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Computer\Desktop\"/>
    </mc:Choice>
  </mc:AlternateContent>
  <xr:revisionPtr revIDLastSave="0" documentId="13_ncr:1_{8231F518-8DC0-4D4E-B18C-04371F01E6B6}" xr6:coauthVersionLast="47" xr6:coauthVersionMax="47" xr10:uidLastSave="{00000000-0000-0000-0000-000000000000}"/>
  <bookViews>
    <workbookView xWindow="-120" yWindow="-120" windowWidth="57840" windowHeight="31920" xr2:uid="{00000000-000D-0000-FFFF-FFFF00000000}"/>
  </bookViews>
  <sheets>
    <sheet name="NMA Contents" sheetId="1" r:id="rId1"/>
    <sheet name="Tabelle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S714" i="1" l="1"/>
  <c r="BS713" i="1"/>
  <c r="BS701" i="1"/>
  <c r="BS700" i="1"/>
  <c r="BS671" i="1"/>
  <c r="BS670" i="1"/>
  <c r="BS664" i="1"/>
  <c r="BS663" i="1"/>
  <c r="BS662" i="1"/>
  <c r="BS549" i="1"/>
  <c r="BS548" i="1"/>
  <c r="BS490" i="1"/>
  <c r="BS489" i="1"/>
  <c r="BS466" i="1"/>
  <c r="BS465" i="1"/>
  <c r="BS438" i="1"/>
  <c r="BS437" i="1"/>
  <c r="BS436" i="1"/>
  <c r="BS327" i="1"/>
  <c r="BS326" i="1"/>
  <c r="BS319" i="1"/>
  <c r="BS318" i="1"/>
  <c r="BS311" i="1"/>
  <c r="BS310" i="1"/>
  <c r="BS287" i="1"/>
  <c r="BS286" i="1"/>
  <c r="BS285" i="1"/>
  <c r="BS234" i="1"/>
  <c r="BS233" i="1"/>
  <c r="BS230" i="1"/>
  <c r="BS229" i="1"/>
  <c r="BS226" i="1"/>
  <c r="BS225" i="1"/>
  <c r="BS222" i="1"/>
  <c r="BS221" i="1"/>
  <c r="BS127" i="1"/>
  <c r="WK126" i="1"/>
  <c r="WJ126" i="1"/>
  <c r="BS126" i="1"/>
  <c r="BS74" i="1"/>
  <c r="BS73" i="1"/>
  <c r="BS70" i="1"/>
  <c r="BS69" i="1"/>
  <c r="BS727" i="1"/>
  <c r="BS726" i="1"/>
  <c r="BS725" i="1"/>
  <c r="BS724" i="1"/>
  <c r="BS723" i="1"/>
  <c r="BS722" i="1"/>
  <c r="BS721" i="1"/>
  <c r="BS720" i="1"/>
  <c r="BS719" i="1"/>
  <c r="BS718" i="1"/>
  <c r="BS717" i="1"/>
  <c r="BS712" i="1"/>
  <c r="BS711" i="1"/>
  <c r="BS708" i="1"/>
  <c r="BS707" i="1"/>
  <c r="BS706" i="1"/>
  <c r="BS705" i="1"/>
  <c r="BS704" i="1"/>
  <c r="BS699" i="1"/>
  <c r="BS698" i="1"/>
  <c r="BS697" i="1"/>
  <c r="BS696" i="1"/>
  <c r="BS689" i="1"/>
  <c r="BS688" i="1"/>
  <c r="BS687" i="1"/>
  <c r="BS686" i="1"/>
  <c r="BS685" i="1"/>
  <c r="BS684" i="1"/>
  <c r="BS683" i="1"/>
  <c r="BS682" i="1"/>
  <c r="BS681" i="1"/>
  <c r="BS680" i="1"/>
  <c r="BS679" i="1"/>
  <c r="BS678" i="1"/>
  <c r="BS677" i="1"/>
  <c r="BS676" i="1"/>
  <c r="BS675" i="1"/>
  <c r="BS674" i="1"/>
  <c r="BS669" i="1"/>
  <c r="BS668" i="1"/>
  <c r="BS656" i="1"/>
  <c r="BS655" i="1"/>
  <c r="BS651" i="1"/>
  <c r="BS650" i="1"/>
  <c r="BS649" i="1"/>
  <c r="BS648" i="1"/>
  <c r="BS647" i="1"/>
  <c r="BS646" i="1"/>
  <c r="BS645" i="1"/>
  <c r="BS644" i="1"/>
  <c r="BS643" i="1"/>
  <c r="BS642" i="1"/>
  <c r="BS641" i="1"/>
  <c r="BS638" i="1"/>
  <c r="BS637" i="1"/>
  <c r="BS636" i="1"/>
  <c r="BS635" i="1"/>
  <c r="BS626" i="1"/>
  <c r="BS625" i="1"/>
  <c r="BS624" i="1"/>
  <c r="BS623" i="1"/>
  <c r="BS622" i="1"/>
  <c r="BS621" i="1"/>
  <c r="BS620" i="1"/>
  <c r="BS619" i="1"/>
  <c r="BS618" i="1"/>
  <c r="BS616" i="1"/>
  <c r="BS615" i="1"/>
  <c r="BS614" i="1"/>
  <c r="BS613" i="1"/>
  <c r="BS612" i="1"/>
  <c r="BS607" i="1"/>
  <c r="BS606" i="1"/>
  <c r="BS605" i="1"/>
  <c r="BS604" i="1"/>
  <c r="BS603" i="1"/>
  <c r="BS602" i="1"/>
  <c r="BS601" i="1"/>
  <c r="BS600" i="1"/>
  <c r="BS599" i="1"/>
  <c r="BS598" i="1"/>
  <c r="BS589" i="1"/>
  <c r="BS588" i="1"/>
  <c r="BS587" i="1"/>
  <c r="BS586" i="1"/>
  <c r="BS585" i="1"/>
  <c r="BS584" i="1"/>
  <c r="BS583" i="1"/>
  <c r="BS571" i="1"/>
  <c r="BS570" i="1"/>
  <c r="BS569" i="1"/>
  <c r="BS568" i="1"/>
  <c r="BS567" i="1"/>
  <c r="BS566" i="1"/>
  <c r="BS565" i="1"/>
  <c r="BS564" i="1"/>
  <c r="BS563" i="1"/>
  <c r="EW562" i="1"/>
  <c r="BS562" i="1"/>
  <c r="BS561" i="1"/>
  <c r="BS560" i="1"/>
  <c r="BS559" i="1"/>
  <c r="BS558" i="1"/>
  <c r="BS557" i="1"/>
  <c r="BS556" i="1"/>
  <c r="BS555" i="1"/>
  <c r="BS554" i="1"/>
  <c r="BS553" i="1"/>
  <c r="BS552" i="1"/>
  <c r="BS545" i="1"/>
  <c r="BS544" i="1"/>
  <c r="BS543" i="1"/>
  <c r="BS542" i="1"/>
  <c r="BS541" i="1"/>
  <c r="BS540" i="1"/>
  <c r="BS539" i="1"/>
  <c r="BS538" i="1"/>
  <c r="BS537" i="1"/>
  <c r="BS536" i="1"/>
  <c r="BS535" i="1"/>
  <c r="BS534" i="1"/>
  <c r="BS532" i="1"/>
  <c r="BS531" i="1"/>
  <c r="BS530" i="1"/>
  <c r="BS529" i="1"/>
  <c r="BS528" i="1"/>
  <c r="BS527" i="1"/>
  <c r="BS526" i="1"/>
  <c r="BS525" i="1"/>
  <c r="BS524" i="1"/>
  <c r="BS523" i="1"/>
  <c r="BS522" i="1"/>
  <c r="BS521" i="1"/>
  <c r="BS515" i="1"/>
  <c r="BS514" i="1"/>
  <c r="BS513" i="1"/>
  <c r="BS512" i="1"/>
  <c r="BS511" i="1"/>
  <c r="BS510" i="1"/>
  <c r="BS509" i="1"/>
  <c r="BS508" i="1"/>
  <c r="BS507" i="1"/>
  <c r="BS506" i="1"/>
  <c r="BS505" i="1"/>
  <c r="BS501" i="1"/>
  <c r="BS500" i="1"/>
  <c r="BS499" i="1"/>
  <c r="BS486" i="1"/>
  <c r="BS485" i="1"/>
  <c r="BS484" i="1"/>
  <c r="BS483" i="1"/>
  <c r="BS482" i="1"/>
  <c r="BS481" i="1"/>
  <c r="BS480" i="1"/>
  <c r="BS479" i="1"/>
  <c r="BS478" i="1"/>
  <c r="BS477" i="1"/>
  <c r="BS476" i="1"/>
  <c r="BS475" i="1"/>
  <c r="BS474" i="1"/>
  <c r="BS473" i="1"/>
  <c r="BS472" i="1"/>
  <c r="BS471" i="1"/>
  <c r="BS470" i="1"/>
  <c r="BS469" i="1"/>
  <c r="BS464" i="1"/>
  <c r="BS463" i="1"/>
  <c r="BS462" i="1"/>
  <c r="BS461" i="1"/>
  <c r="BS460" i="1"/>
  <c r="BS459" i="1"/>
  <c r="BS458" i="1"/>
  <c r="BS457" i="1"/>
  <c r="BS456" i="1"/>
  <c r="BS455" i="1"/>
  <c r="BS454" i="1"/>
  <c r="BS453" i="1"/>
  <c r="BS450" i="1"/>
  <c r="BS449" i="1"/>
  <c r="BS448" i="1"/>
  <c r="BS445" i="1"/>
  <c r="BS444" i="1"/>
  <c r="BS435" i="1"/>
  <c r="BS434" i="1"/>
  <c r="BS430" i="1"/>
  <c r="BS429" i="1"/>
  <c r="BS428" i="1"/>
  <c r="BS427" i="1"/>
  <c r="BS426" i="1"/>
  <c r="BS425" i="1"/>
  <c r="BS424" i="1"/>
  <c r="BS423" i="1"/>
  <c r="BS422" i="1"/>
  <c r="BS421" i="1"/>
  <c r="BS418" i="1"/>
  <c r="BS417" i="1"/>
  <c r="BS412" i="1"/>
  <c r="BS411" i="1"/>
  <c r="BS410" i="1"/>
  <c r="BS409" i="1"/>
  <c r="BS400" i="1"/>
  <c r="BS399" i="1"/>
  <c r="BS398" i="1"/>
  <c r="BS397" i="1"/>
  <c r="BS396" i="1"/>
  <c r="BS395" i="1"/>
  <c r="BS394" i="1"/>
  <c r="BS393" i="1"/>
  <c r="BS392" i="1"/>
  <c r="BS391" i="1"/>
  <c r="BS390" i="1"/>
  <c r="BS387" i="1"/>
  <c r="BS386" i="1"/>
  <c r="BS385" i="1"/>
  <c r="BS384" i="1"/>
  <c r="BS383" i="1"/>
  <c r="BS382" i="1"/>
  <c r="BS379" i="1"/>
  <c r="BS378" i="1"/>
  <c r="BS375" i="1"/>
  <c r="BS374" i="1"/>
  <c r="BS114" i="1"/>
  <c r="BS115" i="1"/>
  <c r="BS116" i="1"/>
  <c r="BS93" i="1"/>
  <c r="BS94" i="1"/>
  <c r="BS95" i="1"/>
  <c r="BS96" i="1"/>
  <c r="BS97" i="1"/>
  <c r="BS98" i="1"/>
  <c r="BS99" i="1"/>
  <c r="BS100" i="1"/>
  <c r="BS101" i="1"/>
  <c r="BS102" i="1"/>
  <c r="BS103" i="1"/>
  <c r="BS104" i="1"/>
  <c r="BS105" i="1"/>
  <c r="BS106" i="1"/>
  <c r="BS107" i="1"/>
  <c r="BS108" i="1"/>
  <c r="BS109" i="1"/>
  <c r="BS110" i="1"/>
  <c r="BS111" i="1"/>
  <c r="BS112" i="1"/>
  <c r="BS113" i="1"/>
  <c r="BS117" i="1"/>
  <c r="BS118" i="1"/>
  <c r="BS119" i="1"/>
  <c r="BS120" i="1"/>
  <c r="BS121" i="1"/>
  <c r="BS122" i="1"/>
  <c r="BS123" i="1"/>
  <c r="BS124" i="1"/>
  <c r="BS125" i="1"/>
  <c r="BS130" i="1"/>
  <c r="BS131" i="1"/>
  <c r="BS132" i="1"/>
  <c r="BS133" i="1"/>
  <c r="BS134" i="1"/>
  <c r="BS135" i="1"/>
  <c r="BS136" i="1"/>
  <c r="BS137" i="1"/>
  <c r="BS138" i="1"/>
  <c r="BS139" i="1"/>
  <c r="BS140" i="1"/>
  <c r="BS141" i="1"/>
  <c r="BS142" i="1"/>
  <c r="BS146" i="1"/>
  <c r="BS147" i="1"/>
  <c r="BS148" i="1"/>
  <c r="BS149" i="1"/>
  <c r="BS150" i="1"/>
  <c r="BS151" i="1"/>
  <c r="BS152" i="1"/>
  <c r="BS153" i="1"/>
  <c r="BS154" i="1"/>
  <c r="BS155" i="1"/>
  <c r="BS156" i="1"/>
  <c r="BS157" i="1"/>
  <c r="BS158" i="1"/>
  <c r="BS168" i="1"/>
  <c r="BS169" i="1"/>
  <c r="BS170" i="1"/>
  <c r="BS171" i="1"/>
  <c r="BS172" i="1"/>
  <c r="BS173" i="1"/>
  <c r="BS174" i="1"/>
  <c r="BS175" i="1"/>
  <c r="BS176" i="1"/>
  <c r="BS177" i="1"/>
  <c r="BS178" i="1"/>
  <c r="BS179" i="1"/>
  <c r="BS180" i="1"/>
  <c r="BS181" i="1"/>
  <c r="BS182" i="1"/>
  <c r="BS183" i="1"/>
  <c r="BS184" i="1"/>
  <c r="BS185" i="1"/>
  <c r="BS186" i="1"/>
  <c r="BS187" i="1"/>
  <c r="BS188" i="1"/>
  <c r="BS189" i="1"/>
  <c r="BS190" i="1"/>
  <c r="BS191" i="1"/>
  <c r="BS192" i="1"/>
  <c r="BS193" i="1"/>
  <c r="BS194" i="1"/>
  <c r="BS195" i="1"/>
  <c r="BS196" i="1"/>
  <c r="BS197" i="1"/>
  <c r="BS198" i="1"/>
  <c r="BS199" i="1"/>
  <c r="BS200" i="1"/>
  <c r="BS201" i="1"/>
  <c r="BS202" i="1"/>
  <c r="BS203" i="1"/>
  <c r="BS204" i="1"/>
  <c r="BS205" i="1"/>
  <c r="BS206" i="1"/>
  <c r="BS207" i="1"/>
  <c r="BS208" i="1"/>
  <c r="BS209" i="1"/>
  <c r="BS210" i="1"/>
  <c r="BS211" i="1"/>
  <c r="BS212" i="1"/>
  <c r="BS213" i="1"/>
  <c r="BS214" i="1"/>
  <c r="BS215" i="1"/>
  <c r="BS216" i="1"/>
  <c r="BS217" i="1"/>
  <c r="BS218" i="1"/>
  <c r="BS219" i="1"/>
  <c r="BS220" i="1"/>
  <c r="BS237" i="1"/>
  <c r="BS238" i="1"/>
  <c r="BS239" i="1"/>
  <c r="BS240" i="1"/>
  <c r="BS241" i="1"/>
  <c r="BS242" i="1"/>
  <c r="BS243" i="1"/>
  <c r="BS244" i="1"/>
  <c r="BS245" i="1"/>
  <c r="BS246" i="1"/>
  <c r="BS247" i="1"/>
  <c r="BS248" i="1"/>
  <c r="BS249" i="1"/>
  <c r="BS250" i="1"/>
  <c r="BS251" i="1"/>
  <c r="BS252" i="1"/>
  <c r="BS253" i="1"/>
  <c r="BS254" i="1"/>
  <c r="BS255" i="1"/>
  <c r="BS256" i="1"/>
  <c r="BS257" i="1"/>
  <c r="BS258" i="1"/>
  <c r="BS259" i="1"/>
  <c r="BS260" i="1"/>
  <c r="BS261" i="1"/>
  <c r="BS262" i="1"/>
  <c r="BS263" i="1"/>
  <c r="BS264" i="1"/>
  <c r="BS265" i="1"/>
  <c r="BS266" i="1"/>
  <c r="BS267" i="1"/>
  <c r="BS268" i="1"/>
  <c r="BS269" i="1"/>
  <c r="BS270" i="1"/>
  <c r="BS271" i="1"/>
  <c r="BS272" i="1"/>
  <c r="BS273" i="1"/>
  <c r="BS274" i="1"/>
  <c r="BS275" i="1"/>
  <c r="BS276" i="1"/>
  <c r="BS277" i="1"/>
  <c r="BS278" i="1"/>
  <c r="BS279" i="1"/>
  <c r="BS280" i="1"/>
  <c r="BS281" i="1"/>
  <c r="BS282" i="1"/>
  <c r="BS283" i="1"/>
  <c r="BS284" i="1"/>
  <c r="BS291" i="1"/>
  <c r="BS292" i="1"/>
  <c r="BS293" i="1"/>
  <c r="BS294" i="1"/>
  <c r="BS295" i="1"/>
  <c r="BS296" i="1"/>
  <c r="BS297" i="1"/>
  <c r="BS298" i="1"/>
  <c r="BS299" i="1"/>
  <c r="BS300" i="1"/>
  <c r="BS301" i="1"/>
  <c r="BS302" i="1"/>
  <c r="BS303" i="1"/>
  <c r="BS304" i="1"/>
  <c r="BS305" i="1"/>
  <c r="BS306" i="1"/>
  <c r="BS307" i="1"/>
  <c r="BS308" i="1"/>
  <c r="BS309" i="1"/>
  <c r="WJ3" i="1"/>
  <c r="WK3" i="1"/>
  <c r="WJ45" i="1"/>
  <c r="WK45" i="1"/>
  <c r="WJ58" i="1"/>
  <c r="WK58" i="1"/>
  <c r="WJ62" i="1"/>
  <c r="WK62" i="1"/>
  <c r="BS9" i="1"/>
  <c r="BS10" i="1"/>
  <c r="BS11" i="1"/>
  <c r="BS12" i="1"/>
  <c r="BS13" i="1"/>
  <c r="BS14" i="1"/>
  <c r="BS15" i="1"/>
  <c r="BS16" i="1"/>
  <c r="BS38" i="1"/>
  <c r="BS39" i="1"/>
  <c r="BS40" i="1"/>
  <c r="BS41" i="1"/>
  <c r="BS42" i="1"/>
  <c r="BS34" i="1"/>
  <c r="BS346" i="1"/>
  <c r="BS939" i="1"/>
  <c r="BS930" i="1"/>
  <c r="BS887" i="1"/>
  <c r="BS888" i="1"/>
  <c r="BS889" i="1"/>
  <c r="BS890" i="1"/>
  <c r="BS891" i="1"/>
  <c r="BS8" i="1"/>
  <c r="BS905" i="1"/>
  <c r="BS904" i="1"/>
  <c r="BS903" i="1"/>
  <c r="BS902" i="1"/>
  <c r="BS901" i="1"/>
  <c r="BS900" i="1"/>
  <c r="BS899" i="1"/>
  <c r="BS898" i="1"/>
  <c r="BS897" i="1"/>
  <c r="BS896" i="1"/>
  <c r="BS895" i="1"/>
  <c r="BS894" i="1"/>
  <c r="BS893" i="1"/>
  <c r="BS892" i="1"/>
  <c r="BS910" i="1"/>
  <c r="BS911" i="1"/>
  <c r="BS912" i="1"/>
  <c r="BS913" i="1"/>
  <c r="BS914" i="1"/>
  <c r="BS915" i="1"/>
  <c r="BS916" i="1"/>
  <c r="BS917" i="1"/>
  <c r="BS918" i="1"/>
  <c r="BS919" i="1"/>
  <c r="BS33" i="1"/>
  <c r="BS869" i="1"/>
  <c r="BS870" i="1"/>
  <c r="BS871" i="1"/>
  <c r="BS872" i="1"/>
  <c r="BS873" i="1"/>
  <c r="BS874" i="1"/>
  <c r="BS875" i="1"/>
  <c r="BS876" i="1"/>
  <c r="BS877" i="1"/>
  <c r="BS878" i="1"/>
  <c r="BS879" i="1"/>
  <c r="BS332" i="1"/>
  <c r="BS333" i="1"/>
  <c r="BS334" i="1"/>
  <c r="BS335" i="1"/>
  <c r="BS336" i="1"/>
  <c r="BS337" i="1"/>
  <c r="BS338" i="1"/>
  <c r="BS339" i="1"/>
  <c r="BS340" i="1"/>
  <c r="BS880" i="1"/>
  <c r="BS881" i="1"/>
  <c r="BS388" i="1"/>
  <c r="BS389" i="1"/>
  <c r="BS882" i="1"/>
  <c r="BS883" i="1"/>
  <c r="BS884" i="1"/>
  <c r="BS885" i="1"/>
  <c r="BS77" i="1"/>
  <c r="BS78" i="1"/>
  <c r="BS79" i="1"/>
  <c r="BS80" i="1"/>
  <c r="BS907" i="1"/>
  <c r="BS886" i="1"/>
  <c r="BS908" i="1"/>
  <c r="BS909" i="1"/>
  <c r="BS923" i="1"/>
  <c r="BS924" i="1"/>
  <c r="BS925" i="1"/>
  <c r="BS926" i="1"/>
  <c r="BS927" i="1"/>
  <c r="BS928" i="1"/>
  <c r="BS929" i="1"/>
  <c r="BS35" i="1"/>
  <c r="BS36" i="1"/>
  <c r="BS931" i="1"/>
  <c r="BS932" i="1"/>
  <c r="BS933" i="1"/>
  <c r="BS934" i="1"/>
  <c r="BS940" i="1"/>
  <c r="BS941" i="1"/>
  <c r="BS942" i="1"/>
  <c r="BS943" i="1"/>
  <c r="BS944" i="1"/>
  <c r="BS945" i="1"/>
  <c r="BS946" i="1"/>
  <c r="BS947" i="1"/>
  <c r="BS948" i="1"/>
  <c r="BS949" i="1"/>
  <c r="BS950" i="1"/>
  <c r="BS951" i="1"/>
  <c r="BS952" i="1"/>
  <c r="BS953" i="1"/>
  <c r="BS954" i="1"/>
  <c r="BS955" i="1"/>
  <c r="BS956" i="1"/>
  <c r="BS957" i="1"/>
  <c r="BS958" i="1"/>
  <c r="BS959" i="1"/>
  <c r="BS960" i="1"/>
  <c r="BS961" i="1"/>
  <c r="BS962" i="1"/>
  <c r="BS963" i="1"/>
  <c r="BS964" i="1"/>
  <c r="BS965" i="1"/>
  <c r="BS966" i="1"/>
  <c r="BS967" i="1"/>
  <c r="BS968" i="1"/>
  <c r="BS969" i="1"/>
  <c r="BS970" i="1"/>
  <c r="BS971" i="1"/>
  <c r="BS972" i="1"/>
  <c r="BS973" i="1"/>
  <c r="BS974" i="1"/>
  <c r="BS975" i="1"/>
  <c r="BS976" i="1"/>
  <c r="BS977" i="1"/>
  <c r="BS978" i="1"/>
  <c r="BS979" i="1"/>
  <c r="BS980" i="1"/>
  <c r="BS981" i="1"/>
  <c r="BS982" i="1"/>
  <c r="BS983" i="1"/>
  <c r="BS984" i="1"/>
  <c r="BS985" i="1"/>
  <c r="BS986" i="1"/>
  <c r="BS987" i="1"/>
  <c r="BS988" i="1"/>
  <c r="BS989" i="1"/>
  <c r="BS990" i="1"/>
  <c r="BS991" i="1"/>
  <c r="BS992" i="1"/>
  <c r="BS993" i="1"/>
  <c r="BS994" i="1"/>
  <c r="BS995" i="1"/>
  <c r="BS996" i="1"/>
  <c r="BS997" i="1"/>
  <c r="BS998" i="1"/>
  <c r="BS999" i="1"/>
  <c r="BS1000" i="1"/>
  <c r="BS1001" i="1"/>
  <c r="BS1002" i="1"/>
  <c r="BS1003" i="1"/>
  <c r="BS1004" i="1"/>
  <c r="BS1005" i="1"/>
  <c r="BS1006" i="1"/>
  <c r="BS1007" i="1"/>
  <c r="BS1008" i="1"/>
  <c r="BS1009" i="1"/>
  <c r="BS1010" i="1"/>
  <c r="BS1011" i="1"/>
  <c r="BS1012" i="1"/>
  <c r="BS1013" i="1"/>
  <c r="BS1014" i="1"/>
  <c r="BS1015" i="1"/>
  <c r="BS1016" i="1"/>
  <c r="BS1017" i="1"/>
  <c r="BS1018" i="1"/>
  <c r="BS1019" i="1"/>
  <c r="BS1020" i="1"/>
  <c r="BS1021" i="1"/>
  <c r="BS1022" i="1"/>
  <c r="BS1023" i="1"/>
  <c r="BS1028" i="1"/>
  <c r="BS1029" i="1"/>
  <c r="BS1030" i="1"/>
  <c r="BS1031" i="1"/>
  <c r="BS1032" i="1"/>
  <c r="BS1033" i="1"/>
  <c r="BS1034" i="1"/>
  <c r="BS1035" i="1"/>
  <c r="BS1036" i="1"/>
  <c r="WK770" i="1"/>
  <c r="WJ770" i="1"/>
  <c r="WK768" i="1"/>
  <c r="WJ768" i="1"/>
  <c r="BS62" i="1"/>
  <c r="BS45" i="1"/>
  <c r="BS25" i="1"/>
  <c r="BS3" i="1"/>
  <c r="BS7" i="1"/>
  <c r="BS18" i="1"/>
  <c r="BS19" i="1"/>
  <c r="BS22" i="1"/>
  <c r="BS23" i="1"/>
  <c r="BS24" i="1"/>
  <c r="BS26" i="1"/>
  <c r="BS29" i="1"/>
  <c r="BS30" i="1"/>
  <c r="BS37" i="1"/>
  <c r="BS758" i="1"/>
  <c r="BS759" i="1"/>
  <c r="BS760" i="1"/>
  <c r="BS761" i="1"/>
  <c r="BS762" i="1"/>
  <c r="BS764" i="1"/>
  <c r="BS763" i="1"/>
  <c r="BS765" i="1"/>
  <c r="BS46" i="1"/>
  <c r="BS47" i="1"/>
  <c r="BS48" i="1"/>
  <c r="BS49" i="1"/>
  <c r="BS50" i="1"/>
  <c r="BS766" i="1"/>
  <c r="BS767" i="1"/>
  <c r="BS768" i="1"/>
  <c r="BS769" i="1"/>
  <c r="BS56" i="1"/>
  <c r="BS57" i="1"/>
  <c r="BS58" i="1"/>
  <c r="BS59" i="1"/>
  <c r="BS60" i="1"/>
  <c r="BT61" i="1"/>
  <c r="BS63" i="1"/>
  <c r="BS64" i="1"/>
  <c r="BS65" i="1"/>
  <c r="BS66" i="1"/>
  <c r="BS67" i="1"/>
  <c r="BS68" i="1"/>
  <c r="BS770" i="1"/>
  <c r="BS771" i="1"/>
  <c r="BS772" i="1"/>
  <c r="BS83" i="1"/>
  <c r="BS84" i="1"/>
  <c r="BS85" i="1"/>
  <c r="BS86" i="1"/>
  <c r="BS87" i="1"/>
  <c r="BS88" i="1"/>
  <c r="BS89" i="1"/>
  <c r="BS90" i="1"/>
  <c r="BS91" i="1"/>
  <c r="BS92" i="1"/>
  <c r="BS773" i="1"/>
  <c r="BS774" i="1"/>
  <c r="BS781" i="1"/>
  <c r="BS782" i="1"/>
  <c r="BS783" i="1"/>
  <c r="BS784" i="1"/>
  <c r="BS785" i="1"/>
  <c r="BS786" i="1"/>
  <c r="BS787" i="1"/>
  <c r="BS788" i="1"/>
  <c r="BS789" i="1"/>
  <c r="BS790" i="1"/>
  <c r="BS791" i="1"/>
  <c r="BS792" i="1"/>
  <c r="BS793" i="1"/>
  <c r="BS794" i="1"/>
  <c r="BS795" i="1"/>
  <c r="BS796" i="1"/>
  <c r="BS797" i="1"/>
  <c r="BS798" i="1"/>
  <c r="BS799" i="1"/>
  <c r="BS800" i="1"/>
  <c r="BS801" i="1"/>
  <c r="BS802" i="1"/>
  <c r="BS322" i="1"/>
  <c r="BS323" i="1"/>
  <c r="BS803" i="1"/>
  <c r="BS804" i="1"/>
  <c r="BS330" i="1"/>
  <c r="BS331" i="1"/>
  <c r="BS805" i="1"/>
  <c r="BS806" i="1"/>
  <c r="BS807" i="1"/>
  <c r="BS808" i="1"/>
  <c r="BS347" i="1"/>
  <c r="BS350" i="1"/>
  <c r="BS351" i="1"/>
  <c r="BS354" i="1"/>
  <c r="BS355" i="1"/>
  <c r="BS358" i="1"/>
  <c r="BS359" i="1"/>
  <c r="BS809" i="1"/>
  <c r="BS810" i="1"/>
  <c r="BS811" i="1"/>
  <c r="BS812" i="1"/>
  <c r="BS813" i="1"/>
  <c r="BS814" i="1"/>
  <c r="BS815" i="1"/>
  <c r="BS816" i="1"/>
  <c r="BS817" i="1"/>
  <c r="BS818" i="1"/>
  <c r="BS819" i="1"/>
  <c r="BS820" i="1"/>
  <c r="BS821" i="1"/>
  <c r="BS822" i="1"/>
  <c r="BS823" i="1"/>
  <c r="BS824" i="1"/>
  <c r="BS825" i="1"/>
  <c r="BS826" i="1"/>
  <c r="BS827" i="1"/>
  <c r="BS828" i="1"/>
  <c r="BS829" i="1"/>
  <c r="BS830" i="1"/>
  <c r="BS831" i="1"/>
  <c r="BS832" i="1"/>
  <c r="BS833" i="1"/>
  <c r="BS834" i="1"/>
  <c r="BS835" i="1"/>
  <c r="BS836" i="1"/>
  <c r="BS837" i="1"/>
  <c r="BS838" i="1"/>
  <c r="BS839" i="1"/>
  <c r="BS840" i="1"/>
  <c r="BS841" i="1"/>
  <c r="BS842" i="1"/>
  <c r="BS843" i="1"/>
  <c r="BS844" i="1"/>
  <c r="BS845" i="1"/>
  <c r="BS846" i="1"/>
  <c r="BS847" i="1"/>
  <c r="BS848" i="1"/>
  <c r="BS849" i="1"/>
  <c r="BS617" i="1" s="1"/>
  <c r="BS850" i="1"/>
  <c r="BS851" i="1"/>
  <c r="BS852" i="1"/>
  <c r="BS853" i="1"/>
  <c r="BS854" i="1"/>
  <c r="BS855" i="1"/>
  <c r="BS856" i="1"/>
  <c r="BS857" i="1"/>
  <c r="BS858" i="1"/>
  <c r="BS859" i="1"/>
  <c r="BS860" i="1"/>
  <c r="BS861" i="1"/>
  <c r="BS862" i="1"/>
  <c r="BS863" i="1"/>
  <c r="BS864" i="1"/>
  <c r="BS865" i="1"/>
  <c r="BS4" i="1"/>
  <c r="BS5" i="1"/>
  <c r="BS6" i="1"/>
  <c r="FU259" i="1"/>
  <c r="FU258" i="1"/>
  <c r="FU25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tc={0E4D7B74-1BC0-4A18-92EC-EDD41853DF36}</author>
    <author>tc={A4BFD358-3043-4561-BB9E-E479AABBBC16}</author>
  </authors>
  <commentList>
    <comment ref="FS763" authorId="0" shapeId="0" xr:uid="{00000000-0006-0000-0000-000001000000}">
      <text>
        <r>
          <rPr>
            <sz val="11"/>
            <color theme="1"/>
            <rFont val="Arial"/>
            <family val="2"/>
          </rPr>
          <t xml:space="preserve">[Kommentarthread]
Ihre Version von Excel gestattet Ihnen das Lesen dieses Kommentarthreads. Jegliche Bearbeitungen daran werden jedoch entfernt, wenn die Datei in einer neueren Version von Excel geöffnet wird. Weitere Informationen: https://go.microsoft.com/fwlink/?linkid=870924.
Kommentar:
    It exists Basline#1 and Baseline#2: "The second measurement before the start of the intervention (pre-intervention 2) was assessed only in the waitlist-control condition." - Baseline 1 used for both so far
ITT Column used
</t>
        </r>
      </text>
    </comment>
    <comment ref="IC763" authorId="1" shapeId="0" xr:uid="{00000000-0006-0000-0000-000002000000}">
      <text>
        <r>
          <rPr>
            <sz val="11"/>
            <color theme="1"/>
            <rFont val="Arial"/>
            <family val="2"/>
          </rPr>
          <t>[Kommentarthread]
Ihre Version von Excel gestattet Ihnen das Lesen dieses Kommentarthreads. Jegliche Bearbeitungen daran werden jedoch entfernt, wenn die Datei in einer neueren Version von Excel geöffnet wird. Weitere Informationen: https://go.microsoft.com/fwlink/?linkid=870924.
Kommentar:
    It exists Basline#1 and Baseline#2: "The second measurement before the start of the intervention (pre-intervention 2) was assessed only in the waitlist-control condition." - Baseline 1 used for both so far
ITT Column used</t>
        </r>
      </text>
    </comment>
  </commentList>
</comments>
</file>

<file path=xl/sharedStrings.xml><?xml version="1.0" encoding="utf-8"?>
<sst xmlns="http://schemas.openxmlformats.org/spreadsheetml/2006/main" count="65338" uniqueCount="11359">
  <si>
    <t>Study</t>
  </si>
  <si>
    <t>Format</t>
  </si>
  <si>
    <t xml:space="preserve">Dalle Grave, Luca, and Campello (2001)
</t>
  </si>
  <si>
    <t>Classroom delivered</t>
  </si>
  <si>
    <t>Clutster RCT (2x2 Classes)</t>
  </si>
  <si>
    <t>none (two randomly selected classes in a school)</t>
  </si>
  <si>
    <t>There were two measurements of eating disorder features: The selfreport version of the Eating Disorder Examination (EDE-Q; Fairburn &amp; Beglin, 1994) and the children’s adaptation of the Eating Attitude Test (EAT; Garner, Olmstead, Bohr, &amp; Garfinkel, 1982; Maloney, McGuire, &amp; Daniels, 1988). The EDE-Q provides a global measure (global EDE) and measures the key features of eating disorders (i.e., frequency of key eating behaviors, levels of dietary restraint, and concerns regarding eating, shape, and weight). In addition, participants completed the Rosenberg Self-Esteem Scale (RSES; Rosenberg, 1965) and a 35-item knowledge questionnaire (KQ), designed to measure how much the participant learned about the various topics covered in the program (a copy of this questionnaire is available on request).</t>
  </si>
  <si>
    <t>1. CBT (Garner &amp; Bemis, 1982)
2. Usual school curriculum.</t>
  </si>
  <si>
    <t>6 sessions + 2 booster session (after 6 mths)</t>
  </si>
  <si>
    <t>ITT</t>
  </si>
  <si>
    <t>Risk factors</t>
  </si>
  <si>
    <t>12 months</t>
  </si>
  <si>
    <t>High</t>
  </si>
  <si>
    <t xml:space="preserve">de León, Díaz, and Ruiz (2008)
</t>
  </si>
  <si>
    <t>61 females
59 males
Age: 9.93 (0.44)
Mexico</t>
  </si>
  <si>
    <t>Cluster RCT (3 Schools, 3 Arms)</t>
  </si>
  <si>
    <t>none</t>
  </si>
  <si>
    <t>ED Symptons: ChEAT; Body Dissatisfaction: BSQ; Overeating: BULIT; Influence of Body Aesthetic Models: CIMEC; Self Esteem: PAI</t>
  </si>
  <si>
    <t xml:space="preserve">1. SCT - informative format
2. SCT - didactic format
3. Control (not specified)
</t>
  </si>
  <si>
    <t>8 sessions</t>
  </si>
  <si>
    <t>Risk factors
% clinically significant changes</t>
  </si>
  <si>
    <t>6 months</t>
  </si>
  <si>
    <t>Wade, Davidson, and O'Dea (2003)</t>
  </si>
  <si>
    <t>33 females
53 males
Age 13.42 (0.39)
Australia</t>
  </si>
  <si>
    <t>Class-room delivered</t>
  </si>
  <si>
    <t>Cluster RCT</t>
  </si>
  <si>
    <t>None</t>
  </si>
  <si>
    <t>1. ‘Go Girls’ program
2. Everybody’s different
3. Usual school curriculum.</t>
  </si>
  <si>
    <t>5 sessions</t>
  </si>
  <si>
    <t>Unclear</t>
  </si>
  <si>
    <t>3 months</t>
  </si>
  <si>
    <t xml:space="preserve">Wilksch and Wade (2009)
</t>
  </si>
  <si>
    <t>273 females
267 males
Age 13.62 (0.37)
Australia</t>
  </si>
  <si>
    <t>Intact classes participated, and thus, no exclusion criteria were used,</t>
  </si>
  <si>
    <t>EDE-Q; DEBQ-R; EDI – Body Dissatisfaction – Feelings of Ineffectiveness; Sociocultural Attitudes Towards Appearances Questionnaire; Perceived Sociocultural Pressure Scale; Child Depression Inventory – Short Form; RSE</t>
  </si>
  <si>
    <t>1. Media Smart
2. Classes as usual.</t>
  </si>
  <si>
    <t xml:space="preserve">8 sessions
</t>
  </si>
  <si>
    <t>30 months</t>
  </si>
  <si>
    <t>27 females
24 males
Age 12.43 (0.61)
Australia</t>
  </si>
  <si>
    <t>Cluster RCT (Class)</t>
  </si>
  <si>
    <t>1. Media Smart
2. Class as usual</t>
  </si>
  <si>
    <t>840 females
475 males
Age 13.21 (0.68)
Australia</t>
  </si>
  <si>
    <t>Participants with clinical
levels of concern at baseline were excluded from
this ANALYSIS; The same procedure
was applied to participants’ weight status using a
combined variable of overweight and obesity (BMI
percentile ≥ 85) with those participants meeting this criterion at baseline excluded [160 girls (20%); 77
boys (17%)].</t>
  </si>
  <si>
    <t>EDE-Q – Weight Concern – Shape Concern – Eating Concern; DEBQ – Restraint; EDI – Body Dissatisfaction; Sociocultural Attitudes Towards Appearance Questionnaire-3 – Media internalization; Perceived Sociocultural Pressure Scale – Perceived Pressue;  Child Depression Inventory – Short Form; McKnight Risk Factor Survey; Multidimensional Perfectionism Scale: concern over mistakes; Project EAT – Regular Eating; Project GUTS – screen time – physical activity; BMI</t>
  </si>
  <si>
    <t>1. Media Smart
2. Life Smart
3. Helping, Encouraging, Listening &amp; Protecting Peers
4. Class as usual</t>
  </si>
  <si>
    <t>Risk factors
% met clinical shape and weight concern and BMI</t>
  </si>
  <si>
    <t>González, Penelo, Gutiérrez, and Raich (2011)</t>
  </si>
  <si>
    <t>254 females
189 males
Age 13.5 (0.4)
Spain</t>
  </si>
  <si>
    <t>Cluster RCT/“quasi experimental“(School)</t>
  </si>
  <si>
    <t>-</t>
  </si>
  <si>
    <t>EAT; CIMEC; BMI</t>
  </si>
  <si>
    <t>1. ML
2. ML + Nutrition awareness
3. Class as usual</t>
  </si>
  <si>
    <t>4 sessions
5 sessions
5 sessions</t>
  </si>
  <si>
    <t>COM</t>
  </si>
  <si>
    <t>Risk factors
Value changes</t>
  </si>
  <si>
    <t>Mccabe, Ricciardelli, and Salmon (2006)</t>
  </si>
  <si>
    <t>173 females
195 males
Age 8-13
Australia</t>
  </si>
  <si>
    <t>Cluster-RCT (Classes)</t>
  </si>
  <si>
    <t>PANAS-C; Single Items of body image – weight dissatisfaction – muscle dissatisfaction – weight importance – muscle importance)</t>
  </si>
  <si>
    <t>1. Active Children and Self-Esteem Study (ACE-Kids)
2. Usual school curriculum</t>
  </si>
  <si>
    <t>McVey, Tweed, and Blackmore (2007)</t>
  </si>
  <si>
    <t>355 females
332 males
91 teachers
Age 11.27 (0.67)
Canada</t>
  </si>
  <si>
    <t>Cluster-RCT (School)</t>
  </si>
  <si>
    <t>1. Healthy Schools-Healthy Kids.
2. Control.</t>
  </si>
  <si>
    <t>8 months</t>
  </si>
  <si>
    <t>Risk factors.
% change in weight loss and muscle-gaining behaviours</t>
  </si>
  <si>
    <t>Mora et al. (2015)</t>
  </si>
  <si>
    <t>100 females
100 males
Age 13.4 (0.5)
Spain</t>
  </si>
  <si>
    <t>Cluster -RCT/“quasi experimantal“ (School)</t>
  </si>
  <si>
    <t>SCOFF; EAT; SATAQ- internalisation – awareness; CDRS - body dissatisfaction; RSES – self esteem</t>
  </si>
  <si>
    <t>1. ML + Nutrition
2. “Theatre Live”
3. Class as usual</t>
  </si>
  <si>
    <t>10 sessions</t>
  </si>
  <si>
    <t>13 months</t>
  </si>
  <si>
    <t>434 females
385 males
Age 13
USA</t>
  </si>
  <si>
    <t>Computer-based; face-to-face &amp; telephone counselling</t>
  </si>
  <si>
    <t>RCT</t>
  </si>
  <si>
    <t>out of main Study [14]: Adolescents were excluded if they had health conditions that would limit the ability to comply with PA or diet recommendations; Disordered Eating (see Fig. 1 [14])</t>
  </si>
  <si>
    <t>EDI – Body Image (modified); RSE; BMI</t>
  </si>
  <si>
    <t>1. Patient Centred Assessment and Counselling for Exercise Plus Nutrition Project (PACE)
2. Sunsmart Control.</t>
  </si>
  <si>
    <t xml:space="preserve">Risk factors
</t>
  </si>
  <si>
    <t xml:space="preserve">Austin et al. (2007)
</t>
  </si>
  <si>
    <t>749 females
702 males
Age n.s. (grade 6&amp;7)
USA</t>
  </si>
  <si>
    <t>School-based intervention</t>
  </si>
  <si>
    <t>We further excluded students who reported disordered weightcontrol behaviors at baseline from statistical analysis</t>
  </si>
  <si>
    <t>measure of disordered weight-control behaviors (adapted from the Centers for Disease Control and
Prevention Youth Risk Behavioral Surveillance System survey)</t>
  </si>
  <si>
    <t>2 years</t>
  </si>
  <si>
    <t>No. of prevented cases of disordered
weight-control behaviors</t>
  </si>
  <si>
    <t xml:space="preserve">Wilksch and Wade (2013) 
  </t>
  </si>
  <si>
    <t xml:space="preserve">1. Life Smart
2. Class as usual </t>
  </si>
  <si>
    <t>McVey, Gusella, Tweed, and Ferrari (2009)</t>
  </si>
  <si>
    <t>Computer-based program</t>
  </si>
  <si>
    <t>Cluster-RcCT (School/Agency)</t>
  </si>
  <si>
    <t>only teachers/public health practicioners</t>
  </si>
  <si>
    <t>Knowledge about changes associated with puberty, restrictive eating, peer and adult influences, media influence on weight loss, efficacy to fight weight bias, computer and internet use,</t>
  </si>
  <si>
    <t>1. The Student Body: Promoting Health At Any Size.
2. Wait-list control.</t>
  </si>
  <si>
    <t>n.s (60 days)</t>
  </si>
  <si>
    <t>O'Dea and Abraham (2000)</t>
  </si>
  <si>
    <t>297 females
173 males
Age 11-14 years Australia</t>
  </si>
  <si>
    <t>Cluster RCT (Classes)</t>
  </si>
  <si>
    <t>EDI; Junior Depression Inventory; Self-Perception Profile for Adolescents; STAI; demographic, food habits, and body image questionaires; Physical Appearance Rating; Student Evaluation:  A self-report scale was used to examine changes to students’
beliefs, attitudes, self-concept, and values as a direct result of their participation in the
education program</t>
  </si>
  <si>
    <t>1. Everybody’s Different
2. Control: scheduled personal development and health class</t>
  </si>
  <si>
    <t>9 sessions</t>
  </si>
  <si>
    <t>Risk factors
% trying to lose weight</t>
  </si>
  <si>
    <t>Ghaderi, Mårtensson, and Schwan (2005)</t>
  </si>
  <si>
    <t>Cluster RCT (2 Schools, 4 and 3 parrallel classes)</t>
  </si>
  <si>
    <t>Consent by Parents</t>
  </si>
  <si>
    <t>Killen Measure of Weight Concern (KWC); Multidimensional Anxiety Scale for Children (MASC): Short Version; Children’s Eating Attitudes Test (ChEAT); Beck Self-Concept Inventory (SCI); Children’s Depression Inventory (CDI); Visual Analog Scales (VAS)</t>
  </si>
  <si>
    <t>Martinsen et al. (2014)</t>
  </si>
  <si>
    <t>384 females
193 males
Age 16.5 (0.3)
Norway</t>
  </si>
  <si>
    <t>Cluster RCT (9 High-Schools Intervention, 7 Control)</t>
  </si>
  <si>
    <t>Age, Parental Consent</t>
  </si>
  <si>
    <t>1. Self-esteem intervention.
2. Control</t>
  </si>
  <si>
    <t>1 year</t>
  </si>
  <si>
    <t>Risk factors.
No. of case met DSM-IV ED</t>
  </si>
  <si>
    <t>9 months</t>
  </si>
  <si>
    <t>Zabinski, Calfas, Gehrman, Wilfley, and Sallis (2001)</t>
  </si>
  <si>
    <t>184 females
154 males
Age 24 (1.95)
USA</t>
  </si>
  <si>
    <t>Students not able to perform moderate intensity physical activity</t>
  </si>
  <si>
    <t>BMI, Body Image, 9 items were
created to assess dissatisfaction with body parts; EDI Drive for thinness &amp; Body Dissatisfaction Subscales; Physical Activity: Physical Activity Recall (PAR); Stage of change for exercise</t>
  </si>
  <si>
    <t>1. Fitness for Life
2. Control: Health topics lecture</t>
  </si>
  <si>
    <t>15 weeks</t>
  </si>
  <si>
    <t xml:space="preserve">Graff Low et al. (2006)
</t>
  </si>
  <si>
    <t>Computer-based</t>
  </si>
  <si>
    <t>none (Participants were 72 first and second year female students enrolled in a private, liberal arts college in the northeast and recruited through e-mail
announcements. The women were invited to participate in an online program designed to “deliver information about nutrition, exercise, and diet,
and improve body image.”)</t>
  </si>
  <si>
    <t>EDI; Body Ideal: Stunkard Figure Rating Scale ; Sociocultural Attitudes Toward Appearance Questionnaire (SATAQ)’s Internalization and Awareness Subscales; BMI; frequency and duration of log ins</t>
  </si>
  <si>
    <t>1. Student Bodies program (with a clinically moderated discussion group)
2. Student Bodies program (with an unmoderated discussion group)
3. Student Bodies program (with no discussion group)
4. Control – n.s</t>
  </si>
  <si>
    <t>8 sessions plus 1 follow-up session</t>
  </si>
  <si>
    <t>ITT + COM</t>
  </si>
  <si>
    <t>8-9 months</t>
  </si>
  <si>
    <t>Doyle et al. (2008)</t>
  </si>
  <si>
    <t>Computer based</t>
  </si>
  <si>
    <t>Participants were eligible if they were between 12 and 18 years of age, OW, or at risk for OW (85th percentile [22]), and had Internet access either at home or at a location where regular use was possible (e.g., school, library)</t>
  </si>
  <si>
    <t>Exclusion criteria included the following: medical conditions (e.g., endocrinologic disease) or use of prescription medication resulting in significant weight changes; complications of OW that contraindicated moderate physical activity (e.g., orthopedic disorders); and past or present diagnosis of a clinical ED (i.e., anorexia nervosa, bulimia nervosa, binge eating disorder)</t>
  </si>
  <si>
    <t>BMI; EDE-Q; Questionnaire for frequency of adolescent behavioral and cognitive skills use (e.g., self-monitoring, problem
solving, seeking social support, setting goals) related to
eating and physical activity over the past 4 months</t>
  </si>
  <si>
    <t>1. Student Bodies 2
2. Control: usual care</t>
  </si>
  <si>
    <t>16 weeks</t>
  </si>
  <si>
    <t>4 months</t>
  </si>
  <si>
    <t>Low</t>
  </si>
  <si>
    <t>Winzelberg et al. (2000)</t>
  </si>
  <si>
    <t>60 females
Age 20 (2.8)
USA</t>
  </si>
  <si>
    <t>1. Student Bodies
2. Waitlist control</t>
  </si>
  <si>
    <t>8 weeks</t>
  </si>
  <si>
    <t>COM + ITT</t>
  </si>
  <si>
    <t>Subjects who were currently bulimic or anorexic or had a body mass index (BMI) of less than 19 were ineligible</t>
  </si>
  <si>
    <t>85 females
Age 18.9 (2.5)
USA</t>
  </si>
  <si>
    <t>Group based</t>
  </si>
  <si>
    <t>BSQ (Short Form); Cognitive–Behavioral Dieting Scale (CBDS); Physical Appearance State Anxiety Scale (PASTA-state);  The Goldfarb Fear of Fat Scale (GFFS)</t>
  </si>
  <si>
    <t>1. Thompson (1996) version
2. Brief educational session</t>
  </si>
  <si>
    <t>Bearman, Stice, and Chase (2003)</t>
  </si>
  <si>
    <t>Body Dissatisfaction: Satisfaction and Dissatisfaction with Body Parts Scale; Negative Affect: PANAS-X Subscales sadness, guilt, fear/anxiety; Depression: BDI; Bulimic Symptoms: EDE-Q; BMI</t>
  </si>
  <si>
    <t>1. CBT – Cash and Rosen version (1987; Rosen, Cado, Silberg, Srebnik, &amp; Wendt, 1990).
2. Waitlist control</t>
  </si>
  <si>
    <t>4 sessions</t>
  </si>
  <si>
    <t>Celio et al. (2000)</t>
  </si>
  <si>
    <t>Computer based (SB)
Classroom delivered (BT)</t>
  </si>
  <si>
    <t>Participants were excluded if they were currently diagnosed as bulimic or anorexic (self-report) or had a body mass index less than or equal to 17.5</t>
  </si>
  <si>
    <t>EDE-Q Subscale Weight/Shape Concern; BSQ; disordered eating attitudes and behaviors included the Eating Concerns and
Restraint subscales of the EDE-Q and the Drive-for-Thinness and Bulimia
scales on the Eating Disorder Inventory (EDI); four-item Social Support Scale
adapted from the Multidimensional Scale of Perceived Social Support
(MSPSS; global compliance variable;</t>
  </si>
  <si>
    <t>1. Student Bodies (SB)
2. Body Trap (BT)
3. Waitlist control</t>
  </si>
  <si>
    <t>COM + ITT (effect report only)</t>
  </si>
  <si>
    <t>Jacobi et al. (2007)</t>
  </si>
  <si>
    <t>Participants were university students aged 18–29 years who wanted to improve their body image</t>
  </si>
  <si>
    <t>Participants were excluded from participation if they fulfilled criteria for a full-syndrome eating disorder (anorexia nervosa, bulimia nervosa) or eating disorders not otherwise specified during the past year, reported binge eating episodes or purging on a regular basis (more than 3 times per week over the last 3 months), had a body mass index (BMI) below 18 or above 30, or had been in treatment for an eating disorder during the past year. Further exclusion criteria were related to other severe psychopathology such as alcohol or drug problems, the use of psychotropic medication during the past 2 months, or suicidal actions in the past.</t>
  </si>
  <si>
    <t>German Versions of: EDI Drive for Thinness &amp; Body Dissatisfaction; EDI-2; EDE-Q; weight concerns scale (WCS); symptom checklist-90, revised (SCL-90R);  eating disorder diagnostic section of the Structured Clinical Interview for DSM IV Axis 1 Disorders was administered to all participants at all measurement points; Compliance; General Satisfaction &amp; Usability; Knowledge Test</t>
  </si>
  <si>
    <t>1. Student Bodies program – German version.
2. Wait-list control.</t>
  </si>
  <si>
    <t>3 month</t>
  </si>
  <si>
    <t xml:space="preserve">Heinicke, Paxton, McLean, and Wertheim (2007)
</t>
  </si>
  <si>
    <t>selfidentified as having body image or eating problems</t>
  </si>
  <si>
    <t>Exclusion criteria were: having a body mass index (BMI) less than the 5th percentile for age and gender or meeting diagnostic criteria for anorexia nervosa (as their medical status could not be monitored); and currently having specialist treatment for an eating disorder or another psychiatric disorder. (Girls receiving antidepressant medication were not excluded and there was one girl in each group on antidepressant medication</t>
  </si>
  <si>
    <t>The Body Shape Questionnaire–Short form (scale 2) (BSQ-SF); BMI; 5-item Body Comparison Scale (BCS); Dutch Eating Behavior Questionnaire Restraint subscale (DEBQ-R); Extreme Weight Loss Behaviors scale (EWLB); e EDI Bulimia subscale (EDI-B); e Sociocultural Attitudes Towards Appearance Scale-3 (SATAQ-3); Beck Depression Inventory Short Form(BDI-SF); qualitative evaluation assessing participant’s thoughts on the internet delivery mode</t>
  </si>
  <si>
    <t>1. My Body, My Life
2. Delayed-treatment control</t>
  </si>
  <si>
    <t>6 sessions</t>
  </si>
  <si>
    <t>Luethcke, McDaniel, and Becker (2011)</t>
  </si>
  <si>
    <t>168 females
Age 18.45 (0.78)
USA</t>
  </si>
  <si>
    <t>In order to reduce the chance of a ceiling effect, we attempted to recruitindividuals with more body image disturbance by advertising the ME experiment as a program for improving body image</t>
  </si>
  <si>
    <t>because the aim of this study was to address body image dissatisfaction in a non-clinical population, 6 participants were excluded because they met criteria for anorexia or bulimia nervosa based on their responses to the Eating Disorder Examination-Questionnaire (EDE-Q; Additionally, participants were excluded if they were visibly
pregnant (n = 1), or if they met the National Institutes of Health’s
(1998) definition of obesity (BMI ≥ 30; n = 4)</t>
  </si>
  <si>
    <t>Body Checking Questionnaire (BCQ); Body Image Avoidance Questionnaire (BIAQ); Satisfaction with Body Parts Scale (SBPS); Beck Depression Inventory-II (BDI-II); Eating Disorder Examination Questionnaire (EDE-Q)</t>
  </si>
  <si>
    <t>1. Mindfulness based mirror exposure.
2. Nonjudgmental based mirror exposure.
3. CD based mirror exposure.</t>
  </si>
  <si>
    <t>2 sessions</t>
  </si>
  <si>
    <t>Risk factors/ ED symptoms</t>
  </si>
  <si>
    <t>1 month</t>
  </si>
  <si>
    <t>Zabinski, Wilfley, Calfas, Winzelberg, and Taylor (2004)</t>
  </si>
  <si>
    <t>Interested women</t>
  </si>
  <si>
    <t>Eligible participants did not meet the Diagnostic and Statistical Manual of Mental Disorders (4th ed.; American Psychiatric Association, 1994) criteria for a clinical eating disorder, did not have current or previous treatment for an eating disorder, were not using psychotropic medications, and did not have thoughts of harming themselves or others. In addition, women had to score greater than or equal to 57 on the Weight Concerns Scale (Killen et al., 1993) to be eligible</t>
  </si>
  <si>
    <t>Eating Disorder Examination–Questionnaire (EDE-Q); Eating Disorder Examination–Questionnaire (EDE-Q); Multidimensional Scale of Perceived Social Support (MSPSS); Only Posttreatment: Online Social Support Scale (OSSS); Satisfaction questionnaire</t>
  </si>
  <si>
    <t>1. CBT (Fairburn, Marcus, &amp; Wilson, 1993).
2. Wait list control.</t>
  </si>
  <si>
    <t>10 weeks</t>
  </si>
  <si>
    <t>Rosen, Saltzberg, and Srebnik (1989)</t>
  </si>
  <si>
    <t>negative body image</t>
  </si>
  <si>
    <t>a) Within the normal weight range, as determined by the Metropolitan Life  InsuranCe Height and Weight Charts; b) Free of a past history of, or present eating disorder (Question for former Diagnosis; current: weight + Bulimia Test (BUILT) + additional Items); c) Body Shape Questionnaire (BSQ) indicated negative body image (Cut-Off not stated)</t>
  </si>
  <si>
    <t>1. CBT
2. Minimal treatment control</t>
  </si>
  <si>
    <t>2 months</t>
  </si>
  <si>
    <t xml:space="preserve">Delinsky and Wilson (2006)
</t>
  </si>
  <si>
    <t>Only female participants reporting extreme weight and shape concerns were eligible (indicated by a score of 4 on two of four Eating Disorder Examination-Questionnaire [EDE-Q] items): ‘‘How dissatisfied have you been with your weight/shape?’’ and ‘‘How important has your weight/shape been in influencing how you evaluate yourself as a person?’</t>
  </si>
  <si>
    <t>(a) objective bulimic episodes or purging once per month or more frequently and (b) body mass index (BMI) &lt; 18.5, indicating underweight, or BMI &gt; 27,</t>
  </si>
  <si>
    <t>Body Image Avoidance Questionnaire (BIAQ); Body Checking Questionnaire (BCQ); Satisfaction with Body Parts Scale (SBPS); EDE-Q; Dutch Restrained Eating Scale (DRES); Beck Depression Inventory-Second Edition (BDI-II); Rosenberg Self-Esteem Scale (RSE);</t>
  </si>
  <si>
    <t>3 sessions</t>
  </si>
  <si>
    <t>4 weeks</t>
  </si>
  <si>
    <t xml:space="preserve">Taylor et al. (2006)
</t>
  </si>
  <si>
    <t>RCT (stratified by school)</t>
  </si>
  <si>
    <t>Participants were college-age women between 18 and 30 years of age who were at high risk for developing an ED, had a body mass index (BMI) (calculated as weight in kilograms divided by height in meters squared) of 18 or higher and less than 32, and resided in the San Diego and the San Francisco Bay areas in California; The Weight Concerns Scale (WCS)18 was used to determine preliminary eligibility for high-risk participants; Participants were considered potentially eligible for this study if they scored 50 or
higher on the WCS, reported they were moderately or very afraid
of gaining 3 pounds, or reported that their weight was the most
important thing in their life</t>
  </si>
  <si>
    <t>Women who met clinical criteria for a DSM-IV–diagnosed ED at baseline were excluded from the study and referred to appropriate mental health professionals; Women were excluded from participation in the study if they
had a current diagnosis of a subclinical or clinical ED or had
been in treatment for an ED within the past 6 months or if they
had acute suicidal ideation and/or evidence of drug or alcohol
abuse or dependence. The ED diagnoses and assessment of ED
behaviors were made with the Eating Disorder Examination
(EDE) interview adapted to include the diagnostic criteria for
BED; Women who reported current prescription medication use for mood or anxiety disorders were
included if their medication was stable for at least 2 months
and they were not disqualified by other exclusion criteria</t>
  </si>
  <si>
    <t>WCS; EDE-Q; EDI – drive for thinness; EDI – bulimia subscale; BMI; CES -D</t>
  </si>
  <si>
    <t>1. Student Bodies program.
2. Wait-list control.</t>
  </si>
  <si>
    <t>Risk factors
No. of case met DSMIV ED (subgroup analysis)</t>
  </si>
  <si>
    <t>3 years</t>
  </si>
  <si>
    <t>Gollings and Paxton (2006)</t>
  </si>
  <si>
    <t>Group based.
Face-to-face and computer delivered</t>
  </si>
  <si>
    <t>being female; aged 18–30 years; access and ability to use the Internet; and Body Shape Questionnaire scores above the community mean of 81.5</t>
  </si>
  <si>
    <t>Exclusion criteria were: having a BMI of less than 17.5 (two excluded); meeting DSM-IV criteria for an Axis 1 comorbid severe major depressive episode, substance dependence or psychotic disorder (three excluded); being currently engaged in a specialist treatment for an eating disorder or a weight loss program (one excluded); and having a medical condition known to influence eating behaviours; Respondents who possibly had bulimia nervosa (score of equal to or
greater than 104 on the Bulimia Test-Revised (Thelen, Farmer, Wonderlich, &amp;
Smith, 1991)) (n = 8) were not excluded from the program as it could potentially be of benefit. However, the fact that this program was not specifically
for bulimia was described and a referral offered if desired</t>
  </si>
  <si>
    <t>BSQ; BIAQ; DEBQ-R; EWLB; EDI-DT; BUILT-R; BE-FREQ; EDEQ; BDI; STAI; RSE;</t>
  </si>
  <si>
    <t>Set Your Body Free
1. Computer based.
2. Face-to-face.</t>
  </si>
  <si>
    <t xml:space="preserve">McLean, Paxton, and Wertheim (2011)
</t>
  </si>
  <si>
    <t>61 women
Age 43.92 (8.22)
Australia
Include:
Female with body dissatisfaction with a mean score&gt; 90
BSQ or &gt;3.5 on the combined WSC subscales of the EDE-Q</t>
  </si>
  <si>
    <t>age 30 to 60 years (n  3 did not meet); body mass index (BMI)  18 (n  1 did not meet); and body dissatisfaction as indicated by a mean score  90 on the Body Shape Questionnaire (Cooper, Taylor, Cooper, &amp; Fairburn, 1987) or  3.5 on the combined Weight and Shape Concern subscales of the Eating Disorder Examination Question naire (Fairburn &amp; Beglin, 1994; n  1 did not meet). Cutoff scores
are above means of community samples;</t>
  </si>
  <si>
    <t>Exclusion criteria were as
follows: currently pregnant (none excluded); primarily seeking
weight loss (n 2 excluded); receiving concurrent specialist
treatment for an eating disorder (n 3 excluded); and meeting
Diagnostic and Statistical Manual of Mental Disorders (4th ed.;
DSM–IV) criteria for an Axis I severe major depressive episode,
substance dependence, or psychotic disorder (none excluded).</t>
  </si>
  <si>
    <t>BSQ; EDE-Q Weight and Shape Concern Subscale; BIAQ – Social Activities and Clothin Subscales; Physical Appearance Comparison Scale; SATAQ-3; Self-Objectification Questionnaire – Appearance Subscale; PARCA – Cognitive Reappraisal Subscale; Body-Related Selfcare – Physical Scale; Body Related Selfcare – Attitude Scale; DEBQ - Restraint -External Eating – Emotional Eating; Kessler Psychological Distress Scale</t>
  </si>
  <si>
    <t xml:space="preserve">1. CBT based program
2. Control: delayed treatment
</t>
  </si>
  <si>
    <t>Butters et Cash 1987</t>
  </si>
  <si>
    <t>32 females
Age 21.3 (5.0)
Include:
&lt;25th percentile of the BSRQ Appearance Evaluation subscale norms for college women.
T scores &lt; 70 on both the Psychoticism &amp; Paranoid Ideation scales of the SCL-90-R.
Weight ≤ 25% above or below the median desirable weight</t>
  </si>
  <si>
    <t>Individual</t>
  </si>
  <si>
    <t>Women who met ail of the folIowing inclusionary and exclusionary cr9 were telephoned: (a) a desire to receive body-image therapy; (b) a score below the 25th percentile ofthe BSRQ Appearance Evaluation subscale norms for college women (Winstead &amp; Cash, 1984); (c) T scores under 70 on both the Psychoticism and Paranoid Ideation scales of the SCk-90-R (to exclude more severely disturbed persons); (d) sr weight that was not more than 25% above or below the median desirable weight for her height (Metropolitan Life Insurance tables, 1983); (e) denials of a serious medical condition or of current receipt o</t>
  </si>
  <si>
    <t>BSRQ Appearance Evaluation; BPSS Appearance Satisfaction; BPSS Body Parts Satisfaction; Mirror SUDS rating; Self-PA rating; BIDD SRI; BSRQ Attention/Importance; PABT – Social Comparison – Emotional Reasoning – Dichotomous Thinking – Magnification – Selective Abstraction; TSBI – Self Esteem; SCL-90-R GSI; BSRQ – Fitness Evaluation – Sexuality Evaluation</t>
  </si>
  <si>
    <t>1. CBT based program
2. Waitlist control</t>
  </si>
  <si>
    <t>7 weeks</t>
  </si>
  <si>
    <t>Dworkin and Kerr (1987)</t>
  </si>
  <si>
    <t>RCT (high and low blocks)</t>
  </si>
  <si>
    <t>(b) no physical disabilities</t>
  </si>
  <si>
    <t>the Body-Cathexis and Self-Cathexis Scales</t>
  </si>
  <si>
    <t>1. Cognitive therapy
2. CBT
3. Reflective therapy
4. Waitlist control</t>
  </si>
  <si>
    <t>Kass et al. (2014)</t>
  </si>
  <si>
    <t>Internet based</t>
  </si>
  <si>
    <t>Participants were college-age women between the ages of 18 and 25, who were considered at high risk for eating disorder onset. High risk was defined as a score at or above 47 on the Weight Concerns Scale (WCS; Jacobi, Abascal, et al., 2004) or endorsement of the statement(s), “My weight is more important than most, but not all, things in my life,” “My weight is the most important thing in my life,” “I am very afraid of gaining three pounds,” or “I am terrified of gaining three pounds” on the WCS, irrespective of total score; Participants were eligible for inclusion if they did not meet diagnostic criteria for a current clinical or subclinical eating disorder, as defined in the</t>
  </si>
  <si>
    <t>Participants were eligible for inclusion if they did not meet diagnostic criteria for a current clinical or subclinical eating disorder, as defined in the Diagnostic and Statistical Manual of Mental Disorders revised 4th
edition (DSM-IV-TR; American Psychiatric Association, 2000), and
were not actively suicidal or psychotic, as determined by an interview using a modified version of the Structured Clinical Interview
for DSM-IV Axis I Disorders</t>
  </si>
  <si>
    <t>WCS; frequency of binge eating and purging behaviours over the previous 7 days using a symptom checklist;</t>
  </si>
  <si>
    <t>1. Student Bodies with guided self-help
2. Student Bodies without guided self-help</t>
  </si>
  <si>
    <t>Wiseman, Sunday, Bortolotti, and Halmi (2004)</t>
  </si>
  <si>
    <t>188 females
Age 18.9 (2.4)
USA &amp; Italy</t>
  </si>
  <si>
    <t>Cluster-RCT</t>
  </si>
  <si>
    <t>RSE; EDI – Drive for thinness – Body Dissatisfaction – Maturity Fears – Interpersonal Distrust – Interoceptive Awareness; TFEQ</t>
  </si>
  <si>
    <t xml:space="preserve">1. Cognitive dissonance
2. Attention control
</t>
  </si>
  <si>
    <t>Becker, Smith, and Ciao (2005)</t>
  </si>
  <si>
    <t>149 females
Age 19.95 (0.9)
USA</t>
  </si>
  <si>
    <t>Group based (F2F)</t>
  </si>
  <si>
    <t>RCT (no control group, but 3 arms)</t>
  </si>
  <si>
    <t>EAT-26; EDE-Q; DRES; BSQ; SATAQ-3; IBSS-R;</t>
  </si>
  <si>
    <t>1. CD (Stice version)
2. Psychoeducation content of CD
3. Wait-list Control</t>
  </si>
  <si>
    <t>1 months</t>
  </si>
  <si>
    <t xml:space="preserve">Green, Scott, Diyankova, and Gasser (2005)
</t>
  </si>
  <si>
    <t>155 females
Age 18.95 (1.01)
USA</t>
  </si>
  <si>
    <t>Individual (F2F)</t>
  </si>
  <si>
    <t>Q-EDD;EDE-Q</t>
  </si>
  <si>
    <t>1. CD low level
2. CD high level
3. No treatment control</t>
  </si>
  <si>
    <t>Serdar et al. (2014)</t>
  </si>
  <si>
    <t>333 females
Age 18-25
USA</t>
  </si>
  <si>
    <t>Group/computer based</t>
  </si>
  <si>
    <t>Full Threshold ED; men</t>
  </si>
  <si>
    <t>EDDS; IBSS-R;BES;</t>
  </si>
  <si>
    <t>Revised ITT</t>
  </si>
  <si>
    <t>Mitchell, Mazzeo, Rausch, and Cooke (2007)</t>
  </si>
  <si>
    <t>93 females
Age 19.56 (4.12)
USA</t>
  </si>
  <si>
    <t>women;</t>
  </si>
  <si>
    <t>EDDS; BES; STAI; CES-D; EDI – body dissatisfaction – drive for thinness; IBSS-R; TFEQ - Restraint; TAS-20; BSQ-R-10;</t>
  </si>
  <si>
    <t>1. Mindfulness meditation &amp; Yoga
2. CD – Stice vers.
3. Control</t>
  </si>
  <si>
    <t>Smith and Petrie (2008)</t>
  </si>
  <si>
    <t>female student athletes who were body dissatisfied. Specifically, female athletes were considered “at-risk” if their scores on body satisfaction were below the median; 41 met this criterion, although two who had been previously diagnosed or treated for an eating disorder were excluded to ensure any potential effects or interaction due to previous treatment did not occur</t>
  </si>
  <si>
    <t>BAA-R; BPSS-R; BSQ-10-R; PANAS-X; BUILT-R; DRES</t>
  </si>
  <si>
    <t>1. CD – Stice version
2. Healthy weight – Stice version
3. Waitlist control</t>
  </si>
  <si>
    <t>Stice, Trost, and Chase (2003)</t>
  </si>
  <si>
    <t>females with body image concerns (The
fliers and announcements invited females between the ages of 13 and 18 with body image
concerns to participate in a study evaluating interventions aimed at helping girls and
young women improve their body satisfaction)</t>
  </si>
  <si>
    <t>IBSS-R; Satisfaction and Dissatisfaction with Body Parts Scale; DRES; PANAS-X; EDE-Q;</t>
  </si>
  <si>
    <t>For inclusion, students had to answer affirmatively when asked, “Do you have body image concerns?” during a phone screen.</t>
  </si>
  <si>
    <t>The sole exclusion criterion was meeting criteria for DSM–IV anorexia nervosa, bulimia nervosa, or binge eating disorder at pretest.</t>
  </si>
  <si>
    <t>IBSS-R; Body dissatisfaction. Eight items from the Satisfaction and
Dissatisfaction With Body Parts Scale; PANAS-X; Eatind Disorder Diagnostik Interview; We also tested whether the interventions reduced risk for onset
of DSM–IV anorexia nervosa, bulimia nervosa, and binge eating
disorder, as well as subthreshold variants of these disorders among
those free of these conditions at pretest; Social Adjustment Scale; BMI</t>
  </si>
  <si>
    <t>women between the ages of 14 and 19 with body image concerns</t>
  </si>
  <si>
    <t>The sole exclusion criterion was that participants could not meet Diagnostic and Statistical Manual of Mental Disorders (4th ed.; DSM–IV; American Psychiatric Association, 1994) criteria for anorexia nervosa, bulimia nervosa, or binge eating disorder at pretest</t>
  </si>
  <si>
    <t>IBSS-R; Satisfaction and Dissatisfaction with Body Parts Scale;DRES; CESD; EDDI; BMI</t>
  </si>
  <si>
    <t xml:space="preserve">1. CD – Stice version
2. Psycho-educational brochure control
</t>
  </si>
  <si>
    <t>McMillan, Stice, and Rohde (2011)</t>
  </si>
  <si>
    <t>For inclusion, students had to answer affirmatively when asked “Do you have body image concerns?” during a phone screen</t>
  </si>
  <si>
    <t>IBSS-R; e Satisfaction and Dissatisfaction With
Body Parts Scale; DRES; PANAS – sadness, guilt, fear/anxiety, EDDI;</t>
  </si>
  <si>
    <t>1. High Dissonance program
2. Low Dissonance program
3. Wait-list control</t>
  </si>
  <si>
    <t>Internet/Group based</t>
  </si>
  <si>
    <t>body image concerns; college-aged
Women</t>
  </si>
  <si>
    <t>The sole exclusion criterion was meeting criteria for current Diagnostic and Statistical Manual of Mental Disorders (4th ed.; DSM–IV; American Psychiatric Association, 1994) anorexia nervosa, bulimia nervosa, or binge eating disorder</t>
  </si>
  <si>
    <t>IBSS-R; Satisfaction and Dissatisfaction with Body Parts Scale; DRES; BDI; EDDI</t>
  </si>
  <si>
    <t>1. eBody Project
2. Body Project
3. An educational videos
4. An educational brochure.</t>
  </si>
  <si>
    <t>6 sessions
4 sessions</t>
  </si>
  <si>
    <t>3 year</t>
  </si>
  <si>
    <t>body image concerns; college-aged Women</t>
  </si>
  <si>
    <t>DSM IV ED</t>
  </si>
  <si>
    <t>EDDI; BMI; IBSS-R; Satisfaction and Dissatisfaction with Body Parts
Scale; DRES; BDI; SAS;Patterns of Help Seeking Behavior Scale</t>
  </si>
  <si>
    <t>1. Enhanced Body Project
2. Educational brochure control</t>
  </si>
  <si>
    <t>Stice, Rohde, Durant, Shaw, and Wade (2013)
Study 1</t>
  </si>
  <si>
    <t>body image concerns</t>
  </si>
  <si>
    <t>DSM-IV anorexia nervosa, bulimia nervosa, or binge eating disorder at pretest</t>
  </si>
  <si>
    <t>1. Body Project peer-led
2. Body Project clinical-led
3. Educational brochure control</t>
  </si>
  <si>
    <t>IBSS-R; Satisfaction and Dissatisfaction with Body Parts Scale; DRES; BDI; EDDI;</t>
  </si>
  <si>
    <t>1. Intermediate peer-led Body Project
2. Waitlist control</t>
  </si>
  <si>
    <t>Rohde et al. (2014)
Study 1</t>
  </si>
  <si>
    <t>middle school girls with body image concerns.</t>
  </si>
  <si>
    <t>Though not formally assessed, no participants appeared to meet criteria for DSM-IV anorexia nervosa or bulimia nervosa, which is consistent with the very low prevalence of eating disorders for this age grou</t>
  </si>
  <si>
    <t>IBSS-R; Perceived Sociocultural Pressure Scale; Satisfaction
and Dissatisfaction with Body Parts Scale; DRES; PANAS-C; EDDS;</t>
  </si>
  <si>
    <t>1. Body Project for middle school
2. Educational brochure control</t>
  </si>
  <si>
    <t>Rohde et al. (2014)
Study 2</t>
  </si>
  <si>
    <t>Female with body image concern with score of ≥50 of WCS; at least moderately afraid of gaining 1 kg; rating weight as the most important thing in their lives.</t>
  </si>
  <si>
    <t>Met criteria for DSM-IV eating disorder</t>
  </si>
  <si>
    <t>EDE-Q; Sadness, Guilt and Fear/Anxiety Subscales of the Positive and Negative Affect
Schedule-Expanded; DEBQ-R; Sociocultural Attitudes Towards Appearance Scale-3; Clinical Impairment Assessment</t>
  </si>
  <si>
    <t>1. Mindfulness based intervention
2. The Body Project
3. Control</t>
  </si>
  <si>
    <t>Stice, Chase, Stormer, and Appel (2001)</t>
  </si>
  <si>
    <t>Include: Female at high school with body image concern (verbal affirmation).</t>
  </si>
  <si>
    <t>First, because this was a prevention program, we excluded participants who met criteria for anorexia or bulimia nervosa</t>
  </si>
  <si>
    <t>IBSS-R; Satisfaction and Dissatisfaction with Body Parts Scale; DRES; PANAS-X – sadness, guilt, fear/anxiety; EDE-Q (Bulimia); Fat-Related Diet Habits
Questionnaire; BMI; Past Year Leisure Physical
Activity Scale)</t>
  </si>
  <si>
    <t>1. Body Project
2. Healthy weight progam</t>
  </si>
  <si>
    <t>Becker, Smith, and Ciao (2006)</t>
  </si>
  <si>
    <t>80 females
Age 18.66 (6.2)
USA</t>
  </si>
  <si>
    <t>Thus, we excluded members who met criteria for an ED on the basis of EDE-Q responses to diagnostic items</t>
  </si>
  <si>
    <t>DRES; EDE-Q – Bulimia compsite scale; IBSS-R; BSQ;</t>
  </si>
  <si>
    <t>1. CD (modified Stice version)
2. Media literacy</t>
  </si>
  <si>
    <t xml:space="preserve">Becker, Bull, Schaumberg, Cauble, and Franco (2008)
</t>
  </si>
  <si>
    <t>188 females
Age 18.64 (0.63)
USA</t>
  </si>
  <si>
    <t>we excluded members who met DSM–IV ED criteria, as in our previous trials, on the basis of responses to the Eating Disorder Examination–Questionnaire (EDE-Q) diagnostic questions</t>
  </si>
  <si>
    <t>EDE-Q – Bulimia compsite scale; IBSS-R; BSQ;</t>
  </si>
  <si>
    <t>Becker, McDaniel, Bull, Powell, and McIntyre (2012)</t>
  </si>
  <si>
    <t>157 females, athletes
Age 18.94 (1.04)
USA</t>
  </si>
  <si>
    <t>Peer led group based</t>
  </si>
  <si>
    <t>female college students participating in all 9 varsity sports teams</t>
  </si>
  <si>
    <t>ED by EDE-Q</t>
  </si>
  <si>
    <t>IBSS-R; DRES; EDE-Q – Bulimic Items – Shape Concern – Weight Concern; PANAS-X – fear – guilt – sadness</t>
  </si>
  <si>
    <t>1. Athletes modified CD
2. Athletes healthy weight</t>
  </si>
  <si>
    <t>Becker et al. (2010)</t>
  </si>
  <si>
    <t>102 females
Age 18.73 (0.72)
USA</t>
  </si>
  <si>
    <t>meet criteria for an ED based on their responses to the Eating Disorder Examination-Questionnaire</t>
  </si>
  <si>
    <t>PANAS-X – fear – guilt – sadness; IBSS-R; EDE-Q – shape concern – wheight concern – restraint – composite bulimia scale</t>
  </si>
  <si>
    <t>1. Modified Healthy Weight
2. CD (Stice version)</t>
  </si>
  <si>
    <t>14 months</t>
  </si>
  <si>
    <t>Not a freshman in college; meet criteria for ED DSM IV</t>
  </si>
  <si>
    <t>EDDI; BMI; Bock Food Frequency Questionnaire;  DRES; Paffenbarger Activity Questionnaire; Body Dissatisfaction Scale; Schedule for Affective Disorders and Schizophrenia for School-Age Children – 16 Items;  Perceived Sociocultural Pressure Scale; Doubly labeled water (energy expenditure)</t>
  </si>
  <si>
    <t>1. Healthy Weight 2 intervention
2. Psyco-educational brochure control</t>
  </si>
  <si>
    <t>2 year</t>
  </si>
  <si>
    <t>Kusel et al.
1999</t>
  </si>
  <si>
    <t>172 females
Age 10.8 (0.86)
USA</t>
  </si>
  <si>
    <t>1. Media literacy
2. Control: Video</t>
  </si>
  <si>
    <t>Neumark-Sztainer, Sherwood, Coller, and Hannan (2000)</t>
  </si>
  <si>
    <t>226 females
Age 10.6 (0.7)
USA</t>
  </si>
  <si>
    <t>Girl Scouts</t>
  </si>
  <si>
    <t>Questions to dieting behaviour; Qustions to bordy-related knowledge and body satisfactions; Shape acceptance 4 Questions adapted from SATAQ; Internalization of ideal body shapes by 6 Items of SATAQ; Knowledge of media influences adapted by 4 items of SATAQ; Media habits by 4 magazines</t>
  </si>
  <si>
    <t>1. “Free to be me” programs
2. Control: stress management</t>
  </si>
  <si>
    <t>Sharpe, Schober, Treasure, and Schmidt (2013)</t>
  </si>
  <si>
    <t>448 girls
Age 13.06 (0.59)
UK</t>
  </si>
  <si>
    <t>Cluster-RCT(classes)</t>
  </si>
  <si>
    <t>Sufficient English language ability; parent consent</t>
  </si>
  <si>
    <t>ED by Eating Disorder
Diagnostic Scale (EDDS)</t>
  </si>
  <si>
    <t>Body Esteem Scale for Adults and Adolescents; EDDS – binge eating – compensatory behaviour; SATAS-3 – internalisation; Appearance Conversations with Friends Scale; Multidimensional Scale of Perceived Social
Support – Friend subscale; short version of the Depression, Anxiety and Stress
Scale – Depression subscale; self esteem 1 question;</t>
  </si>
  <si>
    <t>1. “Me, You &amp; Us” program: combine “Happy Being Me” and “Media Smart”
2. Usual curriculum control.</t>
  </si>
  <si>
    <t>Risk factors
% clinically significant change</t>
  </si>
  <si>
    <t>López-Guimerà, Sánchez-Carracedo, Fauquet, Portell, and Raich (2011)</t>
  </si>
  <si>
    <t>263 females
Age 13.41 (0.38)
Spain</t>
  </si>
  <si>
    <t>No exclusion criteria were used, and full classes participated</t>
  </si>
  <si>
    <t>BMI; EAT (Spanish version); CIMEC-26 (Spanish); adherence</t>
  </si>
  <si>
    <t>1. Media Literacy program
2. ML + Nutrition awareness
3. Class as usual.</t>
  </si>
  <si>
    <t>4 sessions
5 sessions
4 sessions</t>
  </si>
  <si>
    <t>Wilksch, Durbridge, and Wade (2008)</t>
  </si>
  <si>
    <t>138 females
Age 15.0 (0.4)
Australia</t>
  </si>
  <si>
    <t>Intact classes participated and thus no exclusion criteria were used</t>
  </si>
  <si>
    <t>DEBQ-R; EDE-Q – shape and weight concern; SATAS-3; Perceived Sociocultural Pressure Scale; Multidimensional Perfectionism Scale; RSE</t>
  </si>
  <si>
    <t>1. ML
2. Perfectionism
3. Class as usual</t>
  </si>
  <si>
    <t>Unlcear</t>
  </si>
  <si>
    <t>McVey, Davis, Tweed, and Shaw (2004)</t>
  </si>
  <si>
    <t>258 females
Age 11.18 (0.38)
Canada</t>
  </si>
  <si>
    <t>Cluster-RCT(School)</t>
  </si>
  <si>
    <t>Self-Image Questionnaire for Young Adolescents (SIQYA) – body image; RSE; chEAT; Self-Image Questionnaire for Young Adolescents (CAPS;</t>
  </si>
  <si>
    <t>1. “Everybody is Somebody”
2. Usual school curriculum</t>
  </si>
  <si>
    <t>Cluster-RCT (Class)</t>
  </si>
  <si>
    <t>BMI; SCID (?); Knowledge-Test; revised Restraint scale; EDI; Self-report assessment of eating disorder symptoms</t>
  </si>
  <si>
    <t>18 sessions</t>
  </si>
  <si>
    <t>24 months</t>
  </si>
  <si>
    <t>Canetti, Bachar, Gur, and Stein (2009)</t>
  </si>
  <si>
    <t>290 females
Age n.s. (12 yrs)
Israel</t>
  </si>
  <si>
    <t>The experimental group included all female students of the randomly selected classes that attended the prevention project</t>
  </si>
  <si>
    <t>parental consent</t>
  </si>
  <si>
    <t>Treatment Efficacy Scale (TES);</t>
  </si>
  <si>
    <t>6 sessions  + booster sessions</t>
  </si>
  <si>
    <t>McVey and Davis (2002)</t>
  </si>
  <si>
    <t>263 females
Age 10.88 (0.43)
Canada</t>
  </si>
  <si>
    <t>SIQYA – body image; chEAT;</t>
  </si>
  <si>
    <t>1. “Everybody is Somebody”
2. No intervention control</t>
  </si>
  <si>
    <t xml:space="preserve">Franko et al. (2005)
</t>
  </si>
  <si>
    <t>240 females
Age 18.2 (0.41)
USA</t>
  </si>
  <si>
    <t>Inclusion criteria were (a) female, (b) first semester of university, (c) between 18 and 22 years of age, (d) willing to sign informed consent and undergo initial and follow-up assessments, and (e) identification by the screening measure as being either at risk or of low risk for developing eating disorders. At risk were those participants categorized by the Q-EDD as “symptomatic” (no diagnosable disorder, including no EDNOS disorder, but some transient or mild symptomatic behaviors and/or behavioral risk factors), and low risk was categorized by the Q-EDD as those who were asymptomatic (no symptomatic behaviors and/or behavioral risk factors).</t>
  </si>
  <si>
    <t>Exclusion criteria included (a) being currently in treatment with a diagnosis of any type of eating disorder or (b) identification by the Q-EDD as meeting criteria for an eating disorder diagnosis.</t>
  </si>
  <si>
    <t>1. “Food, Mood, Attitude”
2. Attention Control</t>
  </si>
  <si>
    <t xml:space="preserve">Favaro, Zanetti, Huon, and Santonastaso (2005)
</t>
  </si>
  <si>
    <t>141 females
Age 17 (1.1)
Italy</t>
  </si>
  <si>
    <t>Cluster-RCT(Class)</t>
  </si>
  <si>
    <t>1. Psycho-education + ML
2. Control (not specified)</t>
  </si>
  <si>
    <t>Risk factors
No. of case met DSM-IV ED</t>
  </si>
  <si>
    <t>928 females
Age 15.4 (1.2)
USA</t>
  </si>
  <si>
    <t>Selfmade Questionnaire</t>
  </si>
  <si>
    <t>1. ATHENA program
2.  Treatment as usual</t>
  </si>
  <si>
    <t>Raich et al. (2008)</t>
  </si>
  <si>
    <t>323 females
Age 13.11 (0.48)
Spain</t>
  </si>
  <si>
    <t>Cluster-RCT?</t>
  </si>
  <si>
    <t>EAT – diet – bulimia – oral control – preoccupation with food; CIMEC; NUT-Q</t>
  </si>
  <si>
    <t>1. Criticism of the Feminine
Aesthetic-Beauty Model (AMC) + ML
2. AMC + ML + Nutrition counselling
3. No intervention control</t>
  </si>
  <si>
    <t>Austin, Field, Wiecha, Peterson, and Gortmaker (2005)</t>
  </si>
  <si>
    <t>480 females
Age 11.5 (0.7)
USA</t>
  </si>
  <si>
    <t>Girls who reported purging or using diet pills at baseline were excluded from analyses.</t>
  </si>
  <si>
    <t>Odds of Initiating Purging
or Use of Diet Pills;</t>
  </si>
  <si>
    <t>1. Planet Health.
2. Control (n.s.)</t>
  </si>
  <si>
    <t>Reduced risk of using self-induced vomiting/
laxatives or diet pills to control weight in the past 30 days.</t>
  </si>
  <si>
    <t>21 months</t>
  </si>
  <si>
    <t>Neumark-Sztainer et al. (2010)</t>
  </si>
  <si>
    <t>356 females
Age 15.8 (1.2)
USA</t>
  </si>
  <si>
    <t>Four girls were excluded because of high levels of physical activity (1 hour/day). No girls were excluded because of eating disorder behaviors (vomiting or laxative use weekly or more).</t>
  </si>
  <si>
    <t>DXA (Body Fat Measurement); BMI;  3-Day Physical Activity Recall (3-DPAR); 24-hour dietary recall; weight control behaviour; body image; self-worth (more info in Supplementals – behind paywall)</t>
  </si>
  <si>
    <t>1. New Moves
2. Control: Physical education class</t>
  </si>
  <si>
    <t>Risk factors
% unhealthy weight control behaviors</t>
  </si>
  <si>
    <t>Presnell and Stice (2003)</t>
  </si>
  <si>
    <t>82 females
Age 18-28
USA</t>
  </si>
  <si>
    <t>women interested in dieting; body mass index (BMI)
between 20 and 29;</t>
  </si>
  <si>
    <t>d current physical or medical conditions that may affect eating (e.g., pregnancy), use of medications known to affect eating (e.g., appetite suppressants), or history of major medical problems (e.g., Type I diabetes). Adolescents were excluded because of concerns about the potential impact of a low-calorie diet on their physical development</t>
  </si>
  <si>
    <t>BMI; EDE – bulimia;</t>
  </si>
  <si>
    <t>1. Low calorie diet – LEARN program.
2. Waitlist control</t>
  </si>
  <si>
    <t>3 sessions
(6 weeks)</t>
  </si>
  <si>
    <t>139 females
Age 20.63 (2.51)
USA</t>
  </si>
  <si>
    <t>Group –Classroom delivered</t>
  </si>
  <si>
    <t>EDI for participants with current significant eating disorder behavior or a past history of an eating disorder; yes/no ED Diagnosis</t>
  </si>
  <si>
    <t>EDI – Body Dissatisfaction – Drive for Thinness; Visual Analogue Scale; SATAQ-3 – Internalization – Pressures; DEBQ – Restraint; PANAS -X – negative; EDE-Q- Bulimia;</t>
  </si>
  <si>
    <t>1 session</t>
  </si>
  <si>
    <t>2 weeks</t>
  </si>
  <si>
    <t>Irving and Berel (2001)</t>
  </si>
  <si>
    <t>Media Attitudes Questionnaire; ED - Body Dissatisfaction; Physical
Appearance State and Trait Anxiety Scale-Weight Scale (PASTAS-W); SATAQ; PANAS; Intentions to engage in media activism</t>
  </si>
  <si>
    <t>1. External Oriented ML – Slim Hopes
2. Internal Oriented ML – Slim Hopes
3. Video only intervention
4. No intervention control</t>
  </si>
  <si>
    <t>Martz and Bazzini (1999)
Study 1</t>
  </si>
  <si>
    <t>114 females
Age n.s.
USA</t>
  </si>
  <si>
    <t>Group/classroom delivered</t>
  </si>
  <si>
    <t>Paper not found (Researchgate shows different Paper)</t>
  </si>
  <si>
    <t>1. Peer educator presentation
2. Control (n.s.)</t>
  </si>
  <si>
    <t>None (post-test collected after 1 month)</t>
  </si>
  <si>
    <t>Martz and Bazzini (1999)
Study 2</t>
  </si>
  <si>
    <t>77 females
Age n.s.
USA</t>
  </si>
  <si>
    <t>1. Peer educator presentation w/ guided imagery exercise.
2. Control n.s.</t>
  </si>
  <si>
    <t>Dohnt and Tiggemann (2008)</t>
  </si>
  <si>
    <t>84 females
Age 6.56 (0.77)
Australia</t>
  </si>
  <si>
    <t xml:space="preserve">girls’ version of the Children’s Figure Rating Scale; pictorial format used
by many scales for young children; Stereotyping on the basis of weight; Media internalisation; Recognising special talents; Book enjoyment
</t>
  </si>
  <si>
    <t>1  session</t>
  </si>
  <si>
    <t>6 weeks</t>
  </si>
  <si>
    <t xml:space="preserve">Ridolfi and Vander Wal (2008)
 </t>
  </si>
  <si>
    <t>81 females
Age 19.16 (1.46)
USA</t>
  </si>
  <si>
    <t>.</t>
  </si>
  <si>
    <t>Appearance Schemas Inventory-Revised (ASI-R); Body Image Quality of Life Inventory (BIQLI); BSQ-R-10; SATAQ-3;</t>
  </si>
  <si>
    <t>1. Body image session 2. Attention control: stress management session.</t>
  </si>
  <si>
    <t>Buchholz et al.
2008</t>
  </si>
  <si>
    <t>62 gymnast female
Age 13.4 (1.45)
Canada</t>
  </si>
  <si>
    <t>RCT (Clubs)</t>
  </si>
  <si>
    <t>Climate in Sport Setting Scale (CISSS); Body-Esteem Scale for Adolescents and Adults (BESAA); EAT-26; SATAQ; Self-Efficacy over Dieting;  Parents and Coaches: CISSS; SATAQ; PEAQ;</t>
  </si>
  <si>
    <t>Boivin, Polivy, and Herman (2008)</t>
  </si>
  <si>
    <t>63 females
Age 19.9 (3.1)
Canada</t>
  </si>
  <si>
    <t xml:space="preserve">Rewards for thinness (RFT) expectancies questionnaire; Restraint Scale; EDI – Drive-for-Thinness – Body Dissatisfaction; Dieting Intentions Questionnaire; Attractiveness Ratings; Food Choices Questionnaire;  </t>
  </si>
  <si>
    <t>1. CD – negative thinness expectancy (63)
2. CD – positive thinness expectancy
3. Measurement only control</t>
  </si>
  <si>
    <t>Mutterperl and Sanderson (2002)</t>
  </si>
  <si>
    <t>107 females
Age 18.08 (0.57)
USA</t>
  </si>
  <si>
    <t>SATAQ – Internalization; Disordered Eating Inventory; Thought Listing; Reactions;</t>
  </si>
  <si>
    <t>1. Norm misperception brochure – intervention.
2. Healthy behaviour brochure – control</t>
  </si>
  <si>
    <t>EDI – Drive for Thinness – Body Dissatisfaction; Body Size Drawings; SATAQ; EDE-Q; Body Image Quality of Life Inventory; RSE;</t>
  </si>
  <si>
    <t>1. CD - Stice version
2. Healthy Weight Intervention
3. Waitlist control</t>
  </si>
  <si>
    <t>1 sessions</t>
  </si>
  <si>
    <t>Shafran, Farrell, Lee, and Fairburn (2009)</t>
  </si>
  <si>
    <t>2-hour workshop</t>
  </si>
  <si>
    <t>Participants with a score of 29 or above on the beck depression inventory II (BDI-II; Beck, Steer, Ball, &amp; Ranieri, 1996) or a score of 2 or 3 on the suicidal ideation item of this scale were excluded. Patients were also excluded if they had a clinical eating disorder</t>
  </si>
  <si>
    <t>EDE-Q; VAS; Credibility; BDI-II;</t>
  </si>
  <si>
    <t>1. CBT
2. Applied relaxation (AR)
3. Delayed CBT
4. Delayed AR</t>
  </si>
  <si>
    <t>12 weeks</t>
  </si>
  <si>
    <t>Pearson, Follette, and Hayes (2012)</t>
  </si>
  <si>
    <t>1 day workshop</t>
  </si>
  <si>
    <t>While many clinical trials utilize strict exclusion criteria, the present study was open to any woman who expressed interest</t>
  </si>
  <si>
    <t>EAT-26; PASTAS;  Preoccupation with Eating, Weight, and Shape Scale (PEWS);</t>
  </si>
  <si>
    <t>1. Acceptance and Commitment Therapy
2. Wait-list control</t>
  </si>
  <si>
    <t>Neumark-Sztainer, Butler, and Palti (1995)</t>
  </si>
  <si>
    <t>269 girls
Age 15.3 (0.4)
Israel</t>
  </si>
  <si>
    <t>Cluster-RCT (School/Class)</t>
  </si>
  <si>
    <t>ED;</t>
  </si>
  <si>
    <t>Program satisfaction; Nutritional knowledge; Attitudes toward weight-loss methods;EDI – Body Dissatisfaction; RSE; Meal Patterns; Food Preferences or Choices; Physical Activity; weight loss attempts; quality of recent weight loss methods; bingeing;</t>
  </si>
  <si>
    <t>1. The Weight to Eat
2. Control (n.s.)</t>
  </si>
  <si>
    <t>Risk factors
% unhealthy dieting and bingeing behaviors</t>
  </si>
  <si>
    <t>Santonastaso et al. (1999)</t>
  </si>
  <si>
    <t>308 females
Age 16.1 (0.8)
Italy</t>
  </si>
  <si>
    <t>EDI; EAT; BMI</t>
  </si>
  <si>
    <t>1. Psycho-education
2. Treatment as usual</t>
  </si>
  <si>
    <t>Kaminski and McNamara (1996)</t>
  </si>
  <si>
    <t>Participants who responded “usually” or “always” to five or more items on a list of seven DSM-III-R criteria for bulimia nervosa, and who reported experiencing biweekly binges for 3 months or more were judged to be currently experiencing bulimia nervosa; these women (n = 17) also were eliminated from the subject pool. At the other extreme, women who reported never dieting and never bingeeating were excluded from the study because they did not evidence any eating disturbance</t>
  </si>
  <si>
    <t>Weight Management; EBQ – Body Weight; EDI – Perfectionism – Body Dissatisfaction; RSE;  Beliefs About Attractiveness Questionnaire BAAQ; Fear of Negative Evaluation Scale (FNE);  Body Esteem Scale (BES)</t>
  </si>
  <si>
    <t>1. Psycho-education
2. Control (n.s.)</t>
  </si>
  <si>
    <t>5 weeks</t>
  </si>
  <si>
    <t>Olmsted, Daneman, Rydall, Lawson, and Rodin (2002)</t>
  </si>
  <si>
    <t>EDI – Drive for Thinness – Bulimia – Body Dissatisfaction; EDE; Binge Eating; Isulin Omission; HbA1c Levels</t>
  </si>
  <si>
    <t>1. Psycho-education
2. Control</t>
  </si>
  <si>
    <t>O'Brien and LeBow (2007)</t>
  </si>
  <si>
    <t>24 females
Age 22.2
Canada
Females with score on Revised Restrained scale ≥16</t>
  </si>
  <si>
    <t>Females with score on Revised Restrained scale ≥16; absence of current or historical diagnosable eating disorder;
absence of substance abuse/dependence; absence of current suicidal ideation/intent; not presently in mental health
treatment; use of food avoidance as a means of weight control; skipping more than two meals per week; and ability to
exercise (i.e., no self-reported health problems limiting exercise).</t>
  </si>
  <si>
    <t>Daily Meal Record; Daily Excercise Record; Forbidden Food Survey (FFS); BUILT-R; BSQ; EAT-26; BDI-II; Weight;</t>
  </si>
  <si>
    <t>1. Psycho-education
2. Self-monitoring control</t>
  </si>
  <si>
    <t>Weiss and Wertheim (2005)</t>
  </si>
  <si>
    <t>173 females
Age 14-16.9
Australia</t>
  </si>
  <si>
    <t>RSE; EDI – Bulimia – Body Dissatisfaction – Drive for Thinness – Interoceptive Awareness; Figure Rating Scale; Responses to Models Scale;</t>
  </si>
  <si>
    <t>1. “Making Choices” program
2. No treatment control</t>
  </si>
  <si>
    <t>Alberts, Thewissen, and Raes (2012)</t>
  </si>
  <si>
    <t>Exclusion criteria were: (1) eating disorder (bulimia nervosa or anorexia
nervosa), (2) suicidality, (3) substance abuse and/or dependence,
(4) severe mental disorder, and (5) other concurrent treatment</t>
  </si>
  <si>
    <t>BMI; Kentucky Inventory Mindfulness Skills Extended (KIMS-E); DEB-Q; BSQ; Dichotomous Thinking Scale (DTS); General Food Craving Questionnaire Trait (G-FCQ-T);</t>
  </si>
  <si>
    <t>1. Mindfulness based intervention
2. Waitlist control</t>
  </si>
  <si>
    <t xml:space="preserve">Unclear
</t>
  </si>
  <si>
    <t>Tanofsky-Kraff et al. (2014)</t>
  </si>
  <si>
    <t>Individuals were excluded if they had a major medical condition (eg, diabetes), a current or lifetime diagnosis of a Diagnostic and Statistical Manual of Mental Disorders, 4th Edition, Text Revision or Diagnostic and Statistical Manual, 5th Edition eating disorder (other than binge-eating disorder) or any current Axis I or Axis II psychiatric condition (eg, major depressive disorder or psychosis), were simultaneously participating in a structured weight-loss program or psychotherapy, or were taking medications (eg, selective serotonin reuptake inhibitors, neuroleptics, tricyclics, or stimulants) known to affect body weight or appetite. Girls who were taking oral contraceptives were included provided that the contraceptive had been used $2 mo before participating in the prevention groups. Pregnant girls and those who had lost .5% of their body weight in the 3 mo before assessment were also excluded.</t>
  </si>
  <si>
    <t>dual-energy X-ray absorptiometry (DXA); Eating Disorder Examination Version 14 OD/C.2 ; Social Adjustment Scale–Self- Report;  BDI-II; State-Trait Anxiety Inventory for Children–A Trait Scale</t>
  </si>
  <si>
    <t>1. Interpersonal psychotherapy
2. Health education program</t>
  </si>
  <si>
    <t>12 sessions</t>
  </si>
  <si>
    <t>12 month</t>
  </si>
  <si>
    <t>Cognitive Behavioural Therapy</t>
  </si>
  <si>
    <t xml:space="preserve">Jones et al. (2008)
</t>
  </si>
  <si>
    <t>105 males and females
Age 15.0 (1.0)
USA
Include:
overweight adolescents with binge eating behavior</t>
  </si>
  <si>
    <t>RCT(stratified by school)</t>
  </si>
  <si>
    <t>inclusion criteria: (1) 85th percentile for age-adjusted BMI, (2) binge eating or overeating behaviors at a frequency of 1 times per week in the previous 3 months, (3) access to a computer and the Internet,</t>
  </si>
  <si>
    <t>(4) not currently enrolled in a formal binge eating or weight loss program (eg, Weight Watchers), (5) absence of any medical condition in which the actual condition or treatment affects weight and/or appetite (ie, cancer, endocrine diseases, or certain medications), and (6) absence of anorexia nervosa and bulimia nervosa.</t>
  </si>
  <si>
    <t>BMI; EBI (adapted from EDE); PACE+; Center for
Epidemiologic Studies Depression Scale(CES-D); Adherence;</t>
  </si>
  <si>
    <t>1. Studies Bodies 2- BED
2. Wait-list control</t>
  </si>
  <si>
    <t>16 sessions</t>
  </si>
  <si>
    <t>Jacobi, Völker, Trockel, and Taylor (2012)</t>
  </si>
  <si>
    <t>he intervention and the control condition at each site. Participants were excluded from participation if they fulfilled criteria for a full-syndrome eating disorder (anorexia nervosa, bulimia nervosa) or eating disorders not otherwise specified during the past year, reported binge eating episodes or purging on a regular basis (more than 3 times per week over the last 3 months), had a body mass index (BMI) below 18 or above 30, or had been in treatment for an eating disorder during the past year. Further exclusion criteria were related to other severe psychopathology such as alcohol or drug problems, the use of psychotropic medication during the past 2 months, or suicidal actions in the past.</t>
  </si>
  <si>
    <t xml:space="preserve">1. Student Bodies
2. Wait-list control
</t>
  </si>
  <si>
    <t>% of abstinent from all symptoms of disordered eating
Risk factors</t>
  </si>
  <si>
    <t xml:space="preserve">Paxton, McLean, Gollings, Faulkner, and Wertheim (2007)
</t>
  </si>
  <si>
    <t>Inclusion criteria were as follows: aged 18–35 years; access to and ability to use the internet; and either a Body Shape Questionnaire (BSQ)24 score 100 or a combined Bulimia Test Revised (BULIT-R)25 score above 104 and BSQ score of 90–99</t>
  </si>
  <si>
    <t>Exclusion criteria were as follows: having a BMI of less than 17.5 (n 5 13 excluded); meeting DSM-IV criteria for an Axis I comorbid severe major depressive episode, substance dependence, or psychotic disorder (n 5 6 excluded); currently engaged in specialist treatment for an eating disorder (n 5 5 excluded); currently engaged in a weight loss program (n 5 7 excluded); having a medical condition known to influence eating behaviors (n 5 3 excluded); and being pregnant (n 5 2 excluded).</t>
  </si>
  <si>
    <t>BMI; BSQ; Body Image Avoidance Questionnaire; SATAQ – Internalization; Physical Appearance Comparison Scale; Bulimia Test – Revised; DEBQ- Restraint; BDI II; RSE;</t>
  </si>
  <si>
    <t>1. “Set Your Body Free”-
Computer Based
2. “Set Your Body Free”- Face to face (42)
3. Wait-list Control</t>
  </si>
  <si>
    <t>Psycho-education</t>
  </si>
  <si>
    <t>Class delivered</t>
  </si>
  <si>
    <t>GSCL-C; EAT-26; SCL-90-R</t>
  </si>
  <si>
    <t>selective</t>
  </si>
  <si>
    <t>167 teachers &amp; health practice professionals
Canada</t>
  </si>
  <si>
    <t>110 female
Age 18.93 (2.07)
USA</t>
  </si>
  <si>
    <r>
      <t xml:space="preserve">Wilksch et al. (2015) </t>
    </r>
    <r>
      <rPr>
        <sz val="12"/>
        <color rgb="FFFF0000"/>
        <rFont val="Arial"/>
        <family val="2"/>
      </rPr>
      <t>(Le says 2014)</t>
    </r>
  </si>
  <si>
    <t>51 females
63 males
Age 12.71 (0.41)
Australia</t>
  </si>
  <si>
    <t>No</t>
  </si>
  <si>
    <t>Body dissatisfaction: schematic figures</t>
  </si>
  <si>
    <t>EDE-Q 3 subscales</t>
  </si>
  <si>
    <t>Self-perception Profile 5 subscales (self-esteem)</t>
  </si>
  <si>
    <t>EDI-Body dissatisfaction</t>
  </si>
  <si>
    <t>BSQ total score</t>
  </si>
  <si>
    <t>EDI Body dissatisfaction</t>
  </si>
  <si>
    <t>ChEAT total score, 
BULIT Overeating Subscale</t>
  </si>
  <si>
    <t>EDE-Q (Global &amp; 4 subscales),
ChEAT Total</t>
  </si>
  <si>
    <t>EDE shape and weight concerns, 
Dutch Eating Behavior Questionaire- Restraint Scale</t>
  </si>
  <si>
    <t>EDE-Q shape and weight concerns,
Dutch Eating Behavior Questionnaire- Restraint Scale</t>
  </si>
  <si>
    <t>RSE, 
Knowledge questionnaire</t>
  </si>
  <si>
    <t>Influence of body aesthetic models (CIMEC) (total),
Self-esteem (PAI) (total)</t>
  </si>
  <si>
    <t>Sociocultural attitudes towards appearance questionnaire, 
Perceived sociocultural pressure, 
EDI Ineffectiveness, 
Child Depression Inventory, 
RSE</t>
  </si>
  <si>
    <t>Sociocultural attitudes towards appearance - Internalization Scale, 
Children Depression Inventory, 
Concern over mistakes, 
peer teasing, 
eating habits, 
screen time, 
physical activity</t>
  </si>
  <si>
    <t>Yes</t>
  </si>
  <si>
    <t xml:space="preserve">EDE-Q shape and weight concerns,eating concerns 
DEBQ-R,  </t>
  </si>
  <si>
    <t xml:space="preserve">Sociocultural Attitudes Towards Appearance Questionnaire-3 – Media internalization;
Perceived Sociocultural Pressure Scale – Perceived Pressue;  Child Depression Inventory – Short Form; 
McKnight Risk Factor Survey; Multidimensional Perfectionism Scale: concern over mistakes; 
Project EAT – Regular Eating; Project GUTS – screen time – physical activity </t>
  </si>
  <si>
    <t>EAT</t>
  </si>
  <si>
    <t>CIMEC</t>
  </si>
  <si>
    <t>Yes (without number)</t>
  </si>
  <si>
    <t>Single Items of body image – weight dissatisfaction – muscle dissatisfaction – weight importance – muscle importance</t>
  </si>
  <si>
    <t>PANAS-C</t>
  </si>
  <si>
    <t xml:space="preserve">No </t>
  </si>
  <si>
    <t>chEAT (females only)</t>
  </si>
  <si>
    <t>Body Satisfaction Scale (6 Items)
Sociocultural Attitudes Towards Appearance Questionnaire – Body Size Acceptance (adapted 4 Items)</t>
  </si>
  <si>
    <t>SATAQ
POTS-Revised</t>
  </si>
  <si>
    <t>Yes (baseline, for pubertal status)</t>
  </si>
  <si>
    <t>SCOFF
EAT</t>
  </si>
  <si>
    <t>CDRS - body dissatisfaction</t>
  </si>
  <si>
    <t>SATAQ- internalisation – awareness
RSES – self esteem</t>
  </si>
  <si>
    <t>EDI – Body Image (modified)</t>
  </si>
  <si>
    <t>RSE</t>
  </si>
  <si>
    <r>
      <t xml:space="preserve">Wilksch (2015) </t>
    </r>
    <r>
      <rPr>
        <sz val="12"/>
        <color rgb="FFFF0000"/>
        <rFont val="Arial"/>
        <family val="2"/>
      </rPr>
      <t>(Le says 2013)</t>
    </r>
  </si>
  <si>
    <t>EDE-Q - shape and weight concern
DEBQ-R
EDI- body dissatisfaction
SATAQ - internalization
Children’s Depression Inventory—Short Form (CDI)
Multidimensional Perfectionism Scale - concern over mistakes
Mcknight Risk Factor Survey - peer teasing (relevant 8 items)
Project Eating Among Teens Survey (EAT-II) - eating habits - screen time
GUTS - physical activity</t>
  </si>
  <si>
    <t>EDE-Q - shape and weight concern
DEBQ-R</t>
  </si>
  <si>
    <t>EDI- body dissatisfaction</t>
  </si>
  <si>
    <t>SATAQ - internalization
Children’s Depression Inventory—Short Form (CDI)
Multidimensional Perfectionism Scale - concern over mistakes
Mcknight Risk Factor Survey - peer teasing (relevant 8 items)
Project Eating Among Teens Survey (EAT-II) - eating habits - screen time
GUTS - physical activity</t>
  </si>
  <si>
    <t>EDI</t>
  </si>
  <si>
    <t>Junior Depression Inventory
Self-Perception Profile for Adolescents
STAI
demographic, food habits, and body image questionaires
Physical Appearance Rating
Student Evaluation:  A self-report scale was used to examine changes to students’ beliefs, attitudes, self-concept, and values as a direct result of their participation in the education program</t>
  </si>
  <si>
    <t>Killen Measure of Weight Concern (KWC)</t>
  </si>
  <si>
    <t>Multidimensional Anxiety Scale for Children (MASC): Short Version
Children’s Eating Attitudes Test (ChEAT)
Beck Self-Concept Inventory (SCI)
Children’s Depression Inventory (CDI)
Visual Analog Scales (VAS)</t>
  </si>
  <si>
    <t>DSM-IV criteria for AN, BN, or EDNOS &amp; sssociated symptoms</t>
  </si>
  <si>
    <t>Yes (EDE for DMS IV criteria)</t>
  </si>
  <si>
    <t>Body Image, 9 items were created to assess dissatisfaction with body parts
EDI - body dissatisfaction</t>
  </si>
  <si>
    <t xml:space="preserve">EDI - drive for thinness
</t>
  </si>
  <si>
    <t>Physical Activity: Physical Activity Recall (PAR)
Stage of change for exercise</t>
  </si>
  <si>
    <t>Body Ideal: Stunkard Figure Rating Scale
Sociocultural Attitudes Toward Appearance Questionnaire (SATAQ)’s Internalization and Awareness Subscales
frequency and duration of log ins</t>
  </si>
  <si>
    <t>EDE-Q</t>
  </si>
  <si>
    <t>Questionnaire for frequency of adolescent behavioral and cognitive skills use (e.g., self-monitoring, problem
solving, seeking social support, setting goals) related to
eating and physical activity over the past 4 months</t>
  </si>
  <si>
    <t xml:space="preserve">Winzelberg et al. (1998) </t>
  </si>
  <si>
    <t>desire to improve body image satisfaction</t>
  </si>
  <si>
    <t>during the intake interview or on self-report forms, a history of bulimia or anorexia nervosa; if they currently engaged in purging behaviors; or if they had a body mass index below 18 on height/weight measurements</t>
  </si>
  <si>
    <t>BSQ; Eating Disorder Inventory
(EDI) Drive for Thinness and Bulimia subscales; EDE-Q - weight concerns - shape concerns</t>
  </si>
  <si>
    <t>BSQ</t>
  </si>
  <si>
    <t xml:space="preserve">EDI - drive for thinness - bulimia
EDE-Q - weight concerns - shape concerns
</t>
  </si>
  <si>
    <r>
      <t xml:space="preserve">Nicolino, Martz, and Curtin (2001) </t>
    </r>
    <r>
      <rPr>
        <sz val="12"/>
        <color rgb="FFFF0000"/>
        <rFont val="Arial"/>
        <family val="2"/>
      </rPr>
      <t>(Le says 2002)</t>
    </r>
  </si>
  <si>
    <t>Cognitive–Behavioral Dieting Scale (CBDS)</t>
  </si>
  <si>
    <t>BSQ (Short Form)
Physical Appearance State Anxiety Scale (PASTA-state)
The Goldfarb Fear of Fat Scale (GFFS)</t>
  </si>
  <si>
    <t>Satisfaction and Dissatisfaction with Body Parts Scale</t>
  </si>
  <si>
    <t>Bulimic Symptoms
EDE-Q</t>
  </si>
  <si>
    <t xml:space="preserve"> PANAS-X Subscales sadness, guilt, fear/anxiety
BDI</t>
  </si>
  <si>
    <t>Yes (exclusion criterion, not data)</t>
  </si>
  <si>
    <t>EDE-Q - shape &amp; weight concern
BSQ</t>
  </si>
  <si>
    <t>EDE-Q - eating concerns - restraint
EDI - drive for thinness - bulimia</t>
  </si>
  <si>
    <t>four-item Social Support Scale adapted from the Multidimensional Scale of Perceived Social Support (MSPSS)
global compliance variable</t>
  </si>
  <si>
    <t>EDI - body dissatisfaction</t>
  </si>
  <si>
    <t xml:space="preserve">EDI - drive for thinness
EDI - II
EDE - Q
WCS
</t>
  </si>
  <si>
    <t>Yes (SCID-I, ED Section)</t>
  </si>
  <si>
    <t>SCL-90
Compliance
General Satisfaction &amp; Usability
Knowledge Test</t>
  </si>
  <si>
    <t>Body Shape Questionnaire–Short form (scale 2) (BSQ-SF)</t>
  </si>
  <si>
    <t>BCS
DEBQ-R
EWLB
EDI - Bulimia</t>
  </si>
  <si>
    <t>SATAQ-3
BDI - SF</t>
  </si>
  <si>
    <t>Yes (no data)</t>
  </si>
  <si>
    <t>BIAQ
SBPS</t>
  </si>
  <si>
    <t>EDE-Q
BCQ</t>
  </si>
  <si>
    <t>BDI-II</t>
  </si>
  <si>
    <t>Yes (DSM-IV-TR criteria for bulimia or anorexia)</t>
  </si>
  <si>
    <t>MSPSS (only post treatment)
OSSS (only post treatment)</t>
  </si>
  <si>
    <t>EDI - body dissatisfaction
BSQ
Behavioural Avoidance (Body Image Behaviour Questionnaire)
Size overestimation</t>
  </si>
  <si>
    <t>Yes (DSM-III-R)</t>
  </si>
  <si>
    <t>BDI-II
RSE</t>
  </si>
  <si>
    <t>EDE-Q
DRES
BCQ</t>
  </si>
  <si>
    <t xml:space="preserve">EDI - drive for thinness - bulimia
EDE-Q
WCS
</t>
  </si>
  <si>
    <t>CES - D</t>
  </si>
  <si>
    <t>Yes (DSM-IV)</t>
  </si>
  <si>
    <t>BDI
STAI
RSE</t>
  </si>
  <si>
    <t>BSQ
BIAQ</t>
  </si>
  <si>
    <t xml:space="preserve">DEBQ-R
EDEQ
EWLB
EDI - drive for thinness
BUILT-R
BE-FREQ
</t>
  </si>
  <si>
    <t>Yes (DSM-IV; exclusion of comorbidities)</t>
  </si>
  <si>
    <t>DEBQ - Restraint -External Eating – Emotional Eating</t>
  </si>
  <si>
    <t>Kessler Psychological Distress Scale
SATAQ-3
Self-Objectification Questionnaire – Appearance Subscale
PARCA – Cognitive Reappraisal Subscale
Body-Related Selfcare – Physical Scale
Body Related Selfcare – Attitude Scale</t>
  </si>
  <si>
    <t xml:space="preserve">EDE-Q - weight and shape concern
BSQ
BIAQ – Social Activities and Clothing Subscales
Physical Appearance Comparison Scale
</t>
  </si>
  <si>
    <t>Yes (DSM, exclusion comorbidities)</t>
  </si>
  <si>
    <t xml:space="preserve">Body-self Relations Questionnaire (BSRQ9
</t>
  </si>
  <si>
    <t xml:space="preserve">BPSS - appearance satisfaction - body parts satisfaction
Mirror SUDs rating
Self-PA rating
BIDD - SRI
BSRQ - attention/importance - appearance evaluation - fitness evaluation - sexuality evaluation
PABT – Social Comparison – Emotional Reasoning – Dichotomous Thinking – Magnification – Selective Abstraction
</t>
  </si>
  <si>
    <t>TSBI – Self Esteem
SCL-90-R GSI</t>
  </si>
  <si>
    <t>Body-Cathexis and Self-Cathexis Scales</t>
  </si>
  <si>
    <t>WCS
frequency of binge eating and purging behaviours over the previous 7 days using a symptom checklist</t>
  </si>
  <si>
    <t>Yes (DSM-IV-TR, exclusion ED)</t>
  </si>
  <si>
    <t>Yes (only US Sample)</t>
  </si>
  <si>
    <t>EDI – Drive for thinness – Body Dissatisfaction – Maturity Fears – Interpersonal Distrust – Interoceptive Awareness</t>
  </si>
  <si>
    <t>RSE
TFEQ</t>
  </si>
  <si>
    <t>EAT-26
EDE-Q
DRES
IBSS-R</t>
  </si>
  <si>
    <t>SATAQ-3</t>
  </si>
  <si>
    <t>Yes (DSM-IV, exclusion)</t>
  </si>
  <si>
    <t>Q-EDD
EDE-Q</t>
  </si>
  <si>
    <t>Yes (DSM-IV-TR, classification Q-EDD)</t>
  </si>
  <si>
    <t>EDDS 
IBSS-R
BES</t>
  </si>
  <si>
    <t>Yes (DSM-IV-TR, EDDS)</t>
  </si>
  <si>
    <t>EDDS
BES
EDI - drive for thinness
IBSS-R
TFEQ - Restraint</t>
  </si>
  <si>
    <t>EDI – body dissatisfaction
BSQ-R-10</t>
  </si>
  <si>
    <t>STAI
CES-D
TAS-20</t>
  </si>
  <si>
    <t>BPSS-R
BSQ-10-R</t>
  </si>
  <si>
    <t>BUILT-R
DRES</t>
  </si>
  <si>
    <t xml:space="preserve">BAA-R
PANAS-X
</t>
  </si>
  <si>
    <t>EDE-Q
DRES
IBSS-R</t>
  </si>
  <si>
    <t>PANAS-X</t>
  </si>
  <si>
    <t>IBSS-R
EDDI</t>
  </si>
  <si>
    <t xml:space="preserve">Eight items from the Satisfaction and
Dissatisfaction With Body Parts Scale
</t>
  </si>
  <si>
    <t>Yes (DSM IV, exclusion and onset)</t>
  </si>
  <si>
    <t>PANAS-X
Social Adjustment Scale</t>
  </si>
  <si>
    <t>IBSS-R
DRES
EDDI</t>
  </si>
  <si>
    <t>CESD</t>
  </si>
  <si>
    <t>Satisfaction and Dissatisfaction With Body Parts Scale</t>
  </si>
  <si>
    <t>PANAS – sadness, guilt, fear/anxiety</t>
  </si>
  <si>
    <t>BDI</t>
  </si>
  <si>
    <t>No (but ED Symptoms)</t>
  </si>
  <si>
    <t xml:space="preserve">Yes </t>
  </si>
  <si>
    <t>EDDI
IBSS-R
DRES</t>
  </si>
  <si>
    <t>BDI
SAS
Patterns of Help Seeking Behavior Scale</t>
  </si>
  <si>
    <t>Yes (DSM-IV, exclusion, ED Symptoms)</t>
  </si>
  <si>
    <t>IBSS-R
DRES
EDDS</t>
  </si>
  <si>
    <t>Perceived Sociocultural Pressure Scale
PANAS-C</t>
  </si>
  <si>
    <r>
      <t xml:space="preserve">Atkinson and Wade (2016) </t>
    </r>
    <r>
      <rPr>
        <sz val="12"/>
        <color rgb="FFFF0000"/>
        <rFont val="Arial"/>
        <family val="2"/>
      </rPr>
      <t>(Le says 2014)</t>
    </r>
    <r>
      <rPr>
        <sz val="12"/>
        <color theme="1"/>
        <rFont val="Arial"/>
        <family val="2"/>
      </rPr>
      <t xml:space="preserve">
</t>
    </r>
  </si>
  <si>
    <t xml:space="preserve">PANAS-E - Sadness - Guilt - Fear/Anxiety
SATAS-3
</t>
  </si>
  <si>
    <t>EDE-Q
DEBQ-R
Clinical Impairment Assessment</t>
  </si>
  <si>
    <t>IBSS-R
DRES
EDE-Q -Bulimia</t>
  </si>
  <si>
    <t>PANAS-X – sadness - guilt - fear/anxiety
Fat-Related Diet Habits Questionnaire 
Past Year Leisure Physical Activity Scale</t>
  </si>
  <si>
    <t>No (but a table says, it should be included)</t>
  </si>
  <si>
    <t>DRES
EDE-Q – Bulimia compsite scale
IBSS-R</t>
  </si>
  <si>
    <t>EDE-Q – Bulimia compsite scale
IBSS-R</t>
  </si>
  <si>
    <t>Yes (DSM-IV, exclusion, onset?)</t>
  </si>
  <si>
    <t>IBSS-R
DRES
EDE-Q – Bulimic Items</t>
  </si>
  <si>
    <t>EDE-Q - Shape Concern – Weight Concern</t>
  </si>
  <si>
    <t>PANAS-X – fear – guilt – sadness</t>
  </si>
  <si>
    <t>"all reported menstruating regularly"</t>
  </si>
  <si>
    <t>EDE-Q – shape concern – wheight concern</t>
  </si>
  <si>
    <t>IBSS-R
EDE-Q  – restraint – composite bulimia scale</t>
  </si>
  <si>
    <t xml:space="preserve">EDDI
DRES
</t>
  </si>
  <si>
    <t>Body Dissatisfaction Scale</t>
  </si>
  <si>
    <t>Block Food Frequency Questionnaire
Paffenbarger Activity Questionnaire
Schedule for Affective Disorders and Schizophrenia for School-Age Children – 16 Items
Perceived Sociocultural Pressure Scale
Doubly labeled water (energy expenditure)</t>
  </si>
  <si>
    <t>Qustions to body-related knowledge and body satisfactions
Shape acceptance 4 Questions adapted from SATAQ</t>
  </si>
  <si>
    <t>Internalization of ideal body shapes by 6 Items of SATAQ
Knowledge of media influences adapted by 4 items of SATAQ
Media habits by 4 magazines</t>
  </si>
  <si>
    <t>Questions to Dieting Behvaiours</t>
  </si>
  <si>
    <t>EDDS – binge eating – compensatory behaviour</t>
  </si>
  <si>
    <t>Body Esteem Scale for Adults and Adolescents</t>
  </si>
  <si>
    <t>SATAS-3 – internalisation
Appearance Conversations with Friends Scale
Multidimensional Scale of Perceived Social Support – Friend subscale
short version of the Depression, Anxiety and Stress Scale – Depression subscale
self esteem 1 question</t>
  </si>
  <si>
    <t>Yes (DSm-IV, exclusion)</t>
  </si>
  <si>
    <t xml:space="preserve">EAT </t>
  </si>
  <si>
    <t xml:space="preserve">CIMEC-26 </t>
  </si>
  <si>
    <t xml:space="preserve">DEBQ-R
</t>
  </si>
  <si>
    <t>EDE-Q – shape and weight concern</t>
  </si>
  <si>
    <t>SATAS-3
Perceived Sociocultural Pressure Scale
Multidimensional Perfectionism Scale
RSE</t>
  </si>
  <si>
    <t>Self-Image Questionnaire for Young Adolescents (SIQYA) – body image
Self-Image Questionnaire for Young Adolescents (CAPS)</t>
  </si>
  <si>
    <t>chEAT</t>
  </si>
  <si>
    <t>Yes (baseline - question)</t>
  </si>
  <si>
    <t>Yes (DSM-III-R, SCID for Bulimia)</t>
  </si>
  <si>
    <t>Treatment Efficacy Scale (TES)</t>
  </si>
  <si>
    <t>SIQYA – body image</t>
  </si>
  <si>
    <t>EDE-Q – shape concerns – weight concerns</t>
  </si>
  <si>
    <t>EDE-Q – restraint</t>
  </si>
  <si>
    <t>Knowledge Test
SATAQ</t>
  </si>
  <si>
    <t>Yes (DSM-IV, Q-EDD Screening)</t>
  </si>
  <si>
    <t>SCID
EDE
EAT</t>
  </si>
  <si>
    <t>Yes (DSM-IV, SCID ED)</t>
  </si>
  <si>
    <t>EAT – diet – bulimia – oral control – preoccupation with food</t>
  </si>
  <si>
    <t>CIMEC
Nutritional Questionnaire (NUT-Q)</t>
  </si>
  <si>
    <t>Odds of Initiating Purging or Use of Diet Pills</t>
  </si>
  <si>
    <t>EDE – bulimia</t>
  </si>
  <si>
    <t>Yes (DSM-IV, EDE)</t>
  </si>
  <si>
    <t>EDI – Body Dissatisfaction</t>
  </si>
  <si>
    <t>EDI – Drive for Thinness
DEBQ – Restraint
EDE-Q- Bulimia</t>
  </si>
  <si>
    <t>Visual Analogue Scale
SATAQ-3 – Internalization – Pressures
PANAS -X – negative</t>
  </si>
  <si>
    <t>EDi - Body Dissatisfaction
Physical Appearance State and Trait Anxiety Scale- Weight Scale (PASTAS-W)</t>
  </si>
  <si>
    <t>Media Attitudes Questionnaire
SATAQ
PANAS
Intentions to engage in media activism</t>
  </si>
  <si>
    <t>girls’ version of the Children’s Figure Rating Scale
pictorial format used by many scales for young children
Stereotyping on the basis of weigh
Media internalisation
Recognising special talents
Book enjoyment</t>
  </si>
  <si>
    <t>Body Image Quality of Life Inventory (BIQLI)
BSQ-R-10
Appearance Schemas Inventory-Revised (ASI-R)</t>
  </si>
  <si>
    <t>EAT-26</t>
  </si>
  <si>
    <t>Body-Esteem Scale for Adolescents and Adults (BESAA)</t>
  </si>
  <si>
    <t>Climate in Sport Setting Scale (CISSS)
SATAQ
Self-Efficacy over Dieting
CISSS (Parents and Coaches) 
PEAQ</t>
  </si>
  <si>
    <t>Restraint Scale
EDI – Drive-for-Thinness
Dieting Intentions Questionnaire</t>
  </si>
  <si>
    <t xml:space="preserve">Rewards for thinness (RFT) expectancies questionnaire
Attractiveness Ratings
Food Choices Questionnaire  </t>
  </si>
  <si>
    <t>Disordered Eating Inventory</t>
  </si>
  <si>
    <t>SATAQ – Internalization
Thought Listing
Reactions</t>
  </si>
  <si>
    <t>EDI – Drive for Thinness
EDE-Q</t>
  </si>
  <si>
    <t>EDI – Body Dissatisfaction
Body Image Quality of Life Inventory</t>
  </si>
  <si>
    <t>Body Size Drawings
SATAQ
RSE</t>
  </si>
  <si>
    <t>VAS
Credibility
BDI-II</t>
  </si>
  <si>
    <t>EAT-26
Preoccupation with Eating, Weight, and Shape Scale (PEWS)</t>
  </si>
  <si>
    <t>PASTAS</t>
  </si>
  <si>
    <t>bingeing
weight loss attempts</t>
  </si>
  <si>
    <t>Program satisfaction
Nutritional knowledge
Attitudes toward weight-loss methods
RSE
Meal Patterns
Food Preferences or Choices
Physical Activity
quality of recent weight loss methods</t>
  </si>
  <si>
    <t>EDI
Eat</t>
  </si>
  <si>
    <t>Yes (DSM-III-R, EBQ)</t>
  </si>
  <si>
    <t>EBQ – Body Weight
Beliefs About Attractiveness Questionnaire BAAQ
Body Esteem Scale (BES)
EDI – Body Dissatisfaction</t>
  </si>
  <si>
    <t>EDI – Perfectionism</t>
  </si>
  <si>
    <t>Weight Management
RSE
Fear of Negative Evaluation Scale (FNE)</t>
  </si>
  <si>
    <t>EDI – Drive for Thinness – Bulimia
EDE
Binge Eating</t>
  </si>
  <si>
    <t>EDI - Body Dissatisfaction</t>
  </si>
  <si>
    <t>Isulin Omission
HbA1c Levels</t>
  </si>
  <si>
    <t>EAT-26
BUILT-R</t>
  </si>
  <si>
    <t>Daily Meal Record
Daily Excercise Record
Forbidden Food Survey (FFS)
BDI-II</t>
  </si>
  <si>
    <t>EDI –  Body Dissatisfaction</t>
  </si>
  <si>
    <t>EDI – Bulimia – Drive for Thinness – Interoceptive Awareness</t>
  </si>
  <si>
    <t>RSE
Figure Rating Scale
Responses to Models Scale</t>
  </si>
  <si>
    <t>Yes (DSM-IV, EDE Screening for ED)</t>
  </si>
  <si>
    <t>DEB-Q
BSQ</t>
  </si>
  <si>
    <t>Kentucky Inventory Mindfulness Skills Extended (KIMS-E)
Dichotomous Thinking Scale (DTS)
General Food Craving Questionnaire Trait (G-FCQ-T)</t>
  </si>
  <si>
    <t>EDE</t>
  </si>
  <si>
    <t>dual-energy X-ray absorptiometry (DXA)
Social Adjustment Scale–Self- Report
BDI-II
State-Trait Anxiety Inventory for Children–A Trait Scale</t>
  </si>
  <si>
    <t>Nn</t>
  </si>
  <si>
    <t>EBI (adapted from EDE)</t>
  </si>
  <si>
    <t>PACE+
Center for Epidemiologic Studies Depression Scale (CES-D)
Adherence</t>
  </si>
  <si>
    <t>EBI - weight and shape concern</t>
  </si>
  <si>
    <t>EDI –  Body Dissatisfaction
WCS</t>
  </si>
  <si>
    <t>EDI – Drive for Thinness – Body Dissatisfaction; EDI-2; EDE-Q; SCL-90; BMI; Compiance; WCS</t>
  </si>
  <si>
    <t>EDI – Drive for Thinness 
EDI-2
EDE-Q
Bingeing
Purging
Restrictive Eating</t>
  </si>
  <si>
    <t>SCL-90
BSI
Compliance</t>
  </si>
  <si>
    <t>Yes (DSM-IV, ED Symptoms Inclusion)</t>
  </si>
  <si>
    <t>BSQ
Body Image Avoidance Questionnaire</t>
  </si>
  <si>
    <t>Bulimia Test – Revised
DEBQ- Restraint</t>
  </si>
  <si>
    <t>SATAQ – Internalization
Physical Appearance Comparison Scale
BDI-II
RSE</t>
  </si>
  <si>
    <t>Yes (DSM-IV, SCID exclusion)</t>
  </si>
  <si>
    <t>indicated</t>
  </si>
  <si>
    <t>universal</t>
  </si>
  <si>
    <t>PubMed search</t>
  </si>
  <si>
    <t>Chally_1998_An eating disorders prevention program</t>
  </si>
  <si>
    <t>DeBate_2013_Evaluation of a theory-driven e-learning intervention for future oral healthcare providers on secondary prevention of disordered eating behaviors</t>
  </si>
  <si>
    <t>web-based</t>
  </si>
  <si>
    <t>Beintner (2012)</t>
  </si>
  <si>
    <t>Buddeberg‐Fischer, Klaghofer, Gnam, and Buddeberg (1998)</t>
  </si>
  <si>
    <t>314 females
Age 16.1 (1.8)
USA
Inclusion criteria: Female with EAT total score ≥ 10</t>
  </si>
  <si>
    <t>GSCL-C
SCL-90-R</t>
  </si>
  <si>
    <t>Le (2017)</t>
  </si>
  <si>
    <t>Watson (2016)</t>
  </si>
  <si>
    <t>Stice (2021)</t>
  </si>
  <si>
    <t>Stice (2021) theory</t>
  </si>
  <si>
    <t>Cognitive-behavioural therapy</t>
  </si>
  <si>
    <t>Media literacy</t>
  </si>
  <si>
    <t>Multi-component</t>
  </si>
  <si>
    <t>Obesity prevention</t>
  </si>
  <si>
    <t xml:space="preserve">Psycho-education (teachers) </t>
  </si>
  <si>
    <t>Self-esteem enhancement</t>
  </si>
  <si>
    <t xml:space="preserve">Physical Activity </t>
  </si>
  <si>
    <t xml:space="preserve">Cognitive behaviour therapy </t>
  </si>
  <si>
    <t xml:space="preserve">Cognitive dissonance (CD) </t>
  </si>
  <si>
    <t>Healthy Weight</t>
  </si>
  <si>
    <t>Multimedia Literacy</t>
  </si>
  <si>
    <t>Multicomponent</t>
  </si>
  <si>
    <t>One-shot</t>
  </si>
  <si>
    <t>Perfectionism</t>
  </si>
  <si>
    <t>Mindfulness Meditation &amp; Yoga</t>
  </si>
  <si>
    <t xml:space="preserve">Interpersonal Psychotherapy </t>
  </si>
  <si>
    <t>RCT?</t>
  </si>
  <si>
    <t>self-selected</t>
  </si>
  <si>
    <t>Source</t>
  </si>
  <si>
    <t>Usual school curriculum</t>
  </si>
  <si>
    <t>One-Shot</t>
  </si>
  <si>
    <t>Spanish</t>
  </si>
  <si>
    <t>122 female
Age 28.5 (6.3)</t>
  </si>
  <si>
    <t>Secondary prevention training vs. control</t>
  </si>
  <si>
    <t>1. Secondary prevention
training
2.  control</t>
  </si>
  <si>
    <t>School-personnel training</t>
  </si>
  <si>
    <t>Attitude
Knowledge</t>
  </si>
  <si>
    <t>Dental healtcare provider training</t>
  </si>
  <si>
    <t>1.CBT
2. control</t>
  </si>
  <si>
    <t>804 females
337 males
Age 21.8 (4.2)
UK</t>
  </si>
  <si>
    <t>Internet-based</t>
  </si>
  <si>
    <t>current depression and anxiety
alcohol use, disordered eating, and other outcomes</t>
  </si>
  <si>
    <t>There were no exclusion criteria</t>
  </si>
  <si>
    <t>EDDS</t>
  </si>
  <si>
    <t>ED prevention secondary outcome</t>
  </si>
  <si>
    <t>PHQ9
GAD7
FMPS
AUDIT</t>
  </si>
  <si>
    <t>808 females
644 males
Age ~ 14.6 (0.22)
Germany</t>
  </si>
  <si>
    <t>at all levels of eating disorder risk without prior screening</t>
  </si>
  <si>
    <t>Insufficient knowledge of German</t>
  </si>
  <si>
    <t>1. Multicomponent
2. Control</t>
  </si>
  <si>
    <t xml:space="preserve">ChEDE, Knowledge, SATAQ - internalization - awareness - pressure; MSCS - general - body related; PHQ-9; GAD-7 </t>
  </si>
  <si>
    <t>ChEDE</t>
  </si>
  <si>
    <t>MSCS - body related</t>
  </si>
  <si>
    <t>MSCS - general
Knowledge
SATAQ - inernalization - awareness - pressure
PHQ-9
GAD-7</t>
  </si>
  <si>
    <t>1. POPS-program
2. waitlist control</t>
  </si>
  <si>
    <t xml:space="preserve">EAT-26; EDI - bulimia - drive for thinness; EDI - body dissatisfaction; CDRS; SATAQ-3 - internalization - media pressure; EDI - perfectionism; OEQ; PACS; POTS; </t>
  </si>
  <si>
    <t>EAT-26
EDI - bulimia - drive for thinness</t>
  </si>
  <si>
    <t>EDI - body dissatisfaction
CDRS</t>
  </si>
  <si>
    <t>SATAQ-3 - internalization - media pressure
EDI - perfectionism
OEQ
PACS
POTS</t>
  </si>
  <si>
    <t>1. MaiStep by Psychologists
2. MaiStep by Teachers
3. Active Control</t>
  </si>
  <si>
    <t>873 females
781 males
Age 13.35 (0.76)
Germany</t>
  </si>
  <si>
    <t xml:space="preserve">SIAB-S
EDI-2 - Drive for Thinness - Bulimia - Body
Dissatisfaction - Infectiveness -Perfectionism - Interoceptive Awareness
BSQ-8c
BIAQ - short version
</t>
  </si>
  <si>
    <t>SIAB-S
EDI-2 - Drive for Thinness - Bulimia - Infectiveness -Perfectionism - Interoceptive Awareness</t>
  </si>
  <si>
    <t>BSQ-8c
BIAQ - short version
EDI - body dissatisfaction</t>
  </si>
  <si>
    <t>Yes (SIAB-S for ED Subgroup Diagnosis)</t>
  </si>
  <si>
    <t>106 females
Age 12.07 (0.27)
UK</t>
  </si>
  <si>
    <t>1. Dissonance Based
2. Waitlist Control</t>
  </si>
  <si>
    <t>School-based?</t>
  </si>
  <si>
    <t>Thin Ideal Internalization Scale
four items (weight, stomach, buttocks, and thighs) from the Body
Parts Scale
DRES
State body satisfaction</t>
  </si>
  <si>
    <t>Thin Ideal Internalization Scale
DRES</t>
  </si>
  <si>
    <t>four items (weight, stomach, buttocks, and thighs) from the Body
Parts Scale
State body satisfaction</t>
  </si>
  <si>
    <t>1. Health Education Intervention
2. Control Group</t>
  </si>
  <si>
    <t>Classroom delivered?</t>
  </si>
  <si>
    <t>EDI-2 - body dissatisfaction - drive for thinness
RSE
SCAT
SAS
nutrition inventory (newly developed)</t>
  </si>
  <si>
    <t>EDI-2 - body dissatisfaction</t>
  </si>
  <si>
    <t xml:space="preserve">EDI-2 -  drive for thinness
</t>
  </si>
  <si>
    <t>RSE
SCAT
SAS
nutrition inventory (newly developed)</t>
  </si>
  <si>
    <t xml:space="preserve">Evaluative Conditioning
</t>
  </si>
  <si>
    <t>39 women (mean age ¼ 22.46; 64.1% Caucasian)</t>
  </si>
  <si>
    <t>1. Evaluative Conditioning
2. delayed waitlist control</t>
  </si>
  <si>
    <t>RSE
EDE-Q
WCS
SCID</t>
  </si>
  <si>
    <t>Pragmatic RCT</t>
  </si>
  <si>
    <t>WCS</t>
  </si>
  <si>
    <t>EDE-Q
SCID</t>
  </si>
  <si>
    <t>Yes (DSM IV Exclusion)</t>
  </si>
  <si>
    <t>high risk for developing an ED (i.e., &gt;47 on the Weight Concerns
Scale)</t>
  </si>
  <si>
    <t>e ineligible if they were deemed low risk for developing an ED (see below for details) or were receiving ongoing therapy related to body image or eating issues</t>
  </si>
  <si>
    <t>We set
our criteria to exclude any girl who: (a) met diagnostic criteria for
an eating disorder (because the intervention would not provide her
the assistance she would require) or (b) reported no body
dissatisfaction.We used results from the diagnostic interview as
well as responses to items on two body dissatisfaction scales to
assess eligibility</t>
  </si>
  <si>
    <t>a) score in the lower quartile on the Appearance Evaluation Subscale of the Multidimensional-Body-Self Relations Questionnaire b)lack of evidence of severy psychopathology as evidenced by an endorsement of any item (score 4 or 5) pertaining to psychotic symptoms or suicidal ideation on the SCL-90-R c) self reported weight between plus/minus 12,5% of ideal weight, using the midpoint of the weight range for height for a medium build on the Metropolitan Life Insurance Tables d) denial of a self-report of serious medical condition, concurrent psychotherapy, or extreme symptoms of eating disorders (purging, restrictive/binge eating patterns, laxative/diuretic use, and so on)</t>
  </si>
  <si>
    <t>selective/indicated</t>
  </si>
  <si>
    <t>Participants were eligible to participate if they reported body
image dissatisfaction, identified as female, were between the ages
of 13 and 17 years of age, and spoke English or Spanish. Participants
who endorsed eating disorder symptoms were not excluded from
this trial</t>
  </si>
  <si>
    <t>African American and Hispanic women
-Women between 25 and 60 years old who were physically inactive
were invited</t>
  </si>
  <si>
    <t xml:space="preserve">freshman females
</t>
  </si>
  <si>
    <t>women with moderate to high levels of body dissatisfaction (6
and above, as measured by Garner’s [1991] EDI-2) were included in the
study (n = 128)</t>
  </si>
  <si>
    <t>Girls with BMI scores between the 75th and 97th percentile were included.</t>
  </si>
  <si>
    <t>. No exclusion criteria were used, and thus whole classes participated.</t>
  </si>
  <si>
    <t>Fifty-six college women were recruited on the basis of elevated
scores ($110) on the Body Shape Questionnaire (BSQ)</t>
  </si>
  <si>
    <t>Those who self-reported a past or
current eating disorder, a body mass index (BMI) &lt;19, or frequent (more than once per
month) purging behaviors were excluded</t>
  </si>
  <si>
    <t>Inclusion criteria were to be female with body image concerns
(a subjective sense of body dissatisfaction), 15–20 years old, and
fluent in Swedish</t>
  </si>
  <si>
    <t>Exclusion criteria were a current Diagnostic and
Statistical Manual for Mental Disorders-Fifth Edition (DSM–5)
diagnosis of eating disorders with the exception of unspecified
eating disorders, concurrent psychological treatment, severe de_x0002_pression, suicidality, or other serious conditions (e.g., bipolar
disorders or schizophrenia) that required psychiatric care</t>
  </si>
  <si>
    <t>Exclusion criteria were a reported weight and height
resulting in BMIo18 or 430 or a current diagnosis of DSM-IV anorexia
nervosa, bulimia nervosa, or binge eating disorder.</t>
  </si>
  <si>
    <t>Students were eligible if they reported concern about their weight during
an initial phone screen, defined as: (a) agreeing/strongly agreeing with at
least one of the following: ‘I would like to be thinner/have less body fat’
and/or ‘I am worried about gaining weight/body fat,’ and (b) affirming one
of the following: ‘Have you experienced any weight gain within the past
year?’ and/or ‘Do you believe that there is room for improvement in your
diet and exercise habits?’</t>
  </si>
  <si>
    <t xml:space="preserve"> The acute
effects report (Stice, Rohde, Shaw, &amp; Gau, 2017) provided more
details regarding recruitment, inclusion or exclusion criteria, ran_x0002_domization, and other design features. In brief, we required that
participants endorse body image concerns and anyone who met
criteria for current Diagnostic and Statistical Manual of Mental
Disorders-Fourth Edition (DSM–IV) anorexia nervosa, bulimia
nervosa, and binge eating disorder were excluded</t>
  </si>
  <si>
    <t>body
dissatisfaction (the sole inclusion criterion)</t>
  </si>
  <si>
    <t>ndividuals who endorsed diagnostic criteria for current
anorexia nervosa, bulimia nervosa, or binge eating disorder ac_x0002_cording to criteria based on the Diagnostic and Statistical Manual
of Mental Disorders (4th ed.; DSM–IV; American Psychiatric
Association, 1994); were not affiliated with the university; or were already participating in another trial evaluating an intervention
(e.g., an obesity prevention trial) were excluded (the exclusion
criteria)</t>
  </si>
  <si>
    <t>Stice 2017: ndividuals who endorsed diagnostic criteria for current
anorexia nervosa, bulimia nervosa, or binge eating disorder ac_x0002_cording to criteria based on the Diagnostic and Statistical Manual
of Mental Disorders (4th ed.; DSM–IV; American Psychiatric
Association, 1994); were not affiliated with the university; or were already participating in another trial evaluating an intervention
(e.g., an obesity prevention trial) were excluded (the exclusion
criteria)</t>
  </si>
  <si>
    <t>We included young women in this study who had
body image concerns, by asking them the question “Do you have
any concerns about your body image?”</t>
  </si>
  <si>
    <t>Women
who reported a history of an eating disorder were excluded, after
answering the question “Have you ever been diagnosed with an
eating disorder, like anorexia and bulimia?” Moreover, participants
who were above 30 years of age were excluded.</t>
  </si>
  <si>
    <t>(a) interest and will_x0002_ingness to participate, (b) self-reported body
dissatisfaction (“Are you currently dissatisfied
with your body?”)</t>
  </si>
  <si>
    <t xml:space="preserve"> (c) absence of DSM-IV
diagnoses of anorexia nervosa, bulimia nervosa, or
binge eating disorder based on responses to a
validated eating disorder screen</t>
  </si>
  <si>
    <t>controlled trial</t>
  </si>
  <si>
    <t>body image concerns (question)</t>
  </si>
  <si>
    <t>participants had to be female, not
anorexic (as self-reported on the personal history questionnaire), and meet one of the
following four criteria: (a) score at least 88 on the BULIT2 (Smith &amp; Thelen, 1984); (b)
report purging more than once a month on the BULIT2 (Smith &amp; Thelen, 1984); (c) report
that they engaged in either binge eating or inappropriate compensatory behavior to prevent
weight gain at least twice a week for 3 months on their personal history questionnaire
(American Psychiatric Association, 1994); (d) be unduly influenced by body shape as
evidenced by a score of 10 or greater on the DT scale and BD scale from the EDI-2</t>
  </si>
  <si>
    <t>had to not be anorexic</t>
  </si>
  <si>
    <t>Participants were selected based on positive screens for DSM-5 sub_x0002_clinical AN, BN, binge eating disorder (BED), or purging disorder. Inclu_x0002_sion criteria were: 1) females age 18–25 years, 2) access to a computer
with an Internet connection, and 3) high weight and shape concerns
(Weight Concerns Scale score N = 47). Individuals were included if
they had subclinical ED symptoms</t>
  </si>
  <si>
    <t>s. Those who screened positive for
DSM-5 full-threshold AN, BN, or BED were offered a referral. Partici_x0002_pants with current depression or who were currently in therapy to ad_x0002_dress their eating and body image concerns were also excluded from
the study and provided a referral</t>
  </si>
  <si>
    <t>To be included in the study, girls had to be aged between 11
and 17 years and fulfill criteria of being at risk for AN based
on the screening results. We defined at risk as a combination
of factors selected from the following 3 categories [15]: (1) A:
established risk factors for AN as high weight and shape
concerns and drive for thinness (defined by either scoring ≥42
on the Weight Concerns Scale [30,31] or ≥24.1 on the Eating
Disorder Inventory (EDI-2) subscale Drive for Thinness [32]),
(2) B: early symptoms of AN indicated by low weight (defined
as &lt;90% EBW; Centers for Disease Control and Prevention,
2001) or significant weight loss (5% in the past 6 months), and
(3) C: the presence of 1 out of the 4 probable risk factors, for
example, high levels of perfectionism defined by scoring ≥78.0
on the Frost Multidimensional Perfectionism Scale [33], amenorrhea, excessive exercise, and a family history of an eating
disorder. To be included, criterion B was mandatory and either
criterion A or C (or both) was additionally required.</t>
  </si>
  <si>
    <t>presence of a full-syndrome eating
disorder in the past 6 months, current major depression, current
substance abuse or dependence, and suicidal ideation.</t>
  </si>
  <si>
    <t>criteria for a clinical or subclin_x0002_ical DSM–IV–TR ED (American Psychiatric Association, 2000),
had been treated for an ED within the past 6 months, were actively
suicidal or bipolar, or had psychotic symptoms.</t>
  </si>
  <si>
    <t xml:space="preserve">aged 18 to 25
-high weight/shape concerns (defined
as scoring _x0002_47 on the WCS
-endorsed at least one of three risk factors: history of
critical comments/teasing about eating from a teacher, coach, or
sibling; current or lifetime depression; and/or low, nonclinical
levels of compensatory behaviors
-d if they had low levels of compensatory behaviors, defined
as having less than one compensatory behavior/week on average
for three months (but more than zero episodes over this timeframe)
and not, in other ways, meeting diagnosis of a subthreshold or
clinical DSM–IV–TR ED.
-Participants with a history of an ED
were included if they had not been treated in the past 6 months
</t>
  </si>
  <si>
    <t>Eligible participants included women who met diagnostic criteria for an eating disorder ac_x0002_cording to the DSM-5 (APA, 2013) or who were symptomatic for disordered eating according
to Q-EDD scoring criteria</t>
  </si>
  <si>
    <t xml:space="preserve"> Participants assigned to the asymptomatic
group (n = 13) according to Q-EDD (Mintz et al., 1997) scoring criteria
indicated no disordered eating and were not eligible for participation in
the full-scale trial
-Participants assigned to the subclinical group
(n = 29) according to Q-EDD scoring criteria (Mintz et al., 1997) in_x0002_dicated binge or purge symptoms below the frequency and duration
criteria for an eating disorder as defined by the Diagnostic and Statis_x0002_tical Manual of Mental Disorders, 5th Edition (DSM-5;</t>
  </si>
  <si>
    <t xml:space="preserve"> (i) anorexia
nervosa (DSM-IV full criteria21) or (ii) body mass
index (BMI) below 18</t>
  </si>
  <si>
    <t>respondents who met the screening criteria based
on the Eating Disorder Examination Questionnaire
(EDE-Q)
- women with ED symptoms
of clinical severity, namely one or more of the fol_x0002_lowing: (i) shape concerns of at least moderate
importance (score _x0002_4 on the EDE) during the
current 3 months or (ii) weight concerns of at least
moderate importance (score _x0002_4 on the EDE) during
the current 3 months or (iii) one or more regular (at
least weekly throughout the prior 3 months) ED
behaviour(s) such as objective and/or subjective
bulimic episodes and extreme weight control
behaviour(s</t>
  </si>
  <si>
    <t>The weight concerns scale (WCS) was used to screen for ED risk
(Killen et al., 1996). To obtain a high-risk, subclinical sample of partici_x0002_pants, individuals with a score of 34 (the mean score for a community
sample of adolescent females; Killen et al., 1996) or higher were eligible</t>
  </si>
  <si>
    <t xml:space="preserve">ndividuals with a score of 20
or higher on the Eating Attitudes Test (EAT) (Garner, Olmstead, &amp;
Polivy, 1983) were excluded from the study because the interventions
were designed for use with a subclinical population
-Participants who endorsed a 2 (“I would like to kill myself”) or 3 (“I
would kill myself if I had the chance”) on the Beck Depression Inven_x0002_tory’s suicidal thoughts item were ineligible as well </t>
  </si>
  <si>
    <t>suicide risk
[e.g. have a suicide plan (Lecrubier et al. 1997)]; alcohol or sub_x0002_stance abuse [e.g. the presence of withdrawal effects when redu_x0002_cing use (Lecrubier et al. 1997)]; or, self-reported BMI &lt; 15.0.</t>
  </si>
  <si>
    <t>Participants were women aged 18–25 years from Australia and
New Zealand who wished to improve their body image.
Participants self-referred through advertisements posted around
university campuses, social media online, and, health clinic
waiting rooms
-Women with premorbid DE were included</t>
  </si>
  <si>
    <t>universal/selective</t>
  </si>
  <si>
    <t xml:space="preserve">Dalle Grave, R. D., Luca, L. D., &amp; Campello, G. (2001). Middle school primary prevention program for eating disorders: A controlled study with a twelve-month follow-up. Eating Disorders, 9(4), 327-337. </t>
  </si>
  <si>
    <t xml:space="preserve">Wilksch, S. M., &amp; Wade, T. D. (2009). Reduction of shape and weight concern in young adolescents: A 30-month controlled evaluation of a media literacy program. Journal of the American Academy of Child &amp; Adolescent Psychiatry, 48(6), 652-661. </t>
  </si>
  <si>
    <t xml:space="preserve">Mccabe, M. P., Ricciardelli, L. A., &amp; Salmon, J. (2006). Evaluation of a prevention program to address body focus and negative affect among children. Journal of health psychology, 11(4), 589-598. </t>
  </si>
  <si>
    <t xml:space="preserve">McVey, G., Tweed, S., &amp; Blackmore, E. (2007). Healthy Schools-Healthy Kids: A controlled evaluation of a comprehensive universal eating disorder prevention program. Body Image, 4(2), 115-136. </t>
  </si>
  <si>
    <t xml:space="preserve">Austin, S. B., Kim, J., Wiecha, J., Troped, P. J., Feldman, H. A., &amp; Peterson, K. E. (2007). School-based overweight preventive intervention lowers incidence of disordered weight-control behaviors in early adolescent girls. Archives of pediatrics &amp; adolescent medicine, 161(9), 865-869. </t>
  </si>
  <si>
    <t xml:space="preserve">Wilksch, S. M., &amp; Wade, T. D. (2013). Life Smart: A pilot study of a school-based program to reduce the risk of both eating disorders and obesity in young adolescent girls and boys. Journal of pediatric psychology, jst036. </t>
  </si>
  <si>
    <t xml:space="preserve">McVey, G., Gusella, J., Tweed, S., &amp; Ferrari, M. (2009). A controlled evaluation of web-based training for teachers and public health practitioners on the prevention of eating disorders. Eating Disorders, 17(1), 1-26. </t>
  </si>
  <si>
    <t xml:space="preserve">O'Dea, J. A., &amp; Abraham, S. (2000). Improving the body image, eating attitudes, and behaviors of young male and female adolescents: A new educational approach that focuses on self-esteem. International Journal of Eating Disorders, 28(1), 43-57. </t>
  </si>
  <si>
    <t xml:space="preserve">Ghaderi, A., Mårtensson, M., &amp; Schwan, H. (2005). "Everybody's Different": A Primary Prevention Program Among Fifth Grade School Children. Eating Disorders, 13(3), 245-259. </t>
  </si>
  <si>
    <t xml:space="preserve">Martinsen, M., Bahr, R., Børresen, R., Holme, I., Pensgaard, A. M., &amp; Sundgot-Borgen, J. (2014). Preventing Eating Disorders among Young Elite Athletes: A Randomized Controlled Trial. Medicine and science in sports and exercise, 46(3), 435-447. </t>
  </si>
  <si>
    <t xml:space="preserve">Zabinski, M. F., Calfas, K. J., Gehrman, C. A., Wilfley, D. E., &amp; Sallis, J. F. (2001). Effects of a physical activity intervention on body image in university seniors: Project GRAD. Annals of Behavioral Medicine, 23(4), 247-252. </t>
  </si>
  <si>
    <t xml:space="preserve">Doyle, A. C., Goldschmidt, A., Huang, C., Winzelberg, A. J., Taylor, C. B., &amp; Wilfley, D. E. (2008). Reduction of overweight and eating disorder symptoms via the Internet in adolescents: a randomized controlled trial. Journal of Adolescent Health, 43(2), 172-179. </t>
  </si>
  <si>
    <t xml:space="preserve">Winzelberg, A. J., Eppstein, D., Eldredge, K. L., Wilfley, D., Dasmahapatra, R., Dev, P., &amp; Taylor, C. B. (2000). Effectiveness of an Internet-based program for reducing risk factors for eating disorders. Journal of Consulting and Clinical Psychology, 68(2), 346. </t>
  </si>
  <si>
    <t xml:space="preserve">Nicolino, J. C., Martz, D. M., &amp; Curtin, L. (2002). Evaluation of a cognitive-behavioral therapy intervention to improve body image and decrease dieting in college women. Eating behaviors, 2(4), 353-362. </t>
  </si>
  <si>
    <t>Bearman, S. K., Stice, E., &amp; Chase, A. (2003). Evaluation of an intervention targeting both depressive and bulimic pathology: A randomized prevention trial. Behavior Therapy, 34(3), 277-293.</t>
  </si>
  <si>
    <t xml:space="preserve">Heinicke, B. E., Paxton, S. J., McLean, S. A., &amp; Wertheim, E. H. (2007). Internet-delivered targeted group intervention for body dissatisfaction and disordered eating in adolescent girls: a randomized controlled trial. Journal of abnormal child psychology, 35(3), 379-391. </t>
  </si>
  <si>
    <t xml:space="preserve">Zabinski, M. F., Wilfley, D. E., Calfas, K. J., Winzelberg, A. J., &amp; Taylor, C. B. (2004). An interactive psychoeducational intervention for women at risk of developing an eating disorder. Journal of Consulting and Clinical Psychology, 72(5), 914. </t>
  </si>
  <si>
    <t xml:space="preserve">Rosen, J. C., Saltzberg, E., &amp; Srebnik, D. (1989). Cognitive behavior therapy for negative body image. Behavior therapy, 20(3), 393-404. </t>
  </si>
  <si>
    <t xml:space="preserve">Delinsky, S. S., &amp; Wilson, G. T. (2006). Mirror exposure for the treatment of body image disturbance. International Journal of Eating Disorders, 39(2), 108-116. </t>
  </si>
  <si>
    <t xml:space="preserve">Gollings, E. K., &amp; Paxton, S. J. (2006). Comparison of internet and face-to-face delivery of a group body image and disordered eating intervention for women: a pilot study. Eating Disorders, 14(1), 1-15. </t>
  </si>
  <si>
    <t xml:space="preserve">McLean, S. A., Paxton, S. J., &amp; Wertheim, E. H. (2011). A body image and disordered eating intervention for women in midlife: A randomized controlled trial. Journal of Consulting and Clinical Psychology, 79(6), 751. </t>
  </si>
  <si>
    <t xml:space="preserve">Butters, J. W., &amp; Cash, T. F. (1987). Cognitive-behavioral treatment of women's body-image dissatisfaction. Journal of Consulting and Clinical Psychology, 55(6), 889. </t>
  </si>
  <si>
    <t xml:space="preserve">Wiseman, C. V., Sunday, S. R., Bortolotti, F., &amp; Halmi, K. A. (2004). Primary prevention of eating disorders through attitude change: A two country comparison. Eating Disorders, 12(3), 241-250. </t>
  </si>
  <si>
    <t xml:space="preserve">Becker, C. B., Smith, L. M., &amp; Ciao, A. C. (2006). Peer-facilitated eating disorder prevention: A randomized effectiveness trial of cognitive dissonance and media advocacy. Journal of Counseling Psychology, 53(4), 550. </t>
  </si>
  <si>
    <t xml:space="preserve">Becker, C. B., Bull, S., Schaumberg, K., Cauble, A., &amp; Franco, A. (2008). Effectiveness of peer-led eating disorders prevention: a replication trial. Journal of Consulting and Clinical Psychology, 76(2), 347. </t>
  </si>
  <si>
    <t xml:space="preserve">Becker, C. B., McDaniel, L., Bull, S., Powell, M., &amp; McIntyre, K. (2012). Can we reduce eating disorder risk factors in female college athletes? A randomized exploratory investigation of two peer-led interventions. Body Image, 9(1), 31-42. </t>
  </si>
  <si>
    <t xml:space="preserve">Becker, C. B., Wilson, C., Williams, A., Kelly, M., McDaniel, L., &amp; Elmquist, J. (2010). Peer-facilitated cognitive dissonance versus healthy weight eating disorders prevention: A randomized comparison. Body Image, 7(4), 280-288. </t>
  </si>
  <si>
    <t xml:space="preserve">Stice, E., Rohde, P., Durant, S., Shaw, H., &amp; Wade, E. (2013). Effectiveness of peer-led dissonance-based eating disorder prevention groups: results from two randomized pilot trials. Behaviour research and therapy, 51(4), 197-206. </t>
  </si>
  <si>
    <t xml:space="preserve">Neumark-Sztainer, D., Sherwood, N. E., Coller, T., &amp; Hannan, P. J. (2000). Primary prevention of disordered eating among preadolescent girls: feasibility and short-term effect of a community-based intervention. Journal of the American Dietetic Association, 100(12), 1466-1473. </t>
  </si>
  <si>
    <t xml:space="preserve">Sharpe, H., Schober, I., Treasure, J., &amp; Schmidt, U. (2013). Feasibility, acceptability and efficacy of a school-based prevention programme for eating disorders: cluster randomised controlled trial. The British Journal of Psychiatry, 203(6), 428-435. </t>
  </si>
  <si>
    <t xml:space="preserve">Canetti, L., Bachar, E., Gur, E., &amp; Stein, D. (2009). The influence of a primary prevention program on eating-related attitudes of Israeli female middle-school students. Journal of adolescence, 32(2), 275-291. </t>
  </si>
  <si>
    <t xml:space="preserve">McVey, G. L., &amp; Davis, R. (2002). A program to promote positive body image: A 1-year follow-up evaluation. The Journal of Early Adolescence, 22(1), 96-108. </t>
  </si>
  <si>
    <t xml:space="preserve">Favaro, A., Zanetti, T., Huon, G., &amp; Santonastaso, P. (2005). Engaging teachers in an eating disorder preventive intervention. International Journal of Eating Disorders, 38(1), 73-77. </t>
  </si>
  <si>
    <t xml:space="preserve">Austin, S. B., Field, A. E., Wiecha, J., Peterson, K. E., &amp; Gortmaker, S. L. (2005). The impact of a school-based obesity prevention trial on disordered weight-control behaviors in early adolescent girls. Archives of pediatrics &amp; adolescent medicine, 159(3), 225-230. </t>
  </si>
  <si>
    <t xml:space="preserve">Presnell, K., &amp; Stice, E. (2003). An experimental test of the effect of weight-loss dieting on bulimic pathology: Tipping the scales in a different direction. Journal of abnormal psychology, 112(1), 166. </t>
  </si>
  <si>
    <t>Martz, D. M., &amp; Bazzini, D. G. (1999). Eating disorders prevention programming may be failing: Evaluation of 2 one-shot programs. Journal of College Student Development, 40(1), 32-42.  Retrieved from http://ezproxy.deakin.edu.au/login?url=http://search.ebscohost.com/login.aspx?direct=true&amp;db=psyh&amp;AN=1999-00501-002&amp;site=ehost-live&amp;scope=site</t>
  </si>
  <si>
    <t xml:space="preserve">Dohnt, H. K., &amp; Tiggemann, M. (2008). Promoting positive body image in young girls: an evaluation of 'Shapesville'. European Eating Disorders Review, 16(3), 222-233. </t>
  </si>
  <si>
    <t xml:space="preserve">Ridolfi, D. R., &amp; Vander Wal, J. S. (2008). Eating disorders awareness week: The effectiveness of a one-time body image dissatisfaction prevention session. Eating Disorders, 16(5), 428-443. </t>
  </si>
  <si>
    <t xml:space="preserve">Mutterperl, J. A., &amp; Sanderson, C. A. (2002). Mind over matter: internalization of the thinness norm as a moderator of responsiveness to norm misperception education in college women. Health Psychology, 21(5), 519. </t>
  </si>
  <si>
    <t xml:space="preserve">Pearson, A. N., Follette, V. M., &amp; Hayes, S. C. (2012). A pilot study of acceptance and commitment therapy as a workshop intervention for body dissatisfaction and disordered eating attitudes. Cognitive and Behavioral Practice, 19(1), 181-197. </t>
  </si>
  <si>
    <t xml:space="preserve">Neumark-Sztainer, D., Butler, R., &amp; Palti, H. (1995). Eating disturbances among adolescent girls: Evaluation of a school-based primary prevention program. Journal of Nutrition Education, 27(1), 24-31. </t>
  </si>
  <si>
    <t xml:space="preserve">Santonastaso, P., Zanetti, T., Ferrara, S., Olivotto, M. C., Magnavita, N., &amp; Favaro, A. (1999). A preventive intervention program in adolescent schoolgirls: A longitudinal study. Psychotherapy and Psychosomatics. </t>
  </si>
  <si>
    <t xml:space="preserve">Kaminski, P. L., &amp; McNamara, K. (1996). A treatment for college women at risk for bulimia: A controlled evaluation. Journal of Counseling &amp; Development, 74(3), 288-294. </t>
  </si>
  <si>
    <t xml:space="preserve">Olmsted, M. P., Daneman, D., Rydall, A. C., Lawson, M. L., &amp; Rodin, G. (2002). The effects of psychoeducation on disturbed eating attitudes and behavior in young women with type 1 diabetes mellitus. International Journal of Eating Disorders, 32(2), 230-239. </t>
  </si>
  <si>
    <t xml:space="preserve">O'Brien, K. M., &amp; LeBow, M. D. (2007). Reducing maladaptive weight management practices: developing a psychoeducational intervention program. Eating behaviors, 8(2), 195-210. </t>
  </si>
  <si>
    <t xml:space="preserve">Weiss, K., &amp; Wertheim, E. H. (2005). An evaluation of a prevention program for disordered eating in adolescent girls: Examining responses of high-and low-risk girls. Eating Disorders, 13(2), 143-156. </t>
  </si>
  <si>
    <t xml:space="preserve">Alberts, H., Thewissen, R., &amp; Raes, L. (2012). Dealing with problematic eating behaviour. The effects of a mindfulness-based intervention on eating behaviour, food cravings, dichotomous thinking and body image concern. Appetite, 58(3), 847-851. </t>
  </si>
  <si>
    <t xml:space="preserve">Jacobi, C., Völker, U., Trockel, M. T., &amp; Taylor, C. B. (2012). Effects of an Internet-based intervention for subthreshold eating disorders: A randomized controlled trial. Behaviour research and therapy, 50(2), 93-99. </t>
  </si>
  <si>
    <t xml:space="preserve">de León, M. E. P., Díaz, J. M., &amp; Ruiz, E. C. (2008). A pilot study of the clinical and statistical significance of a program to reduce eating disorder risk factors in children. Eating and Weight Disorders-Studies on Anorexia, Bulimia and Obesity, 13(3), 111-118. </t>
  </si>
  <si>
    <t xml:space="preserve">Mora, M., Penelo, E., Gutiérrez, T., Espinoza, P., González, M. L., &amp; Raich, R. M. (2015). Assessment of Two School-Based Programs to Prevent Universal Eating Disorders: Media Literacy and Theatre-Based Methodology in Spanish Adolescent Boys and Girls. The Scientific World Journal, 2015. </t>
  </si>
  <si>
    <t xml:space="preserve">Celio, A. A., Winzelberg, A. J., Wilfley, D. E., Eppstein-Herald, D., Springer, E. A., Dev, P., &amp; Taylor, C. B. (2000). Reducing risk factors for eating disorders: comparison of an Internet-and a classroom-delivered psychoeducational program. Journal of Consulting and Clinical Psychology, 68(4), 650. </t>
  </si>
  <si>
    <t xml:space="preserve">Luethcke, C. A., McDaniel, L., &amp; Becker, C. B. (2011). A comparison of mindfulness, nonjudgmental, and cognitive dissonance-based approaches to mirror exposure. Body Image, 8(3), 251-258. </t>
  </si>
  <si>
    <t xml:space="preserve">Becker, C. B., Smith, L. M., &amp; Ciao, A. C. (2005). Reducing eating disorder risk factors in sorority members: A randomized trial. Behavior Therapy, 36(3), 245-253. </t>
  </si>
  <si>
    <t xml:space="preserve">Green, M., Scott, N., Diyankova, I., &amp; Gasser, C. (2005). Eating disorder prevention: An experimental comparison of high level dissonance, low level dissonance, and no-treatment control. Eating Disorders, 13(2), 157-169. </t>
  </si>
  <si>
    <t xml:space="preserve">Serdar, K., Kelly, N. R., Palmberg, A. A., Lydecker, J. A., Thornton, L., Tully, C. E., &amp; Mazzeo, S. E. (2014). Comparing Online and Face-to-Face Dissonance-Based Eating Disorder Prevention. Eating Disorders, 22(3), 244-260. </t>
  </si>
  <si>
    <t xml:space="preserve">Smith, A., &amp; Petrie, T. (2008). Reducing the risk of disordered eating among female athletes: A test of alternative interventions. Journal of Applied Sport Psychology, 20(4), 392-407. </t>
  </si>
  <si>
    <t xml:space="preserve">McMillan, W., Stice, E., &amp; Rohde, P. (2011). High-and low-level dissonance-based eating disorder prevention programs with young women with body image concerns: An experimental trial. Journal of Consulting and Clinical Psychology, 79(1), 129. </t>
  </si>
  <si>
    <t xml:space="preserve">López-Guimerà, G., Sánchez-Carracedo, D., Fauquet, J., Portell, M., &amp; Raich, R. M. (2011). Impact of a school-based disordered eating prevention program in adolescent girls: general and specific effects depending on adherence to the interactive activities. The Spanish journal of psychology, 14(01), 293-303. </t>
  </si>
  <si>
    <t xml:space="preserve">Wilksch, S. M., Durbridge, M. R., &amp; Wade, T. D. (2008). A preliminary controlled comparison of programs designed to reduce risk of eating disorders targeting perfectionism and media literacy. Journal of the American Academy of Child &amp; Adolescent Psychiatry, 47(8), 939-947. </t>
  </si>
  <si>
    <t xml:space="preserve">Raich, R. M., Sánchez-Carracedo, D., López-Guimerà, G., Portell, M., Moncada, A., &amp; Fauquet, J. (2008). A controlled assessment of school-based preventive programs for reducing eating disorder risk factors in adolescent Spanish girls. Eating Disorders, 16(3), 255-272. </t>
  </si>
  <si>
    <t xml:space="preserve">Boivin, M. K., Polivy, J., &amp; Herman, C. P. (2008). An intervention to modify expectations of unrealistic rewards from thinness. Eating Disorders, 16(2), 160-179. </t>
  </si>
  <si>
    <t xml:space="preserve">Dworkin, S. H., &amp; Kerr, B. A. (1987). Comparison of interventions for women experiencing body image problems. Journal of Counseling Psychology, 34(2), 136. </t>
  </si>
  <si>
    <t xml:space="preserve">Irving, L. M., &amp; Berel, S. R. (2001). Comparison of media-literacy programs to strengthen college women's resistance to media images. Psychology of Women Quarterly, 25(2), 103-111. </t>
  </si>
  <si>
    <t xml:space="preserve">Shafran, R., Farrell, C., Lee, M., &amp; Fairburn, C. G. (2009). Brief cognitive behavioural therapy for extreme shape concern: an evaluation. British Journal of Clinical Psychology, 48(1), 79-92. </t>
  </si>
  <si>
    <t xml:space="preserve">Winzelberg, A. J., Taylor, C. B., Sharpe, T., Eldredge, K. L., Dev, P., &amp; Constantinou, P. S. (1998). Evaluation of a computer-mediated eating disorder intervention program. International Journal of Eating Disorders, 24(4), 339-349. </t>
  </si>
  <si>
    <t xml:space="preserve">Jacobi, C., Morris, L., Beckers, C., Bronisch-Holtze, J., Winter, J., Winzelberg, A. J., &amp; Taylor, C. B. (2007). Maintenance of internet-based prevention: A randomized controlled trial. International Journal of Eating Disorders, 40(2), 114-119. </t>
  </si>
  <si>
    <t xml:space="preserve">Paxton, S. J., McLean, S. A., Gollings, E. K., Faulkner, C., &amp; Wertheim, E. H. (2007). Comparison of face-to-face and internet interventions for body image and eating problems in adult women: An RCT. International Journal of Eating Disorders, 40(8), 692-704. </t>
  </si>
  <si>
    <t xml:space="preserve">Mitchell, K. S., Mazzeo, S. E., Rausch, S. M., &amp; Cooke, K. L. (2007). Innovative interventions for disordered eating: Evaluating dissonance-based and yoga interventions. International Journal of Eating Disorders, 40(2), 120-128. </t>
  </si>
  <si>
    <t xml:space="preserve">Matusek, J. A., Wendt, S. J., &amp; Wiseman, C. V. (2004). Dissonance thin-ideal and didactic healthy behavior eating disorder prevention programs: Results from a controlled trial. International Journal of Eating Disorders, 36(4), 376-388. </t>
  </si>
  <si>
    <t xml:space="preserve">Stice, E., Trost, A., &amp; Chase, A. (2003). Healthy weight control and dissonance-based eating disorder prevention programs: Results from a controlled trial. International Journal of Eating Disorders, 33(1), 10-21. </t>
  </si>
  <si>
    <t xml:space="preserve">Wade, T. D., Davidson, S., &amp; O'Dea, J. A. (2003). A preliminary controlled evaluation of a school-based media literacy program and self-esteem program for reducing eating disorder risk factors. International Journal of Eating Disorders, 33(4), 371-383. </t>
  </si>
  <si>
    <t xml:space="preserve">González, M., Penelo, E., Gutiérrez, T., &amp; Raich, R. M. (2011). Disordered Eating Prevention Programme in Schools: A 30-Month Follow-up. European Eating Disorders Review, 19(4), 349-356. </t>
  </si>
  <si>
    <t xml:space="preserve">McVey, G. L., Davis, R., Tweed, S., &amp; Shaw, B. F. (2004). Evaluation of a school-based program designed to improve body image satisfaction, global self-esteem, and eating attitudes and behaviors: A replication study. International Journal of Eating Disorders, 36(1), 1-11. </t>
  </si>
  <si>
    <t xml:space="preserve">Rohde, P., Auslander, B. A., Shaw, H., Raineri, K. M., Gau, J. M., &amp; Stice, E. (2014). Dissonance-based prevention of eating disorder risk factors in middle school girls: Results from two pilot trials. International Journal of Eating Disorders. </t>
  </si>
  <si>
    <t>1. Media Smart Targeted 2. StudentBodies 3. control group (one email containing 10 tips for improving
body image)</t>
  </si>
  <si>
    <t>Media Smart</t>
  </si>
  <si>
    <t>Student Bodies</t>
  </si>
  <si>
    <t>Student Bodies 2</t>
  </si>
  <si>
    <t>Body Project</t>
  </si>
  <si>
    <t>1. GGBW (Girls Growing inWellness and Balance: Yoga and Life Skills to Empower program) 2. control group (no intervention)</t>
  </si>
  <si>
    <t>31 middle-school girls and their mothers</t>
  </si>
  <si>
    <t>1. Healthy Girls Project 2. waitlist control group</t>
  </si>
  <si>
    <t>2 sessions a 90 min</t>
  </si>
  <si>
    <t>The Questionnaire for Eating Disorder Diagnosis (QEDD)</t>
  </si>
  <si>
    <t>EDI body dissatisfaction</t>
  </si>
  <si>
    <t>Sociocultural Attitudes Towards Appearance, Physical Appearance Comparisons Scale (PACS), EDI perfectionism, EDI ineffectiveness</t>
  </si>
  <si>
    <t>EDI drive for thinness (EDI-DT)</t>
  </si>
  <si>
    <t>1. media literacy program, ARMED 2. control group (lecture and discussion about women, media, and
appearance)</t>
  </si>
  <si>
    <t>Overweight</t>
  </si>
  <si>
    <t>Obesity</t>
  </si>
  <si>
    <t>Athletes</t>
  </si>
  <si>
    <t>Type 1 diabetes mellitus</t>
  </si>
  <si>
    <t>Matusek, Wendt, and Wiseman (2004)</t>
  </si>
  <si>
    <t>Abood &amp; Black, 2000</t>
  </si>
  <si>
    <t>Health Education Intervention</t>
  </si>
  <si>
    <t>Mindfulness based intervention</t>
  </si>
  <si>
    <t>CBT – Cash and Rosen version (1987; Rosen, Cado, Silberg, Srebnik, &amp; Wendt, 1990).</t>
  </si>
  <si>
    <t>Waitlist control</t>
  </si>
  <si>
    <t xml:space="preserve">Amaral, Stice, and Ferreira (2019) </t>
  </si>
  <si>
    <t>1. Body Project 2. Assessment only</t>
  </si>
  <si>
    <t>Assessment only</t>
  </si>
  <si>
    <t>Aspen et al. (2015)</t>
  </si>
  <si>
    <t>Evaluative Conditioning</t>
  </si>
  <si>
    <t>Modified Healthy Weight</t>
  </si>
  <si>
    <t>Control</t>
  </si>
  <si>
    <t>Planet Health.</t>
  </si>
  <si>
    <t>Cognitive Dissonance (Stice version)</t>
  </si>
  <si>
    <t>Cognitive Dissonance (modified Stice version)</t>
  </si>
  <si>
    <t>Athletes healthy weight</t>
  </si>
  <si>
    <t>Athletes modified Cognitive Dissonance</t>
  </si>
  <si>
    <t>Wait-list Control</t>
  </si>
  <si>
    <t>Psychoeducation content of Cognitive Dissonance</t>
  </si>
  <si>
    <t>Measurement only control</t>
  </si>
  <si>
    <t>Cognitive Dissonance – negative thinness expectancy</t>
  </si>
  <si>
    <t>Cognitive Dissonance – positive thinness expectancy</t>
  </si>
  <si>
    <t>Body Sense</t>
  </si>
  <si>
    <t>Wait-list control</t>
  </si>
  <si>
    <t>Buerger et al. (2019)</t>
  </si>
  <si>
    <t>MaiStep by Psychologists</t>
  </si>
  <si>
    <t>CBT based program</t>
  </si>
  <si>
    <t>MaiStep by Teachers</t>
  </si>
  <si>
    <t xml:space="preserve">1. Multi-component
2. Control group
</t>
  </si>
  <si>
    <t>Student Bodies (SB)</t>
  </si>
  <si>
    <t>Body Trap (BT)</t>
  </si>
  <si>
    <r>
      <t xml:space="preserve">Stice, Rohde, Durant, Shaw, and Wade (2013)
</t>
    </r>
    <r>
      <rPr>
        <sz val="12"/>
        <color rgb="FFFF0000"/>
        <rFont val="Arial"/>
        <family val="2"/>
      </rPr>
      <t>Study 1</t>
    </r>
  </si>
  <si>
    <t>SCT - didactic format</t>
  </si>
  <si>
    <t>Secondary prevention training</t>
  </si>
  <si>
    <t>Mirror exposure treatment</t>
  </si>
  <si>
    <t>Control: non-directive therapy</t>
  </si>
  <si>
    <t>Shapesville program</t>
  </si>
  <si>
    <t>Stop, Elephant, Stop Book (attention control)</t>
  </si>
  <si>
    <t>Chally (1998)</t>
  </si>
  <si>
    <t>Chithambo (2017)</t>
  </si>
  <si>
    <t>Cook-Cottone (2017)</t>
  </si>
  <si>
    <t>Corning (2010)</t>
  </si>
  <si>
    <t>Coughlin (2006)</t>
  </si>
  <si>
    <t>DeBate (2013)</t>
  </si>
  <si>
    <t>Earnhardt (2002)</t>
  </si>
  <si>
    <t>Endruschat, C., &amp; Gere, M. (2006). Evaluation des Internet‐ gestützten Präventionsprogramms Student Bodies zur Reduktion von Risikofaktoren für gestörtes Essverhalten an einer Risikos_x0002_tichprobe junger Studentinnen der TU Dresden. Unpublished dissertation/thesis, TU Dresden, Dresden.</t>
  </si>
  <si>
    <t>Endruschat &amp; Gere (2006)</t>
  </si>
  <si>
    <t>Fisher (1994)</t>
  </si>
  <si>
    <t xml:space="preserve">Franko (2012)
</t>
  </si>
  <si>
    <t>Fritsche, A., &amp; Schlenkrich, C. (2005). Evaluation des Internet‐ gestützen Präventionsprogramms Student Bodies zur Reduktion von Risikofaktoren für gestörtes Essverhalten an Mädchen der 8. bis 10. Klasse. Unpublished dissertation/thesis, TU Dresden, Dresden</t>
  </si>
  <si>
    <t>Fritsche &amp; Schlenkrich (2005)</t>
  </si>
  <si>
    <t>Garcia (2006)</t>
  </si>
  <si>
    <t>Garcia (2010)</t>
  </si>
  <si>
    <t>Ghaderi (2020)</t>
  </si>
  <si>
    <t>Green (2017)</t>
  </si>
  <si>
    <t>Green (2018)</t>
  </si>
  <si>
    <t>Gumz (2017)</t>
  </si>
  <si>
    <t>Halliwell (2014)</t>
  </si>
  <si>
    <t>Hay (2007)</t>
  </si>
  <si>
    <t>Hudson (2021)</t>
  </si>
  <si>
    <t>Jacobi (2018)</t>
  </si>
  <si>
    <t>Linville (2015)</t>
  </si>
  <si>
    <t>Lowe_2012_Experimental test of a weight gain prevention program among female college freshmen (Unpublished study)</t>
  </si>
  <si>
    <t>Lowe (2012)</t>
  </si>
  <si>
    <t>Luo (2021)</t>
  </si>
  <si>
    <t>Mama (2015)</t>
  </si>
  <si>
    <t>Mann (1997)</t>
  </si>
  <si>
    <t>McComb (2003)</t>
  </si>
  <si>
    <t>Anuel (2012)</t>
  </si>
  <si>
    <t>control group (no intervention)</t>
  </si>
  <si>
    <t>GGBW (Girls Growing inWellness and Balance: Yoga and Life Skills to Empower program)</t>
  </si>
  <si>
    <t>waitlist control group</t>
  </si>
  <si>
    <t xml:space="preserve">Healthy Girls Project </t>
  </si>
  <si>
    <t xml:space="preserve">media literacy program, ARMED </t>
  </si>
  <si>
    <t>Cognitive therapy</t>
  </si>
  <si>
    <t>CBT</t>
  </si>
  <si>
    <t>Reflective therapy</t>
  </si>
  <si>
    <t>ATHENA program</t>
  </si>
  <si>
    <t>Treatment as usual</t>
  </si>
  <si>
    <t>Psycho-education + ML</t>
  </si>
  <si>
    <t>“Food, Mood, Attitude”</t>
  </si>
  <si>
    <t>Set Your Body Free - Computer-based</t>
  </si>
  <si>
    <t>Set Your Body Free - Face-to-face</t>
  </si>
  <si>
    <t>Everybody’s Different</t>
  </si>
  <si>
    <t>Control: scheduled personal development and health class</t>
  </si>
  <si>
    <t>ML</t>
  </si>
  <si>
    <t>ML + Nutrition awareness</t>
  </si>
  <si>
    <t>Class as usual</t>
  </si>
  <si>
    <t>Student Bodies program (with a clinically moderated discussion group)</t>
  </si>
  <si>
    <t>Student Bodies program (with an unmoderated discussion group)</t>
  </si>
  <si>
    <t>Student Bodies program (with no discussion group)</t>
  </si>
  <si>
    <t>No treatment control</t>
  </si>
  <si>
    <t>Cognitive Dissonance low level</t>
  </si>
  <si>
    <t>Cognitive Dissonance high level</t>
  </si>
  <si>
    <t>Dissonance Based</t>
  </si>
  <si>
    <t>Waitlist Control</t>
  </si>
  <si>
    <t>My Body, My Life</t>
  </si>
  <si>
    <t>Delayed-treatment control</t>
  </si>
  <si>
    <t>Patient Centred Assessment and Counselling for Exercise Plus Nutrition Project (PACE)</t>
  </si>
  <si>
    <t>Sunsmart Control.</t>
  </si>
  <si>
    <t>External Oriented ML – Slim Hopes</t>
  </si>
  <si>
    <t>Internal Oriented ML – Slim Hopes</t>
  </si>
  <si>
    <t>No intervention control</t>
  </si>
  <si>
    <t>Student Bodies program – German version.</t>
  </si>
  <si>
    <t>Wait-list control.</t>
  </si>
  <si>
    <t>Studies Bodies 2- BED</t>
  </si>
  <si>
    <t>Student Bodies with guided self-help</t>
  </si>
  <si>
    <t>Student Bodies without guided self-help</t>
  </si>
  <si>
    <t>Psycho-education + Healthy eating + Physical activity + others</t>
  </si>
  <si>
    <t>Control: Video</t>
  </si>
  <si>
    <t>Self-esteem intervention</t>
  </si>
  <si>
    <t>Mindfulness based mirror exposure</t>
  </si>
  <si>
    <t>Nonjudgmental based mirror exposure</t>
  </si>
  <si>
    <t>Peer educator presentation</t>
  </si>
  <si>
    <t>Peer educator presentation w/ guided imagery exercise</t>
  </si>
  <si>
    <t>Healthy Weight Intervention</t>
  </si>
  <si>
    <t>Active Children and Self-Esteem Study (ACE-Kids)</t>
  </si>
  <si>
    <t>Control: delayed treatment</t>
  </si>
  <si>
    <t>High Dissonance program</t>
  </si>
  <si>
    <t>Low Dissonance program</t>
  </si>
  <si>
    <t>“Everybody is Somebody”</t>
  </si>
  <si>
    <t>The Student Body: Promoting Health At Any Size.</t>
  </si>
  <si>
    <t>Healthy Schools-Healthy Kids.</t>
  </si>
  <si>
    <t>Mindfulness meditation &amp; Yoga</t>
  </si>
  <si>
    <t>Cognitive dissonance – Stice vers.</t>
  </si>
  <si>
    <t>ML + Nutrition</t>
  </si>
  <si>
    <t>“Theatre Live”</t>
  </si>
  <si>
    <t>Norm misperception brochure – intervention.</t>
  </si>
  <si>
    <t>Healthy behaviour brochure – control</t>
  </si>
  <si>
    <t>New Moves</t>
  </si>
  <si>
    <t>Control: Physical education class</t>
  </si>
  <si>
    <t>The Weight to Eat</t>
  </si>
  <si>
    <t>“Free to be me” programs</t>
  </si>
  <si>
    <t>Thompson (1996) version</t>
  </si>
  <si>
    <t>Brief educational session</t>
  </si>
  <si>
    <t>Self-monitoring control</t>
  </si>
  <si>
    <t>“Set Your Body Free”- Computer Based</t>
  </si>
  <si>
    <t>“Set Your Body Free”- Face to face (42)</t>
  </si>
  <si>
    <t>Acceptance and Commitment Therapy</t>
  </si>
  <si>
    <t>Low calorie diet – LEARN program.</t>
  </si>
  <si>
    <t>Criticism of the Feminine Aesthetic-Beauty Model (AMC) + ML</t>
  </si>
  <si>
    <t>AMC + ML + Nutrition counselling</t>
  </si>
  <si>
    <t xml:space="preserve">Body image session </t>
  </si>
  <si>
    <t>Attention control: stress management session</t>
  </si>
  <si>
    <t>Obesity prevention ‘prodieting’ messaging</t>
  </si>
  <si>
    <t>ED prevention “anti-dieting” messaging</t>
  </si>
  <si>
    <t>Control: Flu prevention</t>
  </si>
  <si>
    <t>Body Project for middle school</t>
  </si>
  <si>
    <t>Educational brochure control</t>
  </si>
  <si>
    <t>Minimal treatment control</t>
  </si>
  <si>
    <t>Assessment only control</t>
  </si>
  <si>
    <t>Applied relaxation (AR)</t>
  </si>
  <si>
    <t>Delayed CBT</t>
  </si>
  <si>
    <t>Delayed AR</t>
  </si>
  <si>
    <t xml:space="preserve"> “Me, You &amp; Us” program: combine “Happy Being Me” and “Media Smart”</t>
  </si>
  <si>
    <t>Usual curriculum control</t>
  </si>
  <si>
    <t>Healthy weight – Stice version</t>
  </si>
  <si>
    <t>Healthy weight program</t>
  </si>
  <si>
    <t>eBody Project</t>
  </si>
  <si>
    <t>An educational videos</t>
  </si>
  <si>
    <t>An educational brochure.</t>
  </si>
  <si>
    <t>Body Project peer-led</t>
  </si>
  <si>
    <t>Psycho-educational brochure control</t>
  </si>
  <si>
    <t>Healthy Weight 2 intervention</t>
  </si>
  <si>
    <t>Psyco-educational brochure control</t>
  </si>
  <si>
    <t>Interpersonal psychotherapy</t>
  </si>
  <si>
    <t>Health education program</t>
  </si>
  <si>
    <t>Student Bodies program</t>
  </si>
  <si>
    <t>‘Go Girls’ program</t>
  </si>
  <si>
    <t>Everybody’s different</t>
  </si>
  <si>
    <t>POPS-program</t>
  </si>
  <si>
    <t>waitlist control</t>
  </si>
  <si>
    <t>“Making Choices” program</t>
  </si>
  <si>
    <t>Classes as usual.</t>
  </si>
  <si>
    <t>Life Smart</t>
  </si>
  <si>
    <t xml:space="preserve">Class as usual </t>
  </si>
  <si>
    <t>Helping, Encouraging, Listening &amp; Protecting Peers</t>
  </si>
  <si>
    <t xml:space="preserve">Media Smart Targeted </t>
  </si>
  <si>
    <t>StudentBodies</t>
  </si>
  <si>
    <t>Control group (one email containing 10 tips for improving body image)</t>
  </si>
  <si>
    <t>Cognitive dissonance</t>
  </si>
  <si>
    <t>Attention control</t>
  </si>
  <si>
    <t>Fitness for Life</t>
  </si>
  <si>
    <t>Control: Health topics lecture</t>
  </si>
  <si>
    <t>Wait list control</t>
  </si>
  <si>
    <t>CBT (Fairburn, Marcus, &amp; Wilson, 1993)</t>
  </si>
  <si>
    <t>Musiat (2014)</t>
  </si>
  <si>
    <t>Phelps (2000)</t>
  </si>
  <si>
    <t>Posavac (2001)</t>
  </si>
  <si>
    <t>Roehrig et al. (2008)</t>
  </si>
  <si>
    <t>Saekow (2015)</t>
  </si>
  <si>
    <t>Stice (2018)</t>
  </si>
  <si>
    <t>Stice (2020)</t>
  </si>
  <si>
    <t>Tanofsky-Kraff (2010)</t>
  </si>
  <si>
    <t xml:space="preserve">Taylor (2016)
</t>
  </si>
  <si>
    <r>
      <t>Wade,</t>
    </r>
    <r>
      <rPr>
        <sz val="12"/>
        <color rgb="FFFF0000"/>
        <rFont val="Arial"/>
        <family val="2"/>
      </rPr>
      <t xml:space="preserve"> Davidson, and O'Dea</t>
    </r>
    <r>
      <rPr>
        <sz val="12"/>
        <color theme="1"/>
        <rFont val="Arial"/>
        <family val="2"/>
      </rPr>
      <t xml:space="preserve"> (2003)</t>
    </r>
  </si>
  <si>
    <t>Warschburger (2018)</t>
  </si>
  <si>
    <t xml:space="preserve">Wilksch (2015) </t>
  </si>
  <si>
    <t>Expressive writing</t>
  </si>
  <si>
    <t>Cognitive Dissonance – Stice version</t>
  </si>
  <si>
    <t>1. CD – Stice version
2. Healthy weight – Stice version
3. Expressive writing
4. Assessment only control condition</t>
  </si>
  <si>
    <t>Healthy weight</t>
  </si>
  <si>
    <t>481 females
Age 17.4
USA
Include: self-reported body image concern.</t>
  </si>
  <si>
    <t>Face-to-face Cognitive Dissonance Stice version</t>
  </si>
  <si>
    <t>1. Face-to-face Cognitive Dissonance Stice version
2. Online Cognitive Dissonance – Stice version
3. Assessment only control</t>
  </si>
  <si>
    <t>Online Cognitive Dissonance – Stice version</t>
  </si>
  <si>
    <t>Cognitive Dissonance based mirror exposure</t>
  </si>
  <si>
    <t>Cognitive Dissonance - Stice version</t>
  </si>
  <si>
    <t>Reference missing in Le</t>
  </si>
  <si>
    <t xml:space="preserve">Buddeberg_Fischer, B., Klaghofer, R., Gnam, G., &amp; Buddeberg, C. (1998). Prevention of disturbed eating behaviour: a prospective intervention study in 14-to 19-year-old Swiss students. Acta Psychiatrica Scandinavica, 98(2), 146-155. </t>
  </si>
  <si>
    <t>Internet dissonance-based intervention</t>
  </si>
  <si>
    <t>Internet cognitive-behavioral intervention</t>
  </si>
  <si>
    <t>Control (no intervention)</t>
  </si>
  <si>
    <t>1. Internet dissonance-based intervention
2. Internet cognitive-behavioural intervention
3. Control (no intervention)</t>
  </si>
  <si>
    <t>Pennebaker's Therapeutic writing paradigm</t>
  </si>
  <si>
    <t>1. Pennebaker's Therapeutic writing paradigm
2. control group</t>
  </si>
  <si>
    <t>Cognitive Behavioral Therapy</t>
  </si>
  <si>
    <t>Aerobic/anaerobic exercise therapy (ET)</t>
  </si>
  <si>
    <t>1. Dissonance Based
2. Psychoeducation</t>
  </si>
  <si>
    <t>Body Project (virtual)</t>
  </si>
  <si>
    <t>1. Body Project virutal (vBP)
2. Expressive writing (EW)
3. Waitlist Control</t>
  </si>
  <si>
    <t>Media Literacy</t>
  </si>
  <si>
    <t>Media Literacy + Nutrition awareness</t>
  </si>
  <si>
    <t>PubMed search?</t>
  </si>
  <si>
    <t>Modified dissonance-based program</t>
  </si>
  <si>
    <t>assessment-only control</t>
  </si>
  <si>
    <t>1.modified dissonance-based program
2. Control (assessment only)</t>
  </si>
  <si>
    <t>Body Project (expanded online version)</t>
  </si>
  <si>
    <t>assesment-only control</t>
  </si>
  <si>
    <t>1. Body Project (expanded online version)
2. assessment only control)</t>
  </si>
  <si>
    <t>ED-Mental Health Literacy</t>
  </si>
  <si>
    <t xml:space="preserve">information about local
mental health services only </t>
  </si>
  <si>
    <t>1. ED-Mental Health Literacy
2. information about local
mental health services</t>
  </si>
  <si>
    <t>assesment-only condition</t>
  </si>
  <si>
    <t>1. Body Project
2. assessment-only control</t>
  </si>
  <si>
    <t>Web-based preventive
program Eltern als Therapeuten (E@T)</t>
  </si>
  <si>
    <t>1. Web-based preventive
program Eltern als Therapeuten (E@T)
2. assessment-only control</t>
  </si>
  <si>
    <t>Classes as usual</t>
  </si>
  <si>
    <t>1. Body Project
2. educational video control condition</t>
  </si>
  <si>
    <t>education brochure control
condition</t>
  </si>
  <si>
    <t>1. eBody Project
2. education brochure control
condition</t>
  </si>
  <si>
    <t>physical activity group (HIP Study)</t>
  </si>
  <si>
    <t>dietary habits intervention group (HIP Study)</t>
  </si>
  <si>
    <t>1. physical activity group
2. dietary habits intervention group</t>
  </si>
  <si>
    <t>education program "a discussion of body
image, food, and self-esteem at Stanford."</t>
  </si>
  <si>
    <t>Solomon education program "a discussion of body
image, food, and self-esteem at Stanford."</t>
  </si>
  <si>
    <t>Solomon assessment-only control</t>
  </si>
  <si>
    <t>1.education program "a discussion of body
image, food, and self-esteem at Stanford."
2.Solomon education program "a discussion of body
image, food, and self-esteem at Stanford."
3. assessment-only control
4. Solomon assessment-only</t>
  </si>
  <si>
    <t>discussion, relaxation, and movement improvisation group</t>
  </si>
  <si>
    <t>1.discussion, relaxation, and movement improvisation group
2. control group</t>
  </si>
  <si>
    <t>interactive lessons which included group discussions, problem_x0002_solving, and cooperative exercises</t>
  </si>
  <si>
    <t>2(3x2)</t>
  </si>
  <si>
    <t>Waiting Control (middleschool, concurrent class); Control (randomized, high school), Control (nonrandom, college)</t>
  </si>
  <si>
    <t>1. interactive lessons which included group discussions, problem_x0002_solving, and cooperative exercises
2. Control</t>
  </si>
  <si>
    <t>Genetic Realities intervention (videotape)</t>
  </si>
  <si>
    <t>Combination intervention (videotape)</t>
  </si>
  <si>
    <t>Artificial Beauty intervention (videotape)</t>
  </si>
  <si>
    <t>1. aritficial beauty intervention
2. genetic realitities intervention
3. combination intervention
4. control intervention (car images)
5. control intervention (media images)</t>
  </si>
  <si>
    <t>Two Steps of Interventions (video viewing, picture viewing) (4x2?)</t>
  </si>
  <si>
    <t>StudentBodies-Eating Disorders (online)</t>
  </si>
  <si>
    <t>1. Student Bodies - Eating Disorders (online)
2. Waitlist Control</t>
  </si>
  <si>
    <t>Healthy Weight (obesity and eating disorder prevention program)</t>
  </si>
  <si>
    <t>Project Health (create cognitive dissonance)</t>
  </si>
  <si>
    <t>obesity education video-control condition</t>
  </si>
  <si>
    <t>1. Healthy Weight 
2. Project Health
3. obesity eduation video-control condition</t>
  </si>
  <si>
    <t>acute
effects report (Stice, Rohde, Shaw, &amp; Gau, 2017) (see ID 123)</t>
  </si>
  <si>
    <t>standard-of-care health education group</t>
  </si>
  <si>
    <t>1. interpersoal psychotherapy for excess weight gain
2. sandard-of-care health education group</t>
  </si>
  <si>
    <t>interpersoal psychotherapy for excess weight gain</t>
  </si>
  <si>
    <t>Cognitive-behavioural intervention (IaM - derived from StudentBodies)</t>
  </si>
  <si>
    <t>Media Smart (teacher delivered)</t>
  </si>
  <si>
    <t>control condition (usual lessons)</t>
  </si>
  <si>
    <t>1. Media Smart (teacher delivered)
2. control condition (usual lessons)</t>
  </si>
  <si>
    <t>Student Bodies software</t>
  </si>
  <si>
    <t>1. (Student Bodies software)
2. (waitlist control)</t>
  </si>
  <si>
    <t xml:space="preserve">Secondary prevention training </t>
  </si>
  <si>
    <t>Secondary prevention training (Web-based training)</t>
  </si>
  <si>
    <t>Therapeutic Writing</t>
  </si>
  <si>
    <t>Physical Activity</t>
  </si>
  <si>
    <t>1. CBT
2. Aerobic/anaerobic behavioral therapy (ET)
3. Control Group</t>
  </si>
  <si>
    <t>1. FMA + MyStudentBody.com
2. Control</t>
  </si>
  <si>
    <t>Food, Mood, and Attitude (FMA; 2-hour interactive CD-ROM program) + MyStudentBody.com (Nutrition Website)</t>
  </si>
  <si>
    <t xml:space="preserve">Multicomponent </t>
  </si>
  <si>
    <t>Dissonance based</t>
  </si>
  <si>
    <t>Psycho-Education</t>
  </si>
  <si>
    <t>psycho-educational program</t>
  </si>
  <si>
    <t>Mental health literacy</t>
  </si>
  <si>
    <t>Dietary Habits</t>
  </si>
  <si>
    <r>
      <t xml:space="preserve">Psycho-Education </t>
    </r>
    <r>
      <rPr>
        <sz val="12"/>
        <color rgb="FFFF0000"/>
        <rFont val="Arial"/>
        <family val="2"/>
      </rPr>
      <t>(Watson only says 2 arms)</t>
    </r>
  </si>
  <si>
    <t>Interpersonal Psychotherapy</t>
  </si>
  <si>
    <t>CBT?</t>
  </si>
  <si>
    <t xml:space="preserve">Dissonance Based </t>
  </si>
  <si>
    <t>Family Based Therapy</t>
  </si>
  <si>
    <t>Obesity Prevention/Lifestlye?</t>
  </si>
  <si>
    <t>health promotion lessons</t>
  </si>
  <si>
    <t>Partly not Random, partly cluster</t>
  </si>
  <si>
    <t>EAT
DRES</t>
  </si>
  <si>
    <t>Ideal Body Stereotype Scale (IBSS)
BDI-II</t>
  </si>
  <si>
    <t>EDI - Drive for thinness - Bulimia - Body Dissatisfaction
Self Care Scale</t>
  </si>
  <si>
    <t xml:space="preserve">BSQ
Ideal Body Stereotype Scale (IBSS)
EAT
DRES
BDI-II
</t>
  </si>
  <si>
    <t xml:space="preserve">EDI - Drive for thinness - Bulimia
</t>
  </si>
  <si>
    <t xml:space="preserve">EDI - Body Dissatisfaction
</t>
  </si>
  <si>
    <t>Self Care Scale</t>
  </si>
  <si>
    <t>C-DISC (ED DSM-IV)
Maternal Pressure Scale
EDI-Body Dissatisfaction
Body Parts Dissatisfaction Scale (BPDS)
EDI- Drive for Thinness</t>
  </si>
  <si>
    <t>EDI-Body Dissatisfaction
Body Parts Dissatisfaction Scale (BPDS)</t>
  </si>
  <si>
    <t>Maternal Pressure Scale</t>
  </si>
  <si>
    <t xml:space="preserve">EDI- Drive for Thinness
</t>
  </si>
  <si>
    <t>C-DISC (ED DSM-IV, exclusion)</t>
  </si>
  <si>
    <t>Q-EDD
EDI-2 - drive for thinness - perfectionism - ineffectiveness
EDI-2 - body dissatisfaction
SATAQ - awareness - internalization
PACS</t>
  </si>
  <si>
    <t>Knowledge
Self Efficacy (of the Denists)</t>
  </si>
  <si>
    <t>CBDS
Body Esteem Scale
EDI-II
POMS
Manipulation Check Scale</t>
  </si>
  <si>
    <t>CBDS
EDI-II</t>
  </si>
  <si>
    <t>Body Esteem Scale</t>
  </si>
  <si>
    <t>POMS
Manipulation Check Scale</t>
  </si>
  <si>
    <t xml:space="preserve">Adjustable Light Beam Apparatus (ALBA)
PASTAS
MBSRQ
EDI - body dissatisfaction
BIAQ
</t>
  </si>
  <si>
    <t>MBSRQ
EDI - body dissatisfaction
BIAQ
Adjustable Light Beam Apparatus (ALBA)</t>
  </si>
  <si>
    <t>Stages of Dietary and Physical Activity Change
Fruit &amp; Vegetable intake
BSQ
SATAQ</t>
  </si>
  <si>
    <t>Stages of Dietary and Physical Activity Change
Fruit &amp; Vegetable intake
SATAQ</t>
  </si>
  <si>
    <t>EDE (Diagnostic Items only)
EDDS
PANAS
EDE-Q - restraint
CIA
BPDS
BSQ
IBSS-R</t>
  </si>
  <si>
    <t>EDE (Diagnostic Items only)
EDDS
EDE-Q - restraint</t>
  </si>
  <si>
    <t>BPDS
BSQ</t>
  </si>
  <si>
    <t>PANAS
CIA
IBSS-R</t>
  </si>
  <si>
    <t>Yes (DSM 5, ED Onset)</t>
  </si>
  <si>
    <t xml:space="preserve">Q-EDD
RSE
EDE-Q 6.0
BSQ
SCRS
SOQ
IBSS-R
STAI
</t>
  </si>
  <si>
    <t xml:space="preserve">Q-EDD
EDE-Q 6.0
</t>
  </si>
  <si>
    <t>RSE
SCRS
SOQ
IBSS-R
STAI</t>
  </si>
  <si>
    <t xml:space="preserve">Q-EDD
EDE-Q 6.0
RSE
BSQ
SCRS
SOQ
	</t>
  </si>
  <si>
    <t>Q-EDD
EDE-Q 6.0</t>
  </si>
  <si>
    <t xml:space="preserve">RSE
SCRS
SOQ
	</t>
  </si>
  <si>
    <t>Yes (Q-EDD - Categorize to Groups - adapted to DSM-5)</t>
  </si>
  <si>
    <t>No? (but ED Symptoms)</t>
  </si>
  <si>
    <t>EDE-Q
EDE (12th Edition)
ED-Help seeking
Eating Disorder-Mental Health Literacy
SF-12</t>
  </si>
  <si>
    <t>EDE-Q
EDE (12th Edition)</t>
  </si>
  <si>
    <t>ED-Help seeking
Eating Disorder-Mental Health Literacy
SF-12</t>
  </si>
  <si>
    <t>Yes (DSM-IV, participant categorization)</t>
  </si>
  <si>
    <t>BSQ
SATAQ-3
EAT-26
EDDS
BAS
BDI
PANAS</t>
  </si>
  <si>
    <t>EAT-26
EDDS</t>
  </si>
  <si>
    <t>SATAQ-3
BAS
BDI
PANAS</t>
  </si>
  <si>
    <t>Pre: presence of secondary amenorrhea</t>
  </si>
  <si>
    <t>Excessive Excercise
WCS
EDI-2 - bulimia - drive for thinness
EDI-2 - body dissatisfaction
EDE
weight normalization (defined by change in EBW percentage, objectively measured</t>
  </si>
  <si>
    <t>WCS
EDI-2 - body dissatisfaction</t>
  </si>
  <si>
    <t>EDI-2 - bulimia - drive for thinness
EDE
weight normalization (defined by change in EBW percentage, objectively measured</t>
  </si>
  <si>
    <t>Excessive Excercise</t>
  </si>
  <si>
    <t>Yes (onset, DSM-IV)</t>
  </si>
  <si>
    <t>IBSS-R
PSPS
SDBPS
DRES
EDDS
PANAS-X - fear - guilt- sadness</t>
  </si>
  <si>
    <t>DRES
EDDS</t>
  </si>
  <si>
    <t>SDBPS</t>
  </si>
  <si>
    <t>IBSS-R
PSPS
PANAS-X - fear - guilt- sadness</t>
  </si>
  <si>
    <t>BDS
IBSS-R
CES-D
RSE
BAS-2
DRES
EDDS</t>
  </si>
  <si>
    <t>BDS</t>
  </si>
  <si>
    <t>IBSS-R
CES-D
RSE
BAS-2</t>
  </si>
  <si>
    <t>Yes (DSM-IV exclusion)</t>
  </si>
  <si>
    <t>BMI
Body Fat Percentage
National Cancer Institute's Fruit and Vegetable Screener and Fat Screener
BES</t>
  </si>
  <si>
    <t>BES</t>
  </si>
  <si>
    <t>Body Fat Percentage
National Cancer Institute's Fruit and Vegetable Screener and Fat Screener</t>
  </si>
  <si>
    <t>BMI
Desired Weight
EDE-Q
EDE-Q selfmade scales - danger - exercise - tempt
RSE
Body Appearance subscale of the MSEI
Prevalence of symptoms(estimate the percent of students)
Manipulation Checks</t>
  </si>
  <si>
    <t>EDE-Q
EDE-Q selfmade scales - danger - exercise - tempt</t>
  </si>
  <si>
    <t>MSEI - body appearance</t>
  </si>
  <si>
    <t>Desired Weight
RSE
Prevalence of symptoms(estimate the percent of students)
Manipulation Checks</t>
  </si>
  <si>
    <t>Spielberger’s State–Trait Anxiety Inventory
Coopersmith Self-Esteem Inventory
BULIT-R
EDI-2 - drive for thinness
EDI-2 - body dissatisfaction</t>
  </si>
  <si>
    <t>BULIT-R
EDI-2 - drive for thinness</t>
  </si>
  <si>
    <t>Spielberger’s State–Trait Anxiety Inventory
Coopersmith Self-Esteem Inventory</t>
  </si>
  <si>
    <t>MSCS - phsycical self-concept - competence
EDI-2 - drive for thinness
EDI-2 - body dissatisfaction</t>
  </si>
  <si>
    <t>EDI-2 - drive for thinness</t>
  </si>
  <si>
    <t>MSCS - phsycical self-concept - competence</t>
  </si>
  <si>
    <t>Body Esteem Scale - weight concern
free response listing of thoughts</t>
  </si>
  <si>
    <t>Body Esteem Scale - weight concern</t>
  </si>
  <si>
    <t>free response listing of thoughts</t>
  </si>
  <si>
    <t>EDE-Q
WCS
CES-D
CIA</t>
  </si>
  <si>
    <t>CES-D
CIA</t>
  </si>
  <si>
    <t>Yes (DSM-5 for participant categorization)</t>
  </si>
  <si>
    <t>Thin Ideal Internalization Scale (TIIS)
Satisfaction and Dissat_x0002_isfaction with Body Parts Scale
PANAS-R - sadness - guilt - fear/anxiety
EDDI</t>
  </si>
  <si>
    <t>EDDI</t>
  </si>
  <si>
    <t>Satisfaction and Dissat_x0002_isfaction with Body Parts Scale</t>
  </si>
  <si>
    <t>Thin Ideal Internalization Scale (TIIS)
PANAS-R - sadness - guilt - fear/anxiety</t>
  </si>
  <si>
    <t>Yes (AN criterium)</t>
  </si>
  <si>
    <t>Yes (DSM-IV EDDI onset)</t>
  </si>
  <si>
    <t>BMI
EDDI
Dissonance Regarding Unhealthy Lifestyle Behaviors scale</t>
  </si>
  <si>
    <t>Dissonance Regarding Unhealthy Lifestyle Behaviors scale</t>
  </si>
  <si>
    <t>Yes (DSM-IV EDDi onset)</t>
  </si>
  <si>
    <t>TIIS
Ten items from the Satisfaction and Dissatisfaction with Body Parts Scale
DRES
PANAS-X sadness- guilt -fear/anxiety
EDDI</t>
  </si>
  <si>
    <t>EDDI
DRES</t>
  </si>
  <si>
    <t>Ten items from the Satisfaction and Dissatisfaction with Body Parts Scale</t>
  </si>
  <si>
    <t>TIIS
PANAS-X sadness- guilt -fear/anxiety</t>
  </si>
  <si>
    <t>number of group sessions attended and completion of follow-up visits
Eating
EDE 12OD/C.2</t>
  </si>
  <si>
    <t>EDE 12OD/C.2</t>
  </si>
  <si>
    <t>number of group sessions attended and completion of follow-up visits</t>
  </si>
  <si>
    <t>WCS
EDE 12th Edition Diagnostic Version
EDE-Q
EDI-2 - drive for thinness - perfectionism
CIA
BDI-II
STAI
Binge Drinking Episodes</t>
  </si>
  <si>
    <t>EDE 12th Edition Diagnostic Version
EDE-Q
EDI-2 - drive for thinness - perfectionism</t>
  </si>
  <si>
    <t>CIA
BDI-II
STAI
Binge Drinking Episodes</t>
  </si>
  <si>
    <t>Yes (DSM-IV-TR, ED onset)</t>
  </si>
  <si>
    <t>EDE-Q
WCS
Depression, Anxiety, Stress Scale
SATAQ-3
EDI
Clinical Impairment Assessment Questionnaire
Medical Outcome Studies Short Form Scales – Mental Component Scale
MINI International Neuropsychiatric Interview</t>
  </si>
  <si>
    <t>EDE-Q
EDI</t>
  </si>
  <si>
    <t>Depression, Anxiety, Stress Scale
SATAQ-3
Clinical Impairment Assessment Questionnaire
Medical Outcome Studies Short Form Scales – Mental Component Scale
MINI International Neuropsychiatric Interview</t>
  </si>
  <si>
    <t>EDE-Q - shape and weight concern
DRES
EDI - body dissatisfaction
SATAQ-3
EDI - ineffectiveness
Child Depression Inventory-Short Form,
RSE
McKnight Risk Factor Survey</t>
  </si>
  <si>
    <t>EDI - ineffectiveness
DRES</t>
  </si>
  <si>
    <t>EDE-Q - shape and weight concern
EDI - body dissatisfaction</t>
  </si>
  <si>
    <t>SATAQ-3
Child Depression Inventory-Short Form,
RSE
McKnight Risk Factor Survey</t>
  </si>
  <si>
    <t>BSQ
EDI - drive for thinness - bulimia
EDE-Q - Restraint - Eating - Shape - Weight
social support measure created specifically for Student Bodies (modeled after MSPSS)</t>
  </si>
  <si>
    <t>EDI - drive for thinness - bulimia
EDE-Q - Restraint - Eating</t>
  </si>
  <si>
    <t>EDE-Q - - Shape - Weight
BSQ</t>
  </si>
  <si>
    <t>social support measure created specifically for Student Bodies (modeled after MSPSS)</t>
  </si>
  <si>
    <t xml:space="preserve">EDI Drive for Thinness - Bulimia subscales
EDE-Q Weight - Shape 
BSQ
weight and height, 
software usage patterns,
general knowledge quiz </t>
  </si>
  <si>
    <t>EDI Drive for Thinness - Bulimia subscales</t>
  </si>
  <si>
    <t>EDE-Q Weight - Shape 
BSQ</t>
  </si>
  <si>
    <t xml:space="preserve">software usage patterns,
general knowledge quiz </t>
  </si>
  <si>
    <t>BSQ
SATAQ-3
EAT-26
EDDS
CDI
BAS
PANAS - items related to negative emotional states (e.g., sad, ashamed, angry, and nervous)</t>
  </si>
  <si>
    <t>SATAQ-3
CDI
BAS
PANAS - items related to negative emotional states (e.g., sad, ashamed, angry, and nervous)</t>
  </si>
  <si>
    <t>ED Patients</t>
  </si>
  <si>
    <t>Ausschluss: ED Patients</t>
  </si>
  <si>
    <t xml:space="preserve">CBT </t>
  </si>
  <si>
    <t>(Watson only says 5 arms)</t>
  </si>
  <si>
    <t>Obesity
Approach: Obesity Prevention/Lifestlye?</t>
  </si>
  <si>
    <t>Obesity Prevention</t>
  </si>
  <si>
    <t xml:space="preserve">Secondary Prevention Training </t>
  </si>
  <si>
    <t>Self-esteem Enhancement</t>
  </si>
  <si>
    <t>PubMed?</t>
  </si>
  <si>
    <t>Dissonance Based?</t>
  </si>
  <si>
    <t>Control?</t>
  </si>
  <si>
    <t>Multicomponent?</t>
  </si>
  <si>
    <t>Psychoeducation</t>
  </si>
  <si>
    <t>Psychoeducation?</t>
  </si>
  <si>
    <t>CBT?? (gets directly compared to real CBT)</t>
  </si>
  <si>
    <t>Control (real control?)</t>
  </si>
  <si>
    <t>Psych-Education</t>
  </si>
  <si>
    <t>One-Shot (Psycho-Education)</t>
  </si>
  <si>
    <t xml:space="preserve">Psychoeducation </t>
  </si>
  <si>
    <t xml:space="preserve">Multi-component
</t>
  </si>
  <si>
    <t xml:space="preserve">Cognitive intervention on body image </t>
  </si>
  <si>
    <t>Combined intervention</t>
  </si>
  <si>
    <t>1. Positive Self-acceptance program 2. Cognitive intervention on body image 3. combined intervention 4. control group (no intervention)</t>
  </si>
  <si>
    <t>Control group (no intervention)</t>
  </si>
  <si>
    <t>Positive self-acceptance program</t>
  </si>
  <si>
    <t xml:space="preserve">Atkinson and Wade (2016) 
</t>
  </si>
  <si>
    <t xml:space="preserve">Atkinson and Wade (2016)
</t>
  </si>
  <si>
    <t>Active Control (universal
prevention program for stress prevention)</t>
  </si>
  <si>
    <t>Assessment-only control</t>
  </si>
  <si>
    <t>Nicolino, Martz, and Curtin (2001)</t>
  </si>
  <si>
    <t xml:space="preserve">Wilksch et al. (2015) </t>
  </si>
  <si>
    <t>Wilksch et al. (2015)</t>
  </si>
  <si>
    <t>Control Intervention/ Car Images (+ Parenting Skills)</t>
  </si>
  <si>
    <t>Control Intervention / Media Images (+ Parenting Skills)</t>
  </si>
  <si>
    <r>
      <t>Media Literacy</t>
    </r>
    <r>
      <rPr>
        <sz val="12"/>
        <color rgb="FFFF0000"/>
        <rFont val="Arial"/>
        <family val="2"/>
      </rPr>
      <t xml:space="preserve"> </t>
    </r>
  </si>
  <si>
    <r>
      <t xml:space="preserve">Stice, Rohde, Durant, Shaw, and Wade (2013), </t>
    </r>
    <r>
      <rPr>
        <sz val="12"/>
        <color rgb="FFFF0000"/>
        <rFont val="Arial"/>
        <family val="2"/>
      </rPr>
      <t>Study 2</t>
    </r>
  </si>
  <si>
    <t>Body Project clinician-led</t>
  </si>
  <si>
    <t>1. clinician-led Body Project groups
2. peer-led Body Project groups
3. internet-based eBody Project
4. educational video control condition</t>
  </si>
  <si>
    <t>Educational video control condition</t>
  </si>
  <si>
    <t>WCS &gt;42 –
Informed consent, no ED in past year or current ED, no BMI &lt;18 or &gt;30, no other severe psychopathology
such as alcohol or drug problems, no psychotropic medication during past 2 months, no past suicidal actions</t>
  </si>
  <si>
    <t>? unpublished</t>
  </si>
  <si>
    <t>High school students informed consent, no ED in past year or current ED, no BMI &lt;18 or &gt;30, no other
severe psychopathology such as alcohol or drug problems, no psychotropic medication during past 2 months,
no past suicidal actions</t>
  </si>
  <si>
    <t>Behavioral</t>
  </si>
  <si>
    <t>? Unpublished (behavioral intervention)</t>
  </si>
  <si>
    <t>Control Group (Study
hall sessions provided comparison subjects
the opportunity to complete homework
assignments, and they were supervised
by a rotating schedule of coaches)</t>
  </si>
  <si>
    <t>? Unpublished</t>
  </si>
  <si>
    <t>spanish</t>
  </si>
  <si>
    <t>selective?</t>
  </si>
  <si>
    <t xml:space="preserve">spanish </t>
  </si>
  <si>
    <t>universal???</t>
  </si>
  <si>
    <t>indicated/selective</t>
  </si>
  <si>
    <t>unpublished</t>
  </si>
  <si>
    <t>not found</t>
  </si>
  <si>
    <t>indicated/selective ???</t>
  </si>
  <si>
    <t/>
  </si>
  <si>
    <t xml:space="preserve">Cognitive dissonance </t>
  </si>
  <si>
    <t>Psycho-Education (Watson only says 2 arms)</t>
  </si>
  <si>
    <t xml:space="preserve">Media Literacy </t>
  </si>
  <si>
    <t>Mindfullness</t>
  </si>
  <si>
    <t>Cognitive Dissonance</t>
  </si>
  <si>
    <t>Brown TA, Keel PK. (2015)  A randomized controlled trial of a peer co-led dissonance-based eating disorder prevention program for gay men. Behav Res Ther. 2015 Nov;74:1-10. doi: 10.1016/j.brat.2015.08.008. Epub 2015 Sep 3. PMID: 26342904.</t>
  </si>
  <si>
    <t>Self-Esteem based</t>
  </si>
  <si>
    <t>High Dissonance Based</t>
  </si>
  <si>
    <t>Lafont J, Oberle CD (2014). Expressive writing effects on body image: Symptomatic versus asymptomatic women. Psychology 2014;5:431-440</t>
  </si>
  <si>
    <t>high Dissonance Based</t>
  </si>
  <si>
    <t>Low Dissonance Based</t>
  </si>
  <si>
    <t>Yoga</t>
  </si>
  <si>
    <t>Norm-misperception</t>
  </si>
  <si>
    <t>self-esteem based</t>
  </si>
  <si>
    <t>online-CBT</t>
  </si>
  <si>
    <t>face-to-face CBT</t>
  </si>
  <si>
    <t>ACT</t>
  </si>
  <si>
    <t>online-Dissonance based</t>
  </si>
  <si>
    <t>face-to-face Dissonance based</t>
  </si>
  <si>
    <t>Dissonance-Based</t>
  </si>
  <si>
    <t>Psychoeduaction</t>
  </si>
  <si>
    <t>Internet Dissonance Based</t>
  </si>
  <si>
    <t>face-to-face Dissonance Based</t>
  </si>
  <si>
    <t>Watson only says two arms</t>
  </si>
  <si>
    <t>Self-esteem based</t>
  </si>
  <si>
    <t>Whisenhunt et al. (2008)</t>
  </si>
  <si>
    <t>Whisenhunt BL, Williamson DA, Drab-Hudson DL, Walden H. (2008) Intervening with coaches to promote awareness and prevention of weight pressures in cheerleaders. Eat Weight Disord. 2008 Jun;13(2):102-10. doi: 10.1007/BF03327610. PMID: 18612259.</t>
  </si>
  <si>
    <t>Perfectionism Program</t>
  </si>
  <si>
    <t>Atkinson MJ, Wade TD. (2015) Mindfulness-based prevention for eating disorders: A school-based cluster randomized controlled study. Int J Eat Disord. 2015 Nov;48(7):1024-37. doi: 10.1002/eat.22416. Epub 2015 Jun 6. PMID: 26052831.</t>
  </si>
  <si>
    <t>Atkinson and Wade (2015)</t>
  </si>
  <si>
    <t xml:space="preserve">Secondary prevention training  </t>
  </si>
  <si>
    <t>Mirror-exposure</t>
  </si>
  <si>
    <t>non-directive</t>
  </si>
  <si>
    <t>Stice(2007)</t>
  </si>
  <si>
    <t>Chase (2001)</t>
  </si>
  <si>
    <t>Stice (2007)</t>
  </si>
  <si>
    <t>Jerome LW. 1987. Primary intervention for bulimia: the evaluation of a media presentation for an adolescent population. Unpubl. thesis, Kent, OH: Kent State Univ</t>
  </si>
  <si>
    <t>Jerome LW. 1991. Primary intervention for bulimia: the evaluation of a media presentation for an
adolescent population. Unpubl. dissert., Kent, OH: Kent State Univ.</t>
  </si>
  <si>
    <t>Nebel MA. 1995. Prevention of disordered eating among college women: a clinical intervention.
Unpubl. dissert., Univ. Ariz., Tucson</t>
  </si>
  <si>
    <t>Outwater AD. 1990. An intervention project to improve body image and self-esteem in 6th grade
boys and girls as a potential prevention against eating disorders. Unpubl. dissert., Union Inst.,
Cincinnati, OH</t>
  </si>
  <si>
    <t>Richman RD. 1993. Primary prevention of eating disorders: a pilot program. Unpubl. thesis,
Simon Fraser Univ., Br. Columbia</t>
  </si>
  <si>
    <t>Shepard RE. 2001. The body and soul program: evaluation of a peer educator-led eating disorder
education and prevention program. Unpubl. dissert., Univ. Oregon, Eugene</t>
  </si>
  <si>
    <t>Smolak L, Levine M, Schermer F. 1998b. Lessons from lessons: an evaluation of an elementary
school prevention program. In The Prevention of Eating Disorders, ed. W Vandereyeken, G
Noordenbos, pp. 137–72. London: Athlone</t>
  </si>
  <si>
    <t>Wolf-Bloom MS. 1998. Using media literacy training to prevent body dissatisfaction and subsequent
eating problems in early adolescent girls. Unpubl.dissert., Univ. Cincinnati, OH</t>
  </si>
  <si>
    <t>Baranowski_2001_Testing the efficacy of an eating disorder prevention program</t>
  </si>
  <si>
    <t>Groesz_2007_An experimental test of the effects of dieting on bulimic symptoms_the impact of eating episode frequency</t>
  </si>
  <si>
    <t>Kater_2002_Evaluation of an upper elementary school program to prevent body image, eating, and weight concerns</t>
  </si>
  <si>
    <t>Smolak_1998_A controlled evaluation of an elementary school primary prevention program for eating problems</t>
  </si>
  <si>
    <t>Steiner-Adair_2002_Primary prevention of risk factors for eating disorders in adolescent girls_learning from practice</t>
  </si>
  <si>
    <t>Stewart_2001_Modification of eating attitudes and behavior in adolescent girls_A controlled study</t>
  </si>
  <si>
    <t>Stice_2000_Dissonance prevention program decreases thin-ideal internalization, body dissatisfaction, dieting, negative affect, and bulimic symptoms_A preliminary experiment</t>
  </si>
  <si>
    <t>Stice_2002_A preliminary controlled evaluation of an eating disturbance psychoeducational intervention for college students</t>
  </si>
  <si>
    <t>Stice_2006_Trial of a psychoeducational eating disturbance intervention for college women_a replication and extension</t>
  </si>
  <si>
    <t>Varnado-Sullivan_2001_Development and implementation of the body logic program for adolescents_A two-stage prevention program for eating disorders</t>
  </si>
  <si>
    <t>Withers_2002_A controlled evaluation of an eating disorders primary prevention videotape using the Elaboration Likelihood Model of Persuasion</t>
  </si>
  <si>
    <t>Moreno_1993_A preliminary prevention program for eating disorders in a junior high school population</t>
  </si>
  <si>
    <t>Outwater, A. D. (1991). An intervention project to improve body image and self-esteem in 6th-grade boys and girls as a potential prevention against eating disorders. Dissertation Abstracts International Section A: Humanities and Social Sciences, 51(12-A, Pt 1), 4029.</t>
  </si>
  <si>
    <t>Richman_1997_Promoting healthy attitudes and behaviors_a school-based program</t>
  </si>
  <si>
    <t>Richman, R. D. (1998). Preventing disordered eating: Promoting healthy
attitudes and behaviors: A school-based program. Dissertation Abstracts
International, 52(6), 0425B</t>
  </si>
  <si>
    <t>Own search</t>
  </si>
  <si>
    <t>Stice (2004)</t>
  </si>
  <si>
    <t>McVey_2003_School-based peer support groups_a new approach to the prevention of disordered eating</t>
  </si>
  <si>
    <t>Orjada, K., &amp; Stice, E. (2003). A controlled evaluation of an eating
disturbance psychoeducational intervention for college students: A rep_x0002_lication. Manuscript in preparati</t>
  </si>
  <si>
    <t>Stice, E., Presnell, K., Shaw, H., &amp; Hoffman, E. (2003). Dissonance and
healthy weight control eating disorder prevention programs: Results
from a randomized trial. Manuscript in preparation.</t>
  </si>
  <si>
    <t>x</t>
  </si>
  <si>
    <t>Brown and Keel (2015)</t>
  </si>
  <si>
    <t>Lafont and Oberle (2014)</t>
  </si>
  <si>
    <t>not included</t>
  </si>
  <si>
    <t>Waitlist</t>
  </si>
  <si>
    <t>Stice (2019)</t>
  </si>
  <si>
    <t>Ciao et al. (2015)</t>
  </si>
  <si>
    <t>Ciao_2015_Effectiveness of a peer-delivered dissonance-based program in reducing eating disorder risk factors in high school girls</t>
  </si>
  <si>
    <t>Intervention</t>
  </si>
  <si>
    <t>peer-led dissonance</t>
  </si>
  <si>
    <t>Dissonance</t>
  </si>
  <si>
    <t>missing</t>
  </si>
  <si>
    <t>high level dissonance</t>
  </si>
  <si>
    <t>low level dissonance</t>
  </si>
  <si>
    <t>control</t>
  </si>
  <si>
    <t>intervention</t>
  </si>
  <si>
    <t>Jilka, K. (2002). The effects of a cognitive dissonance-based eating disorder prevention pro_x0002_gram in a sorority population (Honors thesis)Trinity U</t>
  </si>
  <si>
    <t>Jilka (2002)</t>
  </si>
  <si>
    <t>cognitive dissonance v. no treatment</t>
  </si>
  <si>
    <t>cognitive dissonance v. psychoeducational control</t>
  </si>
  <si>
    <t>dissonance</t>
  </si>
  <si>
    <t>high dissonnce</t>
  </si>
  <si>
    <t>low dissonance</t>
  </si>
  <si>
    <t>conrol</t>
  </si>
  <si>
    <t xml:space="preserve">Presnell, K., Seidel, A., &amp; Madeley, M. C. (2008). Comparison of dissonance-only vs. dis_x0002_sonance plus healthy weight management eating disorder prevention interventions. Poster
presentation at The Association for Behavioral and Cognitive Therapies annual con_x0002_vention, New York </t>
  </si>
  <si>
    <t>Presnell, Seidel and Madeley (2008)</t>
  </si>
  <si>
    <t>dissonance only</t>
  </si>
  <si>
    <t>assessment only control</t>
  </si>
  <si>
    <t>Ramirez_2012_Preliminary examination of a couple-based eating disorder prevention program</t>
  </si>
  <si>
    <t>Ramirez, Perez and Taylor (2012)</t>
  </si>
  <si>
    <t>prevention group</t>
  </si>
  <si>
    <t>comparison group</t>
  </si>
  <si>
    <t>Group dissonance</t>
  </si>
  <si>
    <t>Internet Dissonance</t>
  </si>
  <si>
    <t>Brochure Control</t>
  </si>
  <si>
    <t>Dissonance vs. Waitlist</t>
  </si>
  <si>
    <t>(Body Project) (Body Project v. Brochure
controls)</t>
  </si>
  <si>
    <t>eBody Project v. Brochure controls</t>
  </si>
  <si>
    <t>clinican-led intervention</t>
  </si>
  <si>
    <t>peer-led intervention</t>
  </si>
  <si>
    <t>brochure controls</t>
  </si>
  <si>
    <t>delayed controls</t>
  </si>
  <si>
    <t>waitlist</t>
  </si>
  <si>
    <t>Wolfe (1992)</t>
  </si>
  <si>
    <t>Wolfe, J. L. (1992). Applying cognitive dissonance within a personal health curriculum to
reduce risk factors associated with the development of eating disorders in a university
population. Doctoral Dissertation)University of Georgia.</t>
  </si>
  <si>
    <t>high Dissonance</t>
  </si>
  <si>
    <t>media advocacy</t>
  </si>
  <si>
    <t>athlete-modified dissonance</t>
  </si>
  <si>
    <t>athlete-modified healthy weight</t>
  </si>
  <si>
    <t>dissonance vs. Media psychoeducation</t>
  </si>
  <si>
    <t>dissonance vs. Media advocacy</t>
  </si>
  <si>
    <t>modified healthy weight</t>
  </si>
  <si>
    <t>video control</t>
  </si>
  <si>
    <t>yoga</t>
  </si>
  <si>
    <t>minduflness</t>
  </si>
  <si>
    <t>internet dissonance v. internet CB</t>
  </si>
  <si>
    <t>no Intervention</t>
  </si>
  <si>
    <t>healthy weight</t>
  </si>
  <si>
    <t>early version of the healthy weight</t>
  </si>
  <si>
    <t>(Body Project) (Body Project v. Video controls)</t>
  </si>
  <si>
    <t>(eBody) (eBody Project v. Video controls)</t>
  </si>
  <si>
    <t xml:space="preserve">Peer Body Project
</t>
  </si>
  <si>
    <t>Video controls</t>
  </si>
  <si>
    <t>Clinician Body Project</t>
  </si>
  <si>
    <t>Krysanski_2005_Investigation of a cognitive dissonance intervention versus a psychoeducational placebo control_testing the effectiveness of prevention programming for eating disorders</t>
  </si>
  <si>
    <t>Machin_2008_Reducing the risk of disordered eating among female college students_a test of alternative interventions</t>
  </si>
  <si>
    <t>Perez_2010_Transportability of an empirically supported dissonance-based prevention program for eating disorders</t>
  </si>
  <si>
    <t>Trost_2006_The Healthy Image Partnership HIP Parents Program_The role of parental involvement in eating disorder prevention.</t>
  </si>
  <si>
    <t>Van Diest_2013_Exploring the integration of thin-ideal internalization and self-objectification in the prevention of eating disorders</t>
  </si>
  <si>
    <t>unpublished thesis</t>
  </si>
  <si>
    <t>unpublished dissertation</t>
  </si>
  <si>
    <t>Book Chapter</t>
  </si>
  <si>
    <t>Dissertation, not acquired</t>
  </si>
  <si>
    <t>Dissertation, acquired</t>
  </si>
  <si>
    <t>Honors Thesis</t>
  </si>
  <si>
    <t>Poster Presentation</t>
  </si>
  <si>
    <t>Disseration, not acquired</t>
  </si>
  <si>
    <t>Magnuson_2010_Evaluation of an eating disorders prevention curriculum on eating attitudes and behaviors of female college students</t>
  </si>
  <si>
    <t>Dissertation, same as 1997?</t>
  </si>
  <si>
    <t>good</t>
  </si>
  <si>
    <t>pilot study, undergraduate students as interventionists, randomized - good</t>
  </si>
  <si>
    <t>Rescripting vs Dissonance based, looks good - good</t>
  </si>
  <si>
    <t>Not found</t>
  </si>
  <si>
    <t>Franko_1998_Secondary prevention of eating disorders in college women at risk</t>
  </si>
  <si>
    <t>Cluster, not random? 
"Two schools were identified by Dundee City Council as similar in demographics and permission was given to approach them"</t>
  </si>
  <si>
    <t xml:space="preserve">Cluster-RCT </t>
  </si>
  <si>
    <t>We excluded individuals who denied dieting in the past year because it did not seem important
to generalize our findings to non-dieters. We also excluded individuals with an initial BMI of 20 or less because
we did not want to encourage weight loss that might be medically hazardous. Participants were also excluded
if they suffered from a heart or medical condition or were pregnant.</t>
  </si>
  <si>
    <t>Cluster-RCT (classes)</t>
  </si>
  <si>
    <t>unpublished study</t>
  </si>
  <si>
    <t xml:space="preserve">first 10 to respond intervention, 10 next to control </t>
  </si>
  <si>
    <t xml:space="preserve">not randomized </t>
  </si>
  <si>
    <t>Eating disorder prevention program</t>
  </si>
  <si>
    <t>Control program focusing on fruit and vegetable intake</t>
  </si>
  <si>
    <t>Psychoeducation + CBT</t>
  </si>
  <si>
    <t>Healthy Body Image: Teaching Kids to Eat and Love Their Bodies Too</t>
  </si>
  <si>
    <t>Control group with no exposure to the curriculum</t>
  </si>
  <si>
    <t>Diet Manipulation -&gt; das ist keine prevention study???</t>
  </si>
  <si>
    <t xml:space="preserve">not randomized -  assignment of classrooms to curriculum or control status </t>
  </si>
  <si>
    <t>"Full of ourselves"</t>
  </si>
  <si>
    <t>Not randomized in 8/24 sites</t>
  </si>
  <si>
    <t>Not randomized - the schools were not randomly assigned</t>
  </si>
  <si>
    <t>Not randomized? -&gt; ask authors</t>
  </si>
  <si>
    <t>Dissertation</t>
  </si>
  <si>
    <r>
      <t xml:space="preserve">26 females
Age 48.5 (7.90)
Netherland
</t>
    </r>
    <r>
      <rPr>
        <b/>
        <sz val="12"/>
        <color theme="1"/>
        <rFont val="Arial"/>
        <family val="2"/>
      </rPr>
      <t>Include:</t>
    </r>
    <r>
      <rPr>
        <sz val="12"/>
        <color theme="1"/>
        <rFont val="Arial"/>
        <family val="2"/>
      </rPr>
      <t xml:space="preserve"> Female with experienced one or more of the following types of problematic eating: emotional eating, stress related eating, eating without awareness and/or overeating</t>
    </r>
  </si>
  <si>
    <r>
      <t xml:space="preserve">73 females
Age 18.9
USA
</t>
    </r>
    <r>
      <rPr>
        <b/>
        <sz val="12"/>
        <color theme="1"/>
        <rFont val="Arial"/>
        <family val="2"/>
      </rPr>
      <t>Include:</t>
    </r>
    <r>
      <rPr>
        <sz val="12"/>
        <color theme="1"/>
        <rFont val="Arial"/>
        <family val="2"/>
      </rPr>
      <t xml:space="preserve"> women w/ body image concern.</t>
    </r>
  </si>
  <si>
    <r>
      <t xml:space="preserve">76 females
Age 19.6 (2.2)
USA
</t>
    </r>
    <r>
      <rPr>
        <b/>
        <sz val="12"/>
        <color theme="1"/>
        <rFont val="Arial"/>
        <family val="2"/>
      </rPr>
      <t>Include:</t>
    </r>
    <r>
      <rPr>
        <sz val="12"/>
        <color theme="1"/>
        <rFont val="Arial"/>
        <family val="2"/>
      </rPr>
      <t xml:space="preserve"> females had high BD measure by BSQ.</t>
    </r>
  </si>
  <si>
    <r>
      <t>117 students (</t>
    </r>
    <r>
      <rPr>
        <sz val="12"/>
        <color rgb="FFFF0000"/>
        <rFont val="Arial"/>
        <family val="2"/>
      </rPr>
      <t>gender unknown)
Age 20</t>
    </r>
    <r>
      <rPr>
        <sz val="12"/>
        <rFont val="Arial"/>
        <family val="2"/>
      </rPr>
      <t xml:space="preserve">
US</t>
    </r>
  </si>
  <si>
    <r>
      <t>61 females
45 males</t>
    </r>
    <r>
      <rPr>
        <sz val="12"/>
        <color rgb="FFFF0000"/>
        <rFont val="Arial"/>
        <family val="2"/>
      </rPr>
      <t xml:space="preserve">
</t>
    </r>
    <r>
      <rPr>
        <sz val="12"/>
        <rFont val="Arial"/>
        <family val="2"/>
      </rPr>
      <t>Age 11</t>
    </r>
    <r>
      <rPr>
        <sz val="12"/>
        <color rgb="FFFF0000"/>
        <rFont val="Arial"/>
        <family val="2"/>
      </rPr>
      <t xml:space="preserve">-15 12??? </t>
    </r>
    <r>
      <rPr>
        <sz val="12"/>
        <color rgb="FF00B050"/>
        <rFont val="Arial"/>
        <family val="2"/>
      </rPr>
      <t>(Age: 11.6 +1.2)</t>
    </r>
    <r>
      <rPr>
        <sz val="12"/>
        <color theme="1"/>
        <rFont val="Arial"/>
        <family val="2"/>
      </rPr>
      <t xml:space="preserve">
Italy</t>
    </r>
  </si>
  <si>
    <r>
      <t xml:space="preserve">384 females
224 males
</t>
    </r>
    <r>
      <rPr>
        <sz val="12"/>
        <color rgb="FFFF0000"/>
        <rFont val="Arial"/>
        <family val="2"/>
      </rPr>
      <t xml:space="preserve">Age mainly 21-26 (no average given)
</t>
    </r>
    <r>
      <rPr>
        <sz val="12"/>
        <rFont val="Arial"/>
        <family val="2"/>
      </rPr>
      <t xml:space="preserve">US
</t>
    </r>
  </si>
  <si>
    <r>
      <t xml:space="preserve">45 females
Age 20.5 (2.7)
USA
</t>
    </r>
    <r>
      <rPr>
        <b/>
        <sz val="12"/>
        <color theme="1"/>
        <rFont val="Arial"/>
        <family val="2"/>
      </rPr>
      <t>Include:</t>
    </r>
    <r>
      <rPr>
        <sz val="12"/>
        <color theme="1"/>
        <rFont val="Arial"/>
        <family val="2"/>
      </rPr>
      <t xml:space="preserve"> Female with score ≥ 4 on 2 of 4 EDE-Q</t>
    </r>
  </si>
  <si>
    <r>
      <t xml:space="preserve">50 females
30 males
</t>
    </r>
    <r>
      <rPr>
        <sz val="12"/>
        <color rgb="FFFF0000"/>
        <rFont val="Arial"/>
        <family val="2"/>
      </rPr>
      <t>Overweight &gt;=85</t>
    </r>
    <r>
      <rPr>
        <vertAlign val="superscript"/>
        <sz val="12"/>
        <color rgb="FFFF0000"/>
        <rFont val="Arial"/>
        <family val="2"/>
      </rPr>
      <t>th</t>
    </r>
    <r>
      <rPr>
        <sz val="12"/>
        <color rgb="FFFF0000"/>
        <rFont val="Arial"/>
        <family val="2"/>
      </rPr>
      <t xml:space="preserve"> percentile</t>
    </r>
    <r>
      <rPr>
        <sz val="12"/>
        <color theme="1"/>
        <rFont val="Arial"/>
        <family val="2"/>
      </rPr>
      <t xml:space="preserve">
Age 14.5 (1.7)
USA</t>
    </r>
  </si>
  <si>
    <r>
      <t xml:space="preserve">79 females
Age n.s.
USA
</t>
    </r>
    <r>
      <rPr>
        <b/>
        <sz val="12"/>
        <color theme="1"/>
        <rFont val="Arial"/>
        <family val="2"/>
      </rPr>
      <t>Include:</t>
    </r>
    <r>
      <rPr>
        <sz val="12"/>
        <color theme="1"/>
        <rFont val="Arial"/>
        <family val="2"/>
      </rPr>
      <t xml:space="preserve"> women had moderate &amp; severe body image problems &amp; weight falling within ±20% of the normal weight ranges.</t>
    </r>
  </si>
  <si>
    <r>
      <t xml:space="preserve">87 females
</t>
    </r>
    <r>
      <rPr>
        <sz val="12"/>
        <rFont val="Arial"/>
        <family val="2"/>
      </rPr>
      <t>77 males
Age 11</t>
    </r>
    <r>
      <rPr>
        <sz val="12"/>
        <color theme="1"/>
        <rFont val="Arial"/>
        <family val="2"/>
      </rPr>
      <t xml:space="preserve">
Sweden</t>
    </r>
  </si>
  <si>
    <r>
      <t xml:space="preserve">40 women
Age 21.1 (2.9)
AUS
</t>
    </r>
    <r>
      <rPr>
        <b/>
        <sz val="12"/>
        <color theme="1"/>
        <rFont val="Arial"/>
        <family val="2"/>
      </rPr>
      <t>Include:</t>
    </r>
    <r>
      <rPr>
        <sz val="12"/>
        <color theme="1"/>
        <rFont val="Arial"/>
        <family val="2"/>
      </rPr>
      <t xml:space="preserve"> Female with mean score
&gt;81.5 on BSQ</t>
    </r>
  </si>
  <si>
    <r>
      <t xml:space="preserve">72 female
</t>
    </r>
    <r>
      <rPr>
        <sz val="12"/>
        <rFont val="Arial"/>
        <family val="2"/>
      </rPr>
      <t>Age</t>
    </r>
    <r>
      <rPr>
        <sz val="12"/>
        <color rgb="FF00B050"/>
        <rFont val="Arial"/>
        <family val="2"/>
      </rPr>
      <t xml:space="preserve"> first and second year female students </t>
    </r>
    <r>
      <rPr>
        <sz val="12"/>
        <color theme="1"/>
        <rFont val="Arial"/>
        <family val="2"/>
      </rPr>
      <t xml:space="preserve">
USA</t>
    </r>
  </si>
  <si>
    <r>
      <t xml:space="preserve">73 females
Age 14.4 (1.53)
Australia
</t>
    </r>
    <r>
      <rPr>
        <b/>
        <sz val="12"/>
        <color theme="1"/>
        <rFont val="Arial"/>
        <family val="2"/>
      </rPr>
      <t>Include:</t>
    </r>
    <r>
      <rPr>
        <sz val="12"/>
        <color theme="1"/>
        <rFont val="Arial"/>
        <family val="2"/>
      </rPr>
      <t xml:space="preserve"> Female self-identified
as having body image or eating problems</t>
    </r>
  </si>
  <si>
    <r>
      <t xml:space="preserve">100 female
Age 22.5 (2.7)
Germany
</t>
    </r>
    <r>
      <rPr>
        <b/>
        <sz val="12"/>
        <color theme="1"/>
        <rFont val="Arial"/>
        <family val="2"/>
      </rPr>
      <t>Include:</t>
    </r>
    <r>
      <rPr>
        <sz val="12"/>
        <color theme="1"/>
        <rFont val="Arial"/>
        <family val="2"/>
      </rPr>
      <t xml:space="preserve"> Female want to improve their body image.</t>
    </r>
  </si>
  <si>
    <r>
      <t xml:space="preserve">126 females
Age 22.3
Germany
</t>
    </r>
    <r>
      <rPr>
        <b/>
        <sz val="12"/>
        <color theme="1"/>
        <rFont val="Arial"/>
        <family val="2"/>
      </rPr>
      <t>Include:</t>
    </r>
    <r>
      <rPr>
        <sz val="12"/>
        <color theme="1"/>
        <rFont val="Arial"/>
        <family val="2"/>
      </rPr>
      <t xml:space="preserve"> women with</t>
    </r>
    <r>
      <rPr>
        <b/>
        <sz val="12"/>
        <color theme="1"/>
        <rFont val="Arial"/>
        <family val="2"/>
      </rPr>
      <t xml:space="preserve"> </t>
    </r>
    <r>
      <rPr>
        <sz val="12"/>
        <color theme="1"/>
        <rFont val="Arial"/>
        <family val="2"/>
      </rPr>
      <t>high weight and shape concerns (&gt;42 on WSC scale) and below
threshold bingeing, purging, chronic dieting or several of these symptoms</t>
    </r>
  </si>
  <si>
    <r>
      <t xml:space="preserve">29 females
Age 18.3
USA
</t>
    </r>
    <r>
      <rPr>
        <b/>
        <sz val="12"/>
        <color theme="1"/>
        <rFont val="Arial"/>
        <family val="2"/>
      </rPr>
      <t>Inclusion criteria:</t>
    </r>
    <r>
      <rPr>
        <sz val="12"/>
        <color theme="1"/>
        <rFont val="Arial"/>
        <family val="2"/>
      </rPr>
      <t xml:space="preserve"> Female with a score in the top 50th percentile on the EDBQ + at least
2 of 5 requirements:
(a) score &gt; the 66th percentile EDI-perfectionism subscale
(b) score &lt; the 33rd
percentile on the RSE scale
(c) score &gt; the 66th percentile on the BAAQ
(d) score &gt; the 66th percentile on the FNE scale
(e) score &lt; the 33rd percentile on the BES</t>
    </r>
  </si>
  <si>
    <r>
      <t xml:space="preserve">151 females
Age 21 (2.0)
USA
</t>
    </r>
    <r>
      <rPr>
        <b/>
        <sz val="12"/>
        <color theme="1"/>
        <rFont val="Arial"/>
        <family val="2"/>
      </rPr>
      <t>Include:</t>
    </r>
    <r>
      <rPr>
        <sz val="12"/>
        <color theme="1"/>
        <rFont val="Arial"/>
        <family val="2"/>
      </rPr>
      <t xml:space="preserve"> women with</t>
    </r>
    <r>
      <rPr>
        <b/>
        <sz val="12"/>
        <color theme="1"/>
        <rFont val="Arial"/>
        <family val="2"/>
      </rPr>
      <t xml:space="preserve"> </t>
    </r>
    <r>
      <rPr>
        <sz val="12"/>
        <color theme="1"/>
        <rFont val="Arial"/>
        <family val="2"/>
      </rPr>
      <t>high weight and shape concerns (&gt;47 on WSC scale).</t>
    </r>
  </si>
  <si>
    <r>
      <t xml:space="preserve">84 females
Age ??
USA
</t>
    </r>
    <r>
      <rPr>
        <b/>
        <sz val="12"/>
        <color theme="1"/>
        <rFont val="Arial"/>
        <family val="2"/>
      </rPr>
      <t>Inclusion criteria:</t>
    </r>
    <r>
      <rPr>
        <sz val="12"/>
        <color theme="1"/>
        <rFont val="Arial"/>
        <family val="2"/>
      </rPr>
      <t xml:space="preserve"> Female with high body dissatisfaction (verbal affirmation)</t>
    </r>
  </si>
  <si>
    <r>
      <t xml:space="preserve">124 females
Age 20.9 (3.9)
USA
</t>
    </r>
    <r>
      <rPr>
        <b/>
        <sz val="12"/>
        <color theme="1"/>
        <rFont val="Arial"/>
        <family val="2"/>
      </rPr>
      <t>Include:</t>
    </r>
    <r>
      <rPr>
        <sz val="12"/>
        <color theme="1"/>
        <rFont val="Arial"/>
        <family val="2"/>
      </rPr>
      <t xml:space="preserve"> Female at high school with body image concern (verbal affirmation).</t>
    </r>
  </si>
  <si>
    <r>
      <t xml:space="preserve">85 females
Age 16.0 (2.0)
Canada
</t>
    </r>
    <r>
      <rPr>
        <b/>
        <sz val="12"/>
        <color theme="1"/>
        <rFont val="Arial"/>
        <family val="2"/>
      </rPr>
      <t>Inclusion criteria:</t>
    </r>
    <r>
      <rPr>
        <sz val="12"/>
        <color theme="1"/>
        <rFont val="Arial"/>
        <family val="2"/>
      </rPr>
      <t xml:space="preserve"> Female with diabetes type 1 have at least:
- Score ≥9 EDI-DT
- Score ≥5 EDI-B
- Score ≥15 EDI-BD
- Current or past binge eating, induced vomiting, laxative, or diuretic use, dieting, insulin omission for weigh loss on Modified Diagnostic Survey of ED</t>
    </r>
  </si>
  <si>
    <r>
      <t xml:space="preserve">116 women
Age 25.61 (5.83)
Australia
</t>
    </r>
    <r>
      <rPr>
        <b/>
        <sz val="12"/>
        <color theme="1"/>
        <rFont val="Arial"/>
        <family val="2"/>
      </rPr>
      <t>Include:</t>
    </r>
    <r>
      <rPr>
        <sz val="12"/>
        <color theme="1"/>
        <rFont val="Arial"/>
        <family val="2"/>
      </rPr>
      <t xml:space="preserve"> Female with mean score
≥100 on BSQ or BULIT-R score &gt; 104 + BSQ = 90–99.</t>
    </r>
  </si>
  <si>
    <r>
      <t xml:space="preserve">73 females
Age 43.4 (14.7)
Australia
</t>
    </r>
    <r>
      <rPr>
        <b/>
        <sz val="12"/>
        <color theme="1"/>
        <rFont val="Arial"/>
        <family val="2"/>
      </rPr>
      <t>Inclusion criteria:</t>
    </r>
    <r>
      <rPr>
        <sz val="12"/>
        <color theme="1"/>
        <rFont val="Arial"/>
        <family val="2"/>
      </rPr>
      <t xml:space="preserve"> Female with high body dissatisfaction (verbal affirmation)</t>
    </r>
  </si>
  <si>
    <r>
      <t xml:space="preserve">81 females
Age 12.1 (0.9)
USA
</t>
    </r>
    <r>
      <rPr>
        <b/>
        <sz val="12"/>
        <color theme="1"/>
        <rFont val="Arial"/>
        <family val="2"/>
      </rPr>
      <t>Include:</t>
    </r>
    <r>
      <rPr>
        <sz val="12"/>
        <color theme="1"/>
        <rFont val="Arial"/>
        <family val="2"/>
      </rPr>
      <t xml:space="preserve"> Female at high school with body image concern (verbal affirmation).</t>
    </r>
  </si>
  <si>
    <r>
      <t xml:space="preserve">52 females
Age 12.5 (0.8)
USA
</t>
    </r>
    <r>
      <rPr>
        <b/>
        <sz val="12"/>
        <color theme="1"/>
        <rFont val="Arial"/>
        <family val="2"/>
      </rPr>
      <t>Include:</t>
    </r>
    <r>
      <rPr>
        <sz val="12"/>
        <color theme="1"/>
        <rFont val="Arial"/>
        <family val="2"/>
      </rPr>
      <t xml:space="preserve"> Female at high school with body image concern (verbal affirmation).</t>
    </r>
  </si>
  <si>
    <r>
      <t xml:space="preserve">23 females
Age 19 (1.15)
USA
</t>
    </r>
    <r>
      <rPr>
        <b/>
        <sz val="12"/>
        <color theme="1"/>
        <rFont val="Arial"/>
        <family val="2"/>
      </rPr>
      <t>Include:</t>
    </r>
    <r>
      <rPr>
        <sz val="12"/>
        <color theme="1"/>
        <rFont val="Arial"/>
        <family val="2"/>
      </rPr>
      <t xml:space="preserve"> Female with mean score
≥109 on the BSQ.</t>
    </r>
  </si>
  <si>
    <r>
      <t xml:space="preserve">50 females
Age 18-45
UK
</t>
    </r>
    <r>
      <rPr>
        <b/>
        <sz val="12"/>
        <color theme="1"/>
        <rFont val="Arial"/>
        <family val="2"/>
      </rPr>
      <t>Inclusion criteria:</t>
    </r>
    <r>
      <rPr>
        <sz val="12"/>
        <color theme="1"/>
        <rFont val="Arial"/>
        <family val="2"/>
      </rPr>
      <t xml:space="preserve">
Female with 17.5&lt;BMI&lt;35 and score one SD or more above the mean on shape concern subscale of EDE-Q or a score above the mean together with a score of five or six on the ‘Shape dissatisfaction’ item.</t>
    </r>
  </si>
  <si>
    <r>
      <t xml:space="preserve">29 females
Age 19.32 (0.94)
USA
</t>
    </r>
    <r>
      <rPr>
        <b/>
        <sz val="12"/>
        <color theme="1"/>
        <rFont val="Arial"/>
        <family val="2"/>
      </rPr>
      <t xml:space="preserve">Include: </t>
    </r>
    <r>
      <rPr>
        <sz val="12"/>
        <color theme="1"/>
        <rFont val="Arial"/>
        <family val="2"/>
      </rPr>
      <t>athletes with score on body dissatisfaction &lt; median</t>
    </r>
  </si>
  <si>
    <r>
      <t xml:space="preserve">408 females
Age 21.6 (5.64)
USA
</t>
    </r>
    <r>
      <rPr>
        <b/>
        <sz val="12"/>
        <color theme="1"/>
        <rFont val="Arial"/>
        <family val="2"/>
      </rPr>
      <t>Include:</t>
    </r>
    <r>
      <rPr>
        <sz val="12"/>
        <color theme="1"/>
        <rFont val="Arial"/>
        <family val="2"/>
      </rPr>
      <t xml:space="preserve"> Female at high school with body image concern (verbal affirmation).</t>
    </r>
  </si>
  <si>
    <r>
      <t>87 females
Age 19</t>
    </r>
    <r>
      <rPr>
        <sz val="12"/>
        <color rgb="FFFF0000"/>
        <rFont val="Arial"/>
        <family val="2"/>
      </rPr>
      <t xml:space="preserve"> (?)</t>
    </r>
    <r>
      <rPr>
        <sz val="12"/>
        <color theme="1"/>
        <rFont val="Arial"/>
        <family val="2"/>
      </rPr>
      <t xml:space="preserve">
USA
</t>
    </r>
    <r>
      <rPr>
        <b/>
        <sz val="12"/>
        <color theme="1"/>
        <rFont val="Arial"/>
        <family val="2"/>
      </rPr>
      <t>Include:</t>
    </r>
    <r>
      <rPr>
        <sz val="12"/>
        <color theme="1"/>
        <rFont val="Arial"/>
        <family val="2"/>
      </rPr>
      <t xml:space="preserve"> Female at high school with body image concern (verbal affirmation).</t>
    </r>
  </si>
  <si>
    <r>
      <t xml:space="preserve">107 females
Age 21.6 (6.6)
USA
</t>
    </r>
    <r>
      <rPr>
        <b/>
        <sz val="12"/>
        <color theme="1"/>
        <rFont val="Arial"/>
        <family val="2"/>
      </rPr>
      <t>Include:</t>
    </r>
    <r>
      <rPr>
        <sz val="12"/>
        <color theme="1"/>
        <rFont val="Arial"/>
        <family val="2"/>
      </rPr>
      <t xml:space="preserve"> Female at high school with body image concern (verbal affirmation).</t>
    </r>
  </si>
  <si>
    <r>
      <t xml:space="preserve">171 females
Age 20.9 (4.0)
US
</t>
    </r>
    <r>
      <rPr>
        <b/>
        <sz val="12"/>
        <color theme="1"/>
        <rFont val="Arial"/>
        <family val="2"/>
      </rPr>
      <t>Include:</t>
    </r>
    <r>
      <rPr>
        <sz val="12"/>
        <color theme="1"/>
        <rFont val="Arial"/>
        <family val="2"/>
      </rPr>
      <t xml:space="preserve"> Female at high school with body image concern (verbal affirmation).</t>
    </r>
  </si>
  <si>
    <r>
      <t xml:space="preserve">148 females
Age 21.0 (4.1)
USA
</t>
    </r>
    <r>
      <rPr>
        <b/>
        <sz val="12"/>
        <color theme="1"/>
        <rFont val="Arial"/>
        <family val="2"/>
      </rPr>
      <t>Include:</t>
    </r>
    <r>
      <rPr>
        <sz val="12"/>
        <color theme="1"/>
        <rFont val="Arial"/>
        <family val="2"/>
      </rPr>
      <t xml:space="preserve"> Female at high school with body image concern (verbal affirmation).</t>
    </r>
  </si>
  <si>
    <r>
      <t xml:space="preserve">306 females
Age 15.7 (1.1)
USA
</t>
    </r>
    <r>
      <rPr>
        <b/>
        <sz val="12"/>
        <color theme="1"/>
        <rFont val="Arial"/>
        <family val="2"/>
      </rPr>
      <t>Include:</t>
    </r>
    <r>
      <rPr>
        <sz val="12"/>
        <color theme="1"/>
        <rFont val="Arial"/>
        <family val="2"/>
      </rPr>
      <t xml:space="preserve"> Female at high school with body image concern (verbal affirmation).</t>
    </r>
  </si>
  <si>
    <r>
      <t xml:space="preserve">398 females
Age 18.4 (0.6)
USA
</t>
    </r>
    <r>
      <rPr>
        <b/>
        <sz val="12"/>
        <color theme="1"/>
        <rFont val="Arial"/>
        <family val="2"/>
      </rPr>
      <t>Include:</t>
    </r>
    <r>
      <rPr>
        <sz val="12"/>
        <color theme="1"/>
        <rFont val="Arial"/>
        <family val="2"/>
      </rPr>
      <t xml:space="preserve"> Female at high school with body image concern (verbal affirmation).</t>
    </r>
  </si>
  <si>
    <r>
      <t xml:space="preserve">148 females
Age 17.4
USA
</t>
    </r>
    <r>
      <rPr>
        <b/>
        <sz val="12"/>
        <color theme="1"/>
        <rFont val="Arial"/>
        <family val="2"/>
      </rPr>
      <t xml:space="preserve">Include: </t>
    </r>
    <r>
      <rPr>
        <sz val="12"/>
        <color theme="1"/>
        <rFont val="Arial"/>
        <family val="2"/>
      </rPr>
      <t>self-reported body image concern.</t>
    </r>
  </si>
  <si>
    <r>
      <t xml:space="preserve">116 females
Age 14.5 (1.7)
USA
</t>
    </r>
    <r>
      <rPr>
        <b/>
        <sz val="12"/>
        <color theme="1"/>
        <rFont val="Arial"/>
        <family val="2"/>
      </rPr>
      <t xml:space="preserve">Include: </t>
    </r>
    <r>
      <rPr>
        <sz val="12"/>
        <color theme="1"/>
        <rFont val="Arial"/>
        <family val="2"/>
      </rPr>
      <t>at risk of excess weight gain because of
BMI between 75th and 97th percentiles &amp; at least one episode of loss of control eating in the past 1 month</t>
    </r>
  </si>
  <si>
    <r>
      <t xml:space="preserve">480 female
Age 20.8 (2.6)
USA
</t>
    </r>
    <r>
      <rPr>
        <b/>
        <sz val="12"/>
        <color theme="1"/>
        <rFont val="Arial"/>
        <family val="2"/>
      </rPr>
      <t>Include:</t>
    </r>
    <r>
      <rPr>
        <sz val="12"/>
        <color theme="1"/>
        <rFont val="Arial"/>
        <family val="2"/>
      </rPr>
      <t xml:space="preserve"> Female with mean score
≥50 on the WCS</t>
    </r>
  </si>
  <si>
    <r>
      <t xml:space="preserve">600 females
512 males
</t>
    </r>
    <r>
      <rPr>
        <sz val="12"/>
        <color rgb="FFFF0000"/>
        <rFont val="Arial"/>
        <family val="2"/>
      </rPr>
      <t xml:space="preserve">Age ~ 13 (0.8) (own estimate)
</t>
    </r>
    <r>
      <rPr>
        <sz val="12"/>
        <rFont val="Arial"/>
        <family val="2"/>
      </rPr>
      <t>Germany</t>
    </r>
  </si>
  <si>
    <r>
      <t xml:space="preserve">57 females
Age 19.7 </t>
    </r>
    <r>
      <rPr>
        <sz val="12"/>
        <color rgb="FFFF0000"/>
        <rFont val="Arial"/>
        <family val="2"/>
      </rPr>
      <t>(n.s.)</t>
    </r>
    <r>
      <rPr>
        <sz val="12"/>
        <color theme="1"/>
        <rFont val="Arial"/>
        <family val="2"/>
      </rPr>
      <t xml:space="preserve">
USA</t>
    </r>
  </si>
  <si>
    <r>
      <t xml:space="preserve">60 females.
Age 18.9 (2.4)
USA
</t>
    </r>
    <r>
      <rPr>
        <b/>
        <sz val="12"/>
        <color theme="1"/>
        <rFont val="Arial"/>
        <family val="2"/>
      </rPr>
      <t>Include:</t>
    </r>
    <r>
      <rPr>
        <sz val="12"/>
        <color theme="1"/>
        <rFont val="Arial"/>
        <family val="2"/>
      </rPr>
      <t xml:space="preserve"> Female with mean score
≥57 on the WCS.</t>
    </r>
  </si>
  <si>
    <t>indicated? women with disordered eating behavior</t>
  </si>
  <si>
    <t>female,  we 
considered this a targeted prevention program because we attempted to 
recruit women with body image concerns</t>
  </si>
  <si>
    <t>Sorority Member, see Becker et al., 2005; Becker, Bull, Schaumberg, et al., 2008 for evidence showing that
sororities consist of members who are both at low and high risk,
which is why we refer to this approach as universal-selective</t>
  </si>
  <si>
    <t>Sorority Member, see Becker, 2010, consist of both low and high-risk</t>
  </si>
  <si>
    <t xml:space="preserve">Sorority Member,  it might be considered a selective program….suggesting that we 
did not exclusively target HR women </t>
  </si>
  <si>
    <t>Sorority Member, ; implemented on a universal, semimandatory basis</t>
  </si>
  <si>
    <t>universal, universal/selective?</t>
  </si>
  <si>
    <t>33 unrestrained and 30 restrained eaters on the basis of their scores on the Restraint Scale</t>
  </si>
  <si>
    <t>universal/selective?</t>
  </si>
  <si>
    <t>Inclusion criteria: Female with EAT total score ≥ 10 were noted as being individuals at high-risk (HR) for the development of an eating disorder</t>
  </si>
  <si>
    <t>female, fliers posted on campus that advertised for a study to help women improve
their body image. In addition, E-mail messages were posted on campus
housing distribution lists. Participants had high body dissatisfaction</t>
  </si>
  <si>
    <t>universal/selective (low vs. high risk groups)</t>
  </si>
  <si>
    <t>Dental healtcare provider training (DVs are about the knowledge of the healthcare providers) -&gt; Excluded!</t>
  </si>
  <si>
    <t>Nicht wirklich prevention studiy Nur Einschlusskrit auch body image concerns "Comparison of the current study to prevention studies is somewhat problematic."</t>
  </si>
  <si>
    <t>Convenience sample</t>
  </si>
  <si>
    <t xml:space="preserve">advertisement sent to all female students …. to recruit women with negative body image </t>
  </si>
  <si>
    <t>selective because of athletes</t>
  </si>
  <si>
    <t>selective because of athletes?</t>
  </si>
  <si>
    <t>Interest in participating in a study 
of computer-based programs focused on eating behaviors 
and body image</t>
  </si>
  <si>
    <t>Bad - all invited students received intervention, two intact classes served as controls</t>
  </si>
  <si>
    <t>Unsure (rather bad) - see Phase 8: Study Design
Waitlist Controls in universal, but no randomization mentioned, all at risks received intervention</t>
  </si>
  <si>
    <t>Cluster; not mentioned, how the classes were selected for intervention vs. Control + "Since randomization of classes could 
not be accomplished," - bad</t>
  </si>
  <si>
    <t>"Assignment was made on the basis of schedule and availability" - bad</t>
  </si>
  <si>
    <t>Title not found, "Stice_2006_Dissonance and healthy weight eating disorder prevention programs_a randomized efficacy trial" and "Stice_2008_Dissonance and healthy weight eating disorder prevention programs_long-term effects from a randomized efficacy trial" seem like follow-ups</t>
  </si>
  <si>
    <t>bad - A quasi-experimental design allocated groups by class_x0002_room based on scheduling feasibility</t>
  </si>
  <si>
    <t>Mindfulness-based Intervention</t>
  </si>
  <si>
    <t>Dissonance-Based Intervention</t>
  </si>
  <si>
    <t>Control (Classes as usual)</t>
  </si>
  <si>
    <t>1. Mindfulness-based Intervention (partly based on MBCT)
2. Dissonance Based Intervention (based on Body Project)
3. Classes as usual control</t>
  </si>
  <si>
    <t>(a) male, (b) 18e30 years old, (c)
were more attracted to men than women, (d) did not meet criteria
for a DSM-5 eating disorder, and (e) agreed to participate in the
body image program.</t>
  </si>
  <si>
    <t>Cheerleading Coaches</t>
  </si>
  <si>
    <t>Eligible participants included women who met diagnostic criteria
for an eating disorder (clinical group) according to the Diagnostic
and Statistical Manual of Mental Disorders, fifth edition (DSM–5;
American Psychiatric Association, 2013) or were symptomatic for
disordered eating (subclinical group) according to Q-EDD scoring
criteria (Mintz et al., 1997)</t>
  </si>
  <si>
    <t>RCT? (baseline measurement in Tutorial groups, but then Intervention in Teaching Groups)</t>
  </si>
  <si>
    <t>Sorority Member</t>
  </si>
  <si>
    <t>11 were removed from analyses due to meeting
probable criteria for an ED based on baseline EDE-Q
responses, as we have done in previous trials</t>
  </si>
  <si>
    <t>Inclusion criterion for the study included
those women at risk of developing an eating disorder, as indicated by a
score of _x0001_47 on the Weight Concerns Scale (WCS)</t>
  </si>
  <si>
    <t>Also at this time, we excluded women considered to be
likely to have an eating disorder that required urgent attention. This included (a) self-reporting _x0001_4 on the fear of weight gain item in
the Eating Disorder Examination-Questionnaire (EDEQ; Fairburn &amp;
Beglin, 1994) and a BMI of &lt;17.5 (i.e., the criteria for low weight;
WHO, 2006), or (b) self-reporting _x0001_4 on the over-evaluation of weight
or shape items in the EDEQ, and either a BMI of &lt;17.5, or using vomit_x0002_ing or laxatives as a means of controlling shape or weight at least four
times over the past 28 days. We provided these women with informa_x0002_tion about appropriate treatment options</t>
  </si>
  <si>
    <t xml:space="preserve"> The following criteria were used to select
participants for the study: (a) measures of thin-ideal internalization and body dissatisfaction must have been _x0002_0.5
SDs above the mean, (b) participants who screened posi_x0002_tive for an eating disorder (n ¼ 10) on the Eating Disorder
Diagnostic Scale based on the criteria proposed by Stice et
al.11 did not qualify for the study because a prevention
program is intended to target subthreshold levels of
pathology rather than a full-blown clinical syndrome, and
(c) participants must have been between the ages of 18 and
30 to ensure that the sample obtained was representative
of college-aged women.</t>
  </si>
  <si>
    <t>The only inclusion criterion was that participants had to be female.</t>
  </si>
  <si>
    <t>1. The PRIDE Body Project
2. Waitlsit Control</t>
  </si>
  <si>
    <t>Therapeutic Writing - traumatic events</t>
  </si>
  <si>
    <t>Therapeutic Writing - body image</t>
  </si>
  <si>
    <t>Control Therapeutic Writing - room description</t>
  </si>
  <si>
    <t>1. Therapeutic Writing - traumatic event
2. Therapeutic writing - body image 
3. Therapeutic Writing - room description (Control)</t>
  </si>
  <si>
    <t>Control Workshop for Coaches</t>
  </si>
  <si>
    <t>1. Intervention Workshop for Coaches
2. Control Workshop for Coaches</t>
  </si>
  <si>
    <t xml:space="preserve">Intervention Workshop for Coaches </t>
  </si>
  <si>
    <t>Body Project (altered version)</t>
  </si>
  <si>
    <t>Pregnancy</t>
  </si>
  <si>
    <t>assessment-only control condition</t>
  </si>
  <si>
    <t>1. Body Project (altered version)
2. assessment-only control condition</t>
  </si>
  <si>
    <t>Control Group (sort-of waitlist?)</t>
  </si>
  <si>
    <t>1. Dissonance-based Intervention
2. Control Group (sort-of waitlist?)</t>
  </si>
  <si>
    <t>Body Project; Very Expensive Provider + undergraduate trainer</t>
  </si>
  <si>
    <t>Body Project; Undergraduate Trainer alone</t>
  </si>
  <si>
    <t xml:space="preserve">1. Body project VEP + UT
2. Body Project UTA </t>
  </si>
  <si>
    <t>4x 1h Dissonance Based</t>
  </si>
  <si>
    <t>2x 2h Dissonance Based</t>
  </si>
  <si>
    <t>1. 4SV Dissonance based
2. 2SV Dissonance based</t>
  </si>
  <si>
    <t>Body Project Mixed Gender</t>
  </si>
  <si>
    <t>Body Project Female Only</t>
  </si>
  <si>
    <t>1. Body Project Mixed Gender
2. Body Project Female Only
3. Waitlist Control</t>
  </si>
  <si>
    <t>Imagery Rescripting</t>
  </si>
  <si>
    <t>1. ImRS
2. Cognitive Dissonance
3. Control (let their mind wander)</t>
  </si>
  <si>
    <t>Control (let their mind wander)</t>
  </si>
  <si>
    <t>Dissonance-Based Intervention (full intervention)</t>
  </si>
  <si>
    <t>Counterattitudinal Intervention only</t>
  </si>
  <si>
    <t>1. Dissonance-based intervention (full intervention)
2. Counterattitudinal Intervention only</t>
  </si>
  <si>
    <t>Short Acceptance Training</t>
  </si>
  <si>
    <t>Short Distraction Training</t>
  </si>
  <si>
    <t>Short Cognitive Dissonance Training</t>
  </si>
  <si>
    <t>Short Ruminative Attention Instruction (Control)</t>
  </si>
  <si>
    <t>Control (wait for the signal for the next step)</t>
  </si>
  <si>
    <t>1. Short Acceptance Training
2. Short Distraction Training
3. Short Cognitive Dissonance Training
4. Short Ruminative Attention Instruction (Control)
5. Control (waiting for the next step in the Study)</t>
  </si>
  <si>
    <t>EDE-Q - weight and shape concern
PANAS-X sadness - Guilt - Fear/Anxiety 
DEBQ-R
SATAQ-3
EDE-Q - ED Symptoms
CIA
Child and Adolescent Mindfulness Measure (CAMM)
Program Acceptability (Students and Teachers)</t>
  </si>
  <si>
    <t>EDE-Q - ED Symptoms
DEBQ-R</t>
  </si>
  <si>
    <t>EDE-Q - weight and shape concern</t>
  </si>
  <si>
    <t>PANAS-X sadness - Guilt - Fear/Anxiety 
SATAQ-3
CIA
Child and Adolescent Mindfulness Measure (CAMM)
Program Acceptability (Students and Teachers)</t>
  </si>
  <si>
    <t xml:space="preserve">BSQ
EDE-Q - Restraint - bulimic composite
</t>
  </si>
  <si>
    <t xml:space="preserve">SATAQ
</t>
  </si>
  <si>
    <t>SOQ-Self
SOQ-Partner
Drive for Muscularity</t>
  </si>
  <si>
    <t>Yes (DSM-5 ED for exclusion)</t>
  </si>
  <si>
    <t>EAT-26
body image questionnaire</t>
  </si>
  <si>
    <t>body image questionnaire</t>
  </si>
  <si>
    <t>ED Knowledge Quiz
Behavioral Checklist
CHEER</t>
  </si>
  <si>
    <t>no</t>
  </si>
  <si>
    <t>Q-EDD
EDE-Q 6.0
Cardiac data
BMI</t>
  </si>
  <si>
    <t>Cardiac data</t>
  </si>
  <si>
    <t>Yes (Q-EDD DSM-5)</t>
  </si>
  <si>
    <t>The Body Areas Satisfaction Scale from the Multidimensional Body-Self Relations Questionnaire
Body Appreciation Scale-2
SATAQ-internalization
Intervention Evaluation</t>
  </si>
  <si>
    <t>The Body Areas Satisfaction Scale from the Multidimensional Body-Self Relations Questionnaire</t>
  </si>
  <si>
    <t>Body Appreciation Scale-2
SATAQ-internalization
Intervention Evaluation</t>
  </si>
  <si>
    <t>IBSS-R
PANAS - Sadness - Guilt - Anxiety/Fear
SBPS
EDE-Q</t>
  </si>
  <si>
    <t>SBPS</t>
  </si>
  <si>
    <t xml:space="preserve">EDE-Q
</t>
  </si>
  <si>
    <t>PANAS - Sadness - Guilt - Anxiety/Fear
IBSS-R</t>
  </si>
  <si>
    <t>IBSS-R
SBPS
DRES
PANAS - sadness - guilt - anxiety/fear
EDDS</t>
  </si>
  <si>
    <t>EDDS
DRES</t>
  </si>
  <si>
    <t>IBSS-R
PANAS - sadness - guilt - anxiety/fear</t>
  </si>
  <si>
    <t>BPSS-R</t>
  </si>
  <si>
    <t>PANAS - negative affect
SATAQ-4
Male Body Attitudes Scale</t>
  </si>
  <si>
    <t>EDE-Q
BPSS-R
PANAS - negative affect
SATAQ-4
Male Body Attitudes Scale</t>
  </si>
  <si>
    <t>Body Image-Acceptance and Action Questionnaire (BIAAQ)
Depression Anxiety and Stress Scale–Short form (DASS-21)
Self-Compassion Scale–Short
CIA
EDE-Q</t>
  </si>
  <si>
    <t>Body Image-Acceptance and Action Questionnaire (BIAAQ)
Depression Anxiety and Stress Scale–Short form (DASS-21)
Self-Compassion Scale–Short
CIA</t>
  </si>
  <si>
    <t>SATAQ-3
MBSRQ-PAE
EDI-BD
BPSS
DEBQ
EDE-Q
PANAS-X</t>
  </si>
  <si>
    <t>DEBQ - restraint
EDE-Q</t>
  </si>
  <si>
    <t>EDI-BD</t>
  </si>
  <si>
    <t>SATAQ-3
MBSRQ-PAE
BPSS
PANAS-X - negative affect</t>
  </si>
  <si>
    <t>Yes (DSM-IV EDDS for ED Exclusion)</t>
  </si>
  <si>
    <t>EDI- dispositional Body Dissatisfaction
visual analog scales (VAS) - weight satisfaction - appearance satisfaction - distress about body feelings</t>
  </si>
  <si>
    <t>EDI- dispositional Body Dissatisfaction</t>
  </si>
  <si>
    <t>visual analog scales (VAS) - weight satisfaction - appearance satisfaction - distress about body feelings</t>
  </si>
  <si>
    <t>Students not randomized, parents randomized - bad</t>
  </si>
  <si>
    <t>Bruning Brown_2004_An evaluation of an Internet-delivered eating disorder prevention program for adolescents and their parents</t>
  </si>
  <si>
    <t>Own Search</t>
  </si>
  <si>
    <t>Student Bodies - Anorexia Nervosa (web-based)</t>
  </si>
  <si>
    <t>1. Student Bodies - Anorexia nervosa (web-based)
2. Waitlist Control</t>
  </si>
  <si>
    <t>We included women aged &gt;18 years with high weight concerns
(Weight Concerns Scale [WCS] score&gt;42) and lower body
weight (17.5 kg/m2
≤BMI≤21 kg/m2
), or with normal body
weight (21 kg/m2
&lt;BMI≤25 kg/m2
), high weight concerns, and
high restrained eating (Eating Disorder Examination [EDE]
Questionnaire Restraint score≥2.6, which was &gt;1 SD above the
mean of healthy controls [23]).</t>
  </si>
  <si>
    <t>The exclusion criteria were a
current Diagnostic and Statistical Manual of Mental Disorders,
Fourth Edition (DSM-IV)–based full-syndrome AN, BN, or
BED; serious medical or mental problems such as current
substance abuse, acute or chronic organic or schizophrenic
psychosis, and severe suicidal ideation or behavior; and no
internet access.</t>
  </si>
  <si>
    <t>EDE- (total score - Weight Concern - Shape Concern - Eating Concern - Restraint - numbers of objective and subjective binge eating episodes 
BMI
WCS
EDI-2 - drive for thinness - body dissatisfaction</t>
  </si>
  <si>
    <t>EDE- Weight Concern - Shape Concern 
WCS
EDI-2 - body dissatisfaction</t>
  </si>
  <si>
    <t>EDE- (total score -  Eating Concern - Restraint - numbers of objective and subjective binge eating episodes
EDI-2 drive for thinness</t>
  </si>
  <si>
    <t>Yes (Onset ED DSM-5)</t>
  </si>
  <si>
    <t>Student Bodies: coached, digital</t>
  </si>
  <si>
    <t>Control (referral to usual care)</t>
  </si>
  <si>
    <t>1.Student Bodies: coached, digital
2. Control (referral to usual care)</t>
  </si>
  <si>
    <t>Participants
were female students at participating universities, aged 18 years or older, who completed an online
EDs screen and screened positive for a Diagnostic and Statistical Manual of Mental Disorders (Fifth
Edition)2 ED (except anorexia nervosa, which requires more intensive medical monitoring) using the
Stanford-Washington University ED Screen14 by endorsing 6 or more episodes of binge eating,
vomiting, and/or laxative or diuretic use in the past 3 months</t>
  </si>
  <si>
    <t>Anorxia nervosa
Male Gender</t>
  </si>
  <si>
    <t>EDE-Q
Patient Health Questionnaire
Patient-Reported Outcomes Measurement Information System anxiety short-form version 1.0 questionnaire
CIA
academic impairment
realized treatment access</t>
  </si>
  <si>
    <t>Patient Health Questionnaire
Patient-Reported Outcomes Measurement Information System anxiety short-form version 1.0 questionnaire
CIA
academic impairment
realized treatment access</t>
  </si>
  <si>
    <t>Control (no information)</t>
  </si>
  <si>
    <t>Control (no information, probably simply without intervention)</t>
  </si>
  <si>
    <t>Control (no direct information -&gt; assessment only?)</t>
  </si>
  <si>
    <t>no-treatment control condition.</t>
  </si>
  <si>
    <t xml:space="preserve"> An active control intervention was
included and participants were blinded with regard to the
intervention received.
three online mod_x0002_ules addressing relevant topics of student life, namely how to find
accommodation, how to live on a tight budget, and study skills (time management, working with scientific texts)</t>
  </si>
  <si>
    <t>School-personnel training, no data on the patients</t>
  </si>
  <si>
    <t>Control nonspecific intervention</t>
  </si>
  <si>
    <t>Control assessment only</t>
  </si>
  <si>
    <t>Control treatment as usual</t>
  </si>
  <si>
    <t>"Those who reported signs of disturbed eating attitudes or behavior were invited to participate in Stage 2 of the study, which involved a trial comparing group PE with treatment-as-usual (TAU).</t>
  </si>
  <si>
    <t>"write about … their bedroom"</t>
  </si>
  <si>
    <t>Control nonspecific intervention?</t>
  </si>
  <si>
    <t>Control (not specified, no information)</t>
  </si>
  <si>
    <t>Control Group (no information)</t>
  </si>
  <si>
    <t>Control minimal intervention</t>
  </si>
  <si>
    <t>Control minimal intervention?</t>
  </si>
  <si>
    <t>Control: Module 1 SHI
 Control schools were asked to work with only module 1
of the SHI, focused on school policies and environment, and
to make an action plan and prepare a report on their progress
on the plan at the end of year 2 of the study</t>
  </si>
  <si>
    <t>One-Shot, but control?</t>
  </si>
  <si>
    <t>control students participated during this respective period in six unstructured discussions about
things that concern adolescents, conducted by the school counselors (e.g., how to cope with prob_x0002_lems in the relations with family and peers, or with school failure)</t>
  </si>
  <si>
    <t>control group (lecture and discussion about women, media, and appearance)
During the third and fourth weeks of the
semester, control participants attended their regularly
scheduled women’s studies course and participated in a lecture and discussion about women, media, and
appearance. The content of these classes is the portrayal
of women in the media and the impact this has on
society. This topic is typically presented by an instructor
during the third week of the semester and is followed by
a discussion and activities led by a small group of
students during week 4</t>
  </si>
  <si>
    <t>Control Class as usual</t>
  </si>
  <si>
    <t>CBT (Garner &amp; Bemis, 1982)
experimental group during school
hours, once a week for six weeks</t>
  </si>
  <si>
    <t>Control: usual care
Adolescents assigned to Usual Care (UC) and their parents received colored handouts containing basic information
on nutrition and physical activity but were not given specific
instructions on behavior modification. They were told to
continue visiting their physicians as needed
The strengths of the
current study include a randomized design incorporating a
usual care group to represent what most OW adolescents
might routinely receive in the community</t>
  </si>
  <si>
    <t>Attention Control
Participants in the control
condition underwent the same procedure but instead viewed two videos (30
min each) at each of two sessions, as a control for time and attention that
participants had in the intervention condition</t>
  </si>
  <si>
    <t>Control
Intervention group participants completed two computer-based 
programs (described below), and the control group used two 
non-eating-related websites (i.e., two science-based websites), 
over two (2- to 3-hour) sessions in the computer laboratory 
at an individual carrel. During the study explanation, we told 
participants that they could be randomly assigned to the con_x0002_trol condition; it is not likely that the control websites were 
interpreted as treatment, because they focused on science 
(http://www.exploratorium.edu/explore/index.html) and earth 
exploration (http://environment.nationalgeographic.com/
environment/natural-disasters/forces-of-nature).</t>
  </si>
  <si>
    <t>Classes as usual
All subjects in classes 
of the same grade and school assigned to the control group were counted in the anal_x0002_ysis as a single class. All subjects in a class assigned to the treatment group had their 
curriculum delivered to them as a unit, and were each counted in the analysis as a sin_x0002_gle class. T</t>
  </si>
  <si>
    <t>Although from a mathematical standpoint each participant had a
50:50 chance of ending up in each condition, randomization was
not completely independent for each participant. Therefore, it
might be best to consider this a quasi-randomized trial</t>
  </si>
  <si>
    <t>educational video control condition
It is important to note that these
significant results were found despite having used an educational
video control condition that demonstrated some benefit in a pre_x0002_vious prevention trial relative to assessment-only control</t>
  </si>
  <si>
    <t xml:space="preserve">Class as usual
The intervention was developed from a previous 
version which was shorter and without activities, reported 
in a previous trial (Raich, Sánchez-Carracedo, López_x0002_Guimerà, Portell et al., 2008). All intervention sessions were 
conducted by two of the intervention’s authors, one female 
(GLG) and one male (DSC); the control class received their 
normal lessons from their usual teachers. </t>
  </si>
  <si>
    <t>Usual school curriculum
The control participants in the study maintained
their normal curriculum, whereas the interven_x0002_tion participants completed the ACE Kids
programs,</t>
  </si>
  <si>
    <t>Control (no information)
It should be noted that while control schools did not
receive any direct components of the HS-HK interven_x0002_tion during the study period, those schools did have
access to the regional school board’s website which
posted facts and news releases on topics of bullying,
body image, and self-esteem. It is possible that access to
this information diluted any intervention effects.</t>
  </si>
  <si>
    <t>Class as usual
While the control participants took normal classes, the
participants assigned to the improved ML + NUT or theatre
program participated in the interventions once a week in 10
sessions of 120 minutes each facilitated by some of the authors
of the program and trained psychologists and professional
actors. These sessions were held during academic year 2011-
2012 in mixed-sex classes with an average of 30 students
per class. Data were collected by our team at the schools,
ensuring that there were two team members for each class
plus the teacher in charge. After securing the teachers’ agreement and after issuing general instructions in class,
the participants answered the assessment battery individually
and anonymously in the classroom during normal class time.</t>
  </si>
  <si>
    <t>Four content areas were addressed: (a) self-esteem, (b) performance pressure, (c) nutrition knowledge and nutrition beliefs/myths related to athletic performance, and (d) stress management.</t>
  </si>
  <si>
    <t>Country</t>
  </si>
  <si>
    <t>70 females, Age: 19 (SD=.78)</t>
  </si>
  <si>
    <t>F2F</t>
  </si>
  <si>
    <t>Green (2016)</t>
  </si>
  <si>
    <t>Halliwell (2015)</t>
  </si>
  <si>
    <t>Kilpela (2014)</t>
  </si>
  <si>
    <t>Kilpela (2015)</t>
  </si>
  <si>
    <t>Kilpela (2016)</t>
  </si>
  <si>
    <t>Roehrig (2006)</t>
  </si>
  <si>
    <t>Wade (2009)</t>
  </si>
  <si>
    <t>Jacobi (2022)</t>
  </si>
  <si>
    <t>Fitzsimmons-Craft (2020)</t>
  </si>
  <si>
    <t>good, body image intervention, low vs. high symptoms</t>
  </si>
  <si>
    <t>Brown et al. (2017)</t>
  </si>
  <si>
    <t xml:space="preserve">8 sessions </t>
  </si>
  <si>
    <t>Self-esteem, Stress Management, Nutrition, Goal setting</t>
  </si>
  <si>
    <t>8 weekly sessions of 2.5 h</t>
  </si>
  <si>
    <t>8 week, 8 sessions of 1 h</t>
  </si>
  <si>
    <t>Mindfullness-based</t>
  </si>
  <si>
    <t>aimed to reduce
thin-ideal internalization</t>
  </si>
  <si>
    <t>4 weekly 1-h group</t>
  </si>
  <si>
    <t>Group based (each
intervention group included five to eight participants)</t>
  </si>
  <si>
    <t>using a scripted
manual</t>
  </si>
  <si>
    <t>Psychoeducation? Methods: didactic and experiential</t>
  </si>
  <si>
    <t>2 weeks, 5 session of 45 min.</t>
  </si>
  <si>
    <t>Cognitive intervention</t>
  </si>
  <si>
    <t>Body Project (enhanced)</t>
  </si>
  <si>
    <t>Each participant was informed that pictures of her own body
and of other women's bodies would appear randomly in one of four
quadrants of the computer screen. She was instructed to click on
each picture as quickly as possible and was told that after doing so another picture would be presented briefly (for 400 ms) in that
same quadrant. This procedure was repeated for 270 trials and took
3e5 min to complete. The displayed body pictures were the three
pictures that were taken of the participant at pretest and six
standard pictures of two other women. Pictures of the participant's
body were always (100%) followed by a smiling face (90 trials).
Pictures of the other women's bodies were followed by pictures of
neutral (50%, 90 trials) or frowning (50%, 90 trials) faces. The faces were selected from the NimStim Facial Stimuli Set2 (Tottenham
et al., 2009) and consisted of 25 female and 25 male faces (see
Martijn et al., 2010; for an illustration of the evaluative conditioning intervention). The pictures of the two other women (a graduate
student and lab member both with BMI within the 18e30 range)
were full body pictures of average height and weight, wearing the
same top and pants as the participant, each photographed from the
front, left and right lateral.</t>
  </si>
  <si>
    <t>if body dissatisfaction could be improved</t>
  </si>
  <si>
    <t>Once</t>
  </si>
  <si>
    <t>3 × 1 h weekly sessions</t>
  </si>
  <si>
    <t>The DBI applied ‘The Body Project’ protocol accord_x0002_ing to Stice et al.
8 and the facilitator guide.21 The
MBI applied key aspects of mindfulness and acceptance-based practice specifically to body
image, with some exercises adapted from
mindfulness-based cognitive therapy for depres_x0002_sion.22 A description of session content is contained
in Tables 1 and 2</t>
  </si>
  <si>
    <t xml:space="preserve">Group based </t>
  </si>
  <si>
    <t>Group based (two to four members)</t>
  </si>
  <si>
    <t>The 5-2-1 Go! intervention (Planet Health
obesity prevention curriculum plus School Health In_x0002_dex for Physical Activity and Healthy Eating: A Self_x0002_Assessment and Planning Guide, Middle/High School Ver_x0002_sion)
The Planet Health curriculum includes health mes_x0002_sages focused on physical activity, television viewing, and con_x0002_sumption of fruits, vegetables, and fats that are provided in the
major subject area and physical education classes. The SHI is
a tool developed by the Centers for Disease Control and Pre_x0002_vention to assist schools in assessing their physical activity and
nutrition policies and programs.27 The SHI consists of mul_x0002_tiple modules to help schools address nutrition and physical
activity in various domains of the school such as nutrition ser_x0002_vices, physical education, and school policies and environ_x0002_ment.</t>
  </si>
  <si>
    <t>The Planet Health intervention was designed to promote health_x0002_ful nutrition and physical activity and reduce television view_x0002_ing. A full description of the Planet Health study methods and
primary results is available in Gortmaker et al.35</t>
  </si>
  <si>
    <t>Planet Health
SHI</t>
  </si>
  <si>
    <t>Planet Health</t>
  </si>
  <si>
    <t>cognitive-behavioral intervention targeting body dissatisfaction,</t>
  </si>
  <si>
    <t>4 x 1 h sessions</t>
  </si>
  <si>
    <t>Group based (5 to 12 
women.)</t>
  </si>
  <si>
    <t xml:space="preserve">CBT intervention. This intervention was adapted from the program designed 
by Cash and Rosen (Butters &amp; Cash, 1987; Rosen, Cado, Silberg, Srebnik, &amp; 
Wendt, 1990). Modeling and role-plays were used to increase interest and 
acquisition of cognitive and behavioral skills. Homework assignments were 
reviewed at each session as a means of increasing completion and account_x0002_ability. To enhance treatment fidelity, the intervention was manualized, and 
sessions were audio-recorded and reviewed by the first author. 
</t>
  </si>
  <si>
    <t>2 x 2h sessions</t>
  </si>
  <si>
    <t>Group based (8 to 10 members)</t>
  </si>
  <si>
    <t>In session one, CD participants: (a) defined the thin-ideal, (b)
discussed the origin of the thin-ideal and how it is perpetuated, (c)
brainstormed costs of pursuing the thin-ideal, (d) participated in a
verbal challenge activity (i.e., identified a time when they felt
pressure to pursue the thin-ideal and indicated how they could have
responded to counter the thin-ideal message) and (e) were given a
mirror homework assignment. The mirror assignment asked them
to stand in front of a mirror wearing as little clothing as they felt
comfortable and list positive physical and emotional qualities about
themselves. In session two, participants (a) reviewed the mirror
assignment, (b) engaged in role plays in which peer-facilitators
assumed the roles of women invested in the thin-ideal and
participants tried to discourage pursuit of the thin-ideal, (c)
discussed ways to challenge and avoid common ‘‘fat talk’’
statements, (d) listed ways to resist pressure to pursue the thin_x0002_ideal both individually and collectively as sororities (called ‘‘body
activism’’) (e) discussed possible barriers to body activism and ways
to overcome those barriers, and (f) individually selected a self_x0002_affirmation exercise to continue their practice of positive body ta
In session one, MHW participants (a) defined the thin-ideal, (b)
defined the healthy-ideal and contrasted it with the thin-ideal (c)
discussed the importance of eating nutrient dense foods in
maintaining an intake/output balance (d) listed the benefits of
aspiring to a healthy-ideal, (e) discussed the importance of sleep in
maintaining a healthy weight and body, (f) listed reasons to pursue
the healthy-ideal, and (g) were given two homework assignments.
The first assignment involved selecting a specific individual health
goal to change within the next week. The health goal could be
eating, exercise, or sleep related. Because the program is run on a
semi-mandatory basis, it is possible that an occasional participant
who is randomized to MHW may report not needing to change
exercise or eating.1 In this situation, the participant can pick sleep –
which also is often poor in college students. Participants were
encouraged, however, to pick eating or exercise over sleep if either
area needed improvement, and to do so for health not pursuit of
the thin-ideal. The second assignment asked participants to keep a
food log for 2 weekdays and 1 weekend day, and an exercise log for
the whole week. In session two, participants (a) reviewed the
benefits of pursuing the healthy-ideal, (b) discussed the difference
between healthy dietary restriction (e.g., moderate, flexible, aimed
at pursuing the healthy-ideal in a obesegenic food culture) and
unhealthy dietary restriction (rigid, overly restrictive, extreme,
typically aimed at pursuing the thin-ideal), (c) reviewed food and
exercise logs, (d) identified healthy changes they could make to
improve their diet with respect to nutrient density, along with
barriers to such change, and strategies to overcome barriers, (e)
discussed specific ways to make meals more nutrient dense, (f)
discussed the benefits of exercise, (g) identified healthy changes
they could make to be more active, along with barriers to change,
and strategies to overcome barriers, (h) discussed ways that
sororities could promote a healthy-ideal for their members, and (i)
committed to specific goals to continue their pursuit of the
healthy-ideal.</t>
  </si>
  <si>
    <t>Healthy Weight
Cognitive Dissonance</t>
  </si>
  <si>
    <t>CD and MA consisted of two 2-hr group ses_x0002_sions administered by three to four PLs. Both interventions in_x0002_cluded asking members to (a) commit to participate in the session,
(b) collectively identify and analyze the thin ideal, (c) watch a
7-min video on media use of digital enhancement, and (d) discuss
before-and-after photos showing $100 worth of digital enhance_x0002_ment.
During the remainder of the first
session, participants (a) individually brainstormed and wrote
down the costs of pursuing the thin ideal; (b) collectively listed
these costs and discussed the unattainability of the thin-ideal;
and (c) received “homework” asking them to stand in front of a
mirror in the privacy of their own room, wearing as little
clothing as possible, and list their positive qualities, both phys_x0002_ical and emotional. In the second CD session, participants (a)
reviewed the mirror assignment, (b) completed role plays in
which PLs acted as a friend who embraced the thin ideal while
small groups of participants attempted to persuade PLs against
this pursuit, (c) shared personal examples of a time when they
felt pressure to pursue the thin ideal, (d) described how they
would respond to that pressure now, (e) developed a top-10 list
of ways that sorority members can resist the thin ideal, and (f)
selected a self-affirmation homework exercise (e.g., making a
pact with a friend to stop negative body talk, accepting a
compliment).
Media advocacy. In Session 1, MA groups viewed a second
video regarding the portrayal of women in advertisements and
were given intermittent opportunities to discuss the video. In
Session 2, group members (a) addressed the influence of media
in perpetuating the thin ideal, (b) discussed strategies for re_x0002_sisting pro–thin-ideal media messages and identified costs as_x0002_sociated with pursuit of the thin ideal, (c) viewed and discussed
a video highlighting ED health risks, and (d) made a list of
strategies to resist media messages.</t>
  </si>
  <si>
    <t>reduce eating disorder risk factors in female college athletes</t>
  </si>
  <si>
    <t>Group based (2–14 members)</t>
  </si>
  <si>
    <t>The AM-DBP manual was based on the DBP manual
The AM-HWI
manual was based on the HWI manual</t>
  </si>
  <si>
    <t>Athlete-modified dissonance-based prevention. The AM-DBP
manual was based on the DBP manual developed by Stice and
Presnell (2007). Additions to the original manual included infor_x0002_mation on the female athlete triad as well as a discussion of the
body image pressures placed on athletes in their specific sport.
For instance, athletes defined not only the traditional thin-ideal
standard of female beauty but also the sport-specific thin-ideal –
which is described as what a given sport views as the ideal body
type. One way in which sport-specific thin-ideals often differ from
the traditional thin-ideal is with respect to bust size. For example,
the traditional thin-ideal is associated with large breasts and most
sport-specific thin-ideals are associated with small breasts. So ath_x0002_letes were able to explore the dual body image pressures described
by de Bruin (2010). We also discovered with some sports that there
were position specific thin-ideals (e.g., in softball).
We also made an attempt to tailor the language to athletics.
For example, the healthy-ideal was changed to the athlete-specific
healthy-ideal. The latter was defined as however an athlete’s body
looks when she is doing everything possible to simultaneously
maximize physical health, mental health, quality of life and sport
performance. Role plays also were modified to be sport focused.
Regarding the common sport belief that decreased weight/body
fat will improve performance, we did not challenge this directly
based on advice from experts in the field of sport and EDs (R. A.
Thompson, personal communication, 2006). Rather, we let athletes
explore this themselves via the dissonance activities (e.g., by having
them list the costs of pursuing the sport-specific thin-ideal, try_x0002_ing to convince the role-play characters to give up pursuit of the
sport-specific thin-ideal) with the hope that this belief would shift
via dissonance the same way traditional thin-ideal internalization
shifts in standard DBP.
Athlete modified-healthy weight intervention. The AM-HWI
manual was based on the HWI manual developed by Stice and
Presnell (2007). Additions to the original manual included infor_x0002_mation on the female athlete triad as well as a discussion of the
sport-specific thin-ideal and the athlete-specific healthy-ideal. The
language was also changed to recognize that athletes do not always
need to increase their activity level and that at times, athletes ben_x0002_efit from a reduction in training, particularly those athletes who
are exercising extensively above and beyond that recommended
by their coaches. We also asked athletes to consider differences in
their behavior on and off season.
Further modifications also included those made by Becker et al.
(2010), who modified the original HWI manual to make it more
viable for peer-leadership (e.g., providing dialogue so that peer_x0002_leaders led participants through a self-review of food logs versus
having peer-leaders review logs). Becker et al. also included an
additional focus on increasing nutritional density (i.e., eating foods
provide a high degree of nutrients relative to calories), reducing
consumption of highly processed foods, and managing sleep (which
can influence weight) so as to make it easier for participants to
understand that the goal was health not pursuit of either thin_x0002_ideal. We also added questions asking athletes to consider what
are other things they can do – besides weight loss – to improve
performance. Answers focused on factors such as sleep, nutrition,
better training, stretching, appropriate rest time, and decreasing
alcohol use.</t>
  </si>
  <si>
    <t>Interventions consisted of three
sessions each lasting approximately 60–80 min over a three week
period. Thus, both AM-DBP and AM-HWI consisted of approximately four hours.</t>
  </si>
  <si>
    <t>Group based (6 to 16 participants )</t>
  </si>
  <si>
    <t xml:space="preserve"> two 2-hour sessions scheduled one week apart</t>
  </si>
  <si>
    <t xml:space="preserve">sae as colmun components/topics: Cognitive Dissonance: Session 1. After presenting participants with an 
overview of the study, we stated that sororities 
were targeted not because we believed they con_x0002_tributed to eating disorders, but rather because 
their organizational structure gave them power to 
create change. Members then described the thin_x0002_ideal, discussed how it is maintained, and identified 
who benefits from its existence. Next they com_x0002_pleted an individual writing exercise which entailed 
listing the costs of pursuing the thin-ideal. Each member shared her costs with the group, which 
then collectively discussed the degree to which the 
thin-ideal is attainable, taking costs into account. 
The session ended with a homework counterattitu_x0002_dinal exercise. We instructed members to stand in 
front of a mirror wearing as little clothing as was 
comfortable. While doing so, members noted only 
positive attributes, including physical, emotional, 
and mental qualities. We informed participants that 
they would be sharing their experience with this 
exercise during the next session. 
Session 2. Members began by sharing positive 
attributes they had noticed in the mirror exercise. 
Next, they discussed pressures placed on first-year 
college women to pursue the thin-ideal and devel_x0002_oped strategies to improve the body image of so_x0002_rority members. We then discussed the time and 
effort needed to make celebrities appear ideal. Par_x0002_ticipants reflected on the information, adding to it 
based on their knowledge of celebrity culture, and 
were then separated into subgroups for a role-play 
exercise. In the role-play, members' goal was to 
convince each of the group leaders to give up pur_x0002_suit of the thin-ideal. One leader role-played a stu_x0002_dent with anorexia nervosa, one a compulsive ex_x0002_erciser, and one an excessive and unhealthy dieter. 
Subgroups brainstormed reasons why each leader 
should stop pursuing the thin-ideal and then ro_x0002_tated to each leader. Members then discussed the 
role-play and made final remarks. 
Psychoeducation: Session 1. As in CD, we provided an overview, 
reassured sorority members regarding the rationale 
for targeting sororities, and began with a collec_x0002_tively generated description of the thin-ideal. The 
group then discussed the media's influence on the 
thin-ideal, with a focus on advertising. Participants 
discussed ways in which advertisements perpetuate 
the thin-ideal. Following this, participants watched 
a 35-minute video aimed at the influence of adver_x0002_tising on body image and the perpetuation of the 
thin-ideal. Participants shared their reactions to 
the video and brainstormed strategies to counter_x0002_act media pressures to pursue the thin-ideal. 
Session 2. We began by discussing the attain_x0002_ability of the thin-ideal and expanding discussion 
from advertising to all forms of media. Participants 
discussed the difference between media figures and 
themselves, whether or not achieving the thin-ideal 
is realistic, and costs associated with the pursuit of 
the thin-ideal. We then held the same discussion as 
in CD about celebrities. Next, participants watched 
a 20-minute edited version of a video on eating dis_x0002_orders. The video contained stories from individuals who had recovered from an eating disorder and ex_x0002_amples of women who ceased pursuit of the thin_x0002_ideal. The video also provided information about 
the long-term effects of eating disorders. The movie 
was edited to remove all details about the specific 
behaviors associated with eating disorders in order 
to minimize the likelihood of normalizing specific 
behaviors. The group discussed the video and made 
final comments. </t>
  </si>
  <si>
    <t>two 2-hr sessions</t>
  </si>
  <si>
    <t>Following an introduction, during which group members verbally ex_x0002_pressed their willingness to participate, all CD and MA groups engaged in
a group task of identifying and analyzing the thin ideal. Other common
components of the CD and MA interventions included watching a 7-min
video highlighting the use of digital enhancement in the media and viewing
“before and after” photos that demonstrated the changes in a photo that can
be created if one spends $100 on professional digital editing.
Following Instructions in column components/topics</t>
  </si>
  <si>
    <t>thin ideal reduction</t>
  </si>
  <si>
    <t>Group based (two to six)</t>
  </si>
  <si>
    <t>negative thinness: The experimenter asked participants in the negative thinness
expectancy condition if they would be willing to formulate arguments
inconsistent with the typical expectations regarding the benefits of thin_x0002_ness to help with an inoculation program being created for middle_x0002_school girls. The experimenter then presented participants with a brief
introduction to the definition of the concept of rewards from thinness
(e.g., that articles in magazines often portray weight loss as a method to
achieve other important life goals). Participants were then asked to gen_x0002_erate counterarguments against these widely held views. This compo_x0002_nent of the program took the form of an open discussion, wherein
participants participated to the extent that they wished. However, to
ensure similarity in discussion-group content, the experimenter prepared
a list of points to review in cases where participants failed to generate
them spontaneously. Groups were similar in the extent to which they
generated the desired responses, with the tendency to more easily gen_x0002_erate consequences in the social/emotional domain and to identify mild
physical consequences. When the experimenter did intervene, it was
most often to prompt group members to consider the longer-term physi_x0002_ological consequences of dieting. Once participants finished spontane_x0002_ously generating discussion points, the experimenter prompted them
with topics that they had failed to mention (e.g., “what about having less
energy as a result of dieting?”). The participants were then asked to gen_x0002_erate their own views of these topics. If the participants were not aware
of any information pertaining to the discussion point raised by the
experimenter, they were provided with appropriate information (e.g.,
the effects of weight-loss regimes pertaining to energy depletion). These
discussion points included: the unrealistic expectancies of rewards that
are implicit in the ideal (i.e., that being thin will bring with it valuable
rewards such as romantic or social success), the physical costs associ_x0002_ated with excessive/unhealthy dieting (including fatigue, dry skin,
slowed metabolism, slowed peristalsis, and in extreme cases, amenor_x0002_rhea), and the emotional costs associated with excessive/unhealthy diet_x0002_ing (including low self-esteem, feelings of failure, and the development
of maladaptive thoughts about food and weight). If participants raised
arguments in favour of rewards for thinness (e.g., “But doesn’t dieting
give you more energy?”), the experimenter acknowledged the grounds
for such a belief (e.g., “I can see why you would think that, given the
prevalence of those views in what we watch and read,”), but encouraged
the participants through Socratic questioning to evaluate the veracity of these beliefs (e.g., “… but have you or anyone you know ever been on a
diet? Did this lead you or them to have more or less energy? If dieting
led to increased energy, how long did that effect last? What happened to
your or their energy levels in the long run?”) Similarly, when participants
raised arguments regarding the detriments of overweight or obesity (e.g.,
“But haven’t studies shown that being overweight is bad for you?”), the
experimenter acknowledged the accurate component of the argument,
but encouraged participants to think critically about its implications
(e.g., that RFT messages are often directed at normal weight women
who are not actually at elevated risk of disease, engendering undue con_x0002_cern and body dissatisfaction). This component of the study took
approximately 60 minutes.
In the final component of the initial session, participants in the negative
thinness expectancy condition were asked to work on their own to write a
one-page essay about the discussion group content from their own frame of
reference. This technique was used successfully by Stice, Mazotti, Weibel,
and Agras (2000). Participants were instructed to report how the arguments
presented in the session might match their own experience or the
experience of friends, relatives, or acquaintances. The instructions focused
participants specifically on creating counterarguments to the idea of rewards
from thinness rather than requesting their thoughts in general, because such
thoughts might have been highly ambivalent, and the goal of the program
was to arouse cognitive dissonance about expecting secondary gains from
being slender. A qualitative review of the resulting essays suggested that
participants conformed to this request.
positive thinness: Participants in the positive thinness expectancy condition were asked
to formulate arguments about the potential costs of being overweight and
the benefits of slenderness to help develop an obesity-awareness program
being created for middle-school girls (in this case, the cover story was
bogus). The experimenter introduced the topic by reviewing statistics about
the prevalence of obesity among young women and the dangers of falling
prey to the fast-food industry. The researcher asked participants to develop
counterarguments to the notion that “size doesn’t matter.” Again, this com_x0002_ponent of the experiment took the form of an open discussion, and the
experimenter ensured homogeneity of discussion-group content by initiating
topics that the participants themselves did not provide (e.g., “what about
having more energy as a result of exercising daily?” followed by a discussion
as above). These topics included viewpoints espoused by many contempo_x0002_rary young women’s magazines, such as the idea that slenderness brings
with it valuable physical, social, and emotional rewards (e.g., avoiding dis_x0002_eases such as hypertension and diabetes, being perceived as a role model by
members of the same sex and being more popular with members of the
opposite sex, having increased self-esteem, having more energy and feeling
“fit,” being in control of oneself, etc.).Again, in the final component of the experiment, participants in the
positive thinness expectancy condition were asked to write a one-page
essay on the benefits of slenderness from their own perspectives, taking
into account their own experiences or those of significant others. Partici_x0002_pants in this experimental condition were directed to write only about
arguments against heaviness to avoid ambivalence and to bolster the
manipulation. Again, a review of the essays indicated that these instructions
were followed.</t>
  </si>
  <si>
    <t>1 Session, more than 60 minutes</t>
  </si>
  <si>
    <t>A multi-disciplinary steering committee of community-based health profes_x0002_sionals guided the implementation of the BodySense project. In addition, a
national advisory committee was also formed for the BodySense project,consisting of partnerships with relevant associations (i.e., Coaching Associa_x0002_tion of Canada; Canadian Advancement for Women in Sport) and experts in
the field (e.g., sport nutrition; body image; prevention of eating disorders).
The Committee met twice throughout the duration of the project, and was
involved in both the development and dissemination of the program. The
partnerships with these key organizations proved essential to the credibility
and sustainability of BodySense.
The IG sites received the prevention program called BodySense: A
Positive Body Image Initiative for Female Athletes. The multi-faceted pre_x0002_vention program featured the BodySense Basics which provided education
in the areas of: eating attitudes and beliefs (“What We Believe”), accurate
information about body health (“The Facts”), unique body size and shape
(‘Respect for the Individual’), resisting pressures to diet (“A Positive
Approach to Food”), physical activity for enjoyment (“Natural and Healthy
Bodies”), helping an athlete feel good about herself (“Positive Self-Esteem”),
encouraging assertion in athletes (“Speaking Up”), stress management
(“Coping in Healthy Ways”), modeling attitudes and behaviors (“Role
Modeling”), and promoting balance between sport participation and life
outside of sport (“Balance”).
Two workshops were held at the IG clubs (one for parents and coaches,
one for athletes) introducing participants to the 10 BodySense Basics, our
core prevention model for promoting positive body image and preventing
disordered eating in the sport. A BodySense binder was given to coaches,
parents, and club staff that included brochures on the 10 BodySense Basics,
ways to prevent and detect disordered eating, and ways to promote positive
body image in the sport environment. A BodySense Basics poster was pro_x0002_vided to each club to hang in its lobby. A mini-resource library of books and
videos on topics relating to self-esteem, body image, prevention of disor_x0002_dered eating, and sport nutrition was provided to IG clubs. A “fuel tank”
box, stocked with high-energy snacks that the clubs could provide to ath_x0002_letes at a low cost, as well as a list of fuel tank item ideas were also given to
IG clubs. Finally, eight issues of the BodySense newsletter on topics relating
to disordered eating, positive body image, the Female Athlete Triad, sport
nutrition, and healthy coping skills were made available to the clubs and
mailed directly to the athletes’ homes over three months post-presentations.
Throughout the duration of the project athletes, parents, coaches, and
support staff were provided with opportunities to communicate with the
BodySense coordinator either through email or by telephone.
The CG sites received the BodySense prevention materials at the
conclusion of the research timeline for their participation in the study.
Most athletes and coaches completed the measures at the club in a
scheduled group facilitated by a research assistant prior to the BodySense
workshop, as well as three months post implementation of the prevention
program. Hence, only the individuals who attended the workshop completed the measures and it is to be noted that these individuals may or may not
have participated in the original participatory focus groups. They
were informed that their responses on the questionnaires were completely
confidential. Parents completed the measures either at the club under the
supervision of a research assistant, or were mailed a package which
included the consent form, directions, and the questionnaires to be completed
at home and mailed back. Reminder phone calls were made to parents after
approximately two weeks.
The same measures were administered at approximately the same time
periods to athletes, parents, and coaches/support staff at the CG sites who
did not receive the prevention program. This was to rule out confounding
variables such as time or measurement effects.</t>
  </si>
  <si>
    <t>BodySense</t>
  </si>
  <si>
    <t>2 Workshops (one for parents and coaches,
one for athletes)</t>
  </si>
  <si>
    <t>A 90- 
min intervention took place each month over a 
period of 3 months during regular school classes.</t>
  </si>
  <si>
    <t xml:space="preserve">The interventions were conducted in the 10 IGHR 
classes between t, and t,. The aims of the inter_x0002_ventions were to continue to develop awareness of 
issues concerning eating behaviour, body image 
and physical and mental well-being, which was 
initiated at the first inquiry. A further goal was to 
discuss age-related issues such as social and psycho_x0002_logical problems encountered by adolescents. A 90- 
min intervention took place each month over a 
period of 3 months during regular school classes. 
Different technical and methodological approaches 
were applied, including slides, overheads, music 
tapes, and a video tape on eating disorders which 
was designed by the Swiss Television Company 
under the first author’s supervision. In addition, 
some informational material was distributed. Some 
issues were discussed within small groups, while 
others were discussed with all of the students in a 
class. Moreover, in each class students participated in a group picnic. The interventions were designed 
to reach the students on cognitive, emotional and 
behavioural levels. 
The aims and content of the three interventions 
can be briefly summarized as follows. 
First intervention. Issues concerning socio-culturally 
established body ideals, gender-related differences 
in maturation, and biological and psychological 
aspects of adolescence were addressed using slides, 
music tapes and discussions. The topics of the slides 
included changes in the aesthetic body ideal during 
this century, and the influence of commercials 
about dieting, fitness and modelling on the behav_x0002_iour and self-esteem of young people. In particular, 
the adolescents discussed the differences between 
female and male models, the stereotype of the 
weak female anorectic subject, and the stereotype 
of the athletic sporty and ‘hero-type’ man. As 
music plays an important role in modern youth 
culture, another part of the intervention included 
a short piece of funk music to allow the adolescents 
to be sensitive to their body experiences while 
dancing, listening to or performing music. In addi_x0002_tion to the body experience, they became more 
aware of the relationship between the kind of 
music they selected and their actual mood. Finally, 
they were interested in gender-related differences 
in the maturational process, and wanted to receive 
more scientific information about these issues. 
Second intervention. The students in each class 
were invited to share a picnic designed to high_x0002_light the social aspect of meals. Afterwards, 
information about the main principles of healthy 
nutrition and eating behaviour was conveyed. In 
the usual context of the school hierarchy, in which 
the main emphasis is on lessons, examinations and 
academic success, there is little time and space for 
social activities during regular school lessons. 
Female students in particular feel the lack of 
attention that is paid to the significance of relation_x0002_ships between students and also between students 
and teachers. 
Third intervention. While the first two interventions 
focused on socio-cultural aspects and variability in 
normal adolescent development, the third inter_x0002_vention addressed issues involving psychosomatic 
symptoms and disorders as signs of maladjustment 
to the demands of growing up. The multifactorial 
aetiology of eating disorders was pointed out, and 
the identification, assessment and therapy options 
for disturbed eating behaviour were explained. As 
the health promotion lessons were conducted in 
coeducational classes, health risk behaviours, which 
are more common in males, were also addressed. </t>
  </si>
  <si>
    <t>Group based (classes)</t>
  </si>
  <si>
    <t>MaiStep</t>
  </si>
  <si>
    <t>In intervention group 1 (IG 1), the primary prevention ‘Mainz
School Training of Eating Disorder Prevention’ (MaiStep), which is
further described in the Interventions section below, was carried out by
psychologists of the Department of Child and Adolescent Psychiatry and
Psychotherapy, University Medical Centre of the Johannes Gutenberg
University Mainz. To ensure adherence to the program, the eight coa_x0002_ches attended a two-day workshop prior to the start of the study and
received a specially developed accompanying manual. The workshop
included information about eating disorders and instructions on
teaching the program. Adherence meetings were scheduled after three
units and at the end of the intervention. Adherence was checked via
individual discussion, whereupon changes were implemented if neces_x0002_sary.
In intervention group 2 (IG 2), the MaiStep program was carried out
by trained teachers. To ensure adherence to the program, teachers
likewise attended a two-day workshop (the same workshop as in IG 1)
prior to the start of the study and received a specially developed ac_x0002_companying manual (same as IG 1). Adherence was checked analo_x0002_gously to IG 1.</t>
  </si>
  <si>
    <t>1.MaiStep - what's that?
2. Ideal or real beauty!
3. My body and me!
4. Rollercoaster of emotions!
5. Responding to interpersonal conflicts
and conclusion</t>
  </si>
  <si>
    <t>five 90-minute units conducted at weekly intervals</t>
  </si>
  <si>
    <t>1-hr weekly sessions, 6 weeks</t>
  </si>
  <si>
    <t xml:space="preserve">Each session began with the therapist's 10-15-min meeting with the 
client to establish rapport, to review any homework _x0013_8 the prior week, 
and to introduce the session's topics. The client was then escorted to a 
soundproof room where ail auditory stimulation could be controlled by 
the therapist from an adjacent room. While comfortably reclined in a 
chair, the client received an approximate 30-min intervention that var_x0002_ied in focus from session to session. Finally, the subject returned to the 
consulting room where the therapist reviewed the highlights of the intervention, elicited from the client what was most personally meaningful, 
and assigned a homework task.
Experimental treatment group. In Session 1, clients received infor_x0002_mation concerning the problem ofbody-image dissatisfaction (e.g., pos_x0002_sible causes, prevalence, effects on personal happiness) and the underly_x0002_ing rationale for the treatment program. In the remainder of the session, 
audiotaped instructions taught clients progressive muscle relaxation 
plus the use of autogenic suggestions and pleasant imagery (Goldfried 
&amp; Davison, 1976). The importance of relaxation for managing body_x0002_image dysphoria was emphasized. Each client was given a copy of the 
tape and was assigned to practice relaxation daily during the week. 
In Session 2, clients constructed a personalized hierarchy of rive body 
parts or areas, ranging from those with which the client was moderately 
satisfied to those with which she was least satisfied. Following a detailed 
script, the therapist then guided the client through imaginal systematic 
desensitization (Goldfried &amp; Davison, 1976; Wolpe, 1973) for her anxi_x0002_ety concerning body areas and the body as a whole. The idea of desensi_x0002_tization as a method for taking control (Goldfried &amp; Davison, 1976) 
of body-image feelings was emphasized, and daily practice of imaginal 
desensitization was assigne&amp; 
Session 3 stressed applying the techniques to real-life situations. The 
therapist guided in vivo desensitization in which the client Iooked at 
herself in a full-length mirror in the soundproof room. The assigned 
homework was the practice of in vivo desensitization privately at home, 
clothed and unclothed, in front ofa mirror. Also, the client was intro_x0002_duced to the concept of automatic thoughts (Beck, 1976) and was asked 
to monitor and record her automatic thoughts as she Iooked at her body 
in the mirror. 
In Session 4, the focus was on understanding the foie that thinidng 
plays in maintaining body-image dissatisfaction. The A-B-C (anteced_x0002_ents--beliefs--emotional consequences) model of Ellis (1962) was ar_x0002_ticulated, and the concepts of irrational beliefs (Eliis, 1962) and cogni_x0002_tive errors (Beck, 1976) were presented on audiotape. Several cognitive 
errors regarding appearance were detailed, and clients identified those 
that were personally applicable. The therapist taught the client rational 
counterarguments to combat her cognitive errors concerning appear_x0002_ance. Homework required the subject to write several counterargu_x0002_ments for the beliefs covered in the session. In addition, the subject was 
taught and assigned Beck's (1976) triple-column technique to use 
whenever she felt dissatisfied with some aspect ofher appearance: (a) to 
monitor negative body-image affect in specific situations, (b) to identify 
the automatic thoughts and cognitive errors that occur, and (c) to dis_x0002_pute or correct the thoughts with counterarguments and to monitor the 
affective ontcome. 
In Session 5, the homework was reviewed and the cognitive therapy 
concepts and their practical applications were further elaborated and 
rehearsed. An audiotape discussed the notions of engaging in body-re_x0002_lated behaviors that give one a sense ofmastery or pleasure (Beck, 1976) 
and viewiag the body hOt only as an aesthetic object but also for its 
capabilities (e.~, fimess, sensory experience, health). For homework, 
clients completed the Body-Related Activities Inventory (modeled after 
the Pleasant Events Sehedule; MacPhillamy &amp; Lewinsohn, 1974), rat_x0002_ing the frequency oftheir involvement in various physical activities and 
their feelings of personal mastery and pleasure associated with each. 
During the week, clients were assigned at ieast three such activities. 
In Session 6, after the homework was reviewed, an audiotape reviewed 
the skills taught in the program plus several strategies for posttreatment 
maintenance of a more positive body image. These included the use of 
stress-inoculation techniques (Meichenbaum, 1985) and relapse-pre_x0002_vention strategies (Marlatt &amp; Gordon, 1985) when confronted with </t>
  </si>
  <si>
    <t>Cognitive-behavioral treatment</t>
  </si>
  <si>
    <t>The
program was carried out in an interactive way with the participants and avoided frontal lessons.
Group leaders provided factual material to discussion and encouraged participants to share their
own individual opinions and experiences. Each session focused on a small number of ideas, and
included repeated exposure to a message from different angles. Interactive tools were provided
(e.g., pictures, advertisements, and videotapes), direct experience and active participation were en_x0002_couraged, and the participants gave their feedback at the end of each session and were given home_x0002_work assignments.
Overcoming media influences
1. Discussion of the impact of media on how we look (fashion dresses, make up, hairstyle) and on
the thin body image ideal. A presentation of videotape of a pop star was used as an example.
Group leaders emphasized the importance of individual choices and personal taste.
2. Examples from advertisements taken from a popular Israeli youth magazine. Discussion about
the messages brought by these ads, namely the importance of physical appearance to self-es_x0002_teem and success and that youngsters can shape their body anyway they want if they are just
determined enough to do so, vs. the program’s messages, that weight and shape are primarily
genetically determined and that success is related to many factors beside physical appearance.
3. Final discussion: how to identify, understand and develop a critical attitude towards the media
and resist its influence? Group leaders also encouraged the diversification of the television
programs watched by youngsters.
Overcoming influences of family, peers, and society at large
1. Presentation of videotape about discrimination of overweight people vs. slender people when
looking for a job. Participants discussed the discrimination of overweight people and of people
who look different, and were encouraged not to judge people on the basis of physical appearance.
2. Presentation of drawings of females in the classic art, as well as of current fashion models in
females’ magazines. Participants were encouraged to share their opinions about how socio-cul_x0002_tural norms of thinness change over time, and about the influence of these norms on personal
choices.
3. Presentation of a discussion between an adolescent girl and her parents/peers on how girls
should look, and according to whose choice. Participants were encouraged to share relevant
personal experiences, and discussed how to cope with pressures of peers and family.
Promotion of self and body esteem
1. Working in pairs, participants were asked to name the physical characteristics they most liked
in themselves and their partners. The aim of this exercise was twofold: to show that youngsters
tend to be more positive towards the other and more critical about themselves, and to enhance
self awareness of positive aspects of physical appearance.
2. Examples of successful role models who are not attractive and/or not overly slim. Discussion
about the relationship between success and attractiveness, and on self-definition according to
personal attributes and values rather than external influences (media and peers). The group
leaders emphasized that effective handling of society’s pressure towards the thin body ideal
can increase, rather than decrease, one’s sense of self-esteem
Promotion of healthy eating and weight-control behavior
1. Discussion was encouraged about the importance of three balanced meals and the risk of skip_x0002_ping meals (for example, that skipping breakfast may lead to decreased concentration at
school).
2. Provision of information about normal pubertal weight changes and about balanced meals
that include all essential food components required for normal physical development. The im_x0002_portance of preserving correct weight range and risks of overweight and underweight were
discussed. Information was provided about factors that influence weight and shape, including
body frame, muscles, and genetic contribution. The group leaders emphasized the diversity of
weight and shape and that individuals cannot shape their body anyway they want.
3. Participants were asked about their dieting habits. Information was provided about the inef_x0002_fectiveness of dieting, and the group discussed the risks of dieting without supervision and of
unbalanced diets.
Healthy physical exercise
1. Participants were asked to report the physical activities they liked, and were encouraged to dis_x0002_cuss the benefits of balanced physical exercises and body fitness. They discussed the influence
of body fitness on self-esteem. An emphasis was put on enjoying oneself when doing physical
activities.
2. Discussion of myths about physical activity (what the adolescent can get and cannot get from
physical exercise, for example, that it cannot change his or her body frame).3. Provision of information about appropriate physical activity and where it can be undertaken,
including appropriate effort, the risks of excessive exercising, and the benefits of gradual start,
not performing physical activity without the necessary supervision, and participation in group
activities.
Development of coping skills to overcome stressful situations
1. Participants were encouraged to choose a problem that bothers them at a classroom or a per_x0002_sonal level. Group leaders presented a six-step method of a problem solving technique (Beck,
1995). The participants thereafter applied this technique to current problems, and were en_x0002_couraged to use it in future for difficult situations.</t>
  </si>
  <si>
    <t>6 Sessions x 50 min in consecutive weeks</t>
  </si>
  <si>
    <t>The focus of the intervention was
health-promoting attitudes and behaviors. The intervention was designed to
increase awareness and skills for devel_x0002_oping positive health states and to learn
how these states enhance athletic per_x0002_formance. The intervention did not con_x0002_centrate on pathogenic weight loss meth_x0002_ods so as not to educate athletes about or
serendipitously suggest that they use any
medically dangerous eating, exercise, and
weight loss practices. The concern was
that some athletes might use this information inappropriately or exacerbate ex_x0002_isting tendencies or predilections related
to developing an eating disorder or disor_x0002_dered eating</t>
  </si>
  <si>
    <t>The focus of the intervention was
health-promoting attitudes and behaviors</t>
  </si>
  <si>
    <t>A specially designed mindfulness-based eating program was
delivered by the second author based on the MBCT protocol
developed by Segal, Williams, and Teasdale (2002). While largely
maintaining the overall structure and practices of the original
MBCT-protocol, some adjustments were made in order to increase
it’s relevance for eating behavior. The intervention consisted of five
core components: (1) mindful eating (awareness of sensations such
as taste), (2) awareness of physical sensations (hunger, satiety,
craving and stress), (3) awareness of thoughts and feelings related
to eating (e.g., inner self-talk, beliefs, judgments, expectations,
(diet)-rules, fear, sadness, shame and guilt), (4) acceptance and
non-judgment of sensations, thoughts, feelings and body, (5)
awareness and step-by-step change of daily patterns and habits
of eating and physical activity. The intervention consisted of
8 weekly sessions of 2.5 h. Exercises and skills being taught in_x0002_cluded the bodyscan, sitting and walking meditation, mindful
eating skills, acceptance of oneself and one’s body, and dealing with
the paradox of control. Participants were invited to practice these
exercises at home for approximately 45–60 min a day.</t>
  </si>
  <si>
    <t>In line with this, the present intervention aimed to in_x0002_crease awareness of physical sensations such as hunger, satiety,
craving and stress</t>
  </si>
  <si>
    <t xml:space="preserve">both: compared Internet- (Student Bodies [SB]) and classroom-delivered (Body Traps
fBT]) psychoeducational interventions </t>
  </si>
  <si>
    <t xml:space="preserve">Student Bodies (Internet program). Student Bodies is a structured
8-week psychoeducational intervention delivered primarily through the
Internet. The primary goal of the program is to reduce body dissatisfaction
and excessive weight concerns. The program incorporates ideas and inter_x0002_ventions from the Road to Recovery program for individuals with bulimia
(Davis et al., 1989), cognitive-behavioral therapy exercises presented by
Cash (1991), Fairburn and colleagues' (e.g., Fairburn &amp; Carter, 1996;
Fairburn et al., 1995) work on binge eating, and guidelines suggested by
Taylor and Altman (1997) in their review of eating disorder prevention
programs.
Participants were able to access the password-protected program from
any computer with an Internet connection. Every time the participants
logged on, they filled out an on-line progress report and were given
feedback on their level of effort and improvement. In addition, participants
received weekly feedback about their adherence to the assignments by
E-mail.
Each week, participants were instructed to read a series of readings
on-line. These readings addressed issues such as body image dissatisfaction, excessive weight concerns, dieting or restrained eating patterns,
exercise, and nutrition. Each week's readings included a required
cognitive-behavioral exercise (e.g., challenging negative thoughts and
observing "real" women in public and comparing them to women seen in
fashion magazines). Participants were also encouraged to post weekly
entries in the confidential on-line body image journal. The goal of the
journal was for the participants to identify the situations that trigger then_x0002_negative body image and to eventually challenge their dysfunctional
beliefs.
In a moderated, on-line discussion group, participants were required to
post one or two responses to the on-line readings and exercises. In addition,
they were asked to post at least one message each week in response to
another group member's message in order to promote discussion and a
supportive atmosphere. To enhance group cohesion and familiarity with the
other group members, the discussion group had a link to "profiles" of each
of die group members. Each profile comprised a photograph of the partic_x0002_ipant and a personal statement introducing herself and stating her personal
goals for the program.
Face-to-face sessions, lasting 1 to 2 hr, were held during the 1st, 2nd,
and 6th week of the intervention. These meetings were used to orient the
participants to the program and to enhance the condition's cohesion.
Face-to-face sessions were led by a moderator (Angela A. Celio). The
moderator also led discussions within the on-line discussion group and
addressed any problems participants had with the software.
Participants were required to read one article from a course reader each
week. The course reader was the same one used in the Body Traps course
and included articles on body-image-related topics, such as the social and
economic effects of weight stigmatization and medical effects of dieting.
These readings came from a variety of sources, ranging from psychology
journals to feminist-perspective books (Springer et al., 1999). The goal of
these readings was to encourage the participants to consider body image
and body dissatisfaction from a variety of perspectives. Participants were
required to write a one-page critical reflection paper each week on a
reading of their choice. These papers were sent by E-mail to the moderator.
Participants were told that they would receive pass/fail grades based on
completion of the written reflection papers, number of discussion group
messages posted, and number of on-line screens read. If participants did
not complete an adequate number of the assignments, they would be given
a failing grade.
Body Traps (classroom program). The other intervention offered was
a face-to-face course called Body Traps (Springer et al., 1999). On the
basis of past success of Body Traps on improving body image and reducing
disordered eating habits and attitudes, the objectives of Body Traps were
the same as those of Student Bodies. However, the focus of the class
remained primarily academic and did not focus on cognitive, behavioral, or
other methods for weight regulation or improvement in body image. Table
1 compares the basic requirements of each program. The Body Traps
condition, taught by a graduate student in the School of Education, met
once a week for 2 hr at a time. Every week, there was a lecture by the
instructor or a guest speaker as well as a group discussion on the following
topics regarding body image: the media, historical perspectives, physical
disabilities, development in childhood and adolescence, eating disorders,
obesity, and cultural and ethnic differences in body image. Participants
were required to read two to three readings each week (from the same
course reader as the Student Bodies condition) and to write a one- to
two-page reflection paper discussing their personal reactions and feelings.
Similar to the Student Bodies condition. Body Traps participants were
told that they needed to complete the written reflections and attend class in
order to receive a passing grade in the class._x0002_
</t>
  </si>
  <si>
    <t xml:space="preserve"> Body Traps: Eight 2-hr class meetings (over 8-week
period).
Student bodies: includes Face-to-face sessions, lasting 1 to 2 hr; 8 weeks; weekly reading
</t>
  </si>
  <si>
    <t>Internet delivered</t>
  </si>
  <si>
    <t>virtually
delivered Body Project (vBody Project: vBP) groups</t>
  </si>
  <si>
    <t xml:space="preserve">Internet delivered </t>
  </si>
  <si>
    <t>Internet - delivered</t>
  </si>
  <si>
    <t>consisted of eight,
weekly, 40-minute sessions</t>
  </si>
  <si>
    <t>Internet-delivered</t>
  </si>
  <si>
    <t>Internet-delivered (ebody project)</t>
  </si>
  <si>
    <t>Stice (2020) (cave: Follow-up of Stice, 2017/2018)</t>
  </si>
  <si>
    <t>IaM (derived from Student Bodies)</t>
  </si>
  <si>
    <t>Internet-delivered (Participants were asked to close their eyes
and imagine (or visualize), and then describe in writing, their first or ear_x0002_liest memory of a personal unpleasant body experience from)</t>
  </si>
  <si>
    <t>Digital Cognitive Behavior Therapy–Guided Self-Help
Intervention
year 1 internet based, year 2&amp;3 Smartphone based;including 2x optional 20min calls</t>
  </si>
  <si>
    <t>Internet-delivered (self-guided)</t>
  </si>
  <si>
    <t xml:space="preserve">F2F </t>
  </si>
  <si>
    <t>Internet-delivered ( on-line synchronous Internet delivery)</t>
  </si>
  <si>
    <t>Computer based (Student Bodies)</t>
  </si>
  <si>
    <t xml:space="preserve"> Girls in the intervention
condition attended weekly 20 minute sessions for 4 weeks.</t>
  </si>
  <si>
    <t>Group based (six to eight)</t>
  </si>
  <si>
    <t>CD (Cognitive Dissonance)-Intervention</t>
  </si>
  <si>
    <t>Computer based (interactive computer program for assessment and goal set_x0002_ting, physician counseling based on the results of this as_x0002_sessment, and monthly telephone counseling sessions with a
trained health counselor)</t>
  </si>
  <si>
    <t>Computer based (adapted Student Bodies, Participants were "given access" to it)</t>
  </si>
  <si>
    <t>Internet-based (Web-based program for parents
accessible over the course of 6 weeks and moderated by eating
disorder experts)</t>
  </si>
  <si>
    <t>Internet-delivered (StudentBodies2-BED)</t>
  </si>
  <si>
    <t>Internet-delivered (Student Bodies)</t>
  </si>
  <si>
    <t>Internet-delivered (eBodyProject)</t>
  </si>
  <si>
    <t>Internet-delivered (Website, intervention participants were asked to deliver
the online curriculum to students in grades 4, 5, and 6 during regularly
scheduled classroom time.)</t>
  </si>
  <si>
    <t>Individual (No Group Session mentioned, Both interventions consisted of four weekly online sessions, mostly Body Project)</t>
  </si>
  <si>
    <t>group based (no more than 15 girls in each group)</t>
  </si>
  <si>
    <t>group based</t>
  </si>
  <si>
    <t>group based (Mothers participated in these workshops
in small groups of about four)</t>
  </si>
  <si>
    <t>F2F (usual care)</t>
  </si>
  <si>
    <t>Internet-delivered (Student Bodies 2)</t>
  </si>
  <si>
    <t>individual (but included an internet asynchronous discussion group)</t>
  </si>
  <si>
    <t>Unclear (Design: "trained research assistants cunducted all writing sessions"; audito-taped imagery excercise; then main intervention therapeutic writing)</t>
  </si>
  <si>
    <t>6 x 1 hour sessions</t>
  </si>
  <si>
    <t>individual (group intervention not mentioned)</t>
  </si>
  <si>
    <t>individual</t>
  </si>
  <si>
    <t>individual (accompanied by an asynchronous online discussion group with clinical moderators)</t>
  </si>
  <si>
    <t>individual (Also the present expanded online version was
completed in an individual format; the traditional Body Project in_x0002_corporates a group format)</t>
  </si>
  <si>
    <t>Participants randomized to the active intervention
received a range of information designed to
enhance ED-MHL and help seeking for ED symp_x0002_toms. This information included: (i) a cover letter;
(ii) a four-page written piece giving advice about
the nature and evidence-based treatment of
bulimia nervosa and related disorders under headings of ‘what works’ (e.g. cognitive-behaviour
therapy (CBT), interpersonal psychotherapy (IPT)
and antidepressants) and what is unknown (e.g.
non-specific self-help activities such as new
hobbies and natural therapies) and including a
description of each phase of CBT; (iii) purchasing
information on the book Binge Eating and Bulimia
Nervosa: A Guide to Recovery by Cooper22 that
includes a detailed psycho-educational section
and a self-directed cognitive-behaviour treatment
manual that has been used previously to effect in
studies of ‘self-help’ for the two common EDs,
namely bulimia nervosa and binge ED;23 (iv) lists of
reputable websites for further information on
treatments; (v) lists and contact details of local ED
specialist treatment facilities; and (vi) contact
details for the (local) EDs support group and consumer organisation</t>
  </si>
  <si>
    <t>individual (but only reading information? See Intervention)</t>
  </si>
  <si>
    <t>F2F (but only reading information?)</t>
  </si>
  <si>
    <t>6 weeks x 90 minutes</t>
  </si>
  <si>
    <t>Group based (with at least 5 and no more than 8 members)</t>
  </si>
  <si>
    <t>4 weeks x 60 min</t>
  </si>
  <si>
    <t>Group based (five to eight participants)</t>
  </si>
  <si>
    <t>four weekly 1-h
group sessions</t>
  </si>
  <si>
    <t>Cluster- (Classes)</t>
  </si>
  <si>
    <t>Cluster-?</t>
  </si>
  <si>
    <t>Cluster-(classes)</t>
  </si>
  <si>
    <t>Internet-based (online resource for students to learn more
about their strengths and weaknesses, and how to deal with the
challenges of student life. The intervention consisted of five
cognitive behavioural modules addressing a range of cognitive and
behavioural interventions that aimed to help users identify
strengths, and build on their weaker coping strategies.)</t>
  </si>
  <si>
    <t>Group based (synchronous, internet mode)</t>
  </si>
  <si>
    <t>Group based ( two to five)</t>
  </si>
  <si>
    <t xml:space="preserve">Internet-based </t>
  </si>
  <si>
    <t>Group based (exclusively via text; no video or
audio was used due to financial constraints)</t>
  </si>
  <si>
    <t>Group based ( five to nine participants)</t>
  </si>
  <si>
    <t>six 40-min modules</t>
  </si>
  <si>
    <t>Individual (To minimize cost and facilitate
dissemination, we developed a stand-alone intervention that did
not involve moderated interaction with a clinician or require monitoring.)</t>
  </si>
  <si>
    <t>nine consecutive weekly sessions of 45 min duration</t>
  </si>
  <si>
    <t>Own Search?</t>
  </si>
  <si>
    <t>Internet-based (StudentBodies)</t>
  </si>
  <si>
    <t>Internet-based (Media Smart - Targeted)</t>
  </si>
  <si>
    <t>Internet based (Student Bodies)</t>
  </si>
  <si>
    <t>Group based (Body Project)</t>
  </si>
  <si>
    <t>Group based (Pride Body Project)</t>
  </si>
  <si>
    <t>individual (Therapeutic writing)</t>
  </si>
  <si>
    <t>Group based (based on Body Project)</t>
  </si>
  <si>
    <t>2x 2h</t>
  </si>
  <si>
    <t>Group based (Body Project for 4 all)</t>
  </si>
  <si>
    <t xml:space="preserve">Internet-delivered </t>
  </si>
  <si>
    <t>group based (Body Project)</t>
  </si>
  <si>
    <t>F2F (but: Participants retained the instruction card and were then
asked to practice the described techniques for a period of 5 min,
throughout which they completed the VAS on five further occa_x0002_sions, each occasion taking about 10 s to complete and signaled by
a noise from the computer at 60-s intervals. Debriefing was pro_x0002_vided at the end of the session, and descriptions of the other
conditions were provided to each participant.)</t>
  </si>
  <si>
    <t>10 weekly sessions x (45 up to 90 min)</t>
  </si>
  <si>
    <t>individual (StudentBodies AN; but: The program was moderated by psychology
(master’s degree or diploma level) graduate students in training
for behavior therapy who were supervised by a licensed clinical
psychologist (CJ)) -&gt; like a video group session?</t>
  </si>
  <si>
    <t>individual (Student Bodies)</t>
  </si>
  <si>
    <t>Group based (Body Project: More than Muscles)</t>
  </si>
  <si>
    <t>Internet based (first draft)</t>
  </si>
  <si>
    <t>Internet delivered (first draft9</t>
  </si>
  <si>
    <t>Loucas (2014)</t>
  </si>
  <si>
    <t>Hoetzel_2014_An Internet-based program to enhance motivation to change in females with symptoms of an eating disorder_a randomized controlled trial</t>
  </si>
  <si>
    <t>Internet delivered (first draft)</t>
  </si>
  <si>
    <t>Group based (Classes)</t>
  </si>
  <si>
    <t>Linardon (2020)</t>
  </si>
  <si>
    <t>unpublished  data</t>
  </si>
  <si>
    <t>Atkinson et al (unpublished data)</t>
  </si>
  <si>
    <t>Marx 2018 (unpublished data)</t>
  </si>
  <si>
    <t>Linardon et al (unpublished)</t>
  </si>
  <si>
    <t>Aardoom_2016_Web-Based Fully Automated Self-Help With Different Levels of Therapist Support for Individuals With Eating Disorder Symptoms_A Randomized Controlled Trial</t>
  </si>
  <si>
    <t>Ruwaard_2013_Online cognitive-behavioural treatment of bulimic symptoms_a randomized controlled trial</t>
  </si>
  <si>
    <t>Heron 2012 (unpublished data)</t>
  </si>
  <si>
    <t>McNamara_1989_A structured group program for repeat dieters</t>
  </si>
  <si>
    <t>Kaminski (1996)</t>
  </si>
  <si>
    <t>Participants in both groups attended six group cohesion interven_x0002_tion sess, 60 minutes in length</t>
  </si>
  <si>
    <t>Group based (10-20 participants at a time)</t>
  </si>
  <si>
    <t>3x 1h</t>
  </si>
  <si>
    <t>Group based (5–10 participants)</t>
  </si>
  <si>
    <t>Group based (6-10)</t>
  </si>
  <si>
    <t>Group based (28 - 33)</t>
  </si>
  <si>
    <t>Rather special (motivation to change no prevention themes) - rather early intervention</t>
  </si>
  <si>
    <t>prevention AND early intervention</t>
  </si>
  <si>
    <t>rather early intervention</t>
  </si>
  <si>
    <t>ter Huurne_2015_Web-Based Cognitive Behavioral Therapy for Female Patients With Eating Disorders_Randomized Controlled Trial</t>
  </si>
  <si>
    <r>
      <t xml:space="preserve">Linardon (2020) counted the paper as prevention and described the sample as "self-reported ED symptoms"
Inclusion criteria in the Paper: Inclusion criteria for participation were (1) female gender, (2) age ≥18 years, (3) </t>
    </r>
    <r>
      <rPr>
        <b/>
        <sz val="12"/>
        <color rgb="FFFF0000"/>
        <rFont val="Arial"/>
        <family val="2"/>
      </rPr>
      <t>diagnosis of BN, BED, or EDNOS (based on participants’ self-report)</t>
    </r>
  </si>
  <si>
    <t>internet/computer-based</t>
  </si>
  <si>
    <t>blended</t>
  </si>
  <si>
    <t>Group based Melissa Atkinson
or Wing Man George then verbally communicated to the partici_x0002_pants the training for each condition by reading through an in_x0002_struction card that was also given to the participant.)</t>
  </si>
  <si>
    <t>Le (2017) counts it as Group based, AG as individual</t>
  </si>
  <si>
    <t>Format group based, but only synchronous chat, not audio/video</t>
  </si>
  <si>
    <t>Writing intervention for negative body image; format unclear: Design: "trained research assistants cunducted all writing sessions"; audito-taped imagery excercise; then main intervention therapeutic writing)</t>
  </si>
  <si>
    <t>Format: Teachers were trained individually by a computer program - might be excluded because of outcome variables anyway?</t>
  </si>
  <si>
    <t xml:space="preserve">Kethe Marie Engen Svantorp-Tveiten, Monica Klungland Torstveit, Jan H. Rosenvinge, Christine Sundgot-Borgen, Oddgeir Friborg, Solfrid Bratland-Sanda, Gunn Pettersen, Jorunn Sundgot-Borgen,
Effect of a healthy body image intervention on risk- and protective factors for eating disorders: A cluster randomized controlled trial,
Mental Health &amp; Prevention,
Volume 24,
2021,
200225,
ISSN 2212-6570,
https://doi.org/10.1016/j.mhp.2021.200225.
(https://www.sciencedirect.com/science/article/pii/S2212657021000295)
</t>
  </si>
  <si>
    <t>Treatment acceptability
SATAQ-3 Internalization
EDE-Q Restraint - bulimic composite
Male Body Attitudes Scale
Drive for Muscularity
Muscle Dysmorphia Disorder Inventory</t>
  </si>
  <si>
    <t>EDE-Q - Restraint - bulimic composite</t>
  </si>
  <si>
    <t>Male Body Attitudes Scale
Drive for Muscularity
Muscle Dysmorphia Disorder Inventory</t>
  </si>
  <si>
    <t>Treatment acceptability
SATAQ-3 Internalization</t>
  </si>
  <si>
    <t>Yes (SKID-I for DSM-5 for ED exclusion)</t>
  </si>
  <si>
    <t xml:space="preserve"> (a)
male, (b) 18–30 years old, (c) endorsed body image concerns (overvalu_x0002_ation of weight and/or shape or dissatisfaction with body weight,
shape, or muscularity),</t>
  </si>
  <si>
    <t>DSM-5 ED</t>
  </si>
  <si>
    <t>17–25 years old, current university student,
English fluency, and using social media for appearance-related rea_x0002_sons. The latter criterion was assessed by asking if respondents
thought one of the primary reasons for their social media use was
appearance related. The exclusion criterion was concurrent treatment
for self-criticism, body image, or disordered eating.</t>
  </si>
  <si>
    <t>The exclusion criterion was concurrent treatment
for self-criticism, body image, or disordered eating.</t>
  </si>
  <si>
    <t>The MABIC project: An effectiveness trial for reducing risk factors for eating disorders</t>
  </si>
  <si>
    <t>non-randomized</t>
  </si>
  <si>
    <t>BSQ
DMS
SATAQ
EDE-Q - Restraint - bulimic sxs
SOQ-Self
SOQ-Partner</t>
  </si>
  <si>
    <t>1. Body Project - more than muscles
2. Waitlist Control</t>
  </si>
  <si>
    <t>112 males</t>
  </si>
  <si>
    <t>de Valle &amp; Wade (2022)</t>
  </si>
  <si>
    <t>Svantorp-Tveiten et al. (2021)</t>
  </si>
  <si>
    <t>Self-criticism intervention</t>
  </si>
  <si>
    <t>Social Media Curation</t>
  </si>
  <si>
    <t>1. Self-criticism intervention
2. Social Media Curation
3. Waitlist Control</t>
  </si>
  <si>
    <t>130 participants (gender distribution not clearly mentioned)</t>
  </si>
  <si>
    <t>Motivations for Social Media Use Scale - Appearance
Physical Appearance Comparison Scale Revised
Reconstructed Depressive Experiences Questionnaire - Self Criticism
Body Image Acceptance and Action Questionnaire
Eating Disorder Examination Questionnaire - Short verion</t>
  </si>
  <si>
    <t xml:space="preserve">EDE-Q - short version
</t>
  </si>
  <si>
    <t>BIAAQ</t>
  </si>
  <si>
    <t>Motivations for Social Media Use Scale - Appearance
Physical Appearance Comparison Scale Revised
Reconstructed Depressive Experiences Questionnaire - Self Criticism</t>
  </si>
  <si>
    <t>Healthy Body Image (HBI) intervention</t>
  </si>
  <si>
    <t>control group (classes as usual)</t>
  </si>
  <si>
    <t>1. Healtthy Body Image (HBI)s intervention
2. Classes as usual</t>
  </si>
  <si>
    <t>2446 students</t>
  </si>
  <si>
    <t>The universal and school-based intervention aim to reduce ED pathology through the 
promotion of students’ critical understanding of the influence of social- and mass media and 
peers. The intervention involved three 90-minute workshops including group and peer 
discussions, reflection, lectures, and short video clips.
7
The first workshop had a main theme of body image and included topics such as body image 
awareness, peer and family influences, appearance and social comparison, self-esteem and 
social media. The aim was to increase the students’ awareness of what made them feel good 
about their body making them more able to take constructive actions to fill their daily life 
with positive influences, and to reflect upon how their own behavior could influence their 
peers’ body image and self-esteem. The second workshop expanded content from the first 
workshop with a specific focus of social media. The objective was to make the students 
aware of how they could act and take responsibility for what type of content they got exposed 
to and how to make social media a positive social arena for themselves. We also aimed to 
increase the students’ awareness of how themselves influenced their peers on social media 
making them critical about what content they posted, “shared” commented and “liked”. The 
final workshop had an overarching theme of lifestyle and included topics such as exercise, 
supplement use and nutrition. The aims were to increase the students’ literacy towards health 
information in social- and mass media, and to increase their understanding of how exercise 
and nutrition could be beneficial in improving their body experience. To achieve this, the 
workshop facilitators provided student-active tasks where they reflected upon how physical 
activity and healthy eating habits made them feel. A final aim was to discuss how social- and 
mass media make lifestyle a profitable industry, and to refute myths related to supplement 
use, nutrition and exercise. A comprehensive outline of the methodological and theoretical 
rationale for the HBI is described in the protocol paper (Sundgot-Borgen et al., 2018). On 
average, each workshop included 60 students; however, for practical reasons, workshop size 
varied between schools. The first and fourth authors, two women, headed the intervention. 
The workshops were obligatory for all students, as the intervention content reflected regular 
school curriculum and the different subjects’ learning objectives. Workshop attendance 
(adherence to the intervention) was recorded for every workshop by the intervention 
8
facilitators. The intervention was held from September to December 2016, with an 
approximately three-week time interval occurring between each workshop. Several measures 
were taken to maximize intervention fidelity and reliability. The same two professionals 
worked as a pair both in the preparation phase and during all workshops at every school and 
were highly coordinated about how to make minor practical adjustments in naturalistic 
contexts. Materials and presentations were developed prior to intervention start. The 
materials and presentation provided a rigid and systematic overview of the content and topics 
to target and discuss for each workshop. The intervention was piloted by the two 
professionals. All students and staff taking part in the pilot test were asked to provide 
information on areas of improvement. In addition, the pilot study was video recorded 
allowing for further refinement of content and delivery style</t>
  </si>
  <si>
    <t>3x 90 minute Workshops</t>
  </si>
  <si>
    <t>Cluster-RCT (school based)</t>
  </si>
  <si>
    <t>EDEQ-11
RSE
SCL-10
BIAAQ
SATAQ-4
DLS (Drive for Leanness)
Supplement use</t>
  </si>
  <si>
    <t>EDEQ-11</t>
  </si>
  <si>
    <t>DLS (Drive for Leanness)</t>
  </si>
  <si>
    <t>RSE
SCL-10
BIAAQ
SATAQ-4
Supplement use</t>
  </si>
  <si>
    <t>The experimental group received the
health education intervention. Two meth_x0002_ods were used to select the intervention
components. First, the research litera_x0002_ture was reviewed to identify components
that would be most efficacious. Second,
the women’s collegiate athletic trainer
staff was consulted. Credit was given to
their preferences because they routinely
provided prevention workshops on other
topics such as sexually transmitted dis_x0002_eases, alcohol/drug abuse, and study
skills. There was consensus among the
athletic trainers for the intervention com_x0002_ponents selected. The athletic trainers
also volunteered to assist with the imple_x0002_mentation of the program by scheduling
meetings, arranging for classrooms, and
phoning athletes and reminding them
about upcoming meetings.
The focus of the intervention was
health-promoting attitudes and behav_x0002_iors. The intervention was designed to
increase awareness and skills for devel_x0002_oping positive health states and to learn
how these states enhance athletic per_x0002_formance. The intervention did not con_x0002_centrate on pathogenic weight loss meth_x0002_ods so as not to educate athletes about or
serendipitously suggest that they use any
medically dangerous eating, exercise, and
weight loss practices. The concern was
that some athletes might use this infor_x0002_mation inappropriately or exacerbate ex_x0002_isting tendencies or predilections related
to developing an eating disorder or disor_x0002_dered eating.19,22
The 8-week intervention began 1 week
after administration of the pretests. Each
educational meeting was 1 hour and was
held during the evening. The teaching
methods used were didactic and experi_x0002_ential. Four content areas were ad_x0002_dressed: (a) self-esteem, (b) performance
pressure, (c) nutrition knowledge and
nutrition beliefs/myths related to ath_x0002_letic performance, and (d) stress manage_x0002_ment. Two weeks were allotted to each
topic. Table 1 presents an overview of the
educational intervention.</t>
  </si>
  <si>
    <t>This research proposed to investigate the 
effect of an intervention program to strengthen self-acceptance (positive), and a cognitive intervention 
program on body image</t>
  </si>
  <si>
    <t>In intervention group 1 (IG 1), the primary prevention ‘Mainz
School Training of Eating Disorder Prevention’ (MaiStep), which is
further described in the Interventions section below, was carried out by
psychologists of the Department of Child and Adolescent Psychiatry and
Psychotherapy, University Medical Centre of the Johannes Gutenberg
University Mainz. To ensure adherence to the program, the eight coa_x0002_ches attended a two-day workshop prior to the start of the study and
received a specially developed accompanying manual. The workshop
included information about eating disorders and instructions on
teaching the program. Adherence meetings were scheduled after three
units and at the end of the intervention. Adherence was checked via
individual discussion, whereupon changes were implemented if neces_x0002_sary.
In intervention group 2 (IG 2), the MaiStep program was carried out
by trained teachers. To ensure adherence to the program, teachers
likewise attended a two-day workshop (the same workshop as in IG 1)
prior to the start of the study and received a specially developed ac_x0002_companying manual (same as IG 1). Adherence was checked analo_x0002_gously to IG 1. .... The didactic methods consist of skills coaching, including inter_x0002_active methods (experience-based approaches, group discussions and
role plays) to achieve a better anchoring of the content. Homework has
to be completed after every lesson in order to integrate the content into
the daily routine. In the present study, a tandem of a male and a female
coach conducted certain units (e.g. body-related issues) separately for
boys and girls</t>
  </si>
  <si>
    <t>The
program was carried out in an interactive way with the participants and avoided frontal lessons.
Group leaders provided factual material to discussion and encouraged participants to share their
own individual opinions and experiences. Each session focused on a small number of ideas, and
included repeated exposure to a message from different angles. Interactive tools were provided
(e.g., pictures, advertisements, and videotapes), direct experience and active participation were en_x0002_couraged, and the participants gave their feedback at the end of each session and were given home_x0002_work assignments. Only females participated in the program, as in mixed programs, male
youngsters are often critical and teasing about female appearance. Additionally, at this age, girls
are emotionally more mature than boys (Smolak, 1999), and self-disclosure may be hindered in the
presence of boys (Phelps et al., 1999). The program included following six parts
1. Discussion of the impact of media on how we look (fashion dresses, make up, hairstyle) and on
the thin body image ideal. A presentation of videotape of a pop star was used as an example.
Group leaders emphasized the importance of individual choices and personal taste.
2. Examples from advertisements taken from a popular Israeli youth magazine. Discussion about
the messages brought by these ads, namely the importance of physical appearance to self-es_x0002_teem and success and that youngsters can shape their body anyway they want if they are just
determined enough to do so, vs. the program’s messages, that weight and shape are primarily
genetically determined and that success is related to many factors beside physical appearance.
3. Final discussion: how to identify, understand and develop a critical attitude towards the media
and resist its influence? Group leaders also encouraged the diversification of the television
programs watched by youngsters.
Overcoming influences of family, peers, and society at large
1. Presentation of videotape about discrimination of overweight people vs. slender people when
looking for a job. Participants discussed the discrimination of overweight people and of people
who look different, and were encouraged not to judge people on the basis of physical appearance.
2. Presentation of drawings of females in the classic art, as well as of current fashion models in
females’ magazines. Participants were encouraged to share their opinions about how socio-cul_x0002_tural norms of thinness change over time, and about the influence of these norms on personal
choices.
3. Presentation of a discussion between an adolescent girl and her parents/peers on how girls
should look, and according to whose choice. Participants were encouraged to share relevant
personal experiences, and discussed how to cope with pressures of peers and family.
Promotion of self and body esteem
1. Working in pairs, participants were asked to name the physical characteristics they most liked
in themselves and their partners. The aim of this exercise was twofold: to show that youngsters
tend to be more positive towards the other and more critical about themselves, and to enhance
self awareness of positive aspects of physical appearance.
2. Examples of successful role models who are not attractive and/or not overly slim. Discussion
about the relationship between success and attractiveness, and on self-definition according to
personal attributes and values rather than external influences (media and peers). The group
leaders emphasized that effective handling of society’s pressure towards the thin body ideal
can increase, rather than decrease, one’s sense of self-esteem
Promotion of healthy eating and weight-control behavior
1. Discussion was encouraged about the importance of three balanced meals and the risk of skip_x0002_ping meals (for example, that skipping breakfast may lead to decreased concentration at
school).
2. Provision of information about normal pubertal weight changes and about balanced meals
that include all essential food components required for normal physical development. The im_x0002_portance of preserving correct weight range and risks of overweight and underweight were
discussed. Information was provided about factors that influence weight and shape, including
body frame, muscles, and genetic contribution. The group leaders emphasized the diversity of
weight and shape and that individuals cannot shape their body anyway they want.
3. Participants were asked about their dieting habits. Information was provided about the inef_x0002_fectiveness of dieting, and the group discussed the risks of dieting without supervision and of
unbalanced diets.
Healthy physical exercise
1. Participants were asked to report the physical activities they liked, and were encouraged to dis_x0002_cuss the benefits of balanced physical exercises and body fitness. They discussed the influence
of body fitness on self-esteem. An emphasis was put on enjoying oneself when doing physical
activities.
2. Discussion of myths about physical activity (what the adolescent can get and cannot get from
physical exercise, for example, that it cannot change his or her body frame).
3. Provision of information about appropriate physical activity and where it can be undertaken,
including appropriate effort, the risks of excessive exercising, and the benefits of gradual start,
not performing physical activity without the necessary supervision, and participation in group
activities.
Development of coping skills to overcome stressful situations
1. Participants were encouraged to choose a problem that bothers them at a classroom or a per_x0002_sonal level. Group leaders presented a six-step method of a problem solving technique (Beck,
1995). The participants thereafter applied this technique to current problems, and were en_x0002_couraged to use it in future for difficult situations</t>
  </si>
  <si>
    <t>This small group (i.e., 15 girls or less) intervention program
EATING DISORDERS 393
Downloaded by [EP- IPSWICH] at 01:39 14 November 2017 
integrates: (a) yoga practice, (b) delivery and practice of protective life skills (e.g.,
stress reduction skills, identification of feelings, assertiveness practice, identifi_x0002_cation of and skills for reduction of automatic negative thoughts, and media
literacy), (c) journaling, (d) group processing, and (e) meditative relaxation
(Cook-Cottone et al., 2013).
The GGWB was conducted once per week for 90 minutes, with a total of 14
sessions that took place in school either during an extended health education
class period or during after school hours. Each GGWB session includes 45 min_x0002_utes of yoga postures that actively integrate breathing exercises, 30 minutes of
small group process of prevention curriculum, and 15 minutes of relaxation.
Over the 14 sessions, the program prevention curriculum content is presented
in three sections: (1) focus on being a me (i.e., internal awareness, breath work,
mindfulness, feelings, and self-talk); (2) focus on me in my world (i.e., asser_x0002_tiveness training, setting boundaries, and identifying what it means to be strong,
empowered, and female); and (3) me, in my world, in this culture (i.e., media
literacy, creating and distributing their own magazine; See Cook-Cottone,
Kane, Keddie, &amp; Haugli, 2013 for full program content). Each session was led
by two to four graduate students who were trained in the GGWB program by
curriculum authors and were also trained in basic yoga techniques by a certified
yoga instructor. Group leader manuals, as well as participant manuals, were
utilized for each session. Parents of participants were provided with a schedule
listing the topics of each week. Although prevention of eating disorders was the
goal of the group, eating behaviours were never brought up by group leaders or
talked about specifically, unless a participant brought up the issue indepen_x0002_dently, stemming from group discussion.</t>
  </si>
  <si>
    <t>Abstract: yoga-based, eating disorder prevention program</t>
  </si>
  <si>
    <t>Mothers in the intervention condition participated in a series of
four weekly, 90-minute workshops held in a comfortable
university laboratory. Mothers participated in these workshops
in small groups of about four, and each group was facilitated by a
female psychologist or advanced psychology doctoral student with
intervention experience. The workshop sessions had a similar
format each week which combined elements of psychoeducation,
behavioral activities (e.g., thought exercises, group brainstorming
and problem-solving, role-playing), and discussion. Fidelity checks
were conducted regularly to assure that workshop materials were
adhered to by each facilitator as written.
Each session opened with a brief period of relationship-building
and an overview of the session. During each session, facilitators provided an orientation to and description of that week’s
homework exercises, and invited mothers to ask questions before
leaving. Between sessions, facilitators contacted mothers via email
or phone to encourage adherence to the homework.
The workshop series was modeled on the program developed by
Trost (2006), with three primary changes. First, a fourth 90-minute
workshop session was added to give mothers ample opportunity ‘‘to
reflect on intervention material between repeated sessions’’ and ‘‘to
try new skills and then return to the group for troubleshooting
advice,’’ as recommended by Stice and Shaw (2004, p. 207). In
addition, by including an additional session, we were able to allocate
more time at the start of Sessions 2, 3, and 4 to processing mothers’
experiences with the previous week’s homework.
Second, we restructured the in-session activities to flow more
seamlessly into and to enrich the homework exercises. To this end,
we shortened the verbal introductions to several of the in-session
activities and lengthened the time devoted to focused discussion
after each of these (thereby shifting the emphasis from didactic
psychoeducation to interaction); we maximized the potential for
individual feedback and sharing of perspectives by completing
roleplay and brainstorming activities as a group rather than in dyads.
In developing additional group activities, we drew upon Neumark_x0002_Sztainer’s guide for parents of adolescents (2005). We focused on
how to communicate healthy messages about body shape, weight,
and eating; on being prepared when certain situations arose (e.g.,
hearing your daughter say, ‘‘I’m too fat to wear those jeans.’’); and on
strategies for challenging unhealthymessages from peers and media
(e.g., discussing with daughters media images or peer ‘‘fat talk’’).
Third, we incorporated more opportunities for interaction
between mothers and daughters through modification of the
homework exercises, drawing on materials provided by Stice and
Presnell (2007) and Neumark-Sztainer (2005). The following is an
example of two complementary homework exercises (completed
between Sessions 3 and 4), adapted from the ‘‘Behavioral
Challenge’’ exercise in The Body Project book from the series,
Programs That Work:
Your first assignment is to think about some of the things you
avoid doing because of body image concerns (e.g., wearing
shorts, exercising in public) and pick something you will do this
week. In addition, we would like you to discuss your behavioral
body challenge with your daughter and, if possible, allow her to
see you confronting this challenge. Your second assignment is
to initiate a conversation with your daughter about things she
may not do because of her body image concerns. Please
encourage her to choose one of these activities and do it at some
point during the week. Then, encourage your daughter to share
with you her experiences. (Stice &amp; Presnell, 2007, p. 58)
Each homework exercise concluded with a structured interac_x0002_tion between mother and daughter. Mother–daughter interaction
exercises ranged from setting aside time for a conversation about
the experience of completing the homework, to mothers modeling
healthy body image behaviors, to making a pact stating individu_x0002_alized, concrete behaviors mother and daughter will do to
maintain healthy body images over time. All of these changes
were made in accordance with Trost’s (2006) recommendations for
future development of the program</t>
  </si>
  <si>
    <t>intervention directly and only with their mothers</t>
  </si>
  <si>
    <t>The ATHENA intervention was delivered during a team’s sport
season, and its eight 45-minute classroom sessions were inte_x0002_grated into a team’s usual practice activities. During those ses_x0002_sions, a team assembled as a group with students organized in
coach-assigned stable learning clusters of approximately 6 stu_x0002_dents (squads). The coach also designated 1 athlete per small
group as the squad leader. The squad leaders led approximately
70% of ATHENA activities, with the coach or other team staff
member acting as afacilitator and timekeeper, beginning and con_x0002_cluding the sessions. Prior to the first classroom meeting, squad
leaders attended a 90-minute orientation session. They and the
coach used scripted lessons to direct the meetings. Other stu_x0002_dent group members used workbooks, and all participants re_x0002_ceived a pocket-sized sport nutrition and training guide. The guide
contained reference information and was used by participants
when monitoring their protein and calcium intake and for track_x0002_ing their daily mood and fun activities.
The curriculum scope is based on identified features of
effective prevention programs,12 sex-specific correlates of
drug use and disordered eating behaviors,25,26 and our prior survey results, which defined and prioritized factors relating
to higher intentions toward these health-harming prac_x0002_tices.15,16 Each classroom session was composed of 3 to 5
activities, designed to foster active learning and application
of new abilities. Topics included a balanced presentation
concerning the consequences of substance use and other
unhealthy behaviors and the beneficial effects of appropriate
sport nutrition and effective exercise training. The nutrition
content focused on classifying foods as high in carbohy_x0002_drates, protein, or fats, and the need for carbohydrates as
muscle “fuel” for intense exercise and achieving adequate
protein and calcium intakes. Unlike the ATLAS program for
young male athletes, specific caloric intake goals were not
presented.
Depression is more common among females, and a low mood
is a risk for a female’s disordered eating and drug use.27 To ad_x0002_dress this factor, ATHENA incorporated a depression preven_x0002_tion program with established efficacy,28 using sequenced cog_x0002_nitive restructuring tasks adapted for the sport team setting. The
curriculum countered media influences by deconstructing and
remaking magazine advertisements. Students also practiced rel_x0002_evant refusal skills, and healthy norms were reinforced as squads
created and presented to their teammates public service cam_x0002_paigns designed to discourage drug use and disordered eating prac_x0002_tices. In addition, at each session, participants received a specific
short-term health goal, such as eating breakfast daily and record_x0002_ing their 24-hour calciumintake, to complete before the nextmeet_x0002_ing. The control teams were offered preprinted pamphlets con_x0002_cerning disordered eating, drug use, and sports nutrition</t>
  </si>
  <si>
    <t>Abstract: psychoeducational eating disorders preventive intervention</t>
  </si>
  <si>
    <t>The content of the preventive intervention overlapped
only partially with that employed in the Santonastaso
et al. (1999) study.
First Session. Essentially, the first session dealt with
adolescence, covering such issues as the relation between
adolescents and their family, adolescents and their peers,
and from the interpersonal to a more personal perspective,
their relationship with themselves and their own body.
Second Session. A special session was developed to dis_x0002_cuss the body during adolescence, with descriptions of
normal growth and development processes, that moved
from the morphologic changes of puberty to a more
cognitive perspective on body image. Concepts like
ideal body and body ideal, body acceptance, body dis_x0002_satisfaction, and body denigration were also discussed.
Third Session. To facilitate the development of skills for
dealing with the media’s overemphasis on thinness, and
to discourage the use of excessive caloric restriction, the
focus in the third session was on the pressure to be thin,
the different methods to lose weight, the advantages and
disadvantages of the various forms of dieting, the effects
on normal development, the reasons for the failure of
excessive dieting, and the potential link with the devel_x0002_opment of eating disorders.
Fourth Session. The fourth session was about eating
disorders, their diagnostic criteria, predisposing, precipi_x0002_tating, and perpetuating factors, clinical features (physi_x0002_cal and psychological), and treatments.
Fifth Session. The girls were asked to suggest how eating
disorders might be prevented, and whether they believed
prevention was possible. This session also covered the
different types and goals of prevention, their different
strategies, target groups, and methods.
Sixth Session. The focus during the final session was on
the media and its impact on their own beliefs about
beauty, thinness, fitness, health, and well-being. Care
was taken to help the girls distinguish between myth
and fact, with the intention of encouraging the girls to
be more skeptical and critical of what they are presented
with in media images and messages.
At the beginning of each session, the teachers intro_x0002_duced the relevant topic and provided an overview for
approximately 30–45 minutes. After that, the teacher
facilitated a group discussion on the same topic (this
lasted for approximately 1 hr 15 min). At the end of
each session, the girls were asked to write a summary of the discussion and their reactions to it. After the comple_x0002_tion of the 6 weeks of the intervention, there were two
plenary sessions, attended also by the experts. During the
first of these, the girls were encouraged to ask any
questions, and to provide their comments about the
program. The second was for the girls’ parents, and a
similar question-and-answer session took place.</t>
  </si>
  <si>
    <t>As noted earlier, the design of FMA was based on the dual-pathway
model (Stice et al., 1996), cognitive– behavioral theory, interpersonal/
relational theory, and other theories of prevention. For each of the five risk
factors outlined in Stice et al.’s (1996) model, specific program compo_x0002_nents were designed to provide both information and an interactive expe_x0002_rience centered on learning about and reflecting on that risk factor. In
addition, program components that addressed interpersonal issues (e.g.,
family, peers) and cognitive behavior strategies (e.g., recognizing errors in
thinking) were included throughout the program. Finally, relevant preven_x0002_tion theory topics were incorporated throughout the program, including
reducing risk factors, increasing coping skills, and examination of conse_x0002_quences for harm reduction.
Description of FMA. At the start of the program, the user is asked to
serve as a “peer counselor” to assist the virtual university in addressing the
problem of disordered eating on campus. The peer counselor (the research
participant) then meets “Jen,” who is thin and has some medical issues
related to her body weight. She also is introduced to “Kate,” an athlete who
overeats and overexercises, and “Naomi,” who is depressed and lonely and
binges. It is important to note that the user does not see what these three
women look like until the very end of the program, so that the possibility
that the user would be influenced by their appearance is eliminated. Each
of the three young women portrayed in the program has kept a “scrapbook”
of information that covers various aspects of her life at college. Each
scrapbook entry provides psychoeducational information and interactive
tools to educate and develop participants’ skills in each of the five theo_x0002_retically based risk factor areas and theoretically relevant topics (see
Appendix).
In using FMA, participants must explore each aspect of all three scrap_x0002_books (i.e., one for each woman portrayed in the program). The program_x0002_ming of the CD-ROM is such that a participant cannot “skip” content; she
must complete each module before she is allowed to go on to the next. The
presence of the RA in the room ensured that the participant was in fact
using FMA for the full session, as the RA would occasionally check on the
progress of the participant. Each scrapbook contains multiple modules, and
in each module, didactic information is presented first, either in text,
voice-over, or video. Then, an interactive tool appears, which is designed
to get the participant involved in actively learning and thinking about the
content in that particular module. To take but one example (out of 52 that
occur in the program), one module (which addresses media images and the
thin-ideal internalization) first presents information on the ideal body shape
espoused by the media for women over the past 5 decades. The psycho_x0002_educational point is that what is viewed as beautiful has changed over time
and is a construction by society of what is most appealing with regard to
women’s body shape and size. The participant is then provided five
silhouettes of a woman who characterizes the ideal body shape for a given
decade and is asked to match the shape to the decade (e.g., Marilyn
Monroe’s silhouette for the 1950s, Twiggy’s for the 1960s). The program
provides feedback as to whether the choice is correct, as well as an
explanation of what was viewed as the beauty ideal of that time. For
example, when the user clicks on the Marilyn Monroe silhouette, a picture
of her appears and the voice-over states,
At five and a half feet and 140 pounds, Marilyn Monroe was consid_x0002_ered the epitome of beauty in the 1950s. She is closest to the size of
the average American woman of 2001. Monroe was one of the first
women to be considered a “sex symbol.” Women tried to imitate her
glamour and sex appeal.
Similarly, when the user clicks on Twiggy’s silhouette, her picture appears
accompanied by the following information,
At five foot seven and 91 pounds, women made themselves sick trying
to reach the impossible ideal of the famous fashion model Twiggy.
Women all over the world cut their hair in Twiggy’s boyish style and
imitated her wardrobe, which required women to be extremely thin in
order to wear those types of clothes. Finally, the user is given information that can assist in combating (i.e.,
decreasing internalization of) the current thin ideal:
Notice these women from various decades looked very different, yet
all were considered beautiful. Society’s idea of beauty constantly
changes over time, and women go to great lengths to look like the
ideal no matter what the consequences. There are habits that some
women have that make them feel bad about themselves. Click here to
get some tips on how to avoid them: Don’t compare other women’s
bodies to your own; don’t criticize or envy other women; wear
clothing that fits comfortably and well; get rid of too-small clothes
that make you feel bad; use cosmetics and fragrances you love; get the
sleep you need; eat a variety of healthy foods; read a variety of
magazines—news, travel, or hobbies; be aware of unhealthy body
messages in fashion magazines.
At the end of the program, the participant is asked to provide feedback and
treatment suggestions (via a multiple-choice format) to each of the three
hypothetical students in the program.</t>
  </si>
  <si>
    <t>Abstract:CD-ROM prevention program</t>
  </si>
  <si>
    <t>computer-based program</t>
  </si>
  <si>
    <t>Two computer-based interventions were used in this study 
to address eating disorder risk and nutrition behaviors (In_x0002_flexxion, Inc., 2005). Food, Mood, and Attitude (FMA) is 
a 2-hour interactive CD-ROM program that addresses five 
empirically supported eating disorder risk factors (i.e., per_x0002_ceived pressure to be thin, thin-ideal internalization, body 
dissatisfaction, dieting, and negative affect; Inflexxion, Inc., 
2005). The program was designed to include a diverse array 
of images and information relevant to both nonminority and 
ethnic minority college women, and a study of 240 college 
women indicated that participants in the FMA condition 
improved on most measures relative to control participants 
(Franko et al., 2005). MyStudentBody.com—Nutrition is a 
website designed to provide nutrition education to university 
students and comprises information, assessments, and four 
main topic pages containing text-based and audio information, 
interactive activities, and goal-setting areas (nutrition 101, 
eating on the run, weighing in, and fitness; MyStudentBody.
com, 2005). A study by Franko et al. (2008) conducted with 
over 400 (primarily Caucasian) college students from six 
U.S. universities found increases in nutrition knowledge and improvement on measures of healthy eating behaviors and 
motivation to improve eating habits. Both programs contained 
culturally relevant information (e.g., the nutrition content of 
a typical meal in a Latino home) and diverse images (e.g., 
one of the women described in FMA was a woman of color); 
however, neither program was designed specifically for a 
Latina population.</t>
  </si>
  <si>
    <t>Disordered eating prevention programme. ‘Eating, feminine
aesthetic beauty model and the mass media: How to train critical
students in secondary school’® (Raich, Sánchez‐Carracedo, &amp;
López‐Guimerà, 2008; Raich, Sánchez‐Carracedo, López‐Guimerà,
et al., 2008). This is a preventive strategy that was designed to be
applied to boys and girls aged 12–14 years at school. The theory for
the programme is based on Bandura’s social cognitive model and
media literacy perspective. The programme includes two compo_x0002_nents: NUT and ML. As Neumark‐Sztainer (1996) suggested, it is
possible that providing children with the correct information
concerning body shape, obesity and dieting might ward off the
onset of eating problems during adolescence. The NUT compo_x0002_nent is made up of one 90‐minute session directed towards
correcting false beliefs on nutrition, by providing knowledge about
balanced eating and analysis of menus. We expected that the
NUT component might somehow have an impact on their
eating attitudes. ML consists of two 90‐minute sessions and two
60‐minute activism sessions aimed at several aspects, such as
criticising the prevailing aesthetic model, by making a historical
and cross‐cultural comparison, and criticising the female model of
beauty presented in the media. Further, activism activities
involving critical analysis of advertisements are proposed: learning
about writing letters of complaint to the media interspersed with a
presentation of ‘how to deal with media messages’ (Table 1).The format is interactive and focused on the participants, with
a PowerPoint multimedia display, and was presented by some of
the authors of the programme. It involves three sessions,
combined with two activities and tasks between sessions. Classes
of participants assigned to the NUT+ML and ML conditions
received the programme session once a week, over 5 and 4 weeks,
respectively, whereas control participants had normal classes</t>
  </si>
  <si>
    <t>The inclusion of female and male adolescents at all levels of
eating disorder risk without prior screening, the effort to in_x0002_clude as many schools as possible, the focus on the reduc_x0002_tion of risk for eating disorders and the promotion of
protective factors as well as the inclusion of input from
community stakeholders (Center of the Prevention of Ad_x0002_diction, CPA) were features which formed the universal ap_x0002_proach of the present program [37]. The program
comprised three lessons which were delivered over two con_x0002_secutive weeks (270 min dose in total). Females and males
engaged together in the present program. Figure 1 provides
an overview of the content and course of the intervention.
During the first 90-min-lesson students defined and
critically discussed Western beauty ideals for female and
male adolescents. This intervention was followed by an
individual reflection of own investments to follow beauty
ideals and a media literacy intervention focusing on the
influence of social media and advertisements on the in_x0002_dividual pressure to suit Western beauty ideals and how
to cope with this pressure. The first lesson ended with an interactive intervention to help adolescents to cope with
pressure from peers and family. One week later, female
and male students past the second 90-min-lesson which
comprised an interactive nine station parcour which ad_x0002_dressed risk factors for eating disorders, protective factors
and healthy nutrition (see Fig. 1). At each station, partici_x0002_pants were provided with gender-adapted materials, e.g.
different instructions for female and male participants.
Adolescents passed each station in couples to allow for fo_x0002_cused and open discussions. The third lesson directly
followed the second lesson and was used to increase stu_x0002_dents’ awareness towards local and online help-seeking in
case of mental health issues as well as to develop coping
strategies for the whole class if a class mate suffers from
an eating disorder. A detailed description of the preven_x0002_tion materials and the dissonance-based approach of the
prevention program is provided in the study protocol [25].
The prevention materials were piloted in one school in
January 2012. As a result, instructions for some interven_x0002_tions were revised. A prevention manual was then created
to standardize the oral and written information during im_x0002_plementation. The intervention was conducted between
February 2012 and January 2014.</t>
  </si>
  <si>
    <t>program was based on 
the media-literacy approach and has interactive format</t>
  </si>
  <si>
    <t>The program (called Active Children and
Esteem Study—ACE Kids), consisted of eight,
weekly, 40-minute sessions. Content covered in
one session was reviewed in the following
session. The program contained the following
components that were designed to specifically
increase physical activity and improve self_x0002_image and peer relationships among young
children.
Physical activity Children were exposed to a
range of different and fun types of physical
activities and sports that were geared to a broad
range of fitness levels. The importance of
physical activity, both in terms of general health
and social competence was also emphasized.
Aspects of the physical activity program were
modified from a previously trialled intervention
among children of a similar age (Salmon et al.,
2005; Salmon, Telford, &amp; Crawford, 2002). Chil_x0002_dren were introduced to self-monitoring to
increase their self-awareness of activity levels.
They were able to develop and implement their
own ACE Kids activities. For example, children
formed pairs and developed innovative ideas
regarding alternative physical activity they
could do at home, at school, in their neighbor_x0002_hood or even inside their house. In each lesson,
two groups of children were selected to demon_x0002_strate their ACE activity and the whole class
would then join in.
Body image Children were encouraged to
acknowledge the diversity and variability of
body shapes and sizes. Importantly, children
were taught about the value of internal qualities
rather than external appearances, which are
often over-valued and over-emphasized.
Self-esteem Children were encouraged to
recognize and accept individual differences
between people, with an emphasis on personal_x0002_ity characteristics and positive attributes.
Children were encouraged to focus on and
appreciate their own and others’ personal
strengths in order to de-emphasize negative
social comparison practices and so reduce nega_x0002_tive affect and enhance positive affect. The focus
in these sessions was strongly oriented toward
how feelings about oneself impact on our mood
(positive and negative affect).
Peer relationships Children were taught about
the negative effects of their actions on others
and to understand the feelings of other people
when they reject them. Awareness of the impact
of one’s actions on others allowed for modeling
positive social interactions and play initiatives.
Children were also taught strategies to cope
with peer rejection, after initially focusing on
how they would feel when they are rejected.
These strategies were designed to assist them to
feel better about themselves when they are
rejected, and implement appropriate behaviors
if they are in this situation. It was expected that
improving peer relationships would improve
mood and levels of body satisfaction.</t>
  </si>
  <si>
    <t>Abstract: multidisciplinary intervention program</t>
  </si>
  <si>
    <t>The intervention program lasted 8 weeks, 1.5 hours each week. Session time was equally
divided among small group discussions, movement improvisation, and relaxation. The
themes addressed were (a) disordered eating, (b) healthy nutrition, (c) energy expenditure,
(d) cognitive restructuring, (e) coping techniques, (f) self-esteem, (g) body image, and (h)
assertiveness training. The group presenter addressed only one topic each week. The
presenter was certified in education and trained in active listening but was not specifically
trained in the delivery of psychotherapeutic interventions. Discussion material was taken
from educational resources designed for an eating disorder population (Institute for Natural
Resources, 1997; Reiff &amp; Reiff, 1999). In the 30-min small-group discussion period,
educational information was given in an informal lecture format. Participants sat in desks
arranged in a circle and were given the opportunity to ask questions any time during this
educational period. Study participants were asked to write in their journals weekly about
the discussed topics. The format for the 30-min movement improvisation includes (a) a
circle warm-up with stretches, (b) rhythmic responses to the beat of a drum, (c) personal
stuff (think of your body as an instrument to express your feelings), (d) educational themes
(themes are verbal stimuli for nonverbal activity) using movement (participants sat on the
floor in a circle and watched each other as they used movement to express themselves), and
(e) the conclusion of the movement session, a fingertip circle (Schneer, 1994). The last 30
minutes were spent practicing relaxation techniques. Taped relaxation exercises were used
for the relaxation period. Four different tapes were used throughout the intervention
program: (a) Letting Go, (b) Surrender, (c) Autogenic Training, and (d) Rainbow
Meditation. The techniques used by these tapes to produce a state of relaxation were
visualization and autogenic training.</t>
  </si>
  <si>
    <t>The educational program was interactive and focused on the following
five topics: (a) unrealistic body shapes portrayed as ideal in the media and the
ways in which that is related to girls’ perception of themselves,and the vari_x0002_ous methods that the media employs to create a perfect image of beauty; (b)
ways to promote positive self-esteem and body image,including ways to
lower the importance placed on physical appearance as a sole barometer for
self-worth; (c) genetic influences on body shape,negative effects of shifting
an individual’s weight beyond the natural weight range,and acceptance and
awareness of individual differences in body shape and size; (d) a nondieting
approach to healthy eating and active living; and (e) stress-management tech_x0002_niques that include a focus on assertive styles of communication and social
problem-solving strategies to help attenuate the negative influence of stress
on body image concerns (e.g.,difficulties with peer relations,negative com_x0002_ments about weight and shape). The curriculum was developed by the first
author and served as a basis for the prevention manual, Every BODY Is a
Somebody (Seaver,McVey,Fullerton,&amp; Stratton,1997). The first author,
who has extensive clinical and research experience in the area of eating disor_x0002_ders,facilitated all of the sessions. Information was disseminated through
classroom activities, group discussions, and videotapes.</t>
  </si>
  <si>
    <t>Intervention Header: Educational Program</t>
  </si>
  <si>
    <t>Abstract: life-skills promotion program</t>
  </si>
  <si>
    <t>The student intervention (McVey &amp; Davis, 2002), which served as a basis for a teacher’s
resource guide, entitled Every Body is a Somebody (Seaver, McVey, Fullerton, &amp; Stratton,
1997), was facilitated by the first author (see Table 1 for an outline of the curriculum). As
with the original study, information was disseminated through classroom activities,
group discussions, and slide and video presentations in six weekly 50-min sessions</t>
  </si>
  <si>
    <t>The 8-month intervention program, entitled Healthy
Schools-Healthy Kids, was developed around a com_x0002_prehensive approach, including multiple components at
both the individual and socio-environmental levels (see
Tables 1 and 2 for a description of the components).
This involved (a) workshops offered by the research
team to all of the teachers (and school personnel) and
parents of the school, (b) teacher-led curriculum
delivered to all of the students within the school (male
and female) (interdisciplinary curriculum), (c) peer_x0002_support groups led by trained local public health nurses
for a subgroup of female students who volunteered to
participate in the 12-session (once a week) lunch-time
program (offered separately for Grades 6 and 7, twice a year, within each of the intervention schools), (d) a one_x0002_session focus group, led by the research team, offered to
all of the male students within each of the intervention
schools (groups of 15–30 gathered in the school gym
and they were further broken down into groups of 5–6)
presenting them with information about the negative
effects of bullying (including teasing), as well as
providing them with assertive coping skills to cope with
these pressures. Additional school-wide activities
included a play performance (written by a high school
Drama and English teacher and performed by local high
school students) delivered to students within each grade
level (emphasizing media and peer pressures to adopt
body-change strategies), which were followed by
debriefing discussion sessions; the delivery of daily
public service announcements; video presentations (by
the physical education teacher to all of the students in
the school); and posters that promoted messages about
healthy eating, active living, size acceptance, and
general self-acceptance.
The following message content was weaved into the
various components of the HS-HK program: the socio_x0002_cultural pressures on women to be thin (and males to be
muscular) that is filtered through the media, the danger
in valuing oneself primarily for one’s appearance, the
natural physical changes associated with puberty
(increase in weight and body fat) and the genetic
influences on body size, the changing definition of ideal
size or shape throughout history and across cultures, the
tendency to internalize negative feelings or stress and to
use food or body change strategies to cope, the negative
influence of peer pressure to diet or peer teasing, and
general stress management and self-esteem enhance_x0002_ment skills.
In addition to in-service training offered to teachers
and administrators at the start of the intervention,
members of the research team visited the teachers
throughout the school year, during their routine monthly
staff meetings, to monitor their progress with the delivery
of the study’s curriculum. In addition to the monthly
workshops offered to parents, information was delivered
to them by writing an article in the monthly school
newsletter about the various curriculum topics presented
to students. Teachers and parents were encouraged to
examine their personal attitudes and beliefs about food,
weight and shape issues (including awareness-raising
about weight discrimination), and to develop strategies
that promoted positive body image in children.
The Girl Talk peer support program (optional
component of the HS-HK) was facilitated by local
public health nurses to ensure that the peer dynamics
worked in favor of the prevention goals and to provide girls with an adult mentor who could advocate on their
behalf for school-wide changes. In addition to
sensitizing the group facilitators to how their own
beliefs, values, and attitudes concerning food, weight
and shape issues can influence those of children and
youth, they were trained on the content of a manualized
program, entitled Empowering Adolescent Girls
(Lecroy &amp; Daley, 2001). Interactive activities and
discussions were led on the following weekly topics: (a)
being a girl in today’s society (including the unrealistic
body images portrayed by the media); (b) establishing a
positive mindset and learning ways to improve self_x0002_esteem and body image; (c) puberty and the genetic
influences on body shape; (d) problem solving strategies
to combat stress; (e) expressing feelings and dealing
with anger; (f) building communication skills; (g)
making and keeping friends; and (h) building a positive
school climate. These peer support groups were offered
once per week, for 1 h, over 12 weeks, with 10–14
participants per group. Separate peer groups were
offered for students in Grades 6, and 7, and were
repeated in both the fall and winter months, allowing
students the flexibility to fit the groups within their
schedules. The facilitators and the research team met as
a group intermittently throughout the implementation
phase to exchange feedback and ask questions. This
peer group model has been shown to be helpful in
reducing disordered eating among females (McVey
et al., 2003a; Piran, 1999b), but its effectiveness with
male youth remains unexplored. In lieu of peer groups, a
male-only session was offered to small groups of male
students in the present study to solicit their opinions
about participating in a future peer group program
designed for males. This male-only session, led by the
research team, provided students with a skill-building
exercise to cope with weight-based teasing and
bullying.
The HS-HK intervention took place throughout the
duration of one academic school year (September–June),
with the 6-month follow-up extending into the following
school year. Upon completion of the study, comparison
schools were given the opportunity to incorporate aspects
of the prevention program into their school
See Table 1&amp;2 for more Detail</t>
  </si>
  <si>
    <t>universal_x0002_selective program, using an ecological approach</t>
  </si>
  <si>
    <t>cave: both interventions here: Disordered Eating Prevention Program. “Eating, fem_x0002_inine aesthetic beauty model, and the mass media: how to
train critical students in secondary school” [41]: the two main
original components of the program targeted at the ado_x0002_lescent population, nutrition knowledge (NUT) and media
literacy (ML), were updated. In the NUT component, which
is aimed at correcting false beliefs on nutrition by providing
knowledge about balanced eating, new activities were added,
such as food self-recording and others, in order to encourage
the practice of regular physical activity and reduce the time
spent on sedentary activities. Likewise, a test of the five
senses with four different foods was conducted. In the ML
component, a new module aimed at criticising the current
male aesthetic model and a session in which female and male
models were compared were added in order to uncover the
social construction of gender ideals and roles.
Furthermore, activism activities that involve critical anal_x0002_ysis of advertisements were proposed, such as learning about
how to write letters of complaint to the media, as well as
new activities about a collective and collaborative production
including both an “analysis of advertising messages” and
a “parody making-of video” from fashion advertisements
(Table 1)
“Theatre Alive”. This program is based on the premises
of social cognitive theory [13] and the ML approach. Through
the theatre program, students develop the five communica_x0002_tion competencies essential to literacy practices: accessing,
analyzing, creating, reflecting, and acting [42]. Live drama
may also be an effective way to engage parents in school_x0002_based interventions [21] and to communicate messages about
the importance of parental influence and support for the
desired behaviour change [43]. In this regard, parents can
build inquiry and critical thinking skills about media mes_x0002_sages as a complement to the work being done at school.
The “Theatre Alive” program is an intervention that was
designed to impact not only the individual level but also the
group, family, and community (school) levels. “Theatre Alive”
promotes critical analysis of the ideals of male and female
beauty that are transmitted in the media, revealing the tricks
and montages used in advertisements. The program is based
on preparing and performing a play called “Teen Spirit.”
A special script created by playwright J. Faura with advice
from our research team was developed for the play using the
core of the media literacy multimedia program along with
information gathered in interviews with adolescents.Students learned the script and dramatic expression in 10
sessions conducted during class time under the guidance of
professional actors. Each student played a character in the
play. The program ended with a performance for parents and
the school community.</t>
  </si>
  <si>
    <t>Abstract: Theatre-based</t>
  </si>
  <si>
    <t>Two significant limitations of previously published intervention efforts are (a) the reliance upon
didactic presentations of factual information, and (b) the exclusive focus on risk factors. For exam_x0002_ple, past research on prevention models for AIDS, unprotected sex, drug use, and drinking/driving
programs have proven that increasing an adolescent’s knowledge about the risk associated with cer_x0002_tain behaviors is simply not enough to significantly change future actions (Dielman, 1994). As the
old adage goes: “Insight seldom changes behavior.” Instead, the goals of this program were to facil_x0002_itate a critical evaluation of current sociocultural mores, encourage personal values clarification, and
enhance individual resilience via interactive lessons which included group discussions, problem_x0002_solving, and cooperative exercises. Thus, this prevention program was unusual in that it (a) utilized
active individual participation and collaborative learning (as opposed to a passive lecture format),
and (b) highlighted strengthening specific personal attributes that attenuate the sociocultural pres_x0002_sures promoting disordered eating behaviors (e.g., physical self-esteem and personal competence).
By addressing only negative risk factors (e.g., chronic dieting, peer pressure, body dissatisfaction),
or utilizing a prescriptive informational format, participants would likely not develop the necessary
adaptive coping skills shown to mitigate future eating disorder symptomatology. The resulting eat_x0002_ing disorder prevention program was integrated within existing school curricula, utilized active par_x0002_ticipation by classroom teachers, and consisted of six sessions.
Session One was intended to reduce the internalization of sociocultural pressures by:
1. Discussion of the impact of sociocultural mores for thinness. During this session, the group
leaders depicted how the definition of beauty and acceptable weight limitations had altered
over the last 50 years. Photos of Betty Gable, Marilyn Monroe, and Twiggy were used as
examples. The group participants were then asked to share their own perceptions of cur_x0002_rent mores.
2. Illustration of the role of media, peers, and family modeling in disseminating weight con_x0002_trol messages. Numerous examples from magazine ads that were age-appropriate for each
particular group were displayed (e.g., Seventeen, Vogue, In Style, and Cosmopolitan). Typ_x0002_ical comments from peers (particularly boyfriends) and parents regarding food consump_x0002_tion, weight distribution, and weight gain were delineated. The participants were then en_x0002_couraged to share their own experiences regarding media, peer, and family pressures.
Session Two was devised to increase physical self-esteem by:
1. Provision of feedback on personal positive physical attributes. Most of the participants had
seldom focused on positive aspects of their physical status. Group facilitators first provid_x0002_ed examples of constructive feedback regarding such qualities as attractive hairstyle, eye
color, physical endurance, and athleticism. Then each attendee had to complete the open
ended statement: “What I like about my physical appearance is . . .” Finally, group mem_x0002_bers were encouraged to provide positive feedback to one another.
2. Encouragement for improvement of personal physical fitness and strength. Alternatives to
dieting and fasting were provided. Group leaders discussed how one’s percentage body fat
was a more accurate measure of physical fitness than weight (e.g., muscle weighs more than
fat). Tables illustrating caloric burn for various activities such as walking, jogging, aero_x0002_bics, and weight lifting were distributed. Finally, specific information regarding local fit_x0002_ness centers and evening exercise classes offered at the school was disseminated.
Session Three was designed to build personal competence by:
1. Facilitation of the development of internal locus of control. Group leaders guided a lengthy
group discussion highlighting the importance of self-determination as opposed to re_x0002_sponding to external influences. Participants were encouraged to share a situation where
they choose to act in accordance to their personal values rather than be swayed by group
pressure.Cultivating better and more effective adaptive coping skills. The discussion then focused
on constructive ways to respond to external pressures. Group facilitators provided exam_x0002_ples of assertive responses and ignoring or not responding to negative comments.
Session Four was directed toward reducing body dissatisfaction by:
1. Illustration of the natural weight/fat gain during puberty. The group was first provided in_x0002_formation about the biological aspects of puberty. Participants then shared their feelings
about personal height and weight gains.
2. Depiction of visual normative reference points for body shape and size. Participants stud_x0002_ied numerous photos of normal weight teenagers that were age-appropriate for each par_x0002_ticular group. These were compared to the earlier photos presented in Session One that de_x0002_picted extreme models of thinness. The session was summarized by the statement that most
models were 15 % below their expected body weight, one of the criteria for a diagnosis of
anorexia.
Session Five sought to explore appropriate methods of weight control by:
1. Elucidation of the negative consequences of restrictive dieting and other weight reduction/
maintenance techniques. Information about the ill effects of “yo-yo” weight variation, star_x0002_vation, and a deficiency in necessary nutrients was provided. Group leaders outlined the
scientific data supporting the notion of a robust biogenetic disposition to maintain weight
within a certain range (i.e., set-point theory) and the ineffectiveness of most diets.
2. Provision of information regarding appropriate methods of weight modification and main_x0002_tenance. The participants were then asked to generate a list of more suitable techniques for
maintaining a healthy, physically fit physique. Group leaders guided participants to con_x0002_sider such issues as frequency, length, and duration of physical exercise as well as proper
eating habits (e.g., three meals a day, regular intake of vegetables and fruits, and limited
consumption of fats and sugars). A food pyramid developed by the U.S. Department of
Health was distributed at the end of the session.
Session Six consisted of a presentation and question/answer session featuring a young adult woman
who had recovered from an eating disorder. Hearing a personal story added significantly to the pro_x0002_gram and provided excellent closure</t>
  </si>
  <si>
    <t xml:space="preserve">The intervention falls within the theoretical framework of the Social Cogni_x0002_tive Model, which postulates that sociocultural factors create, give shape to,
and maintain the beliefs, emotions, reasons and behavior that make up the continuum of eating disorders (Levine &amp; Piran, 2004; Levine &amp; Smolak,
2006).
The program was prepared by the authors throughout 2001 and in
the first half of 2002. To design the intervention, different sources of
information were gathered and consulted; these included associations of
affected family members, Catalan Women’s Institute video library,
Audio-Visual Service of Catalan Government’s Department of Education,
archives of programs of interest from public and private television sta_x0002_tions, Internet pages and magazines on tendencies in fashion and female
beauty. Extensive bibliographical documentation was reviewed on nutri_x0002_tion and on publicity media tricks and effects. In addition, nutritional
specialists were consulted and their collaboration requested. Finally, the
authors of the program, jointly with the collaboration of a specialist in
audio-visual communication, selected materials and prepared the final
edition of the presentations on PowerPoint slides, as well as the accom_x0002_panying manuals.
The program has a multimedia format and is comprised of two compo_x0002_nents, NUT and (AMC+ML), that are administered over two weekly sessions,
with each session lasting approximately 1.5 hours. With respect to the
complete program, the NUT component is presented in the first session,
and the (AMC+ML) in the second session. Interventions are designed to be
administered by one or two facilitators in group format. This is a psycho_x0002_educational program that, on many occasions, leads to a group debate and
fosters participation, with the objective of providing a more active role in
the intervention for the adolescents. In addition to visual presentations, a
number of manuals were prepared to accompany each of the program’s
components with the purpose of standardizing the interventions.
Shaw &amp; Stice (2004) emphasize that interventions not explicitly
presented as eating-disorder prevention programs, i.e., so-called “covert
prevention programs” (Stice &amp; Regan, 2002), are those that obtain best
results. For this reason, this program was presented as an intervention
aimed at healthy eating habits and at posing questions related to the impor_x0002_tance of body image
</t>
  </si>
  <si>
    <t>cave: both interventions noted here: Healthy weight. The main goal of this intervention is to make small,
participant-selected sustainable changes to diet and exercise on a weekly
basis to achieve balance between caloric intake and output (for example,
eating unsweetened yogurt instead of sweetened yogurt). Sessions include
educational handouts, in-session discussions (for example, importance of
not skipping meals), review of whether participants succeeded in making
their behavior change goals, and development of healthy behavior change
plans for the next session. Home exercises consist of following participant_x0002_selected individualized diet and exercise goals, and keeping a food and
exercise log to identify future goals. Although Healthy Weight was
originally implemented in 3 1-h sessions, it was implemented in 6 1 h
sessions to expand lifestyle change practice time, though the content was
similar.
Project health. Mirroring Healthy Weight, participants in Project Health
commit to making small participant-identified gradually increasing
improvements to their dietary intake and activity levels. Verbal, written,
and behavioral activities were added to Project Health to induce cognitive
dissonance about engaging in lifestyle behaviors that contribute to weight
gain and promote lifestyle behaviors that contribute to a healthy weight.
Each session begins with a verbal commitment to participate and includes
exercises in which participants discussed health, interpersonal and societal
costs of overeating high-calorie foods, sedentary behaviors, and obesity, as
well as health, interpersonal and societal benefits of consuming low-calorie
foods, regular exercise and a lean physique (for example, the group
discusses the main medical problems that result from obesity, such as
heart attacks, strokes, cancer, and diabetes). (The intervention scripts can
be found at http://www.bodyprojectsupport.org/). Activities are shared
with the group and video-recorded to create accountability and maximize
dissonance.</t>
  </si>
  <si>
    <t>The program is designed to be implemented in a school
setting to address adolescents aged 12–16 years. The pro_x0002_gram was delivered through nisessions of 45 min duration, each with additional home-based
activities (see Table 1). Information on healthy nutrition and
exercising was provided and pupils were guided to reflect
media and peers pressure on beauty ideals; they acquired
problem-solving strategies to cope with general and
appearance-related stress and were supported to base their
self-esteem not only on their physical appearance but on
several pillars (e.g., friendships; family; competence at
school; personality). Information on eating disorders was not
part of the program. A range of didactic methods were used
such as education, group discussions or role playing. Various
materials such as work sheets with quizzes or videos were
provided. For detailed information regarding the develop_x0002_ment and theoretical background of the POPS-program, see
Warschburger et al. (2011). To enhance sustainability, tea_x0002_chers were chosen as providers to embed the program in
regular school lessons. Teachers were trained in a two-day
seminar, received a detailed manual and they were super_x0002_vised during implementation in order to ensure the treatment
fidelity. At the end of each session, teachers were asked to fill
in a standardized self-report questionnaire to provide infor_x0002_mation on the contents covered during the last sess</t>
  </si>
  <si>
    <t>HELPP (Appearance ideals
– Introduction to appearance ideals
and their sources and exploration of
ideas to resist appearance pressure
2. Appearance pressure and teasing
– Brainstorming responses to teasing;
class rules; actions of bystanders;
actions of friends
3. Appearance conversations
– Introduction to ‘fat-talk’ (appearance
conversations) and their negative
consequences; generating constructive
responses
4. Appearance conversations and food
talk
– Role play alternatives to appearance
conversations and food talk
5. Media literacy and media pressure
– Identification of media manipulation
techniques and strategies to resist
media pressure
6. Appearance comparisons
– Role plays: exploration of strategies
to get out of the ‘comparison trap’
7. Eating concerns
– Brainstorming solutions to eating
concerns and mindful eating
experiential activity
8. Review – challenging appearance
ideals
– Dissonance activity to counter
appearance ideals and review of
program messages
Risk factors targeted: media
internalization (ED); perceived pressure
to be thin/muscular (ED); appearance
comparisons (ED); dieting (B)</t>
  </si>
  <si>
    <t>Media Smart
1. Stereotypes: we are not all the same
– Examine magazines for
advertisements that stereotype men,
women and lifestyle then make poster
to ‘send-up’ these stereotypes
2. Media advertising: what tactics are
used? – DVD showing even models
aren’t ‘good enough’ how they
naturally appear – show tape, pegs, etc.
3. Pressure: who places pressure on us and
what can we do about it?
– Individual: What qualities do we
admire in ourselves?
4. Pressure: looking after ourselves and
our peers
– Pairs: providing advice to younger
peer on how to protect oneself from the
pressures from the media
5. Putting pressure on the media: praising
the good and protesting the bad
– Pairs: email either praise or protest
letters to advertisers who convey
healthy/unhealthy messages
6. Is advertising harmful: what do you
think? Part I
– Small group preparation for a
presentation in lesson 7: ‘Is advertising
harmful?’
7. Is advertising harmful: what do you
think? Part II
– Class discussion of concepts raised in
each group presentation
8. Where to from here? (Bringing it all
together)
– How to deal with ‘I know it’s fake but
I still want to look like it’
Risk factors targeted: media
internalization (ED), perceived pressure
to be thin/muscular (ED), weight
concern (B)</t>
  </si>
  <si>
    <t>Life Smart
1. Health: there’s more to it than you
might think!
– Introduction to Life Smart pie chart:
physical, mind and social health
2. Physical health: fueling our health
– Small group presentations aimed at
convincing young people to follow
one of four healthy eating tips
3. Physical health: adding rest and play
to our health
– Small group: helping a friend
struggling to get enough sleep or
exercise
4. Healthy thinking!
– Identifying unhelpful thinking
styles: class discussion and DVD clip
5. Emotions: What do they do for us and
how can we handle them?
– Small group: what can we do with
strong emotions?
6. Family &amp; friends: how do they affect
our health?
–Small group: making connections
with safe people
7. How to be life smart: what do you
think?
– Small group preparation for a
presentation in lesson 8: ‘If someone is
overweight, they are unhealthy –
agree or disagree?’
8. Where to from here? Bringing it all
together and looking to the future
– Class discussion: the choices we
have and program review
Risk factors targeted: dieting (B); meal
skipping (B), physical activity (B);
sleep (O); perfectionism (B); emotion
regulation (B); social support (B)</t>
  </si>
  <si>
    <t>The other intervention offered was
a face-to-face course called Body Traps (Springer et al., 1999). On the
basis of past success of Body Traps on improving body image and reducing
disordered eating habits and attitudes, the objectives of Body Traps were
the same as those of Student Bodies. However, the focus of the class
remained primarily academic and did not focus on cognitive, behavioral, or
other methods for weight regulation or improvement in body image. Table
1 compares the basic requirements of each program. The Body Traps
condition, taught by a graduate student in the School of Education, met
once a week for 2 hr at a time. Every week, there was a lecture by the
instructor or a guest speaker as well as a group discussion on the following
topics regarding body image: the media, historical perspectives, physical
disabilities, development in childhood and adolescence, eating disorders,
obesity, and cultural and ethnic differences in body image. Participants
were required to read two to three readings each week (from the same
course reader as the Student Bodies condition) and to write a one- to
two-page reflection paper discussing their personal reactions and feelings.
Similar to the Student Bodies condition. Body Traps participants were
told that they needed to complete the written reflections and attend class in
order to receive a passing grade in the class.</t>
  </si>
  <si>
    <t>"academic course intervention Body Traps"
However, the focus of the class
remained primarily academic and did not focus on cognitive, behavioral, or
other methods for weight regulation or improvement in body image
Eight 2-hr class meetings (over 8-week
period). Lecture or guest speaker.
Group discussion.
Academic readings (1-2 articles/week).
Written reflections in response to
academic readings (1-2 pages).</t>
  </si>
  <si>
    <t>college athletes</t>
  </si>
  <si>
    <t>recruited through a newspaper advertisement
and flyers</t>
  </si>
  <si>
    <t>girls from the technical education integrated to
the high school of the “Instituto Federal do Sudeste de
Minas Gerais”</t>
  </si>
  <si>
    <t>unclear</t>
  </si>
  <si>
    <t>College</t>
  </si>
  <si>
    <t>South Australian
universities and the community</t>
  </si>
  <si>
    <t>50 (in Abstract 44!) females Age 20.57 (3.22) Australia Include: Female with body image concern with score of ?50 of WCS; at least moderately afraid of gaining 1 kg; rating weight as the most important thing in their lives
"inviting young women aged 17–25".</t>
  </si>
  <si>
    <t>School</t>
  </si>
  <si>
    <t>17 to 20</t>
  </si>
  <si>
    <t>College/University</t>
  </si>
  <si>
    <t>New members entering a local university sorority system</t>
  </si>
  <si>
    <t>College Sport Team</t>
  </si>
  <si>
    <t>University Sororities</t>
  </si>
  <si>
    <t>University</t>
  </si>
  <si>
    <t>13.4 years (SD =
1.45, range 11 to 18 years)</t>
  </si>
  <si>
    <t>14- to 19-year-old</t>
  </si>
  <si>
    <t>Elementary School</t>
  </si>
  <si>
    <t>Participants were recruited in San Diego, California, and
St. Louis, Missouri, through newspaper and online adver_x0002_tisements along with flyers posted at schools, medical facilities, and weight loss organizations targeting adolescents
interested in losing weight and their parents. In addition,
referrals were obtained through pediatricians and school
nurses.</t>
  </si>
  <si>
    <t>Unviersity</t>
  </si>
  <si>
    <t>vocational training school</t>
  </si>
  <si>
    <t>University ?(psychology undergraduates)</t>
  </si>
  <si>
    <t>Fifth Grade</t>
  </si>
  <si>
    <t>responded to
advertisements placed on university campus and community noticeboards</t>
  </si>
  <si>
    <t>first and second year female students enrolled in a pri_x0002_vate, liberal arts college</t>
  </si>
  <si>
    <t>Participants were recruited from two Midwestern cities and five surrounding suburban and
rural communities. Participants were recruited in the following ways: advertisements posted
in local newspapers, on the campus transit system at a large Midwestern university, on the
social media website Facebook, and on the online posting board Craigslist; and fliers posted
in 101 retail locations, 50 health provider offices, 14 sorority houses, across the campus of a
small Midwestern liberal arts college, and in the psychology department of a large Midwestern
university.</t>
  </si>
  <si>
    <t>Participants
were recruited from 2 Midwestern cities and 5 surrounding suburban
and rural communities. Participants were recruited via advertisements
posted in 1 local newspaper, on the social media website Facebook, on
the online posting board Craigslist, and via fliers posted in 89 retail
locations. Letters containing fliers were sent to health practitioners,
behavioral health practitioners, and nutritionists in the area. Letters
containing fliers were also sent to sorority houses in the identified
communities. Practitioners and sorority house presidents were asked to
post the fliers in their offices and sorority houses respectively. Fliers
were posted across the campuses of three small Midwestern liberal arts
colleges, one Midwestern community college, and a large Midwestern
University, and an announcement regarding the study appeared on an
e-mail listserv of a large Midwestern university.</t>
  </si>
  <si>
    <t>community sample</t>
  </si>
  <si>
    <t>Inclusion criteria were: being a female; 12–
18 years old; in high school (grades 7–12)</t>
  </si>
  <si>
    <t>Adolescents between the ages of 11 and 15 years were re_x0002_cruited through their primary care providers</t>
  </si>
  <si>
    <t>Primary care providers from 6 private clinic sites in San Diego
County, California, agreed to participate in the study</t>
  </si>
  <si>
    <t>students aged 18–29 years</t>
  </si>
  <si>
    <t>Study participants were recruited from four different German
universities and through announcements in seminars, advertise_x0002_ments on campus, the university e-mail system, and through flyers
in fitness-studios, private practices of physicians, and pharmacies.</t>
  </si>
  <si>
    <t>To be included in the study, girls had to be aged between 11
and 17 years</t>
  </si>
  <si>
    <t>Interested individuals responded to campus and com_x0002_munity flyers, email advertisements from university student
groups, referrals from campus health centers, email or telephone
contacts based on referrals from Volunteers for Health (a Wash_x0002_ington University-specific research participant database), Facebook,
and word of mouth.</t>
  </si>
  <si>
    <t>unclear (primary care medical settings)</t>
  </si>
  <si>
    <t>he final sample comprised 372 women (M-age =
17.36, SD = 1.37, range: 14–22 years) from
Chongqing, Hubei, and Guizhou, China.</t>
  </si>
  <si>
    <t>M-age =
17.36, SD = 1.37, range: 14–22 years</t>
  </si>
  <si>
    <t>African American and Hispanic women in Houston and Austin,
Texas were recruited via print and electronic fliers and in-person at
community events</t>
  </si>
  <si>
    <t>Norwegian Elite Sport High
Schools</t>
  </si>
  <si>
    <t>61 women from Victoria, Australia</t>
  </si>
  <si>
    <t>Girl Scout Troops</t>
  </si>
  <si>
    <t>young women attending a pediatric diabetes clinic</t>
  </si>
  <si>
    <t>Community Women</t>
  </si>
  <si>
    <t>articipants were recruited from a medium-sized university and the surrounding metropolitan community
in the Western United States</t>
  </si>
  <si>
    <t>middle
school, high school, and college females</t>
  </si>
  <si>
    <t>recruited from
the community and from a university</t>
  </si>
  <si>
    <t>Community Sample</t>
  </si>
  <si>
    <t>female athletes from a Division I university</t>
  </si>
  <si>
    <t>College in Title, University in Participant Description)</t>
  </si>
  <si>
    <t>of two universities, one
community college, and in a neighborhood that is primarily populated by young adults,
as well as by e-mail messages that were distributed to students and sorority members</t>
  </si>
  <si>
    <t>were recruited from high
schools and a university</t>
  </si>
  <si>
    <t>three high schools
and one university</t>
  </si>
  <si>
    <t>Community (Adolescents were recruited through the NIH clinical trials
website, local area community flyer postings, and direct mailings
to homes within a 50-mile radius of Bethesda, Maryland)</t>
  </si>
  <si>
    <t>Community (Letters were sent to area healthcare providers and flyers
were posted on public and internet bulletin boards, and parent listservs for high schools in the greater Washing_x0002_ton, DC metropolitan area, requesting participation of
adolescent girls who ‘‘are gaining too much weight.’)</t>
  </si>
  <si>
    <t>Community (Potential participants were recruited from flyers posted
at local academic institutions, campus mailings, and mass me_x0002_dia.)</t>
  </si>
  <si>
    <t>Participants were recruited mainly via study flyers and e-mails
from 14 colleges and universities in the San Francisco and Saint
Louis metropolitan areas.</t>
  </si>
  <si>
    <t>Participants self-referred through advertisements posted around
university campuses, social media online, and, health clinic
waiting rooms</t>
  </si>
  <si>
    <t>Zabinski et al. (2001)</t>
  </si>
  <si>
    <t>were recruited through advertisements
around the campus of a large, public southern university and local
community</t>
  </si>
  <si>
    <t>Cheerleading coaches</t>
  </si>
  <si>
    <t>Community Sample (recruited, and
assessed between September 2013 and November 2015 through
different faculties at 3 German universities (Dresden, Leipzig,
and Halle) and other educational institutions in Dresden through
announcements in local media, health insurance membership
magazines, and social media (eg, Facebook) as well as through
flyer distribution.)</t>
  </si>
  <si>
    <t>) were recruited from a large, public southern uni_x0002_versity and the local community</t>
  </si>
  <si>
    <t>Netherland</t>
  </si>
  <si>
    <t xml:space="preserve">Amaral, Stice </t>
  </si>
  <si>
    <t>Venezuela</t>
  </si>
  <si>
    <t>USA</t>
  </si>
  <si>
    <t>Taylor</t>
  </si>
  <si>
    <t>Australia</t>
  </si>
  <si>
    <t>Wade</t>
  </si>
  <si>
    <t>Stice</t>
  </si>
  <si>
    <t>Austin</t>
  </si>
  <si>
    <t>Becker</t>
  </si>
  <si>
    <t>Becker, Franco</t>
  </si>
  <si>
    <t>Becker, Ciao</t>
  </si>
  <si>
    <t>Canada</t>
  </si>
  <si>
    <t>McVey</t>
  </si>
  <si>
    <t>Switzerland</t>
  </si>
  <si>
    <t>Germany</t>
  </si>
  <si>
    <t>Cash</t>
  </si>
  <si>
    <t>Canetti</t>
  </si>
  <si>
    <t>Huey</t>
  </si>
  <si>
    <t>Corning</t>
  </si>
  <si>
    <t xml:space="preserve">Abood, Doris &amp; Black, David. (2000). Health Education Prevention for Eating Disorders Among College Female Athletes. American Journal of Health Behavior. 24. 10.5993/AJHB.24.3.6. </t>
  </si>
  <si>
    <t>Amaral ACS, Stice E, Ferreira MEC. A controlled trial of a dissonance-based eating disorders prevention program with Brazilian girls. Psicol Reflex Crit. 2019 Jun 17;32(1):13. doi: 10.1186/s41155-019-0126-3. PMID: 32026167; PMCID: PMC6967323.</t>
  </si>
  <si>
    <t>Anuel A, Bracho A, Brito N, Rondón JE, Sulbarán D. Autoaceptación y mecanismos cognitivos sobre la imagen corporal [Cognitive mechanisms and self-acceptance of body image]. Psicothema. 2012;24(3):390-5. Spanish. PMID: 22748729.</t>
  </si>
  <si>
    <t>Aspen V, Martijn C, Alleva JM, Nagel J, Perret C, Purvis C, Saekow J, Lock J, Taylor CB. Decreasing body dissatisfaction using a brief conditioning intervention. Behav Res Ther. 2015 Jun;69:93-9. doi: 10.1016/j.brat.2015.04.003. Epub 2015 Apr 4. PMID: 25912670.</t>
  </si>
  <si>
    <t>Buerger A, Ernst V, Wolter V, Huss M, Kaess M, Hammerle F. Treating eating disorders in the real world - MaiStep: A skill-based universal prevention for schools. Prev Med. 2019 Jun;123:324-332. doi: 10.1016/j.ypmed.2019.04.008. Epub 2019 Apr 17. PMID: 31004619.</t>
  </si>
  <si>
    <t>Chithambo TP, Huey SJ Jr. Internet-delivered eating disorder prevention: A randomized controlled trial of dissonance-based and cognitive-behavioral interventions. Int J Eat Disord. 2017 Oct;50(10):1142-1151. doi: 10.1002/eat.22762. Epub 2017 Aug 11. PMID: 28801926.</t>
  </si>
  <si>
    <t>Cook-Cottone C, Talebkhah K, Guyker W, Keddie E. A controlled trial of a yoga-based prevention program targeting eating disorder risk factors among middle school females. Eat Disord. 2017 Oct-Dec;25(5):392-405. doi: 10.1080/10640266.2017.1365562. Epub 2017 Sep 20. PMID: 28929940.</t>
  </si>
  <si>
    <t>Corning AF, Gondoli DM, Bucchianeri MM, Salafia EH. Preventing the development of body issues in adolescent girls through intervention with their mothers. Body Image. 2010 Sep;7(4):289-95. doi: 10.1016/j.bodyim.2010.08.001. Epub 2010 Sep 15. PMID: 20833596.</t>
  </si>
  <si>
    <t>Coughlin JW, Kalodner C. Media literacy as a prevention intervention for college women at low- or high-risk for eating disorders. Body Image. 2006 Mar;3(1):35-43. doi: 10.1016/j.bodyim.2006.01.001. Epub 2006 Feb 14. PMID: 18089207.</t>
  </si>
  <si>
    <t>Earnhardt, J., Martz, D., Ballard, M., &amp; Curtin, L. (2002). A Writing Intervention for Negative Body Image: Pennebaker 
Fails to Surpass the Placebo. Journal of College Student Psychotherapy, 17(1), 19-35. Published by Hawthorn 
Press (ISSN: 8756-8225).</t>
  </si>
  <si>
    <t>Fisher E, Thompson JK. A comparative evaluation of cognitive-behavioral therapy (CBT) versus exercise therapy (ET) for the treatment of body image disturbance. Preliminary findings. Behav Modif. 1994 Apr;18(2):171-85. doi: 10.1177/01454455940182002. PMID: 8002923.</t>
  </si>
  <si>
    <t xml:space="preserve">Franko, Debra &amp; Jenkins, Amy &amp; Rodgers, Rachel. (2012). Toward Reducing Risk for Eating Disorders and Obesity in Latina College Women. Journal of Counseling &amp; Development. 90. 10.1002/j.1556-6676.2012.00038.x. </t>
  </si>
  <si>
    <t>Garcia, G. P &amp; Gomez-Peresmitre, G. G. (2006). Estudio piloto de un programa de prevención de trastornos alimentarios basado en la teoría de la disonancia cognoscitiva. Revista Mexicana de Psicología(23)1, 87 - 95</t>
  </si>
  <si>
    <t>Garcia, G. P., Peresmitre,  G. G. &amp; Hernandez, S. M.. (2010). Disonancia cognoscitiva en la prevención de trastornos alimentarios: Significancia clínica y estadística. Psicología y Salud 20(1) 103 - 109</t>
  </si>
  <si>
    <t>Ghaderi A, Stice E, Andersson G, Enö Persson J, Allzén E. A randomized controlled trial of the effectiveness of virtually delivered Body Project (vBP) groups to prevent eating disorders. J Consult Clin Psychol. 2020 Jul;88(7):643-656. doi: 10.1037/ccp0000506. PMID: 32551736.</t>
  </si>
  <si>
    <t>Gumz A, Weigel A, Daubmann A, Wegscheider K, Romer G, Löwe B. Efficacy of a prevention program for eating disorders in schools: a cluster-randomized controlled trial. BMC Psychiatry. 2017 Aug 11;17(1):293. doi: 10.1186/s12888-017-1454-4. PMID: 28800753; PMCID: PMC5553667.</t>
  </si>
  <si>
    <t>Halliwell E, Diedrichs PC. Testing a dissonance body image intervention among young girls. Health Psychol. 2014 Feb;33(2):201-4. doi: 10.1037/a0032585. Epub 2013 May 13. PMID: 23668845.</t>
  </si>
  <si>
    <t>Linville D, Cobb E, Lenee-Bluhm T, López-Zerón G, Gau JM, Stice E. Effectiveness of an eating disorder preventative intervention in primary care medical settings. Behav Res Ther. 2015 Dec;75:32-9. doi: 10.1016/j.brat.2015.10.004. Epub 2015 Oct 17. PMID: 26523886.</t>
  </si>
  <si>
    <t>Luo YJ, Jackson T, Stice E, Chen H. Effectiveness of an Internet Dissonance-Based Eating Disorder Prevention Intervention Among Body-Dissatisfied Young Chinese Women. Behav Ther. 2021 Jan;52(1):221-233. doi: 10.1016/j.beth.2020.04.007. Epub 2020 Apr 19. PMID: 33483119.</t>
  </si>
  <si>
    <t>Mama SK, Schembre SM, O'Connor DP, Kaplan CD, Bode S, Lee RE. Effectiveness of lifestyle interventions to reduce binge eating symptoms in African American and Hispanic women. Appetite. 2015 Dec;95:269-74. doi: 10.1016/j.appet.2015.07.015. Epub 2015 Jul 16. PMID: 26188275; PMCID: PMC4589472.</t>
  </si>
  <si>
    <t>McComb JJ, Clopton JR. The effects of movement, relaxation, and education on the stress levels of women with subclinical levels of bulimia. Eat Behav. 2003 Mar;4(1):79-88. doi: 10.1016/s1471-0153(02)00094-6. PMID: 15000989.</t>
  </si>
  <si>
    <t>Phelps, L., Sapia, J., Nathanson, D., &amp; Nelson, L. (2000). An empirically supported eating disorder prevention program. Psychology in the Schools, 37(5), 443-452.</t>
  </si>
  <si>
    <t xml:space="preserve">Posavac, Heidi &amp; Posavac, Steven &amp; Weigel, Richard. (2001). Reducing the Impact of Media Images on Women At Risk For Body Image Disturbance: Three Targeted Interventions. Journal of Social and Clinical Psychology. 20. 324-340. 10.1521/jscp.20.3.324.22308. </t>
  </si>
  <si>
    <t>Stice E, Rohde P, Shaw H, Gau JM. Clinician-led, peer-led, and internet-delivered dissonance-based eating disorder prevention programs: Effectiveness of these delivery modalities through 4-year follow-up. J Consult Clin Psychol. 2020 May;88(5):481-494. doi: 10.1037/ccp0000493. Epub 2020 Feb 24. PMID: 32091226; PMCID: PMC7810349.</t>
  </si>
  <si>
    <t>Warschburger P, Zitzmann J. The Efficacy of a Universal School-Based Prevention Program for Eating Disorders among German Adolescents: Results from a Randomized-Controlled Trial. J Youth Adolesc. 2018 Jun;47(6):1317-1331. doi: 10.1007/s10964-018-0852-3. Epub 2018 Apr 10. PMID: 29637421.</t>
  </si>
  <si>
    <t>Wilksch SM. School-based eating disorder prevention: a pilot effectiveness trial of teacher-delivered Media Smart. Early Interv Psychiatry. 2015 Feb;9(1):21-8. doi: 10.1111/eip.12070. Epub 2013 Jul 4. PMID: 23826985.</t>
  </si>
  <si>
    <t>Pennesi JL, Wade TD. Imagery rescripting and cognitive dissonance: A randomized controlled trial of two brief online interventions for women at risk of developing an eating disorder. Int J Eat Disord. 2018 May;51(5):439-448. doi: 10.1002/eat.22849. Epub 2018 Mar 2. PMID: 29500828.</t>
  </si>
  <si>
    <t>College Athletes</t>
  </si>
  <si>
    <t>Community</t>
  </si>
  <si>
    <t>College and University</t>
  </si>
  <si>
    <t>Community and University</t>
  </si>
  <si>
    <t>Sorority</t>
  </si>
  <si>
    <t>Community and Referrals</t>
  </si>
  <si>
    <t>Community and College and University</t>
  </si>
  <si>
    <t>Primay Care</t>
  </si>
  <si>
    <t>Primary Care</t>
  </si>
  <si>
    <t>Diabetes Clinic</t>
  </si>
  <si>
    <t>College and School</t>
  </si>
  <si>
    <t>University Athletes</t>
  </si>
  <si>
    <t>School and University</t>
  </si>
  <si>
    <t>Cluster, Sports Coaches - good
but unfitting Outcomes</t>
  </si>
  <si>
    <t>Continent</t>
  </si>
  <si>
    <t>Florida</t>
  </si>
  <si>
    <t>Europe</t>
  </si>
  <si>
    <t>South-America</t>
  </si>
  <si>
    <t>Brazil</t>
  </si>
  <si>
    <t>North-America</t>
  </si>
  <si>
    <t>California</t>
  </si>
  <si>
    <t>Massachusetts</t>
  </si>
  <si>
    <t>Texas</t>
  </si>
  <si>
    <t>Italy</t>
  </si>
  <si>
    <t>Mexico</t>
  </si>
  <si>
    <t>Sweden</t>
  </si>
  <si>
    <t>Spain</t>
  </si>
  <si>
    <t>UK</t>
  </si>
  <si>
    <t>Norway</t>
  </si>
  <si>
    <t>Israel</t>
  </si>
  <si>
    <t>USA &amp; Italy</t>
  </si>
  <si>
    <t>North-America &amp; Europe</t>
  </si>
  <si>
    <t>New York &amp; Virginia</t>
  </si>
  <si>
    <t>Western-Asia</t>
  </si>
  <si>
    <t>California, Massachusetts</t>
  </si>
  <si>
    <t>New York</t>
  </si>
  <si>
    <t>Indiana, North Dakota</t>
  </si>
  <si>
    <t>Illinois, Missouri, New York, California</t>
  </si>
  <si>
    <t>Nebraska</t>
  </si>
  <si>
    <t>Massachusetts, Missouri</t>
  </si>
  <si>
    <t>Maine, Massachusetts, California</t>
  </si>
  <si>
    <t>Iowa</t>
  </si>
  <si>
    <t>Washington</t>
  </si>
  <si>
    <t>Calofornia, Illinois, Missouri</t>
  </si>
  <si>
    <t>Kansas, Colorado</t>
  </si>
  <si>
    <t>Missouri, California, Virginia, Germany</t>
  </si>
  <si>
    <t>California, Maryland</t>
  </si>
  <si>
    <t>Massachusetts, Connecticut</t>
  </si>
  <si>
    <t>Oregon</t>
  </si>
  <si>
    <t>Minnesota</t>
  </si>
  <si>
    <t>North Carolina</t>
  </si>
  <si>
    <t>Missouri</t>
  </si>
  <si>
    <t>Vermont</t>
  </si>
  <si>
    <t>Virginia, North Carolina</t>
  </si>
  <si>
    <t>Oregon, Pennsylvania</t>
  </si>
  <si>
    <t>Oregon, Texas</t>
  </si>
  <si>
    <t>Maryland, Missouri, New Jersey</t>
  </si>
  <si>
    <t>California, Chicago, Missouri</t>
  </si>
  <si>
    <t>Connecticut, New York, Italy</t>
  </si>
  <si>
    <t>Australia, UK</t>
  </si>
  <si>
    <t>Austalia, Europe</t>
  </si>
  <si>
    <t>Texas, New York</t>
  </si>
  <si>
    <t>Texas, New Jersey</t>
  </si>
  <si>
    <t>Texas, South Carolina, Louisianna</t>
  </si>
  <si>
    <t>California (Taylor)</t>
  </si>
  <si>
    <t>Missouri, California, Illinois, New York, Virginia, North Carolina,Israel, Germany</t>
  </si>
  <si>
    <t>North-America, Europe, West Asia</t>
  </si>
  <si>
    <t>Europe, North-America</t>
  </si>
  <si>
    <t>Germany, USA</t>
  </si>
  <si>
    <t>USA, Germany, Israel</t>
  </si>
  <si>
    <t>California, Iowa, Florida</t>
  </si>
  <si>
    <t>Maryland</t>
  </si>
  <si>
    <t>Massachusetts, France</t>
  </si>
  <si>
    <t>USA, France</t>
  </si>
  <si>
    <t>North-America, Europe</t>
  </si>
  <si>
    <t>Sweden, California</t>
  </si>
  <si>
    <t>USA, Sweden</t>
  </si>
  <si>
    <t xml:space="preserve">South-America, North-America, </t>
  </si>
  <si>
    <t>Brazil, USA</t>
  </si>
  <si>
    <t>Brazil, California, Oregon</t>
  </si>
  <si>
    <t>Germany, California</t>
  </si>
  <si>
    <t>Aisa, North-America</t>
  </si>
  <si>
    <t>China, USA</t>
  </si>
  <si>
    <t>China, California</t>
  </si>
  <si>
    <t>Texas, California, Arizona</t>
  </si>
  <si>
    <t>New York, Utah</t>
  </si>
  <si>
    <t>California, Missouri, Germany</t>
  </si>
  <si>
    <t>USA, Germany</t>
  </si>
  <si>
    <t>California, Oregon</t>
  </si>
  <si>
    <t>Maryland, Missouri, New Jersey, New York</t>
  </si>
  <si>
    <t>California, Germany, Missouri, Virginia</t>
  </si>
  <si>
    <t>Australia, California, Missouri, Germany</t>
  </si>
  <si>
    <t>Australia, USA, Germany</t>
  </si>
  <si>
    <t>Australia, North-America, Europe</t>
  </si>
  <si>
    <t>Virginia</t>
  </si>
  <si>
    <t>Journal</t>
  </si>
  <si>
    <t>American Journal of Health Behavior</t>
  </si>
  <si>
    <t>Appetite</t>
  </si>
  <si>
    <t>Psicothema</t>
  </si>
  <si>
    <t xml:space="preserve"> Early intervention in psychiatry</t>
  </si>
  <si>
    <t>Archives of pediatrics &amp; adolescent medicine</t>
  </si>
  <si>
    <t xml:space="preserve"> Behavior Therapy</t>
  </si>
  <si>
    <t xml:space="preserve"> Body Image</t>
  </si>
  <si>
    <t>Journal of Consulting and Clinical Psychology</t>
  </si>
  <si>
    <t>Body Image</t>
  </si>
  <si>
    <t>Behavior Therapy</t>
  </si>
  <si>
    <t>Journal of Counseling Psychology</t>
  </si>
  <si>
    <t>Eating Disorders</t>
  </si>
  <si>
    <t>Buchholz A, Mack H, McVey G, Feder S, Barrowman N. BodySense: an evaluation of a positive body image intervention on sport climate for female athletes. Eat Disord. 2008 Jul-Sep;16(4):308-21. doi: 10.1080/10640260802115910. PMID: 18568921.</t>
  </si>
  <si>
    <t>Acta Psychiatrica Scandinavica</t>
  </si>
  <si>
    <t>Journal of adolescence</t>
  </si>
  <si>
    <t>Clinical Psychology</t>
  </si>
  <si>
    <t>Eating and Weight Disorders-Studies on Anorexia, Bulimia and Obesity</t>
  </si>
  <si>
    <t>European Eating Disorders Review</t>
  </si>
  <si>
    <t>Journal of College Student Psychotherapy</t>
  </si>
  <si>
    <t>Journal of school health/Archives of pediatrics &amp; adolescent medicine</t>
  </si>
  <si>
    <t xml:space="preserve"> International Journal of Eating Disorders</t>
  </si>
  <si>
    <t>International Journal of Eating Disorders</t>
  </si>
  <si>
    <t>Health Psychology</t>
  </si>
  <si>
    <t>Journal of Counseling &amp; Development</t>
  </si>
  <si>
    <t>Revista Mexicana de Psicología</t>
  </si>
  <si>
    <t>Psicología y Salud</t>
  </si>
  <si>
    <t>BMC Psychiatry</t>
  </si>
  <si>
    <t>Journal of abnormal child psychology</t>
  </si>
  <si>
    <t>Psychology of Women Quarterly</t>
  </si>
  <si>
    <t>Behaviour research and therapy</t>
  </si>
  <si>
    <t>Pediatrics</t>
  </si>
  <si>
    <t>The Spanish journal of psychology</t>
  </si>
  <si>
    <t>Medicine and science in sports and exercise</t>
  </si>
  <si>
    <t>Journal of health psychology</t>
  </si>
  <si>
    <t xml:space="preserve"> The Journal of Early Adolescence</t>
  </si>
  <si>
    <t>The Scientific World Journal</t>
  </si>
  <si>
    <t>PLoS One</t>
  </si>
  <si>
    <t>American journal of preventive medicine</t>
  </si>
  <si>
    <t>Journal of Nutrition Education</t>
  </si>
  <si>
    <t xml:space="preserve"> Journal of the American Dietetic Association</t>
  </si>
  <si>
    <t>Eating behaviors</t>
  </si>
  <si>
    <t>Cognitive and Behavioral Practice</t>
  </si>
  <si>
    <t>Psychology in the Schools</t>
  </si>
  <si>
    <t>Journal of Social and Clinical Psychology</t>
  </si>
  <si>
    <t>Journal of abnormal psychology</t>
  </si>
  <si>
    <t>Roehrig, M., Thompson, J. K., &amp; Cafri, G. (2008). Effects of dieting-related messages on psychological and weight control variables. The International journal of eating disorders, 41(2), 164–173. https://doi-org.emedien.ub.uni-muenchen.de/10.1002/eat.20470</t>
  </si>
  <si>
    <t>The International journal of eating disorders</t>
  </si>
  <si>
    <t>Behavior therapy</t>
  </si>
  <si>
    <t xml:space="preserve">Saekow, Jenine &amp; Jones, Megan &amp; Gibbs, Elise &amp; Jacobi, Corinna &amp; Fitzsimmons-Craft, Ellen &amp; Wilfley, Denise &amp; Taylor, C.. (2015). StudentBodies - eating disorders: A randomized controlled trial of a coached online intervention for subclinical eating disorders. Internet Interventions. 2. 10.1016/j.invent.2015.10.004. </t>
  </si>
  <si>
    <t>Internet Interventions</t>
  </si>
  <si>
    <t>British Journal of Clinical Psychology</t>
  </si>
  <si>
    <t>The British Journal of Psychiatry</t>
  </si>
  <si>
    <t>Journal of Applied Sport Psychology</t>
  </si>
  <si>
    <t>Behaviour research and therapy/Behaviour research and therapy</t>
  </si>
  <si>
    <t>Journal of Consulting and Clinical Psychology/Journal of Consulting and Clinical Psychology</t>
  </si>
  <si>
    <t xml:space="preserve"> Journal of Consulting and Clinical Psychology/Journal of Consulting and Clinical Psychology</t>
  </si>
  <si>
    <t>The American journal of clinical nutrition</t>
  </si>
  <si>
    <t>Tanofsky-Kraff, M., Wilfley, D. E., Young, J. F., Mufson, L., Yanovski, S. Z., Glasofer, D. R., Salaita, C. G., &amp; Schvey, N. A. (2010). A pilot study of interpersonal psychotherapy for preventing excess weight gain in adolescent girls at-risk for obesity. The International journal of eating disorders, 43(8), 701–706. https://doi-org.emedien.ub.uni-muenchen.de/10.1002/eat.20773</t>
  </si>
  <si>
    <t>Archives of general psychiatry</t>
  </si>
  <si>
    <t>Early intervention in psychiatry</t>
  </si>
  <si>
    <t>Journal of the American Academy of Child &amp; Adolescent Psychiatry</t>
  </si>
  <si>
    <t>Journal of pediatric psychology</t>
  </si>
  <si>
    <t xml:space="preserve"> Psychological medicine</t>
  </si>
  <si>
    <t>Annals of Behavioral Medicine</t>
  </si>
  <si>
    <t>Psychology</t>
  </si>
  <si>
    <t>Advances in Eating Disorders: Theory, Research and Practice</t>
  </si>
  <si>
    <t>Fitzsimmons-Craft, E. E., Taylor, C. B., Graham, A. K., Sadeh-Sharvit, S., Balantekin, K. N., Eichen, D. M., Monterubio, G. E., Goel, N. J., Flatt, R. E., Karam, A. M., Firebaugh, M. L., Jacobi, C., Jo, B., Trockel, M. T., &amp; Wilfley, D. E. (2020). Effectiveness of a Digital Cognitive Behavior Therapy-Guided Self-Help Intervention for Eating Disorders in College Women: A Cluster Randomized Clinical Trial. JAMA network open, 3(8), e2015633. https://doi-org.emedien.ub.uni-muenchen.de/10.1001/jamanetworkopen.2020.15633</t>
  </si>
  <si>
    <t>JAMA network open</t>
  </si>
  <si>
    <t>Mental Health &amp; Prevention</t>
  </si>
  <si>
    <t>International Joural of Eating Disorders</t>
  </si>
  <si>
    <t xml:space="preserve"> International Joural of Eating Disorders</t>
  </si>
  <si>
    <t>Psicologia, reflexao e critica : revista semestral do Departamento de Psicologia da UFRGS</t>
  </si>
  <si>
    <t>Preventive medicine</t>
  </si>
  <si>
    <t>Eating disorders</t>
  </si>
  <si>
    <t>Behavior modification</t>
  </si>
  <si>
    <t>Journal of consulting and clinical psychology</t>
  </si>
  <si>
    <t>Journal of medical Internet research</t>
  </si>
  <si>
    <t>International journal of obesity</t>
  </si>
  <si>
    <t>Journal of youth and adolescence</t>
  </si>
  <si>
    <t>Psychological medicine</t>
  </si>
  <si>
    <t>Journal of Adolescent Health</t>
  </si>
  <si>
    <t>Journal of clinical psychology</t>
  </si>
  <si>
    <t>Eating behaviors.</t>
  </si>
  <si>
    <t>Archives of pediatrics &amp; adolescent medicine/Journal of Adolescent Health</t>
  </si>
  <si>
    <t>Psychotherapy and Psychosomatics</t>
  </si>
  <si>
    <t>f four Internet-delivered sessions that
took place over the course of 28 days at a frequency of one session
per week; Excluding the
assessment battery, the sessions and corresponding homework assign_x0002_ments were designed to require approximately 1 hour a week of partic_x0002_ipation. The authors reviewed homework content each week</t>
  </si>
  <si>
    <t>The GGWB was conducted once per week for 90 minutes, with a total of 14
sessions that took place in school either during an extended health education
class period or during after school hours</t>
  </si>
  <si>
    <t>four weekly, 90-minute workshops</t>
  </si>
  <si>
    <t>2 x 90 min (1 week in between)</t>
  </si>
  <si>
    <t>The program met for six ses_x0002_sions, two hours per session</t>
  </si>
  <si>
    <t>Programs comprised eight, 90-min sessions</t>
  </si>
  <si>
    <t>Participants were expected to spend 1–2 hours per week and
no more than 30 minutes per day using the program; Student Bodies 2 (SB2) is a 16-week, Internet-delivered
program using a cognitive– behavioral approach</t>
  </si>
  <si>
    <t>Participants in this study attended three individ_x0002_ual counseling sessions, each 30 min long. The second session was
audiotaped</t>
  </si>
  <si>
    <t>Abstract: write about …. for four days; duration unclear</t>
  </si>
  <si>
    <t>8 weekly
45-minute sessions</t>
  </si>
  <si>
    <t>6 sessions + 2 plenary sessions (one for the children, one for the parents)
duration: 30-45 min + 1hr 15 min</t>
  </si>
  <si>
    <t>2x 1h (one or two weeks in between)</t>
  </si>
  <si>
    <t>2x 2h (FMA + mystudentbody.comm) (over two (2- to 3-hour) sessions in the computer laboratory 
at an individual carrel)</t>
  </si>
  <si>
    <t>nine consecutive weekly
lessons lasting for 50–80 minutes with additional home-based activities</t>
  </si>
  <si>
    <t>If they were not able to come up with content to
write about for 40 min, they were asked to repeat what they had
written with the aim of emotional processing and getting some
distance from the content; 4 sessions</t>
  </si>
  <si>
    <t>Eight weekly,
90-minute sessions were led by a therapist</t>
  </si>
  <si>
    <t xml:space="preserve"> The NUT compo_x0002_nent is made up of one 90‐minute session directed towards
correcting false beliefs on nutrition, by providing knowledge about
balanced eating and analysis of menus. We expected that the
NUT component might somehow have an impact on their
eating attitudes. ML consists of two 90‐minute sessions and two
60‐minute activism sessions aimed at several aspects, such as
criticising the prevailing aesthetic mode</t>
  </si>
  <si>
    <t>8 sessions (time completed as variable)</t>
  </si>
  <si>
    <t>. Participants in the dissonance conditions met during
consecutive weeks for two experimental sessions, each of which were two
hours in duration.</t>
  </si>
  <si>
    <t>The Body Project comprises four 60-minute group sessions (led by a trained
facilitator) and nine homework assignments</t>
  </si>
  <si>
    <t>Bodyproject, not explicitly told</t>
  </si>
  <si>
    <t>received a six school hours universal
prevention program</t>
  </si>
  <si>
    <t>no time mentioned (pats. only received information)</t>
  </si>
  <si>
    <t>duration partly AV?</t>
  </si>
  <si>
    <t>1 x 45 min</t>
  </si>
  <si>
    <t>Students randomized to the intervention group
were given access to the program for the duration of the
intervention and were reminded twice per week if they
had failed to log on to the program or to visit the session’s
main pages and relevant program components.</t>
  </si>
  <si>
    <t xml:space="preserve">8 Sessions </t>
  </si>
  <si>
    <t>a 6-session Web-based program</t>
  </si>
  <si>
    <t>StudentBodies2-BED; 16-week, Internet-facil_x0002_itated, semi-structured program</t>
  </si>
  <si>
    <t xml:space="preserve"> 8-week structured group program, 90 min</t>
  </si>
  <si>
    <t>Adherences (in min) as DV; Student Bodies 8 Weeks</t>
  </si>
  <si>
    <t>The research team developed an 18-lesson prevention intervention</t>
  </si>
  <si>
    <t>The NUT component consists of one 
90-minute session; The ML component consists of two 90-minute sessions 
plus two 60-minute activity sessions;</t>
  </si>
  <si>
    <t>2 sessions, no duration mentioned</t>
  </si>
  <si>
    <t>All modules were developed to
be completed within 35–45 minutes; 6 modules</t>
  </si>
  <si>
    <t>1x 90 min discussion</t>
  </si>
  <si>
    <t>The lectures consisted of four 90-min sessions conducted at school during school hours</t>
  </si>
  <si>
    <t>2 hours? - "In contrast to Stice et al. (2001), the protocols were delivered
within a single 2-hr session"</t>
  </si>
  <si>
    <t>The intervention program lasted 8 weeks, 1.5 hours each week.</t>
  </si>
  <si>
    <t>The intervention had eight 2-hr weekly group sessions</t>
  </si>
  <si>
    <t xml:space="preserve"> Both interventions con_x0002_sisted of four weekly 1-hr group sessions and home e</t>
  </si>
  <si>
    <t>6 sessions, Duration not found</t>
  </si>
  <si>
    <t>Franko, D. L., Mintz, L. B., Villapiano, M., Green, T. C., Mainelli, D., Folensbee, L., Butler, S. F., Davidson, M. M., Hamilton, E., Little, D., Kearns, M., &amp; Budman, S. H. (2005). Food, mood, and attitude: reducing risk for eating disorders in college women. Health psychology : official journal of the Division of Health Psychology, American Psychological Association, 24(6), 567–578. https://doi-org.emedien.ub.uni-muenchen.de/10.1037/0278-6133.24.6.567</t>
  </si>
  <si>
    <t>Low, K. G., Charanasomboon, S., Lesser, J., Reinhalter, K., Martin, R., Jones, H., Winzelberg, A., Abascal, L., &amp; Taylor, C. B. (2006). Effectiveness of a computer-based interactive eating disorders prevention program at long-term follow-up. Eating disorders, 14(1), 17–30. https://doi-org.emedien.ub.uni-muenchen.de/10.1080/10640260500403816</t>
  </si>
  <si>
    <t>Jones, M., Luce, K. H., Osborne, M. I., Taylor, K., Cunning, D., Doyle, A. C., Wilfley, D. E., &amp; Taylor, C. B. (2008). Randomized, controlled trial of an internet-facilitated intervention for reducing binge eating and overweight in adolescents. Pediatrics, 121(3), 453–462. https://doi-org.emedien.ub.uni-muenchen.de/10.1542/peds.2007-1173</t>
  </si>
  <si>
    <t>Kass, A. E., Trockel, M., Safer, D. L., Sinton, M. M., Cunning, D., Rizk, M. T., Genkin, B. H., Weisman, H. L., Bailey, J. O., Jacobi, C., Wilfley, D. E., &amp; Taylor, C. B. (2014). Internet-based preventive intervention for reducing eating disorder risk: A randomized controlled trial comparing guided with unguided self-help. Behaviour research and therapy, 63, 90–98. https://doi-org.emedien.ub.uni-muenchen.de/10.1016/j.brat.2014.09.010</t>
  </si>
  <si>
    <t>Killen, J. D., Taylor, C. B., Hammer, L. D., Litt, I., Wilson, D. M., Rich, T., Hayward, C., Simmonds, B., Kraemer, H., &amp; Varady, A. (1993). An attempt to modify unhealthful eating attitudes and weight regulation practices of young adolescent girls. The International journal of eating disorders, 13(4), 369–384. https://doi-org.emedien.ub.uni-muenchen.de/10.1002/1098-108x(199305)13:4&lt;369::aid-eat2260130405&gt;3.0.co;2-0</t>
  </si>
  <si>
    <t>Neumark-Sztainer, D. R., Friend, S. E., Flattum, C. F., Hannan, P. J., Story, M. T., Bauer, K. W., Feldman, S. B., &amp; Petrich, C. A. (2010). New moves-preventing weight-related problems in adolescent girls a group-randomized study. American journal of preventive medicine, 39(5), 421–432. https://doi-org.emedien.ub.uni-muenchen.de/10.1016/j.amepre.2010.07.017</t>
  </si>
  <si>
    <t>Tanofsky-Kraff, M., Shomaker, L. B., Wilfley, D. E., Young, J. F., Sbrocco, T., Stephens, M., Ranzenhofer, L. M., Elliott, C., Brady, S., Radin, R. M., Vannucci, A., Bryant, E. J., Osborn, R., Berger, S. S., Olsen, C., Kozlosky, M., Reynolds, J. C., &amp; Yanovski, J. A. (2014). Targeted prevention of excess weight gain and eating disorders in high-risk adolescent girls: a randomized controlled trial. The American journal of clinical nutrition, 100(4), 1010–1018. https://doi-org.emedien.ub.uni-muenchen.de/10.3945/ajcn.114.092536</t>
  </si>
  <si>
    <t>Taylor, C. B., Bryson, S., Luce, K. H., Cunning, D., Doyle, A. C., Abascal, L. B., Rockwell, R., Dev, P., Winzelberg, A. J., &amp; Wilfley, D. E. (2006). Prevention of eating disorders in at-risk college-age women. Archives of general psychiatry, 63(8), 881–888. https://doi-org.emedien.ub.uni-muenchen.de/10.1001/archpsyc.63.8.881</t>
  </si>
  <si>
    <t>Wilksch, S. M., Paxton, S. J., Byrne, S. M., Austin, S. B., McLean, S. A., Thompson, K. M., Dorairaj, K., &amp; Wade, T. D. (2015). Prevention Across the Spectrum: a randomized controlled trial of three programs to reduce risk factors for both eating disorders and obesity. Psychological medicine, 45(9), 1811–1823. https://doi-org.emedien.ub.uni-muenchen.de/10.1017/S003329171400289X</t>
  </si>
  <si>
    <t>Davies, A. E., Burnette, C. B., Ravyts, S. G., &amp; Mazzeo, S. E. (2022). A randomized control trial of Expand Your Horizon: An intervention for women with weight bias internalization. Body image, 40, 138–145. https://doi-org.emedien.ub.uni-muenchen.de/10.1016/j.bodyim.2021.12.006</t>
  </si>
  <si>
    <t>Pellegrini (2022)</t>
  </si>
  <si>
    <t>Pennesi (2018)</t>
  </si>
  <si>
    <t>M_age</t>
  </si>
  <si>
    <t>SD_age</t>
  </si>
  <si>
    <t>Range_age</t>
  </si>
  <si>
    <t>18 - 21</t>
  </si>
  <si>
    <t>control: after 3 months delayed intervention?</t>
  </si>
  <si>
    <t>six weekly 50-min sessions</t>
  </si>
  <si>
    <t>not found…no sessions?</t>
  </si>
  <si>
    <t>Those in the intervention group had access to the online curriculum for the 60 days</t>
  </si>
  <si>
    <t xml:space="preserve">8-month intervention program, These peer support groups were offered once per week, for 1 h, over 12 weeks; a one-session focus group for male students, </t>
  </si>
  <si>
    <t>The yoga and dissonance groups each met once a week for 45 minutes over a 6-week period</t>
  </si>
  <si>
    <t xml:space="preserve"> participated 1x a week in 10 sessions of 120 minutes</t>
  </si>
  <si>
    <t>normal classes</t>
  </si>
  <si>
    <t>5 modules; Completion of eachmodule approximately takes 20 to 40 minutes.</t>
  </si>
  <si>
    <t>3 modules; Completion of each module in the control group takes approximately 15 to 30 minutes.</t>
  </si>
  <si>
    <t>reading the brochure for 10 min</t>
  </si>
  <si>
    <t xml:space="preserve">The New Moves physical education class was approximately 16 weeks long. Girls participated in physical activity (Be Fit) 4 days/ week and nutrition (Be Fueled) or social support/self-empowerment (Be Fab) classes 1 day/week + weekly lunch get-together, 5-7 individual sessions of 15-20min, </t>
  </si>
  <si>
    <t>The New Moves physical education class was approximately 16 weeks long. Girls participated in physical activity (Be Fit) 4 days/ week and nutrition (Be Fueled) or social support/self-empowerment (Be Fab) classes 1 day/week.</t>
  </si>
  <si>
    <t>10 weekly, hour-long sessions</t>
  </si>
  <si>
    <t>six 90-minute sessions, bi-weekly</t>
  </si>
  <si>
    <t>The experimental group, which consisted of five separate groups of 7–10 women each, then participated immediately in a 2-hour group session --&gt; 1 session of 2h</t>
  </si>
  <si>
    <t>five separate groups of 7–10 women, was given a brief educational review --&gt; 1 brief session</t>
  </si>
  <si>
    <t>eight experimenter-led psychoeducational sessions, of approximately 60 to 90 min each, 8 weeks</t>
  </si>
  <si>
    <t>daily self-monitoring</t>
  </si>
  <si>
    <t>Different program consisted of nine consecutive weekly lessons of 50–80-min duration with additional home-based activities</t>
  </si>
  <si>
    <t>The education program was made available to the students in the control group after the 12-month follow-up --&gt; also 9 sessions of 50-80 min</t>
  </si>
  <si>
    <t>six weekly 90-minute group sessions</t>
  </si>
  <si>
    <t>quarterly visits and type 1 DM management</t>
  </si>
  <si>
    <t>eight weekly 90-min group sessions</t>
  </si>
  <si>
    <t>1-day workshop of 8 hours</t>
  </si>
  <si>
    <t>six sessions</t>
  </si>
  <si>
    <t>four sessions of 1,5 hours</t>
  </si>
  <si>
    <t>7-minutes tape</t>
  </si>
  <si>
    <t>exposed to 20 slides of automobiles for 20 seconds each</t>
  </si>
  <si>
    <t>exposed to 20 slides of fashion models for 20 seconds each</t>
  </si>
  <si>
    <t>received a streamlined version of the low-calorie diet covering the same material but delivered in 2 sessions</t>
  </si>
  <si>
    <t>(AMC+ML), one  session of pproximately 1.5 hours</t>
  </si>
  <si>
    <t>NUT and (AMC+ML), that are administered over 2 weekly sessions,
with each session lasting approximately 1.5 hours</t>
  </si>
  <si>
    <t>2 usual class sessions (1,5h)</t>
  </si>
  <si>
    <t>1 session of ca. 1 hour</t>
  </si>
  <si>
    <t>6 weekly 45 minutes sessions</t>
  </si>
  <si>
    <t>brochure to read</t>
  </si>
  <si>
    <t>There were six treatment sessions, each of 2 hours</t>
  </si>
  <si>
    <t>two sessions of 2 hours</t>
  </si>
  <si>
    <t>10 weekly sessions + 1 booster session</t>
  </si>
  <si>
    <t>Four group sessions took place during school hours, one a week for 1 month. Each session lasted 2 h</t>
  </si>
  <si>
    <t>three 1-hour sessions</t>
  </si>
  <si>
    <t>no sessions</t>
  </si>
  <si>
    <t>one  2-h session</t>
  </si>
  <si>
    <t>6 sessions of 50 minutes</t>
  </si>
  <si>
    <t>not found, only brochure</t>
  </si>
  <si>
    <t>3 weekly 1-hour sessions</t>
  </si>
  <si>
    <t>6 sessions of 30-40 minutes</t>
  </si>
  <si>
    <t>4 sessions of 1 hour</t>
  </si>
  <si>
    <t>one video of 55 minutes</t>
  </si>
  <si>
    <t>brochure of 2 pages to read</t>
  </si>
  <si>
    <t>The dissonance and healthy weight interventions consisted of three
weekly 1-hr group sessions</t>
  </si>
  <si>
    <t xml:space="preserve">The dissonance and healthy weight interventions consisted of three
weekly 1-hr group sessions </t>
  </si>
  <si>
    <t>three weekly  45-min individual writing sessions</t>
  </si>
  <si>
    <t>Brochure to read</t>
  </si>
  <si>
    <t>4 weekly 1-h sessions</t>
  </si>
  <si>
    <t>Brochure with 2 pages to read</t>
  </si>
  <si>
    <t>borchure to read</t>
  </si>
  <si>
    <t>three weekly 1-h sessions</t>
  </si>
  <si>
    <t>four weekly 1-hour sessions</t>
  </si>
  <si>
    <t>55 minutes of video</t>
  </si>
  <si>
    <t>6 weekly sessions of 1 hour</t>
  </si>
  <si>
    <t>video of 51 minutes</t>
  </si>
  <si>
    <t>4 weekly sessions of 1 hour</t>
  </si>
  <si>
    <t>one individual 1.5-h meeting with each girl followed by 12 consecutive weekly 90-min group sessions</t>
  </si>
  <si>
    <t>indivivdual meeting of 1,5 hours, weekly group sessions of 75-90 min for 12 weeks</t>
  </si>
  <si>
    <t>10 weekly sessions of ca. 30 minutes</t>
  </si>
  <si>
    <t>5 class lessons of 50 minutes</t>
  </si>
  <si>
    <t>4 sessions of 100 minutes</t>
  </si>
  <si>
    <t xml:space="preserve">8 Sessions (of 50 minute program) </t>
  </si>
  <si>
    <t xml:space="preserve">over 4 weeks 8 sessions (of 50 Minute program) </t>
  </si>
  <si>
    <t>8 lessons/sessions of 50 minute duration</t>
  </si>
  <si>
    <t>8 lessons/sessions</t>
  </si>
  <si>
    <t>9-module
interventions released weekly</t>
  </si>
  <si>
    <t>weekly 1-hr lecture weekly 1-hr lecture and a
1½-hr small group behavior change lab</t>
  </si>
  <si>
    <t>3×1 h weekly sessions</t>
  </si>
  <si>
    <t>five sessions</t>
  </si>
  <si>
    <t>20 minutes sessions weekly for 4 weeks</t>
  </si>
  <si>
    <t>2 x 2 hours session</t>
  </si>
  <si>
    <t>either four 1-hour sessions overfour weeks (4SV), or two 2-hour sessions over two weeks</t>
  </si>
  <si>
    <t>three weekly group sessions plus a 1-month follow-up.Each session lasted between 45 min and 1 hr.</t>
  </si>
  <si>
    <t>four modules over 1 week</t>
  </si>
  <si>
    <t>17-20</t>
  </si>
  <si>
    <t>15-20</t>
  </si>
  <si>
    <t>Virtual Body Project: 17.3; Expressive Writing: 17.4 ; Waitlist Control: 17.1</t>
  </si>
  <si>
    <t>Virtual Body Project: 1.4; Expressive Writing: 1.5 ; Waitlist Control: 1.4</t>
  </si>
  <si>
    <t>18-30</t>
  </si>
  <si>
    <t>The two 2-h group sessions were separated by 1 week</t>
  </si>
  <si>
    <t xml:space="preserve"> in years 2 and 3 of the trial, the program was redesigned to
comprise 40 shorter, core sessions requiring approximately 10 minutes each.</t>
  </si>
  <si>
    <t>Haderlein_2021_Effects of internet-delivered eating disorder prevention on reward-based eating drive_A randomized controlled trial</t>
  </si>
  <si>
    <t>Jones_2014_Healthy weight regulation and eating disorder prevention in high school students_a universal and targeted Web-based intervention</t>
  </si>
  <si>
    <t>Manwaring_2008_Do adherence variables predict outcome in an online program for the prevention of eating disorders</t>
  </si>
  <si>
    <t>Nitsch_2019_Usability and Engagement Evaluation of an Unguided Online Program for Promoting a Healthy Lifestyle and Reducing the Risk for Eating Disorders and Obesity in the School Setting</t>
  </si>
  <si>
    <t>Shaw_2016_Participant feedback from peer-led, clinician-led, and internet-delivered eating disorder prevention interventions</t>
  </si>
  <si>
    <t>Wilksch_2018_Media Smart-Targeted_Diagnostic outcomes from a two-country pragmatic online eating disorder risk reduction trial for young adults</t>
  </si>
  <si>
    <t>Zabinski_2001_An interactive internet-based intervention for women at risk of eating disorders_a pilot study</t>
  </si>
  <si>
    <t>Exclusion: Adherence as Moderator for Taylor 2006</t>
  </si>
  <si>
    <t>Exclusion: not randomized</t>
  </si>
  <si>
    <t>Exclusion: Qualitative Study</t>
  </si>
  <si>
    <t>Exclusion: Full information regarding recruitment, randomization and procedures
appears in a separate report (Wilksch et al., 2017)</t>
  </si>
  <si>
    <t>Exclusion: Open Trial, not randomized</t>
  </si>
  <si>
    <t>Combined group</t>
  </si>
  <si>
    <t>1. Higher risk and hihger motivated group
2. Lower risk and lower motivated group
3. Combined Group</t>
  </si>
  <si>
    <t>ProYouth OZ (without peer-to-
peer support)</t>
  </si>
  <si>
    <t>ProYouth OZ Peers (with peer-
to-peer support)</t>
  </si>
  <si>
    <t>1. ProYouth OZ (without peer-to-peer support)
2. ProYouth OZ Peers (with peer-to-peer support)
3. Waitlist Control</t>
  </si>
  <si>
    <t>?</t>
  </si>
  <si>
    <t>EDE-Q; help-seeking barriers, atti-
tudes, intentions, behaviours, body
image, quality of life, social support,
loneliness, self-esteem, depres-
sion, anxiety, and stages of changes
assessed via questionnaires; satisfac-
tion with the intervention (e.g., asked
“overall how satisfied were you with
the chat session today?”)</t>
  </si>
  <si>
    <t>Expand Your Horizon</t>
  </si>
  <si>
    <t>1. Expand Your Horizon
2. Control</t>
  </si>
  <si>
    <t>Individuals with a desire to improve
how they feel about their bodies</t>
  </si>
  <si>
    <t>MBSRQ-AS, BES, BAS, SOQ, OBC</t>
  </si>
  <si>
    <t>MBSRQ-AS, BES-physical condition
subscale, BAS-2, BCQ, BSI, VAS (body
satisfaction)</t>
  </si>
  <si>
    <t>GGBI Positive Body Image App - immediate use of app</t>
  </si>
  <si>
    <t>GGBI Positive Body Image App - delayed use of app</t>
  </si>
  <si>
    <t>1. GGBI Positive Body Image App - immediate use of app
2. GGBI Positive Body Image App - delayed use of app</t>
  </si>
  <si>
    <t>Dove Self Esteem Project Website - dyads (website-unstructured)</t>
  </si>
  <si>
    <t>Dove Self Esteem Project Website - (website-tailored)</t>
  </si>
  <si>
    <t>dyads (assessment-only
control)</t>
  </si>
  <si>
    <t>1. Dove Self Esteem Project Website - dyads (website-unstructured)
2. Dove Self Esteem Project Website - dyads (website-tailored)
3. Assesment-only control</t>
  </si>
  <si>
    <t>BES (appearance esteem and weight
esteem subscales), SATAQ-3,
Perceived Sociocultural Pressures
Scale,
Social Comparison to Models and
Peers scale, RSES, frequency of
mother-daughter conversations
about body image, negative affect,
maternal pressures, help seeking
behaviours, adherence</t>
  </si>
  <si>
    <t>Body Positive profiles Instagram</t>
  </si>
  <si>
    <t>Fitspiration profiles Instagram</t>
  </si>
  <si>
    <t>neutral profiles Instagram</t>
  </si>
  <si>
    <t>1. Body Positive Profiley Instagram
2. Fitspiration Profiles Instagram
3. Neutral Profiles Instagram</t>
  </si>
  <si>
    <t>C-VAS (state mood and body satisfac-
tion), SACS, PACS, MBSRQ-AS</t>
  </si>
  <si>
    <t>delayed control</t>
  </si>
  <si>
    <t>1. Body Positive Chatbot Intervention
2. Delayed Control</t>
  </si>
  <si>
    <t>Body Positive chatbot
intervention</t>
  </si>
  <si>
    <t>WCS, SATAQ (thin/low body fat
subscale), EDE-Q, PHQ-8, GAD-7, help-
fulness (e.g., asked “did you find that
conversation helpful today?”)</t>
  </si>
  <si>
    <t>BodiMojo (during class hours)</t>
  </si>
  <si>
    <t>Standard Health Education Courses</t>
  </si>
  <si>
    <t>1. BodiMojo
2. Standard Health Education Classes</t>
  </si>
  <si>
    <t>High School</t>
  </si>
  <si>
    <t>Satisfaction survey regarding intervention,
PACS, EDI-body dissatisfaction scale, BES</t>
  </si>
  <si>
    <t>Exclusion: Secondary analysis of
Chithambo &amp; Huey 2017
RCT</t>
  </si>
  <si>
    <t>Exclusion: open trial, non randomized</t>
  </si>
  <si>
    <t>AcceptME intervention (gamified ACT)</t>
  </si>
  <si>
    <t>1. AcceptME intervention (gamified ACT)
2. Waitlist control)</t>
  </si>
  <si>
    <t>WCS, EDDS, EDE-Q, YQOL-SF, BSQ-8C,
BI-AAQ, BIAQ</t>
  </si>
  <si>
    <t>Body Image program</t>
  </si>
  <si>
    <t>Stress management
program(control)</t>
  </si>
  <si>
    <t>1. Body Image Program
2. Stress management program(control)</t>
  </si>
  <si>
    <t>individual?</t>
  </si>
  <si>
    <t xml:space="preserve">VAS, BAS-2, BES, SOQ </t>
  </si>
  <si>
    <t>Control Group</t>
  </si>
  <si>
    <t>1.BodiMojo
2. Control Group</t>
  </si>
  <si>
    <t xml:space="preserve">BodiMojo </t>
  </si>
  <si>
    <t>Young adults from high schools, youth
organizations, or university</t>
  </si>
  <si>
    <t>PACS, SCS, BES (appearance esteem
subscale), BI-AAQ</t>
  </si>
  <si>
    <t>Internet cognitive behaviour therapy for perfectionism
(ICBT-P)</t>
  </si>
  <si>
    <t>unguided ICBT for nonspecific stress management (ICBT-S)</t>
  </si>
  <si>
    <t xml:space="preserve">1.Internet cognitive behaviour therapy for perfectionism
(ICBT-P)
2. unguided ICBT for nonspecific stress management (ICBT-S)
3. Waitlist Control
</t>
  </si>
  <si>
    <t>CPQ, EDE-Q, RCADS,
RSES</t>
  </si>
  <si>
    <t>Self-compassion
meditation training</t>
  </si>
  <si>
    <t>1. Self-compassion
meditation training
2. Waitlist Control</t>
  </si>
  <si>
    <t>F2F &amp;
internet/computer-based</t>
  </si>
  <si>
    <t>SCS, BAS, RSES, Body
Surveillance and Body
Shame subscales of
OBCS, BSQ, CSW-Appear-
ance, practice frequency,
acceptability</t>
  </si>
  <si>
    <t>FAS, BAS-2, OBC (body surveillance
subscale), BIQLI</t>
  </si>
  <si>
    <t>1. Gratitude Intervention
2. Cognitive Restructuring Intervention
3. Control</t>
  </si>
  <si>
    <t>Self-Compassion Writing</t>
  </si>
  <si>
    <t>Cognitive Restructuring Intervention (Workbook)</t>
  </si>
  <si>
    <t>Gratitude Invervention (Workbook)</t>
  </si>
  <si>
    <t>Traditional Expressive Writing</t>
  </si>
  <si>
    <t>1. Self-Compassion Writing
2. Traditional Expressive Writing
3. Control</t>
  </si>
  <si>
    <t>BAS-2, Body Image
Quality of Life Inventory,
PANAS, 26-item Self-
Compassion Scale</t>
  </si>
  <si>
    <t>Body Imagery Rescripting</t>
  </si>
  <si>
    <t>General Imagery Rescripting</t>
  </si>
  <si>
    <t>1. Body Imagery Rescripting
2. General Imagery Rescripting
3. Psychoeducation
4. Control</t>
  </si>
  <si>
    <t>WCS, EDE-Q,
BI-AAQ, SCS-SF,
FSC, PANAS,
BISS</t>
  </si>
  <si>
    <t>Paper not acquired</t>
  </si>
  <si>
    <t>Expand your Horizon</t>
  </si>
  <si>
    <t>Active Control (general expressive writing and viewed 3 different videos)</t>
  </si>
  <si>
    <t>1. Expand Your Horizon
2. Control (Active Control (general expressive writing and viewed 3 different videos))</t>
  </si>
  <si>
    <t>Women with weight bias internaliza-
tion (endorsed 1 item on WBIS-M)</t>
  </si>
  <si>
    <t>WBIS-M, FAS, SCS-SF, healthcare
stress (e.g., anxiety around healthcare
encounters)</t>
  </si>
  <si>
    <t>Abascal, L., Bruning Brown, J., Winzelberg, A. J., Dev, P., &amp; Taylor, C. B. (2004). Combining universal and targeted prevention for school-based eating disorder programs. The International journal of eating disorders, 35(1), 1–9. https://doi-org.emedien.ub.uni-muenchen.de/10.1002/eat.10234</t>
  </si>
  <si>
    <t>Ali, K., Fassnacht, D. B., Farrer, L. M., Rieger, E., Moessner, M., Bauer, S., &amp; Griffiths, K. M. (2022). Recruitment, adherence and attrition challenges in internet-based indicated prevention programs for eating disorders: lessons learned from a randomised controlled trial of ProYouth OZ. Journal of eating disorders, 10(1), 1. https://doi-org.emedien.ub.uni-muenchen.de/10.1186/s40337-021-00520-7</t>
  </si>
  <si>
    <t>Alleva, J. M., Martijn, C., Van Breukelen, G. J., Jansen, A., &amp; Karos, K. (2015). Expand Your Horizon: A programme that improves body image and reduces self-objectification by training women to focus on body functionality. Body image, 15, 81–89. https://doi-org.emedien.ub.uni-muenchen.de/10.1016/j.bodyim.2015.07.001</t>
  </si>
  <si>
    <t>Alleva, J. M., Diedrichs, P. C., Halliwell, E., Martijn, C., Stuijfzand, B. G., Treneman-Evans, G., &amp; Rumsey, N. (2018). A randomised-controlled trial investigating potential underlying mechanisms of a functionality-based approach to improving women's body image. Body image, 25, 85–96. https://doi-org.emedien.ub.uni-muenchen.de/10.1016/j.bodyim.2018.02.009</t>
  </si>
  <si>
    <t>Cerea, S., Ghisi, M., Bottesi, G., Manoli, T., Carraro, E., &amp; Doron, G. (2021). Cognitive Behavioral Training Using a Mobile Application Reduces Body Image-Related Symptoms in High-Risk Female University Students: A Randomized Controlled Study. Behavior therapy, 52(1), 170–182. https://doi-org.emedien.ub.uni-muenchen.de/10.1016/j.beth.2020.04.002</t>
  </si>
  <si>
    <t>Diedrichs, P. C., Atkinson, M. J., Garbett, K. M., Williamson, H., Halliwell, E., Rumsey, N., Leckie, G., Sibley, C. G., &amp; Barlow, F. K. (2016). Randomized controlled trial of an online mother-daughter body image and well-being intervention. Health psychology : official journal of the Division of Health Psychology, American Psychological Association, 35(9), 996–1006. https://doi-org.emedien.ub.uni-muenchen.de/10.1037/hea0000361</t>
  </si>
  <si>
    <t>Fitzsimmons-Craft, E. E., Chan, W. W., Smith, A. C., Firebaugh, M. L., Fowler, L. A., Topooco, N., DePietro, B., Wilfley, D. E., Taylor, C. B., &amp; Jacobson, N. C. (2022). Effectiveness of a chatbot for eating disorders prevention: A randomized clinical trial. The International journal of eating disorders, 55(3), 343–353. https://doi-org.emedien.ub.uni-muenchen.de/10.1002/eat.23662</t>
  </si>
  <si>
    <t>Franko, D. L., Cousineau, T. M., Rodgers, R. F., &amp; Roehrig, J. P. (2013). BodiMojo: effective Internet-based promotion of positive body image in adolescent girls. Body image, 10(4), 481–488. https://doi-org.emedien.ub.uni-muenchen.de/10.1016/j.bodyim.2013.04.008</t>
  </si>
  <si>
    <t>Karekla, M., Nikolaou, P., &amp; Merwin, R. M. (2022). Randomized Clinical Trial Evaluating AcceptME-A Digital Gamified Acceptance and Commitment Early Intervention Program for Individuals at High Risk for Eating Disorders. Journal of clinical medicine, 11(7), 1775. https://doi-org.emedien.ub.uni-muenchen.de/10.3390/jcm11071775</t>
  </si>
  <si>
    <t>Mulgrew, K. E., Prichard, I., Stalley, N., &amp; Lim, M. (2019). Effectiveness of a multi-session positive self, appearance, and functionality program on women's body satisfaction and response to media. Body image, 31, 102–111. https://doi-org.emedien.ub.uni-muenchen.de/10.1016/j.bodyim.2019.08.012</t>
  </si>
  <si>
    <t>Rodgers, R. F., Donovan, E., Cousineau, T., Yates, K., McGowan, K., Cook, E., Lowy, A. S., &amp; Franko, D. L. (2018). BodiMojo: Efficacy of a Mobile-Based Intervention in Improving Body Image and Self-Compassion among Adolescents. Journal of youth and adolescence, 47(7), 1363–1372. https://doi-org.emedien.ub.uni-muenchen.de/10.1007/s10964-017-0804-3</t>
  </si>
  <si>
    <t>Shu, C. Y., Watson, H. J., Anderson, R. A., Wade, T. D., Kane, R. T., &amp; Egan, S. J. (2019). A randomized controlled trial of unguided internet cognitive behaviour therapy for perfectionism in adolescents: Impact on risk for eating disorders. Behaviour research and therapy, 120, 103429. https://doi-org.emedien.ub.uni-muenchen.de/10.1016/j.brat.2019.103429</t>
  </si>
  <si>
    <t>Toole, A. M., &amp; Craighead, L. W. (2016). Brief self-compassion meditation training for body image distress in young adult women. Body image, 19, 104–112. https://doi-org.emedien.ub.uni-muenchen.de/10.1016/j.bodyim.2016.09.001</t>
  </si>
  <si>
    <t>Urvelyte E, Perminas A. Effectiveness of an internet-based, functionality
focused program for improving positive body image. Psychol Behav Sci.
2022;11(1):37–41.</t>
  </si>
  <si>
    <t>Wolfe, W. L., &amp; Patterson, K. (2017). Comparison of a gratitude-based and cognitive restructuring intervention for body dissatisfaction and dysfunctional eating behavior in college women. Eating disorders, 25(4), 330–344. https://doi-org.emedien.ub.uni-muenchen.de/10.1080/10640266.2017.1279908</t>
  </si>
  <si>
    <t>Zhou, Y., Pennesi, J. L., &amp; Wade, T. D. (2020). Online imagery rescripting among young women at risk of developing an eating disorder: A randomized controlled trial. The International journal of eating disorders, 53(12), 1906–1917. https://doi-org.emedien.ub.uni-muenchen.de/10.1002/eat.23370</t>
  </si>
  <si>
    <t>Journal of Eating Disoders</t>
  </si>
  <si>
    <t>Behaviour Therapy</t>
  </si>
  <si>
    <t>Health psychology</t>
  </si>
  <si>
    <t>New Media &amp; Society</t>
  </si>
  <si>
    <t>Journal of Clinical Medicine</t>
  </si>
  <si>
    <t>Journal of Youth and Adolescence</t>
  </si>
  <si>
    <t>Behaviour Research and Therapy</t>
  </si>
  <si>
    <t>Psychology and Behavioral Sciences</t>
  </si>
  <si>
    <t>Mindfulness</t>
  </si>
  <si>
    <t>Higher risk and higher motivated group (Student Bodies)</t>
  </si>
  <si>
    <t>Lower risk or lower
motivated group (Student Bodies)</t>
  </si>
  <si>
    <t>Only participants at risk for an eating disorder were eli_x0002_gible for participation in the trial, according to the fol_x0002_lowing criteria: (1) a score greater than 57 on the Weight 
Concerns Scale (WCS) (based on previous research fnd_x0002_ings that 10% of females in the highest quartile of the WCS develop subclinical or full eating disorders) [40, 
41], and/or (2) recurrent binge eating, and/or compensa_x0002_tory behaviours at a frequency of less than once a week 
or for a duration of less than 3 months assessed with the 
Short Evaluation of Eating Disorders (SEED). Additional 
inclusion criteria were: age (18–25 years), willingness and 
ability to access the Internet, a valid email address, and 
consent to participate.</t>
  </si>
  <si>
    <t>Consistent with the defnition of indicated prevention 
and in contrast to ProYouth in Germany, the current 
study excluded participants who met criteria for an eat_x0002_ing disorder. Te following criteria were used to identify 
and exclude those potentially fulflling criteria for a clini_x0002_cal eating disorder: (1) current eating disorder diagnosis, 
or (2) a BMI of less than 17, or (3) binge eating/vomit_x0002_ing/use of laxatives at a frequency of more than once a 
week or once a week for more than 3 months, or (4) cur_x0002_rent eating disorder treatment. Further exclusion criteria 
were: (5) vision or reading problems, or (6) self-reported 
diagnosis of an eating disorder, substance-related disor_x0002_der, post-traumatic stress disorder, schizophrenia, or per_x0002_sonality disord</t>
  </si>
  <si>
    <t>Women had to be between 18 and 30 years and have a sum
score of ≥90 on the Body Shape Questionnaire (BSQ; Cooper, Taylor,
Cooper, &amp; Fairburn, 1987) to be included in the study (cf. McLean
et al., 2011)</t>
  </si>
  <si>
    <t>In order to assess exclusion
criteria of the research (Phase 2), participants
underwent to the SCID-5-CV (First et al., 2015; First
et al., 2017). The exclusion criteria were: (a) presence of a full-blown BID; (b) presence of a psychotic/
schizophrenic disorder; (c) current treatment for a
BID. No psychological disorders have been reported
by any of the participants.</t>
  </si>
  <si>
    <t>Participants were considered potentially eligible for
the study if they satisfied at least one of the
inclusion criteria of Phase 1: (a) presence of body
dissatisfaction/BDD symptoms with values N 130
on the QDC (Cerea et al., 2017; see Assessment
section for details; n = 40 female students); (b)
presence of ED symptoms with values N 47 on the
Eating Disorder Risk Composite (EDRC) score
(EDI-3; Giannini et al., 2008; see Assessment
section for details; n = 33 female students).</t>
  </si>
  <si>
    <t>Inclusion criteria were: daughter aged 11–14, dyads spoke
English and used the internet more than once a week, mother identified body image as a relevant issue for their daughter, and
mother had participated in _x0002_3 market research studies in their
lifetime</t>
  </si>
  <si>
    <t>To be eligible to participate, participants were required to identify as females aged between 18 and 30years (Cohen et al., 2019a), 
have a smartphone with access to the Internet (e.g. Bennett et al., 2020; Stefano et al., 
2016), have an Instagram profile, be active users of Instagram defined as usage of at least 
1hour per day (Varkaris and Neuhofer, 2017), and following fewer than 1000 Instagram 
accounts.</t>
  </si>
  <si>
    <t>Inclusion
criteria included being 18–30 years old given that a majority of ED
cases onset by this time (Ward, Rodriguez, Wright, Austin, &amp;
Long, 2019), identifying as female (given high ED risk in females in
particular), and screening as high risk for an ED</t>
  </si>
  <si>
    <t>Participants were
excluded if they did not meet the age/gender criteria, were not at risk
for an ED, or screened positive for a clinical/subclinical ED. The
Stanford-Washington University ED screen (SWED) was used to
determine ED diagnostic or risk status (Graham et al., 2019) and questions from the Weight Concerns Scale (WCS) were included
(Killen et al., 1994; Killen et al., 1996). Responses were used to cate_x0002_gorize individuals into one of four categories: (1) possible anorexia
nervosa (AN), based on body mass index and elevated weight and
shape concerns; (2) possible clinical/subclinical ED other than AN,
based on binge eating and/or purging behaviors in the past 3 months;
(3) high risk for an ED, based on elevated weight and shape concerns
(i.e., group eligible for the trial and based on at least one of the follow_x0002_ing: (a) total WCS score of 47 or greater; (b) endorsement of weight
being more important than most things in life or most important on
the WCS; or (c) being very afraid or terrified of gaining three pounds
on the WCS; and (4) low risk for an ED based on not screening into
one of the above categories. The SWED screening algorithm has been
validated and used in past research (Fitzsimmons-Craft et al., 2019;
Graham et al., 2019). Participants who screened positive for an ED
were provided with referral information</t>
  </si>
  <si>
    <t>Inclusion criteria were: (1) enrollment in a 9–12th grade
classroom; (2) parental consent; and (3) participant assent.</t>
  </si>
  <si>
    <t>Inclusion criteria were females aged
13–25 years, voluntary participation and parental consent for ages younger than 18 years,
good working knowledge of the Greek language, and score of 52 or greater on the Weight
Concern Scale at screening [30], indicating early signs of an ED and high risk for developing
full-threshold ED</t>
  </si>
  <si>
    <t>Consistent with the focus on ED early intervention, anyone who may
have an active ED based on their score on the EDDS [31] was excluded and referred for
an assessment of an eating disorder by a qualified professional.</t>
  </si>
  <si>
    <t>he advertisements stated we were seeking young
females who self-identified as having difficulties with perfectionism
through the following questions; “Do you set extremely high standards for
yourself? Do you chase these standards even if it leads to bad effects e.g.,
stress, low moods, anxiety criticizing yourself? Do you feel worthless if you
think you did not reach your goals?”. The inclusion criteria were: (a)
female; (b) aged 14–19 years old; (c) regular Internet access; (d) an_x0002_swering “yes” to the following question: “Can speak and read English?”;
(e) access to a General Practitioner who would monitor their physical
health; and (f) if applicable, participants on antidepressant medications
had to be on a stable dose for at least a month prior to the study and be
willing to remain on the same dose during the study.</t>
  </si>
  <si>
    <t>Exclusion criteria
were: (a) currently undergoing psychotherapy; (b) current diagnosis of
an eating disorder (scoring ≥ 2 on the SCOFF; Hill, Reid, Morgan, &amp;
Lacey, 2010); or (c) suicidality as assessed by the MINI-KID B1 module
(Sheehan et al., 2010).</t>
  </si>
  <si>
    <t>Eighty-seven undergraduate women volunteered for a study
recruiting women between the ages of 18 and 25 with body
image/appearance concerns.</t>
  </si>
  <si>
    <t>At their initial assessment, seven
women reported having a current meditation practice (ranging
from less than once per month to four/five days per week); they
were excluded from analyses so thatthe sample would consist only
ofindividuals who were not currently meditating.</t>
  </si>
  <si>
    <t>Participants were 140 undergraduate female students, who received
course credit for their participation. Females were surveyed due to
higher rates of eating disordered symptoms in females (Striegel-Moore
et al., 2009) and evidence of greater BD in female versus male college
students (Lowery et al., 2005). No other exclusion criteria were used for
initial participant selection, such that participants would best reflect the
range of college student experience, including current or past eating
disorder or other psychiatric symptomatology.</t>
  </si>
  <si>
    <t>The inclusion criteria
for this study included being female, over the age of 18, and
enrolled at a college or university.</t>
  </si>
  <si>
    <t>Inclusion criteria required meeting a
score of 47 or above on the Weight Concerns Scale (WCS; Killen
et al., 1994, p.232), which is a range considered to have good predic_x0002_tive validity for development of an ED (Jacobi et al., 2011; Killen
et al., 1994, 1996).</t>
  </si>
  <si>
    <t>Wilksch et al.(2018)</t>
  </si>
  <si>
    <t>Wilksch et al. (2018)</t>
  </si>
  <si>
    <t>North America</t>
  </si>
  <si>
    <t>Australia, Europe</t>
  </si>
  <si>
    <t>Australia, Germany</t>
  </si>
  <si>
    <t>Netherlands, Belgium</t>
  </si>
  <si>
    <t>UK, Netherlands</t>
  </si>
  <si>
    <t>Europa, Asia</t>
  </si>
  <si>
    <t>Italy, Israel</t>
  </si>
  <si>
    <t>Europe, Australia</t>
  </si>
  <si>
    <t>UK, Australia, New Zealand</t>
  </si>
  <si>
    <t>Missouri, California, New Hampshire</t>
  </si>
  <si>
    <t>North America, Europe</t>
  </si>
  <si>
    <t>Asia/Europe, North America</t>
  </si>
  <si>
    <t>Cyprus, USA</t>
  </si>
  <si>
    <t>Massachussets</t>
  </si>
  <si>
    <t>Geogria</t>
  </si>
  <si>
    <t>Lithuania</t>
  </si>
  <si>
    <t xml:space="preserve">Acceptance </t>
  </si>
  <si>
    <t>Distraction</t>
  </si>
  <si>
    <t>Cognitive Behavioural Training</t>
  </si>
  <si>
    <t>Social Media Exposure</t>
  </si>
  <si>
    <t>Psychoeduaction &amp; Therapeutic Writing</t>
  </si>
  <si>
    <t>Does the Approach differ from BodiMojo Franko (2013?)</t>
  </si>
  <si>
    <t>CBT?
three active components: (1)
intervention messages delivered twice daily through the
app; (2) mood tracking and emotional regulation; and (3)
gratitude journaling</t>
  </si>
  <si>
    <t>Self-Compassion (Meditation)</t>
  </si>
  <si>
    <t>Gratitude Journaling?
received a workbook, approximately 19 pages each, with
3–4 pages introducing ideas about body image and describing the intervention
technique, followed by two pages of example sheets and 14 blank worksheets.
Gratitude participants received a workbook with instructions to create a gratitude
list (a list enumerating the things that day for which they felt grateful) on a daily
basis for 14 days</t>
  </si>
  <si>
    <t>Cognitive Restructuring
 Cognitive Restructuring participants received a workbook with
automatic thought records (ATRs) and instructions for completing the ATRs on a
daily basis for 14 days. Cognitive Restructuring participants were encouraged to
complete the ATRs in reference to negative thoughts about the body, or in
reference to general negative thoughts if negative body-related thoughts had not
occurred that day</t>
  </si>
  <si>
    <t>individual + group (chat)</t>
  </si>
  <si>
    <t>Colorado, Maryland</t>
  </si>
  <si>
    <t>Australia, North America</t>
  </si>
  <si>
    <t>Australia, USA</t>
  </si>
  <si>
    <t>Consistent with
the traditional Body Project prevention program, participants in the
dissonance condition met in four 60-min group sessions, once per
week, for one month</t>
  </si>
  <si>
    <t xml:space="preserve">One Session (5 min imagination, 5 min rescript or dissonance intervention)
</t>
  </si>
  <si>
    <t>Becker Review (2017) calls it not randomized
School staff assigned two classes (n _x0001_ 52) to the intervention condition
and two classes (n _x0001_ 52) to the control condition. Ninety-six girls
completed a follow-up media exposure study and were randomly
allocated to a model exposure (n _x0001_ 47) or control condition
(n _x0001_ 49)</t>
  </si>
  <si>
    <t>s</t>
  </si>
  <si>
    <t>"lessons learned" from RCT: still looks like the Main Paper; "with eating disorder symptoms" - early intervention?; very low N</t>
  </si>
  <si>
    <t>AG</t>
  </si>
  <si>
    <t>18-21</t>
  </si>
  <si>
    <t>18-22</t>
  </si>
  <si>
    <t>18-29</t>
  </si>
  <si>
    <t>13-17</t>
  </si>
  <si>
    <t>17-21</t>
  </si>
  <si>
    <t>14-22</t>
  </si>
  <si>
    <t>Intervention group: M 16,5; F 16,5</t>
  </si>
  <si>
    <t>Intervention group: M 0,3; F 0,3</t>
  </si>
  <si>
    <t>Control Group: M: 16,4; F 16.5</t>
  </si>
  <si>
    <t>M: 13; F: 12,9</t>
  </si>
  <si>
    <t>11-14 y</t>
  </si>
  <si>
    <t>18- 28</t>
  </si>
  <si>
    <t>18-25</t>
  </si>
  <si>
    <t>14-18</t>
  </si>
  <si>
    <t xml:space="preserve"> </t>
  </si>
  <si>
    <t>18-20</t>
  </si>
  <si>
    <t>17-25</t>
  </si>
  <si>
    <t xml:space="preserve">not found </t>
  </si>
  <si>
    <t>8 lessons/sessions 50 minutes a week</t>
  </si>
  <si>
    <t>one school received the programs one lesson per week for 8
weeks, and the classes in the second school received the program two
lessons per week for 4 weeks.</t>
  </si>
  <si>
    <t>9 modules released weekly</t>
  </si>
  <si>
    <t>3 writing tasks over 1 week.</t>
  </si>
  <si>
    <t>45 min programm 1 day a week over 6 weeks</t>
  </si>
  <si>
    <t>6-week intervention period</t>
  </si>
  <si>
    <t>Training 3 minutes a day for 16 days</t>
  </si>
  <si>
    <t>images presented over a period of 28 consecutive days.</t>
  </si>
  <si>
    <t>8-week program, 30-minute session each week</t>
  </si>
  <si>
    <t>daily use for six week intervention</t>
  </si>
  <si>
    <t>paper not found</t>
  </si>
  <si>
    <t>one week :  two lab visits approximately 1 week apart</t>
  </si>
  <si>
    <t>3 writing sessions</t>
  </si>
  <si>
    <t>daily writing for 14 days</t>
  </si>
  <si>
    <t>for 20 min once a week for 3 consecutive weeks</t>
  </si>
  <si>
    <t>for 20 min once a week for three consecutive weeks</t>
  </si>
  <si>
    <t>one session for 10 minutes</t>
  </si>
  <si>
    <t>Same as Jacobi (2005, not included here); AG Taylor, not Becker</t>
  </si>
  <si>
    <t>Taylor, not Stice</t>
  </si>
  <si>
    <t>Taylor/Wade</t>
  </si>
  <si>
    <t>Taylor and Wade</t>
  </si>
  <si>
    <t>Teatment, not prevention</t>
  </si>
  <si>
    <t xml:space="preserve">k.A. </t>
  </si>
  <si>
    <t xml:space="preserve">universal-selective </t>
  </si>
  <si>
    <t>k.A.</t>
  </si>
  <si>
    <t>universal- selective</t>
  </si>
  <si>
    <t>spanisch</t>
  </si>
  <si>
    <t>k.A</t>
  </si>
  <si>
    <t>kA.</t>
  </si>
  <si>
    <t>selective-universal</t>
  </si>
  <si>
    <t>targeted</t>
  </si>
  <si>
    <t>universal-selective</t>
  </si>
  <si>
    <t>Ja, N=141</t>
  </si>
  <si>
    <t>Ja, N=39</t>
  </si>
  <si>
    <t>Ja, N=50</t>
  </si>
  <si>
    <t>Nein</t>
  </si>
  <si>
    <t>Ja, N=106</t>
  </si>
  <si>
    <t>Ja, N=188</t>
  </si>
  <si>
    <t>Ja, N=443</t>
  </si>
  <si>
    <t>Ja, N=66</t>
  </si>
  <si>
    <t>Ja, N = 372</t>
  </si>
  <si>
    <t>Ja, N=577</t>
  </si>
  <si>
    <t>Ja, N = 124</t>
  </si>
  <si>
    <t>Ja, N = 81</t>
  </si>
  <si>
    <t>Ja, N = 52</t>
  </si>
  <si>
    <t>Ja, N =333</t>
  </si>
  <si>
    <t>Ja, N=408</t>
  </si>
  <si>
    <t>Ja, N=107</t>
  </si>
  <si>
    <t>Ja, N=481</t>
  </si>
  <si>
    <t>Ja, N=148</t>
  </si>
  <si>
    <t>Ja, N=306</t>
  </si>
  <si>
    <t>Ja, N=398</t>
  </si>
  <si>
    <t>Ja, N=680</t>
  </si>
  <si>
    <t>Ja, N=364</t>
  </si>
  <si>
    <t>Ja, N=540</t>
  </si>
  <si>
    <t>Ja, N=347</t>
  </si>
  <si>
    <t>Ja, N=115</t>
  </si>
  <si>
    <t xml:space="preserve">18-25 (Baseline Participants) </t>
  </si>
  <si>
    <t>34b</t>
  </si>
  <si>
    <t>Elliot et al. (2006)</t>
  </si>
  <si>
    <t>Elliot et al. (2004)</t>
  </si>
  <si>
    <t xml:space="preserve">Elliot, D. L., Goldberg, L., Moe, E. L., DeFrancesco, C. A., Durham, M. B., &amp; Hix-Small, H. (2004). Preventing substance use and disordered eating: initial outcomes of the ATHENA (Athletes Targeting Healthy Exercise and Nutrition Alternatives) program. Archives of pediatrics &amp; adolescent medicine, 158(11), 1043-1049. </t>
  </si>
  <si>
    <t xml:space="preserve">Elliot, D. L., Moe, E. L., Goldberg, L., DeFrancesco, C. A., Durham, M. B., &amp; Hix?Small, H. (2006). Definition and Outcome of a Curriculum to Prevent Disordered Eating and Body-Shaping Drug Use. Journal of school health, 76(2), 67-73. </t>
  </si>
  <si>
    <t xml:space="preserve">Huang, Norman, Zabinski, Calfas, and Patrick (2007) </t>
  </si>
  <si>
    <t xml:space="preserve">Primary: Patrick, Calfas, Norman et al. (2006)
</t>
  </si>
  <si>
    <t xml:space="preserve">Primary Study: Patrick, Calfas, Norman et al. (2006)
</t>
  </si>
  <si>
    <t xml:space="preserve">Huang, J. S., Norman, G. J., Zabinski, M. F., Calfas, K., &amp; Patrick, K. (2007). Body image and self-esteem among adolescents undergoing an intervention targeting dietary and physical activity behaviors. Journal of Adolescent Health, 40(3), 245-251. </t>
  </si>
  <si>
    <t xml:space="preserve">Stice, Butryn, Rohde, Shaw, and Marti (2013)
</t>
  </si>
  <si>
    <t>Stice, Butryn, Rohde, Shaw, and Marti (2013)</t>
  </si>
  <si>
    <t xml:space="preserve">Stice, E., Butryn, M. L., Rohde, P., Shaw, H., &amp; Marti, C. N. (2013). An effectiveness trial of a new enhanced dissonance eating disorder prevention program among female college students. Behaviour research and therapy, 51(12), 862-871.  </t>
  </si>
  <si>
    <t xml:space="preserve">Stice, E., Rohde, P., Butryn, M. L., Shaw, H., &amp; Marti, C. N. (2015). Effectiveness Trial of a Selective Dissonance-based Eating Disorder Prevention Program with Female College Students: Effects at 2-and 3-Year Follow-up. Behaviour research and therapy. </t>
  </si>
  <si>
    <t>Stice, Rohde, Durant, and Shaw (2012)</t>
  </si>
  <si>
    <t xml:space="preserve">Stice, E., Rohde, P., Durant, S., &amp; Shaw, H. (2012). A preliminary trial of a prototype internet dissonance-based eating disorder prevention program for young women with body image concerns. Journal of Consulting and Clinical Psychology, 80(5), 907. </t>
  </si>
  <si>
    <t xml:space="preserve">Stice, E., Durant, S., Rohde, P., &amp; Shaw, H. (2014). Effects of a prototype Internet dissonance-based eating disorder prevention program at 1-and 2-year follow-up. Health Psychology, 33(12), 1558. </t>
  </si>
  <si>
    <t xml:space="preserve">Stice, E., Shaw, H., Burton, E., &amp; Wade, E. (2006). Dissonance and healthy weight eating disorder prevention programs: a randomized efficacy trial. Journal of Consulting and Clinical Psychology, 74(2), 263. </t>
  </si>
  <si>
    <t xml:space="preserve">Stice, E., Marti, C. N., Spoor, S., Presnell, K., &amp; Shaw, H. (2008). Dissonance and healthy weight eating disorder prevention programs: long-term effects from a randomized efficacy trial. Journal of Consulting and Clinical Psychology, 76(2), 329. </t>
  </si>
  <si>
    <t>Stice, Shaw, Burton, and Wade (2006)</t>
  </si>
  <si>
    <t>Stice, Rohde, Gau, and Shaw (2009)</t>
  </si>
  <si>
    <t xml:space="preserve">Stice, E., Rohde, P., Gau, J., &amp; Shaw, H. (2009). An effectiveness trial of a dissonance-based eating disorder prevention program for high-risk adolescent girls. Journal of Consulting and Clinical Psychology, 77(5), 825. 
</t>
  </si>
  <si>
    <t xml:space="preserve">Stice, E., Rohde, P., Shaw, H., &amp; Gau, J. (2011). An effectiveness trial of a selected dissonance-based eating disorder prevention program for female high school students: Long-term effects. Journal of Consulting and Clinical Psychology, 79(4), 500. </t>
  </si>
  <si>
    <t>Stice, Rohde, Shaw, and Marti (2012)</t>
  </si>
  <si>
    <t xml:space="preserve">Stice, E., Rohde, P., Shaw, H., &amp; Marti, C. N. (2012). Efficacy trial of a selective prevention program targeting both eating disorder symptoms and unhealthy weight gain among female college students. Journal of Consulting and Clinical Psychology, 80(1), 164. </t>
  </si>
  <si>
    <t xml:space="preserve">Stice, E., Rohde, P., Shaw, H., &amp; Marti, C. N. (2013). Efficacy trial of a selective prevention program targeting both eating disorders and obesity among female college students: 1-and 2-year follow-up effects. Journal of Consulting and Clinical Psychology, 81(1), 183. </t>
  </si>
  <si>
    <t>Stice et al. (2017)</t>
  </si>
  <si>
    <t>Participants completed a pretest
questionnaire and were then randomly assigned to read either a norm
misperception brochure or a control (healthy behaviors) brochure.</t>
  </si>
  <si>
    <t>Brochure</t>
  </si>
  <si>
    <t>Ja, N=1654</t>
  </si>
  <si>
    <t>Ja, N=271</t>
  </si>
  <si>
    <t>Ja, N=170</t>
  </si>
  <si>
    <t>Ja, N=83</t>
  </si>
  <si>
    <t>Ja, N=240</t>
  </si>
  <si>
    <t>Ja, N=2342</t>
  </si>
  <si>
    <t>Ja, N=122</t>
  </si>
  <si>
    <t>Ja, N=819</t>
  </si>
  <si>
    <t>Ja, N=126</t>
  </si>
  <si>
    <t>Ja, N=105</t>
  </si>
  <si>
    <t>Ja, N=151</t>
  </si>
  <si>
    <t>Ja, N=62</t>
  </si>
  <si>
    <t>Ja, N=207</t>
  </si>
  <si>
    <t>Ja, N=1047</t>
  </si>
  <si>
    <t>Ja, N=356</t>
  </si>
  <si>
    <t>Ja, N=116</t>
  </si>
  <si>
    <t>Ja, N=349</t>
  </si>
  <si>
    <t>Ja, N=65</t>
  </si>
  <si>
    <t>Ja, N=448</t>
  </si>
  <si>
    <t>Ja, N=38</t>
  </si>
  <si>
    <t>Ja, N=206</t>
  </si>
  <si>
    <t>Ja, N=480</t>
  </si>
  <si>
    <t>Ja, N=87</t>
  </si>
  <si>
    <t>Ja, N=112</t>
  </si>
  <si>
    <t>Ja, N=130</t>
  </si>
  <si>
    <t>Ja, N=252 Dyads</t>
  </si>
  <si>
    <t>Ja, N=700</t>
  </si>
  <si>
    <t>Ja, N=92</t>
  </si>
  <si>
    <t>Ja, N=117</t>
  </si>
  <si>
    <t>Ja, N=94</t>
  </si>
  <si>
    <t>Ja, N=1839</t>
  </si>
  <si>
    <t>11-14</t>
  </si>
  <si>
    <t>11,5 (unclear if age at randomization or after dropout</t>
  </si>
  <si>
    <t>11-18</t>
  </si>
  <si>
    <t>Ja, N=402 (comprised of Athletes (118) + their Mothers, Fathers, Coaches)</t>
  </si>
  <si>
    <t>Ja, N=329</t>
  </si>
  <si>
    <t>7. grade</t>
  </si>
  <si>
    <t>18-36</t>
  </si>
  <si>
    <t>GGWB group (M = 10.13, SD = .5); control group
(M = 10.8, SD = .27)</t>
  </si>
  <si>
    <t>12-14</t>
  </si>
  <si>
    <t>11-12</t>
  </si>
  <si>
    <t>9-11</t>
  </si>
  <si>
    <t>84 (cave: year 1 (42) + year 2 (46 = 88)</t>
  </si>
  <si>
    <t>Year 1 (n = 42, mean age = 5.95, SD = 0.44); Year 2 (n = 46, mean age = 7.11, SD = 0.57) of
school, and were mostly 6- or 7-years-old (range 5–9
years; mean age = 6.56, SD = 0.77)</t>
  </si>
  <si>
    <t>5-9</t>
  </si>
  <si>
    <t>Self Selected, not randomized</t>
  </si>
  <si>
    <t>Same Infos as Elliot et al. (2004), no follow-up</t>
  </si>
  <si>
    <t>Patrick et al. (2006) do not show the results on Body-Image and Self-esteem,  so Huang et al. (2007) stays here</t>
  </si>
  <si>
    <t>not included in Huang:
7-day Physical Activity Recall
ComputerScience and
Applications accelerometer</t>
  </si>
  <si>
    <t>Add-on</t>
  </si>
  <si>
    <t>main</t>
  </si>
  <si>
    <t>17-26</t>
  </si>
  <si>
    <t>18 - 28</t>
  </si>
  <si>
    <t>19 (Text); 19,07, wenn man es aus Tabelle errechnet</t>
  </si>
  <si>
    <t>0,22 (in Table for each Group)</t>
  </si>
  <si>
    <t>20,44 (N = 108)</t>
  </si>
  <si>
    <t>6,93 (N = 108)</t>
  </si>
  <si>
    <t>18 - 35</t>
  </si>
  <si>
    <t>80 (actually 87, 7 were excluded from analysis because they were already practicing meditation)</t>
  </si>
  <si>
    <t>18,85 (N=80)</t>
  </si>
  <si>
    <t>0,87 (N=80)</t>
  </si>
  <si>
    <t>17-35</t>
  </si>
  <si>
    <t>15,30 (N=89; 3 seem to not have given information)</t>
  </si>
  <si>
    <t>2,15 (N=89; 3 seem to not have given information)</t>
  </si>
  <si>
    <t>13-22</t>
  </si>
  <si>
    <t>Boys: 15,4
Girls: 15,2</t>
  </si>
  <si>
    <t>Boys: 1,04
Girls: 0,78</t>
  </si>
  <si>
    <t>252 Dyads</t>
  </si>
  <si>
    <t>Daughters here: Control: 12,99
Website-unstructured: 12,98
Website Tailored:13,03</t>
  </si>
  <si>
    <t>Daughters here: Control: 0,86
Website-unstructured: 0,82
Website Tailored:0,89</t>
  </si>
  <si>
    <t>Girl had to be range 11-14</t>
  </si>
  <si>
    <t>20-25</t>
  </si>
  <si>
    <t>Inclusion Criterium: 18-25</t>
  </si>
  <si>
    <t>13-16</t>
  </si>
  <si>
    <t>Yes (k = 30; Students = 2446)</t>
  </si>
  <si>
    <t xml:space="preserve">Inclusion: 16–18 years and attending the 12th grade </t>
  </si>
  <si>
    <t>1399 (cave, does not add up to N)</t>
  </si>
  <si>
    <t>1018 (cave, does not add up to N)</t>
  </si>
  <si>
    <t xml:space="preserve">Boy_intervention_16,80
Boy_control:16,74
Girl_intervention: 16,79
Gril_control: 16,78 </t>
  </si>
  <si>
    <t>Boy_intervention_0,45
Boy_control:0,50
Girl_intervention: 0,50
Gril_control: 0,49</t>
  </si>
  <si>
    <t>9 (+5 non-binary)</t>
  </si>
  <si>
    <t>18-27</t>
  </si>
  <si>
    <t>18-57</t>
  </si>
  <si>
    <t>18-28</t>
  </si>
  <si>
    <t>20,27: (post-randomization)</t>
  </si>
  <si>
    <t>2,02(post-randomization)</t>
  </si>
  <si>
    <t>17-28 (post-randomization)</t>
  </si>
  <si>
    <t>Ja, 271 randomized; 196 allocated; N=185 (final Sample)</t>
  </si>
  <si>
    <t>271 (randomized, not allocated)</t>
  </si>
  <si>
    <t>19,9 (N=185=</t>
  </si>
  <si>
    <t>1,2(N=185)</t>
  </si>
  <si>
    <t>18-23 (N=185)</t>
  </si>
  <si>
    <t xml:space="preserve">Kilpela, Lisa &amp; (DeBoer) Hopkins, Lindsey &amp; Alley, Mary &amp; Presnell, Katherine &amp; McGinley, Julia &amp; Becker, Carolyn. (2015). Distributed and condensed versions of a cognitive dissonance programme: Comparative effects on eating disorder risk factors and symptoms. Advances in Eating Disorders: Theory, Research and Practice. 3. 10.1080/21662630.2014.957338. </t>
  </si>
  <si>
    <t>Ja, 297 randomized; N=285 allocated</t>
  </si>
  <si>
    <t>18.71 (N=285)</t>
  </si>
  <si>
    <t>0.74 (N=285)</t>
  </si>
  <si>
    <t>18-21 (N=285)</t>
  </si>
  <si>
    <t>14-15</t>
  </si>
  <si>
    <t>52 enrolled in preliminary trial, 47 participated in trial</t>
  </si>
  <si>
    <t>15-33</t>
  </si>
  <si>
    <t>23,78 (N=47)</t>
  </si>
  <si>
    <t>4,56 (N=47)</t>
  </si>
  <si>
    <t>17-24</t>
  </si>
  <si>
    <t>17-33</t>
  </si>
  <si>
    <t>15-16</t>
  </si>
  <si>
    <t>18-33</t>
  </si>
  <si>
    <t xml:space="preserve">20,7 (N = 608;Basline Participants) </t>
  </si>
  <si>
    <t>2,26 (N=608; Baseline Assessment)</t>
  </si>
  <si>
    <t>Ja, N=575 (+86:  did not complete baseline assessment); 608 Baseline</t>
  </si>
  <si>
    <t>Grade 7</t>
  </si>
  <si>
    <t>Intervention (n = 27; 67% girls), Control (n = 24; 37% girls)</t>
  </si>
  <si>
    <t>Grade 7 &amp; 8</t>
  </si>
  <si>
    <t xml:space="preserve">Ja, N=1316 </t>
  </si>
  <si>
    <t>Intervention (N = 50; 45% girls)
Control (N = 64; 45% girls)</t>
  </si>
  <si>
    <t>22.0-24.9 (mean ages of six groups)</t>
  </si>
  <si>
    <t>17-45</t>
  </si>
  <si>
    <t>IG n=32, M = 19.92 years; CG n=30 M = 20.44 years</t>
  </si>
  <si>
    <t>IG n=32 SD = 1.71; CG n=30 SD = 1.82</t>
  </si>
  <si>
    <t>dissociative group n=21 M=14.64; psychoeducation group n=22 M = 14.75</t>
  </si>
  <si>
    <t>dissociative group n=21 SD=.67; psychoeducation group n=22 SD=.71</t>
  </si>
  <si>
    <t xml:space="preserve">dissonant group n=18 M= 12.3 years; psychoeducational group n=18 M=13.15 </t>
  </si>
  <si>
    <t>dissonant group n=18 SD=0.63; psychoeducational group n=18 SD=0.65</t>
  </si>
  <si>
    <t>164 (194 pre-randomization)</t>
  </si>
  <si>
    <t>Face-to-Face n=19 M = 22.1; Internet n=21 M = 21.1 years</t>
  </si>
  <si>
    <t>Face-to-Face SD =2.8; Internet SD = 2.9</t>
  </si>
  <si>
    <t>18.95</t>
  </si>
  <si>
    <t>17-22</t>
  </si>
  <si>
    <t>52 enrolled in study, 47 came to first appointment</t>
  </si>
  <si>
    <t>M=26.05</t>
  </si>
  <si>
    <t>SD=6.09</t>
  </si>
  <si>
    <t>14-52</t>
  </si>
  <si>
    <t>completer: 14.6; non-completer 14.9</t>
  </si>
  <si>
    <t>completer: 0.22; non-completer 0.23</t>
  </si>
  <si>
    <t>106 (Abstract) vs. 104 (Methods)</t>
  </si>
  <si>
    <t>12.07 years</t>
  </si>
  <si>
    <t>.27</t>
  </si>
  <si>
    <t>12-13</t>
  </si>
  <si>
    <t>28.5 years</t>
  </si>
  <si>
    <t>SD=6.3</t>
  </si>
  <si>
    <t>14.4 years</t>
  </si>
  <si>
    <t>SD=1.53</t>
  </si>
  <si>
    <t>12-18</t>
  </si>
  <si>
    <t>12.7 years</t>
  </si>
  <si>
    <t>SD=1.3</t>
  </si>
  <si>
    <t>11-15</t>
  </si>
  <si>
    <t>819 were randomized</t>
  </si>
  <si>
    <t>20.77</t>
  </si>
  <si>
    <t>SD=2.30</t>
  </si>
  <si>
    <t>18.93</t>
  </si>
  <si>
    <t>SD = 2.07</t>
  </si>
  <si>
    <t>18-38</t>
  </si>
  <si>
    <t xml:space="preserve">IG n=47 M=22.5, CG n=50 M=22.1 </t>
  </si>
  <si>
    <t>IG SD=2.7, CG SD=2.6</t>
  </si>
  <si>
    <t>22.3 years</t>
  </si>
  <si>
    <t>SD=2.9</t>
  </si>
  <si>
    <t>18-35</t>
  </si>
  <si>
    <t>66 girls + family</t>
  </si>
  <si>
    <t>IG 13.8; CG 13.7</t>
  </si>
  <si>
    <t>IG SD=1.5; KG SD=1.6</t>
  </si>
  <si>
    <t>11-17</t>
  </si>
  <si>
    <t>15.1 years</t>
  </si>
  <si>
    <t>SD=1.0</t>
  </si>
  <si>
    <t>18.3 years</t>
  </si>
  <si>
    <t>Guided group: M=21.0; unguided group M=21.0</t>
  </si>
  <si>
    <t>Guided group: SD=2.0; unguided group SD=2.1</t>
  </si>
  <si>
    <t>11-13</t>
  </si>
  <si>
    <t>18,45 (n=153)</t>
  </si>
  <si>
    <t>0,78 (n=153)</t>
  </si>
  <si>
    <t>47,2 (n=180)</t>
  </si>
  <si>
    <t>8,4 (n=180)</t>
  </si>
  <si>
    <t>25-60</t>
  </si>
  <si>
    <t>19.86 (n=84)</t>
  </si>
  <si>
    <t>SD=1.55 (n=84)</t>
  </si>
  <si>
    <t>18-23</t>
  </si>
  <si>
    <t>IG boys 10.25 , IG girls 10.08, CG boys 10.23, CG girls 9.96</t>
  </si>
  <si>
    <t>IG boys SD = 1.13, IG girls SD = 1.11, CG boys SD = 1.02, CG girls SD = 1.04</t>
  </si>
  <si>
    <t>19.0</t>
  </si>
  <si>
    <t>43.92</t>
  </si>
  <si>
    <t>SD=8.22</t>
  </si>
  <si>
    <t>30-60</t>
  </si>
  <si>
    <t>18-50</t>
  </si>
  <si>
    <t>Title: A 1-year follow up evaluation</t>
  </si>
  <si>
    <t>982 ("at baseline")</t>
  </si>
  <si>
    <t>355 (post-intervention)</t>
  </si>
  <si>
    <t>332 (post-intervention)</t>
  </si>
  <si>
    <t>Grade 6 &amp; 7</t>
  </si>
  <si>
    <t>252 (recruited), "113 responded to e-mails about the groups and subsequently attended at least one sessions"), 93 completed pre-post</t>
  </si>
  <si>
    <t>4,12 (problably n=93)</t>
  </si>
  <si>
    <t>19,56 (problably n = 93)</t>
  </si>
  <si>
    <t>207 at randomization, 200 at baseline</t>
  </si>
  <si>
    <t>100 (N=200, baseline)</t>
  </si>
  <si>
    <t>13,4 (N=200, baseline)</t>
  </si>
  <si>
    <t>0,5 (N=200, baseline)</t>
  </si>
  <si>
    <t>12-15 (N=200, baseline)</t>
  </si>
  <si>
    <t>804 (N=1141, screening)</t>
  </si>
  <si>
    <t>337 (N=1141, screening)</t>
  </si>
  <si>
    <t>18-57 (N=1141, screening)</t>
  </si>
  <si>
    <t>16-21</t>
  </si>
  <si>
    <t>341 ("baseline")</t>
  </si>
  <si>
    <t>15,3 ("baseline")</t>
  </si>
  <si>
    <t>0,4 ("baseline")</t>
  </si>
  <si>
    <t>10,6 (not sure if measured after one troop dropped out)</t>
  </si>
  <si>
    <t>0,7 (not sure if measured after one troop dropped out)</t>
  </si>
  <si>
    <t>96% in fifth or sixth grade</t>
  </si>
  <si>
    <t>85 (no dropouts reported, 85 might be sample that completed pre-post?)</t>
  </si>
  <si>
    <t>18,9 (n=85)</t>
  </si>
  <si>
    <t>2,5(n=85)</t>
  </si>
  <si>
    <t>12-20</t>
  </si>
  <si>
    <t xml:space="preserve">16-68 </t>
  </si>
  <si>
    <t>middleschool: 530 (unclear if randomized;"pre-post-experimental-design" - however in high-school condition, they did not deem pre-measures necessary, since there was randomization; no randomization explicitly stated)
high-school: randomized, n = 312
college: not randomized</t>
  </si>
  <si>
    <t>middle-school: grades 6-8, ages 11-15
high-school: grade 9-11, ages 13-16</t>
  </si>
  <si>
    <t>128 (3 were excluded because of suspicion measure indicated hypothesis awareness)</t>
  </si>
  <si>
    <t>349 (pre-intervention assessment completed by 323)</t>
  </si>
  <si>
    <t>13,11 (n=323)</t>
  </si>
  <si>
    <t>0,48 (n=323)</t>
  </si>
  <si>
    <t>81 (All 81 women completed baseline and post-intervention
measures (100%))</t>
  </si>
  <si>
    <t>23 (no drop-outs)</t>
  </si>
  <si>
    <t>Inclusion: 18 - 25</t>
  </si>
  <si>
    <t>Cluster-RCT (Classes; 10 classes as intervention group, control group was purely randomized participants)</t>
  </si>
  <si>
    <t>Sample: 426; 308 evaluated and participated</t>
  </si>
  <si>
    <t>16,1 (n=308)</t>
  </si>
  <si>
    <t>0,8 (n=308)</t>
  </si>
  <si>
    <t>18-25 (inclusion criterion)</t>
  </si>
  <si>
    <t>18-45 (inclusion criterion)</t>
  </si>
  <si>
    <t>CBT(n=16; 28,5, SD = 8,2)
immediate AR (n=17; 29,3, SD = 9,5)
CBT after delay (27,9, SD = 6,1)
AR after delay (n=9; 26,4; SD =8,0)</t>
  </si>
  <si>
    <t>448 (436 pre-intervention assessment)</t>
  </si>
  <si>
    <t>probably n=436; intervention: 13,06 (SD = 0,59); control: 12,99 (0,54)</t>
  </si>
  <si>
    <t>mode = 19</t>
  </si>
  <si>
    <t>Ja, N=171</t>
  </si>
  <si>
    <t>13-20</t>
  </si>
  <si>
    <t>Ja, N=116 (n =113: 3 girls were excluded; 2 girls were identified as
meeting study exclusion criteria, and 1 girl was incorrectly randomly assigned)</t>
  </si>
  <si>
    <t>14,5 (n=113)</t>
  </si>
  <si>
    <t>1,7 (n=113)</t>
  </si>
  <si>
    <t>12-17</t>
  </si>
  <si>
    <t>IPT (n=19): 14,7
HE (n=19): 15,4</t>
  </si>
  <si>
    <t>IPT (n=19): 1,2
HE (n=19): 0,2</t>
  </si>
  <si>
    <t>17-31</t>
  </si>
  <si>
    <t>20,8 ("final sample")</t>
  </si>
  <si>
    <t>2,6 ("final sample")</t>
  </si>
  <si>
    <t>18 - 25</t>
  </si>
  <si>
    <t>20
Table: Intervention (n= 106): 20,2
Control (n=100):20,5</t>
  </si>
  <si>
    <t>1,8
Table: 
Intervention(n=106): 1,8
Control (n=100: 1,9</t>
  </si>
  <si>
    <t>Ja, N=1342 eligible; 1112 allocated</t>
  </si>
  <si>
    <t>Intervention: 13,0
Control: 12,9</t>
  </si>
  <si>
    <t>Intervention: 0,8
Control: 0,8</t>
  </si>
  <si>
    <t>Intervention: 11-16
Control: 10-16</t>
  </si>
  <si>
    <t>Intervention: 52%
Control: 56%</t>
  </si>
  <si>
    <t>Intervention: 48%
Control: 44%</t>
  </si>
  <si>
    <t>Fifty percent of the participants were aged 15 to 15.9 years old, 47%
were from 14 to 14.9, and 3% were from 16 to 16.9</t>
  </si>
  <si>
    <t>Atkinson, M. J., &amp; Wade, T. D. (2016). Does mindfulness have potential in eating disorders prevention? A preliminary controlled trial with young adult women. Early intervention in psychiatry, 10(3), 234–245. https://doi-org.emedien.ub.uni-muenchen.de/10.1111/eip.12160</t>
  </si>
  <si>
    <t xml:space="preserve">Ja, N=50 </t>
  </si>
  <si>
    <t>Ja, N=168</t>
  </si>
  <si>
    <t>N=73 met criteria, were contacted if interested in participating. N=54 participated -&gt; drop-outs? Mehr als 54 wurden randomisiert?
("as noted earlier, 54 subjects were matched on degree of adiposity and randomly assigned to three groups )
-&gt; seems like no drop outs</t>
  </si>
  <si>
    <t>n=89 (Of these, 1 DTI and 2 HBmembers were excluded based on late arrival to the sessions and another 2 participants
(1 DTI and 1 HB) failed to complete the follow-up survey.)
randomisiert? 84 participants for whom complete baseline and follow-up data were gathered</t>
  </si>
  <si>
    <t>Individual (asynchronous Discussion Group)</t>
  </si>
  <si>
    <t>Yes, baseline SKID-5-CV</t>
  </si>
  <si>
    <t>Yes, but not reported</t>
  </si>
  <si>
    <t>Title: early intervention</t>
  </si>
  <si>
    <t>Green, M. A., Willis, M., Fernandez-Kong, K., Reyes, S., Linkhart, R., Johnson, M., Thorne, T., Kroska, E., Woodward, H., &amp; Lindberg, J. (2017). Dissonance-based eating disorder program reduces cardiac risk: A preliminary trial. Health psychology : official journal of the Division of Health Psychology, American Psychological Association, 36(4), 346–355. https://doi-org.emedien.ub.uni-muenchen.de/10.1037/hea0000438</t>
  </si>
  <si>
    <t>Halliwell, E., Jarman, H., McNamara, A., Risdon, H., &amp; Jankowski, G. (2015). Dissemination of evidence-based body image interventions: A pilot study into the effectiveness of using undergraduate students as interventionists in secondary schools. Body image, 14, 1–4. https://doi-org.emedien.ub.uni-muenchen.de/10.1016/j.bodyim.2015.02.002</t>
  </si>
  <si>
    <t>indicated/early intervention</t>
  </si>
  <si>
    <t>Kilpela, L. S., Hill, K., Kelly, M. C., Elmquist, J., Ottoson, P., Keith, D., Hildebrandt, T., &amp; Becker, C. B. (2014). Reducing eating disorder risk factors: a controlled investigation of a blended task-shifting/train-the-trainer approach to dissemination and implementation. Behaviour research and therapy, 63, 70–82. https://doi-org.emedien.ub.uni-muenchen.de/10.1016/j.brat.2014.09.005</t>
  </si>
  <si>
    <t>Kilpela, L. S., Blomquist, K., Verzijl, C., Wilfred, S., Beyl, R., &amp; Becker, C. B. (2016). The body project 4 all: A pilot randomized controlled trial of a mixed-gender dissonance-based body image program. The International journal of eating disorders, 49(6), 591–602. https://doi-org.emedien.ub.uni-muenchen.de/10.1002/eat.22562</t>
  </si>
  <si>
    <t>selective/indicated?</t>
  </si>
  <si>
    <t>Roehrig, M., Thompson, J. K., Brannick, M., &amp; van den Berg, P. (2006). Dissonance-based eating disorder prevention program: a preliminary dismantling investigation. The International journal of eating disorders, 39(1), 1–10. https://doi-org.emedien.ub.uni-muenchen.de/10.1002/eat.20217</t>
  </si>
  <si>
    <t>Wade, T., George, W. M., &amp; Atkinson, M. (2009). A randomized controlled trial of brief interventions for body dissatisfaction. Journal of consulting and clinical psychology, 77(5), 845–854. https://doi-org.emedien.ub.uni-muenchen.de/10.1037/a0016879</t>
  </si>
  <si>
    <t>Jacobi, C., Vollert, B., Hütter, K., von Bloh, P., Eiterich, N., Görlich, D., &amp; Taylor, C. B. (2022). Indicated Web-Based Prevention for Women With Anorexia Nervosa Symptoms: Randomized Controlled Efficacy Trial. Journal of medical Internet research, 24(6), e35947. https://doi-org.emedien.ub.uni-muenchen.de/10.2196/35947</t>
  </si>
  <si>
    <t>Brown, T. A., Forney, K. J., Pinner, D., &amp; Keel, P. K. (2017). A randomized controlled trial of The Body Project: More Than Muscles for men with body dissatisfaction. The International journal of eating disorders, 50(8), 873–883. https://doi-org.emedien.ub.uni-muenchen.de/10.1002/eat.22724</t>
  </si>
  <si>
    <t>de Valle, M. K., &amp; Wade, T. D. (2022). Targeting the link between social media and eating disorder risk: A randomized controlled pilot study. The International journal of eating disorders, 55(8), 1066–1078. https://doi-org.emedien.ub.uni-muenchen.de/10.1002/eat.23756</t>
  </si>
  <si>
    <t>extremely brief intervention (instruction to method, 5 min training, then measurement), but randomized -good
Includes Body Dissatisfaction induction</t>
  </si>
  <si>
    <t>The intervention consisted of five core components: (1) mindful eating (awareness of sensations such as taste), (2) awareness of physical sensations (hunger, satiety, craving and stress), (3) awareness of thoughts and feelings related to eating (e.g., inner self-talk, beliefs, judgments, expectations, (diet)-rules, fear, sadness, shame and guilt), (4) acceptance and non-judgment of sensations, thoughts, feelings and body, (5) awareness and step-by-step change of daily patterns and habits of eating and physical activity. . Exercises and skills being taught included the bodyscan, sitting and walking meditation, mindful eating skills, acceptance of oneself and one’s body, and dealing with the paradox of control. Participants were invited to practice these
exercises at home for approximately 45–60 min a day.</t>
  </si>
  <si>
    <t>thin ideal, thin-ideal statements, body concerns, future pressures to be tin (see table 1)</t>
  </si>
  <si>
    <t>dissonance-based eating disorders prevention program; body project intervention
homepage: Body Project is a cognitive-dissonance-based body acceptance intervention</t>
  </si>
  <si>
    <t>Prevention of body dissatisfaction, 1) intervention program to strengthen self-acceptance (positive), and 2) a cognitive intervention program on body image.</t>
  </si>
  <si>
    <t>deutsch übersetzt: 
Positivprogramm: Erkennen von Tugenden und Stärken; kognitives Programm: Gruppendiskussionen über Überzeugungen über Körperbild/gesunde Gewohnheiten, Ideal</t>
  </si>
  <si>
    <t>brief evualuative conditioning intervention</t>
  </si>
  <si>
    <t>intervention arm was designed to promote healthful nutrition and physical activity on disordered weight-control behaviors and reduce overweight, and included 2 tools, the Planet Health curriculum23,26 and the School Health Index for Physical Activity and Healthy Eating</t>
  </si>
  <si>
    <t>Planet Health curriculum:  health messages, physical education classes. SHI: multiple modules to help schools address nutrition and physical activity in various domains of the school</t>
  </si>
  <si>
    <t>group-randomized, controlled-trial design; 
Planet Health curriculum and the School Health Index for Physical Activity and Healthy Eating</t>
  </si>
  <si>
    <t>health education intervention, educational Intervention, Each educational meeting was held during the evening. The teaching methods used were didactic and experiential.</t>
  </si>
  <si>
    <t>spanisches Paper, not found?</t>
  </si>
  <si>
    <t xml:space="preserve">Session 1: This session began by introducing the topic of body dissatisfaction and exploring the issues thought to promote and maintain it, as well as  negative consequences that can result. Information on weight, eating, and  obesity was provided. Participants were familiarized with automatic negative  beliefs and the role of avoidance in maintaining these beliefs. Next, in vivo  exposure was used to create a hierarchy of body distress, and cognitive restruc_x0002_turing was used to positively reframe the negative beliefs and consequences  attached to the body parts described. Finally, participants were introduced to  the Antecedents, Beliefs, and Consequences (ABC) model. For homework,  participants were asked to keep a body image self-monitoring diary and to  complete scales for use in later sessions.  
Session 2: Participants reviewed homework and the ABC model. Group  leaders modeled how to identify and challenge negative thoughts, and these  skills were practiced in role-plays. The rest of the session was spent challeng_x0002_ing negative beliefs from the participants' self-monitoring diaries. Group  members were encouraged to aid others in finding disconfirming evidence for 
negative beliefs and creating disputing thoughts. For homework, participants  were asked to implement corrective thinking into their self-monitoring diaries.  They were also asked to participate in a body-desensitization exposure ses_x0002_sion each night of the interim week. 
Session 3: The role of behavioral exposure in cognitive change of body  image was introduced. Participants collaborated with facilitators to devise 
behavioral exposure plans to address their body distress hierarchy. Next, the concept of preparing ahead of time to handle situations that incite negative 
body image was explained. Participants specified negative cognitions likely  to occur during their exposure situations and rehearsed more adaptive 
thoughts in role,plays. For homework, participants continued their body  image diary, enacted their behavioral exposure plan, and engaged in a body_x0002_enhancing activity daily (e.g., a bath). 
Session 4: Participants reviewed homework and compared the actual ver_x0002_sus feared outcomes of their exposure exercises. Participants were encour_x0002_aged to expose themselves to feared situations two more times over the next  few weeks and to engage in one body-enhancement activity every other day. 
The remainder of the session focused on a discussion of residual intrusive  thoughts of body dissatisfaction in an attempt to normalize some negative body  image cognitions. Finally, relapse prevention was discussed, and participants generated possible triggers for relapse and discussed ways to prepare for  these high-risk situations. </t>
  </si>
  <si>
    <t>Peer-facilitated cognitive dissonance (CD) versus healthy weight eating disorders prevention; modified healthy weight (MHW)</t>
  </si>
  <si>
    <t>Whereas the goal of CD is for participants to reject the thin-ideal, HW promotes the balancing of caloric intake and output in order to attain a healthy body weight</t>
  </si>
  <si>
    <t>cognitive dissonance (CD) to reduce internalization of the thin-ideal in high-risk females</t>
  </si>
  <si>
    <t>intervention program (IG) aimed at increasing awareness and positive climate change of body image pressures for athletes in their clubs</t>
  </si>
  <si>
    <t>Modify Expectations of Unrealistic Rewards from Thinness</t>
  </si>
  <si>
    <t>The aims of the interventions were to continue to develop awareness of  issues concerning eating behaviour, body image and physical and mental well-being, which was initiated at the first inquiry. A further goal was to  discuss age-related issues such as social and psychological problems encountered by adolescents</t>
  </si>
  <si>
    <t>Positive Body Image Intervention: BodySense</t>
  </si>
  <si>
    <t>also in column interventin block:
education in the areas of: eating attitudes and beliefs (“What We Believe”), accurate information about body health (“The Facts”), unique body size and shape (‘Respect for the Individual’), resisting pressures to diet (“A Positive Approach to Food”), physical activity for enjoyment (“Natural and Healthy Bodies”), helping an athlete feel good about herself (“Positive Self-Esteem”), encouraging assertion in athletes (“Speaking Up”), stress management (“Coping in Healthy Ways”), modeling attitudes and behaviors (“Role Modeling”), and promoting balance between sport participation and life outside of sport (“Balance”).
+ 2 workshops about 10 BodySense basics, prevention models</t>
  </si>
  <si>
    <t xml:space="preserve">also in column interventin block: First intervention. Issues concerning socio-culturally  established body ideals, gender-related differences 
in maturation, and biological and psychological  aspects of adolescence were addressed using slides, 
music tapes and discussions. The topics of the slides  included changes in the aesthetic body ideal during 
this century, and the influence of commercials  about dieting, fitness and modelling on the behav_x0002_iour and self-esteem of young people. In particular, 
the adolescents discussed the differences between female and male models, the stereotype of the 
weak female anorectic subject, and the stereotype of the athletic sporty and ‘hero-type’ man. As 
music plays an important role in modern youth culture, another part of the intervention included 
a short piece of funk music to allow the adolescents to be sensitive to their body experiences while 
dancing, listening to or performing music. In addi_x0002_tion to the body experience, they became more aware of the relationship between the kind of 
music they selected and their actual mood. Finally, they were interested in gender-related differences 
in the maturational process, and wanted to receive more scientific information about these issues. 
Second intervention. The students in each class were invited to share a picnic designed to high_x0002_light the social aspect of meals. Afterwards, 
information about the main principles of healthy nutrition and eating behaviour was conveyed. In 
the usual context of the school hierarchy, in which the main emphasis is on lessons, examinations and 
academic success, there is little time and space for social activities during regular school lessons. 
Female students in particular feel the lack of attention that is paid to the significance of relation_x0002_ships between students and also between students 
and teachers. 
Third intervention. While the first two interventions focused on socio-cultural aspects and variability in 
normal adolescent development, the third inter_x0002_vention addressed issues involving psychosomatic 
symptoms and disorders as signs of maladjustment to the demands of growing up. The multifactorial 
aetiology of eating disorders was pointed out, and the identification, assessment and therapy options 
for disturbed eating behaviour were explained. As the health promotion lessons were conducted in 
coeducational classes, health risk behaviours, which are more common in males, were also addressed. </t>
  </si>
  <si>
    <t>aim of reducing experiences of stress and thus preventing the occurrence of stress-related psychological disorders and improving quality of life</t>
  </si>
  <si>
    <t>MaiStep: skill-based universal prevention for schools</t>
  </si>
  <si>
    <t>5 units
Introductions and information regarding the goals and content of MaiStep
Theory and benefits of class solidarity
Group game and role play in which the students are required to
stick together
Introduction to the core elements of mindfulness
Practice of mindfulness
Introduction and discussion of the pros and cons of using skills
Discussion with pictures about real beauty and searching for the
most attractive men and women
Group discussion and film on how the media changes beauty ideals
with make-up and retouching
Group discussion of important friend characteristics
Film on how different body parts are stressed
Discussion “what I like and don't like about my body!”
Mindfulness exercises for body self-awareness
Interactive group play regarding emotions
Interactive group work and discussion about which skills improve
and help stabilize one's own mood
Group exercise and group discussion of interpersonal conflicts
Training of interpersonal skills in role-play situations
Conclusion of the contents of the program</t>
  </si>
  <si>
    <t xml:space="preserve">also in column intervention block: Experimental treatment group. In Session 1, clients received infor_x0002_mation concerning the problem ofbody-image dissatisfaction (e.g., pos_x0002_sible causes, prevalence, effects on personal happiness) and the underly_x0002_ing rationale for the treatment program. In the remainder of the session, 
audiotaped instructions taught clients progressive muscle relaxation plus the use of autogenic suggestions and pleasant imagery (Goldfried 
&amp; Davison, 1976). The importance of relaxation for managing body_x0002_image dysphoria was emphasized. Each client was given a copy of the 
tape and was assigned to practice relaxation daily during the week. 
In Session 2, clients constructed a personalized hierarchy of rive body  parts or areas, ranging from those with which the client was moderately 
satisfied to those with which she was least satisfied. Following a detailed  script, the therapist then guided the client through imaginal systematic 
desensitization (Goldfried &amp; Davison, 1976; Wolpe, 1973) for her anxi_x0002_ety concerning body areas and the body as a whole. The idea of desensi_x0002_tization as a method for taking control (Goldfried &amp; Davison, 1976) 
of body-image feelings was emphasized, and daily practice of imaginal desensitization was assigned 
Session 3 stressed applying the techniques to real-life situations. The  therapist guided in vivo desensitization in which the client Iooked at 
herself in a full-length mirror in the soundproof room. The assigned  homework was the practice of in vivo desensitization privately at home, 
clothed and unclothed, in front ofa mirror. Also, the client was intro_x0002_duced to the concept of automatic thoughts (Beck, 1976) and was asked 
to monitor and record her automatic thoughts as she Iooked at her body  in the mirror. 
In Session 4, the focus was on understanding the foie that thinidng 
plays in maintaining body-image dissatisfaction. The A-B-C (anteced_x0002_ents--beliefs--emotional consequences) model of Ellis (1962) was ar_x0002_ticulated, and the concepts of irrational beliefs (Eliis, 1962) and cogni_x0002_tive errors (Beck, 1976) were presented on audiotape. Several cognitive errors regarding appearance were detailed, and clients identified those 
that were personally applicable. The therapist taught the client rational 
counterarguments to combat her cognitive errors concerning appear_x0002_ance. Homework required the subject to write several counterargu_x0002_ments for the beliefs covered in the session. In addition, the subject was 
taught and assigned Beck's (1976) triple-column technique to use whenever she felt dissatisfied with some aspect ofher appearance: (a) to 
monitor negative body-image affect in specific situations, (b) to identify 
the automatic thoughts and cognitive errors that occur, and (c) to dis_x0002_pute or correct the thoughts with counterarguments and to monitor the 
affective ontcome. 
In Session 5, the homework was reviewed and the cognitive therapy concepts and their practical applications were further elaborated and 
rehearsed. An audiotape discussed the notions of engaging in body-re_x0002_lated behaviors that give one a sense ofmastery or pleasure (Beck, 1976) and viewiag the body hOt only as an aesthetic object but also for its 
capabilities (e.~, fimess, sensory experience, health). For homework, 
clients completed the Body-Related Activities Inventory (modeled after 
the Pleasant Events Sehedule; MacPhillamy &amp; Lewinsohn, 1974), rat_x0002_ing the frequency oftheir involvement in various physical activities and 
their feelings of personal mastery and pleasure associated with each. 
During the week, clients were assigned at ieast three such activities. 
In Session 6, after the homework was reviewed, an audiotape reviewed 
the skills taught in the program plus several strategies for posttreatment 
maintenance of a more positive body image. These included the use of 
stress-inoculation techniques (Meichenbaum, 1985) and relapse-pre_x0002_vention strategies (Marlatt &amp; Gordon, 1985) when confronted with </t>
  </si>
  <si>
    <t>face negative body image/ body image dissatisfaction</t>
  </si>
  <si>
    <t>increase knowledge and adaptive behaviors concerning eating, weight control, and exercise, and to enhance the ability to cope with negative influences of the media, family, and peers</t>
  </si>
  <si>
    <t>reduction of body dissatisfaction and disordered eating behaviors/attitudes</t>
  </si>
  <si>
    <t>psychoeducational interventions: internet (Student Bodies) an dclassroom-delivered (Body Traps) psychoeducational interventions</t>
  </si>
  <si>
    <t>reduce ED risk</t>
  </si>
  <si>
    <t>Healthy Girls Project</t>
  </si>
  <si>
    <t>discouraging the development of body-related problems in middle-school girls</t>
  </si>
  <si>
    <t>ARMED: media literacy program</t>
  </si>
  <si>
    <t>The objectives of the first session are: (a) to orient group participants to the ARMED program, (b) to explain and define the thin body ideal and provide a history of the thinning standards of beauty (Sypeck, Gray,&amp; Ahrens, 2004), (c) to provide a useful model for understanding the process by which the media leads to disturbances in eating behaviors (Stice et al., 1994), (d) to inform participants about the techniques used by the media to create ideal images, and (e) to arm women with cognitive strategies for challenging the messages they receive from the media by focusing on the unreality of media images (e.g., even models cannot live up to societal expectations because they are often altered by technology; airbrushing, computer graphics, etc.).
The objectives of second session are: (a) to review and practice cognitive strategies introduced in session I, (b) to provide information about the prevalence of body
dissatisfaction and drive for thinness among women, (c) to explain the collision between physiology and the cultural ideal (e.g., natural distribution of weight, biological limitations on changing body size and shape,
weight cycling; Brownell, 1991), (d) to help participants understand the harm in making social comparisons, and (e) to introduce an activity aimed at enhancing body appreciation and general self-esteem
(participants are asked to identify functional aspects of their bodies and positive qualities that are not related to weight and appearance and then engage in an interactive discussion about this activity).</t>
  </si>
  <si>
    <t>the media literacy program developed for this study was designed as a primary-universal prevention program, which focuses on preventing new cases of eating disorders from arising among peoplewho have not yet evidenced risk for an eating disorder</t>
  </si>
  <si>
    <t>school-based eating disorder prevention program</t>
  </si>
  <si>
    <t>preventing the development of eating disorders by reducing the prevalence of dietary restraint and the level of concern of body weight and shape</t>
  </si>
  <si>
    <t>To increase the knowledge of the students on:
 sociocultural pressure to be thin and beautiful
 cognitive distortions, which can predispose to eating disorders (e.g.,
extreme concern for shape and body weight, low self-concept, perfectionism,
and dichotomous thinking)
 physical and psychological effects of dieting
 eating disorders
To help the students to avoid developing an eating disorder by:
 reducing the importance they attribute to shape and body weight in
self-evaluation by accepting the natural biological changes of puberty
 developing a philosophy of life based on self-acceptance (Ellis, 1962)
 maintaining a healthy eating and lifestyle</t>
  </si>
  <si>
    <t>reduce eating disorder risk factors in children</t>
  </si>
  <si>
    <t>The body image program</t>
  </si>
  <si>
    <t>Shapesville (Mills &amp; Osbourne, 2003) is a children’s picture book that has simple, rhyming sentences
and bright illustrations to engage the children in the story and make the program developmentally
appropriate. Shapesville celebrates positive body image by encouraging self-acceptance and diversity.
It is designed to generate discussions about body image, self-esteem, colour differences and ‘the
false belief that an ‘‘ideal’’ body leads to happiness and success’ (Mills &amp; Osbourne, 2003, p. 24).
Reading + discussion</t>
  </si>
  <si>
    <t>targeting weight loss and ED attitudes and behaviors in adolescents
help adolescents to lose weight and increase positive body image.</t>
  </si>
  <si>
    <t>basic education (e.g., portion sizes, recommended daily activity), guided behavior modification for weight control (e.g., self-monitoring with feedback), and cognitive exercises for improving body image
Psychoeducational readings, discussion group, food-activity-and weight monitoring, body image journal, weekly newsletter, personal profiles, parent newsletter, participant-only site</t>
  </si>
  <si>
    <t>CT focused on changing women's negative self-statements into more positive ones</t>
  </si>
  <si>
    <t>Pennebaker's therapeutic writing paradigm</t>
  </si>
  <si>
    <t>We thought writing about thoughts and emotions related to one's body would foster a more positive body image by aiding in reorganizing and restructuring these thoughts</t>
  </si>
  <si>
    <t>ATHENA (Atheltes Targeting Healthy Exercise and Nutrition Alternative): school-based, sport team–centered program</t>
  </si>
  <si>
    <t>Topics included a balanced presentation concerning the consequences of substance use and other
unhealthy behaviors and the beneficial effects of appropriate sport nutrition and effective exercise training. The nutrition content focused on classifying foods as high in carbohydrates, protein, or fats, and the need for carbohydrates as muscle “fuel” for intense exercise and achieving adequate protein and calcium intakes.
Depression: The curriculum countered media influences by deconstructing and remaking magazine advertisements. Students also practiced relevant
refusal skills, and healthy norms were reinforced as squads created and presented to their teammates public service campaigns
designed to discourage drug use and disordered eating practices.
In addition, at each session, participants received a specific short-term health goal, such as eating breakfast daily and recording
their 24-hour calcium intake, to complete before the next meeting. The control teams were offered preprinted pamphlets concerning
disordered eating, drug use, and sports nutrition.</t>
  </si>
  <si>
    <t>First Session. Essentially, the first session dealt with adolescence, covering such issues as the relation between
adolescents and their family, adolescents and their peers, and from the interpersonal to a more personal perspective,
their relationship with themselves and their own body.
Second Session. A special session was developed to discuss the body during adolescence, with descriptions of
normal growth and development processes, that moved from the morphologic changes of puberty to a more
cognitive perspective on body image. Concepts like ideal body and body ideal, body acceptance, body dissatisfaction,
and body denigration were also discussed.
Third Session. To facilitate the development of skills for dealing with the media’s overemphasis on thinness, and
to discourage the use of excessive caloric restriction, the focus in the third session was on the pressure to be thin,
the different methods to lose weight, the advantages and disadvantages of the various forms of dieting, the effects
on normal development, the reasons for the failure of excessive dieting, and the potential link with the development
of eating disorders.
Fourth Session. The fourth session was about eating disorders, their diagnostic criteria, predisposing, precipitating,
and perpetuating factors, clinical features (physical and psychological), and treatments.
Fifth Session. The girls were asked to suggest how eating disorders might be prevented, and whether they believed
prevention was possible. This session also covered the different types and goals of prevention, their different
strategies, target groups, and methods.
Sixth Session. The focus during the final session was on the media and its impact on their own beliefs about
beauty, thinness, fitness, health, and well-being. Care was taken to help the girls distinguish between myth
and fact, with the intention of encouraging the girls to be more skeptical and critical of what they are presented
with in media images and messages.</t>
  </si>
  <si>
    <t>prevention program implemented by teachers</t>
  </si>
  <si>
    <t>our intervention was specifically targeted towards discouraging the use of unhealthy weight control practices, including strict dieting, and to developing the skills to deal with the media’s overemphasis on thinness</t>
  </si>
  <si>
    <t>treatment of elevated levels of body image disturbance</t>
  </si>
  <si>
    <t>Food, Mood, and Attitude (FMA): CD prevention program</t>
  </si>
  <si>
    <t>decrease risk for eating disorders in college women.</t>
  </si>
  <si>
    <t xml:space="preserve">FMA: decrease risk for eating disorders in college women.
MyStudentBody: provide nutrition education to university students </t>
  </si>
  <si>
    <t>for reducing risk factors associated with eating disorders</t>
  </si>
  <si>
    <t>? Spanisch!</t>
  </si>
  <si>
    <t>improve body image by building general self-esteem</t>
  </si>
  <si>
    <t>Lesson 1: Different ways of dealing with stress. Relaxation exercises and audiotape. Feeling comfortable with your body.
Lesson 2: Self-image and how it can be damaged. Building positive self-image. “I am ok” exercise.
Lesson 3: Identifying factors that make people unique. Practicing a positive attitude towards yourself. Making an ad for yourself.
Lesson 4: Identifying factors that make people unique. Who do you admire? Practicing giving compliments. Experiencing receiving compliments from peers.
Lesson 5: Examining male and female stereotypes in our society. Understanding that we don’t have to act according to the stereotypes. Defining stereotypes and learning how to dismiss them.
Lessons 6 &amp; 7: Examining male and female stereotypes in our society. Understanding that we don’t have to act according to the stereotypes. Making a collage with pictures of male and female stereotypes.
Lesson 8: How others affect our self-image. Helping yourself and others to improve the self-image. Role-play on how to handle different social relations.
Lesson 9: Pictionary Evaluation.</t>
  </si>
  <si>
    <t>Body Project groups delivered virtually (vBP)</t>
  </si>
  <si>
    <t>In Session 1, the participants collectively
defined the thin ideal, discussed costs of pursuing it, and were
asked to complete home exercises (writing a letter to a younger girl
about costs of pursuing the thin ideal, and standing in front of a
mirror and recording positive self-qualities). In Session 2, they
reviewed the homework exercises, and their positive qualities lists,
read their letter, dissuaded the facilitator out of pursuing the thin
ideal in role-plays and were also assigned more home exercises
(generating a top-10 list of things females of the same age as them
can do to challenge the current thin or beauty ideal, and writing a
letter to someone who has pushed them to pursue the thin ideal,
how this affected them, and how they would react to it now). In
Session 3 participants reviewed home exercises, completed roleplays
wherein they diverted thin-ideal comments posed by the
facilitator, discussed personal body image concerns, and were
assigned further home exercises (doing body activism activities
and engaging in behaviors that challenge their body image concerns).
In Session 4, participants discussed the home exercises,
discussed how to resist future pressure to be thin by discussing and
role-playing responses to such pressure, discussed how the group
has been beneficial to them, committed to engaging in some
self-affirmation exercises, writing a letter to a younger girl about
avoiding body image concerns and engage in further body activism.</t>
  </si>
  <si>
    <t>reductions in risk factors and eating disorder symptoms
In the Body Project young women with body image concerns are given an opportunity to collectively discuss the negative effects of pursuing the thin beauty ideal, which induces cognitive dissonance
that prompts a reduction in pursuit of this ideal because people are motivated to align their attitudes with their publicly
displayed behavior (Stice, Marti, et al., 2019).</t>
  </si>
  <si>
    <t>for improving body image and eating behavior in young adult women.</t>
  </si>
  <si>
    <t>Rutzstein_2021_Prevention of Eating Disorders_impact on female adolescents from Argentina with and without dieting behavior</t>
  </si>
  <si>
    <t>Non-randomised</t>
  </si>
  <si>
    <t xml:space="preserve"> purpose of the said programme was to reduce disordered eating attitudes and sociocultural influences on the
internalisation of the aesthetical body ideal</t>
  </si>
  <si>
    <t>Student Bodies begins by addressing risk
factors for eating disorders. The program incorporates text, audio, online jour_x0002_nals, self-assessments, and behavioral assignments. Each session is geared
toward improving body image. Topics include media influences on body
image, nutrition, exercise, and cognitive-behavioral strategies for decreasing
body dissatisfaction. Typically, the program is accompanied by an asynchro_x0002_nous online discussion group with clinical moderators. Moderators oversee
the online discussion, respond to topics or posts, make observations, or cor_x0002_rect misinformation. The content of messages ranges from observations about
media, to dieting, to critiques of the program.
Participants are asked to post responses to the weekly program for the
discussion group, and may use the group for support, feedback, or addi_x0002_tional information. Individual activity can be monitored by the program
administrators.</t>
  </si>
  <si>
    <t>Student Bodies is a web-based computer program designed to address body
image concerns, weight, exercise, nutrition, and other issues related to risk for
eating disorders.</t>
  </si>
  <si>
    <t>Body Project
modified dissonance-based
eating disorder program</t>
  </si>
  <si>
    <t>One way to ac_x0002_complish this aim is to expand the content of the program beyond thin-ideal internalization to
address other eating disorder risk factors (Kroon Van Diest &amp; Perez, 2013). Objectification and
maladaptive social comparison are excellent candidate constructs because both are significant
predictors of eating disorder symptoms (Moradi &amp; Huang, 2008; Troop, Allan, Treasure, &amp;
Katzman, 2003).</t>
  </si>
  <si>
    <t>Session content was identical to the traditional Body Project prevention program with the
following exceptions: (a) the concept, origins, and consequences of cultural objectification were
introduced and discussed alongside the thin ideal during the first session; (b) a thought record
exercise designed to monitor and reframe maladaptive upward social comparison was added to
session one homework; (c) behavioral exercises designed to decrease the frequency of trait self_x0002_objectification and maladaptive social comparison were added to session three; (d) a behavioral
exercise designed to increased understanding of the consequences of the cultural objectification
of women and trait self-objectification was added to session four; and (e) homework designed
to decreased the frequency of maladaptive social comparison was added to the final homework
exercise.
To allow for the additional content, the following changes to the program were implemented:
(a) objectification content was integrated with the thin-ideal content in session one; (b) the role
play section of session two was shortened and a discussion of the maladaptive social comparison
thought record exercise was added; and (c) homework exercises were amended for all sessions
to include objectification and maladaptive social comparison content.
To give more specific examples of modified program content, during session one objectifi_x0002_cation was defined and participants viewed a set of images objectifying women and compared
those images to another image set which did not objectify women. Participants were asked
to describe differences between the two sets of images and to delineate how each may affect
viewers. Facilitators presented research on the consequences of objectification and asked partic_x0002_ipants to reflect on the ways in which the objectification of women is associated with a host of negative consequences at the individual and cultural levels. During session three, participants
performed a behavioral challenge designed to dissuade self-objectification. Specifically, partic_x0002_ipants were instructed to venture out into public without investing in their appearances (no
make-up, dressing down, etc.). During this task, participants were directed to intentionally
focus on the value of their behavioral and attitudinal attributes as opposed to their appearance_x0002_based attributes. These are two examples of modified program content designed to dissuade
self-objectification.
Maladaptive social comparison was described briefly in session one and participants were
assigned a thought record exercise that instructed them to note the situations in which they
were comparing themselves unfavorably to others. Participants were asked to include both
appearance-based and nonappearance-based maladaptive social comparisons. Participants
tracked the affective effect of these comparisons and restructured their attentional patterns
to decrease the frequency of maladaptive social comparisons. When maladaptive comparison
did occur, participants restructured their cognitions to shift comparisons to a self-favorable
direction.
Maladaptive social comparison was also addressed in-depth during the third session. Par_x0002_ticipants were asked a series of discussion-based questions regarding the frequency with which
they engaged in maladaptive appearance-based social comparisons. Participants were asked to
describe the reasons why people may engage in maladaptive social comparison, the informa_x0002_tion gained via such comparative strategies, and the weaknesses associated with maladaptive
appearance-based comparisons. Participants were asked to perform a homework exercise track_x0002_ing the situations in which they engaged in maladaptive appearance-based comparisons with
thin women. In this process, they were asked to identify the attributions they made about thin
women, normal weight women, overweight, and obese women.
Participants were asked to shift their comparative processes to (a) decrease the overall level
of maladaptive appearance-based social comparison, (b) decrease the frequency of maladap_x0002_tive social comparison based on thin comparison targets, (c) recognize and appreciate alter_x0002_nate comparison targets including overweight and obese women, (d) value positive qualities
of these alternate targets both within and outside of the appearance realm. These are sev_x0002_eral examples of the types of exercises and content designed to dissuade maladaptive social
comparison.</t>
  </si>
  <si>
    <t>The traditional content of the Body Project was modified to include verbal, written, and behavioral
exercises designed to dissuade objectification and maladaptive social comparison</t>
  </si>
  <si>
    <t>Body Project
online dissonance-based eating disorder
intervention</t>
  </si>
  <si>
    <t>For the expanded online Body Project condition, the tradi_x0002_tional content of the Body Project was modified to include verbal,
written, and behavioral exercises designed to dissuade objectification
and maladaptive social comparison and adapted to an online format.
The expanded online Body Project program consisted of a series of 8
modules and 15 activities designed to reduce thin-ideal internalization,maladaptive social comparison, and self-objectification via dissonance
induction. The expanded version differed from the traditional Body
Project in the following ways: 1) the history of the thin-ideal and var_x0002_iations in the ideal female body type across time and cultures were
explored more explicitly in the introduction to the expanded program,
2) differential cultural messages sent to men and women regarding
appearance ideals and the common occurrence of the objectification of
women were more explicitly addressed, 3) the costs and consequences
of engaging in self-objectification were more explicitly examined, 4) the
personal and cultural impact of the objectification of women were ex_x0002_plicitly explored and a series of dissonance-based activities were com_x0002_pleted to discourage self-objectification, 5) maladaptive social com_x0002_parison was defined and a series of dissonance-inducing activities were
completed to discourage the frequency of comparison with thin targets
and to develop an appreciation for a wider range of body types and non_x0002_appearance attributes.</t>
  </si>
  <si>
    <t>eating disorder pathology reduction program</t>
  </si>
  <si>
    <t>none/universal prevention program</t>
  </si>
  <si>
    <t>dissonance intervention</t>
  </si>
  <si>
    <t>It examines whether a
CD intervention has the capacity to increase girls’ resilience to
thin-ideal media, in addition to reducing self-reported dietary
restraint, thin-ideal internalization, and body dissatisfaction</t>
  </si>
  <si>
    <t>Hay, P., Mond, J., Paxton, S., Rodgers, B., Darby, A., &amp; Owen, C. (2007). What are the effects of providing evidence-based information on eating disorders and their treatments? A randomized controlled trial in a symptomatic community sample. Early intervention in psychiatry, 1(4), 316–324. https://doi-org.emedien.ub.uni-muenchen.de/10.1111/j.1751-7893.2007.00044.x</t>
  </si>
  <si>
    <t>A brief community_x0002_based intervention aimed to improve
knowledge and beliefs about EDs and
their treatments may be a valuable
first step in improving health-related
outcomes for people with ED</t>
  </si>
  <si>
    <t>a targeted intervention designed to alleviate body image and eating problems in ado_x0002_lescent girls</t>
  </si>
  <si>
    <t>"My Body, My Life: Body Image Program for Adolescent
Girls"
My Body, My Life was based on cognitive behavioral
principles</t>
  </si>
  <si>
    <t>My Body, My Life was based on cognitive behavioral
principles. It addressed body image and eating issues and
experiences; examined motivations for change; examined
unhealthy eating patterns; provided a rationale for nor_x0002_malizing eating; taught self-monitoring; explored relation_x0002_ships between low self-esteem, depression, interperso relationships and body dissatisfaction and strategies for
change; explored the role of appearance related social pres_x0002_sures, teasing, fat-talk, and social comparison and challenged
irrational beliefs; examined negative body-talk and ways of
challenging negative thoughts about the body; and provided
body image enhancement and relapse prevention strategies.</t>
  </si>
  <si>
    <t>PACE+ for Adolescents
health care–based intervention</t>
  </si>
  <si>
    <t>many adolescents do not meet national guide_x0002_lines for participation in regular moderate or vigorous
physical activity (PA); limitations on sedentary behav_x0002_iors; or dietary intake of fruits and vegetables, fiber, or
total dietary fat. This study evaluated a health care–
based intervention to improve these behaviors.</t>
  </si>
  <si>
    <t>The PACE_x0001_ intervention (Figure 1) was designed to pro_x0002_mote adoption and maintenance of improved eating and PA be_x0002_haviors through a computer-supported intervention initiated
in primary health care settings. This was coupled with a printed
manual to take home and 12 months of stage-matched tele_x0002_phone calls and mail contact. There was a parent intervention
intended to help parents encourage behavior change attempts
through praise, active support, and positive role-modeling. The
intervention was based on a behavioral determinants model,29
social cognitive theory,30 and the Transtheoretical Model of Be_x0002_havior Change.31 The initial intervention component used a com_x0002_puter expert system on a kiosk in the clinical office to assess 2
nutrition target behaviors (total intake of fat, servings per day
of fruits and vegetables), PA target behaviors (moderate and
vigorous PA), and sedentary behaviors. A brief screening sur_x0002_vey was used to identify patients with disordered eating, and
the computer encouraged the adolescent to ask a parent or guard_x0002_ian for assistance with completing the assessment if needed.
Stage of readiness to make a behavior change was assessed for
each behavior using a simplified 3-stage model. The computer
then guided the adolescent to develop stage-appropriate and
tailored behavior-change Progress Plans for 1 nutrition and 1
PA behavior (either increasing minutes of PA per day or de_x0002_creasing sedentary behaviors). All Progress Plans enabled the
adolescent and provider to sign it as a behavioral contract.
After the adolescent completed the computer assessment, a
printed Provider Summary highlighted patient-reported behav_x0002_iors (both PA and nutrition), compared them with national guide_x0002_lines, and displayed the behaviors the adolescent targeted for
change. The Provider Summary alerted providers to areas of con_x0002_cern related to weight, disordered eating, or unwillingness to make
changes. Providers were trained in 2-hour group sessions that
included review of written materials and role-playing ex_x0002_amples. Providers were taught to spend approximately 3 to 5 min_x0002_utes counseling patients, endorse or modify the plans, and en_x0002_courage full participation in the intervention.
The next component of the intervention was delivered by a
16-section printed Teen Guide, mail, and telephone using stage_x0002_based cognitive and behavioral strategies to support changes in
target behaviors. The Teen Guide was provided to the adoles_x0002_cent after completion of the provider visit, and each section pro_x0002_vided 2 to 3 pages of information or rationale on a specific tar_x0002_get behavior or behavior change strategy (eg, decisional balance,
self-monitoring). Most sections had worksheets to enhance the
adolescent’s participation in learning and applying the given strat_x0002_egy to each target behavior. Over the 12-month intervention,
manuals were supplemented by mailed worksheets and tip sheets that allowed further tailoring by providing more guidance on
change strategies, more information on foods or activities, or an_x0002_swers to frequently asked questions. Telephone counselors se_x0002_lected the most relevant tip sheets for each target behavior based
on the content of each counseling call and participant questions/
comments (discussed later in this article). Manuals and mail_x0002_ings were written at approximately a fifth-grade reading level. A
companion parent manual was provided at the provider visit that
supported intervention elements.</t>
  </si>
  <si>
    <t>Health promotion interventions
one-year intervention targeting physical activity, sedentary, and
diet behaviors</t>
  </si>
  <si>
    <t>behavioral inter_x0002_vention directed at improving physical activity and diet habits</t>
  </si>
  <si>
    <t>Although body image and
self-esteem outcomes were not the major focus of the
PACE_x0001_ intervention, the intervention was developed with
sensitivity to these issues. For PACE participants, printed
materials on body image and self-esteem were distributed
for reading and discussion with personal counselors. Addi_x0002_tional tailoring of the intervention regarding specific body
image and self-esteem issues was performed during the
monthly counseling sessions between the phone counselor
and PACE participant</t>
  </si>
  <si>
    <t>Hudson, T. A., Amaral, A., Stice, E., Gau, J., &amp; Ferreira, M. (2021). Dissonance-based eating disorder prevention among Brazilian young women: A randomized efficacy trial of the Body Project. Body image, 38, 1–9. https://doi-org.emedien.ub.uni-muenchen.de/10.1016/j.bodyim.2021.03.008</t>
  </si>
  <si>
    <t>Body Project
Dissonance-based eating disorder prevention</t>
  </si>
  <si>
    <t>reducing eating disorder risk factors and symptoms in young Brazilian women</t>
  </si>
  <si>
    <t>During the four sessions, participants talk about costs of pur_x0002_suing the thin-ideal, attempt to argue facilitators out of pursuing
this ideal, write letters to younger individuals about how to avoid
body concerns, and engage in body activism that challenge the thin
appearance ideal (Stice, Rohde et al., 2013). For details on program
activities see the Supplementary Materials. As the intervention is
participant-driven, we assert that the Body Project is naturally cul_x0002_turally adaptive (Amaral et al., 2019), as participants are given an
opportunity to describe and criticize the body-ideal that is pro_x0002_moted in their local culture</t>
  </si>
  <si>
    <t>The externally oriented intervention focused on teaching
women to think critically about beauty-related advertise_x0002_ments and addressed means of challenging media via social activism. As an introduction to the intervention, the
experimenter discussed briefly sociocultural influences
that underlie negative body image. The abridged version
of “Slim Hopes” (Kilbourne, 1995) was then presented,
after which participants shared their thoughts and feelings
about the video. The experimenter then facilitated a group
discussion regarding how media personally affected par_x0002_ticipants. Following this discussion, participants were
taught how to critically evaluate appearance-related media
by considering three questions (the “3 Rs,” Austin &amp;
Johnson, 1997): (1) Is it Real? (2) Is it Right? and (3) How
do I Reinforce these messages in my own life? Participants
were then presented with specific tactics for challenging
media on a personal level (e.g., stop buying fashion maga_x0002_zines), interpersonal level (e.g., challenge friends/family
who tease you about your weight), and societal level (e.g.,
join a media activist group).
The internally oriented intervention focused on identi_x0002_fying and challenging faulty cognitions that may arise in
response to beauty-related advertisements and lead to
negative body image. Initially, the experimenter discussed
briefly sociocultural influences that underlie negative
body image. The abridged version of “Slim Hopes”
(Kilbourne, 1995) was then presented, after which partic_x0002_ipants shared their thoughts and feelings about the video.
Following this discussion, the experimenter discussed how
preexisting negative body image may worsen negative atti_x0002_tudes toward appearance after media exposure.
Psychoeducation about the components of body image
(i.e., perception, beliefs and attitudes, behavior) was then
provided to participants. Finally, aspects of Rosen’s (1995)
cognitive behavioral therapy for body image disorder were
incorporated. Rosen’s (1995) “corrective thinking work_x0002_sheet” was presented in the form of an overhead to intro_x0002_duce participants to how to self-monitor negative body
image thoughts prompted by media images. Also present_x0002_ed were five “cognitive errors” derived from Rosen (1995;
e.g., “Unreal Ideal”: using societal ideal as a standard of
acceptable appearance that is triggered by media; Rosen,
1995, p. 20) for the purpose of teaching participants how
to identify types of negative body image thoughts.
Personal examples were elicited and written on the “cor_x0002_rective thinking worksheet” overhead so that participants
could practice briefly how to challenge cognitive distor_x0002_tions about appearanc</t>
  </si>
  <si>
    <t xml:space="preserve">promote media skepticism and reduce negative body image
The externally oriented intervention focused on teaching
women to think critically about beauty-related advertise_x0002_ments and addressed means of challenging media via social activism
The internally oriented intervention focused on identi_x0002_fying and challenging faulty cognitions that may arise in
response to beauty-related advertisements and lead to
negative body image
</t>
  </si>
  <si>
    <t xml:space="preserve">Student Bodies
</t>
  </si>
  <si>
    <t>Student Bodies
structured cognitive-behavioral
program</t>
  </si>
  <si>
    <t>The core
goals of the program are to reduce weight and shape concerns,
enhance body image, promote healthy weight regulation, reduce
binge eating, and increase knowledge about the risks associated
with EDs.</t>
  </si>
  <si>
    <t xml:space="preserve">The original Student Bodies intervention (Taylor et al., 2006) is
an 8-session, Internet-based, structured cognitive-behavioral
program combined with an online, asynchronous, moderated
discussion group. Other elements include a personal journal and
body image journal. The program incorporates elements of inter_x0002_ventions previously shown to be effective in reducing ED attitudes
and behaviors in controlled studies such as body image therapy,
increasing tolerance to negative emotions and reducing perfec_x0002_tionism, negative self-evaluation and interpersonal difficulties
To adapt it for women with subthreshold EDs, a weekly
symptom-checklist (assessing weight, number of meals/day,
number of binges and compensatory behaviors/day), and some
body image exercises (e.g., mirror confrontation exercises) were
added. The content related to coping with negative emotions was
expanded by adding skills training elements from dialectic behavior
therapy (acceptance of negative emotions, mindfulness, and
mindful eating). The psycho-educational content on social skills and
cognitive restructuring was expanded. Finally, the exercise content
was slightly altered to reduce driven exercise by focusing on making
exercising more leisure and pleasure driven and reducing the rec_x0002_ommended times for exercising from 4 to 3 per wee
</t>
  </si>
  <si>
    <t>Jacobi, C., Hütter, K., Völker, U., Möbius, K., Richter, R., Trockel, M., Jones Bell, M., Lock, J., &amp; Taylor, C. B. (2018). Efficacy of a Parent-Based, Indicated Prevention for Anorexia Nervosa: Randomized Controlled Trial. Journal of medical Internet research, 20(12), e296. https://doi-org.emedien.ub.uni-muenchen.de/10.2196/jmir.9464</t>
  </si>
  <si>
    <t>The parental intervention is based on the first phase of the
family-based treatment for AN by Lock [26], the parent guide
by Lock and Le Grange [34], and an internet-based intervention
to prevent eating disorders for adolescents [35]</t>
  </si>
  <si>
    <t>Jones (2012):
The intervention consists of six online sessions for parents that was
accessible over the course of six weeks and moderated by ED experts
(psychology graduate and postdoctoral students). Moderators were
supervised by licensed psychologists and psychiatrists, facilitated the
online discussion group, and conducted phone calls. An online for_x0002_mat appears preferable because it allows ease of dissemination, can
be readily adapted and updated, provides content 24 hours/day,
permits interactivity and other multimedia functions to make the
programme more attractive to consumers, generates an automatic
data base on adherence, and eventually may reduce cost. Additional
features are an online discussion group, monitoring journals related
to weight, eating, and exercise; videos; and two phone calls to enable
individualized feedback on the child’s problems with eating, weight,
and shape and to enable referral to other resources if necessary.
Adolescents received a brief handout that described the purpose of
the study. The material is written for a general audience in clear,
lay terms, at a sixth grade reading level.
The parental intervention is based on the first phase of the FBT
for AN by Lock, Le Grange, Agras, and Dare (2001), parent guide
by Lock and Le Grange (2005), and an Internet-based interven_x0002_tion to prevent EDs for adolescents (Jacobi et al., 2007). Parents
are educated on the dangers of AN and the need to intervene to
prevent this outcome. In addition, parents are encouraged to take
definitive steps to intervene with any weight loss efforts in order
to prevent the continuation and/or exacerbation of these beha_x0002_viours with an associated escalation in medical and psychological problems. Session content is focused on activating parental con_x0002_cern, empowering parents to take action, providing education
and practical approaches for intervening in problematic eating
and exercise behaviours, assisting parents with problem-solving
skills, and providing guidance about ongoing monitoring and
maintenance of progress. The intervention was originally devel_x0002_oped in English, ‘Parents Act Now’ (P@N), and then translated
into German, ‘Eltern als Therapeuten’ (E@T).</t>
  </si>
  <si>
    <t>The intervention was specifically developed to
target early symptoms and potential risk factors for AN that
distinguish E@T from other preventive interventions for ED.
Aim of Study: We hypothesized that children of parents
participating in the intervention would show an improvement
in core AN symptoms, that is, weight loss, overvaluation of
weight and shape, and restraint eating.</t>
  </si>
  <si>
    <t xml:space="preserve"> StudentBodies2-BED
incorporates cogni_x0002_tive-behavioral principles from the self-help manual for
binge eating disorder by Fairburn,46 the adolescent
weight loss intervention, Healthy Habits, described by
Saelens et al,47 and hunger and satiety awareness skills.48</t>
  </si>
  <si>
    <t>The primary goals of the in_x0002_tervention were (1) to reduce binge eating, (2) to main_x0002_tain weight, (3) to increase healthy eating, (4) to in_x0002_crease physical activity, and (5) to reduce sedentary
activities.</t>
  </si>
  <si>
    <t>The first week was an introductory session, and the pro_x0002_gram’s rationale was discussed in depth. The second session was
primarily didactic, and the leader presented information about real_x0002_istic weight goals, healthy eating habits, and the “vicious cycle of
dieting.” Cognitive interventions were introduced in the third session,
and negative thinking styles were challenged. In addition, the group
brainstormed about alternate, healthier ways of coping with powerful
emotions and stressors. The fourth week was devoted to the relation_x0002_ship between perfectionism, depression, and self-esteem. In this ses_x0002_sion, participants also discussed strategies for more effectively
meeting their emotional needs. During the fifth session, assertive
communication strategies were discussed and difficulties in commu_x0002_nicating directly were discussed. In the sixth session, societal pres_x0002_sures and messages that contribute to the prevalence of dieting
behaviors and poor body esteem among women were discussed. Ses_x0002_sion seven was geared toward improving body image.
Perfectionism, self-esteem, and societal pressures were reintrod_x0002_uced in relation to body image. In the final session, information from
the preceding 7 weeks was reviewed, the group members processed
their experience, and termination issues were addressed.</t>
  </si>
  <si>
    <t>group program designed to
address the symptoms present in a sample of women at risk for bu_x0002_limia
McNamara 1989: There are two major goals of the program: 
(a) to replace dieting with healthier eating 
behavior and regular, modcrate exercise and 
(b) to improve body esteem by encouraging 
self-acceptance and resistance of unrealistic 
societal expectations for thinness.</t>
  </si>
  <si>
    <t>"group program"</t>
  </si>
  <si>
    <t>Student Bodies is an internet-based preventive intervention that
aims to reduce eating disorder risk factors in order to prevent
eating disorders in college-age women at risk for onset (Beintner,
Jacobi, &amp; Taylor, 2012; Taylor et al., 2006)</t>
  </si>
  <si>
    <t>The program
incorporates cognitive-behavioral therapy techniques into session
content and includes weekly exercises and journal log prompts.
Program content is designed to help participants create healthier
behavior patterns around eating, exercise, sleep, mood, and
emotion regulation, as healthy routines are associated with
improved mental health and hence increased body satisfaction.
Users have unlimited access to the current week's session material
and accompanying components; in addition, users may access
previously-released content from already-completed sessions.
Upon completion of the program, users are provided continued
access to Student Bodies for nine months, so they may review the
material as needed</t>
  </si>
  <si>
    <t>a prevention curriculum designed to modify the eating attitudes and unhealthful weight regulation practices 
of young adolescent girls</t>
  </si>
  <si>
    <t xml:space="preserve"> healthy weight regulation curriculum</t>
  </si>
  <si>
    <t>The research team developed an 18-lesson prevention intervention. Throughout the 
curriculum, program content was delivered via slide show presentations in order to cap_x0002_ture student attention and engage students in the intervention. Slide shows illustrated 
the stories of seven girls who demonstrated both healthy and unhealthy approaches to 
weight regulation. Text of dialogue between characters, which focused on the issues 
related to the lesson topic of the day, was superimposed on each slide and read by 
student volunteers. To enhance program credibility, models used in the slide show were 
similar in age, ethnicity, and socioeconomic status to girls in the target schools. Stu_x0002_dents were also given a workbook with written assignments. Lessons were developed 
around the following assumptions: 
Weight gain is a normal and necessary part of pubertal growth in females. Females progress 
from the childhood baseline of 8% of body composition as fat, true of both sexes, to 
22% by the end of puberty. This estrogen-dependent phenomenon occurs sequentially 
with each successive stage of pubertal development. However, research has shown that 
at each successive stage of pubertal development in females there is increasing dissat_x0002_isfaction with one’s body and increasing desire to be thinner. In an attempt to combat 
society’s overemphasis on thinness, lessons were developed that focused on normal 
growth and development processes and ways in which obsessions with thinness may 
interfere with these processes. For example, students were (a) introduced to the five 
Tanner stages (Marshall &amp; Tanner, 1969); (b) shown why weight gain is a natural and 
important part of human development; and (c) that the healthy weight range within 
each Tanner stage is relatively wide. The lessons stressed that students will pass through 
each of the Tanner stages at their own pace, thus making comparisons to others (i.e., 
same-age peers as well as popular icons) misleading. 
Excessive caloric restriction is not an efiective long-term weight control strategy. Excessive 
dieting is ineffective in achieving long-term weight loss and may lead to the disregula_x0002_tion of eating and weight (Striegel-Moore et al., 1986). In an effort to dissuade students 
of the utility of excessive caloric restriction for weight control the team created lessons 
focusing on (a) the physical and psychological reasons for the failure of most diets; and 
(b) the effects of diets on normal health and development. Students were instructed on the metabolic changes that result from dieting, how these changes influence weight loss 
and maintenance attempts, and how diets can cause physical problems among grow_x0002_ing adolescents. 
Caloric restriction may actually potentiate weight disregulation.Dieting may actually poten_x0002_tiate disordered eating in those who are vulnerable (Garner &amp; Garfinkel, 1980). Polivy 
and Herman (1985) reviewed evidence from human studies suggesting that dieting may 
precede binge eating in a causal chain. Therefore, the curriculum also addressed the 
psychological effects associated with dieting. Students were shown how simple diet 
techniques can lead to binge behaviors and can result in diethinge cycles. Bulimia ner_x0002_vosa and anorexia nervosa were defined, symptoms were outlined, and the negative 
medical and psychological outcomes associated with these disorders were illustrated. 
Adolescents can learn to counteract the cultural pressures promoting dieting and a thin body 
ideal. Adolescent females may need skills to resist the potent social influences promot_x0002_ing dieting and other unhealthful weight regulation strategies (Killen, 1985). This com_x0002_ponent of the intervention focused on helping students to identify effective methods 
for making healthy choices and resisting cultural pressures to adopt unhealthy weight 
regulation practices. Students were taught how to (1) recognize social influence to 
achieve excessive thinness, (2) evaluate the outcomes of potential choices, and (3) iden_x0002_tify and use counterarguments to resist social influence. 
Adolescents can be trained to adopt more healthful nutrition practices and physical activity 
regimens. We assume that students can be trained to adopt a healthful and balanced eat_x0002_ing and exercise regimen. Our own school-based research focusing on cardiovascular 
disease prevention has shown positive effects for eating and exercise modification pro_x0002_grams (Killen et al., 1988). Five lessons addressed physical activity and healthy nutri_x0002_tion practices. Students were introduced to the benefits of regular aerobic activity and 
choosing a diet high in fiber and complex carbohydrates. Students were also provided 
with facts on the deleterious effects of a sedentary lifestyle and choosing a diet high in 
saturated fat and cholesterol. Students were assisted in the development, evaluation 
and adoption of personalized long-term nutritional and physical activity plans.</t>
  </si>
  <si>
    <t>A comparison of mindfulness, nonjudgmental, and cognitive dissonance-based
approaches to mirror exposure</t>
  </si>
  <si>
    <t>eBody Project
n Internet Dissonance-Based Eating Disorder
Prevention Intervention</t>
  </si>
  <si>
    <t xml:space="preserve"> promote physical activity and healthy dietary habits may reduce
binge eating symptoms</t>
  </si>
  <si>
    <t>Mann, T., Nolen-Hoeksema, S., Huang, K., Burgard, D., Wright, A., &amp; Hanson, K. (1997). Are two interventions worse than none? Joint primary and secondary prevention of eating disorders in college females. Health psychology : official journal of the Division of Health Psychology, American Psychological Association, 16(3), 215–225. https://doi-org.emedien.ub.uni-muenchen.de/10.1037//0278-6133.16.3.215</t>
  </si>
  <si>
    <t>(Watson only says 2 arms)
targets universal and selective prevention (see Abstract)</t>
  </si>
  <si>
    <t>no clear description</t>
  </si>
  <si>
    <t xml:space="preserve">prevent new cases from
arising (primary prevention) and encourage students who already have symptoms to seek early
treatment (secondary prevention),
</t>
  </si>
  <si>
    <t>The intervention was based on the
social–cognitive framework (2), and the primary focus was
to enhance self-esteem by strengthening their self-efficacy.</t>
  </si>
  <si>
    <t>In addition to educating the student athletes,
we wanted to challenge myths, correct possible misinformation,
and encourage critical thinking. The school-based program was
organized as lectures, teamwork exercises, and practical and
theoretical assignments (during lectures and as homework)
(Table 1). The lectures consisted of four 90-min sessions con_x0002_ducted at school during school hours by the first author and one
other research member. In addition, our communication with
athletes was based on e-mail, a closed Facebook group, and
different electronic communication tools used by the school
(e.g., Fronter/its learning).
Facebook was used during the final 6 months of the inter_x0002_vention when the main focus was on self-esteem (through
enhancing self-efficacy and practice mental training). Every
week, different renowned Norwegian athletes (‘‘athlete of
the week’’) wrote about their own experiences related to self_x0002_esteem, self-efficacy, and mental training. Since behavior
change most likely occurs if those who act as models are
perceived as models (3), we used both male and female elite
athletes representing different sports. We also added videos,
tips, and links on the topics, and subjects had the opportu_x0002_nity to ask questions and add their own comments. Finally,
the athletes were introduced to and encouraged to use a self_x0002_reflection diary (‘‘I am good’’) to write down three positive
events, not related to sports performance, happening each
day for a specific period in their lives.
Coaches. The intervention program developed for coaches
aimed to present factual information and educate coaches
about self-esteem, self-efficacy, mental training, sports nutri_x0002_tion, body composition, weight issues, and how to identify
and manage DE and ED problems among athletes (Table 1).
We organized two seminars and provided a coaches’ guide
to increase knowledge about nutrition and how to identify
and manage ED in the sport environment. In addition to
the seminar lectures, clinical and subclinical cases were
also discussed. Moreover, coaches were informed about the program provided for the athletes, encouraged to attend
at their lectures, and presented with ideas on how to include
and follow up some of the mental training assignments
in training.
Table 1:
Spring 2009
Classroom
Lecture 1a
Motivation I: goal setting, intrinsic and extrinsic _x0001_ Increasing knowledge and awareness of the relation
between physical skills, physical fitness, and mental
skills on sport performance
Self-esteem I: role of self-confidence, stress
management I
_x0001_ Be familiar with psychological and physiological changes
during puberty and how this may affect, e.g., sport
performance and become possible stress factors
Nutrition I: health, physical training, performance _x0001_ Increase knowledge about nutrition and the association to
health and sport performance
Physiology I: growth and development, energy
metabolism
_x0001_ Understand the principles of specificity, overload, recovery,
adaptation, and reversibility in addition to training and
performance
Sports sciences I: training principles _x0001_ Understand that ED is a medical, nutritional, and
psychological problem and know how to show concern for
a classmate with ED behavior without making accusations
Prevention I: injury (e.g., energy availability,
overtraining), illness (e.g., nature and course of ED,
what to do when worried (yourself/classmate)
Fall 2009
Classroom
Lecture 2 a
Motivation II: process goals, mastery orientation,
reduce/avoid risk factors
_x0001_ Understand the concepts of motivation
Self-esteem II: body image, stress management II _x0001_ Be aware of possible stress factors and how to handle
them/cope with it
Nutrition II: sports nutrition I (e.g., intake before,
during, and after training/competition), dieting
(energy balance, DE, and ED)
_x0001_ Improve recovery routines (e.g., by stress management,
sufficient nutrition)
Physiology II: growth and development II _x0001_ Obtain adequate nutrition to optimize health and sports
performance
Sports sciences II: developing athlete _x0001_ Encourage critical evaluation of ‘‘hot’’ topics and supplements
Assignments
_x0001_ Group
Mental training I: requirements and expectations,
stress regulation, self-esteem
_x0001_ Be familiar with psychological and physiological changes
during puberty and the association with performance and
perceived stress factors
Nutrition/sport sciences: plan and facilitate fluid and fuel
intake before, during, and after training/competition?
_x0001_ Be aware of own fluid and fuel intake during and after
training/competition and how it can be optimized
Prevention: illness (what to do if worried of DE and ED
(yourself/classmate))
_x0001_ Increase awareness by discussing how to show concern for a
classmate without making accusations and who to contact
about your concern
Home Motivation: goal setting
Assignments
_x0001_ Theoretical
_x0001_ Practical
Self-esteem: self-confidence
Nutrition: habits, register fluid, and fuel intake before,
during, and after training/competition (30 min) for
a week; attitude to dieting/weight loss
Fall–winter 2009
Classroom
Lecture 3a
Motivation III: goal setting (long and short term) _x0001_ Examples of content and how goal setting can enhance
motivation
Nutrition III: sports nutrition II (e.g., carbohydrate,
protein, fat and antioxidant and mineral needs,
smart nutritional planning _x0001_ Increase knowledge of the 24-h athlet</t>
  </si>
  <si>
    <t>The overall focus of the DTI intervention was to help participants deconstruct
the thin-ideal
The HB session focused on educating participants about healthy eating
and regular moderate exercise</t>
  </si>
  <si>
    <t xml:space="preserve">The program contained the following
components that were designed to specifically
increase physical activity and improve self_x0002_image and peer relationships among young
children.
Physical activity Children were exposed to a
range of different and fun types of physical
activities and sports that were geared to a broad
range of fitness levels. The importance of
physical activity, both in terms of general health
and social competence was also emphasized.
Aspects of the physical activity program were
modified from a previously trialled intervention
among children of a similar age (Salmon et al.,
2005; Salmon, Telford, &amp; Crawford, 2002). Chil_x0002_dren were introduced to self-monitoring to
increase their self-awareness of activity levels.
They were able to develop and implement their
own ACE Kids activities. For example, children
formed pairs and developed innovative ideas
regarding alternative physical activity they
could do at home, at school, in their neighbor_x0002_hood or even inside their house. In each lesson,
two groups of children were selected to demon_x0002_strate their ACE activity and the whole class
would then join in.
Body image Children were encouraged to
acknowledge the diversity and variability of
body shapes and sizes. Importantly, children
were taught about the value of internal qualities
rather than external appearances, which are
often over-valued and over-emphasized.
Self-esteem Children were encouraged to
recognize and accept individual differences
between people, with an emphasis on personal_x0002_ity characteristics and positive attributes.
Children were encouraged to focus on and
appreciate their own and others’ personal
strengths in order to de-emphasize negative
social comparison practices and so reduce nega_x0002_tive affect and enhance positive affect. The focin these sessions was strongly oriented toward
how feelings about oneself impact on our mood
(positive and negative affect)
Peer relationships Children were taught about
the negative effects of their actions on others
and to understand the feelings of other people
when they reject them. Awareness of the impact
of one’s actions on others allowed for modeling
positive social interactions and play initiatives.
Children were also taught strategies to cope
with peer rejection, after initially focusing on
how they would feel when they are rejected.
These strategies were designed to assist them to
feel better about themselves when they are
rejected, and implement appropriate behaviors
if they are in this situation. It was expected that
improving peer relationships would improve
mood and levels of body satisfaction
</t>
  </si>
  <si>
    <t>Address Body
Focus and Negative
Affect among
Children
The current program
therefore focused on increasing the physical
activities of children, as well as improving their
feelings of self-worth and peer relationships.</t>
  </si>
  <si>
    <t xml:space="preserve">
In
the current study, a similar program was developed in an attempt to decrease stress and to
change attitudes and behaviors associated with BN through thematic small group interaction.</t>
  </si>
  <si>
    <t>movement, relaxation, and education
The purpose of this study was to assess the impact of a multidisciplinary intervention program on
the attitudes and symptoms associated with bulimia nervosa</t>
  </si>
  <si>
    <t xml:space="preserve">
8-session facilitated group cognitive behavioral therapy-based intervention</t>
  </si>
  <si>
    <t xml:space="preserve"> body image and disordered eating intervention
How_x0002_ever, the intervention aimed to reduce dietary restraint as a re_x0002_sponse to shape and weight concerns and to increase a focus on
healthy eating.</t>
  </si>
  <si>
    <t>1 ● Impact of poor body image and disordered eating, including age effects
● Pros and cons of change
● Barriers to change, e.g., role demands related to midlife
2 ● Further exploration of positive benefits of change
● Commitment to change and permission for self-care
● History of dieting, implications of giving up dieting
● Forbidden foods and food rules—exposure and response prevention
● Natural eating—structured eating schedule; family, work conflicts
● Behavioral strategies to stop binge eating
3 ● Behavioral strategies to stop emotional eating
● Natural eating—external cues for eating, e.g., family eating patterns
● Natural eating—challenging unhelpful attitudes toward food and eating
● Mindfulness eating exercise
● Body image avoidance in midlife—exposure and response prevention
● Exploration of body image and self-worth (appearance importance)
4 ● Recognizing negative self-talk, e.g., aging effects on body image
● Strategies for stopping negative self-talk, e.g., visualization
● Developing alternative, balanced thoughts
● Self-care activity scheduling in context of role demands
● Relationship between body image and movement—movement scheduling
5 ● Sociocultural pressures for midlife women and media literacy
● Age-related appearance norms
● Thin/youthful ideal internalization—dissonance activity (Socratic questioning of expected
rewards and consequences of attempting to meet ideals)
● Body comparisons—experimental activity re: age-appropriate targets
6 ● Negative self-talk—cognitive restructuring for alternative balanced thoughts
● Body nurture with accepting self-talk related to aging changes
● Body acceptance—writing a letter to my body
● Body image avoidance—mirror exposure and response prevention
7 ● Exploration of the impact of aging changes to appearance
● Cognitive restructuring review—aging changes and body acceptance
● Physical activity and movement with stimulus control and reinforcement
● Body nurture and sensuality—planned activities
8 ● Positive body affirmations
● Relapse prevention
● Review
● Future plans</t>
  </si>
  <si>
    <t>Dissonance-Based Eating Disorder Prevention</t>
  </si>
  <si>
    <t>no explicit aim</t>
  </si>
  <si>
    <t>program designed to promote body image satisfaction and prevent
eating problems in young adolescent girls</t>
  </si>
  <si>
    <t>educational program</t>
  </si>
  <si>
    <t>The six-session prevention program
was developed around two principal components: (a) media literacy about the dangers
associated with the idealization of thinness and (b) the promotion of life skills,including
self-esteem enhancement strategies,stress management techniques,and peer relations
skills.
The educational program was interactive and focused on the following
five topics: (a) unrealistic body shapes portrayed as ideal in the media and the
ways in which that is related to girls’ perception of themselves,and the vari_x0002_ous methods that the media employs to create a perfect image of beauty; (b)
ways to promote positive self-esteem and body image,including ways to
lower the importance placed on physical appearance as a sole barometer for
self-worth; (c) genetic influences on body shape,negative effects of shifting
an individual’s weight beyond the natural weight range,and acceptance and
awareness of individual differences in body shape and size; (d) a nondieting
approach to healthy eating and active living; and (e) stress-management tech_x0002_niques that include a focus on assertive styles of communication and social
problem-solving strategies to help attenuate the negative influence of stress
on body image concerns (e.g.,difficulties with peer relations,negative com_x0002_ments about weight and shape). The curriculum was developed by the first
author and served as a basis for the prevention manual, Every BODY Is a
Somebody (Seaver,McVey,Fullerton,&amp; Stratton,1997). The first author,
who has extensive clinical and research experience in the area of eating disor_x0002_ders,facilitated all of the sessions. Information was disseminated through
classroom activities, group discussions, and videotapes.</t>
  </si>
  <si>
    <t>life-skills promotion program</t>
  </si>
  <si>
    <t>designed to improve body image satisfaction and global self_x0002_esteem, while reducing negative eating attitudes and behaviors and feelings of perfectionism,
all of which have been identified as predisposing factors to disordered eating.</t>
  </si>
  <si>
    <t>Week 1: media influences
Unrealistic ‘‘ideal’’ body shapes portrayed in the media and how these images are related to girls’ perception
of themselves, as well as the various methods that the media employ to create a ‘‘perfect’’ image of beauty.
Week 2: enhancing self-esteem and body image
Ways to promote positive self-esteem and body image, including ways to lower the importance placed on
physical appearance as a sole barometer for self-worth.
Week 3: body size acceptance
Genetic influences on body shape, the negative effects of shifting an individual’s weight beyond the natural
weight range, and acceptance and awareness of individual differences in body shape and size.
Week 4: healthy living
A nondieting approach to healthy eating and active living.
Week 5: stress management
Stress management techniques that focus on assertive styles of communication and social problem-solving
strategies to help attenuate the negative influences of stress on body image concerns.
Week 6: positive relationships
Identifying healthy versus unhealthy relationships, applying problem-solving strategies to issues related to
peer relations and negative comments about weight and shape.</t>
  </si>
  <si>
    <t>See Table 1</t>
  </si>
  <si>
    <t>comprehensive school-based universal prevention program
ecological approach</t>
  </si>
  <si>
    <t>The overall aim of the present study was to examine
the influence of the comprehensive, universal-selective
intervention in improving body satisfaction and size
acceptance and in reducing the internalization of media
ideals, weight-based teasing, disordered eating and
weight-loss or muscle-gaining behaviours.</t>
  </si>
  <si>
    <t>These interventions were
designed to reduce the symptomatology of disor_x0002_dered eating as well as the risk factors for eating
disorders (i.e., thin-ideal internalization, body dis_x0002_satisfaction, dieting, depression, anxiety, and alexi_x0002_thymia6</t>
  </si>
  <si>
    <t>The current study evaluated a dissonance-based
intervention that is an adaptation of the interven_x0002_tion used by Stice and colleagues.11–13 The inter_x0002_vention included six 45-minute sessions instead of
the three 60-minute sessions used by Stice and col_x0002_leagues.11–13 We hypothesized that the longer dura_x0002_tion would create more lasting attitudinal and
behavioral change. The basic outline of the inter_x0002_vention was the same; participants discussed the
origin and perpetuation of the thin-ideal as well as
its the negative consequences. In addition to the
outline reported by Stice and colleagues, media
images were presented, and the concepts of fattism
and self-objectification16 introduced. Further, femi_x0002_nist perspectives of the history of thinness and
oppression of women were discussed.17
The current study included a
yoga group to further explore the potential of this
intervention to reduce eating-disordered attitudes
and behaviors
The yoga and dissonance groups each met once a
week for 45 minutes over a 6-week period. Participants
signed a second consent form at the beginning of the first
session of each group. The yoga group was taught by a
psychology graduate student who was certified through
the National Yoga Alliance as an Integral Yoga instructor;
the dissonance-based intervention group was taught by
another psychology graduate student with clinical group
therapy experience</t>
  </si>
  <si>
    <t>To evaluate the long-term effects of two school-based prevention programs administered to a universal mixed-sex sample of
school-going adolescents on disturbed eating attitudes, aesthetic ideal internalization, and other eating disorder risk factors</t>
  </si>
  <si>
    <t>n interactive multimedia media literacy program (ML + NUT, Media
Literacy and Nutrition) and a program focused on the same topics using dramatic arts (Theatre Alive)</t>
  </si>
  <si>
    <t xml:space="preserve">Disordered Eating Prevention Program. “Eating, fem_x0002_inine aesthetic beauty model, and the mass media: how to
train critical students in secondary school” [41]: the two main
original components of the program targeted at the ado_x0002_lescent population, nutrition knowledge (NUT) and media
literacy (ML), were updated. In the NUT component, which
is aimed at correcting false beliefs on nutrition by providing
knowledge about balanced eating, new activities were added,
such as food self-recording and others, in order to encourage
the practice of regular physical activity and reduce the time
spent on sedentary activities. Likewise, a test of the five
senses with four different foods was conducted. In the ML
component, a new module aimed at criticising the current
male aesthetic model and a session in which female and male
models were compared were added in order to uncover the
social construction of gender ideals and roles.
Furthermore, activism activities that involve critical anal_x0002_ysis of advertisements were proposed, such as learning about
how to write letters of complaint to the media, as well as new activities about a collective and collaborative production
including both an “analysis of advertising messages” and
a “parody making-of video” from fashion advertisements
(Table 1).
</t>
  </si>
  <si>
    <t>Musiat, P., Conrod, P., Treasure, J., Tylee, A., Williams, C., &amp; Schmidt, U. (2014). Targeted prevention of common mental health disorders in university students: randomised controlled trial of a transdiagnostic trait-focused web-based intervention. PloS one, 9(4), e93621. https://doi-org.emedien.ub.uni-muenchen.de/10.1371/journal.pone.0093621</t>
  </si>
  <si>
    <t>Transdiagnostic Trait-Focused Web-Based
Intervention
cognitive-behavioural trait-focused intervention</t>
  </si>
  <si>
    <t>An introductory module explains basic cognitive
behavioural principles, such as the connection between thoughts,
feelings, physical sensations and behaviour. The remaining
modules target low self-esteem, trait anxiety and worry, perfec_x0002_tionism, and emotional dysregulation. Participants could complete
modules in any order. Each module focuses on the potentially
negative impact of personality traits on certain aspects of life and
how students can overcome this. Hence, the modules do not aim
to modify personality risk factors, but were designed to help
students recognize and reduce unhelpful behaviours and thoughts
resulting from certain personality risk factors.
Introduction Introduction to cognitive-behavioral principles
5 areas assessment model
impact of personality on behaviour
Perfectionism Positive and negative aspects of perfectionism
Unhelpful patterns of perfectionistic thinking
Identifying and challenging perfectionistic thoughts and behaviour
Self-esteem Sources of self-esteem
Unhelpful behaviour as a result of low self-esteem
Strategies for overcoming low self-esteem
Anxiety and worry Behavioural consequences of trait-anxiety and worry
Strategies for identifying and reducing the impact of trait-anxiety and worry
Dealing with difficult emotions Function and consequences of emotions
Emotional instability (Neuroticism) and unhelpful behaviour
Strategies for emotional regulation</t>
  </si>
  <si>
    <t xml:space="preserve"> decreasing disordered eating</t>
  </si>
  <si>
    <t>New Moves - group-RCT</t>
  </si>
  <si>
    <t>school-based program aimed at preventing weight-related problems
 The underlying program philosophy is that if girls feel good about themselves, they will want to take care of their bodies.
The pro_x0002_gram strives to provide a sup_x0002_portive environment in which
all girls feel comfortable being
physically active and discuss_x0002_ing weight-related issues, re_x0002_gardless of their size, shape, or
level of physical activity</t>
  </si>
  <si>
    <t>The program was based on social-cognitive principles for behav_x0002_ioral change, and the goals were to change knowledge, atti_x0002_tudes, and behaviors related to nutrition and weight control;
improve body and self-image; and promote greater self-effi_x0002_cacy in dealing with social pressures regarding excessive eating
and dieting.
9 Thus, our main objec_x0002_tive was to develop, implement, and evaluate a school-based
program for the primary prevention of unnecessary and
unhealthy dieting and bingeing behaviors.</t>
  </si>
  <si>
    <t xml:space="preserve">educational program </t>
  </si>
  <si>
    <t>promote body acceptance and prevent dieting behaviours among preadolescent girls via the enhancement of media literacy and advocacy skills</t>
  </si>
  <si>
    <t xml:space="preserve">In Free to be Me, attention is directed toward socioenvironmental, personal, and behavioral factors, and the interactions between these factors. For example, girls are encouraged to take steps to modify potentially harmful weight-related norms in the media and among their peers, in order to positively influence their social environment and empower them to feel better about themselves. Media literacy training is used as a method for improving body acceptance via the strengthening of girls' resistance to unrealistic and potentially destructive images of women portrayed in the media [29,32,33]. In Free to be Me, media literacy training focuses on helping girls develop skills for recognizing media advertising strategies in order to understand the p otential effect of images portrayed in the media on body image, and to take action toward modifying negative media messages and promoting positive media messages. </t>
  </si>
  <si>
    <t>Free to be me
focusing on media literacy and advocacy skills
media literacy training</t>
  </si>
  <si>
    <t>cognitive – behavioral body image intervention</t>
  </si>
  <si>
    <t>1. Participants began by completing pretest assessments.
2. The session began by discussing the normal, but unhealthy, prevalence of negative body
image in women. Discussion included emotions and beliefs that are involved with
negative body image and consequences of behavior that negative body image promotes,
such as dieting, checking, and avoidance behaviors.
3. Participants then discussed activators of negative body image, such as sociocultural,
peer, and familial factors. They wrote down developmental antecedents of their body
image, along with immediate sources of body image distress, if any. Discussion of
these antecedents began with the experimenter sharing personal examples relevant to
the topic.
4. Participants were then asked to write down and discuss their own appearance_x0002_preoccupying rituals. Examples included inspection in a mirror and frequent weighing,
as well as time-consuming efforts to manage, repair, or alter one’s appearance, usually
by perfectionistic grooming regimens. The goal of this discussion was to identify the
temporary relief these behaviors provide, but emphasize how they perpetuate body
image discomfort and distress and, in turn, are actually negative reinforcers.
5. Participants were then asked to write down and discuss what they believed would
happen if their distressing body part was openly revealed. The goal of this discussion
was to discover the personal maladaptivity of their assumptions, which serve to guide
dysfunctional body image thoughts, feelings, and behaviors. The reality of each
assumption was challenged and discussed.
6. Participants were then asked to discuss the behaviors they used to compensate for their
body image, if any, such as dieting, food restraint, or exercising to lose weight. The goal
of this discussion was to improve the client’s relationship with her body by expanding
her mastery and pleasure in treating her body right and to extinguish disordered eating
behaviors. For instance, instead of exercising to lose weight, the pleasurable aspects of
exercise were emphasized.
7. Discussion was then geared towards the reduction of distressing self-consciousness. It
was explained that these negative thoughts are learned and, therefore, can be unlearned.
First, participants were taught relaxation techniques, including deep breathing and
progressive muscle relaxation. Next, participants were taught how to refrain from
critical self-talk by substituting more objective sensory descriptions of their body parts.
The presenter modeled corrective body talk with examples provided by the group, and
then discussed its benefits. Furthermore, thought stopping, paired with relaxation, was
introduced as a way to extinguish subjective distress. This technique, described by
Thompson (1996), refers to (a) stopping the negative self-talk in midstream, (b) looking
at activating events and maladaptive private body talk to discover the inherent cognitive
errors that are producing body image emotional reactions, and (c) listening to more
rational, accurate self-statements that correct the errors.
8. The group ended with discussion of high-risk situations that would cause negative
body image relapse, such as interactions with critical friends and relatives, and
discussed ways to prevent/cope with such situations. Participants discussed possible
situations where relapse may occur, and developed plans to reduce their stress in those
situations. The group ended with positive reinforcement and encouragement to
incorporate, and share, the techniques discussed to reduce negative body image and
disordered eating behaviors.
9. Lastly, information about the Counseling Center’s free services for body image, eating
disorders, or other psychological needs was distributed.</t>
  </si>
  <si>
    <t>The CBT intervention targeted prevention of eating disordered behavior in college
women by attempting to reduce dieting behaviors and negative body image</t>
  </si>
  <si>
    <t>Table 1</t>
  </si>
  <si>
    <t>Figure 2</t>
  </si>
  <si>
    <t xml:space="preserve">Page 3 </t>
  </si>
  <si>
    <t>Table 2</t>
  </si>
  <si>
    <t>Figure 1</t>
  </si>
  <si>
    <t>Green, M. A., Kroska, A., Herrick, A., Bryant, B., Sage, E., Miles, L., Ravet, M., Powers, M., Whitegoat, W., Linkhart, R., &amp; King, B. (2018). A preliminary trial of an online dissonance-based eating disorder intervention. Eating behaviors, 31, 88–98. https://doi-org.emedien.ub.uni-muenchen.de/10.1016/j.eatbeh.2018.08.007</t>
  </si>
  <si>
    <t>Green, M. A., Willis, M., Fernandez-Kong, K., Reyes, S., Linkhart, R., Johnson, M., Thorne, T., Lindberg, J., Kroska, E., &amp; Woodward, H. (2017). A Controlled Randomized Preliminary Trial of a Modified Dissonance-Based Eating Disorder Intervention Program. Journal of clinical psychology, 73(12), 1612–1628. https://doi-org.emedien.ub.uni-muenchen.de/10.1002/jclp.22468</t>
  </si>
  <si>
    <t>During the first 90-min-lesson students defined and
critically discussed Western beauty ideals for female and
male adolescents. This intervention was followed by an
individual reflection of own investments to follow beauty
ideals and a media literacy intervention focusing on the
influence of social media and advertisements on the in_x0002_dividual pressure to suit Western beauty ideals and how
to cope with this pressure. The first lesson ended with an interactive intervention to help adolescents to cope with
pressure from peers and family. One week later, female
and male students past the second 90-min-lesson which
comprised an interactive nine station parcour which ad_x0002_dressed risk factors for eating disorders, protective factors
and healthy nutrition (see Fig. 1). At each station, partici_x0002_pants were provided with gender-adapted materials, e.g.
different instructions for female and male participants.
Adolescents passed each station in couples to allow for fo_x0002_cused and open discussions. The third lesson directly
followed the second lesson and was used to increase stu_x0002_dents’ awareness towards local and online help-seeking in
case of mental health issues as well as to develop coping
strategies for the whole class if a class mate suffers from
an eating disorder. A detailed description of the preven_x0002_tion materials and the dissonance-based approach of the
prevention program is provided in the study protocol [25].
The prevention materials were piloted in one school in
January 2012. As a result, instructions for some interven_x0002_tions were revised</t>
  </si>
  <si>
    <t>1. Introduction to the program and voluntary commitment
2. Defining and exploring the origins of the thin-ideal of
female beauty
3. Homework: Mirror exercise.
2 1. Review of the homework
2. Cost of pursuing the thin ideal. Due to the age of the
participants this discussion was limited to the costs of
the thin ideal to themselves and other girls, and the
instructions were rephrased to ask “What negative
things might happen to someone trying to look like the
thin ideal?”
3. Homework: Participants were asked to write a letter to
a teenage girl who is struggling with her body image
to persuade the girl not to pursue the thin-ideal.
3 1. Review of the homework.
2. The session focused on critiquing beauty ideals and
beauty myths. Participants watched a short (1 minute)
film called Evolution, produced by Dove to
demonstrate airbrushing._x0001_
3. Appearance facts or fiction exercise. Participants
reviewed whether six statements were generally
regarded as fact or fiction. Five of the statements
reflected dominant beauty myths, (e.g., “Most models
and actresses are a healthy weight,” “Attractive people
are happier than less attractive people”), and one
focused on the media (“Looking at fashion magazines
can make girls and women feel bad about
themselves”). They were then given evidence
challenging each beauty myth and supporting the
media effect and asked to reassess their original
answers._x0001_
4 1. Role-play to resist pressure to pursue the thin ideal.
The facilitator took the role of a severe dieter and
participants attempted to dissuade her from dieting</t>
  </si>
  <si>
    <t>1 Introduction, social support, and goal-setting: introduction
to program goals, group support, and beginning goal_x0002_setting
2 Introduction to self-assessment: 24-h recall of food intake
and physical activity; introduction of binge eating
attributable to restraint and negative affect, overeating/
grazing, and sedentary lifestyle; review of records for
individual patterns
3–6 Binge eating, nutrition, and physical activity: introduction
of recommended regular meal pattern (ie, 3 meals and
2 snacks); introduction of identification of emotions
associated with urges to binge eat, to overeat, or to
graze and alternate coping strategies; identification of
hunger and satiety cues; continued goal-setting
7 Move It to Lose It: strategies to increase physical activity
and to reduce sedentary activities; 24-h food intake and
physical activity recall; goal-setting
8 Social support, environment, and weight loss: eliciting
support from parents, friends, siblings, and group;
assessment of school and home environment for
barriers to achieving goals; modification of
environment; refusal skills, portion control, flexible
restraint, stimulus control, and food substitution
9 Unhealthy weight loss methods and eating disorders:
psychoeducation related to unhealthy dieting, eating
disorders, negative body image, and media
10–11 Teasing, criticism, and self-esteem: encouragement of
discussion related to teasing, negative thoughts about
self, and critical comments from parents, coaches,
peers, and siblings; strategies to cope with negative
comments, thoughts, and feelings; 24-h food intake and
physical activity recall, evaluation, and goal-setting
12 Lapse and relapse: road to relapse; getting back on track
13 Rewarding success
14–15 Maintenance of change: participants are asked to record
anticipated barriers to maintaining treatment gains and
to make plans to prevent relapse.
16 Closure</t>
  </si>
  <si>
    <t>n accordance with Social Cogni_x0002_tive Theory, which provided the primary theoretic framework for
New Moves,22,23 the program targets socio-environmental factors
(e.g., peer support); personal factors (e.g., body image); and behav_x0002_ioral factors (e.g., goal-setting), to bring about changes in physical
activity, eating, and weight control behaviors. In addition, theTranstheoretical Model24 –26 informed program content and struc_x0002_ture. New Moves targeted girls in the precontemplation, contem_x0002_plation, and preparation stages for physical activity and aimed to
move girls forward in their stages of change for physical activity
and other behaviors. Motivational interviewing was used as it takes
into account readiness for change.27 Eight behavioral objectives,
targeted throughout the program, include (1) be more physically
active; (2) limit sedentary time; (3) increase fruit and vegetable
intake; (4) limit sugar-sweetened beverages; (5) eat breakfast every
day; (6) pay attention to portion sizes and your body’s signs of
hunger and satiety; (7) avoid unhealthy weight control behaviors;
and (8) focus on your positive traits.
New Moves program components included (1) the New
Moves physical education class, which incorporated nutrition
and social support/self-empowerment sessions; (2) individual
counseling sessions using motivation interviewing techniques;
(3) lunch get-togethers (lunch bunches) once a week during the
maintenance period; and (4) minimal parent outreach activi_x0002_ties.7,10 Program components are described in Figure 2. Addition_x0002_ally, intervention materials are available at www.newmovesonline.
com.</t>
  </si>
  <si>
    <t>What's in this program for me?
Changes in adolescence and their effect on nutrition and body
image
What should I be eating to look and feel great?
Guidelines for healthy eating
Why run if I can walk?
Physical activity and energy expenditure
Food Groups ..,- What can I do with them?
Food groups: presentation of what they are and how to use them
How do I actually change my eating habits?
Behavior modification as a component in weight loss programs
Should I believe everything I read?
Advertisements for weight loss: a critical analysis
When I look in the mirror, do I like what I see?
Body image and self esteem: the effect of the media and other
factors
What is an eating disorder?
Anorexia and bulimia nervosa and their prevention:
discussion and film
I can't change social pressures - or can I?
Assertiveness in resisting and modifying negative social norms
Yes, I can make a difference!
Students attempt to modify social environment with regard to food
availability, eating behaviors, or weight concerns</t>
  </si>
  <si>
    <t>My Body, My Life: Body Image Program for Adolescent_x000D_
Girls</t>
  </si>
  <si>
    <t>PACE+ for Adolescents</t>
  </si>
  <si>
    <t xml:space="preserve"> StudentBodies2-BED</t>
  </si>
  <si>
    <t>Health Is Power (HIP) RCT</t>
  </si>
  <si>
    <t>Free to be me</t>
  </si>
  <si>
    <t xml:space="preserve">Table 1 </t>
  </si>
  <si>
    <t xml:space="preserve">MBCT-based eating intervention
</t>
  </si>
  <si>
    <t>"Waiting-list control Group"</t>
  </si>
  <si>
    <t>The waiting-list period lasted for
the duration of the treatment period (8 weeks), and the control
group entered active treatment after 10 weeks</t>
  </si>
  <si>
    <t>assessment-only controls</t>
  </si>
  <si>
    <t>delayed waitlist control
condition</t>
  </si>
  <si>
    <t xml:space="preserve">Table 2 </t>
  </si>
  <si>
    <t>The Body Project’ protocol according to Stice et al.
8 and the facilitator guide</t>
  </si>
  <si>
    <t>The MBI applied key aspects of mindfulness and acceptance-based practice specifically to body image, with some exercises adapted from
mindfulness-based cognitive therapy for depression</t>
  </si>
  <si>
    <t>...mindfulness-based intervention with respect to reducing the risk of eating disorders in young
women
The current pilot study compared our MBI to
the original DBI and an assessment-only control condition with respect to reducing key risk factors, symptoms and psychosocial impairment associated with disordered eating</t>
  </si>
  <si>
    <t>Session 1 Participants were informed that the programme was based on the idea that understanding cultural pressures
to be thin and how to respond to them has been shown to improve body satisfaction. A guided discussion
ensued whereby participants defined the thin ideal, considered the origins, how it is perpetuated, who
benefited from the ideal and the impact of these messages.
Homework 1. Write a letter to an adolescent girl struggling with body image concerns about the costs of pursing the
ideal.
2. Engage in a self-affirmation task of recording positive aspects about themselves (physical, behavioural and
emotional) while viewing their reflection in a full-length mirror.
Session 2 Participants were engaged in a review of the previous session and then the homework tasks: first, reflecting on
their experience of writing the homework letter and reiterating the costs identified, and, second, sharing
positive aspects identified while completing the self-affirmation task and discussing the associated thoughts
and feelings. Participants engaged in counter-attitudinal role plays where they were asked to dissuade the
facilitator, who had adopted a pro-thin-ideal role, such as a dieter or extreme exerciser, from pursuing the
thin ideal.
Homework 1. Generate verbal challenges for three personal examples where they had encountered pressures to be thin.
2. Produce a top-10 list of things young women can do to resist the thin ideal (e.g. what they can say, do,
learn or avoid to combat the ideal).
Session 3 Personal examples of pressures to be thin were shared, along with the verbal challenges that had been
generated. Participants role-played generating quick comebacks to counter thin ideal statements. The subtle
nature of pressures to be thin and the obstacles to resistance were discussed and how these could be
overcome. Participants were encouraged to share their personal body-related concerns, and were guided to
develop behavioural challenges for homework (e.g. wearing shorts if they were previously afraid to do so).
Discussion moved to sharing ideas from the top-10 list generated for homework, characterized as ‘body
activism’, and selecting one of the items from their list to carry out over the coming week. Participants
discussed the future pressures they were likely to face and how they could use what they had learned to
respond in an effective way.
Homework 1. Complete behavioural challenge.
2. Complete body activism task.
(Participants were asked to email their homework tasks upon completion.)</t>
  </si>
  <si>
    <t>Table 1 &amp; 2: e.g internal experiences, body-related thoughts/feelings, coping strategies, Raisin Exercise, mindfulness practice, self-criticism;
cultural pressures, body satisfaction, body image concerns, self-affirmation, behavioral challenges
Session 1 The program commenced with the idea that being aware and non-judgemental of internal experiences can
reduce the impact of unwanted body-related thoughts and feelings. Participants identified internal
experiences relating to their bodies and common coping strategies. Thought suppression and magnification
exercises were used to demonstrate the effects of avoidance and rumination. Participants were guided
through the Raisin Exercise, a commonly used exercise for maintaining present-moment awareness, and a
guided experiential exercise for noting and observing experiences using the breath as anchor.
Homework 1. Identify personal coping strategies and associated costs.
2. Daily scheduled practice of the 3-min breathing space (3MBS)
3. Practicing awareness and acceptance while undertaking a routine task.
Session 2 Barriers to practising mindfulness were discussed and helpful hint cards were distributed. Participants were
introduced to the idea that thoughts and feelings are just mental events that come and go. Participants
were guided in a decentring exercise where they took a thought of the form ‘I am X’ and transformed it to
‘I am having the thought that. . . I am X’. Participants practised this distancing approach with an idealized
magazine image. Role plays were used whereby participants practised reflecting an accepting attitude in
response to self-critical body-related statements. An experiential exercise guided participants in
acknowledging and accepting cognitions specifically related to a personal unpleasant body experience.
Homework 1. Continued practice of the 3MBS, particularly in response to distressing body-related cognitions.
2. Engage in present-moment awareness and acceptance while undertaking a useful or pleasant body
experience.
3. Read ‘The Guest House’ poem by Jalaluddin Rumi.
Session 3 The Guest House poem was discussed, as well as how one could be welcoming of all internal experiences,
particularly those considered to be negative. The downsides to body-related judgement and self-criticism
were discussed, and suggestions for an acceptance-based response were brainstormed. A guided experiential
exercise asked participants to practise a non-judgemental and accepting stance while visualizing a scenario
in which they commonly experienced body-related concern. Participants discussed future events likely to
exacerbate body image concerns and how they could use what they had learned in the programme
effectively.
Homework 1. Continued practice of the 3MBS.
2. Generate a top-5 list of acceptance statements to use when they observed self-critical thoughts.
3. Practise awareness and acceptance while viewing their reflection in a full-length mirror.
(Participants were asked to email their homework tasks upon completion.)</t>
  </si>
  <si>
    <t>5-2-1 Go! (RCT Name)
 (Planet Health program + School Health Index.)</t>
  </si>
  <si>
    <t>. Control schools were asked to work with only module 1
of the SHI, focused on school policies and environment, and
to make an action plan and prepare a report on their progress
on the plan at the end of year 2 of the study</t>
  </si>
  <si>
    <t>Control School</t>
  </si>
  <si>
    <t>To assess the impact of an obesity preven_x0002_tion intervention on use of self-induced vomiting/
laxatives (purging) and diet pills to control weight in girls
in early adolescence</t>
  </si>
  <si>
    <t>Planet Health intervention was designed to promote health_x0002_ful nutrition and physical activity and reduce television view_x0002_ing. A full description of the Planet Health study methods and
primary results is available in Gortmaker et al.</t>
  </si>
  <si>
    <t>A full description of the Planet Health study methods and
primary results is available in Gortmaker et al.</t>
  </si>
  <si>
    <t>Control Schools</t>
  </si>
  <si>
    <t>No information</t>
  </si>
  <si>
    <t>Body Traps</t>
  </si>
  <si>
    <t>wait-list control (WLC)</t>
  </si>
  <si>
    <t>Those assigned to the WLC condition were offered the oppor_x0002_tunity to use the Student Bodies program after the follow-up assessment.
Because of limited resources, no outcome data after the follow-up period
were obtained on this condition.</t>
  </si>
  <si>
    <t xml:space="preserve">Student Bodies: 3 face-to-face sessions (over 8-week period). Weeks 1 and 2:
Orientation to program. Week 6: Group discussion on body
image dissatisfaction.
Academic readings (1-2 articles/week).
Written reflections in response to academic readings (1-2 pages).
On-line readings on body image, exercise, nutrition, and eating
disorders; cognitive-behavioral exercises.
On-line body image journal (si entry/week [suggested]).
Discussion group messages (at least 2 messages/week, 1 in
response to a group member).
Each week, participants were instructed to read a series of readings
on-line. These readings addressed issues such as body image dissatisfac_x0002_tion, excessive weight concerns, dieting or restrained eating patterns,
exercise, and nutrition. Each week's readings included a required
cognitive-behavioral exercise (e.g., challenging negative thoughts and
observing "real" women in public and comparing them to women seen in
fashion magazines). Participants were also encouraged to post weekly
entries in the confidential on-line body image journal. The goal of the
journal was for the participants to identify the situations that trigger then_x0002_negative body image and to eventually challenge their dysfunctional
beliefs.
In a moderated, on-line discussion group, participants were required to
post one or two responses to the on-line readings and exercises. In addition,
they were asked to post at least one message each week in response to
another group member's message in order to promote discussion and a
supportive atmosphere. To enhance group cohesion and familiarity with the
other group members, the discussion group had a link to "profiles" of each
of die group members. Each profile comprised a photograph of the partic_x0002_ipant and a personal statement introducing herself and stating her personal
goals for the program.
Face-to-face sessions, lasting 1 to 2 hr, were held during the 1st, 2nd,
and 6th week of the intervention. These meetings were used to orient the
participants to the program and to enhance the condition's cohesion.
Face-to-face sessions were led by a moderator (Angela A. Celio). The
moderator also led discussions within the on-line discussion group and
addressed any problems participants had with the software.
Participants were required to read one article from a course reader each
week. The course reader was the same one used in the Body Traps course
and included articles on body-image-related topics, such as the social and
economic effects of weight stigmatization and medical effects of dieting.
These readings came from a variety of sources, ranging from psychology
journals to feminist-perspective books (Springer et al., 1999). The goal of
these readings was to encourage the participants to consider body image
and body dissatisfaction from a variety of perspectives. Participants were
required to write a one-page critical reflection paper each week on a
reading of their choice. These papers were sent by E-mail to the moderator.
Participants were told that they would receive pass/fail grades based on
completion of the written reflection papers, number of discussion group
messages posted, and number of on-line screens read. If participants did
not complete an adequate number of the assignments, they would be given
a failing grade.
</t>
  </si>
  <si>
    <t>Eight 2-hr class meetings (over 8-week
period). Lecture or guest speaker.
Group discussion.
Academic readings (1-2 articles/week).
Written reflections in response to
academic readings (1-2 pages).
The other intervention offered was
a face-to-face course called Body Traps (Springer et al., 1999). On the
basis of past success of Body Traps on improving body image and reducing
disordered eating habits and attitudes, the objectives of Body Traps were
the same as those of Student Bodies. However, the focus of the class
remained primarily academic and did not focus on cognitive, behavioral, or
other methods for weight regulation or improvement in body image. Table
1 compares the basic requirements of each program. The Body Traps
condition, taught by a graduate student in the School of Education, met
once a week for 2 hr at a time. Every week, there was a lecture by the
instructor or a guest speaker as well as a group discussion on the following
topics regarding body image: the media, historical perspectives, physical
disabilities, development in childhood and adolescence, eating disorders,
obesity, and cultural and ethnic differences in body image. Participants
were required to read two to three readings each week (from the same
course reader as the Student Bodies condition) and to write a one- to
two-page reflection paper discussing their personal reactions and feelings.
Similar to the Student Bodies condition. Body Traps participants were
told that they needed to complete the written reflections and attend class in
order to receive a passing grade in the class.</t>
  </si>
  <si>
    <t xml:space="preserve"> Internet cognitive-behavioral intervention (CBII)</t>
  </si>
  <si>
    <t>Internet dissonance-based intervention (DBI-I) - Body Project</t>
  </si>
  <si>
    <t>Body Project (mainly)</t>
  </si>
  <si>
    <t>During the first session, participants typed written responses to
prompts that provided education about the media-propagated thin_x0002_ideal, and generated arguments against the thin ideal. For homework,
participants were assigned to write a letter to an adolescent girl detail_x0002_ing the costs of the thin-ideal. For session 2, participants typed verbal
challenges to statements that endorsed a drive towards thinness (e.g.,
“I am too chubby to eat dessert after dinner today”). For the second
homework assignment, participants were assigned to come up with
examples of thin-ideal situations in their own lives, and write examples
of how they would respond now given their knowledge about the thin
ideal. In session 3, participants typed examples of comebacks to verbal
statements that endorse the thin ideal. Participants were asked to gen_x0002_erate 10 ways they could publicly challenge the thin ideal as home_x0002_work. During session 4, participants read information on identifying instances of thin-ideal talk in their own lives. They also typed verbal
challenges to statements indicative of thin-ideal talk. For homework,
participants were assigned to write a second letter to an adolescent
girl, taking into account the information they had learned throughout
the program.</t>
  </si>
  <si>
    <t>CBI-I sessions were also provided via the Internet. The sessions were
designed to be parallel in structure and appearance to DBI-I, but were
based on an alternative theoretical model positing that negative body
image thoughts and assumptions sustain disturbed body evaluation
and maladaptive eating behaviors. Consequently, participants in this
condition were instructed to challenge appearance assumptions, as
well as identify and restructure thoughts associated with poor body
image. CBI-I content was derived primarily from sections of The Body
Image Workbook, a self-help manual for body dissatisfaction (Cash,
1997) During the first session, participants typed answers to questions
that assessed their knowledge of the symptoms and prevalence of
poor body image. They were also encouraged to reflect on the associa_x0002_tion between critical body image thoughts and low mood. For home_x0002_work, they were assigned to write a one-page summary of what they
had learned in the session. In session 2, participants identified alterna_x0002_tive interpretations of cognitive distortions that sustain poor body
image. For homework, they were assigned to generate examples of
“appearance assumptions” relevant to their own lives and identify alter_x0002_native interpretations. During session 3, participants provided rational
responses to hypothetical negative body cognitions (e.g., “I am less
attractive than everyone else”). As homework, participants were
assigned to generate a list of 10 benefits they might derive from chang_x0002_ing their body image thoughts. For session 4, participants typed
responses challenging hypothetical insensitive body remarks made by
others. The participants were asked to write a one-page letter summa_x0002_rizing what they had learned during the course of the intervention as a
final homework assignment</t>
  </si>
  <si>
    <t>In session one, MHW participants (a) defined the thin-ideal, (b) defined the healthy-ideal and contrasted it with the thin-ideal (c) discussed the importance of eating nutrient dense foods in maintaining an intake/output balance (d) listed the benefits of aspiring to a healthy-ideal, (e) discussed the importance of sleep in maintaining a healthy weight and body, (f) listed reasons to pursue the healthy-ideal, and (g) were given two homework assignments. In session two, participants (a) reviewed the benefits of pursuing the healthy-ideal, (b) discussed the difference between healthy dietary restriction (e.g., moderate, flexible, aimed at pursuing the healthy-ideal in a obesegenic food culture) and unhealthy dietary restriction (rigid, overly restrictive, extreme, typically aimed at pursuing the thin-ideal), (c) reviewed food and exercise logs, (d) identified healthy changes they could make to improve their diet with respect to nutrient density, along with barriers to such change, and strategies to overcome barriers, (e) discussed specific ways to make meals more nutrient dense, (f) discussed the benefits of exercise, (g) identified healthy changes they could make to be more active, along with barriers to change, and strategies to overcome barriers, (h) discussed ways that sororities could promote a healthy-ideal for their members, and (i) committed to specific goals to continue their pursuit of the healthy-ideal.</t>
  </si>
  <si>
    <t>In session one, CD participants: (a) defined the thin-ideal, (b) discussed the origin of the thin-ideal and how it is perpetuated, (c) brainstormed costs of pursuing the thin-ideal, (d) participated in a
verbal challenge activity and (e) were given a mirror homework assignment. In session two, participants (a) reviewed the mirror assignment, (b) engaged in role plays in which peer-facilitators assumed the roles of women invested in the thin-ideal and participants tried to discourage pursuit of the thin-ideal, (c) discussed ways to challenge and avoid common ‘‘fat talk’’ statements, (d) listed ways to resist pressure to pursue the thin-ideal both individually and collectively as sororities (called ‘‘body activism’’) (e) discussed possible barriers to body activismand ways to overcome those barriers, and (f) individually selected a selfaffirmation
exercise to continue their practice of positive body talk</t>
  </si>
  <si>
    <t xml:space="preserve">media advocacy (MA) intervention </t>
  </si>
  <si>
    <t xml:space="preserve">cognitive dissonance (CD)  intervention </t>
  </si>
  <si>
    <t>MA: In Session 1, MA groups viewed a second video regarding the portrayal of women in advertisements and were given intermittent opportunities to discuss the video. In Session 2, group members (a) addressed the influence of media in perpetuating the thin ideal, (b) discussed strategies for resisting pro–thin-ideal media messages and identified costs associated with pursuit of the thin ideal, (c) viewed and discussed a video highlighting ED health risks, and (d) made a list of strategies to resist media messages.</t>
  </si>
  <si>
    <t>Theory: Cognitive dissonance ED prevention (CD) aims to change beliefs about the thin ideal of feminine beauty by having participants actively speak against this ideal. Internalization of the thin ideal has been related to ED pathology (Stice, 2002; Stice, Ziemba, Margolis, &amp; Flick, 1996). Thus, decreasing thin-ideal internalization via CD should lower participants’ ED risk.</t>
  </si>
  <si>
    <t xml:space="preserve">Interventions. CD and MA consisted of two 2-hr group ses_x0002_sions administered by three to four PLs. Both interventions in_x0002_cluded asking members to (a) commit to participate in the session,
(b) collectively identify and analyze the thin ideal, (c) watch a
7-min video on media use of digital enhancement, and (d) discuss
before-and-after photos showing $100 worth of digital enhance_x0002_ment.
CD: first session, participants (a) individually brainstormed and wrote down the costs of pursuing the thin ideal; (b) collectively listed these costs and discussed the unattainability of the thin-ideal; and (c) received “homework” asking them to stand in front of a mirror in the privacy of their own room, wearing as little clothing as possible, and list their positive qualities, both physical and emotional. In the second CD session, participants (a) reviewed the mirror assignment, (b) completed role plays in which PLs acted as a friend who embraced the thin ideal while small groups of participants attempted to persuade PLs against this pursuit, (c) shared personal examples of a time when they felt pressure to pursue the thin ideal, (d) described how they would respond to that pressure now, (e) developed a top-10 list of ways that sorority members can resist the thin ideal, and (f) selected a self-affirmation homework exercise (e.g., making a pact with a friend to stop negative body talk, accepting a compliment).
</t>
  </si>
  <si>
    <t xml:space="preserve">
Athlete-modified dissonance-based prevention</t>
  </si>
  <si>
    <t>Athlete modified-healthy weight intervention</t>
  </si>
  <si>
    <t>Dissonance Based: Session 1. In this session, participants defined both the sport_x0002_specific and traditional thin-ideals and contrasted them with the athlete-specific healthy-ideal, examined the ways in which the traditional thin-ideal may influence the sport-specific thin-ideal, explored the costs of pursuing both thin-ideals (via writing and discussion), and were asked to complete a homework assignment. Homework consisted of a mirror exercise in which participants were instructed to write down positive qualities about themselves (both physical and emotional) while standing in front of a mirror with as little clothing as they felt comfortable wearing. Session 2. Participants discussed the female athlete triad, listed ways to avoid the triad, participated in role plays which included speaking against the sport-specific thin-ideal, and were given a homework assignment. This homework assignment consisted of writing a letter to a teammate in which participants were asked to write (but not send) a letter to a hypothetical teammate they felt might be at risk for or struggling with an ED or body image issues. Session 3. In this session, participants created verbal challenges for times when they felt pressure to pursue either thin-ideal (par_x0002_ticipants typically focused on the sport-specific thin-ideal), listed the top ten ways to resist the sport-specific thin-ideal, and were asked to complete a homework assignment. The homework assign_x0002_ment consisted of a self-affirmation exercise (to be completed in the next week) in which participants could choose from such things as: making a pact with a friend to end negative body talk or practicing accepting compliments.</t>
  </si>
  <si>
    <t>Healthy Weight: Session 1. As in AM-DBP, participants defined the traditional thin-ideal, sport-specific thin-ideal, and athlete-specific healthy_x0002_ideal, contrasted the athlete-specific healthy-ideal with both
thin-ideals so that all participants were on the same page with regards to definitions. In contrast to AM-DBP, participants then discussed benefits of pursuing the athlete-specific healthy-ideal, discussed energy intake/output balance, discussed the female ath_x0002_lete triad, and were asked to complete a homework assignment. The homework consisted of filling out a food and exercise log for three days (two week days and one weekend day) and filling out a healthy changes goal setting worksheet in which they wrote down a specific goal pertaining to eating behaviors and a specific goal pertaining to exercise sleep behaviors to be completed in the week before the next session. Session 2. Participants contrasted healthy and unhealthy dietary restriction, discussed society’s effect on food choices,
discussed ways to make participants’ diets healthier, discussed benefits of exercise/physical activity, discussed the importance of sleep, and were asked to repeat the eating and exercise/sleep
goal setting activity from last week for homework before the next session (participants were expected to choose new goals for this
week). Session 3. In this session, participants created a list of top ten reasons to pursue the athlete-specific healthy-ideal, discussed
barriers to pursuing the healthy-ideal and ways to overcome those barriers, and discussed ways to promote the athlete-specific
healthy-ideal as a team and/or as an athletics department.</t>
  </si>
  <si>
    <t xml:space="preserve"> AM-DBP manual (based on DBP manual developed by Stice and
Presnell (2007))</t>
  </si>
  <si>
    <t>AM-HWI manual (based on the HWI manual developed by Stice and
Presnell (2007))</t>
  </si>
  <si>
    <t xml:space="preserve">Cognitive Dissonance 
</t>
  </si>
  <si>
    <t xml:space="preserve">Media Psychoeducation </t>
  </si>
  <si>
    <t>wait-list</t>
  </si>
  <si>
    <t>We developed the 
more passive group in an attempt to tease apart the 
content of CD (i.e., education about the thin-ideal) 
from the interactive (i.e., supposedly dissonance 
producing) nature of CD</t>
  </si>
  <si>
    <t xml:space="preserve">Cognitive Dissonance: Session 1. After presenting participants with an  overview of the study, we stated that sororities 
were targeted not because we believed they con_x0002_tributed to eating disorders, but rather because  their organizational structure gave them power to  create change. Members then described the thin_x0002_ideal, discussed how it is maintained, and identified  who benefits from its existence. Next they com_x0002_pleted an individual writing exercise which entailed  listing the costs of pursuing the thin-ideal. Each member shared her costs with the group, which  then collectively discussed the degree to which the  thin-ideal is attainable, taking costs into account.  The session ended with a homework counterattitu_x0002_dinal exercise. We instructed members to stand in  front of a mirror wearing as little clothing as was  comfortable. While doing so, members noted only 
positive attributes, including physical, emotional,  and mental qualities. We informed participants that 
they would be sharing their experience with this  exercise during the next session. 
Session 2. Members began by sharing positive attributes they had noticed in the mirror exercise. 
Next, they discussed pressures placed on first-year  college women to pursue the thin-ideal and devel_x0002_oped strategies to improve the body image of so_x0002_rority members. We then discussed the time and 
effort needed to make celebrities appear ideal. Participants reflected on the information, adding to it  based on their knowledge of celebrity culture, and 
were then separated into subgroups for a role-play exercise. In the role-play, members' goal was to  convince each of the group leaders to give up pur_x0002_suit of the thin-ideal. One leader role-played a stu_x0002_dent with anorexia nervosa, one a compulsive ex_x0002_erciser, and one an excessive and unhealthy dieter.  Subgroups brainstormed reasons why each leader  should stop pursuing the thin-ideal and then ro_x0002_tated to each leader. Members then discussed the  role-play and made final remarks. 
</t>
  </si>
  <si>
    <t xml:space="preserve">Psychoeducation: Session 1. As in CD, we provided an overview,  reassured sorority members regarding the rationale  for targeting sororities, and began with a collec_x0002_tively generated description of the thin-ideal. The group then discussed the media's influence on the  thin-ideal, with a focus on advertising. Participants 
discussed ways in which advertisements perpetuate  the thin-ideal. Following this, participants watched  a 35-minute video aimed at the influence of adver_x0002_tising on body image and the perpetuation of the 
thin-ideal. Participants shared their reactions to  the video and brainstormed strategies to counter_x0002_act media pressures to pursue the thin-ideal. 
Session 2. We began by discussing the attain_x0002_ability of the thin-ideal and expanding discussion  from advertising to all forms of media. Participants 
discussed the difference between media figures and  themselves, whether or not achieving the thin-ideal 
is realistic, and costs associated with the pursuit of  the thin-ideal. We then held the same discussion as 
in CD about celebrities. Next, participants watched  a 20-minute edited version of a video on eating dis_x0002_orders. The video contained stories from individuals who had recovered from an eating disorder and ex_x0002_amples of women who ceased pursuit of the thin_x0002_ideal. The video also provided information about  the long-term effects of eating disorders. The movie 
was edited to remove all details about the specific  behaviors associated with eating disorders in order 
to minimize the likelihood of normalizing specific  behaviors. The group discussed the video and made 
final comments. </t>
  </si>
  <si>
    <t xml:space="preserve">Cognitive Dissonance </t>
  </si>
  <si>
    <t>Media Advocacy</t>
  </si>
  <si>
    <t xml:space="preserve">Components unique to CD. The remainder of the first session consisted of members individually writing the costs of pursuing the thin ideal and
then discussing as a group these costs and the realistic attainability of the thin ideal. Participants were next given a counterattitudinal homework
assignment,3 which consisted of standing in front of the mirror in as little clothing as possible (at home and in private) and noting positive mental,
physical, and emotional attributes about themselves.
In the second session, members shared positive attributes from the mirror exercise. Members were then divided into subgroups for a role-play
exercise. Facilitators played the following roles: a compulsive exerciser, an herbal weight loss product junkie, or an excessive and unhealthy dieter.
Subgroups tried to convince each facilitator to give up pursuit of the thin ideal. Next, members practiced making statements counter to pursuit of the
thin ideal and created a top-10 list of strategies for resisting the thin ideal.
Finally, they chose a take-home self-affirmation exercise (e.g., making a pact with a friend to stop negative body talk).
</t>
  </si>
  <si>
    <t>Components unique to MA. The remainder of Session 1 consisted of members watching a video of the portrayal of women in advertisements.
Discussions were conducted at designated points during the video. Session 2 started with a discussion of the attainability of the thin ideal. Next,
participants discussed ways to resist media messages regarding the thin ideal and the costs of pursuing the thin ideal. Members then viewed an
edited video on EDs and body image, which included testimonials from women who had ceased pursuit of the thin ideal. It also demonstrated the
long-term effects of EDs. We removed information regarding ED behaviors (e.g., vomiting) to reduce the probability of normalizing such behav_x0002_iors. After discussing the video, members generated strategies to resist
thin-ideal media messages.</t>
  </si>
  <si>
    <t>positive thinness: Participants in the positive thinness expectancy condition were asked
to formulate arguments about the potential costs of being overweight and
the benefits of slenderness to help develop an obesity-awareness program
being created for middle-school girls (in this case, the cover story was
bogus). The experimenter introduced the topic by reviewing statistics about
the prevalence of obesity among young women and the dangers of falling
prey to the fast-food industry. The researcher asked participants to develop
counterarguments to the notion that “size doesn’t matter.” Again, this com_x0002_ponent of the experiment took the form of an open discussion, and the
experimenter ensured homogeneity of discussion-group content by initiating
topics that the participants themselves did not provide (e.g., “what about
having more energy as a result of exercising daily?” followed by a discussion
as above). These topics included viewpoints espoused by many contempo_x0002_rary young women’s magazines, such as the idea that slenderness brings
with it valuable physical, social, and emotional rewards (e.g., avoiding dis_x0002_eases such as hypertension and diabetes, being perceived as a role model by
members of the same sex and being more popular with members of the
opposite sex, having increased self-esteem, having more energy and feeling
“fit,” being in control of oneself, etc.).Again, in the final component of the experiment, participants in the
positive thinness expectancy condition were asked to write a one-page
essay on the benefits of slenderness from their own perspectives, taking
into account their own experiences or those of significant others. Partici_x0002_pants in this experimental condition were directed to write only about
arguments against heaviness to avoid ambivalence and to bolster the
manipulation. Again, a review of the essays indicated that these instructions
were followed.</t>
  </si>
  <si>
    <t xml:space="preserve"> negative thinness: The experimenter asked participants in the negative thinness
expectancy condition if they would be willing to formulate arguments
inconsistent with the typical expectations regarding the benefits of thin_x0002_ness to help with an inoculation program being created for middle_x0002_school girls. The experimenter then presented participants with a brief
introduction to the definition of the concept of rewards from thinness
(e.g., that articles in magazines often portray weight loss as a method to
achieve other important life goals). Participants were then asked to gen_x0002_erate counterarguments against these widely held views. This compo_x0002_nent of the program took the form of an open discussion, wherein
participants participated to the extent that they wished. However, to
ensure similarity in discussion-group content, the experimenter prepared
a list of points to review in cases where participants failed to generate
them spontaneously. Groups were similar in the extent to which they
generated the desired responses, with the tendency to more easily gen_x0002_erate consequences in the social/emotional domain and to identify mild
physical consequences. When the experimenter did intervene, it was
most often to prompt group members to consider the longer-term physi_x0002_ological consequences of dieting. Once participants finished spontane_x0002_ously generating discussion points, the experimenter prompted them
with topics that they had failed to mention (e.g., “what about having less
energy as a result of dieting?”). The participants were then asked to gen_x0002_erate their own views of these topics. If the participants were not aware
of any information pertaining to the discussion point raised by the
experimenter, they were provided with appropriate information (e.g.,
the effects of weight-loss regimes pertaining to energy depletion). These
discussion points included: the unrealistic expectancies of rewards that
are implicit in the ideal (i.e., that being thin will bring with it valuable
rewards such as romantic or social success), the physical costs associ_x0002_ated with excessive/unhealthy dieting (including fatigue, dry skin,
slowed metabolism, slowed peristalsis, and in extreme cases, amenor_x0002_rhea), and the emotional costs associated with excessive/unhealthy diet_x0002_ing (including low self-esteem, feelings of failure, and the development
of maladaptive thoughts about food and weight). If participants raised
arguments in favour of rewards for thinness (e.g., “But doesn’t dieting
give you more energy?”), the experimenter acknowledged the grounds
for such a belief (e.g., “I can see why you would think that, given the
prevalence of those views in what we watch and read,”), but encouraged
the participants through Socratic questioning to evaluate the veracity of these beliefs (e.g., “… but have you or anyone you know ever been on a
diet? Did this lead you or them to have more or less energy? If dieting
led to increased energy, how long did that effect last? What happened to
your or their energy levels in the long run?”) Similarly, when participants
raised arguments regarding the detriments of overweight or obesity (e.g.,
“But haven’t studies shown that being overweight is bad for you?”), the
experimenter acknowledged the accurate component of the argument,
but encouraged participants to think critically about its implications
(e.g., that RFT messages are often directed at normal weight women
who are not actually at elevated risk of disease, engendering undue con_x0002_cern and body dissatisfaction). This component of the study took
approximately 60 minutes.
In the final component of the initial session, participants in the negative
thinness expectancy condition were asked to work on their own to write a
one-page essay about the discussion group content from their own frame of
reference. This technique was used successfully by Stice, Mazotti, Weibel,
and Agras (2000). Participants were instructed to report how the arguments
presented in the session might match their own experience or the
experience of friends, relatives, or acquaintances. The instructions focused
participants specifically on creating counterarguments to the idea of rewards
from thinness rather than requesting their thoughts in general, because such
thoughts might have been highly ambivalent, and the goal of the program
was to arouse cognitive dissonance about expecting secondary gains from
being slender. A qualitative review of the resulting essays suggested that
participants conformed to this request.
</t>
  </si>
  <si>
    <t>the goal of the program was to arouse cognitive dissonance about expecting secondary gains from being slender
This study examined the influence of expectancies about rewards
from thinness (RFT) on unhealthy dieting.</t>
  </si>
  <si>
    <t>measurement-only group</t>
  </si>
  <si>
    <t>Four clubs received the intervention (Intervention Group,
IG) and three of the clubs received no intervention program (Control
Group, CG).</t>
  </si>
  <si>
    <t>Control Group (assessment onlny?)</t>
  </si>
  <si>
    <t>r. Ten classes were th’en 
randomly selected to receive health promotion lessons (intervention group, 
high-risk; IGHR), while the other 10 classes served as controls (control 
group, high-risk; CGHR)</t>
  </si>
  <si>
    <t>In intervention group 2 (IG 2), the MaiStep program was carried out
by trained teachers. To ensure adherence to the program, teachers
likewise attended a two-day workshop (the same workshop as in IG 1)
prior to the start of the study and received a specially developed ac_x0002_companying manual (same as IG 1). Adherence was checked analo_x0002_gously to IG 1.</t>
  </si>
  <si>
    <t>The intervention comprised
five units with the major aim of reducing experiences of stress and thus
preventing the occurrence of stress-related psychological disorders and
improving quality of life. Psychoeducational contents about stress and
how to learn relaxation techniques were taught in the first and second
units. Subsequently, in units three and four, the role of stress in groups,
including the phenomenon of bullying, was explained and the en_x0002_hancement of cohesiveness in the classes was trained through role-plays
and group exercises. The final unit dealt with the experience of stress
related to school examinations. T</t>
  </si>
  <si>
    <t>MaiStep: skill-based universal prevention for schools by teachters</t>
  </si>
  <si>
    <t xml:space="preserve">waiting-list control condition whose members 
were subsequently treated in an abbreviated 3-week program. </t>
  </si>
  <si>
    <t>waiting-list control group</t>
  </si>
  <si>
    <t>Overcoming media influences
1. Discussion of the impact of media on how we look (fashion dresses, make up, hairstyle) and on
the thin body image ideal. A presentation of videotape of a pop star was used as an example.
Group leaders emphasized the importance of individual choices and personal taste.
2. Examples from advertisements taken from a popular Israeli youth magazine. Discussion about
the messages brought by these ads, namely the importance of physical appearance to self-es_x0002_teem and success and that youngsters can shape their body anyway they want if they are just
determined enough to do so, vs. the program’s messages, that weight and shape are primarily
genetically determined and that success is related to many factors beside physical appearance.
3. Final discussion: how to identify, understand and develop a critical attitude towards the media
and resist its influence? Group leaders also encouraged the diversification of the television
programs watched by youngsters.
Overcoming influences of family, peers, and society at large
1. Presentation of videotape about discrimination of overweight people vs. slender people when
looking for a job. Participants discussed the discrimination of overweight people and of people
who look different, and were encouraged not to judge people on the basis of physical appearance.
2. Presentation of drawings of females in the classic art, as well as of current fashion models in
females’ magazines. Participants were encouraged to share their opinions about how socio-cul_x0002_tural norms of thinness change over time, and about the influence of these norms on personal
choices.
3. Presentation of a discussion between an adolescent girl and her parents/peers on how girls
should look, and according to whose choice. Participants were encouraged to share relevant
personal experiences, and discussed how to cope with pressures of peers and family.
Promotion of self and body esteem
1. Working in pairs, participants were asked to name the physical characteristics they most liked
in themselves and their partners. The aim of this exercise was twofold: to show that youngsters
tend to be more positive towards the other and more critical about themselves, and to enhance
self awareness of positive aspects of physical appearance.
2. Examples of successful role models who are not attractive and/or not overly slim. Discussion
about the relationship between success and attractiveness, and on self-definition according to
personal attributes and values rather than external influences (media and peers). The group
leaders emphasized that effective handling of society’s pressure towards the thin body ideal
can increase, rather than decrease, one’s sense of self-esteem.
Promotion of healthy eating and weight-control behavior
1. Discussion was encouraged about the importance of three balanced meals and the risk of skip_x0002_ping meals (for example, that skipping breakfast may lead to decreased concentration at
school).
2. Provision of information about normal pubertal weight changes and about balanced meals
that include all essential food components required for normal physical development. The im_x0002_portance of preserving correct weight range and risks of overweight and underweight were
discussed. Information was provided about factors that influence weight and shape, including
body frame, muscles, and genetic contribution. The group leaders emphasized the diversity of
weight and shape and that individuals cannot shape their body anyway they want.
3. Participants were asked about their dieting habits. Information was provided about the inef_x0002_fectiveness of dieting, and the group discussed the risks of dieting without supervision and of
unbalanced diets.
Healthy physical exercise
1. Participants were asked to report the physical activities they liked, and were encouraged to dis_x0002_cuss the benefits of balanced physical exercises and body fitness. They discussed the influence
of body fitness on self-esteem. An emphasis was put on enjoying oneself when doing physical
activities.
2. Discussion of myths about physical activity (what the adolescent can get and cannot get from
physical exercise, for example, that it cannot change his or her body frame).3. Provision of information about appropriate physical activity and where it can be undertaken,
including appropriate effort, the risks of excessive exercising, and the benefits of gradual start,
not performing physical activity without the necessary supervision, and participation in group
activities.
Development of coping skills to overcome stressful situations
1. Participants were encouraged to choose a problem that bothers them at a classroom or a per_x0002_sonal level. Group leaders presented a six-step method of a problem solving technique (Beck,
1995). The participants thereafter applied this technique to current problems, and were en_x0002_couraged to use it in future for difficult situatio</t>
  </si>
  <si>
    <t>primary prevention program
The program was introduced to the participants as a workshop for the development of healthy life behaviors and
personal skills</t>
  </si>
  <si>
    <t>congrol group (unstructured discussion)</t>
  </si>
  <si>
    <t xml:space="preserve">Student Bodies (clinically moderated)
In the present study, 72 non_x0002_symptomatic undergraduate women were randomized to an Inter_x0002_net-based prevention program for eating disorders with or without
accompanying discussion groups, or a control group
After baseline assessment, women were randomized into four groups:
Student Bodies with a clinically moderated discussion group; Student Bodies
with an unmoderated discussion group; Student Bodies with no discussion
group; and a control group.
</t>
  </si>
  <si>
    <t>Student Bodies (unmoderated discussion group)</t>
  </si>
  <si>
    <t>Student Bodies (no Discussion Group)</t>
  </si>
  <si>
    <t>Student Bodies (clinically moderated)</t>
  </si>
  <si>
    <t>. Specifically, on each experimental activity they were directed to
invest maximal effort (high effort manipulation) as their responses would be
shared publicly (public attitude manipulation). In order to foster perceptions
of voluntary participation in the high level condition the following three
manipulations were performed: (1) Participants were given the option of
completing each activity on a different topic equally salient for young adoles_x0002_cent women (i.e., peer pressure toward alcohol use); (2) Participants were
explicitly reminded of a nonparticipation option; (3) Participants were given a
lower amount of monetary compensation for the optional homework activity.
Manipulations in the high level dissonance condition were performed in
order to maximize the probability that cognitive dissonance would be invoked
and subsequent attitude and behavior change would occur</t>
  </si>
  <si>
    <t>In contrast, mani_x0002_pulations in the low level condition were aimed at (1) lowering the perception
of voluntary participation, (2) fostering an expectation that attitudes would be
kept private, and (3) promoting the belief that participants should engage in
comparatively lower effort expenditure. Specifically, participants in the low
level condition were told that their responses would not be included verbatim
in a body-image self-esteem enhancement program for adolescent girls, but
that these responses may give researchers vague ideas about what types of
strategies to include (Low Effort Manipulation 1). Also, participants were not
given specific instructions to invest a high amount of effort (Low Effort Manip_x0002_ulation 2). Participants were encouraged to keep all attitudes private and were
informed that their perspectives would be kept anonymous (Private Attitude
Manipulation). Participants were not reminded of the option of nonparticipa_x0002_tion (Involuntary Manipulation 1), were not provided with alternative topic
ideas (Involuntary Manipulation 2), and were paid a higher monetary amount
for completion of the optional homework activity (Involuntary Manipulation
3).</t>
  </si>
  <si>
    <t>no-treatment control condition</t>
  </si>
  <si>
    <t>low level dissonance
empirical comparison of two dissonance-based eating disorder prevention para_x0002_digms and a no-treatment control condition.</t>
  </si>
  <si>
    <t>delayed treatment control group (assessed at baseline and 6–7 weeks later)</t>
  </si>
  <si>
    <t>Patrick, K., Calfas, K. J., Norman, G. J., Zabinski, M. F., Sallis, J. F., Rupp, J., Covin, J., &amp; Cella, J. (2006). Randomized controlled trial of a primary care and home-based intervention for physical activity and nutrition behaviors: PACE+ for adolescents. Archives of pediatrics &amp; adolescent medicine, 160(2), 128–136. https://doi-org.emedien.ub.uni-muenchen.de/10.1001/archpedi.160.2.128</t>
  </si>
  <si>
    <t>a comparison con_x0002_dition addressing sun exposure protection</t>
  </si>
  <si>
    <t>Video only intervention - Slim Hopes</t>
  </si>
  <si>
    <t>no-intervention
group served as a “pure” control condition</t>
  </si>
  <si>
    <t>“Slim Hopes” (Kilbourne, 1995), a powerful video about
advertising and the societal obsession with thinness.</t>
  </si>
  <si>
    <t>Comparison of Media Literacy Programs; two
distinct media literacy interventions
how to think more critically about and take social action to challenge or
change unhealthy media messages, + Slim Hopes</t>
  </si>
  <si>
    <t xml:space="preserve">Slim Hopes: the video-only interven_x0002_tion was included to simulate how the video might be used in a college classroom setting  </t>
  </si>
  <si>
    <t>internally oriented media literacy - challenge neg_x0002_ative body-related cognitions that arise in response to media + Slim Hopes</t>
  </si>
  <si>
    <t xml:space="preserve">
</t>
  </si>
  <si>
    <t>waiting-list control condition</t>
  </si>
  <si>
    <t>wait-list control group condition</t>
  </si>
  <si>
    <t>wait-list control group</t>
  </si>
  <si>
    <t xml:space="preserve">Student Bodies (adapted  for women with subthreshold Eds)
</t>
  </si>
  <si>
    <t xml:space="preserve">Student Bodies (german adaption)
</t>
  </si>
  <si>
    <t>Student Bodies with guided self-help discussion group</t>
  </si>
  <si>
    <t>Student Bodies without guided self-help discussion group)</t>
  </si>
  <si>
    <t>Student Bodies without guided self-help discussion group</t>
  </si>
  <si>
    <t>no-treatment control classes</t>
  </si>
  <si>
    <t>The prevention program has 
two components. The NUT component consists of one 
90-minute session, which includes the following topics: 
balanced eating concept, the concepts of eating and nutrition 
and their differentiation, nutrients, the food pyramid 
and foods, the importance of water, and analysis of diet.
The ML component consists of two 90-minute sessions 
plus two 60-minute activity sessions. Topics included in 
the 90-minute sessions are: The feminine Beauty Ideal 
throughout history, in different cultures and today in the 
media, and how to deal with media messages. The activity 
sessions include analysis of advertising and writing model 
letters of complaint to the media (see Table 1 for sequence 
and full details)</t>
  </si>
  <si>
    <t>The ML component consists of two 90-minute sessions 
plus two 60-minute activity sessions. Topics included in 
the 90-minute sessions are: The feminine Beauty Ideal 
throughout history, in different cultures and today in the 
media, and how to deal with media messages. The activity 
sessions include analysis of advertising and writing model 
letters of complaint to the media (see Table 1 for sequence 
and full details)</t>
  </si>
  <si>
    <t>The intervention was based on the social cognitive model 
(Levine &amp; Smolak, 2006) and the media literacy educational 
approach (Center for Media Literacy, 2003).
Media Literacy (educational)</t>
  </si>
  <si>
    <t xml:space="preserve">Media Literacy program
The intervention was developed from a previous 
version which was shorter and without activities, reported 
in a previous trial (Raich, Sánchez-Carracedo, López_x0002_Guimerà, Portell et al., 2008). All intervention sessions were 
conducted by two of the intervention’s authors, one female 
(GLG) and one male (DSC); the control class received their 
normal lessons from their usual teachers. </t>
  </si>
  <si>
    <t xml:space="preserve">Media Literacy and Nutrition components </t>
  </si>
  <si>
    <t>class as usual / no treatment</t>
  </si>
  <si>
    <t>In the NJ ME participants were instructed to make neutral or
descriptive comments (e.g., “this is kind of like describing your_x0002_self to someone who is drawing you, but cannot see you”).</t>
  </si>
  <si>
    <t xml:space="preserve">After randomization, partic_x0002_ipants filled out a baseline questionnaire packet with all measures
before engaging in the ME exercise (NJ and CD conditions) or in
a guided mindfulness exercise (MB condition). After this, partici_x0002_pants in the MB condition completed the ME exercise. The second
session took place approximately one week after the first session.
In the second session, participants completed a second ME exercise
and then filled out a post-treatment questionnaire packet with all
measures. The third session took place approximately one month
after the second session. In this session, participants completed a
questionnaire packet with all measures and then were debriefed.
Before their first mirror exposure, MB
participants were introduced to the concept of mindfulness and
completed a beginner’s guided breathing meditation exercise from
a compact disc series included in Salzberg and Goldstein’s Insight
Meditation course (2001). This recording was chosen because
Salzberg and Goldstein are well-established instructors of mind_x0002_fulness meditation. This exercise was added to the MB condition so
that participants could experience and practice mindfulness before
being asked to maintain a state of mindfulness during ME. Clients
who are learning to practice mindfulness in the context of psy_x0002_chotherapy are often required to spend a significant amount oftime
practicing mindfulness skills between therapy sessions. Therefore,
the MB group was also assigned homework after their first ses-Participants in this group were asked to practice mindfulness
during an everyday activity (e.g., brushing teeth or walking to class)
before their second session. During the second session, participants
in the MB condition reported the extent to which they completed
their homework on a Likert scale ranging from one to three
Participants in the MB condi_x0002_tion completed the ME exercise after their mindfulness exercise,
while participants in the NJ and CD conditions were given instruc_x0002_tions for the ME exercise immediately following completion of
baseline questionnaires. Mirror exposures in all conditions con_x0002_sisted of participants making two comments on 20 different body
parts (i.e., hair, skin, eyes, nose, mouth, teeth, chin, neck, shoul_x0002_ders, upper arms, wrists, hands, chest, waist, hips, buttocks, thighs,
calves, ankles, and feet), while observing their body in a three-way
mirror. A list of these body parts was posted on the outer part
of the mirror to guide participants during exposure. Participants
were also provided with a suggestion sheet to be used if they had
difficulty thinking of comments for a certain body part. These sug_x0002_gestions were specific to each orientation (i.e., positive for the CD
condition and neutral for the NJ and MB conditions).
After explaining the procedure and demonstrating two com_x0002_ments of the appropriate orientation for two different body parts,
the experimenter asked the participant to demonstrate the exer_x0002_cise by commenting on two body parts she was comfortable with
and one body part she was less comfortable with (i.e., a “hot spot”).
Upon successful completion of this practice exercise, the partic_x0002_ipant was left alone to complete the full exercise. ME was not
time-limited. Thoughallmirror exposure exercises were conducted
in private, they were tape recorded and coded by experimenters
for adherence. Specifically, experimenters coded adherence to the
instructions to comment on each of the 20 listed body parts, to
make two different comments about each body part, and to make
comments of the appropriate orientation for the condition (i.e.,
neutral or positive).
In the
MB ME, participants were instructed to make neutral comments or
descriptive comments (same instructions as NJ condition), while
additionally trying to maintain a focus of mindfulness (i.e., staying
in the present moment, maintaining an open and accepting frame
of mind).
</t>
  </si>
  <si>
    <t>. In the CD ME, participants were instructed to make pos_x0002_itive comments during mirror exposure (e.g., “when you are doing
this it may help to begin with the phrase, ‘I like how my (body area)
is [blank]”’). Participants in the CD condition were encouraged to
focus as many of their comments as possible on what they liked
about the appearance of each body part, though it was anticipated
that this might be very difficult due to conflicting social norms.
Therefore, participants in the CD condition were allowed to make
positive comments on the function of a body part when they were
unable to comment positively about its appearance.</t>
  </si>
  <si>
    <t>mirror exposure - mindfulness based</t>
  </si>
  <si>
    <t>mirror exposure - cognitive dissonance based</t>
  </si>
  <si>
    <t xml:space="preserve">mirror exposure - nonjudgmental </t>
  </si>
  <si>
    <t>reduce maladaptive dietary and exercise habits.
In addition, the current intervention provided information intended to deter participants from engaging in maladaptive behavior</t>
  </si>
  <si>
    <t>The experimental condition (EX) group completed all of the measures used by those in the SMC condition, as outlined above. In
addition, individuals in the EX group participated in eight experimenter-led psychoeducational sessions, of
approximately 60 to 90 min each. Sessions were conducted lecture-style, with the facilitator standing at the front
of a small classroom and supplementing verbally presented information with projected slides. Questions such as
“What does the word dieting mean to you?” and “How can skipping meals backfire in terms of your actual eating
habits?” were posed to participants during presentations. The content of the sessions is described in more detail
below. A total of three separate psychoeducational groups were conducted over the period of 1 year, with each
group attended by three to eight participants. The 8-week program covered five major topic areas and was
didactic in nature. It was facilitated by the first author (KOB), who was at the time a PhD student in clinical
psychology. Each EX group participant met individually, with the facilitator, immediately before or following the group meeting.
During these brief individual meetings, weekly self-monitoring logs were returned, and the facilitator read the weekly
logs and determined rates at which participants had engaged in the self-monitored dependent measures for that week (e.g., number of meals skipped, number of minutes exercised). In order to enhance the effects of the psychoeducational
intervention, contingencies were placed on participants' performance. When EX group participants turned in their
weekly data, verbal reinforcement was provided to participants who attained improvements in behavior, whereas no
verbal reinforcement was given to participants who did not evidence improvements. Any change in behavior (in the
desired direction) was reinforced by the experimenter.
The five topic areas covered during the psychoeducational program are as follows: "dieting" intervention, physical activity intervention, meal skipping intervention, food avoidance intervention, body image intervention</t>
  </si>
  <si>
    <t>Participants in the SMC condition completed all pre-study psychometric measures, and engaged in daily selfmonitoring
of eating and exercise habits using the self-monitoring forms. Their only face-to-face contacts with the
experimenter or research assistant occurred at pre-study, after the first week of self-monitoring, to ensure correct usage
of the daily self-monitoring forms; immediately post-study; and at the 2 follow-up periods. SMC participants were also
given the experimenter's telephone number and email address in case they had a question regarding the study, or if they
needed to change an appointment time.</t>
  </si>
  <si>
    <t>educational intervention program</t>
  </si>
  <si>
    <t>Lesson 1: Dealing with stress
Relaxation tape. Ways of dealing with stress. Feeling good in your body.
Lesson 2: Building a positive sense of self
Building your self-esteem. Identifying your unique features and self-image and how it might be destroyed.
“I am OK” self-esteem-building activity.
Lesson 3, 4, 5: Stereotypes in our society
Collage posters of stereotypes. Male and female stereotypes.
Being an individual—being yourself. Learning to accept and value differences.
Lesson 6: Positive self-evaluation
Exploring individuality. What is unique about you?
Self-advertisement activity. Learning to value uniqueness.
Lesson 7: Involving significant others
Ways of improving your self-image. Receiving positive feedback from others. Hand outline activity.
Learning to seek positive feedback from significant others.
Lesson 8: Relationship skills
How other people affect our self-image. Dealing with relationships. Video of self-esteem. Role plays.
Lesson 9: Communication skills
Games and activities to build self-esteem.
Pictionary game. Program evaluation by students and teachers</t>
  </si>
  <si>
    <t>whereas the control group students received their scheduled personal development and health class.</t>
  </si>
  <si>
    <t>reduction in disturbed eating attitudes</t>
  </si>
  <si>
    <t>The intervention consisted of six weekly 90-minute group sessions. Concurrentsessions were conducted with parents in one room and their daughters in another.Although parents and daughters received the same PE material, separate sessionsPsychoeducation for Disturbed Eating allowed privacy for questions and discussion. Two individuals led the sessions foreach group, one with expertise in eating disorders and the other in adolescent dia-betes. Consistency in the intervention was maintained by having the same groupleaders across the three cohorts and by using most of the time in each session todeliver a standardized lecture accompanied by slides and reading material. Makeupsessions were offered before each PE class and after the final class for those whomissed a previous session.The PE group program was adapted from a standardized intervention for eating dis-orders with documented effectiveness (Olmsted et al., 1991). This program involveswritten and oral presentation of didactic information on the nature of eating problems,how they develop, set point theory, sociocultural influences, how to eat normally withoutdieting, and strategies to control symptoms of disturbed eating and body image concerns.Participants were not expected to reveal personal information in the group but wereinvitedto askquestions and make comments. For the purpose of this study, the content ofthe intervention was modified to include the relationship between disordered eating anddiabetes, body image concerns related to diabetes, how eating attitudes and behavioraffect diabetes control, the dangers of insulin omission, and family communicationstrategies. Strategies for change and a nondeprivational, nondieting approach to normaleating were emphasized. Participants were given a manual adapted from the one used inthe eating disorder program (Davis et al., 1992) and were asked to read the relevantchapter before each session</t>
  </si>
  <si>
    <t>treatment-as-usual (diabetes)</t>
  </si>
  <si>
    <t>Treatment for patients attending the diabetes clinic during the study interval includedquarterly visits and type 1 DM management conducted in a multidisciplinary treatmentsetting. This included two or three daily insulin injections and two to four daily self-measurements of blood glucose levels, target preprandial blood sugars of 4_x0001_10 mmol/L,and adherence to a structured meal plan based either on food exchanges or on carbo-hydrate counting.</t>
  </si>
  <si>
    <t>intervention for body dissatisfaction</t>
  </si>
  <si>
    <t>designed to address body image and eating problems in young women</t>
  </si>
  <si>
    <t>The program commenced with topics to enhance motivation
for making change. Subsequent sessions provided a rationale
for the CBT approach; explored relationships
among body image, self-esteem, emotions, and relationships;
examined risk factors for body image and eating
problems, including sociocultural pressures to be thin
and how to manage them; taught cognitive strategies for
changing negative body image thoughts; challenged
body comparison tendencies and internalized sociocultural
beauty ideals; and examined problem eating patterns
and unhealthy weight loss behaviors, and strategies
for identifying and changing these patterns and behaviors.
The same intervention was delivered in FF or INT
modes. In the INT mode,
participants and the therapist logged on weekly to a
secure, password protected chat-room</t>
  </si>
  <si>
    <t xml:space="preserve">“Set Your Body Free”- Face to face </t>
  </si>
  <si>
    <t>The program commenced with topics to enhance motivation
for making change. Subsequent sessions provided a rationale
for the CBT approach; explored relationships
among body image, self-esteem, emotions, and relationships;
examined risk factors for body image and eating
problems, including sociocultural pressures to be thin
and how to manage them; taught cognitive strategies for
changing negative body image thoughts; challenged
body comparison tendencies and internalized sociocultural
beauty ideals; and examined problem eating patterns
and unhealthy weight loss behaviors, and strategies
for identifying and changing these patterns and behaviors.
The same intervention was delivered in FF or INT
modes. In the FF mode, the therapist and participants
met together weekly for group sessions. Sessions were led
by the therapist and participants typed responses to each
other in real-time. Participants did not meet face-to-face.
An asynchronous on-line discussion board was available
if participants wished to post messages to each other
between sessions.</t>
  </si>
  <si>
    <t>Participants in the DTC were sent the Time 2 questionnaire after
8 weeks and were then randomly allocated to either of
the treatment conditions but were no longer part of the
research sample.</t>
  </si>
  <si>
    <t>Acceptance and Commitment Therapy, workshop intervention for body dissatisfaction</t>
  </si>
  <si>
    <t>targeting body dissatisfaction and disordered eating attitudes.</t>
  </si>
  <si>
    <t>typical components of ACT: creative hopelessness, control as the problem/willingness as the solution,
mindfulness and acceptance, values clarification, barriers to values, and committed action (more details appendix A)
Therapy exercises were developed for the purpose of this workshop, and also drew upon client handouts from ACT for anorexia</t>
  </si>
  <si>
    <t>Participants in the wait-list control condition completed
standardized questionnaires during their first appointment
and were instructed on Appetite Awareness monitoring
(Craighead, 2006). They self-monitored hunger, satiety,
bingeing, and purging for 1 week. After 1 week, they
returned and completed the standardized repeated measures;
after another week they returned on the day of their
scheduled workshop and completed another set of the
same repeated standardized measures. Following that, they
participated in the same workshop offered to the treatment group. Immediately following the workshop, they completed
a final packet of the standardized repeated measures.</t>
  </si>
  <si>
    <t xml:space="preserve">Healthy Girls Project: workshop intervention </t>
  </si>
  <si>
    <t>Mothers in the intervention condition participated in a series of
four weekly, 90-minute workshops held in a comfortable
university laboratory. Mothers participated in these workshops
in small groups of about four, and each group was facilitated by a
female psychologist or advanced psychology doctoral student with
intervention experience. The workshop sessions had a similar
format each week which combined elements of psychoeducation,
behavioral activities (e.g., thought exercises, group brainstorming
and problem-solving, role-playing), and discussion. Fidelity checks
were conducted regularly to assure that workshop materials were
adhered to by each facilitator as written. Each session opened with a brief period of relationship-building
and an overview of the session. During each session, facilitators provided an orientation to and description of that week’s
homework exercises, and invited mothers to ask questions before
leaving. Between sessions, facilitators contacted mothers via email
or phone to encourage adherence to the homework.
The workshop series was modeled on the program developed by
Trost (2006), with three primary changes. First, a fourth 90-minute
workshop sessionwas added to givemothersample opportunity ‘‘to
reflect on intervention material between repeated sessions’’ and ‘‘to
try new skills and then return to the group for troubleshooting
advice,’’ as recommended by Stice and Shaw (2004, p. 207). In
addition, by including an additional session,wewere able to allocate
more time at the start of Sessions 2, 3, and 4 to processing mothers’
experiences with the previous week’s homework.
Second, we restructured the in-session activities to flow more
seamlessly into and to enrich the homework exercises. To this end,
we shortened the verbal introductions to several of the in-session
activities and lengthened the time devoted to focused discussion
after each of these (thereby shifting the emphasis from didactic
psychoeducation to interaction); we maximized the potential for
individual feedback and sharing of perspectives by completing
roleplay andbrainstorming activities as a group rather than indyads.
In developing additional group activities, we drew upon Neumark-
Sztainer’s guide for parents of adolescents (2005). We focused on
how to communicate healthy messages about body shape, weight,
and eating; on being prepared when certain situations arose (e.g.,
hearing your daughter say, ‘‘I’mtoo fat towear those jeans.’’); and on
strategies for challenging unhealthymessages frompeers andmedia
(e.g., discussing with daughters media images or peer ‘‘fat talk’’).
Third, we incorporated more opportunities for interaction
between mothers and daughters through modification of the
homework exercises, drawing on materials provided by Stice and
Presnell (2007) and Neumark-Sztainer (2005). Each homework exercise concluded with a structured interaction
between mother and daughter. Mother–daughter interaction
exercises ranged from setting aside time for a conversation about
the experience of completing the homework, to mothers modeling
healthy body image behaviors, to making a pact stating individualized,
concrete behaviors mother and daughter will do to
maintain healthy body images over time. All of these changes
were made in accordance with Trost’s (2006) recommendations for
future development of the program.</t>
  </si>
  <si>
    <t>ARMED</t>
  </si>
  <si>
    <t>control group (lecture and discussion about women, media, and appearance)
During the third and fourth weeks of the semester, control participants attended their regularly
scheduled women’s studies course and participated in a lecture and discussion about women, media, and
appearance. The content of these classes is the portrayal
of women in the media and the impact this has on
society. This topic is typically presented by an instructor
during the third week of the semester and is followed by
a discussion and activities led by a small group of
students during week 4</t>
  </si>
  <si>
    <t>portrayal of women in the media and the impact this has on society</t>
  </si>
  <si>
    <t>During the third and fourth weeks of the semester, control participants attended their regularly
scheduled women’s studies course and participated in a lecture and discussion about women, media, and
appearance. The content of these classes is the portrayal
of women in the media and the impact this has on
society. This topic is typically presented by an instructor
during the third week of the semester and is followed by
a discussion and activities led by a small group of
students during week 4</t>
  </si>
  <si>
    <t>SCT-driven prevention program - informative format</t>
  </si>
  <si>
    <t>the program focuses on changes of adolescence, sociocultural pressures for thinness, coping to adverse comments about
weight and shape, dissatisfaction with body shape, self-esteem, and healthy eating. 
In the interactive version, extensive use of discussion, guided discovery, role-play, guided meditation, and free-write exercises was made.</t>
  </si>
  <si>
    <t>Appendix 1</t>
  </si>
  <si>
    <t>SCT-driven prevention programs - didactic format</t>
  </si>
  <si>
    <t>the program focuses on changes of adolescence, sociocultural pressures for thinness, coping to adverse comments about
weight and shape, dissatisfaction with body shape, self-esteem, and healthy eating. 
The didactic version offered the same topics and contents using a primarily didactic expositive approach and included questionnaires, analysis, discussion, and homework</t>
  </si>
  <si>
    <t>control (no information)</t>
  </si>
  <si>
    <t>Shapesville as a primary prevention tool for promoting positive body image in young children.
Shapesville = book</t>
  </si>
  <si>
    <t>Shapesville</t>
  </si>
  <si>
    <t>promote positive body image in young children
generate discussions about body image, self-esteem, colour differences and ‘the false belief that an ‘‘ideal’’ body leads to happiness and success</t>
  </si>
  <si>
    <t>control book</t>
  </si>
  <si>
    <t>Stop, Elephant, Stop - Book</t>
  </si>
  <si>
    <t>Stop, Elephant, Stop (Shavick, 2004) is a picture book that tells a story about a group of animals
about to jump into a watering hole. This book has bright, colourful pictures and engages the children
to participate in the story telling. Stop, Elephant, Stop was selected in consultation with one of the
participating schools’ librarians as a book designed for similar aged children to Shapesville. It is also
similar in length and reading level to Shapesville
Reading + discussion</t>
  </si>
  <si>
    <t>Student Bodies 2: cognitive-behavioral program</t>
  </si>
  <si>
    <t>Student Bodies 2 (SB2)</t>
  </si>
  <si>
    <t>usual care</t>
  </si>
  <si>
    <t>basic information</t>
  </si>
  <si>
    <t>received colored handouts containing basic information
on nutrition and physical activity but were not given specific
instructions on behavior modification. They were told to
continue visiting their physicians as needed. The UC group
was offered access to the Internet program at the conclusion
of the 4-month follow-up.</t>
  </si>
  <si>
    <t xml:space="preserve">CT: (a) administered a Body Image Beliefs Inventory; (b) demonstrated ways of changing the women's irrational negative beliefs into more
positive ones; (c) taught the client to do it on her own; and (d) assigned homework consisting of completion of a daily homework
sheet on which clients jotted down any automatic thoughts concerning negative body image; a more rational, positive belief; and any
feelings that they had about either the positive or negative beliefs. They were to do this for a week. The second session involved
reviewing the homework sheet, and the same homework assignment was given. In the third session, homework was reviewed; the session
ended with how this technique could be used by the client in the future.
</t>
  </si>
  <si>
    <t>changing the belief into a more positive one according to a structured
protocol and also modeled self-reinforcement</t>
  </si>
  <si>
    <t>CBT was similar to CT for all three sessions except for the additional
behavioral techniques of self-reinforcement and a fantasy exercise.
In this condition, the counselor not only demonstrated changing
the belief into a more positive one according to a structured
protocol but also modeled self-reinforcement: "Now I'm going to
reinforce myself for doing something good: "That thought felt better,
much better than the original thought.'" The homework sheet was
the same as the one for CT, with the addition of a column in which
the client was to note the self-reinforcement that she used after
changing the negative body image thought into a more positive one.
In the beginning of the second session, the counselor and client
reviewed the negative, irrational thoughts; rational, more positive
thoughts; and self-reinforcements and feelings surrounding the procedure
from the homework sheet. Then the counselor led the client
through a guided fantasy adapted by the researcher from exercises in
Fat is a Feminist Issue (Orbach, 1978). The fantasy exercise had the client envision herself as a confident, competent person with an
acceptable body. At the end of the session, the counselor again
assigned the homework sheet and also gave the client a copy of the
body image fantasy with the instructions to do the fantasy exercise
onc« a day and to reinforce herself for doing the assignment, The
third structured interview was similar to the second session. Homework
was reviewed, and the fantasy exercise was repeated</t>
  </si>
  <si>
    <t>exploration of
feelings about body image during major developmental periods of
the woman's life</t>
  </si>
  <si>
    <t>RT: In contrast to CT and CBT, RT did not include the technique of changing irrational, negative beliefs about body image into more
positive, rational beliefs. Instead, the focus was on an exploration of feelings about body image during major developmental periods of the woman's life. During the first structured interview, the counselor
and client explored the way that the woman felt about her body at present, these feelings' affect on how she felt about herself, and her
childhood in relation to feelings about herself and her body. The counselor used the techniques of minimal verbal following, paraphrasing,
and reflection of feeling. In this treatment condition, the homework assignment was to keep a journal of feelings. The second
and third structured interviews were similar to the first, with the counselor's exploring the client's thoughts and feelings about her
body image during adolescence and early adulthood and in various situations, such as work and social settings. During the third session,
the counselor and client also explored what the client felt she had learned during the sessions and how her feelings toward her body image and self-image had changed. In the three treatment conditions,
clients completed the Body-Cathexis Scale, the Self-Cathexis Scale, and the Counselor Rating Form immediately following the last session.</t>
  </si>
  <si>
    <t>Participants assigned to WL completed the pretest and then were
told that no counselors were currently available. They were assured
that they would be contacted as soon as a counselor became available,
about 3 weeks. After this period, these women were called and asked
to come in for a meeting with the researcher. The researcher met
with each one individually. None of the WL group had sought
treatment or help from friends in the interim and admitted any
awareness of the purpose of the study until debriefing. The women
completed the posttest and then were debriefed about the study. They
were offered the choice of one of the three therapies for treatment.
The researcher did the counseling of the women in WL.</t>
  </si>
  <si>
    <t>writing sessions: write about their body image
imagery exercise: the experimental group was led through imagery based on Hutchinson, 1994. It targeted how participants' critical life events impacted theor body image and encouraged discrimination between negative and ideal body image by having them "hold" the negative body image in one hand and their ideal in the other. -&gt; writing</t>
  </si>
  <si>
    <t>"write about their bedroom"</t>
  </si>
  <si>
    <t xml:space="preserve">writing sessions: write about their rooms
Audiotape for CG evoked imagery about objects in their ideal vs real dorm/apartment room to help them clarify factual content for their writing. </t>
  </si>
  <si>
    <t>ATHENA</t>
  </si>
  <si>
    <t>prevent young female high school athletes’ disordered eating and body-shaping drug use.
to reduce the young female athlete’s disordered eating habits and to deter use of body-shaping substances.</t>
  </si>
  <si>
    <t>treatment as usual / usual care (usual practice activities)</t>
  </si>
  <si>
    <t>team's usual practice activities.
The control teams were offered preprinted pamphlets concerning disordered eating, drug use, and sports nutrition.</t>
  </si>
  <si>
    <t xml:space="preserve">CBT: modification of the 1987 Butters and Cash procedure that was tailored for group intervention
information ocncerning body dissatisfaction and rationale for treatment. Introduction to relaxation,. Imaginal desensitization, hierarchy of body sites varying in anxiety. group mirror desensitization, in vivo desensitization, cognitive errors, maystery and pleasure experiences, stress inoculation and relapse-prevention; homework 
</t>
  </si>
  <si>
    <t>ET: weightlifting and aerobic dancing
introduction to body image, goals of therapy, information about aerobic and anaerobic exercise training, weightlifting activity, aerobic workout, stretching, cardiovascular fitness, homwork</t>
  </si>
  <si>
    <t>At the start of the program, the user is asked to serve as a “peer counselor” to assist the virtual university in addressing the problem of disordered eating on campus. The peer counselor (the research
participant) then meets “Jen,” who is thin and has some medical issues related to her body weight. She also is introduced to “Kate,” an athlete who overeats and overexercises, and “Naomi,” who is depressed and lonely and binges. Each of the three young women portrayed in the program has kept a “scrapbook” of information that covers various aspects of her life at college. Each
scrapbook entry provides psychoeducational information and interactive tools to educate and develop participants’ skills in each of the five theoretically based (pressure to be thin, thin ideal internalization, body dissatisfaction, dieting, negative affect, or interpersonal/cognitive– behavioral theories)
participants must explore each aspect of all three scrapbooks
In using FMA, participants must explore each aspect of all three scrapbooks
(i.e., one for each woman portrayed in the program). The programming
of the CD-ROM is such that a participant cannot “skip” content; she
must complete each module before she is allowed to go on to the next. The
presence of the RA in the room ensured that the participant was in fact
using FMA for the full session, as the RA would occasionally check on the
progress of the participant. Each scrapbook contains multiple modules, and
in each module, didactic information is presented first, either in text,
voice-over, or video. Then, an interactive tool appears, which is designed
to get the participant involved in actively learning and thinking about the
content in that particular module. To take but one example (out of 52 that
occur in the program), one module (which addresses media images and the
thin-ideal internalization) first presents information on the ideal body shape
espoused by the media for women over the past 5 decades. The psychoeducational
point is that what is viewed as beautiful has changed over time
and is a construction by society of what is most appealing with regard to
women’s body shape and size. The participant is then provided five
silhouettes of a woman who characterizes the ideal body shape for a given
decade and is asked to match the shape to the decade (e.g., Marilyn
Monroe’s silhouette for the 1950s, Twiggy’s for the 1960s). The program
provides feedback as to whether the choice is correct, as well as an
explanation of what was viewed as the beauty ideal of that time. For
example, when the user clicks on the Marilyn Monroe silhouette, a picture
of her appears and the voice-over states,</t>
  </si>
  <si>
    <t>Attention Control</t>
  </si>
  <si>
    <t>control for time and attention of intervention group</t>
  </si>
  <si>
    <t>Participants in the control
condition underwent the same procedure but instead viewed two videos (30
min each) at each of two sessions, as a control for time and attention that
participants had in the intervention condition</t>
  </si>
  <si>
    <t>Food, Mood, and Attitude (FMA): CD prevention program
MyStudentBody.com—Nutrition website</t>
  </si>
  <si>
    <t>Food, Mood, and Attitude +
My Student Body-Nutrition website</t>
  </si>
  <si>
    <t xml:space="preserve">FMA: five empirically supported eating disorder risk factors (i.e., perceived pressure to be thin, thin-ideal internalization, body
dissatisfaction, dieting, and negative affect)
MyStudentBody-Nutrition website: four main topic pages containing text-based and audio information, interactive activities, and goal-setting areas (nutrition 101,
eating on the run, weighing in, and fitness)
</t>
  </si>
  <si>
    <t>Intervention group participants completed two computer-based 
programs (described below), and the control group used two 
non-eating-related websites (i.e., two science-based websites), 
over two (2- to 3-hour) sessions in the computer laboratory 
at an individual carrel. During the study explanation, we told 
participants that they could be randomly assigned to the con_x0002_trol condition; it is not likely that the control websites were 
interpreted as treatment, because they focused on science 
(http://www.exploratorium.edu/explore/index.html) and earth 
exploration (http://environment.nationalgeographic.com/
environment/natural-disasters/forces-of-nature).</t>
  </si>
  <si>
    <t>to reduce risk factors that lead to eating disorders</t>
  </si>
  <si>
    <t>Everybody’s Different: prevention program</t>
  </si>
  <si>
    <t>Control classes (no information)
One class at the low SES school and two at the high SES school were randomly chosen as control classes.</t>
  </si>
  <si>
    <t>The expressive writing conditions consisted of brief written
instructions sent to participants weekly over a 1-month period,
which asked participants to write about their thoughts, images,
emotions, and whatever comes to their mind in relation to their
body for 40 min. If they were not able to come up with content to
write about for 40 min, they were asked to repeat what they had
written with the aim of emotional processing and getting some
distance from the content. An unmoderated expressive writing
condition was used because an earlier trial (Stice, Marti, et al.,
2008; Stice, Shaw, Burton, &amp; Wade, 2006) found that it was
perceived as equally credible to the Body Project. In addition, an
earlier trial found that participants in the expressive writing condition
showed significantly greater reductions in thin-ideal internalization
and eating disorder symptoms compared with participants
in an assessment-only control condition and there was no
evidence of any adverse effects (e.g., on negative affect; Stice et
al., 2006). Data on the adherence in the expressive writing condition
revealed that participants elected to write for an average of 22
min per week.
A brief written booster reminder was sent to the participants at
the 12-month follow-up, asking them to keep in mind the issues
raised during the group intervention (e.g., the costs of the thin
ideal, how to act against such an ideal, etc.), or for the expressive
writing condition to take some time to write down whatever
thoughts, feelings, sensations, or images that come to their mind in
relation to their body.</t>
  </si>
  <si>
    <t>The waitlist condition was offered the vBP after 6 months</t>
  </si>
  <si>
    <t>Set Your Body Free -Group Body Image Program: computer based</t>
  </si>
  <si>
    <t>The first session of the program explored reasons and readiness for change. The following session initiated monitoring of eating behavior and body dissatisfaction experiences. Implications of
monitoring were reviewed in subsequent sessions. Sessions three to six examined the relationship between body image and self-esteem, importance
of thinness to self-evaluation and interpersonal relationships, understanding and managing social pressures to be thin, and the role of body
comparisons and also provided techniques to counteract these ways of thinking. The final two sessions taught problem solving around weight,
shape, and eating issues, and put in place relapse prevention strategies
In the Internet mode, the first therapy session was a face-to-face session to provide an opportunity for participants to meet each other and also to have a tutorial
on the chat room technology, but thereafter, the intervention was delivered in real-time in a password protected on-line chat-room. The on-line sessions
were led by the therapist and participants wrote responses and comments. A discussion board also was available and acted as a permanent message
board for participants in the Internet mode to post and read messages to each other. Topics for discussion were put on the bulletin board each week;
participants could respond if they desired</t>
  </si>
  <si>
    <t>Set Your Body Free -Group Body Image Program: face-to-face</t>
  </si>
  <si>
    <t xml:space="preserve">The first session of the program explored reasons and readiness for change. The following session initiated monitoring of eating behavior and body dissatisfaction experiences. Implications of
monitoring were reviewed in subsequent sessions. Sessions three to six examined the relationship between body image and self-esteem, importance
of thinness to self-evaluation and interpersonal relationships, understanding and managing social pressures to be thin, and the role of body
comparisons and also provided techniques to counteract these ways of thinking. The final two sessions taught problem solving around weight,
shape, and eating issues, and put in place relapse prevention strategies
The Face-to-Face mode was a traditional group psychotherapy approach in
which participants met in a central location on a weekly basis.
</t>
  </si>
  <si>
    <t xml:space="preserve">
A) MEDIA LITERACY
Criticism of the prevailing feminine aesthetic body model
Beauty throughout history
The canon of beauty proposed by the Greeks
Beauty through art
Beauty through fashion
Recent changes in the criteria for beauty
The Marilyn icon
The Barbie icon
Drastic changes in sizes for models
Beauty in the world
The deformed feet of Chinese women
The ‘giraffe women’ of Myanmar
The extremely obese women of Mauritania
The thinness of the West
Criticism of the prevailing female model of beauty in the media and activism
Analysis of advertising messages and transmission of values
What advertising hides from us
Real effectiveness of diets and their effects
‘Nothing is as it seems’ (example of a nonexistent ideal)
Manipulation of advertisements (fragmentation, make‐up techniques)
Economic interests that lie behind the beauty industry
Questioning the automatic association between beauty and happiness
Real women: A variety of sizes
Activism
How to criticise media advertisements
How to write a letter of complaint: Group discussion
Write &amp; send a letter of complaint
‘Eating, feminine aesthetic beauty model and the mass media: How to train critical
students in secondary school’® (Raich, Sánchez‐Carracedo, &amp; López‐Guimerà, 2008; Raich, Sánchez‐Carracedo, López‐Guimerà,
et al., 2008). This is a preventive strategy that was designed to be applied to boys and girls aged 12–14 years at school. The theory for the programme is based on Bandura’s social cognitive model and
media literacy perspective. The programme includes two compo_x0002_nents: NUT and ML. As Neumark‐Sztainer (1996) suggested, it is
possible that providing children with the correct information concerning body shape, obesity and dieting might ward off the
onset of eating problems during adolescence.
ML consists of two 90‐minute sessions and two 60‐minute activism sessions aimed at several aspects, such as
criticising the prevailing aesthetic model, by making a historical and cross‐cultural comparison, and criticising the female model of
beauty presented in the media. Further, activism activities involving critical analysis of advertisements are proposed: learning
about writing letters of complaint to the media interspersed with a presentation of ‘how to deal with media messages’ (Table 1).</t>
  </si>
  <si>
    <t xml:space="preserve">
A) MEDIA LITERACY
Criticism of the prevailing feminine aesthetic body model
Beauty throughout history
The canon of beauty proposed by the Greeks
Beauty through art
Beauty through fashion
Recent changes in the criteria for beauty
The Marilyn icon
The Barbie icon
Drastic changes in sizes for models
Beauty in the world
The deformed feet of Chinese women
The ‘giraffe women’ of Myanmar
The extremely obese women of Mauritania
The thinness of the West
Criticism of the prevailing female model of beauty in the media and activism
Analysis of advertising messages and transmission of values
What advertising hides from us
Real effectiveness of diets and their effects
‘Nothing is as it seems’ (example of a nonexistent ideal)
Manipulation of advertisements (fragmentation, make‐up techniques)
Economic interests that lie behind the beauty industry
Questioning the automatic association between beauty and happiness
Real women: A variety of sizes
Activism
How to criticise media advertisements
How to write a letter of complaint: Group discussion
Write &amp; send a letter of complaint
B) NUTRITIONAL KNOWLEDGE
Definition of balanced eating
Definition of and differentiation between nutrition and eating
Nutrients
Food pyramid and foods
Water
Analysis of menus:
Balanced menu
Menu with high levels of fats
Menu with high levels of proteins
Menu with high levels of carbohydrates
Final recommendations
‘Eating, feminine aesthetic beauty model and the mass media: How to train critical
students in secondary school’® (Raich, Sánchez‐Carracedo, &amp; López‐Guimerà, 2008; Raich, Sánchez‐Carracedo, López‐Guimerà,
et al., 2008). This is a preventive strategy that was designed to be applied to boys and girls aged 12–14 years at school. The theory for the programme is based on Bandura’s social cognitive model and
media literacy perspective. The programme includes two compo_x0002_nents: NUT and ML. As Neumark‐Sztainer (1996) suggested, it is
possible that providing children with the correct information concerning body shape, obesity and dieting might ward off the
onset of eating problems during adolescence.
The NUT compo_x0002_nent is made up of one 90‐minute session directed towards correcting false beliefs on nutrition, by providing knowledge about
balanced eating and analysis of menus. We expected that the NUT component might somehow have an impact on their
eating attitudes. ML consists of two 90‐minute sessions and two 60‐minute activism sessions aimed at several aspects, such as
criticising the prevailing aesthetic model, by making a historical and cross‐cultural comparison, and criticising the female model of
beauty presented in the media. Further, activism activities involving critical analysis of advertisements are proposed: learning
about writing letters of complaint to the media interspersed with a presentation of ‘how to deal with media messages’ (Table 1).</t>
  </si>
  <si>
    <t>whereas control participants had normal classes.</t>
  </si>
  <si>
    <t>lifestyle intervention
dietary habits intervention group (HIP Study)</t>
  </si>
  <si>
    <t>lifestyle intervention
physical activity group</t>
  </si>
  <si>
    <t>Table 1 (Lee,2012)</t>
  </si>
  <si>
    <t xml:space="preserve">The intervention consisted of a 90-min discussion attended by
groups of 10-20 participants at a time. The discussions were led by
a panel of two Stanford students with different histories of
disordered eating. One of the panelists was a recovered anorexia
patient who had been hospitalized repeatedly during the course of
her illness. The other panelist was a bulimia patient who, while still exhibiting some symptoms of disordered eating, was no longer
clinically diagnosahle as bulimic. Both panelists were poised,
self-assured, attractive, and personable. Both panelists were effec_x0002_tive speakers and held other high-profile positions on campus.
The intervention had two parts. In the first part, one of the
panelists provided information about eating disorders, hi the
second part, the panelists told their personal stories about their
experiences with eating disorders. In die first part of the interven_x0002_tion, the panelist always included the following pieces of informa_x0002_tion: physical and psychological symptoms of eating disorders,
physical and psychological consequences of eating disorders, the
prevalence of eating disorders and eating disordered behaviors
(described in words, such as rare or common, rather than in exact
numbers), a description of how eating disorders are treated, the
prognosis for eating disorders once treated (described as having a
better prognosis if treated sooner, but without precise numbers of
successes and failures), and where to get help on campus for either
oneself or for a friend. The panelist also described eating disorders
as falling at one end of a normal distribution of eating behavior and
gave some advice on coping with low body image.
In the second part of the intervention, the panelists' personal
stories always contained the following components: a chronologi_x0002_cal story of their views on how their disorder started, why it started,
how they learned about eating disorders, and when they realized
they had a problem; a description of their symptoms and behaviors
at the most severe stage of their eating disorder; a description of
why and how they sought help, what their treatment was like, and
how they got better; a description of what they learned from the
experience; and a description of the ongoing struggle of coping
with body image concerns.
</t>
  </si>
  <si>
    <t>Intervention session topics included goal
setting, the benefits of being physically active or consuming more
vegetables and fruit, self-efficacy, social support, and relapse pre_x0002_vention. Intervention content and procedures have been described in depth previously (Lee, Medina, et al., 2011; Lee et al., 2012).
See Table 1 Lee (2012)
At the randomization session,
participants were introduced to the
HIP study and learned about the
benefits of increasing physical activity
and eating more vegetables and fruit.
We also discussed the importance of
the randomization procedure and how
attrition affects the power of the study.
Participants were invited to continue in
the study or drop out prior to ran_x0002_domization, and were then randomly
assigned to the physical activity or
vegetable and fruit group. Women met in their groups six times over the
course of 6 months and were exposed
to a group cohesion intervention to
promote walking or increase vegetable
and fruit consumption. Group cohe_x0002_sion intervention strategies were the
same for both intervention groups and
included developing a shared goal;
working on team activities; and assign_x0002_ing team roles, such as team captain,
secretary, or caller. Women were en_x0002_couraged to contact each other outside
of the intervention sessions to meet
shared goals and share reminders. The
first three sessions were 2 weeks apart.
Sessions four through six were sched_x0002_uled approximately 1 month apart.
Intervention sessions were lead by two
trained graduate students in psycholo_x0002_gy, public health, or education.
Intervention content was similar for
both groups and was tailored to
increasing walking or increasing
vegetable and fruit consumption.
Intervention sessions followed
detailed scripts and protocols devel_x0002_oped for the HIP project that were
based on current literature and pub_x0002_lished recommendations, ensuring
intervention efficacy and fidelity.
Table 1 presents intervention content
for both groups by session.
Teams were given a weekly goal at
the first session and at each subsequent
session, with slowly increasing weekly
milestones to gradually meet recom_x0002_mended amounts of physical activity or
servings of vegetables and fruit.39
Women were asked to document their physical activity using weekly physical
activity logs called Check and Line
Questionnaires (CALQ), or to docu_x0002_ment their vegetable and fruit con_x0002_sumption using the Vegetable and
Fruit Log.40 In addition to the main
content delivered at each intervention
session, women handed in their logs,
received a new team goal, and deter_x0002_mined a plan to accomplish their new
goal. At the end of each session,
women in the physical activity group
would go on a 15-minute group walk
led by the health educator, and women
in the vegetable and fruit group
would sample a new fruit or v
egetable. Attendance was recorded
throughout the intervention and
at all assessments.
Social cohesion
Forming teams
Safety when walking
Using the CALQ* to record activity
Shared goal setting
Barriers to physical activity
Social justice and the physical activity environment
Social support for physical activity
Benefits and self-efficacy and physical activity
Relapse prevention and physical activity
Recommendations and long-term goals for physical activity</t>
  </si>
  <si>
    <t xml:space="preserve">Social cohesion
Forming teams
Using the vegetable and fruit log to record fruit and vegetable servings
Food safety
 Social support for vegetable and fruit consumption
Benefits and self-efficacy and vegetable and fruit consumption
Relapse prevention and vegetable and fruit consumption
 Recommendations and long-term goals for vegetable and fruit consumption
</t>
  </si>
  <si>
    <t xml:space="preserve">wait-list control </t>
  </si>
  <si>
    <t>Dissonance Thin-Ideal and Didactic  (Psychoeducational) Healthy
Behavior Eating Disorder Prevention Program
cognitive dissonance-based, thin-ideal internalization, single_x0002_session workshop</t>
  </si>
  <si>
    <t>media Literacy and Nutrition components 
 psychoeducational, healthy behavior, single-session
workshop</t>
  </si>
  <si>
    <t>The HB protocol was a modified version of the healthy weight-management protocol used
by Stice et al. (2001). The HB session focused on educating participants about healthy eating
and regular moderate exercise. The facilitators defined and elaborated on the differences
between complete and incomplete nutrition, effective and ineffective dieting, and moderate
and extreme forms of exercise. Furthermore, the facilitators instructed participants on ways to
develop and maintain a healthy diet. After an overview of the dangers associated with poor
eating behaviors and uninformed weight loss attempts, the facilitators guided discussions on
reasons for healthy lifestyle changes and relapse prevention.</t>
  </si>
  <si>
    <t xml:space="preserve">The current study utilized a modified version of the dissonance intervention used by Stice
et al. (2001). The overall focus of the DTI intervention was to help participants deconstruct
the thin-ideal. After initial introductions and an overview of the goals of the workshop, the
facilitator guided a discussion about: (1) defining and exploring the origin of the thin-ideal,
(2) the conditions that perpetuate the thin-ideal, (3) the repercussions of messages about the
thin-ideal from family, peers, dating partners, and the media, (4) who benefits from the thin_x0002_ideal, and (5) the costs of the thin-ideal to themselves and to other women (Stice et al., 2001)
</t>
  </si>
  <si>
    <t>ACE-Kids (Active Children and
Esteem Study)</t>
  </si>
  <si>
    <t>The control participants in the study maintained
their normal curriculum</t>
  </si>
  <si>
    <t>delayed treatment control.</t>
  </si>
  <si>
    <t xml:space="preserve">Dissonance interventions: Common elements. Session 1
activities included introductions, group rules and expectations,
defining the thin ideal, discussion of costs of pursuing the thin
ideal, and homework assignment. Session 2 activities included
homework debriefing, role-plays wherein participants challenged
thin-ideal statements made by facilitators, and homework assign_x0002_ment. Session 3 activities included homework debriefing, role_x0002_plays wherein participants made quick comebacks to brief thin_x0002_ideal statements made by facilitators, discussion of motivations for
signing up for the body acceptance group, and homework assign_x0002_ment. Session 4 activities included homework debriefing, discus_x0002_sion of possible responses to fat-talk statements (subtle statements
that perpetuate the thin ideal), brainstorming about future pressures
to be thin and how to avoid or respond, and discussion of an
independent home “exit” exercise.
High-dissonance intervention. In an effort to increase per_x0002_ception that participation was voluntary, at the start of sessions
participants were (a) reminded that participation was voluntary, (b)
given the option of completing readings on their own that covered
the topics discussed in that session, and (c) told that homework
was not required. Accountability was increased by (a) videotaping
sessions, (b) asking participants to print their name on each home_x0002_work form and sign it before handing it into the group facilitator,
and (c) not telling participants that things said in the group were
confidential. The level of effort required was increased by (a)
making homework assignments more difficult (e.g., participants
were asked to generate a greater number of responses to a given
question than were low-dissonance participants) and (b) encour_x0002_aging a higher level of effort through greater verbal participation in
sessions.
</t>
  </si>
  <si>
    <t>Low-dissonance intervention. The voluntary nature of in_x0002_session participation was reduced by telling students that verbal
participation in the sessions was expected for each individual, and
participants were not given the option of completing independent
reading instead of completing the sessions.2 Effort expenditure
was reduced by decreasing opportunities for verbal participation in
discussions and by making homework easier. Sessions were not
videotaped, which reduced accountability. Also, participants (a) were told that all comments made by group members were confi_x0002_dential, (b) given fewer opportunities to express their attitudes, and
(c) did not sign or turn in their homework assignments.</t>
  </si>
  <si>
    <t>wait-list control</t>
  </si>
  <si>
    <t>Every Body is a Somebody</t>
  </si>
  <si>
    <r>
      <t>Usual school curriculum</t>
    </r>
    <r>
      <rPr>
        <sz val="12"/>
        <color theme="7" tint="0.39997558519241921"/>
        <rFont val="Arial"/>
        <family val="2"/>
      </rPr>
      <t xml:space="preserve"> (no information found)</t>
    </r>
    <r>
      <rPr>
        <sz val="12"/>
        <color theme="1"/>
        <rFont val="Arial"/>
        <family val="2"/>
      </rPr>
      <t xml:space="preserve">
</t>
    </r>
  </si>
  <si>
    <t>"control group" - no information found</t>
  </si>
  <si>
    <t>assessment only ?</t>
  </si>
  <si>
    <t>Healthy Schools-Healthy Kids</t>
  </si>
  <si>
    <t>yoga group</t>
  </si>
  <si>
    <t>dissonance group</t>
  </si>
  <si>
    <t>The yoga and dissonance groups each met once a
week for 45 minutes over a 6-week period. Participants
signed a second consent form at the beginning of the first
session of each group. The yoga group was taught by a
psychology graduate student who was certified through
the National Yoga Alliance as an Integral Yoga instructor;</t>
  </si>
  <si>
    <t>Media Literacy and Nutrition</t>
  </si>
  <si>
    <t>Theatre Alive</t>
  </si>
  <si>
    <t xml:space="preserve">n interactive multimedia media literacy program (ML + NUT, Media
Literacy and Nutrition) </t>
  </si>
  <si>
    <t>Hence, the next research step
was to develop and implement a theatre-based program
following the media literacy philosophy. Our preventive
theatre program is based on one genre of theatre in education
(TIE) called theatre in health education (THE), according
to Joronen et al. [23]. It combines theatre techniques in
order to promote health education. Drama has an interesting
component underscored by these authors, as the learning
process is derived from the relationship between fiction and
reality, which can serve as a rehearsal for real life. Moreover,
it is an excellent scenario to learn by observing and receiving
feedback from others.</t>
  </si>
  <si>
    <t>While the control participants took normal classes, the
participants assigned to the improved ML + NUT or theatre
program participated in the interventions once a week in 10
sessions of 120 minutes each facilitated by some of the authors
of the program and trained psychologists and professional
actors</t>
  </si>
  <si>
    <t>class as usual</t>
  </si>
  <si>
    <t>Stice adaption (Body Project not explicitly mentioned)</t>
  </si>
  <si>
    <t>Control Intervention. This consisted of three online mod_x0002_ules addressing relevant topics of student life, namely how to find
accommodation, how to live on a tight budget, and study skills (time management, working with scientific texts). Students could
complete these modules at any time. For that reason, the second
time of measurement was chosen as the primary time point of
comparison. The choice of modules for the control intervention
was based on results of a series of focus groups with students. In
these focus groups, students were asked to identify major
challenges of student living when they entered higher education
and throughout their studies. Student identified social challenges
(e.g. meeting new people), practical challenges (e.g. money,
housing), academic challenges (e.g. workload) and adjustment
challenges (e.g. increased responsibility). Based on these findings,
the control intervention was designed to support students with the
practical and academic challenges. Modules were text-based and
included photographic and other illustrations throughout. Com_x0002_pletion of each module in the control group takes approximately
15 to 30 minutes</t>
  </si>
  <si>
    <t>the control intervention was designed to support students with the
practical and academic challenges</t>
  </si>
  <si>
    <t>norm misperception education (brochure reading)</t>
  </si>
  <si>
    <t>healthy behaviours education (brochure reading) - control</t>
  </si>
  <si>
    <t>Are You
Following the Imaginary Crowd?  Women and Body Image on College Campuses: Why it Seems Like Everyone Else is on a
Diet.</t>
  </si>
  <si>
    <t>Are You Afraid of the Freshman Fifteen?  How to Make Good Choices about Eating and Exercise.</t>
  </si>
  <si>
    <t xml:space="preserve">Norm misperception brochure. This brochure focused on the norm
misperception regarding how much women on college campuses eat and
exercise, namely, that college women think other women eat less and
exercise more than they actually do. The title of this brochure was Are You
Following the Imaginary Crowd? with the subheading Women and Body
Image on College Campuses: Why it Seems Like Everyone Else is on a
Diet. The introductory section described common misperceptions about
eating and exercise on college campuses and provided specific examples of
why such differences occur. Examples included a girl who eats very little
on a date and then eats a pizza by herself later and a girl who brags about
the very difficult workout she did one day but says nothing about the
afternoon she spent watching television. The brochure also explained the
difficulties people have in accurately assessing others’ behavior, and gave
examples of how discrepancies between others’ private and public behav_x0002_iors may cause misperceptions. The concluding section discussed how
students may eat less or exercise more than is healthy because of an
inaccurate belief that such behavior is the norm.
</t>
  </si>
  <si>
    <t>Healthy behaviors brochure. This brochure, which is similar in content
to those currently in circulation at many universities, focused on how to
maintain healthy eating and exercise habits within a college lifestyle. The
title of this brochure was Are You Afraid of the Freshman Fifteen? with the
subtitle How to Make Good Choices about Eating and Exercise. The
introductory section explained that concern about diet and exercise is
typical in college. The second section discussed what constitutes healthy
eating, acknowledged the obstacles to following these guidelines in col_x0002_lege, and suggested healthy habits. The brochure also described healthy
exercise patterns, acknowledged the difficulties of exercising in college,
and gave suggestions of healthy exercise habits. The concluding section
stressed the importance of moderation and self-motivation, explaining that
it is important to sometimes indulge and eat a desirable fattening food or
skip a workout but also to remember that individuals have to motivate
themselves.</t>
  </si>
  <si>
    <t>control group that received an all-girls
physical education class</t>
  </si>
  <si>
    <t>However, in examining
the fındings it is important to note that the control group
also received an intervention (i.e., an all-girls class com_x0002_posed of girls with sedentary lifestyles)</t>
  </si>
  <si>
    <t>The Weigh To Eat</t>
  </si>
  <si>
    <t xml:space="preserve">Girls in the control group did not receive any intervention during the study period; however after collecting 3-month follow-up data, girls in the control troops received intervention materials and leaders participated in training sessions. </t>
  </si>
  <si>
    <t>no intervention</t>
  </si>
  <si>
    <t>Control: stress management (Accorning to Le, but no intervention found in text)</t>
  </si>
  <si>
    <t>The control group, also consisting of five separate groups of 7–10 women, was given a
brief educational review on body image and eating disordered behavior to make this group a
relevant control.</t>
  </si>
  <si>
    <t>brief educational review</t>
  </si>
  <si>
    <t>The program was intended to promote resiliency factors
while mitigating risk factors</t>
  </si>
  <si>
    <t xml:space="preserve">high-school rct (middle-school unclear if randomized, college not randomized): </t>
  </si>
  <si>
    <t>In comparison to the middle school program, the high school sessions were not as structured,
with less group facilitator involvement and more time devoted to group discussion, personal disclo_x0002_sure, and directed feedback. This modification worked very well as the older females were far more
open to sharing. Likewise, the high school group interacted in a more socially appropriate manner
with the young woman who had experienced an eating disorder (session six). Their questions were
sensitive and directed more toward the social aspects of, emotional functioning during, and fight for
recovery from an eating disorder as compared to the middle school youngsters who sought for gris_x0002_ly descriptions of purging (we instructed the presenter to quietly sidestep these questions) or physi_x0002_cal outcomes (e.g., “Did vomiting hurt?”, “Weren’t you hungry?”). Finally, as previously indicated,
pictorial illustrations of excessively slender models as compared to normal weight teenagers utilized
in sessions one and four were selected to be age-appropriate.
Description for all interventions:
Session One was intended to reduce the internalization of sociocultural pressures by:
1. Discussion of the impact of sociocultural mores for thinness. During this session, the group
leaders depicted how the definition of beauty and acceptable weight limitations had altered
over the last 50 years. Photos of Betty Gable, Marilyn Monroe, and Twiggy were used as
examples. The group participants were then asked to share their own perceptions of cur_x0002_rent mores.
2. Illustration of the role of media, peers, and family modeling in disseminating weight con_x0002_trol messages. Numerous examples from magazine ads that were age-appropriate for each
particular group were displayed (e.g., Seventeen, Vogue, In Style, and Cosmopolitan). Typ_x0002_ical comments from peers (particularly boyfriends) and parents regarding food consump_x0002_tion, weight distribution, and weight gain were delineated. The participants were then en_x0002_couraged to share their own experiences regarding media, peer, and family pressures.
Session Two was devised to increase physical self-esteem by:
1. Provision of feedback on personal positive physical attributes. Most of the participants had
seldom focused on positive aspects of their physical status. Group facilitators first provid_x0002_ed examples of constructive feedback regarding such qualities as attractive hairstyle, eye
color, physical endurance, and athleticism. Then each attendee had to complete the open
ended statement: “What I like about my physical appearance is . . .” Finally, group mem_x0002_bers were encouraged to provide positive feedback to one another.
2. Encouragement for improvement of personal physical fitness and strength. Alternatives to
dieting and fasting were provided. Group leaders discussed how one’s percentage body fat
was a more accurate measure of physical fitness than weight (e.g., muscle weighs more than
fat). Tables illustrating caloric burn for various activities such as walking, jogging, aero_x0002_bics, and weight lifting were distributed. Finally, specific information regarding local fit_x0002_ness centers and evening exercise classes offered at the school was disseminated.
Session Three was designed to build personal competence by:
1. Facilitation of the development of internal locus of control. Group leaders guided a lengthy
group discussion highlighting the importance of self-determination as opposed to re_x0002_sponding to external influences. Participants were encouraged to share a situation where
they choose to act in accordance to their personal values rather than be swayed by group
pressure.
2. Cultivating better and more effective adaptive coping skills. The discussion then focused
on constructive ways to respond to external pressures. Group facilitators provided exam_x0002_ples of assertive responses and ignoring or not responding to negative comments.
Session Four was directed toward reducing body dissatisfaction by:
1. Illustration of the natural weight/fat gain during puberty. The group was first provided in_x0002_formation about the biological aspects of puberty. Participants then shared their feelings
about personal height and weight gains.
2. Depiction of visual normative reference points for body shape and size. Participants stud_x0002_ied numerous photos of normal weight teenagers that were age-appropriate for each par_x0002_ticular group. These were compared to the earlier photos presented in Session One that de_x0002_picted extreme models of thinness. The session was summarized by the statement that most
models were 15 % below their expected body weight, one of the criteria for a diagnosis of
anorexia.
Session Five sought to explore appropriate methods of weight control by:
1. Elucidation of the negative consequences of restrictive dieting and other weight reduction/
maintenance techniques. Information about the ill effects of “yo-yo” weight variation, star_x0002_vation, and a deficiency in necessary nutrients was provided. Group leaders outlined the
scientific data supporting the notion of a robust biogenetic disposition to maintain weight
within a certain range (i.e., set-point theory) and the ineffectiveness of most diets.
2. Provision of information regarding appropriate methods of weight modification and main_x0002_tenance. The participants were then asked to generate a list of more suitable techniques for
maintaining a healthy, physically fit physique. Group leaders guided participants to con_x0002_sider such issues as frequency, length, and duration of physical exercise as well as proper
eating habits (e.g., three meals a day, regular intake of vegetables and fruits, and limited
consumption of fats and sugars). A food pyramid developed by the U.S. Department of
Health was distributed at the end of the session.</t>
  </si>
  <si>
    <t>After completion of the prevention program with the experi_x0002_mental group (N 5 277), the adolescents in the control group rotated into the program</t>
  </si>
  <si>
    <t>The Artificial Beauty intervention presented arguments that media
images are inappropriate targets for comparison because the model’s
beauty is artificial (i.e., enhanced through a variety of techniques not
available to women in everyday life). This intervention focused on the
inordinate amount of time and energy that goes into developing the
flawless look. Specifically, women were exposed to a variety of deceiv_x0002_ing techniques that are used in the media industry to create the idealized
but unrealistic image of perfected beauty. For example, the contribu_x0002_tions of professional makeup, hair styling, lighting, and photographic
effects, such as airbrushing (Lakoff &amp; Scherr, 1984) in creating the media
ideal of female attractiveness were discussed.</t>
  </si>
  <si>
    <t>The theme of the Genetic Realities intervention was that media images
of female attractiveness are inappropriate targets for comparison be_x0002_cause the majority of women are genetically predisposed to be heavier
than fashion models. The common assumption held by most women
that proper diet and exercise will lead to the thin ideal was disputed by
an explanation of genetic factors that limit the amount that body type
can be altered. For example, this intervention contained a discussion of
the set point theory of predetermined weight (Keys, Brozek, Henschel,
Mickelsen &amp; Taylor, 1950; Nisbett, 1972).</t>
  </si>
  <si>
    <t>A Combination intervention was developed to maximize the likeli_x0002_hood of women defining media images as inappropriate for social com_x0002_parison by including arguments presented in both the Artificial Beauty
and Genetic Realities interventions.
In the interest of keeping all videotaped interventions the same length,
the Combination intervention consisted of an integration of shortened
versions of the Artificial Beauty and Genetic Realities messages. Accord_x0002_ingly, the Artificial Beauty and Genetic Realities interventions had a full
7-minute version and a shortened 3.5-minute version (the shortened
versions contain fewer examples). To ensure that the shortened versions
were as effective as the full versions, half of the participants in the Artifi_x0002_cial Beauty and Genetic Realities conditions received the shortened ver_x0002_sion and the other half received the full version. If length of message in
the Artificial Beauty and Genetic Realities conditions did not cause dif_x0002_ferential responding by participants, it can be concluded that the Combi_x0002_nation condition faithfully represented the content of the Artificial
Beauty and Genetic Realities messages</t>
  </si>
  <si>
    <t>three interventions that were designed to prevent women from experiencing
body image disturbance when exposed to media images by interrupting the social
comparison process
If women did not engage in social comparison with media images, they
might be less likely to perceive a discrepancy between themselves and
the media ideal. Even if a discrepancy were perceived, it would appear
exaggerated and unrealistic and therefore less valid. Accordingly, an in_x0002_tervention that reduces the likelihood of women comparing themselves
with media images may reduce the likelihood of women experiencing
increased body image disturbance when exposed to media images.</t>
  </si>
  <si>
    <t>Our study is most simi_x0002_lar to a media literacy approach that facilitates adaptive behavior by
teaching recipients to be critical consumers of the media in efforts to pre_x0002_vent eating problems
[Showing Videos must (?) be educational?]</t>
  </si>
  <si>
    <t>[Showing Videos must (?) be educational?]</t>
  </si>
  <si>
    <t>LEARN (low-calorie diet)</t>
  </si>
  <si>
    <t>low-calorie diet</t>
  </si>
  <si>
    <t>waitlist control condition</t>
  </si>
  <si>
    <t>During three sessions,
participants were instructed in the caloric content of common foods, given
behavioral strategies to increase their control over eating, and asked to
maintain a diet of 1,200 calories per day, using self-prepared food for 6
weeks.</t>
  </si>
  <si>
    <t>Participants in the waitlist control condition were asked to continue
eating normally. Individuals assigned to waitlist conditions typically do not
initiate diets and often show moderate weight gains that are similar to those
observed in untreated natural history studies (Kuczmarski, Flegal, Camp_x0002_bell, &amp; Johnson, 1994). After 6 weeks, participants in the waitlist condition
received a streamlined version of the low-calorie diet covering the same
material but delivered in two sessions.</t>
  </si>
  <si>
    <t>we conducted a randomized
experiment to test the effects of dieting on bulimic pathology.
No clear intervention aim mentioned</t>
  </si>
  <si>
    <t>Nutrition (NUT)
• Definition of balanced eating
• Definition and differentiation between nutrition and eating
• Nutrients
• Food Pyramid and foods
• Water
• Analysis of menus:
• Balanced menu
• Excessive fat menu
• Excessive protein menu
• Excessive carbohydrate menu
• Final Recommendations
Aesthetic Model Criticism (AMC)
• Beauty throughout history:
• The canon of beauty proposed by the Greeks
• Beauty through art
• Beauty through fashion (history of the bathing suit)
• Recent changes in the criteria for beauty:
• The Marilyn icon
• The Barbie icon
• Drastic changes in sizes for models
• Beauty in the world:
• The deformed feet of Chinese women
• The “giraffe-women” of Burma
• The extremely obese women of Mauritania
• The thinness of the West
Media literacy (ML)
• Analysis of advertising messages and transmission of values:
• Message 1: Association between perfection, thinness, success and happiness
• Message 2: You have the body that you want
• Message 3: There are means to obtain the body that you want
• What advertising hides from us:
• Real effectiveness of diets and their effects
• “Nothing is as it seems” (example of a nonexistent ideal)
• Manipulation of advertisements (fragmentation, make-up techniques, touch ups, etc.)
• Economic interests that lie behind the beauty industry
• Questioning the automatic association between beauty and happiness
• Real women: a variety of sizes.</t>
  </si>
  <si>
    <t>The objective we sought to achieve by means of the NUT component
was to modify and correct false beliefs with respect to eating and to
increase knowledge of basic nutritional concepts. Additionally, our aim was
that adolescents would know how to apply these concepts in their daily
eating. The objective of the other two components (AMC+ML) was first to
develop in adolescents a critical view of the prevailing aesthetic model and
to show that this criterion for beauty is relative, and second to teach them to critically analyze messages transmitted through mass media in relation to
the beauty ideal.</t>
  </si>
  <si>
    <t>non-intervention control group</t>
  </si>
  <si>
    <t>AMC + ML + Nutrition counselling
preliminary school-based multimedia preventive
intervention</t>
  </si>
  <si>
    <t>Criticism of the Feminine Aesthetic-Beauty Model (AMC) + ML
preliminary school-based multimedia preventive
intervention</t>
  </si>
  <si>
    <t>The stress management session, which served as the control condition, was
developed and conducted by a graduate student who was not affiliated with
the study (see acknowledgements for additional information). This session
was held at the same time as the body image session, but in a different loca_x0002_tion, so that students would be unable to attend both sessions. Overall, the
purpose of the session was to help participants identify sources of stress
and efficacious ways of handling stress. First, the presenter gave definitions
of both stress and stressors. Participants were asked to look for physiologi_x0002_cal, behavioral, cognitive, emotional, and interpersonal symptoms and signs
indicative of excess stress in themselves. Different types of stress were then
discussed. The presenter instructed participants to list the stressors in their
own lives and to complete a stressful attitudes survey to better understand
their personal levels of stress. Next, information was given about strategies
for reducing stress such as time management, deep breathing exercises, and
progressive muscle relaxation. The latter two techniques were explained
and participants engaged in interactive demonstrations. A more detailed
description of the stress management session is also available from the first
author</t>
  </si>
  <si>
    <t>The body image session, which was one of the primary attractions during
Eating Disorders Awareness Week on campus, was developed and
conducted by a team of three faculty members and one graduate student
from various academic departments who were not affiliated with the study
(see acknowledgements for additional information). The study investigators
collaborated with these individuals in developing and planning the inter_x0002_vention; however, this separation allowed the investigators a greater degree
of objectivity. In general, the session included information on body image,
eating disorders, and the portrayal of the female body in the media. First,
body image was defined in terms of ones’ thoughts and feelings about
personal appearance. Second, information was given on the connection
between negative body image, unhealthy weight loss behaviors, and eating
disorders. Third, information on how the ideal body shape has varied
drastically across time and cultures was presented along with various works
of art depicting these differences. Next, the role of the media in the perpet_x0002_uation of body image dissatisfaction was presented followed by examples
of current advertising campaigns that promote a positive body image. The
session concluded with a live demonstration of the way in which images of
women’s bodies are altered in advertisements and magazines. A more
detailed description of the body image session is available from the first
author</t>
  </si>
  <si>
    <t>body image intervention
[Description looks only educational]</t>
  </si>
  <si>
    <t>control intervention - stress management session</t>
  </si>
  <si>
    <t>dieting-related psy_x0002_choeducational messages</t>
  </si>
  <si>
    <t>immediate and
short-term effects of dieting-related psy_x0002_choeducational messages on established
risk factors for eating pathology and
weight control variables
Accordingly, the current investigation was de_x0002_signed to experimentally manipulate the prodiet_x0002_ing/obesity prevention and antidieting/eating
disorder prevention messages and examine the im_x0002_mediate and short-term effects on healthy and
unhealthy weight control practices (i.e., dieting,
bulimic symptoms, healthy eating, and exercise)
and psychological functioning (i.e., perceived pres_x0002_sure to be thin, body dissatisfaction, negative
affect, drive for thinness, and thin–ideal internal_x0002_ization) in undergraduate women, who are targets
of both of these psychoeducational messages.
no clear intervention aim</t>
  </si>
  <si>
    <t>control message (flu preven_x0002_tion).</t>
  </si>
  <si>
    <t>Table 1 ?</t>
  </si>
  <si>
    <t>Dissonance—Session 1
First, an overview of the purpose of the study was provided to participants and informed
consent was collected. Participants were told that this program was designed to help high
school and college athletes understand and avoid body image problems. Following voluntary
commitment to be involved in the program, the thin-ideal was defined; its origins and how it
is perpetuated was discussed. In addition, participants talked about the impact of these thin
ideal messages from family, peers, dating partners, and the media, and who benefits from the
thin-ideal. Participants covered the thin-ideal versus the ideal body for competing, training,
and performing in their sport, expectations that if you participate in a certain sport your body
should look a certain way, and costs associated with pursuing the thin-ideal. As homework
for the next session, participants were asked to write a one-page counter-attitudinal statement
about the costs associated with the pursuit of the thin-ideal. In addition, they were instructed
to stand in front of a mirror and write down 10 to 15 positive qualities about themselves (e.g.,
physical, emotional, athletic).
Dissonance—Session 2
This session began with a debriefing about the one-page statement about the costs associ_x0002_ated with pursuing the thin ideal and the mirror self-affirmation exercise. The athletes then
participated in role-plays, with the facilitator playing the role of a high school senior female
athlete who has been recruited to a Division I university, to practice arguing against the use of
dieting and pathogenic weight control behaviors and to dissuade the pursuit of the thin ideal.
At the end of the session, the members were assigned to provide examples from their own lives
concerning pressures to be thin that they had encountered. They also were encouraged to create
verbal challenges to these pressures. The homework for the third session was to generate a
“Top Ten” list of behaviors females can do to resist the thin ideal (i.e., “body activism”).
Dissonance—Session 3
The participants began the session with the verbal challenge exercise debriefing, allowing
members to provide input about their own real-life examples concerning pressures to be thin
and how they could deal effectively with these pressures. A role play was then presented
using some of the counter thin ideal statements to dissuade the facilitator from engaging in
risky behaviors. Participants also discussed difficulties related to resisting the thin ideal, future
pressures the athletes would be likely to face in general and in their sports, and how they could
successfully counter these pressures and beliefs. The facilitator provided a summary of what
had been covered and discussed during the three sessions. The participants were encouraged
to share some of their items on the “Top Ten” list and were asked if they would be willing to
do one of the body activism behaviors within the next week. The evaluation packets, which
included the questionnaires described in the method section, were completed at the conclusion
of this session.</t>
  </si>
  <si>
    <t>Healthy Weight—Session 1
At the beginning, an overview of the purpose of the study was provided and informed
consent was collected. Participants were told that these meetings were to help athletes develop
better attitudes towards eating, their bodies, and sport performance. Following voluntary
commitment to be involved in the program, participants briefly discussed the differences
between the healthy ideal and the thin ideal. The participants were then informed about
attaining the healthy ideal, the concept of energy balance, and energy homeostasis versus dieting. Information also was presented on nutrition basics related to calories and caloric
intake as well as on output and benefits of exercise. Homework for the next session had
participants keep a food record for 2 weekdays and 1 weekend day.
Healthy Weight—Session 2
After a brief overview of the last session, the motivational component of achieving the
healthy ideal was discussed. Next, nutrition and diet myths were explored, followed by a
review of the food logs and potential intake alterations that may be made based on the
information they brought to this session. The role of exercise as part of a healthy lifestyle also
was discussed and participants were encouraged to think about any changes to their exercise
habits they may want to make for the next week (though it is recognized that any changes
the athletes might have made would be limited by their current training requirements). For
homework, the participants were assigned to list 10 reasons to pursue the healthy ideal and to
continue to keep a food and exercise record over the next week.
Healthy Weight—Session 3
After an overview of the previous session, the participants discussed the benefits of obtaining
a healthy ideal. The participants also shared their nutritional intake and exercise records, and
any changes they had attempted to make the previous week. Relapse prevention was introduced
and participants were encouraged to continue monitoring and making changes to their lifestyle.
The evaluation packet, which contained the questionnaires described in the method section,
was completed at the conclusion of this session.</t>
  </si>
  <si>
    <t>Session 1
First, an overview of the purpose of the study was provided to participants and in_x0002_formed consent was collected. Participants were told that this intervention is based on the
idea that the act of discussing how to help younger women avoid body image problems
can help them improve their own body satisfaction. Participants were asked if they would
be willing to voluntarily help us create an ostensive body acceptance program for younger
girls by discussing ways that youth can avoid internalizing the thin-ideal. Participants
then completed the baseline questionnaire. Next, we collectively defined the thin-ideal.
The remainder of the 1-hr session was spent critically discussing (1) the origin of the
thin-ideal, (2) how it is perpetuated, (3) the impact of messages about the thin-ideal from
family, peers, dating partners, and the media, and (4) who benefits from the thin-ideal.
Finally, participants were asked if they would be willing to write a one-page (counterat_x0002_titudinal) statement about the costs associated with the pursuit of the thin-ideal before the
next session. They were instructed to bring the statement to the next session so that we
could discuss it as a group.
Session 2
After an overview of the last session, the experience of writing the statements was
discussed and the main costs associated with pursuing the thin-ideal that each participant
generated were reviewed. Second, we discussed who benefits from society’s pursuit of the
thin-ideal, with a focus on corporations. Third, a counterattitudinal role-play was con_x0002_ducted, during which each participant attempted to dissuade the group leaders from
pursuing the thin-ideal. In this exercise, the group leaders played various roles, ranging
from a regular dieter to a person with anorexia nervosa. Finally, participants were asked
to engage in a body acceptance exercise at home. They examined their reflection in a
full-length mirror and recorded their positive aspects (including physical, behavioral,
emotional, and social characteristics). They were asked not to record any negative
thoughts. They were instructed to bring these lists to the last session for discussion.
Session 3
After an overview of the previous session, each participant was asked to discuss her
feelings and thoughts during the body acceptance mirror homework. Second, difficulties
participants might encounter in resisting the thin-ideal were discussed, as well as how
each could be surmounted. Participants were asked to role-play making counter thin-ideal
statements to resist pressure from peers. To further increase awareness, we also explored
ways in which participants might be unwittingly promoting the thin-ideal. Third, we
asked for specific recommendations that could help younger girls accept their own bodies
and avoid pursuit of the thin-ideal. Finally, participants were encouraged to challenge
themselves if they were engaging in thin-ideal thinking and to partake in behavioral
challenges relating to body image concerns (e.g., wearing shorts if they were afraid of
doing so because of body dissatisfaction). After the official session was finished, partici_x0002_pants were asked to complete the termination questionnaire so that the immediate effects
of the intervention could be assessed. They were told that they would be contacted in 4
weeks to complete a follow-up questionnaire.</t>
  </si>
  <si>
    <t>Session 1
First, an overview of the purpose of the study was provided and informed consent was
collected. Participants were told that this intervention is based on the idea that many
people struggle with weight-related issues because of an incomplete knowledge of nu_x0002_trition and exercise programs that are grounded in behavior modification theory. They
were told that the purpose of this intervention is to help participants develop a lasting
healthy lifestyle that incorporates a balanced diet and regular moderate exercise, which
should ultimately result in weight control and consequent body satisfaction. Participants
then completed the baseline questionnaire. Next, each participant’s individual exercise
and diet goals for the group were discussed. Goals were reframed into a healthy weight
management plan that was the focus of the intervention. We then discussed dieting and
attempted to differentiate ineffective from effective dieting. Nutritional information was
provided to help participants develop a low-fat healthy diet. It was suggested that these
dietary changes should be part of a gradual healthy lifestyle adaptation. The remainder of
the session was spent discussing behavior modification techniques for developing and
maintaining healthy diet goals. Finally, participants were asked to develop an exercise
plan and to be prepared to share it at the next session.
Session 2
After an overview of the last session, physical exercise was discussed with a focus on
how to develop a regular moderate exercise routine. Basic information about the benefits
of specific exercise behaviors was provided. The regular exercise program was also pre_x0002_sented as a gradual lifestyle adaptation. Next, each participant’s specific exercise plan was
discussed in detail and group input solicited. We focused on identifying possible prob_x0002_lems and incorporating behavior modification techniques that would maintain the goals.
An attempt was also made to identify factors that may have contributed to the failure of
previous exercise programs. Participants were urged to generate solutions to help them
avoid these problems. Finally, participants were asked to monitor their diets over the next
week and to develop specific diet goals for discussion at the last session.
Session 3
After an overview of the previous session, each participant was asked to share some of
the problem areas that she identified when she monitored her diet. Second, problem areas
and diet plans were discussed and behavior modification techniques were incorporated in
order to help participants maintain these diet goals. Again, we specifically pinpointed
factors that led to the failure of previous diet programs, so as to avoid them. Additional
nutritional information that was relevant to individual diet plans was presented. Partici_x0002_pants were then asked to complete the termination questionnaire, so that the immediate
effects of the intervention could be assessed. Finally, participants were told that they
would be contacted in 4 weeks to complete a follow-up questionnaire.</t>
  </si>
  <si>
    <t>Check overlap with Wilksch (2013)</t>
  </si>
  <si>
    <r>
      <t>Wilksch, S. M. (</t>
    </r>
    <r>
      <rPr>
        <sz val="12"/>
        <color rgb="FFFF0000"/>
        <rFont val="Arial"/>
        <family val="2"/>
      </rPr>
      <t>2013/2015</t>
    </r>
    <r>
      <rPr>
        <sz val="12"/>
        <color theme="1"/>
        <rFont val="Arial"/>
        <family val="2"/>
      </rPr>
      <t xml:space="preserve">). School-based eating disorder prevention: a pilot effectiveness trial of teacher-delivered Media Smart. Early intervention in psychiatry. </t>
    </r>
  </si>
  <si>
    <t>Wilksch, S. M., O'Shea, A., Taylor, C. B., Wilfley, D., Jacobi, C., &amp; Wade, T. D. (2018). Online prevention of disordered eating in at-risk young-adult women: a two-country pragmatic randomized controlled trial. Psychological medicine, 48(12), 2034–2044. https://doi-org.emedien.ub.uni-muenchen.de/10.1017/S0033291717003567</t>
  </si>
  <si>
    <t>Mindfulness-Based Intervention
Lesson 1 1. Common coping strategies: Suppression
and magnification exercises
Introducing
Mindfulness
2. Video: “Today is a Gift” (Kung Fu Panda)
3. Visual slideshow about what mindfulness
is not
4. Guided exercise (Raisin) for present
awareness
Homework:
1. Management strategies worksheet
2. Awareness and acceptance of routine task
Lesson 2 1. Barriers to mindfulness (hand out Hint
Cards)
A New Way of
Relating to
Experience
2. De-centering thought exercise
3. Guided exercise: Sitting with magazine
images
4. Role-play mindfulness attitude in groups
5. STOP Method for countering auto-pilot
Homework:
1. STOP practice
2. Awareness of pleasant body experience
Lesson 3 1. Discuss “Guest House” poem in pairs
Self-compassion
and Letting Go
2. Brainstorm compassionate acceptance
statements
3. Guided exercise: Visualized mirror
reflection
4. Discuss future pressures and develop a
Personal Action Plan
Homework:
1. STOP practice</t>
  </si>
  <si>
    <t>Dissonance-Based Intervention
Lesson 1 1. Brainstorm thin-ideal
Defining the
Thin-Ideal
2. Video: Dove Evolutions (air-brushing)
3. Examine visual Factsheet
4. Small group discussions: Costs of thin-ideal
5. Video: Little girl doing verbal affirmation
in mirror
Homework:
1. Self-affirmation mirror task
Lesson 2 1. Mirror review
Resisting Pressures
to be Thin
2. Write email to younger girl about costs of
pursuing thin-ideal
3. Role-plays: Verbal challenges to thin-ideal
Homework:
4. Top-10 List (Body Activism)
Lesson 3 1. Role-plays: Quick comebacks to thin-ideal
Body Activism 2. Discuss behavioral challenge
3. Discuss body activism
4. Future pressures and Response plan
Homework:
1. Behavioural challenge
2. Body activism challenge</t>
  </si>
  <si>
    <t>1. Introduction to the program and voluntary commitment.
2. Defining and exploring the origins of the thin-ideal of female
beauty.
3. Cost of pursuing the thin ideal.
4. Challenging Negative Body Talka. This activity was an
extended version of the Succeed ‘Fat talk’ activity. Participants
discussed whether appearance comments had to be negative
to reinforce the thin-ideal and discussed the impact of these
comments. They then practiced alternative ways of talking, for
example giving non-appearance-based compliments.
5. Role playsa. The role play activity from the Succeed Body
Image Programme was adapted for this session. Participants
came up with three points to persuade their friend not to
pursue the thin-ideal.
6. Body activism list.
7. Self-affirmation exercise.</t>
  </si>
  <si>
    <t>Self-criticism
1 Psychoeducation about self-criticism and self-compassion
Homework: recording instances of self-criticism and self_x0002_compassion
2 Learning more about self-compassion, identifying barriers
to self-compassion
Homework: rating productivity in several areas of life, living
1 day as usual and the next day actively using self_x0002_compassion
3 Generating personally relevant self-compassion
statements, imagery rescripting on a recent memory
involving self-criticism about appearance
Homework: revisiting the rescripted memory
4 Problem-solving social media use to reduce its potential to
impact body image
Homework: implementing the solution generated through
problem-solving</t>
  </si>
  <si>
    <t>Social media curation
1 Psychoeducation about social media and its relationship to
mental health
Homework: recording time and reason for social media use
and feelings after
2 Discussion of how and why social media content may be
idealized/inauthentic, questions to consider about social
media content to improve social media literacy
Homework: recording when and how you noticed
inauthenticity on social media
3 Identifying what you like/dislike about social media,
thinking about how to maximize exposure to the former
and limit exposure to the latter
Homework: recording the types of content you see on
social media and whether this impacts your wellbeing
positively or negatively
4 Using reflections from the previous exercises and tools
available on social media to produce a plan to curate
your feed to improve your wellbeing
Homework: implementing this plan and recording its
effects</t>
  </si>
  <si>
    <t>Pre-Print</t>
  </si>
  <si>
    <t>Figure 1 (Screenshots)</t>
  </si>
  <si>
    <t>Appendix A</t>
  </si>
  <si>
    <t>Internet Cognitive Behaviour Therapy for Perfectionism
1 Defining perfectionism and identifying maintaining factors
2 Individualized formulation of perfectionism
3 Enhancing motivation to change perfectionism
4 Psychoeducation, self-monitoring and surveys
5 Behavioural experiments, challenging dichotomous thinking
6 Challenging unhelpful thinking styles
7 Procrastination, time management, pleasant events
8 Self-criticism versus self-compassion, self-evaluation and relapse
prevention</t>
  </si>
  <si>
    <t>Internet Cognitive Behaviour Therapy for Nonspecific Stress Management
1 Defining stress and its effects on physical health
2 Recognizing symptoms of stress, the role of thinking in stress
3 Different coping styles in response to stress
4 Individualized formulation of stress, challenging stressful automatic
thoughts
5 Identifying and challenging stressful behaviours and stressful
relationships
6 Time management
7 Procrastination, worry and how to challenge them
8 Self-care, relaxation techniques and relapse prevention</t>
  </si>
  <si>
    <t>0 Introduction: Introduction to program, discussion board, coach messaging
and feedback, program format and timeline.
1 Introduction to Self-Monitoring, Regular Eating and Motivation: Regular
eating, self-monitoring of daily eating, compensatory and exercise
behaviors, and weekly weight journal. Goal setting and motivational
enhancement.
2 Eating Disorders and Compensatory Behaviors: EDs and compensatory
behaviors psychoeducation and CBT model.
3–4 Binge and Restrictive Eating, and Mood and Food: Triggers and
consequences of binge and restrictive eating, identifying automatic
thoughts.
5–6 Nutrition, Self-Esteem, and Personality: Healthy eating habits, components
of self-esteem, and the influence of perfectionistic thinking on disordered
eating.
7 Unhealthy Weight Loss Methods and Body Image: Unhealthy dieting,
forbidden foods identification and exposure planning, negative body
image, and food myths. Exercises to improve body image.
8 Exercise and Interpersonal Skills: Healthy exercise habits, effective
interpersonal skills, and managing negative emotions.
9 Mindfulness and Unconditional Acceptance: Mindful eating, relationship
between painful emotions and disordered eating behaviors, coping with
painful emotions.
10 Review: Summary of intervention topics and preparing for maintenance.
11 Relapse Prevention and Maintenance of Change: Strategies to maintaining
changes, cope effectively with future challenges, and prevent relapse.</t>
  </si>
  <si>
    <t>1 Participants are told that making small lasting healthy changes to dietary intake and physical activity to bring their energy intake into
balance with their energy output, and thus achieve and maintain a healthier body weight and body satisfaction, should reduce
unhealthy weight control behaviors that increase risk for obesity and eating disorders. They make public voluntary commitment to
making lasting healthy changes to their diet and activity level. Participants are told that this class is about pursuing the healthy_x0002_ideal (not the thin-ideal) through lifestyle changes that produce energy homeostasis (not transient dieting). Principles for improving
dietary intake are discussed (substituting unhealthy foods with healthy ones, starting meals with high-water content/high-fiber
foods, reducing portion sizes, limiting food variety per meal, not having unhealthy foods in the living environment). Next,
principles for increasing physical activity are discussed (scheduling in exercise, adding incidental exercise to current routine, being
creative about adding activity). Each then publically commits to making a healthy change to their dietary intake and physical
activity, which reinforce lifestyle changes and foster self-efficacy. Over the next week, participants complete a 3-day food and
exercise diary to identify ways to make small improvements in their diet and activity levels.
2 To enhance motivation, participants brainstorm benefits of maintaining a healthy body weight. Participants then review the eating
and exercise diaries and the dietary and exercise changes made during the past week. To further enhance motivation, participants
then discuss the importance of exercise and list the benefits of regular activity. Participants discuss ways to incorporate regular
activity into their schedules, with an emphasis on overcoming challenges. They are cautioned against using unhealthy weight
control behaviors (e.g., cigarettes) and are encouraged to focus on body shape instead of weight. The homework assignment is to
list 10 personally meaningful reasons for pursuing the healthy ideal, to complete the eating and exercise diaries, to make one
additional improvement to both their diet and activity level in the following week, and to continue the individual changes selected
in the first session.
3 For motivational purposes, participants share the top reasons for pursuing the healthy ideal generated for homework. They then
discuss the successes and barriers they encountered when trying to improve dietary intake and make public commitments to
making further healthy alterations to their diet in the next week. They are encouraged to substitute an unhealthy food in their diet
with a fruit or vegetable. Emotional eating is discussed and alternative methods for coping are brainstormed. Then they share
changes in their activity level during the past week and commit to make additional healthy changes to their activity level in the
next week. The importance of variety in exercise and balancing cardiovascular, strength, and flexibility training are emphasized.
Homework consists of continuing to complete the eating and exercise diaries, making one additional improvement in both diet and
activity domains, and maintaining previous changes.
4 To enhance motivation, participants share the benefits of attaining a healthy weight and the positive effects of being in the group.
They discuss the successes and problems they encountered when trying to improve dietary intake and activity levels, and make
public commitments to further healthy changes to their diet and exercise levels that they will maintain for the next 6 months.
Members provide support for each other and suggest ways to overcome barriers created by resistance to change and the college
environment. To reduce risk for relapse, participants discuss future obstacles that might arise that would cause them to stop the
healthy lifestyle changes, differentiating a “lapse” from a “relapse” in terms of health behavior change. They share their reasons
for signing up for the group and what they had hoped to accomplish. They are asked to e-mail the facilitators regarding their
progress in making lifestyle changes in the upcoming week</t>
  </si>
  <si>
    <t>Session 1 Goal Setting Students register for the site, select two lifestyle goals in the areas of
fitness, nutrition and wellness and set dates to achieve the goals and set up
email reminders.
CTE
TMC
HBM
Fitness BodiMojo Snapshot = Personalized Fitness Assessment (18 items) with
Tailored Feedback
SLT
• My Fitness Outlook RAPB
• My Activity Habits DEV
Interactive Tools ED
Physical Activity Calculator
Gulp-O-Meter Calculator
BMI Calculator (Adolescent Version)
Health Articles
Choose 1 fitness article by expert, 1 article by teens (e.g., “Find a Workout
Buddy”; “Music to Drive Your Workout”)
Optional Quizzes
Mental Weightlifting: What’s Your Exercise IQ?
What’s Your Workout Personality?
Session 2 Goal Setting Update goal status and receive goal feedback (e.g., “Try again, every day is
a new day!”)
CTE
TMC
HBM
Nutrition BodiMojo Snapshot = Personalized Nutrition Assessments (26 items) with
Tailored Feedback
SLT
• Eating Habits RAPB
• Snack Attacks! DEV
• Food For Thought ED
• Getting Your Day Started (Breakfast)
Interactive Tools
Portion Your Plate
Fast Food City game
Gulp-O-Meter Calculator
Health Articles
Choose 1 nutrition article by expert, 1 article by teen (e.g., “Is obesity
inherited?” “Hydration: Too little? Too much?”; “Family Meals”)
Optional Quiz
Food For Thought: Do you Eat Mindfully—Or Mindlessly?
Session 3 Goal Setting Update goal status and receive goal feedback CTE
TMC
HBM
Body Image/Eating Issues BodiMojo Snapshot = Personalized Body Image Assessments (27 items)
with Tailored Feedback
SLT
RABP
DEV
ED
• What’s Your Boditude?
• Body Check
Interactive Tools
Teen Body Talk
Mood Cloud
Health Articles
Choose 1 body image article by expert, in article by teen (e.g., “Feel Better
About Your Body”; “Genetics and Body Shape”;
“Portraying Yourself on the Internet”)
Optional Quizzes
Are You At Risk for an Eating Disorder?
Looks Don’t Matter—Or Do They?
Tune In or Tune out: Are You Media Savvy?
Session 4 Stress &amp; Wellness Update goal status and receive goal feedback CTE
TMC
BodiMojo Snapshot = Personalized Stress Assessments (44 items) with
Tailored Feedback
SLT
RAPB
DEV
ED
• How Stressed Are You? (Daily Hassles)
Interactive Tools
Headspin! (Teen Brain &amp; Body Changes)
Health Articles
Choose 1 stress article by expert, 1 article by teen (e.g., “The Teen Brain;”
“Stressed? Breathe!”)
Optional Quizzes
How Optimistic Are You?
Texting: When Is It Too Much?
Across All Sessions Daily Mojo (positive affirmations) SLT
HBM
Videos By Teens
Join a Community
Find a Friend
Tag “Faves”</t>
  </si>
  <si>
    <t xml:space="preserve">MS Body Project </t>
  </si>
  <si>
    <t>MS Body Project</t>
  </si>
  <si>
    <t>Control Condition. Participants received a two-page
brochure from the National Eating Disorders Asso_x0002_ciation that described negative and positive body
image, noted that negative body image increases
risk of onset of eating disorders, and offered 10
steps for achieving a positive body image. Bro_x0002_chures were given to participants after randomiza_x0002_tion.</t>
  </si>
  <si>
    <t>brochure control</t>
  </si>
  <si>
    <t>Cognitive Behavior Therapy</t>
  </si>
  <si>
    <t>Cognitive behavior therapy focused on correction of size and weight overestimation, 
modtficauon of distorted and negative thoughts about physical appearance, and ex_x0002_posure to sttuations which provoke thoughts about appearance, i.e., treatment dealt 
with perceptual, cognitive, and behavioral aspects of body image disturbance.</t>
  </si>
  <si>
    <t>minimal treatment control</t>
  </si>
  <si>
    <t xml:space="preserve">Cognitive behavior therapy. Session one involved a mini-lecture and dis_x0002_cussion on the definition of body image, its dew.lopment and its effects on 
self-esteem and on other aspects of psychological and behavioral functioning. 
The concept of size perception was introduced and subjects were asked to 
specify the distressing physical aspects of their weight and shape. 
In session two, subjects performed a size estimation exercise which used 
the same apparatus as described in the Measures section above. In this situa_x0002_tion, however, only the body parts which evoked the greatest distress in sub_x0002_jects were selected for practice. The body parts used in the therapy exercise 
were not necessarily the same ones assessed in the outcome measure. For ex_x0002_ample, most subjects were trained in correct estimation of the size of their 
thighs, but thighs were not included in the dependent variable. The therapy 
exercise involved having the subjects repeatedly estimate the size of the dis_x0002_tressing body part(s) until they could do so accurately. 
An exercise related to weight perception involved having the subjects esti_x0002_mate their weight percentiles relative to a normal distribution. These estimates 
were then compared with actual weight norms for age and height using the 
National Center for Health Statistics norms (1979). Subjects also compared their 
weight to the Metropolitan Life Insurance Company Height and Weight Charts (1983). Typically they greatly overestimated their deviation from average weight, 
and their attention was drawn to the fact that they erroneously perceived them_x0002_selves to be heavier relative to normal than they really were. Subjects then esti_x0002_mated the weight deviation of three friends whose body size they preferred. 
For homework, subjects asked these friends for their actual heights and weights. 
These statistics were then compared with norms in the next session. Most often 
the subjects weighed relatively less than their friends. 
The purpose of these two exercises was to help the subjects recognize that 
they were not as large as they first believed, were average or below average 
weight, and were about the same size or even smaller than peers whom they 
believed looked ideal. 
Cognitive modification was the focus of sessions three and four. In a mini_x0002_lecture, the concepts of automatic and irrational beliefs, counter-arguments, 
rational thoughts, and positive self-statements were presented. Subjects were 
encouraged to get in touch with what they thought about their appearance, 
especially body shape and weight and to write these on a self-monitoring chart. 
Typically, the thought content related to beliefs that they looked disgusting, 
gross, fat, or unattractive to other people and that others evaluated them based 
on their appearance primarily or exclusively. Also typical were thoughts that 
being thin was the only important aspect of their self-image, that other per_x0002_sonal attributes did not mean as much, and that if they were not exceedingly 
thin, it proved they were weak, lazy, unlovable, and incompetent. These thoughts 
were processed and evaluated with respect to their accuracy and logic. More 
positive thoughts were developed to substitute for the negative thoughts. The 
homework was to practice verbalizing self-enhancing statements and to com_x0002_plete the remainder of a four column chart (situation, automatic thoughts, 
counterarguments, rational beliefs) (Beck &amp; Emery, 1985). In the fourth ses_x0002_sion, subjects practiced the steps of stress-inoculation (Meichenbaum, 1977) 
including rehearsing the more adaptive thoughts while they imagined them_x0002_selves encountering situations which typically provoked the negative automatic 
thoughts. 
Beginning with a mini-lecture on the self-limiting lifestyle which they de_x0002_veloped around their negative body image, sessions five andsix were designed 
to modify behavioral avoidance. Subjects were asked to choose two situations 
that they tended to avoid when feeling or thinking negatively about their ap_x0002_pearance, e.g., wearing a tight outfit to school or eating dessert, and to predict 
what would happen or how they would feel if exposed to each situation. In 
addition to the situation, on a self-monitoring sheet, the subjects wrote down 
rational beliefs to substitute for negative predictions (Beck &amp; Emery, 1985). 
For homework, subjects practiced exposure to the situations while rehearsing 
the more positive thoughts. In the last session, plans were made for the sub_x0002_jects to continue with their behavioral exposure during the next two weeks. 
In addition, relapse prevention was discussed and subjects rehearsed thoughts 
they could use to handle high-risk situations (Marlatt &amp; Gordon, 1985). </t>
  </si>
  <si>
    <t>The 
minimal treatment condttion controlled for information and attention
Minimal treatment. The minimal treatment condition paralleled the struc_x0002_ture of the cognitive behavior therapy condition: two sessions were devoted 
to size perception, two to evaluative aspects of body image, and two to be- havioral effects. The length of sessions was the same. The same mini-lectures 
and information on body image were provided. Also, subjects were asked to 
report how they perceived their shape and weight (perception), what thoughts 
they or other people had about them owing to their physical appearance (cog_x0002_nition), and what impact their body image had on activities (behavior). The 
difference between the conditions was the absence of structured exercises to 
deal with these problems in the minimal treatment. The following elements 
from cognitive behavior therapy were excluded in the minimal treatment: ex_x0002_ercises for altering perception, challenging of irrational thoughts or cognitive 
restructuring, cognitive self-monitoring forms, and assignments for behavioral 
exposure. This condition was designed to provide the subjects with therapeutic 
attention, the belief that the subjects were getting an effective treatment, the 
expectation for improvement, but without the specific ingredients of cogni_x0002_tive behavior therapy that are thought to account for its efficacy</t>
  </si>
  <si>
    <t>This condition was designed to provide the subjects with therapeutic 
attention, the belief that the subjects were getting an effective treatment, the 
expectation for improvement, but without the specific ingredients of cogni_x0002_tive behavior therapy that are thought to account for its efficacy</t>
  </si>
  <si>
    <t xml:space="preserve">StudentBodies-Eating Disorders (SB-ED) </t>
  </si>
  <si>
    <t>our group sessions took place during school hours, one a week
for 1 month. Each session lasted 2 h: following the presentation of
didactic material for 30–50 min, the remaining time was devoted to
an open group discussion. Sessions were conducted by a psychiatrist
and a psychologist experienced in the field of eating disorders who
were blind to subjects’ risk status. From 12 to 17 students took part in
each group discussion.
Topics of the Prevention Program
A short account was given of the physiological changes in puber_x0002_ty, pointing out that weight gain forms a natural part of pubert growth in females. As physical changes are often related to body dis_x0002_satisfaction, girls were invited to discuss the importance they gave to
physical appearance and their body image concerns, including the
desire to be thinner for their own self-esteem and to please others.
They also discussed their difficulties in coping with adolescence,
interpersonal relationships with families and peers, and attachment_x0002_autonomy conflicts. Information was given about the nature of
anorexia and bulimia, the prevalence of dieting and dieting-induced
disorders among adolescents and the importance of early detection of
risk factors. Sociocultural aspects, such as attitudes towards food and
meals and pressure to thinness, were particularly discussed by the
groups.</t>
  </si>
  <si>
    <t>To explore the impact of a prevention pro_x0002_gram on the eating and body attitudes of a sample of
adolescent schoolgirls</t>
  </si>
  <si>
    <t xml:space="preserve">No name given </t>
  </si>
  <si>
    <t>unclear; Le says "treatment as usual"</t>
  </si>
  <si>
    <t>Face-to-face condition. Participants in the face-to-face DB condition
received the program developed by Stice, Mazotti, and colleagues (2000).This program includes interactive verbal, written and behavioral exer_x0002_cises that guide participants toward taking a stance against the thin-ideal.
Homework was de-identified and collected by group facilitators to increase
group members’ accountability. Trained, doctoral-level psychology gradu_x0002_ate students facilitated three 1-hour sessions on campus using the manual
created by Stice, Mazotti, and colleagues.</t>
  </si>
  <si>
    <t>Online condition. The online condition was administered through a
secure website. Content was identical to that of the face-to-face manual
except where it was necessary to make additions to the text to facilitate
online, real-time communication (e.g., participants were instructed to type
“yes” to indicate agreement with group rules). Online sessions consisted of
three 1-hour group discussions that occurred exclusively via text; no video or
audio was used due to financial constraints. Trained psychology graduate stu_x0002_dents facilitated sessions. Group members emailed de-identified homework
to the research coordinator</t>
  </si>
  <si>
    <t>Dissonance Based Stice Version</t>
  </si>
  <si>
    <t>Dissonance Based Stice Version - online - only text</t>
  </si>
  <si>
    <t>Assessment-only control group</t>
  </si>
  <si>
    <t>Assessment-only control group. Participants in the assessment-only con_x0002_trol group completed all measures at baseline and approximately 4 weeks
later. They received no other materials.</t>
  </si>
  <si>
    <t>new brief cognitive-behavioural
intervention</t>
  </si>
  <si>
    <t>reduce concerns about body shape.</t>
  </si>
  <si>
    <t>Cognitive-behavioural therapy. The intervention involves developing a personalized
formulation, and consists of four techniques each of which has been designed to tackle
one of the four mechanisms proposed to maintain shape concern in this population.
These techniques are taught individually in a single 2-h session (which includes a break).
Patients are then asked to practice the technique everyday for a week, and also to resist
body checking and avoidance. The techniques involved require practice to be mastered,
and the therapeutic effects of the intervention are expected to increase with practice.
The techniques are as follows:
(1) To reduce selective attention to disliked body parts, the therapist asks the patient
to look at herself in a full-length mirror, looking at a list of body parts read out by
the therapist. The body parts begin at the head and end at the feet, to ensure
that the patient looks at her entire body (Tuschen &amp; Bents, 1995; Delinsky &amp;
Wilson, 2006).
(2) To tackle negative body-related cognitions and emotions patients are taught to
distance themselves from these so that these cognitions lose their importance. This
is achieved using a technique described by Delinsky and Wilson (2006), which
employs a combination of a body image exposure procedure in which participants
look at and describe themselves neutrally (Tuschen-Caffier, Pook, &amp; Frank, 2001) as
if to a blind person, and use of mindfulness (for example, observing thoughts but not
reacting to them, and allowing them to enter and leave awareness), which has been
successfully applied to the treatment of recurrent depression (Teasdale et al., 2000).
(3) Body checking and avoidance is addressed by providing psychoeducation about its
hypothesized role in the maintenance of extreme shape concern. If difficulties in
resisting checking are anticipated, strategies are devised according to the principles
of habit reversal, e.g. clenching one’s fists which is incompatible with pinching
one’s stomach (Azrin &amp; Nunn, 1973). In addition, healthy mirror use is discussed and
strategies for promoting this are devised. For example, a patient who had many
mirrors around the house and looked at herself many times a day would be asked to
remove surplus mirrors, and to look at herself only once or twice a day.
(4) The distorted and unreliable information gained by patients from selective attention
to disliked body parts and frequent checking and avoidance is tackled using video
feedback to give patients a novel and realistic view of themselves which is believed
to be easier to view objectively than a more familiar experience such as looking in
the mirror (Rapee &amp; Hayman, 1996; Fernandez &amp; Vandereycken, 1994; Rushford &amp;
Ostermeyer, 1997), along with feedback about the accuracy of body size
estimations. In this study, participants are asked to imagine they are watching a
stranger whilst observing a life-sized projection of themselves turning through 3608. They are also required to describe what they see on the video in neutral terms to
help encourage distance from their negative cognitions. Specifically, participants
are asked to make predictions about the appearance and size of various body parts
prior to watching the video and these predictions are then confirmed or
disconfirmed by reference to the life-sized projected video. This type of ‘cognitive
preparation’ has been shown to enhance the utility of video-feedback (Harvey,
Clark, Ehlers, &amp; Rapee, 2000)</t>
  </si>
  <si>
    <t>Applied relaxation. The AR protocol developed by Ost (1987) was adapted to be taught
in a single 2 h session, followed by homework, to match the length of the CBT
intervention. Techniques covered in this intervention help an individual to recognize
and differentiate the feelings of tension and relaxation in each group of muscles
throughout the body and specifically included progressive muscle relaxation
(instructing participant to alternate tension and relaxation of all major muscle groups),
release only relaxation (instructing participant to relax each major muscle group
without initial tensing), cue controlled relaxation (establishing an association between
feelings of relaxation and saying ‘relax’), and rapid relaxation and application (relaxing
rapidly in a variety of non-stressful and anxiety provoking situations).</t>
  </si>
  <si>
    <t>Applied Relaxation Protocol</t>
  </si>
  <si>
    <t>delayed treatment (cbt)</t>
  </si>
  <si>
    <t>delayed treatment (ar)</t>
  </si>
  <si>
    <t>Delayed treatment. A third of all participants received their treatment after a delay of
5 weeks (during which time no contact was made with the therapist apart from the
initial baseline assessment).This condition was included to allow the effects of an active
treatment (CBT and/or AR) with the simple passage of time. Participants allocated to this
condition were told that they would receive either CBT or AR 5 weeks after their initial
assessment</t>
  </si>
  <si>
    <t>Me, You &amp; Us</t>
  </si>
  <si>
    <t>Lessons
one and two focused on media literacy, with an exploration of
how beauty has been defined throughout history, where our ideals
of beauty come from, learning to critically analyse media images,
and taking action (e.g. writing to a Member of Parliament) about
images that might promote body dissatisfaction. Lessons three and
four focused on peer interactions, with an exploration of fat
talking (a ritualised form of negative commentary about weight
and shape),16 why we might fat talk and how to stop it, as well
as activities on giving and receiving compliments from others.
Finally, lessons five and six drew on positive psychology
principles17 boosting mood and self-esteem through considering
the nature of our personal strengths, what makes us happy,
noticing positives, and showing gratitude to others</t>
  </si>
  <si>
    <t>Participants in the control group received their curriculum as
usual. The content of these lessons was not determined by the trial
but consisted of whatever had been planned by teachers for that
period. Content of the control lessons was not recorded.</t>
  </si>
  <si>
    <t>curriculum as usual control</t>
  </si>
  <si>
    <t>teacher-delivered body image intervention</t>
  </si>
  <si>
    <t>The intervention was developed in conjunction with
school teachers and young people,11 and addressed risk factors
for body image dissatisfaction, namely: thin-ideal internalisation,
peer factors, depression and low self-esteem.</t>
  </si>
  <si>
    <t>Stice three-session cognitive-dissonance program</t>
  </si>
  <si>
    <t>Stice et al.’s three-session healthy weight program</t>
  </si>
  <si>
    <t>Stice et al.’s three-session healthy weight program
psychoeducational healthy weight program</t>
  </si>
  <si>
    <t>educational brochure control
condition</t>
  </si>
  <si>
    <t>dissonance-based intervention</t>
  </si>
  <si>
    <t>Body Project ? (stll called "dissonance-based
intervention" by Stice)</t>
  </si>
  <si>
    <t>a healthy weight management control group</t>
  </si>
  <si>
    <t>Group Body Project</t>
  </si>
  <si>
    <t>educational video condition</t>
  </si>
  <si>
    <t xml:space="preserve"> educational brochure condition</t>
  </si>
  <si>
    <t>Educational video condition. Participants were asked to
view Dying to Be Thin (McPhee, 2000), a 55-min documentary on
eating disorders, body dissatisfaction, and body acceptance. Topics
include the cultural pressures to be thin, physical and emotional
consequences of subscribing to this ideal, and treatment/recovery
from life-threatening eating disorders, which are covered through
presentations from experts and the personal stories of survivors of
eating disorders. Participants were sent the link to a web page
where they could view the video at no cost</t>
  </si>
  <si>
    <t>Educational brochure control condition. Participants re_x0002_ceived a two-page brochure, produced by the National Eating
Disorders Association in 2002, that describes negative and positive
body image, notes that negative body image is associated with
increased risk for onset of eating disorders, and offers 10 steps for
achieving a positive body image. Control participants were mailed
the educational brochures after randomization, which occurred
after the baseline assessment</t>
  </si>
  <si>
    <t>Session 1. First, participants were told that this program is based on the
idea that discussing how to help younger girls avoid body image problems
can help them improve their own body satisfaction. Participants were asked
if they would be willing to try this approach, and verbal affirmation of their
commitment was solicited. Next, participants defined the thin ideal and
critically discussed the origin of the thin ideal; how it is perpetuated; the
impact of messages about the thin ideal from family, peers, dating partners,
and the media; and how corporations profit from this ideal. For homework,
they were asked to write a one-page counterattitudinal essay about the costs
associated with pursuit of the thin ideal and to engage in a self-affirmation
task at home wherein they examined their reflection in a full-length mirror
and recorded positive aspects of themselves (e.g., physical, behavioral, and
emotional features) but no negative aspects. They were asked to bring their
homework forms to the next session for discussion purposes.
Session 2. After an overview of the past session, participants discussed
their experience of writing the essays and reviewed the costs of pursuing
the thin ideal. Second, they discussed the self-affirmation exercise and
associated feelings and thoughts. They were then encouraged to share what
they liked about themselves with the group. Third, a counterattitudinal
role-play was conducted wherein participants attempted to dissuade facil_x0002_itators from pursuing the thin ideal. Facilitators played various roles,
ranging from a regular dieter to a person with anorexia nervosa. Finally,
participants were asked to provide three examples from their life concern_x0002_ing pressures to be thin and to generate verbal challenges as homework.
They were also asked to produce a top-10 list of things young women can
do to resist the thin ideal (e.g., what they can avoid, say, do, or learn to
battle the thin ideal). They were asked to bring their homework forms to the
next session for discussion.
Session 3. After an overview of the past session, participants were
asked to discuss a personal example concerning pressure to be thin.
Second, potential difficulties in resisting the thin ideal were discussed, as
well as how each could be surmounted. They were then asked to role-play
making counter-thin-ideal statements to resist pressure from peers. To
further increase awareness, they discussed future pressures to conform to
the thin ideal that they were likely to face and generated ways to respond
to those pressures. Third, participants discussed their own body-related
concerns and were encouraged to challenge themselves if they noticed they
were engaging in thin-ideal thinking and to partake in behavioral chal_x0002_lenges relating to body image concerns (e.g., wearing shorts if they had
been afraid of doing so). Finally, we asked for specific suggestions that could help younger girls accept their bodies and avoid pursuit of the thin
ideal.</t>
  </si>
  <si>
    <t>Session 1. Participants were presented with the rationale that many
body image concerns arise because people do not use healthy weight_x0002_control skills. They were told that this program would help them make
lasting changes that would allow them to bring their energy intake into
balance with their energy needs and thus achieve a healthier body weight
and body satisfaction. The thin ideal was defined and contrasted with the
healthy ideal, and it was made clear that this intervention focuses on
achieving the latter. Motivational interviewing was used to allow partici_x0002_pants to explore advantages of the healthy ideal, such as less illness and
greater social acceptance. They were instructed in how to develop a
balanced diet and were encouraged to begin these dietary changes as part
of a gradual healthy-lifestyle adoption. Strategic self-presentation was used
to reinforce lifestyle changes (e.g., they made public commitments to
change behaviors). To ensure an individualized plan, they applied these
behavior modification tips to their own eating and exercise habits. Partic_x0002_ipants were asked to complete a 3-day eating and exercise diary and to
make healthy changes to their diet for homework.
Session 2. The group first reviewed the benefits of maintaining a
healthy weight in an effort to increase their motivation to acquire healthy
weight-management skills. Participants then reviewed their eating and
exercise diaries and the changes they had made, and group members
provided support for each other if problems were encountered. They then
discussed the importance of exercise and listed the benefits of regular
activity. The homework assignment was to list 10 personally meaningful
reasons for pursuing the healthy ideal, complete the eating and exercise
diaries, and make healthy changes to their diet and exercise behaviors.
Session 3. After reviewing the past session, participants discussed
problems they had encountered when trying to improve eating and exercise
habits, and the group suggested ways to overcome these barriers. The
importance of balancing input and output was again emphasized, and
participants were encouraged to make additional healthy changes to diet
and exercise in the future. They then shared their reasons for signing up for
the group and what they hoped to accomplish. Participants were asked to
e-mail about their progress in making additional lifestyle changes after 1
week</t>
  </si>
  <si>
    <t>Healthy Weight - Stice Version</t>
  </si>
  <si>
    <t>Expressive Writing Control Intervention</t>
  </si>
  <si>
    <t>We used an individual expressive writing control intervention to isolate
the effects of demand characteristics and expectancy effects from nonspe_x0002_cific factors, such as social support from group members, as we believe the
latter factors contribute to the beneficial effects of group-based interven_x0002_tions such as the dissonance and healthy weight interventions. In this
condition, which is based on the work of Pennebaker (1997), participants
were asked to write about issues of emotional significance in three indi_x0002_vidual weekly 45-min sessions. They were told that research has found that
body image concerns are linked to emotional issues and that expressive
writing helps resolve these issues. Sample topics included relationships or
goals. They were told that their work would not be read and that the only
requirement was to write for the duration of the session about an emotion_x0002_ally important topic. We selected this as an active control condition
because expressive writing had no effects on body dissatisfaction and
dieting in a controlled trial (Truxillo, 2001).</t>
  </si>
  <si>
    <t>Assessment-Only Control Condition</t>
  </si>
  <si>
    <t>Participants in this condition received no intervention but were referred
to treatment if they met criteria for anorexia nervosa, bulimia nervosa, or
binge eating disorder at any of the follow-up assessments</t>
  </si>
  <si>
    <t>Staff-led Dissonance Intervention 
condition</t>
  </si>
  <si>
    <t>Peer-led Dissonance Intervention 
condition</t>
  </si>
  <si>
    <t>Educational Brochure condition</t>
  </si>
  <si>
    <t>Body Project - peer led</t>
  </si>
  <si>
    <t>Body Project - clinician led</t>
  </si>
  <si>
    <t>Delayed peer-led dissonance (waitlist control)</t>
  </si>
  <si>
    <t>Cognitive Dissonacne Intervention - Stice Version</t>
  </si>
  <si>
    <t>psychoeducational brochure control</t>
  </si>
  <si>
    <t>Healthy Weight 2
Healthy Weight 2 is described as a body acceptance program to facilitate recruitment
and to avoid stigmatization</t>
  </si>
  <si>
    <t>Healthy Weight 2</t>
  </si>
  <si>
    <t>Dissonance intervention - Stice version</t>
  </si>
  <si>
    <t>Session 1
First, an overview of the purpose of the study was provided and informed consent was
obtained. Participants were told that this intervention is based on the idea that many
people struggle with weight-related issues because of an incomplete knowledge of nu_x0002_trition and exercise programs that are grounded in behavior modification theory. They
were told that the purpose of this intervention is to help participants develop a lasting
healthy lifestyle that incorporates a balanced diet and regular moderate exercise, which
should ultimately result in weight control and consequent body satisfaction. Participants
then completed the baseline questionnaire. We then discussed dieting and attempted to
differentiate ineffective and effective dieting. Healthy eating tips were then discussed so
as to help participants develop a healthy diet. It was suggested that these dietary changes
should be part of a gradual healthy lifestyle adaptation. The remainder of the session was
spent discussing behavior modification techniques for developing and maintaining
healthy diet goals.
Session 2
After an overview of the last session, eating disorders were discussed in the context of
dangerous consequences associated with poorly informed weight loss attempts. Facili_x0002_tators shared diagnostic criteria with participants and had participants read a story about
a young woman with an eating disorder. Participants were then asked to share their
observations regarding the factors leading to her eating disorder.
Session 3
After an overview of the previous session, each participant was asked to spend a
couple minutes completing a quiz on the myths associated with healthy weight man_x0002_agement. Upon completing this five-item form, facilitators shared the correct answers
and participants were asked for the reasoning behind their answer choices. Each par_x0002_ticipant was then given a list of meals and the group discussed ways to incorporate their
new knowledge into making these meals more consistent with a healthy lifestyle. Finally,
participants were led in a discussion of the benefits of exercise and each developed an
individual exercise plan. Participants were then asked to complete the termination questionnaire, so the immediate effects of the intervention could be assessed. They were
told that they would be contacted in 1 month to complete the first follow-up survey.</t>
  </si>
  <si>
    <t>Healthy weight intervention - Stice version</t>
  </si>
  <si>
    <t>Stice, E., Rohde, P., Shaw, H., &amp; Gau, J. M. (2017). Clinician-led, peer-led, and internet-delivered dissonance-based eating disorder prevention programs: Acute effectiveness of these delivery modalities. Journal of consulting and clinical psychology, 85(9), 883–895. https://doi-org.emedien.ub.uni-muenchen.de/10.1037/ccp0000211</t>
  </si>
  <si>
    <t>Stice, E., Rohde, P., Shaw, H., &amp; Gau, J. M. (2020). Clinician-led, peer-led, and internet-delivered dissonance-based eating disorder prevention programs: Effectiveness of these delivery modalities through 4-year follow-up. Journal of consulting and clinical psychology, 88(5), 481–494. https://doi-org.emedien.ub.uni-muenchen.de/10.1037/ccp0000493</t>
  </si>
  <si>
    <t>Stice, E., Rohde, P., Shaw, H., &amp; Gau, J. M. (2018). An experimental therapeutics test of whether adding dissonance-induction activities improves the effectiveness of a selective obesity and eating disorder prevention program. International journal of obesity (2005), 42(3), 462–468. https://doi-org.emedien.ub.uni-muenchen.de/10.1038/ijo.2017.251</t>
  </si>
  <si>
    <t>clinician-led Body Project groups</t>
  </si>
  <si>
    <t xml:space="preserve"> peer-led Body Project groups</t>
  </si>
  <si>
    <t>Internet-based eBody
Project</t>
  </si>
  <si>
    <t xml:space="preserve"> peer-led Body Project </t>
  </si>
  <si>
    <t xml:space="preserve">clinician-led Body Project </t>
  </si>
  <si>
    <t>Internet-based eBody Project</t>
  </si>
  <si>
    <t>Project Health, which adds
activities to create cognitive dissonance about unhealthy eating, a sedentary lifestyle, and excess body fat
Project health. Mirroring Healthy Weight, participants in Project Health
commit to making small participant-identified gradually increasing
improvements to their dietary intake and activity levels. Verbal, written,
and behavioral activities were added to Project Health to induce cognitive
dissonance about engaging in lifestyle behaviors that contribute to weight
gain and promote lifestyle behaviors that contribute to a healthy weight.
Each session begins with a verbal commitment to participate and includes
exercises in which participants discussed health, interpersonal and societal
costs of overeating high-calorie foods, sedentary behaviors, and obesity, as
well as health, interpersonal and societal benefits of consuming low-calorie
foods, regular exercise and a lean physique (for example, the group
discusses the main medical problems that result from obesity, such as
heart attacks, strokes, cancer, and diabetes). (The intervention scripts can
be found at http://www.bodyprojectsupport.org/). Activities are shared
with the group and video-recorded to create accountability and maximize
dissonance.</t>
  </si>
  <si>
    <t>Healthy weight. The main goal of this intervention is to make small,
participant-selected sustainable changes to diet and exercise on a weekly
basis to achieve balance between caloric intake and output (for example,
eating unsweetened yogurt instead of sweetened yogurt). Sessions include
educational handouts, in-session discussions (for example, importance of
not skipping meals), review of whether participants succeeded in making
their behavior change goals, and development of healthy behavior change
plans for the next session. Home exercises consist of following participant_x0002_selected individualized diet and exercise goals, and keeping a food and
exercise log to identify future goals. Although Healthy Weight was
originally implemented in 3 1-h sessions, it was implemented in 6 1 h
sessions to expand lifestyle change practice time, though the content was
similar</t>
  </si>
  <si>
    <t>The main goal of this intervention is to make small,
participant-selected sustainable changes to diet and exercise on a weekly
basis to achieve balance between caloric intake and output (for example,</t>
  </si>
  <si>
    <t>Project Health</t>
  </si>
  <si>
    <t>adapted interpersonal psycho_x0002_therapy prevention program</t>
  </si>
  <si>
    <t>Health Education Program</t>
  </si>
  <si>
    <t>IPT was adapted from IPT-Adolescent Skills Training
for the prevention of depression (30) and group IPT for binge_x0002_eating disorder (31)</t>
  </si>
  <si>
    <t>HE was based on the HEY-Durham manual
for high-school students (32)</t>
  </si>
  <si>
    <t xml:space="preserve">Interpersonal Psychotherapy (IPT)
The IPT program was adapted from two previously established IPT manuals: i) IPT-Adolescent Skills Training for the prevention of depression (5) and ii) group IPT for binge-eating disorder (6). Similar to all modifications of IPT (7), the program consisted of three phases: initial (providing the rationale for the approach and developing rapport among group members), middle (the work phase during which members share personal relationship experiences and develop improved communication), and termination (preparing to say goodbye and for future work on goals).(7) The manifestation of symptoms was conceptualized in one of four problem areas: a) interpersonal deficits, b) interpersonal role disputes, c) role transitions, and d) grief (7). Making use of this framework for defining one or more interpersonal problem areas, IPT focuses on identifying and changing the maladaptive interpersonal context in which the symptoms have developed and been maintained. In our adapted program, the pre-group session focused on reviewing the adolescent’s current body weight and eating patterns that place her at high-risk for excessive weight gain and eating disorders. In addition, important relationships that impact mood and promote LOC-eating were discussed. A timeline of the manifestation of each girl’s LOC-eating patterns was developed (6) and one to three interpersonal goals were identified for each adolescent to work on during the course of the group program. Consistent with the IPT-Adolescent Skills Training program for the prevention of depression (5), our adapted program involved psycho-education of risk factors for excess weight gain and eating disorders and teaching communication analysis, role-playing, and social skills. Similar to IPT for binge-eating disorder (6), the current program involved linking difficult relationships and associated negative affect to LOC-eating throughout the intervention. By teaching girls to identify the connections among their relationships, mood, and eating, and by guiding them to improve their interpersonal interactions both within and outside of the group milieu, the goal of IPT is to reduce the LOC-eating episodes that promote exacerbated binge-eating and excess weight gain. </t>
  </si>
  <si>
    <t>Heath Education (HE)
The HE intervention was based upon the “Hey-Durham” manual for high school students (8). The HE program was effectively adapted, and previously delivered, as an attention comparison to match session duration and frequency of IPT (9). The curriculum topics included domestic violence, alcohol, drug and tobacco, basic information on nutrition, body image, nutrition, identifying signs of depression and suicide, gang violence, non-violent conflict resolution, and sun safety. Information was provided in a didactic manner and although one session involved nutrition education, all discussion involving the topic of LOC-eating or social interactions were avoided and, if girls requested interpersonal guidance, they were encouraged to speak with a trusted adult. In order to parallel IPT, an individual pre-group meeting was held with each participant to review her current body weight and eating patterns that place her at high-risk for excessive weight gain and exacerbated binge eating. In addition, her family’s health history was mapped on a genogram.</t>
  </si>
  <si>
    <t>the goal of IPT is to reduce the LOC-eating episodes that promote exacerbated binge-eating and excess weight gain</t>
  </si>
  <si>
    <t>IPT for
the prevention of excessive weight gain (IPT-WG)</t>
  </si>
  <si>
    <t>IPT for the prevention of excessive weight gain (IPT-WG)</t>
  </si>
  <si>
    <t>The HE group was based upon the ‘‘Hey-Durham’’
health program for high school students.35 For this study,
it was adapted to match the same number of sessions as
IPT-WG and was used as an ‘‘attention-only’’ compari_x0002_son. The curriculum topics included avoiding alcohol,
drug, and tobacco use, identifying signs of depression
and suicide, nonviolent conflict resolution, sun safety,
domestic violence, and very basic information on nutri_x0002_tion, body image, and exercise. Information was provided
in a didactic manner. Groups were co-lead by a master’s
level registered dietitian and a bachelor’s level student.
The first author (MTK) reviewed selected audio taped
sessions to confirm that the program was adhered to and
that no aspects of IPT-WG were addressed.</t>
  </si>
  <si>
    <t>Following randomization, each girl attended an individ_x0002_ual 1.5 h pregroup meeting with her respective group
leaders to learn about group format and participation.
For both programs, group sessions were 75–90 min in
length. IPT-WGa was developed based upon the IPT-Ado_x0002_lescent Skills Training (IPT-AST)33 manual for the preven_x0002_tion of depression and IPT for the treatment of BED.34
IPT-WG differs from other adaptations of IPT in that it
was developed to specifically address the particular
needs of adolescent girls at high-risk for adult obesitydue to their current BMI percentile and LOC eating
behaviors. Groups were co-lead by a PhD-level psycholo_x0002_gist and a graduate student in clinical psychology. As
designed for IPT-AST, IPT-WG focuses on psycho-educa_x0002_tion and general skill-building that can be applied to dif_x0002_ferent relationships within the framework of the interper_x0002_sonal problem areas.33 Similar to IPT-BED, throughout
the program, episodes of LOC eating and overeating are
linked to interpersonal functioning.</t>
  </si>
  <si>
    <t>IPT-WG differs from other adaptations of IPT in that it
was developed to specifically address the particular
needs of adolescent girls at high-risk for adult obesity due to their current BMI percentile and LOC eating
behaviors</t>
  </si>
  <si>
    <t>Internet-based cognitive-behavioral intervention (Stu_x0002_dent Bodies)</t>
  </si>
  <si>
    <t>Wait List Control</t>
  </si>
  <si>
    <t>Taylor, C. B., Kass, A. E., Trockel, M., Cunning, D., Weisman, H., Bailey, J., Sinton, M., Aspen, V., Schecthman, K., Jacobi, C., &amp; Wilfley, D. E. (2016). Reducing eating disorder onset in a very high risk sample with significant comorbid depression: A randomized controlled trial. Journal of consulting and clinical psychology, 84(5), 402–414. https://doi-org.emedien.ub.uni-muenchen.de/10.1037/ccp0000077</t>
  </si>
  <si>
    <t>IaM was derived from StudentBodiesTM, an 8-week, Internet_x0002_based, structured cognitive– behavioral program combined with an
online, asynchronous, moderated discussion group</t>
  </si>
  <si>
    <t>The waitlist control group was only contacted at the time of
assessments and was offered the intervention at the end of the
study, after the 2-year follow-up assessment was completed.</t>
  </si>
  <si>
    <t>Waitlist Control Condition</t>
  </si>
  <si>
    <t>address the risk factors identified previously (Jacobi et al., 2011).</t>
  </si>
  <si>
    <t>To address the risk factor of “criticism about eating from a coach,
teacher, or sibling” content was added throughout the program to
help users better manage criticism from others, improve interper_x0002_sonal functioning, and increase social support. Negative affect, as
reflected in a history of or current depression, was addressed with
a cognitive– behavioral approach using skills to improve affect
regulation and increase social support, with added strategies from
interpersonal psychotherapy. Participants were instructed on the
cognitive theory of change and were taught to identify automatic
thoughts via self-monitoring and behavioral skills (e.g., thought
stopping, generating alternatives), behavioral activation (e.g., en_x0002_gaging in health-promoting, enjoyable activities), problem solving
(e.g., time management, graded task breakdown), and stress man_x0002_agement (e.g., relaxation training). Consistent with the focus on
college-age women, content was included about coping with the
transition to college (e.g., new environment, increased workload
and expectations) and changes in interpersonal relationships (e.g.,
living with a roommate, moving away from home). Individuals
were also taught how to observe, describe, and label emotions, to
identify precursors to problematic emotional responses, to reduce
vulnerability to intense emotions (e.g., improving sleep patterns),
to increase positive emotional events, and to change their emo_x0002_tional experience. Weekly symptom checklists were administered
to all program users online via the intervention for participants to
self-monitor ED behaviors and negative affect over the duration of
the 10-week intervention; program moderators provided feedback
at two time points during the intervention. These checklists were
designed to help participants self-monitor their symptoms but were
not used for data analysis purposes.</t>
  </si>
  <si>
    <t>Media Literacy: GO GIRLS!</t>
  </si>
  <si>
    <t>GO GIRLS!</t>
  </si>
  <si>
    <t>Self-Esteem: Everybody’s different</t>
  </si>
  <si>
    <t>Media Literacy: GO GIRLS! (EDAP, 1999)
1: Consequences of a negative body image
and the media’s impact (both negative and
positive) on our body image
* Definition of body image * Outcomes of negative body image using ‘‘Full
Monty’’/‘‘Center Stage’’ * List 3 things that influence the way I think I
should look
2: Stories that advertisements tell us (both good
and bad) and how advertisements can be
altered to make up stories
* Small group work: selection of advertisements
and stories they are trying to tell—are they
realistic? * ‘‘The Famine Within’’—benefits of encouraging
consumers to be dissatisfied with their
appearance * Before and after ads: competition to guess the
alterations
3: Becoming a critical media viewer: consumer
activism using e-mails and letters to commu_x0002_nicate with companies about their advertising
* Defining activism and becoming a critical
media reviewer * Brainstorm different ways in which we can
engage in activism * Select companies from ads &amp; e-mail one praise
and one protest letter
4 &amp; 5: Preparation of a media awareness
presentation addressing the question ‘‘Is
advertising harmful?’’ using either a poster,
short play, or debate
* Small group work on project, format decided
by each group * Presentation of work in class followed by
feedback and discussion * Feedback from e-mail replies * Tasks for the future</t>
  </si>
  <si>
    <t>Self-Esteem: Everybody’s different (O’Dea &amp;
Abraham, 2000)
1: Coping with stress and learning relaxation * Class brainstorm—what is stress? * What makes people feel stressed? * Small groups—what can we do to feel
better? * Relaxation exercise with tape
2: ‘‘What makes up a person?’’ * Class exercise: define self-image * What makes up a person? * Advertising self as a good friend
3: Learning to observe positive aspects in others
and communicating it
* How can self-image be destroyed? * How to give positive messages * Small groups: write one positive thing about
each person
4: Challenging stereotypes in society
(everybody’s different)
* Defining stereotypes * Small group: stereotypes of men &amp; women * Sending up the stereotype using magazine ads * Collages of stereotypical messages about
people
5: How do others affect our self-concept? * Role plays of vignettes of difficult situations * Discussion of feelings and how to change the
situation * Alternative role play based on discussion</t>
  </si>
  <si>
    <t>Both interventions aimed to address general risk factors by increasing
self-esteem and self-efficacy through content and teaching style, which are hypothesized
to have an impact on specific eating disorder risk factors.</t>
  </si>
  <si>
    <t>POPS-program (POtsdam Prevention at Schools</t>
  </si>
  <si>
    <t>waiting control group</t>
  </si>
  <si>
    <t>Table 1
+
Information on healthy nutrition and
exercising was provided and pupils were guided to reflect
media and peers pressure on beauty ideals; they acquired
problem-solving strategies to cope with general and
appearance-related stress and were supported to base their
self-esteem not only on their physical appearance but on
several pillars (e.g., friendships; family; competence at
school; personality). Information on eating disorders was not
part of the program. A range of didactic methods were used
such as education, group discussions or role playing. Various
materials such as work sheets with quizzes or videos were
provided. For detailed information regarding the develop-
ment and theoretical background of the POPS-program, see
Warschburger et al. (2011).</t>
  </si>
  <si>
    <t>universal co-educative prevention program</t>
  </si>
  <si>
    <t>Therefore, building up
resistance through media literacy and strategies to react on
social pressure were considered to be important parts of our
prevention program</t>
  </si>
  <si>
    <t>Session One:
To address 
sociocultura
linfluences 
affecting body image
To develop girls’ 
senseof self and 
body-esteem
Concerns about body 
image or eating 
sproblems
What makes us feel 
good about our bodies?
Introduction of “group
manifesto” on 
self-esteem
Video presentation (Cooke, 1994b)
and group discussion
Small group activity on set 
worksheet and group discussion
Declaration of Self-Esteem 
(Satir, 1972): read out loud 
at the end of each session
Session Two:
To develop strategies 
to manage negative 
sociocultural 
influences affecting 
body image
To increase sense of
body and self_x0002_esteem
What are some of the
ways we can feel good
about our bodies and 
ourselves?
Develop useful strategies
to manage everyday 
situations that can have 
a negative effect on 
body/self-esteem
Brainstorm and group discussion
Role plays of set scenarios involving
pressure to be thin with an 
emphasis on strategy development
Group discussion of strategies
Session Three:
To prevent high-risk 
attitudes and 
behaviors
To educate about the
deleterious effects 
of dieting
To initiate strategies 
to combat dieting 
and promote 
healthy 
eating/lifestyle
What are the dangers 
of eating disorders 
and how to recognize
onset of problems
What is dieting? What 
arethe effects of dieting?
What is a healthy lifestyle
and healthy eating?
Video presentation of two adolescents
suffering from eating problems 
and group discussion
Handout on dieting from 
“Real Gorgeous” (Cooke, 1994a)
Quiz on dieting
Small friendship groups develop
healthy lifestyle plans involving 
food, exercise, and “feel good” 
strategies
Session Four:
To develop a sense 
of competence 
around
adolescent 
developmental 
issues
To reinforce 
healthy eating
Summary and review 
of program
What is emotional 
eating?
How to manage 
emotions effectively.
The impact of peers, 
particularly boys, on 
body-esteem
End of program 
celebration with 
sharing of healthy 
foods and inspirations
Brainstorm and group discussion
In small groups, developing 
strategies to manage emotions
Video of boys interviewed on what 
they liked in girls; group discussion
Participants bring healthy food 
to share with group
Sharing of inspiring things, 
e.g. music, poems, stories.</t>
  </si>
  <si>
    <t>Making Choices</t>
  </si>
  <si>
    <t>The present study evaluated a prevention program, designed on the
basis of eating disorder risk factor theories, which aimed to promote body
and self-acceptance and to decrease unhealthy weight loss behaviours in
Grade 9 girls</t>
  </si>
  <si>
    <t>no-treatment control group</t>
  </si>
  <si>
    <t>Media Smart was designed to target media internali_x0002_zation, which refers to strong investment in societal
ideals of size and appearance to the point that they
become rigid, guiding principles (e.g. the thin ideal
for women and muscular ideal for men).</t>
  </si>
  <si>
    <t>Media Smart is an eight-lesson program that has been pre_x0002_viously described.4,8,16,17 In brief, lesson content
explores topics such as stereotypes, digital altering
of images, pressures experienced by young people
and what can be done about them, activism activi_x0002_ties involving writing to advertising companies and
a number of group presentations.</t>
  </si>
  <si>
    <t>no clear approach-description
Key words: eating disorder, effectiveness, media literacy, prevention, risk factor</t>
  </si>
  <si>
    <t>control condition of usual lessons</t>
  </si>
  <si>
    <t>Control classes received their nor_x0002_mal lessons from their usual class teacher (English, Study of Soci_x0002_ety, and Science)</t>
  </si>
  <si>
    <t>theoretically informed media literacy program</t>
  </si>
  <si>
    <t>...if a theoretically informed
prevention program (media literacy) can be effective in
reducing eating disorder risk….</t>
  </si>
  <si>
    <t>program aimed at reducing risk factors for both
eating disorders and obesity</t>
  </si>
  <si>
    <t>1. Health: There’s more to it than you might think! _x0003_ Examine magazines for advertisements that stereotype men and women
_x0003_ Introduction to Life Smart pie chart: Physical, mind and social health
2. Physical health: Fuelling our health _x0003_ Dispelling the myths: Four healthy eating tips
_x0003_ Small group presentations aimed at convincing young people to follow
the healthy eating tip
3. Physical health: Adding rest and play to our health _x0003_ Class discussion: What messages do we get about sleep and exercise?
_x0003_ PowerPoint: Tips for healthy sleep and exercise
_x0003_ Small group: Helping a friend struggling to get enough sleep or exercise
4. Healthy thinking! _x0003_ Identifying unhelpful thinking styles: Class discussion and DVD clip
_x0003_ Role-plays: How would you help someone younger than you to follow tips
for healthy thinking
5. Emotions: What do they do for us and how can we
handle them?
_x0003_ Class discussion: What are emotions and what role do they play?
_x0003_ Small group: What can we do with strong emotions?
_x0003_ Pie chart: How do our emotions affect the other parts of health?
6. Family and friends: How do they affect our health? _x0003_ Class discussion: What are the qualities of friends and safe people?
_x0003_ Small group: Making connections with safe people
7. How to be life smart: What do you think? _x0003_ Small group preparation for a presentation in lesson 8 addressing one of
the following: ‘‘If someone is overweight, they are unhealthy—agree or disagree?’’
or ‘‘Looking after your health means... ’’
8. Where to from here? Looking to the future _x0003_ Small groups deliver presentations
_x0003_ Class discussion: The choices we have and program review
1024 Wilksch and Wade
Downloaded from https://academic.oup.com/jpepsy/article
Life Smart was informed by the principles of evidence_x0002_based prevention and thus avoided psychoeducation
about eating disorders and obesity; was interactive (e.g.,
regular small group work and class discussions); was of
multiple-session duration; and was evaluated with valid
outcome measures (Stice, Shaw, &amp; Marti, 2007).
Curriculum targets were informed by eating disorder and
obesity risk factor research, with a particular focus on
shared risk factors. A central theme was taking a holistic
approach where health is made up of more than just weight
and eating. A deliberate effort was made to present tradi_x0002_tional obesity program content in a manner that was con_x0002_cise and consistent with a positive body image message. A
brief description of the program is presented in Table I.
Curriculum activities (e.g., class presentations, skills-based
learning) were largely informed by our previous experi_x0002_ences with eating disorder prevention (Wilksch et al.,
2006; Wilksch, Durbridge, &amp; Wade, 2008; Wilksch &amp;
Wade, 2009).</t>
  </si>
  <si>
    <t>controls (usual school lessons)</t>
  </si>
  <si>
    <t>Body Exposure</t>
  </si>
  <si>
    <t>Self-Compassion</t>
  </si>
  <si>
    <t>Turk, F., Kellett, S., &amp; Waller, G. (2022). Comparing self-compassion versus body exposure for adult women with moderate to severe body dissatisfaction: A feasibility and pilot trial. Clinical psychology &amp; psychotherapy, 29(4), 1475–1480. https://doi-org.emedien.ub.uni-muenchen.de/10.1002/cpp.2724</t>
  </si>
  <si>
    <t>eating disorder-prevention program</t>
  </si>
  <si>
    <t>prevent eating disorders, target risk factors</t>
  </si>
  <si>
    <t>obesity-prevention program</t>
  </si>
  <si>
    <t xml:space="preserve">prevent obesity, target risk factors
</t>
  </si>
  <si>
    <t>HELPP</t>
  </si>
  <si>
    <t xml:space="preserve">prevent eating disorders, target risk factors
</t>
  </si>
  <si>
    <t>controls (usual school class)</t>
  </si>
  <si>
    <t>control students
would participate in their usual class lessons</t>
  </si>
  <si>
    <t>media literacy</t>
  </si>
  <si>
    <t>target media internalization and perceived pressure to be thin</t>
  </si>
  <si>
    <t>target perfectionism</t>
  </si>
  <si>
    <t>control (usual school class)</t>
  </si>
  <si>
    <t>control class received their normal lessons from their usual class teacher (religious instruction or English)</t>
  </si>
  <si>
    <t>eating disorder prevention program (Media Smart)</t>
  </si>
  <si>
    <t>target media internalization</t>
  </si>
  <si>
    <t>lesson content explores topics such as stereotypes, digital altering of images, pressures experienced by young people
and what can be done about them, activism activities involving writing to advertising companies and a number of group presentations.</t>
  </si>
  <si>
    <t>usual school English lessons</t>
  </si>
  <si>
    <t>Media Smart Targeted, prevention</t>
  </si>
  <si>
    <t>Media Smart Targeted (online version)</t>
  </si>
  <si>
    <t>eating disorder risk reduction</t>
  </si>
  <si>
    <t>1. Stereotypes: We are not all the same
- Find on online advertisements that stereotype men, women and lifestyle then make a virtual poster to ‘send-up’ these stereotypes
2. Media advertising: What tactics are used?
- Video clips showing various techniques used pre and post photography to manipulate images presented in media
3. Pressure: Who places pressure on us and what can we do about it?
- Social media pressures “you look so different on Facebook” 
- Strategies for reducing appearance checking and managing emotions when feeling distressed (e.g., 3-minute breathing space, distress tolerance strategies)
4. Pressure: Looking after ourselves and our peers
- Developing helpful for a hypothetical friend who has emailed for help regarding experiencing pressures re eating or appearance  
5. Putting pressure on the media: Praising the good and protesting the bad
- Examples of helpful vs unhelpful media messages (e.g., contradictions in “love your body” editions of magazines). Select own media message and construct email either praising or protesting the message conveyed.
6. Staying Media Smart: Managing the pressures on how we eat
- “Setting the record straight”: 4 evidence-based tips towards a healthy relationship with food. Choose one to recommend to a friend who has been worried about their eating or appearance.
7. Is advertising harmful: What do you think? 
- Choose either “is advertising harmful?” or “Advertising won’t harm young people if they..”
- Choose a type of presentation to make (e.g., wallpaper for computer screen) to communicate own thoughts on this topic
8. Where would I like to head?
- Questions aimed at eliciting personal values then focusing on short and long-term goal setting and the plans needed to reach these
9. Where to from here? 
- Brief review and final tips for managing those very normal thoughts of “even though I know it’s fake, I still want to look like it”
Risk factors targeted: media internalization, perceived pressure to be thin, weight concern, ineffectiveness
Content consistent across each module: Module commences with questions following-up on last week’s content; interactive content; asking for participant reflections at the end of each module and small goals to commit to over the coming week.</t>
  </si>
  <si>
    <t>StudentBodies, prevention</t>
  </si>
  <si>
    <t>StudentBodies (mobile platform)</t>
  </si>
  <si>
    <t xml:space="preserve">1.  Body image, self-esteem
- Exercises to challenge the thin-body ideal, assess components of self-esteem. All sessions include readings; sessions 2-9 journaling
2. Cultural images of beauty, changing body image 
- Video clip about impact of Barbie doll, exercises on identifying and changing body triggers. Body image journal is introduced. Letter to my body exercise to help identify thoughts and feelings about one’s body. Personal assessment of eating disorder risk. Personal stories.
3. Body image journaling, quick feel good body tips, physical exercise, nutrition basics
- Exercises to deal with negative body image triggers and observing natural range of body shapes and sizes, food craving, food myths
4. Challenging negative thoughts, developing an exercise program, why diets don’t work
- How to work with body image, challenge negative thoughts, develop a physical exercise plan, gain  a “new perspective” on one’s body. Users are asked to make a commitment not to diet for at least six months 
5. Body image journaling, dealing with critical comments and bingeing
- Assessment /feedback of “over-exercising”, video on dealing with critical comments and accompany exercise, Mirror, Mirrror exercise to practice observing body in a non-critical manner, relaxation exercise, survey/feedback of binge eating, binge-eating intervention strategies
6. Monitoring exercise, eating habits, clothing, snacking, how to help a friend with eating disorders
- Assessment/feedback about continue to eat when one is no longer hungry, exercises to learn to trust one’s body’s signals, learning to identify how clothing affects mood, how to select items and styles to maximize positive feelings
7. Goal setting, eating in public
- Goal setting practice, videos about cafeteria food, dealing with negative comments about one’s eating,
8. Summary, review, planning for the future, 
- Assessment/review of body image, components of self-esteem exercise, nutrition eating  disorders
9. Maintaining a healthy support system, dealing with the media, what to with setbacks, reflection
- Stories about social support from friends and others, media awareness exercises, examples of dealing with setbacks
Risk factors targeted: Dieting, excessive exercise, weight and shape concerns, binge eating, thin-body ideal internalization
Content consistent across each module: Modules begins with session goals/outline, following by sessions content, activities and readings and ends with questions/issues to address/commit to in personal journal and feedback about program
</t>
  </si>
  <si>
    <t xml:space="preserve">improve body image </t>
  </si>
  <si>
    <t>one email containing 10 tips for improving
body image as used in other targeted trials</t>
  </si>
  <si>
    <t>Student Bodies:Computer-Mediated Eating Disorder Intervention Program</t>
  </si>
  <si>
    <t>reduce negative attitudes and behaviors associated with eating disorders and to decrease negative feelings about their bodies.</t>
  </si>
  <si>
    <t>(1) eating disorders, (2) healthy weight regulation, (3) nutrition, and (4) exercise + email support group</t>
  </si>
  <si>
    <t>control (waitlist, delayed intervention control group)</t>
  </si>
  <si>
    <t>same, but delayed</t>
  </si>
  <si>
    <t>Student Bodies: Internet-delivered computer-assisted health education (CAHE) program</t>
  </si>
  <si>
    <t>reduce risk factors for eating disorders
improving body image and developing healthy dietary practices</t>
  </si>
  <si>
    <t>Program content discussed cultural determinants of beauty,
the role of the media, and cognitive-behavioral strategies for improving
body satisfaction.</t>
  </si>
  <si>
    <t>effect change through knowledge combined with exercises designed to create cognitive dissonance;
change the students’ attitudes encompassed in the risk factors for pathological dieting and low self-esteem.</t>
  </si>
  <si>
    <t>The health class was taught in multiple sections; half of the sections were randomly assigned to the intervention condition and the other half to the non-intervention condition (control). For a six-week period, half of the sections (the intervention sections) were given five lectures by an expert eating disorders psychologist or psychiatrist from the Cornell Eating Disorders
Program.
Class 1: healthy living (exercise, hygiene, proper nutrition, sleep, and mental health in maintaining a healthy body); Class 2: “healthy”/ “unhealthy” media figures, personal strengths; Class 3: nutritional
guidelines for their age group especially the food pyramid; Class 4; Misconceptions about Dieting, supportive role; Class 5: Review about What is a healthy body? What does it mean to eat
healthily? What is a healthy amount of exercise? How can you value yourself other than by appearance? What are the consequences of dieting? 
cognitive dissonance essay</t>
  </si>
  <si>
    <t>Control (usual classes)</t>
  </si>
  <si>
    <t>Subjects in the non-intervention sections received the standard health classes taught by their usual teacher.</t>
  </si>
  <si>
    <t>lecture (physical activity, behavioral change)</t>
  </si>
  <si>
    <t>to teach university seniors behavioral skills necessary for increasing and/or maintaining physical activity habits in preparation for the transition to working adult roles after graduation</t>
  </si>
  <si>
    <t>The lecture was taught
by professors from psychology and exercise science departments
and focused on physical activity recommendations and
behavioral self-management techniques. The lab, taught by
trained peer health facilitators, included a variety of physical activity
sessions as well as personal application of the behavior
change topics (e.g., self-monitoring, goal setting, benefits and
barriers, and relapse prevention).
One lecture and one lab session were devoted specifically to
body image issues. Information was presented on the genetic determinants
of body type, cultural influences on body image, realistic
weight management, the role of physical activity in
weight loss and maintenance, and the importance of self-acceptance.
The lecture identified the unrealistic and unattainable nature
of standards portrayed in the media. Instead, a wider range
of physical beauty was emphasized. Students were encouraged
to set realistic weight goals within the bounds of their genetic
body type. Students were also cautioned on the dangers of fad
diets, eating disorder behaviors, and maladaptive overexercise.
The lab focused on individual discussion and application of
these principles in a sensitive manner. Students completed
worksheets identifying their genetic body type via somatogram
pictures (i.e., pictures of various body types), discussed things
they liked about themselves and their bodies, and were encouraged
not to use the cultural ideal as a standard.</t>
  </si>
  <si>
    <t>lecture (general health topics)</t>
  </si>
  <si>
    <t>The control condition covered general health topics in a lecture format</t>
  </si>
  <si>
    <t>Interactive Psychoeducational Intervention, CBT</t>
  </si>
  <si>
    <t>improving eating habits and body image</t>
  </si>
  <si>
    <t>Phase 1 focused on
improving eating behavior. During this phase, participants were presented
with treatment rationale and began to identify personal eating problems
(e.g., severe restriction and dieting). Phase 2 focused on cognitive restructuring
surrounding negative thoughts related to overevaluation of shape
and weight, and taught participants to identify and challenge negative
cognitions. Finally, Phase 3 focused on relapse prevention training and
consolidation of lessons learned to encourage maintenance of treatment
gains.
The treatment consisted of brief weekly psychoeducational readings
(1–2 pages), the synchronous and asynchronous support groups, homework
assignments, and weekly summaries (1 page). Each week, participants received readings via e-mail to prepare for the upcoming chat, participated
in the hour-long chat discussion, completed homework assignments to
reinforce the presented topics, and received summaries of the chats via
e-mail. All of the chat sessions and e-mail correspondence were facilitated
by the same moderator, an advanced graduate student in clinical psychology
specializing in eating disorders and body image (first author, M.F.Z.).
The moderator structured the discussions by posing questions related to the
reading and allowing participants to practice skills, ask questions, and
discuss potential barriers to skill implementation. The moderator also
ensured equal participation in the discussion by directing questions to
specific participants if they did not answer spontaneously.
In addition to synchronous support during the interactive chat, participants
were required to post at least one message to the message board each
week. The message board was also monitored by the moderator and a
licensed psychologist to identify messages of clinical importance and to
respond appropriately. One of the major advantages of using computerized
interventions was the ability to access the computer at any time. Therefore,
support was available on an as-needed basis rather than only during
specified group times.</t>
  </si>
  <si>
    <t>Wait list control (Student Bodies)</t>
  </si>
  <si>
    <t>wait-list control group had the
opportunity to participate in Student Bodies, a self-paced online intervention,
after the final assessment (10 weeks after the end of the intervention;</t>
  </si>
  <si>
    <t>The control group was given the opportunity to complete
the Student Bodies program after the follow-up period.</t>
  </si>
  <si>
    <t>increase the capacity to refrain from automatic
responses when confronted with the thin-ideal and
related socio-cultural pressures, and reduce the
intensity and impact of any experiences with a negative
affective component if and when they do occur</t>
  </si>
  <si>
    <t>prevention approach for older adolescents and young adult females, and target thin-ideal internalization, a distal risk factor in theoretical models of eating pathology</t>
  </si>
  <si>
    <t>The PRIDE Body Project©)</t>
  </si>
  <si>
    <t>address risk factors specific to gay males</t>
  </si>
  <si>
    <t>In Session 1, participants: (a) defined the “ideal” body type
within the gay community, (b) discussed the origin and perpetuation
of the “ideal,” (c) brainstormed the costs of pursuing the
“ideal,” (d) participated in a verbal challenge during which they
countered the thin, muscular-ideal message, and (e) were asked to
complete three homework assignments (a letter to an adolescent
boy, a behavioral challenge, and a mirror exposure assignment). In
Session 2, participants: (a) reviewed homework, (b) engaged in role
plays to counter/discourage pursuit of the “ideal,” (c) discussed
ways to challenge and avoid negative “body talk” statements, (d)
listed ways to resist the pressure to pursue this “ideal” both individually
and as a group within the gay community (termed “body
activism”), (e) discussed barriers to body activism and how to
overcome those barriers, and (f) individually selected an exit exercise
to continue actively challenging the body-ideal.</t>
  </si>
  <si>
    <t>Immediately after completing the body image questionnaire, participants
spent 30 minutes writing about their designated topic. Over the next two weeks, participants were asked to
return to the lab on three non-consecutive days to continue the writing task. On each of these days, participants
again spent 30 minutes writing about their designated topic.</t>
  </si>
  <si>
    <t>improve body image</t>
  </si>
  <si>
    <t>cognitive Dissonance-Based Intervention</t>
  </si>
  <si>
    <t>increase body appreciation</t>
  </si>
  <si>
    <t>Students in the control group com-pleted baseline questionnaires on Monday and post questionnaireson Friday the week before the body image lesson.</t>
  </si>
  <si>
    <t>cognitive dissonance (CD)-based eating disorders (EDs) prevention programme.</t>
  </si>
  <si>
    <t>target ED risk factors</t>
  </si>
  <si>
    <t>This manual was
developed from the original CD-based ED prevention programme and employs dissonancebased
discussions, activities, and homework exercises from the original manual. This version
of the dissonance programme includes sorority-relevant examples and discussions (e.g. brainstorming
strategies for the whole sorority to combat the thin-ideal messages from the media),
and it was designed to be led by peer-facilitators rather than professional leaders</t>
  </si>
  <si>
    <t>waitlist (body project)</t>
  </si>
  <si>
    <t>Participants assigned to the WL condition completed
WL condition participants were offered
the opportunity to complete the program once they
completed their 6-month follow-up</t>
  </si>
  <si>
    <t>reducing disordered eating</t>
  </si>
  <si>
    <t>While imagery rescripting is traditionally delivered using face-to-face
contact and therapist-led, the protocol used in the present study was
adapted for online delivery. Participants were asked to close their eyes
and imagine (or visualize), and then describe in writing, their first or earliest
memory of a personal unpleasant body experience from the past
where they may have felt ashamed or embarrassed of their body or how
their body looked: (a) from an observers’ perspective, and (b) in the present
with their wiser and more compassionate self in the room.</t>
  </si>
  <si>
    <t>intervention for body dissatiscation</t>
  </si>
  <si>
    <t>Participants were asked to read a definition of the thinideal
stereotype for women and view accompanying images of what
the thin-ideal looks like (provided at the baseline intervention only),
before brainstorming about: (a) the costs and consequences of pursuing
the thin-ideal, and (b) the positive attributes about themselves.</t>
  </si>
  <si>
    <t>Participants
did not receive any training but were asked to let their mind wander.</t>
  </si>
  <si>
    <t>reducing thin-ideal internalization</t>
  </si>
  <si>
    <t>The full intervention condition had all of the components
previously used by Stice et al., including psychoeducational
exercises, counterattitudinal advocacy exercises,
and behavioral exposure strategies.</t>
  </si>
  <si>
    <t>The counterattitudinal advocacy treatment consisted
solely of the dissonance induction strategy, which
was the counterattitudinal advocacy exercises.</t>
  </si>
  <si>
    <t>increasing weight and appearance satisfaction</t>
  </si>
  <si>
    <t>The technique of acceptance is about experiencing without judgment.
When practicing this technique, you are encouraged to simply observe
your current thoughts and feelings by bringing them to your awareness
and holding them there. One way to relate to unpleasant experiences
is to register that they are there, to allow them to be as they are
in that moment and simply hold them in awareness. When practicing
this technique it is often helpful to close your eyes, if that feels
comfortable for you. The first step is being aware, really aware, of
what is going on with you right now. Accepting experience means
registering the thoughts that are there, to allow them to be there, in
that moment and simply hold them in awareness. Think of thoughts as
if they were projected on the screen at the cinema. You sit, watching
the screen, waiting for the thoughts or images to arise. When it does
you pay attention to it so long as it is there “on the screen” and then
let it go as it passes away. So rather than try to push the thoughts away
or shut them out, just acknowledge them, perhaps saying “Ah, there
you are, that’s how it is right now.” And similarly with sensations in
the body: If there are sensations of tension, of holding or whatever,
then encourage awareness of them, simply noting them, “OK, that is
how it is right now.” (p. 567)</t>
  </si>
  <si>
    <t>The technique of distraction is based on focusing attention away from
the body and related thoughts and feelings. Distraction means purposefully
turning your attention away from the symptoms of body evaluation. You can do this by focusing instead on more pleasant or
neutral thoughts or actions, or simply anything that draws your
attention away from your feeling about yourself. For instance, this
might include thinking about a place that you often visit or thinking
about the shape of an object. When practicing this technique, suggested
exercises are to “walk the entire length of a shopping mall,
visualizing the stores that you will pass on this walk,” “think about the
way your favorite beach looks at sunset,” “think about all the parts
that make up an automobile,” and “think about all the steps involved
in getting from your home to where you are today.” (p. 567)</t>
  </si>
  <si>
    <t>The written instruction sheet for this
condition included a summary of some of the helpful techniques
identified previously (Stice et al., 2006) and read as follows:
For the next 5 minutes, brainstorm about the following: the costs and
consequences of pursuing the thin ideal, and positive attributes about
yourself (these can be physical, emotional, or behavioral). Write down
as many costs and consequences of pursuing the thin ideal as you can,
and detail positive attributes about yourself. Try not to stop writing
until the 5 minutes is up. If you have finished before 5 minutes is up,
just rephrase or rewrite what’s already written.</t>
  </si>
  <si>
    <t>For the next five minutes, write down the following: as many features and
aspects of the images that were presented to you as you can remember;
how the images make you feel; think about possible consequences of how
you feel and why you react the way you do. (p. 567)</t>
  </si>
  <si>
    <t>Those allocated to the control condition received no
training and were simply instructed to wait for the signal designating
the next phase of the study</t>
  </si>
  <si>
    <t>waitlist (later also Student Bodies)</t>
  </si>
  <si>
    <t>Participants assigned
to the CG were assessed at all interview assessment points and
offered to participate in the program after completion of the
12-month FU</t>
  </si>
  <si>
    <t>The Body Project: More than Muscles</t>
  </si>
  <si>
    <t>In Session 1, participants: (a) defined the “cultural ideal” male body
type, (b) discussed the origin and perpetuation of the “cultural ideal,”
including viewing images illustrating how TV/movie superheroes have
changed over time, (c) brainstormed the costs of pursuing the “cultural
ideal,” (d) participated in verbal challenges countering the mesomorphic
ideal message, and (e) completed homework assignments (an email to a
high school guy, two behavioral challenges, and a mirror exposure
assignment). In Session 2, participants: (a) reviewed homework, (b)
completed role plays to counter/discourage pursuit of the mesomorphic
ideal, (c) listed ways to resist pressure to pursue this “cultural
ideal” individually, as a group, and within the greater community
(termed “body activism”), (d) brainstormed ways to resist future pressures
to conform to the ideal, (e) discussed ways to challenge/avoid
negative “body talk” statements, and (f) selected an exit exercise to
continue challenging the cultural-ideal.</t>
  </si>
  <si>
    <t>to decrease self-criticism to reduce the detrimental impact of social media on body image/eating</t>
  </si>
  <si>
    <t>curate their social media feed to reduce negative impacts on wellbeing</t>
  </si>
  <si>
    <t>aiming to reduce risk and enhance protective factors for eating disorder development in high school boys and girls</t>
  </si>
  <si>
    <t>The first workshop had a main theme of body image and included topics such as body image
awareness, peer and family influences, appearance and social comparison, self-esteem and
social media. The second workshop expanded content from the first
workshop with a specific focus of social media. The final workshop had an overarching theme of lifestyle and included topics such as exercise,
supplement use and nutrition</t>
  </si>
  <si>
    <t>classes as usual</t>
  </si>
  <si>
    <t xml:space="preserve">body gratitude journaling intervention </t>
  </si>
  <si>
    <t xml:space="preserve">Expand your Horizon </t>
  </si>
  <si>
    <t>nutrition, exercise, media, body image, eating disorders, healthy eating, activity</t>
  </si>
  <si>
    <t xml:space="preserve">internet-based psychoeducational program </t>
  </si>
  <si>
    <t xml:space="preserve">a group of higher-risk and higher-motivated students and others combined </t>
  </si>
  <si>
    <t xml:space="preserve">adapted version of ProYouth; internet-based prevention program </t>
  </si>
  <si>
    <t>ProYouthOZ</t>
  </si>
  <si>
    <t>targets young adults at high risk for developing an eating disorder, namely, individuals with elevated weight and shape concerns and early symptoms</t>
  </si>
  <si>
    <t>psychoeducational information and a monitoring and feedback system; The different components
of the program aim to educate and raise awareness, help individuals to detect problematic attitudes and behaviour, reduce help-seeking barriers, and facilitate helpseeking for those in need. The psychoeducation section included written information about the different characteristics and possible diagnostic indicators of eating disorders, general information about health and wellbeing, prevention and self-help, fact sheets, and help-seeking resources; Participants also had access to the monitoring and feedback system which was designed to assess eating disorder-related symptoms, enable the early detection of symptom elevation, and provide minimal intervention using supportive feedback. As part of the monitoring and feedback system, participants received 6 weekly invitations to complete eight questions assessing cognitive
and behavioural aspects of the following four dimensions: body dissatisfaction, overconcern with weight and shape, poor nutrition/dieting, and binge eating and compensatory behaviours</t>
  </si>
  <si>
    <t xml:space="preserve">components of the ProYouth OZ program combined with an online peer-to-peer support component </t>
  </si>
  <si>
    <t>ProYouthOZPeers</t>
  </si>
  <si>
    <t>Participants were encouraged to attend weekly 1-h chat sessions led by a peer with a lived experience of an eating disorder in the presence of a trained health professional with more than 5 years’ experience in moderating online chat groups. Groups consisted of four to six participants and were intended to provide a safe and supportive environment to facilitate discussions around body image and eating concerns; Participants were encouraged to attend weekly 1-h chat sessions led by a peer with a lived experience of an eating
disorder in the presence of a trained health professional with more than 5 years’ experience in moderating online chat groups. Groups consisted of four to six participants and were intended to provide a safe and supportive environment
to facilitate discussions around body image
and eating concerns; The second session facilitated a discussion around positive body image, while the third session focused on envisioning how life would be without body image struggles. The fourth session discussed coping strategies, and the fifth session examined
help-seeking pathways and the experience of seeking help. The final session allowed participants to summarise; their learning experience (e.g., new skills and strategies)
and focused on key take home messages.
At the beginning of each session, participants were invited to watch a brief video of peers who have recovered from an eating disorder which was intended to provide messages of hope, insight, and a sense of belonging to participants.</t>
  </si>
  <si>
    <t>were asked to complete the pre-, post- and 3-month follow-up assessments, after which they were provided with access to ProYouth OZ.</t>
  </si>
  <si>
    <t xml:space="preserve">trains women to focus on the functionality of their body using three structured writing assignments </t>
  </si>
  <si>
    <t xml:space="preserve">Expand your horizon </t>
  </si>
  <si>
    <t>teach women to focus on the functionality of their body to increase levels of body appreciation, reduce levels of self-objectification</t>
  </si>
  <si>
    <t>At the start of the programme, participantsare given a brief introduction to body functionality – including a listof examples of body functions – and why it is important. Each of thethree writing assignments focuses on two different areas of bodyfunctionality: The first focuses on the body’s senses and physicalcapacities, the second focuses on health and creative endeavours,and the third focuses on self-care and communication with others.Participants may refer back to the list of body functions throughoutthe programme. For each writing assignment, participants describethe functions that their body performs (regarding the respectiveareas of body functionality) and why they are personally impor-tant and meaningful to them. The guidelines are that participantsshould: (1) try to write for at least 15 min, (2) not stop writing oncestarted, and (3) reread what they have written once finished writ-ing (note that they are not given instruction to edit their response).Participants are reminded not to worry about spelling or grammar,and that their response will be unique because everyone’s body isdifferent (see Supplementary Material to access the materials of theExpand Your Horizon programme).</t>
  </si>
  <si>
    <t xml:space="preserve">creativity training programme </t>
  </si>
  <si>
    <t>“creativity training programme.” The first writing assignment provided an introduction tothe concept of creativity and why it is important to develop cre-ative skills (e.g., for fostering overall well-being). Participants weretold that the programme would help them to improve their cre-ative skills by working on a series of fictional short stories. Thefirst writing assignment instructed participants to select a maincharacter (not themselves), setting, and plot for their story, and towrite using as much detail as possible. In the second and third writ-ing assignments, participants were instructed to choose a differentmain character, setting, and plot than they did in the previous writ-ing assignment(s).</t>
  </si>
  <si>
    <t xml:space="preserve">three online body functionality writing exercises </t>
  </si>
  <si>
    <t xml:space="preserve">expand your horizon </t>
  </si>
  <si>
    <t xml:space="preserve">improve body image by focusing on body functionality </t>
  </si>
  <si>
    <t>Participants are given a brief introduction to body functionality –including a list of body functions categorised per domain – and whyit is important. They are told that the programme will help themto focus more on their body functionality. Then the programmeconsists of three writing exercises, each focusing on two differentdomains of body functionality. Per exercise, participants are askedto describe the functions that their body can perform regarding thetwo domains, and to reflect on why they are personally meaningful.They also receive a link to the list of body functions, for inspiration.</t>
  </si>
  <si>
    <t>programme begins withan introduction to creativity and why it is important to foster cre-ative skills (to improve overall well-being). Participants are toldthat the programme will help them to develop their creative skillsby working on a series of fictional short stories. In three writingexercises, participants select a main character (not themselves),setting, and plot, and write a fictional short story using theseaspects. In the second and third writing exercise, participants areasked to select a different main character, setting, and plot than intheir previous exercise(s). They are told that the goal is not to finishtheir fictional short stories, but to focus on the process of creativewriting.</t>
  </si>
  <si>
    <t>mobile-app cognitive training (GGBI); app from the GGApps platform; started using the app at T0 for 16 consecutive dys (until T1)</t>
  </si>
  <si>
    <t>GGBI</t>
  </si>
  <si>
    <t xml:space="preserve"> developed to challenge maladaptive beliefs underlying body dissatisfaction and BID symptoms</t>
  </si>
  <si>
    <t>follows CBT principles and consists of training exercises aimed at helping individuals increase accesibility of functional statements that facilitate adaptive interpretations of thoughts and emotions associated with body dissatisfaction and BIDs;  Users are presented with “blocks” displaying statements such as “I have disgusting
features” or “My body is powerful”. Users then have to respond to dysfunctional statements by rejecting them (i.e., throwing the “blocks” upward away from themselves) or to adaptive
statements by embracing them (i.e., pulling the “blocks” downwards toward themselves).
Users progressively complete 48 levels dedicated to body dissatisfaction and BIDs (3 levels
per belief) such as dealing with perfectionism, fear of being judged, and importance of
physical appearance. Users of GGBI are exposed to alternative interpretations of maladaptive beliefs in each stage, increasing the accessibility to functional statements that encourage adaptive
interpretations of thoughts, emotions, and events associated with body dissatisfaction and
BIDs. For instance, statements challenging perfectionism may include “Perfect physical
appearance is only in the movies” and “Imperfect is human”. Users are also indirectly
encouraged to adopt attitudes promoting approach (rather than avoidance) including
embracing change by responding to statements such as “I can tolerate uncertainty about my
physical appearance”. After completing each level, users receive feedbacks depending on the length of time it took them to complete the level (0 to 3 stars). A short memory-evaluation screen (i.e., memory boost) follows this feedback. In the Memory Boost game three statements are
presented to users, and they have to recall which statement has appeared in the level they just
completed. Correct responses result in a “Correct!” message, whereas incorrect responses are followed by “You’ll get it next time” feedback message.</t>
  </si>
  <si>
    <t xml:space="preserve">GGBI Positive Body Image App - delayed use of app; started using the app at T1 and to use the app for the following 16 dys (T2) </t>
  </si>
  <si>
    <t>online information hub designed to provide mothers with information and tools to help them foster positive body image among their daughters and themselves; Mothers in the website online information hub designed to provide mothers with information and tools to help them foster positive body image among their daughters and themselves; unstructured condition were simply instructed to browse the website
as they wished.</t>
  </si>
  <si>
    <t>Dove Self Esteem Project</t>
  </si>
  <si>
    <t>The website presents brief articles outlining expert advice, interactive activities (e.g., videos, games), and tips to encourage behavior change.</t>
  </si>
  <si>
    <t xml:space="preserve"> Professional writers in collaboration with
body image researchers, psychologists, and youth workers developed the content; five content themes based on empirically supported
risk factors for poor body image; (a) appearance-ideal media (e.g., developing resilience to unrealistic appearance ideals in media), (b) appearance conversations (e.g., exploring how conversations about appearance, including “fat talk,” can negatively influence body image), (c) appearance-related teasing (e.g., exploring the impact of teasing and developing strategies
to promote resilience), (d) modeling and interpersonal relationships (e.g., exploring how family and friends can model body
image behaviors and attitudes), and (e) respecting and looking after yourself (e.g., body acceptance activities).</t>
  </si>
  <si>
    <t>Mothers in the website-tailored condition were provided with their individualized pathway of website links to follow.</t>
  </si>
  <si>
    <t>daily exposure on instagram to images of women showing their larger bodies with pride or their "real" bodies without filters or digital alterations</t>
  </si>
  <si>
    <t xml:space="preserve">enahnce the normalization and diffusion of the otherwise unrepresented body in old media </t>
  </si>
  <si>
    <t>participants assigned to body-positive were asked to
follow the most popular body-positive (i.e. #BodyPositive, #BoPo, #ShowUs #normalizeNormalBodies,
#BodyPositivity, #celluLIT, #loveyourbody)</t>
  </si>
  <si>
    <t xml:space="preserve">daily exposure on instagram to "fitspiration": mainly depict women, usually exercising, or dressed in exercise outfits, occasionally accompanied by inspirational quotes that motivate health and fitness </t>
  </si>
  <si>
    <t xml:space="preserve">arose as a healthy solution to "thinspiration" trend </t>
  </si>
  <si>
    <t>participants assigned to fitspiration content were asked to follow the most popular and fitspiration (i.e. #fitspiration, #fitmodel, #fitmotivation, #bodytransformation, #fitspogirl) hashtags</t>
  </si>
  <si>
    <t>daily exposure to neutral profiles Instagram</t>
  </si>
  <si>
    <t>participants assigned to neutral content were asked to follow #animals, #nature, #travel
and #landscape hashtags</t>
  </si>
  <si>
    <t>a chatbot, a computer program that simulates conversation with a human, to mimic aspects of human moderation; chatbot, based on the cognitive-behavioral therapy-based StudentBodies program</t>
  </si>
  <si>
    <t>chatbot , based on Student-Bodies</t>
  </si>
  <si>
    <t xml:space="preserve">reduce key ED risk factors (weight/shape concerns, thin-ideal internalization) </t>
  </si>
  <si>
    <t>intruduction, covering information about the program, privacy, crisis protocol, and limitations of the chatbot, and eight sessions delivered as rule- or algorithm-based converstaions, which rely on human authoring of conversations, covering the following wopics which were covered in the original studentBodies program: challenging the thin body ideal; media literacy; 4Cs (comparisons, conversations, commercials, clothing), helathy eating, critical comments, exercise, binge eating, maintenance</t>
  </si>
  <si>
    <t xml:space="preserve">inactive control </t>
  </si>
  <si>
    <t xml:space="preserve">in order to demonstrate potential benefits of the chatbot cersus no intervention </t>
  </si>
  <si>
    <t xml:space="preserve">internet-based-program that promotes health behavior change through technology and social engagement, offering a personalized experience by providing relevant information and feedback, goal-setting, specialized bdody image and related concnte, interactive games and quizzes, and videos that are specific to this adolescent age group </t>
  </si>
  <si>
    <t>BodiMojo</t>
  </si>
  <si>
    <t xml:space="preserve">promote positive body image in adolescents </t>
  </si>
  <si>
    <t>follows the Massachusetts Department of Education frameworks on nutrition, helath, and safety and schools habe latitude in how they cover the content</t>
  </si>
  <si>
    <t>innovative digital, gamified ACT-based early-intervention program for adolescent girls at high risk for Eds</t>
  </si>
  <si>
    <t>AcceptMe</t>
  </si>
  <si>
    <t>develop new skills to be applied to their own live via helping the character achieve her goals</t>
  </si>
  <si>
    <t>the program portrayed the story of a young girl contemplating whether to enter a reality television fashion contest. Participants followed the main character through making the decision to enter the contest and faced situations eliciting common challenging situations, thoughts, and emotions, generally and especially related to her body image; participants were encouraged to assist the leading character progressing through the game by completing exercises teaching and applyingACT Skills to progress in the contest and cope with distressing thoughts and feelings</t>
  </si>
  <si>
    <t xml:space="preserve">Body Image Program </t>
  </si>
  <si>
    <t xml:space="preserve">focus on encouraging women to positively reflect upon their appearance, body funcionality, and unique sense of self </t>
  </si>
  <si>
    <t>Engagement with This girl can and #jointhemovement videos, pictorial material, &amp; short writing tasks                                                                                      three writing tasks about positive elements of appearance, functionality, &amp; self</t>
  </si>
  <si>
    <t xml:space="preserve">Stress management
program(control)                                                                                                       </t>
  </si>
  <si>
    <t xml:space="preserve">were chosen for the control group as they still had the potential to benefit women but were not directly related to body image </t>
  </si>
  <si>
    <t>Engagement with videos, pictorial material, &amp; short writing tasks about understanding and management stress                                                              three writing tasks about triggers of stress, positive strategies to manage stress, &amp; relaxation techniques</t>
  </si>
  <si>
    <t xml:space="preserve">a mobile application (app) intervention grounded in self-compassion </t>
  </si>
  <si>
    <t xml:space="preserve">to promote positive body image </t>
  </si>
  <si>
    <t>three active components: 1) intervention messages delivered twice daily through the app, 2) mood tracking and emotional redulation; and 3) gratitude journaling                                                               maon content areas: 1) three pillars of self-compassion: mindfulness, self-kindness, common humanity; 2) body image-related content, specifically media literacy, peer influences such as fat talk and appearance-based teasing, and appearance comparison, 3) helathy lifestyle-related content including healthy and mindful eating, sleep hygiene, and physical activity</t>
  </si>
  <si>
    <t>learning how to develop an individualized formulation of the cognitive and behavioural processes that maintain perfectionism, to guide a range of techniques including behavioral experiments, surveys and other methods to challenge unhelpful thinking and behaviours related to perfectionism; improving self-compassion through decreasing self-critical evaluation, broadening self-worth</t>
  </si>
  <si>
    <t xml:space="preserve">prioritizing tasks by determining their importance and making a lsit to plan time </t>
  </si>
  <si>
    <t xml:space="preserve">Internet-based self-compassion training/self-compassion meditation training </t>
  </si>
  <si>
    <t xml:space="preserve">addressing body image distress by promoting a more accepting and kind attitude toward one´s flaws; foster a more positive body image and body appreciation </t>
  </si>
  <si>
    <t xml:space="preserve">visit 1: participants listened to the first self-compassion meditation training exercise (a 20-minute compassionate body scan) while in the laboratory in a private room; participants were sent an email each day around mid-morning with a link to a self-compassion mediation training podcast                                                                                     all training exercises were in the form of 20-min pdcasts. The self-compassion meditation exercises were those used by Albertson et al. (2014).  The 3 exercises included a compassionate body scan, an affectionate breathing exercise, and a lving-kindness meditation directed toward the body.                                                             </t>
  </si>
  <si>
    <t>visit 1: participants were informed that they would receive the meditation training during visit 2</t>
  </si>
  <si>
    <t xml:space="preserve">positive body image program </t>
  </si>
  <si>
    <t xml:space="preserve">start a more positive assessment of your body by paying attention to the functionality of the body; improving the body image quality of life; decreasing self-objectification </t>
  </si>
  <si>
    <t xml:space="preserve">Participants are briefly introduced to bodily functions and why this is important; an example list of various body functions is provided; each of the three writing assignments focuses on two different aspects of body functionality; the first task focuses on the senses and physical aspects of the body, the second asks to focus on bodily functions related to health and creativity, and the third on self-care and communication with others. During the task, participants describe the functions their bodies perform and why they are personally important and meaningful to them; during the program participants should try to write for at least 15 minutes, do not stop writing, and read what theay have written at the end. </t>
  </si>
  <si>
    <t xml:space="preserve">decreasing body dissatisfaction </t>
  </si>
  <si>
    <t xml:space="preserve">received a workbook, approx. 19 pages each, with 3-4 pages introducing ideas about body image and describing the intervention technique, followed by two pages of example sheets and 14 blank worksheets; workbook with instructions to create a gratitude list (a lsit enumerating the things that day for which they felt grateful) on a daily basis for 14 days. </t>
  </si>
  <si>
    <t xml:space="preserve">received a workbook, approx. 19 pages each, with 3-4 pages introducing ideas about body image and describing the intervention technique, followed by two pages of example sheets and 14 blank worksheets; workbook with automatic thought records (ATRs) and instructions for completing the ATRs on a daily basis for 14 days; participants were encouraged to complete the ATRs in reference to negative thoughts about the body, or in reference to general negative thoughts of negative body-related thoughts had not occurred that day. </t>
  </si>
  <si>
    <t>brief educational workbook introducing ideas about body image; were not asked to complete any exercises during the 2-week period.</t>
  </si>
  <si>
    <t xml:space="preserve">Self-compassion writing intervention </t>
  </si>
  <si>
    <t>enhancing self-compassion, positive emotions, and positive body image; reducing negative emotions</t>
  </si>
  <si>
    <t xml:space="preserve">participants were asked to write about their body image from a self-compassionate perspective for all three writing sessions. Self-Compassion was defined in the instructions and participants were asked to wirte in a way that expressed understanding, kindness, and concern to themselves in the manner that a concerned friend may respond. They were also asked to write what they needed to not feeld alone in their experiences related to body image and to accept the emotions they expressed. </t>
  </si>
  <si>
    <t>reducing psychological and physical health concerns; enhance body image</t>
  </si>
  <si>
    <t xml:space="preserve">Participants were asked to write about their deepest feelings associated with their body image. They were encouraged to really let go and explore their thoughts and feelings abbout their body image, as well as consider how it related to their past, present, and future, identity, and relationship with loved ones. </t>
  </si>
  <si>
    <t xml:space="preserve">to mirror the self-compassion and traditional writing instructions in length and format </t>
  </si>
  <si>
    <t xml:space="preserve">participants were asked to describe the events of their day in a factual and detail oriented way, they were asked to focus their descriptions on information only rather than thoughts or feelings about themselves. </t>
  </si>
  <si>
    <t xml:space="preserve">Body Imagery Rescripting  </t>
  </si>
  <si>
    <t>adressing core beliefs, emotional dysfunction and body image that have procen difficult to treat using traditional CBT for Eds</t>
  </si>
  <si>
    <t xml:space="preserve">Participants were asked to visualize and write about the same earlier memory, first in the third eprson, watching as the event unfolded, then in a first person perspective but with a wiser and compessionate adult-self present, who could intervene (i.e. the compassion step of IR). Participants were asked to reflect on things they wished to have happened or needed at that time that the adult self could offer before they rescripted the imagery for example, physical comfort such as a hug, or informative advice based on what they know now, or anything that felt helpful in the situation (e.g. fly away with adult self). The homework for these participants was to practice the compassion step of IR once per day. </t>
  </si>
  <si>
    <t xml:space="preserve">General Imagery Rescripting </t>
  </si>
  <si>
    <t>the emotional needs in the past are explored and efforts are made to satisfy those needs in the past are explored and efforts are made to satisfy those needs in the present</t>
  </si>
  <si>
    <t>Comparing self-compassion versus body exposure for adult women with moderate to severe body dissatisfaction: A feasibility and pilot trial.</t>
  </si>
  <si>
    <t>research showes that a single session assessment and psychoeducational session for üeople on a wait list for ED treatment may improve retention and outcome once treatment is initiated; psychoeducational messages that emphasize malleable biology and cognitive-behavioral factors produce more optimism and self-efficacy in recovery and reduce stigma; lerarning quiz was included to mimic real worls engagement and processing of the materials</t>
  </si>
  <si>
    <t xml:space="preserve">Participants received a pdf version of the psychoeducation handout and a complementary learing quiz. A physical handout was available upon request. The handout contained four sections: "the role of genetics in eating disorders", "the gene-environment interaction", "how eating disorders affect the brain", and "what does all this mean for recovery?". Woven within these secitons was the information that regarding eating redularly was helpful and recovery is possible by new connections of neural networks. The quiz consisted of seven multiple-choice questions and one open-ended question (i.e. "what have you learned from this handout"). Participants were asked to spend not less than 10 minutes on this task andd xould only proceed if they had answered the multiple-choice questions correctly. </t>
  </si>
  <si>
    <t xml:space="preserve">Participants were asked to let their mind wander for 10 minutes after negative mooed induction. </t>
  </si>
  <si>
    <t xml:space="preserve">adapted version of guided mirror exposure therapy </t>
  </si>
  <si>
    <t>addresses body image disturbance: sustained exposure to one´s body by reducing anxiety/distress through extinction of the fear as the safety behaviour of body avoidance cannot be used</t>
  </si>
  <si>
    <t xml:space="preserve">Procedure for the intervention: During the intervention, SUS was measured approximately every 5 min. ; Participants were asked to stand so that they can see theier whole body-far enough back. Participants were asked to look at their bodies on screen and not to distarct themselves. Participants were continually encouraged by the facilitator or to look at and ´talk about their body. </t>
  </si>
  <si>
    <t xml:space="preserve">consisted of Neff´s self-compassion exercises </t>
  </si>
  <si>
    <t>reducing eating and body image pathology by e.g. attending to one´s body in a kind, balanced and warm manner; lower shame, by decreasing the negative self-assessment linked to that emotion</t>
  </si>
  <si>
    <t xml:space="preserve">Procedure for the intervention: during the intervention, SUS was measured approximately every 5 min. Seven short (5-min long on average) self-compassion meditations were delivered. Participants were asked to close their eyes gently. These consisted of building warmth trough touch exercise, self-compassion break, cimpassionate body scan, loving-kindness mediation, affectionate breathing exercise and noticing practice. </t>
  </si>
  <si>
    <t>Davies et al. (2022)</t>
  </si>
  <si>
    <t>1. Body Exposure
2. Self-Compassion</t>
  </si>
  <si>
    <t>Participants were eligible to participate if they: (1) were self-identified women; (2) were 18+ years old; (3) scored over 25 on the Body Shape Questionnaire (see below); (4) did not have any learning disability, severe mental illness or alcohol/substance dependence, history of self-injury, current eating disorder, or current clinical depression; (5) were not currently undergoing psychological therapies; (6) had a self-reported body mass index (BMI) ≥ 18.5; (7) were able to use a computer/tablet with a webcam and had an adequate internet connection; and (8) were able to use a space where they could stand far enough back from their computer to be able to see their body full length on the screen</t>
  </si>
  <si>
    <t>Supplemental: Participants were excluded if they: (1) were not fluent in English; (2) had any learning disability, severe mental illness or alcohol/substance dependence, history of self-injury, current eating disorder or current clinical depression; (3) were self-identified male; (4) were under 18 years old; (5) were currently undergoing psychological therapies; (6) had any psychiatric illness requiring secondary care intervention; (7) had a BMI below 18.5; and (8) had no access to a tablet or computer with an internet connection</t>
  </si>
  <si>
    <t>online community (Recruitment was carried out online using social media (Facebook, Twitter, Reddit). All applicants were screened for eligibility within the recruitment process (Figure 1).  If they met the criteria, subjects were invited to participate and sent informed consent. Participants were asked to complete pre-test questionnaires and book a session)</t>
  </si>
  <si>
    <t>Online Community</t>
  </si>
  <si>
    <t>one session for 40 minutes</t>
  </si>
  <si>
    <t xml:space="preserve">Self-Compassion </t>
  </si>
  <si>
    <t>Mirror Exposure</t>
  </si>
  <si>
    <t>Clinical Psychology and Psychotherapy</t>
  </si>
  <si>
    <t>Ja (Supplemental), N=30 (allocation = 27)</t>
  </si>
  <si>
    <t>30 (allocation =27)</t>
  </si>
  <si>
    <t>self compassion (n=13): 29,38;
mirror exposure (n=14): M = 25,69)</t>
  </si>
  <si>
    <t>self compassion: 8,03
mirror exposure: 6,80</t>
  </si>
  <si>
    <t xml:space="preserve"> Body Appreciation Scale-2
Eating Disorder Examination_x0002_Questionnaire Short
Generalized Anxiety Disorder Scale
 Body Satisfaction Questionnaire-8B</t>
  </si>
  <si>
    <t>Turk, Kellett &amp; Walter (2022)</t>
  </si>
  <si>
    <t>Abascal et al. (2004)</t>
  </si>
  <si>
    <t>Ali et al. (2022)</t>
  </si>
  <si>
    <t>Alleva et al. (2015)</t>
  </si>
  <si>
    <t>Alleva et al. (2018)</t>
  </si>
  <si>
    <t>Cerea et al. (2001)</t>
  </si>
  <si>
    <t>Diedrichs et al. (2016)</t>
  </si>
  <si>
    <t>Fioravanti, G., Svicher, A., Ceragioli, G., Bruni, V., &amp; Casale, S. (2021). Examining the impact of daily exposure to body-positive and fitspiration Instagram content on young women’s mood and body image: An intensive longitudinal study:. New Media &amp; Society.</t>
  </si>
  <si>
    <t>Fioravanti et al. (2021)</t>
  </si>
  <si>
    <t>Fitzsimmons-Craft et al. (2022)</t>
  </si>
  <si>
    <t>Franko et al. (2013)</t>
  </si>
  <si>
    <t>Karekla, Nikolaou &amp; Mervin (2019)</t>
  </si>
  <si>
    <t>Mulgrew et al. (2019)</t>
  </si>
  <si>
    <t>Rodgers et al. (2018)</t>
  </si>
  <si>
    <t>Shu et al. (2019)</t>
  </si>
  <si>
    <t>Toole &amp; Craighead (2016)</t>
  </si>
  <si>
    <t>Urvelyte &amp; Perminas (2022)</t>
  </si>
  <si>
    <t>Wolfe &amp; Patterson (2017)</t>
  </si>
  <si>
    <t>Ziemer, K. S., Lamphere, B. R., Raque-Bogdan, T. L., &amp; Schmidt, C. K. (2019). A randomized controlled study of writing interventions on college women’s positive body image. Mindfulness, 10(1), 66–77.</t>
  </si>
  <si>
    <t>Ziemer et al. (2019)</t>
  </si>
  <si>
    <t>Zhoue, Pennesi &amp; Wade (2020)</t>
  </si>
  <si>
    <t>EDE-Q - shape and weight concern
DRES
EDI - body dissatisfaction
SATAQ-3
EDI - ineffectiveness
Child Depression Inventory-Short Form,
RSE
McKnight Risk Factor Survey
Qualitative Feedback</t>
  </si>
  <si>
    <t>Same as ID 126 (Le had different Year, so it was added two times in this excel at first)</t>
  </si>
  <si>
    <t>structured, psychoeducational intervention that is delivered through the Internet (all three Groups get the same intervention, but are divided into high risk high motivated / low risk low motivated / combined group</t>
  </si>
  <si>
    <t>1451 (baseline)</t>
  </si>
  <si>
    <t>702 (1451)</t>
  </si>
  <si>
    <t>749 (1451)</t>
  </si>
  <si>
    <t>not named</t>
  </si>
  <si>
    <t>Spanisch -&gt; Infos stammen daher aus dem Abstract</t>
  </si>
  <si>
    <t xml:space="preserve">universal </t>
  </si>
  <si>
    <t>targeted -&gt; selective</t>
  </si>
  <si>
    <t>universal-selective?</t>
  </si>
  <si>
    <t xml:space="preserve">universal-indicated? </t>
  </si>
  <si>
    <t xml:space="preserve">indicated? </t>
  </si>
  <si>
    <t>primary -&gt; universal?</t>
  </si>
  <si>
    <t xml:space="preserve">selective? </t>
  </si>
  <si>
    <t>not named, "convenience sample"</t>
  </si>
  <si>
    <t>indicated or selective?</t>
  </si>
  <si>
    <t xml:space="preserve">not named </t>
  </si>
  <si>
    <t>indicated???</t>
  </si>
  <si>
    <t>Spanisch -&gt; Infos stammen aus dem Abstract</t>
  </si>
  <si>
    <t xml:space="preserve">primary -&gt; universal </t>
  </si>
  <si>
    <t>universal-indicated?</t>
  </si>
  <si>
    <t xml:space="preserve">indicated </t>
  </si>
  <si>
    <t xml:space="preserve">selective-indicated? </t>
  </si>
  <si>
    <t>selective-indicated</t>
  </si>
  <si>
    <t xml:space="preserve">selective-universal </t>
  </si>
  <si>
    <t xml:space="preserve">universal? </t>
  </si>
  <si>
    <t>universal? Oder aufgrund der ethn. Minderheit selective?</t>
  </si>
  <si>
    <t xml:space="preserve">community-based -&gt; universal </t>
  </si>
  <si>
    <t xml:space="preserve">selective </t>
  </si>
  <si>
    <t>Targeted -&gt; selective</t>
  </si>
  <si>
    <t>"targeted prevention" -&gt; selective</t>
  </si>
  <si>
    <t>indicated?</t>
  </si>
  <si>
    <t>universal or selective?</t>
  </si>
  <si>
    <t>universal-indicated</t>
  </si>
  <si>
    <t>kein Zugriff -&gt; Einschätzung basiert auf Abstract</t>
  </si>
  <si>
    <t>universal &amp; targeting -&gt; selective</t>
  </si>
  <si>
    <t>selective-indicated?</t>
  </si>
  <si>
    <t xml:space="preserve">nicht verfügbar </t>
  </si>
  <si>
    <t xml:space="preserve">Text nicht verfügbar </t>
  </si>
  <si>
    <t>nicht verfügbar</t>
  </si>
  <si>
    <t xml:space="preserve">inidicated </t>
  </si>
  <si>
    <t>female college athletes</t>
  </si>
  <si>
    <t>individuals with problematic eating behavior: inclusion criteria were: types of problematic eating: emotional eating, stress releated eating, eating without awareness and/or overeating</t>
  </si>
  <si>
    <t xml:space="preserve">girls with body image concerns were included in this study (accessed by the direct question "Do you have body image concerns?"), they also should not meet criteria for eating disorders. Therefore, this represents a selective prevention program. </t>
  </si>
  <si>
    <t xml:space="preserve">participants of both sexes, aged between 10 and 12 years </t>
  </si>
  <si>
    <t>women at high risk for developing an ED (i.e. &gt;47 on the Weight Concerns Scale)</t>
  </si>
  <si>
    <t xml:space="preserve">young women experiencing body image concerns; participants were at risk for, but not meeting criteria for, an eating disorder based on the DSM using the diagnostic items from the EDE-Q; Assesment of risk was based on previous work: a total score of 50 or greater on the five-item Weight Concerns Scale, being at least moderately afraid of gaining 1 kg, or rating weight as the moste important thing in lices. This approach was successful in obtaining a high-risk sample demonstrated by a mean weight and shape concern (WSC) (EDE-Q) reflecting clinical severity. </t>
  </si>
  <si>
    <t>cohort of students; we excluded students who reported disordered weight-control behaviors at baseline</t>
  </si>
  <si>
    <t xml:space="preserve">girls who reported purging or using diet pills at baseline were excluded form analyses; school girls </t>
  </si>
  <si>
    <t xml:space="preserve">high-risk subgroup of women with body image concerns; we considered this a targeted prevention program because we attempted to recruit women with body image concerns </t>
  </si>
  <si>
    <t xml:space="preserve">Sorority Member, see Becker et al., 2005; Becker, Bull, Schaumberg, et al., 2008 for evidence showing that sororities consist of members who are both at low and high risk, which is why we refer to this approach as universal-selective </t>
  </si>
  <si>
    <t>sorority members; undergraduate women;  consist of both low and high-risk</t>
  </si>
  <si>
    <t>female college students participating in sports teams</t>
  </si>
  <si>
    <t>sorority members; 12 women met criteria for a probable eating disorder. These women were not evenly distributed across conditions; 6 were randomized to CD and e to MP and WL. Although this difference was not statistically significant, we excluded these women from the analyses, leaving 149 participants comprising the final sample; our EDE-Q global mean also was noticeably lower than that reported by Zabinski et al. in their selective prevention study, suggesting that we did not exclusively target HR women</t>
  </si>
  <si>
    <t xml:space="preserve">in this study, we examined the effectiveness of CD and MA when they were integrated into an existing social system event, implemented on a universal, semimandatory basis </t>
  </si>
  <si>
    <t xml:space="preserve">female undergraduates (33 unrestrained and 30 restrained eaters); participants were defined as restrained or unrestrained eaters on the basis of their scores on the Restraint Scale </t>
  </si>
  <si>
    <t>the goal of the present study was to evaluate the effectiveness of a selective prevention program designed to reduce pressures to be thin in sport, and to promote positive body image and eating behaviors in young female athletes</t>
  </si>
  <si>
    <t xml:space="preserve">Students who scored high on the EAT on the epidemiological screening (EAT total score &gt;= 10) were noted as being individuals at high-risk for the development of an eating disorder. For the intervention procedure, 20 classes with a high percentage of high-risk students were selected and defined as high-risk classes. </t>
  </si>
  <si>
    <t xml:space="preserve">this study aimed to develop and examine a school-based universal prevention program for adolescent boys and girls </t>
  </si>
  <si>
    <t>college women with a significant level of body-image dissatisfaction</t>
  </si>
  <si>
    <t xml:space="preserve">female adolescents attending the 7th grade at a middle-school </t>
  </si>
  <si>
    <t xml:space="preserve">female undergraduates enrolled in a private university in California </t>
  </si>
  <si>
    <t>women with elevated weight concerns; the weight concern scale (WCS) was used to screen for ED risk. To obtain a high-risk, subclinical sample of participants, individuals with a score of 34 (the mean score for a community sample of adolescent females) or higher were eligible for inclusion in the study</t>
  </si>
  <si>
    <t>middle-school girls and their mothers</t>
  </si>
  <si>
    <t>female undergraduate students, The Q-EDD was given to participants at pre-interven-tion only, because this instrument was used to determineparticipants’ status on the eating disorder spectrum andlevel of risk (low or high), not as an outcome measure.</t>
  </si>
  <si>
    <t xml:space="preserve">students of middle schools, male &amp; female mixed </t>
  </si>
  <si>
    <t>the purpose of this study was to use clinical &amp; statistical tests of significance to evaluate the effects of two forms of a universal eating disorders prevention program for fifth-grade boys &amp; girls</t>
  </si>
  <si>
    <t xml:space="preserve">Participants were a convenience sample comprising girls, recruited from four private girls´ schools </t>
  </si>
  <si>
    <t>at risk for OW (&gt;=85th percentile) or OW</t>
  </si>
  <si>
    <t>broad range of college-age women from a university who considered body image to be a problem, that is they considered themselves overweight or unattractive; inclusion: feelings of dissatisfaction with their body image to the extent that this dissatisfaction affected other areas of their lives</t>
  </si>
  <si>
    <t xml:space="preserve">women with negative body image </t>
  </si>
  <si>
    <t>young female high school athletes</t>
  </si>
  <si>
    <t xml:space="preserve">students </t>
  </si>
  <si>
    <t>elevated levels of body image disturbance in college females; undergraduates in psychology classes were screened: a score in the lower quartile on the Apperance Evaluation subscale of the Multidimensional Body-Self Relations Questionnaire</t>
  </si>
  <si>
    <t>identification by the screening measure as being either at risk or of low risk for developing eating disorders. At risk were those participants categorized by the Q-EDD as “symptomatic” (no diagnosable disorder, including no EDNOS disorder, but some transient or mild symptomatic behaviors and/or behavioral risk factors), and low risk was categorized
by the Q-EDD as those who were asymptomatic (no symptomatic
behaviors and/or behavioral risk factors).</t>
  </si>
  <si>
    <t xml:space="preserve">Latina college women </t>
  </si>
  <si>
    <t>girls in junior high school, which were at risk of developing an eating disorder</t>
  </si>
  <si>
    <t>teenagers</t>
  </si>
  <si>
    <t>children in the 5th grade (11 years); girls &amp; boys mixed</t>
  </si>
  <si>
    <t>Inclusion criteria were to be female with body image concerns (a subjective sense of body dissatisfaction)</t>
  </si>
  <si>
    <t>women with body dissatisfaction and disordered eating; Body Shape Questionnaire scores above the community mean of 81.5 (BSQ: Cooper, Taylor, Cooper, &amp; Fairburn, 1987); Respondents who possibly had bulimia nervosa (score of equal to or greater than 104 on the Bulimia Test-Revised (Thelen, Farmer, Wonderlich, &amp; Smith, 1991)) (n = 8) were not excluded from the program as it could potentially be of benefit.</t>
  </si>
  <si>
    <t xml:space="preserve">in a universal mixed-sex school-going adolescent population </t>
  </si>
  <si>
    <t xml:space="preserve">first and second year female students enrolled in arts college; non-symptomatic undergraduate women </t>
  </si>
  <si>
    <t>female participants randomly selected from a volunteer participant pool; Slightly more than half the participants (n = 78, 50.3%) were classified as symptomatic according to their Q-EDD scores. A symptomatic classification indicates participants endorsed a subset of Q-EDD items indicative of eating disorder pathology, but failed to meet full DSM-IV-TR eating disorder diagnostic criteria. The remainder of the participants (n = 77, 49.7%) were asymptomatic. An asymptomatic classification indicates participants did not endorse any portion of a subset of Q-EDD items indicative of eating disorder pathology.</t>
  </si>
  <si>
    <t>Women with clinical and subclinical symptomswere included in the
target audience to investigate both the treatment and the indicated prevention utility of the modified
dissonance program.</t>
  </si>
  <si>
    <t xml:space="preserve">community sample of women with clinical and subclinical eating disorder symptoms </t>
  </si>
  <si>
    <t xml:space="preserve">the aim of this study was to evaluate the impact of a universal prevention program for female and male adolescents </t>
  </si>
  <si>
    <t>school-setting, 12- and 13-year-old girls; however our effect sizes are also smaller than in other universal trials</t>
  </si>
  <si>
    <t xml:space="preserve">young women with ED symptoms meeting DSM-IV criteria for clinical severity </t>
  </si>
  <si>
    <t>adolescent girls; self-identification as having body image or eating problems; Self-identification of body image or eating problems was used as an inclusion criterion (versus a particular cut-off score) as our intervention was designed as a targeted intervention to assist girls who were developing body image or eating problems rather than with clinical disorders</t>
  </si>
  <si>
    <t>adolescents between the ages of 11 and 15 years</t>
  </si>
  <si>
    <t xml:space="preserve">adolescents </t>
  </si>
  <si>
    <t>This intervention is a selective prevention program (i.e. the participants should have one or more risk factors for eating dis-orders; Wilksch &amp; Wade, 2015) aimed at reducing pursuit of thethin appearance ideal among young women; We included young women in this study who hadbody image concerns, by asking them the question “Do you haveany concerns about your body image?” (in Portuguese). Women who reported a history of an eating disorder were excluded, after ans wering the question “Have you ever been diagnosed with aneating disorder, like anorexia and bulimia?”</t>
  </si>
  <si>
    <t xml:space="preserve">female college students </t>
  </si>
  <si>
    <t xml:space="preserve">university students </t>
  </si>
  <si>
    <t>women with symptoms of disordered eating and/or subthreshold ED syndromes; Women aged 18-35 years, 17.5&lt;BMI &lt;33, with high weight and shape concerns as indicated by scoring &gt; 42 on theWeight and Shape Concerns Scale (WCS; Grund, 2003; Jacobi, Abascal, &amp; Taylor, 2004) were potentially eligible for the study. In addition, participants were required to have behavioral symptoms of an ED, such as recurrent binge eating and/or compensatory behaviors below the diagnostic threshold, and/or chronic restrictive eating assessed by a modified version of the ED diagnostic section (H) of the Structured Clinical Interview for DSM IV Axis 1 Disorders (SCID; Wittchen, Zaudig, &amp; Fydrich, 1997).</t>
  </si>
  <si>
    <t>Girls aged between 11 and 17 years were screened by selected risk factors and early symptoms of AN; To be included in the study, girls had to be aged between 11
and 17 years and fulfill criteria of being at risk for AN based
on the screening results (s.inclusion criteria)</t>
  </si>
  <si>
    <t xml:space="preserve">high school students at risk for overweight; (1) _x0001_85th percentile for age-adjusted BMI, (2) binge eating or overeating behaviors at a frequency of &gt;= 1 times per week in the previous 3 months </t>
  </si>
  <si>
    <t>college women evidencing low body esteem, repeated dieting efforts, and other dysfunctional eating behaviors or attitudes</t>
  </si>
  <si>
    <t>college-women at highest risk for an ED; High risk was defined as a score at or above 47 on the Weight Concerns Scale (WCS; Jacobi, Abascal, et al., 2004) or endorsement of the statement(s), “My weight is more important than most, but not all, things inmy life,” “My weight is the most important thing in my life,” “I am very afraid of gaining three pounds,” or “I am terrified of gaining three pounds” on the WCS, irrespective of total score (Jacobi, Abascal, et al., 2004); Participants were eligible for inclusion if they did not meet diagnostic criteria for a current clinical or subclinical eating disorder</t>
  </si>
  <si>
    <t xml:space="preserve">young adolescent girls </t>
  </si>
  <si>
    <t xml:space="preserve">who reported at least some body image dissatisfaction were recruited at two primary care clinics; young females,As a measure of risk for the sample, 20% of the sample had a full or partial syndrome eating disorder at baseline: 8% full syndrome bulimia nervosa, 2%
full-syndrome binge eating disorder, 3% partial syndrome anorexia nervosa, 6% partial syndrome bulimia nervosa, and 2% partial syndrome binge eating disorder; participants who endorsed eating disorder symptoms were not excluded from this trial  </t>
  </si>
  <si>
    <t>adolescent girls; The intervention is a universal prevention program, but it becomes in a typical selective-universal one because data are analyzed only in females on the basis of gender risk status</t>
  </si>
  <si>
    <t xml:space="preserve">female undergraduates; a non-clinical sample was used </t>
  </si>
  <si>
    <t>Recruitment was limited to women
who reported body dissatisfaction because Body
Project interventions have typically produce larger
effects when implemented selectively with high-risk groups relative to universal implementation (Stice
et al., 2014)</t>
  </si>
  <si>
    <t>African American and Hispanic women</t>
  </si>
  <si>
    <t>female students at the beginning of their freshman year of college</t>
  </si>
  <si>
    <t>student elite athletes</t>
  </si>
  <si>
    <t xml:space="preserve">students with body image concerns </t>
  </si>
  <si>
    <t xml:space="preserve">8-13 years old girls &amp; boys </t>
  </si>
  <si>
    <t xml:space="preserve">females had to meet one of four criteria indicating that they had some of the symptoms of BN </t>
  </si>
  <si>
    <t>midlife women; body dissatisfaction</t>
  </si>
  <si>
    <t>female undergraduates with body image concerns</t>
  </si>
  <si>
    <t>girls in Grade 6</t>
  </si>
  <si>
    <t xml:space="preserve">comprehensive school-based universal prevention program involving male and female students </t>
  </si>
  <si>
    <t xml:space="preserve">female undergraduate psychology students </t>
  </si>
  <si>
    <t>universal mixed-sex sample of school-going adolescents</t>
  </si>
  <si>
    <t>undergraduate &amp; postgraduate students aged 18 or older</t>
  </si>
  <si>
    <t>1st-year college women</t>
  </si>
  <si>
    <t xml:space="preserve">high-school girls </t>
  </si>
  <si>
    <t xml:space="preserve">nonclinical populations of adolescent girls </t>
  </si>
  <si>
    <t xml:space="preserve">girls from troops in the Girl Scout Council </t>
  </si>
  <si>
    <t xml:space="preserve">normal college females </t>
  </si>
  <si>
    <t>female university students with sub-clinical levels of eating pathology</t>
  </si>
  <si>
    <t xml:space="preserve">young male and female adolescents </t>
  </si>
  <si>
    <t xml:space="preserve">young women with type 1 diabetes and disordered eating attending a pediatric diabetes clinic; evidence of disturbed eating attitudes or behaviour and met criteria for inclusion in the intervention phase of the study </t>
  </si>
  <si>
    <t xml:space="preserve">community women with high body dissatisfaction </t>
  </si>
  <si>
    <t>Females age 18 or older who identified as having high concern about their body image were invited to participate in the workshop</t>
  </si>
  <si>
    <t xml:space="preserve">middle school, high school, college females </t>
  </si>
  <si>
    <t>undergraduate women; only women with moderate to high levels of body dissatisfaction were included in the study</t>
  </si>
  <si>
    <t>women recruited from the community and from a university</t>
  </si>
  <si>
    <t xml:space="preserve">universal preventive program on a representative sample of Spanish adolescents </t>
  </si>
  <si>
    <t>women from a population of undergraduate students</t>
  </si>
  <si>
    <t>undergraduate females; Participants reported no current or past history of an eating disorder diagnosis or current purging
behaviors.</t>
  </si>
  <si>
    <t xml:space="preserve">female middle school students with body dissatisfaction </t>
  </si>
  <si>
    <t>normal weight women with disturbed body image, but without eating disorders</t>
  </si>
  <si>
    <t>selected based on positive screens for DSM-5 subclinical
AN, BN, binge eating disorder (BED), or purging disorder; Individuals were included if they had subclinical ED symptoms.</t>
  </si>
  <si>
    <t xml:space="preserve">16-year-old schoolgirls </t>
  </si>
  <si>
    <t xml:space="preserve">undergraduate women were recruited from the psychology participant pool at a large urban university </t>
  </si>
  <si>
    <t>women with high levels of shape concern</t>
  </si>
  <si>
    <t xml:space="preserve">adolescents enrolled in UK secondary schools; school-based; universal nature of this intervention </t>
  </si>
  <si>
    <t xml:space="preserve">female collegiate athletes who were body dissatisfied </t>
  </si>
  <si>
    <t>We considered this a targeted prevention program because our sampling design was intended to recruit women with body image concerns.</t>
  </si>
  <si>
    <t>We targeted female college students with body image concerns beacuse meta-analyses indicated that prevention programs targeting high-risk individuals tend to produce larger effects than those offered universally (Stice, Shaw, &amp; Marti, 2007)</t>
  </si>
  <si>
    <t>because universal psychoeducational eating disorder prevention programs have had little success, we developed and evaluated two interventions for high-risk populations; inclusion criteria: body image concerns</t>
  </si>
  <si>
    <t xml:space="preserve">college students at risk because of shape concerns </t>
  </si>
  <si>
    <t xml:space="preserve">this randomized, controlled, clinical trial aimed to prevent excessive weight gain and worsening disorderd eating by targeting adolescent girls of above-average weight who also reported LOC eating </t>
  </si>
  <si>
    <t>we therefore conducted a pilot study of IPT for the prevention of excessive weight gain in adolescents at-risk for inappropriate gain by virtue of their current BMI</t>
  </si>
  <si>
    <t>the intervention significantly reduced the risk of Eds in college-age women who had elevated baseline BMIs and/ or low-level baseline compensatory behaviors</t>
  </si>
  <si>
    <t>participants were included if they had low levels of compensatory behaviors, defined as having less than one compensatory behavior/week on average for three months (but more than zero episodes over this timeframe) and not, in other ways, meeting diagnosis of a subtreshold of clinical DSM-IV-TR ED</t>
  </si>
  <si>
    <t xml:space="preserve">students; boys and girls mixed; it is the first study to evaluate two different approaches to redcing risk factors for eating disorders within a universal framework </t>
  </si>
  <si>
    <t xml:space="preserve">a universal school-based eating disorder prevention program for adolescents; eligible students </t>
  </si>
  <si>
    <t xml:space="preserve">the aim of the study was to exaimne responses of high- and low-risk girls </t>
  </si>
  <si>
    <t xml:space="preserve">the secondary aim was to investigate the efficacy of the program targeting a universal (including boys) sample where eating disorder behaviors are not yet likely to be present </t>
  </si>
  <si>
    <t xml:space="preserve">this study evaluated an eight-lession media literacy program with an audience not typically targeted currently in the eating disorder prevention field - universal, mixes-sex, young adolescents </t>
  </si>
  <si>
    <t xml:space="preserve">the secondary aim was to investigate the efficacy of the program targeting a universal (including boys) sample where eating disorder behavoirs are not yet likely to be present. </t>
  </si>
  <si>
    <t>participants with clinical levels of concern at baseline were excluded from this analysis; the same procedure was applied to participants´weight status using a combined cariable of overweight and obesity (BMI perceentile &gt;= 85) with those participants meeting this criterion at baseline excluded; Overall, these results indicate that universal prevention might be a promising and relatively low-intensity approach to reducing risk factors for both problems.</t>
  </si>
  <si>
    <t xml:space="preserve">female students </t>
  </si>
  <si>
    <t xml:space="preserve">using a general community population as opposed to university and school-based setting typically investigated, allowing participants with higher baseline levels of eating pathology than in previous trials; minimal exclusion criteria allowing for investigation of outcomes by those with pre-existing eating pathology; participants were experiencing higher levels of baseline eating pathology than any previous SB trial, including those at very high risk of an eating disorder and clinical impairment scores were in the clinical range. </t>
  </si>
  <si>
    <t xml:space="preserve">college students </t>
  </si>
  <si>
    <t>participants were female students from a public university, the only entrace requirement was a desire to improve body image satisfaction; exclusion criteria: currently engaged in purging behaviors, BMI below 18</t>
  </si>
  <si>
    <t xml:space="preserve">health education classes of tenth grade students </t>
  </si>
  <si>
    <t xml:space="preserve">college-aged men &amp; women </t>
  </si>
  <si>
    <t xml:space="preserve">women had to score greater than or equal to 57 on the Weight Concerns Scale to be eligible. This cutoff identifies high-risk individuals and has been prospecitvely linked to the development of eating disorders in adolescent girls. </t>
  </si>
  <si>
    <t>scored &gt;=110 on the BSQ, used to define our sample as high risk; it is approx. 1 SD above the mean score for normal college women and 1 SD below the mean for probable bulimics</t>
  </si>
  <si>
    <t xml:space="preserve">school-based, "The Body Project": adaptions for delivery in a universal school-based setting included… </t>
  </si>
  <si>
    <t>participants could have eating disorder symptoms, consistent with methods used in prior selective prevention trials; gay males have increased risk for eating disorders compared to heterosexual males</t>
  </si>
  <si>
    <t xml:space="preserve">two different groups of women (high symptomatology and low symptomatology), this research compared body image perceptions between women who are symptomatic but not clinically diagnosedwith an eating disorder and women who are asymptomatic. </t>
  </si>
  <si>
    <t>indicated prevention; we conducted a randomized, controlled preliminary trial to examine the effect of a dissonance-based programon cardiac risk indices in a community sample of women with subclinical and clinical symptoms</t>
  </si>
  <si>
    <t xml:space="preserve">female sorority members </t>
  </si>
  <si>
    <t>female sorority members from a private university</t>
  </si>
  <si>
    <t xml:space="preserve">male and female college students </t>
  </si>
  <si>
    <t xml:space="preserve">women at risk of developing an eating disorder, as indicated by a score of &gt;=47 on the Weight Concerns Scale, a cutoff that has good predictive validity for eating disorder cases </t>
  </si>
  <si>
    <t>targeted sample of women at risk for eating disturbances, measures of thin-ideal internalization and body dissatisfaction must have been &gt;=0.5, SDs above the mean</t>
  </si>
  <si>
    <t>female undergraduates</t>
  </si>
  <si>
    <t xml:space="preserve">women at risk for anorexia nervosa; the major objective of this study was to determine the efficacy of this web-based intervention for women at risk for AN in reducing core risk factors, early symptoms, or syndrome progression of pre-existing, or onset of newly emerging subclinical syndromes of AN </t>
  </si>
  <si>
    <t xml:space="preserve">participants rated how dissatisfied they felt about themselves as a person and how dissatisfied they were with their body shape, weight or muscularity on a 1-10 scale. Scores &gt;=6 on either question met criteria. Participants could have ED symptoms </t>
  </si>
  <si>
    <t xml:space="preserve">investigating a universal school-based intervention </t>
  </si>
  <si>
    <t>emerging adult women with weight bias internalization</t>
  </si>
  <si>
    <t>female sophomores from a private, all-female high school</t>
  </si>
  <si>
    <t>young adults with eating disorder symptoms</t>
  </si>
  <si>
    <t xml:space="preserve">women with a negative body image; sum score of ≥ 90 on the Body Shape Questionnaire (BSQ; Cooper, Taylor, Cooper, &amp; Fairburn, 1987) to be included in the study (cf. McLean et al., 2011). </t>
  </si>
  <si>
    <t>women who want to improve they feel abput their body</t>
  </si>
  <si>
    <t>female university students at high risk of developing BIDs; inclusion criteria: cognitive/behavioral ED symptom</t>
  </si>
  <si>
    <t xml:space="preserve">British mother-daughter dyads; and the universal sample in the current study </t>
  </si>
  <si>
    <t>Italian female  Instagram users</t>
  </si>
  <si>
    <t>in women high at risk for an ED, participants were excluded if they were not at risk for an ED, or screened positive for a subclinical ED; in college women screening positive for an ED (excluding  anorexia nervosa)</t>
  </si>
  <si>
    <t xml:space="preserve">boys &amp; girls from high school   </t>
  </si>
  <si>
    <t xml:space="preserve">score of 52 or greater on the Weight Concern Scale at screening [30], indicating early signs of an ED and high risk for developing full-threshold ED. Consistent with the focus on ED early intervention, anyone who may have an active ED based on their score on the EDDS [31] was excluded and referred for an assessment of an eating disorder by a qualified professional; The AcceptME program presents with several innovations: it was a digitized early-intervention program for individuals exhibiting symptoms of ED who have not yet crossed the diagnostic threshold; this is the first study to develop and test an … early-intervention program for youth showing signs and symptoms of an ED and being at high risk for the development of full syndrome  </t>
  </si>
  <si>
    <t xml:space="preserve">women from a regional Australian university </t>
  </si>
  <si>
    <t xml:space="preserve">adolescents, mixed male and female </t>
  </si>
  <si>
    <t>young women who self-identified as having difficulties with perfectionism but not have a clinical ED diagnosis were recruited; the small-to-large reductions in eating disorder symptoms observed in ICBT-P, maintained at 6-month follow-up, are commensurate with other selective prevention programs for eating disorders</t>
  </si>
  <si>
    <t>undergraduate women endorsing body image/appereance concerns</t>
  </si>
  <si>
    <t xml:space="preserve">sample of 113 female students from three universities </t>
  </si>
  <si>
    <t>undergraduate female students; no other exclusion criteria were used for initial participant selection except gender, such that participants would best reflect the range of college student experience, including current or past eating disorder or other psychiatric symptomatology</t>
  </si>
  <si>
    <t xml:space="preserve">undergraduate women enrolled at one of two universities </t>
  </si>
  <si>
    <t xml:space="preserve">we chose to conduct this research with young women who exhibited ED symptoms, representing indicated prevention, also sometimes known as early intervention </t>
  </si>
  <si>
    <t>women with negative body image</t>
  </si>
  <si>
    <t>women with neagtive body image</t>
  </si>
  <si>
    <t>public high school
administrators from two counties in northeast Florida
were invited to participate in the study</t>
  </si>
  <si>
    <t>heterosexual couples</t>
  </si>
  <si>
    <t xml:space="preserve">high school girls </t>
  </si>
  <si>
    <t>junior high and high school coaches</t>
  </si>
  <si>
    <t>dental and dental hygiene classes</t>
  </si>
  <si>
    <t xml:space="preserve">women with extreme weight and shape concerns </t>
  </si>
  <si>
    <t xml:space="preserve">young women at high risk for ED because of body image concerns; these figures compare favorably to the parallel figure for another widely studied selective eating disorder prevention prgrame </t>
  </si>
  <si>
    <t xml:space="preserve">the aim of the study was to test the hypothesis that a digital cognitive behavioral therapy-guided self-help program, would significantly reduce ED psychopathology in college women screening positive for an ED (excluding AN), female students, who completed an online Eds screen and screened positive for a SDM-5 ED using the Stanford-Washington University ED screen by endorsing 6 or more episodes of binge eating, vomiting, and/or laxative or diuretic use in the past 3 months </t>
  </si>
  <si>
    <t xml:space="preserve">fifth grade girls </t>
  </si>
  <si>
    <t xml:space="preserve">cohort of female middle and high school student athletes </t>
  </si>
  <si>
    <t>8 elementary schoolteachers and 89 local public health practitioners (who providesupport to schools)</t>
  </si>
  <si>
    <t>BMI</t>
  </si>
  <si>
    <t>EDI-2</t>
  </si>
  <si>
    <t>RSES</t>
  </si>
  <si>
    <t>DEB-Q: Skalen Emotional &amp; External Eating; DTS; G-FCQ-T</t>
  </si>
  <si>
    <t>DEB-Q: Restrained eating</t>
  </si>
  <si>
    <t>SCAT; SAS</t>
  </si>
  <si>
    <t>Julia</t>
  </si>
  <si>
    <t xml:space="preserve">Julia </t>
  </si>
  <si>
    <t>BSQ-34</t>
  </si>
  <si>
    <t>SATAQ-3 Thin ideal Internalization</t>
  </si>
  <si>
    <t>SATAQ-3 Sociocultural pressures</t>
  </si>
  <si>
    <t>DEB-Q Restraint</t>
  </si>
  <si>
    <t>PANAS negative affect</t>
  </si>
  <si>
    <t>PANAS-Expanded negative affect</t>
  </si>
  <si>
    <t>CDI</t>
  </si>
  <si>
    <t>EDDS; BAS</t>
  </si>
  <si>
    <t xml:space="preserve">SATAQ-3 </t>
  </si>
  <si>
    <t>disordererd weight control behaviors; to assess the impact of an obesity prevention intervention on use of self-induces vomiting/laxatives (purging) and diet pills to control weight</t>
  </si>
  <si>
    <t>Overweight; disordered weight-control lbehaviors</t>
  </si>
  <si>
    <t xml:space="preserve">5 weeks after baseline </t>
  </si>
  <si>
    <t>EDE-Q-SC</t>
  </si>
  <si>
    <t>EDE-Q-WC</t>
  </si>
  <si>
    <t>DEBQ-R</t>
  </si>
  <si>
    <t>EDI-2-BD</t>
  </si>
  <si>
    <t>EDI-2-I</t>
  </si>
  <si>
    <t>CDI-s</t>
  </si>
  <si>
    <t>EDI-2-I; RSE</t>
  </si>
  <si>
    <t>SATAQ-3; PSPS</t>
  </si>
  <si>
    <t>5 weeks after baseline</t>
  </si>
  <si>
    <t>EDE-Q-SC (Combined with EDE-Q-WC)</t>
  </si>
  <si>
    <t>EDE-Q-WC (Combined with EDE-Q-SC)</t>
  </si>
  <si>
    <t>SATAQ-3-G</t>
  </si>
  <si>
    <t>MRFS-PT</t>
  </si>
  <si>
    <t>MPS-CM
MRFS-PT
EAT-II-RE
EAT-II-S
GUTS-PA</t>
  </si>
  <si>
    <t>x (5 weeks later)</t>
  </si>
  <si>
    <t>EDE-Q-EC</t>
  </si>
  <si>
    <t>SATAQ-3-MI; PSPS</t>
  </si>
  <si>
    <t>MRFS-PT
MPS-CM
EAT-II-RE
GUTS-PA
GUTS-S</t>
  </si>
  <si>
    <t>MPS-CM
MPS-PS</t>
  </si>
  <si>
    <t>EDE-Q-G</t>
  </si>
  <si>
    <t>DASS</t>
  </si>
  <si>
    <t>CIA-Q
MOSSFS – MCS
MINI-INI</t>
  </si>
  <si>
    <t>EDI-DT</t>
  </si>
  <si>
    <t>EDI-B</t>
  </si>
  <si>
    <t xml:space="preserve">EDE-Q-WC </t>
  </si>
  <si>
    <t xml:space="preserve">EDE-Q-SC </t>
  </si>
  <si>
    <t>postintervention (8 weeks)</t>
  </si>
  <si>
    <t>3 (follow-up data were obtained on the delayed
intervention)</t>
  </si>
  <si>
    <t xml:space="preserve">x </t>
  </si>
  <si>
    <t>EDI-2-DT</t>
  </si>
  <si>
    <t>EDI-2-MF
EDI-2-ID
EDI-2-IA
TFEQ</t>
  </si>
  <si>
    <t>EDI-2-T</t>
  </si>
  <si>
    <t>CBDS</t>
  </si>
  <si>
    <t>POMS, MCS</t>
  </si>
  <si>
    <t>test on attitude and knowledge (no questionnaire)</t>
  </si>
  <si>
    <t>1; 3</t>
  </si>
  <si>
    <t>DRES</t>
  </si>
  <si>
    <t>SDBSS</t>
  </si>
  <si>
    <t>EDE-Q-DI</t>
  </si>
  <si>
    <t>PANAS-X-NA</t>
  </si>
  <si>
    <t>EDE-Q-R</t>
  </si>
  <si>
    <t>IBSS-R</t>
  </si>
  <si>
    <t>7w</t>
  </si>
  <si>
    <t>RS</t>
  </si>
  <si>
    <t xml:space="preserve">Rewards for thinness (RFT Expectancies Questionnaire: author-created; Dieting Intentions Questionnaire; attractivness ratings; food choices questionnaire </t>
  </si>
  <si>
    <t>EAT-26-G</t>
  </si>
  <si>
    <t>SATAQ</t>
  </si>
  <si>
    <t xml:space="preserve">Climate in Sport Setting Scale (CISSS); Body-Esteem Scale for Adolescents &amp; Adults (BESAA): Appearance, Weight, Attribution getrennt aufgeführt </t>
  </si>
  <si>
    <t>Giessen Physical Symptom Check-List for Children and Adolescents (GSCL-C); SCL-90-R</t>
  </si>
  <si>
    <t>EDI-2-B</t>
  </si>
  <si>
    <t>EOT+2</t>
  </si>
  <si>
    <t>Mirros distress rating; Photo self-ratings; Body Imgae detection device (BIDD) (overhead projector apparatus); Personal Appearance Beliefs Test (PABT): This instrument contains five items developed for the present study to measuer the extent to which individuals subscribe to presumably dysfunctional beliefs about their appearance); Texas Social Behavior Inventory (TBSI): score for social self-esteem, higher scores reflecting self-perceived confidence, social dominance, social competence; SCl-90-R; Client Satisfaction Questionnaire (CSQ)</t>
  </si>
  <si>
    <t>Treatment Efficacacy Scale (TES)</t>
  </si>
  <si>
    <t>Social Support Scale adapted from the Multidimensional Scale of Perceived Social Support (MSPSS)</t>
  </si>
  <si>
    <t>EAT-G</t>
  </si>
  <si>
    <t>IBSS</t>
  </si>
  <si>
    <t>Maternal Preassure Scale</t>
  </si>
  <si>
    <t>SATAQ-A</t>
  </si>
  <si>
    <t>SATAQ-I</t>
  </si>
  <si>
    <t xml:space="preserve">EDI-P; EDI-I; PACS: Physical Appearance compaison Scale: measures the level to which individuals make social comparisons related to apperance </t>
  </si>
  <si>
    <t>6 (one week before the booster sessions); 12</t>
  </si>
  <si>
    <t xml:space="preserve">KQ: Knowledge Questionnaire </t>
  </si>
  <si>
    <t>ChEAT-G</t>
  </si>
  <si>
    <t>BSQ-T</t>
  </si>
  <si>
    <t>BULIT-OE</t>
  </si>
  <si>
    <t>PAI</t>
  </si>
  <si>
    <t xml:space="preserve">The Influence of the Body Aesthetic Models Questionnaire (CIMEC) </t>
  </si>
  <si>
    <t>CFRS</t>
  </si>
  <si>
    <t xml:space="preserve">Two measures were used to assess different aspects of girls’ body image. First, a cognitive measure of body image was obtained using figure ratings to determine girls’ desire for thinness. Second, overall level of appearance satisfaction provided a more ‘global’ affective measure of body image; Appearance satisfaction was measured based on the pictorial format used by many scales fpr young children; Stereotyping on the basis of weight; Girls were asked several introductory questions about the media including, ‘Do you watch television?, ‘What is your favourite television program?’ and ‘Who is your favourite pop star?’ More importantly, in order to examine girls’ internalisation of media ideals, they were asked two very simple questions. First, ‘Do you wish that you looked like the women and girls on television?’, and second, ‘Do you wish you looked like the pop stars in music videos?’; recognising special talents; healthy eating; book enjoyment </t>
  </si>
  <si>
    <t xml:space="preserve">Body-Cathexis and Self-Cathexis Scales; Body Image Beliefs Inventory </t>
  </si>
  <si>
    <t>EDI-2-G</t>
  </si>
  <si>
    <t>We assessed potential influences on drug use and disordered eating, including those of peers, coaches, the media, and society. In addition, individuals’ knowledge and characteristics were indexed using items from our earlier research and surveys concerning disordered eating, depression,  self-image, and self-esteem. For knowledge of specific topics, self-esteem, body image, and perceptions about peers and teammates, we grouped 3 to 7 survey items into reliable constructs (standardized at least .78) and used the items’ mean as the score.</t>
  </si>
  <si>
    <t>EAT-B</t>
  </si>
  <si>
    <t>knowledge test</t>
  </si>
  <si>
    <t xml:space="preserve">Stages of Dietary and Physical Activity Change -&gt; Fruit &amp; vegetable intake; </t>
  </si>
  <si>
    <t>Cuestionario de Alimentación y Salud versión para adolescentes: Escala de Dieta Restringida; Escala de Satisfacción/Insatisfacción con la Imagen Corporal</t>
  </si>
  <si>
    <t xml:space="preserve">. </t>
  </si>
  <si>
    <t>Cuestionario de Alimentación y Salud en su version para mujeres adolescentes; Conducta bulímica. Para evaluar esta variable se aplicó el Factor 1 (Conducta alimentaria compulsiva) de la Escala de Factores de Riesgo Asociados con Trastornos Alimentarios (EFRATA); Dieta crónica restringida. Se mide con los reactivos del Factor 6 (Dieta crónica y restrictiva) de la EFRATA; Satisfacción/insatisfacción con la imagen corporal. Se obtiene a partir de la diferencia entre la figura actual y la figura ideal. Una diferencia igual a cero indica satisfacción; una diferencia positiva (deseo de ser más delgado) o una negativa (deseo de ser más grueso) revela insatisfacción; a mayor diferencia, mayor insatisfacción (Gómez- Peresmitré, 1997).</t>
  </si>
  <si>
    <t>KWC</t>
  </si>
  <si>
    <t>ChEAT-FP</t>
  </si>
  <si>
    <t>ChEAT-RP</t>
  </si>
  <si>
    <t>MASC</t>
  </si>
  <si>
    <t>Beck-Self-Concept Inventory (SC); Visual Analog Scales (VAS)</t>
  </si>
  <si>
    <t>6; 12</t>
  </si>
  <si>
    <t>18; 24</t>
  </si>
  <si>
    <t>PANAS-NA</t>
  </si>
  <si>
    <t>CIA</t>
  </si>
  <si>
    <t>STAI</t>
  </si>
  <si>
    <t>BIAQ</t>
  </si>
  <si>
    <t>CIMEC-26</t>
  </si>
  <si>
    <t>8m-9m</t>
  </si>
  <si>
    <t>SATAQ-A (baseline&amp;FU)</t>
  </si>
  <si>
    <t>SATAQ-I (baseline&amp;FU)</t>
  </si>
  <si>
    <t xml:space="preserve">WSC; Stunkard figure rating scale: assessment involving self-evaluation using silhouettes in which a high score indicated more discrepancy between self-identified image and an ideal </t>
  </si>
  <si>
    <t xml:space="preserve">Q-EDD: Questionnaire for eating disorder diagnoses </t>
  </si>
  <si>
    <t>EDE-Q 6.0-G</t>
  </si>
  <si>
    <t>Q-EDD; SOQ; SCRS</t>
  </si>
  <si>
    <t xml:space="preserve">Q-EDD; Social comparison rating scale (SCRS); self-objectification questionnaire (SOQ); </t>
  </si>
  <si>
    <t>ChEDE-G</t>
  </si>
  <si>
    <t>Knowledge about eating disorders</t>
  </si>
  <si>
    <t>MSCS; PHQ-9</t>
  </si>
  <si>
    <t>TIIS</t>
  </si>
  <si>
    <t>State body satisfaction: participants rated how satisfied they felt right now with their body size and shape and their weight on a 7-point likert-scale</t>
  </si>
  <si>
    <t>K-10</t>
  </si>
  <si>
    <t>SF-12</t>
  </si>
  <si>
    <t>BSQ-SF</t>
  </si>
  <si>
    <t xml:space="preserve">BCS: Body comparison scale: assessed peer body comparison tendencies </t>
  </si>
  <si>
    <t>JM</t>
  </si>
  <si>
    <t>FH</t>
  </si>
  <si>
    <t>x+2</t>
  </si>
  <si>
    <t>4 weeks; 12 weeks</t>
  </si>
  <si>
    <t>EAT-26, EDE-Q-T</t>
  </si>
  <si>
    <t>EAT-D, EDE-Q-R</t>
  </si>
  <si>
    <t>CHEER</t>
  </si>
  <si>
    <t>developed own questions</t>
  </si>
  <si>
    <t>BIAQ, SBPS</t>
  </si>
  <si>
    <t>BCQ (Body checking questionnaire), Helping Relationship Questionnaire (HRQ)</t>
  </si>
  <si>
    <t>6, 12</t>
  </si>
  <si>
    <t>36, 48</t>
  </si>
  <si>
    <t>EDE-Q-T</t>
  </si>
  <si>
    <t>PHQ-9</t>
  </si>
  <si>
    <t>PROMIS-A</t>
  </si>
  <si>
    <t>Clinical Impairment Assessment, questions on academic impairment, EDE-Q (abstinence from ED behaviors, ED behavior frequencies)</t>
  </si>
  <si>
    <t>after each of 14 weekly sessions</t>
  </si>
  <si>
    <t>EDI-3-BD</t>
  </si>
  <si>
    <t>EDI-3-DT</t>
  </si>
  <si>
    <t>EDI-3-B</t>
  </si>
  <si>
    <t>SCS</t>
  </si>
  <si>
    <t>CES-D</t>
  </si>
  <si>
    <t>Offer Self-Image Questionnaire (OSIQ), FB zu self-esteem and mood, body size, societal gender, drug use, disordered eating norms, family, media, body image, winning</t>
  </si>
  <si>
    <t>Perceived Media Influences Sub-Scale of the Perceived Sociocultural Influences on Body Image and Body Change Questionnaire</t>
  </si>
  <si>
    <t>items from "Free to be me"-survey, individual items about dieting, individual items about peer and adult influences, Perceived Media Influences Sub-Scale of the Perceived Sociocultural Influences on Body Image and Body Change Questionnaire, indivudual items about computer and internet use, individual items about evaluation of the program</t>
  </si>
  <si>
    <t>6 months (middle of the intervention), 12 months(post-intervention)</t>
  </si>
  <si>
    <t>x+1</t>
  </si>
  <si>
    <t>5 weeks after end of treatment</t>
  </si>
  <si>
    <t>18 weeks</t>
  </si>
  <si>
    <t>Owing to time constraints, not all measures were collected at each assessment. The 
assessment schedule for outcome data was as follows: Height and weight were assessed 
at baseline, 18 weeks, 7 months, 14 months, and 24 months; knowledge was assessed 
at baseline, 18 weeks, and 7 months; restraint was assessed at baseline, 7 months, and 
24 months; the ED1 was assessed at baseline, 18 weeks, 14 months, and 24 months; 
self-reported assessment of unhealthful eating attitudes and weight regulation behav_x0002_iors were assessed at baseline, 7 months, 14, and 24 months.</t>
  </si>
  <si>
    <t>x (6 months later)</t>
  </si>
  <si>
    <t>x+4</t>
  </si>
  <si>
    <t>"4-week follow up" (no posttest)</t>
  </si>
  <si>
    <t>x (mid-assessment exists also)</t>
  </si>
  <si>
    <t>x ("1 month later")</t>
  </si>
  <si>
    <t>6 weeks, 12 weeks</t>
  </si>
  <si>
    <t>x (prior to the fall physical education class)</t>
  </si>
  <si>
    <t>x (immediately after the fall class)</t>
  </si>
  <si>
    <t>x (end of school year,
approximately 9 months from the beginning of the intervention)</t>
  </si>
  <si>
    <t xml:space="preserve">x ("3 months after baseline"; intervention consists of 9 weekly sessions) </t>
  </si>
  <si>
    <t>x(+1 and +2; check again)</t>
  </si>
  <si>
    <t>one year (no post-assessment)</t>
  </si>
  <si>
    <t>4 weeks, 12 weeks</t>
  </si>
  <si>
    <t>2 year (ID 107b)</t>
  </si>
  <si>
    <t>3 year (ID 107b)</t>
  </si>
  <si>
    <t>x (4-6 weeks after baseline)</t>
  </si>
  <si>
    <t>1 year (ID 109b)</t>
  </si>
  <si>
    <t>2 year (ID 109b)</t>
  </si>
  <si>
    <t>6, 1 year</t>
  </si>
  <si>
    <t>2 year (ID 110b)</t>
  </si>
  <si>
    <t>2 year (ID 113b)</t>
  </si>
  <si>
    <t>3 year (ID 113b)</t>
  </si>
  <si>
    <t>6, 1 year (ID 114b)</t>
  </si>
  <si>
    <t>2 year (ID 114b)</t>
  </si>
  <si>
    <t>6, 1 year (ID 116b)</t>
  </si>
  <si>
    <t>2 year (116b)</t>
  </si>
  <si>
    <t>3 year, 4 year (116b)</t>
  </si>
  <si>
    <t>3 (3 Months after baseline)</t>
  </si>
  <si>
    <t>1 year (after baseline)</t>
  </si>
  <si>
    <t>Zabinski, M. F., Pung, M. A., Wilfley, D. E., Eppstein, D. L., Winzelberg, A. J., Celio, A., &amp; Taylor, C. B. (2001). Reducing risk factors for eating disorders: targeting at-risk women with a computerized psychoeducational program. The International journal of eating disorders, 29(4), 401–408. https://doi-org.emedien.ub.uni-muenchen.de/10.1002/eat.1036</t>
  </si>
  <si>
    <t>Participants completed
questionnaires after the second session (post-treatment for the 2SV and mid-treatment for the
4SV), after the fourth session (two-week follow-up for the 2SV and post-treatment for the
4SV)</t>
  </si>
  <si>
    <t>x (more timepoints assessed during the one-shot intervention)</t>
  </si>
  <si>
    <t>1 week</t>
  </si>
  <si>
    <t>1 week (optional two-weeks pos_x0002_trandomization (i.e., one-week follow-up)</t>
  </si>
  <si>
    <t>1 week, 1 month</t>
  </si>
  <si>
    <t>16 days</t>
  </si>
  <si>
    <t>3 (or posttest +4)</t>
  </si>
  <si>
    <t>x (+ assessment after every sessions)</t>
  </si>
  <si>
    <t>Paper now acquired, Information still missing</t>
  </si>
  <si>
    <t>x (T3)</t>
  </si>
  <si>
    <t>1 week (homework from posttreatment to follow-up))</t>
  </si>
  <si>
    <t>7-day Physical Activity Recall
ComputerScience and
Applications accelerometer</t>
  </si>
  <si>
    <t>EDI-Body Image (adapted from Body Dissatisfaction, gender specidif, see Zabinski 2001 - Effects of physical activity...)</t>
  </si>
  <si>
    <t>EDDS
BAS</t>
  </si>
  <si>
    <t>PANAS (PA AND NA)</t>
  </si>
  <si>
    <t xml:space="preserve">Media Attitudes Questionnaire (MAQ)
PASTAS-W
Intentions to engage in Media Activism
</t>
  </si>
  <si>
    <t>EDE-Q-WC; WCS</t>
  </si>
  <si>
    <t xml:space="preserve">knowledge test
SCL-90-R global severity index
SCID Axis I
General Satisfaction &amp; Usability; Knowledge Test
</t>
  </si>
  <si>
    <t>EDE-G</t>
  </si>
  <si>
    <t>EDE-SC</t>
  </si>
  <si>
    <t>EDE-EC</t>
  </si>
  <si>
    <t>EDE-DR</t>
  </si>
  <si>
    <t>They refer to Jones (2012) for more Info on the Interventin, which is called "early intervention"
SDs in Appendices</t>
  </si>
  <si>
    <t>EBI (adapted from EDE)
PACE_x0004_ dietary fat screening measure
Adherence</t>
  </si>
  <si>
    <t xml:space="preserve">Eating Behaviors Questionnaire (EBQ, + one Item as Body Weight Dissatisfaction)
EDI-Perfectionism
Beliefs About Attractiveness Questionnaire (BAAQ)
Fear of Negative Evaluation Scale (FNE)
</t>
  </si>
  <si>
    <t>EDE-Q (pre:number of objectiveand subjective binges, purging behaviour; post: frequency of episodes of binge eating and purging behaviours over the previous 7 days)
Motivation and Expectation Scale (MES)</t>
  </si>
  <si>
    <t>IBSS-r</t>
  </si>
  <si>
    <t>PSPS</t>
  </si>
  <si>
    <t>PANAS-X (fear, guilt, sadness + 3 items that assessed anxiety and depression)</t>
  </si>
  <si>
    <t>EAT-D</t>
  </si>
  <si>
    <t>CIMEC
Adherence (ACT)</t>
  </si>
  <si>
    <t xml:space="preserve">BDS (Body Dissatisfaction Scale)
Body Appreciation Scale-2 (BAS-2)
EDDS
</t>
  </si>
  <si>
    <t>Body Fat Percentage
National Cancer Institute's Fruit and Vegetable Screener and Fat Screener
Binge Eating Scale (BES)</t>
  </si>
  <si>
    <t>Multidimensional Self-Esteem Inventory - Body Appearance Subscale (MSEI-BA)
Prevalence of Symptoms (Patients should estimate)
Desired Weight</t>
  </si>
  <si>
    <t>DSM Criteria for Eds (Onset!)
ED Symptoms</t>
  </si>
  <si>
    <t>Body Size Drawings
Body Image Quality of Life Inventory</t>
  </si>
  <si>
    <t>4 Single Items of body image</t>
  </si>
  <si>
    <t xml:space="preserve">Spielberger’s State–Trait Anxiety Inventory
Coopersmith Self-Esteem Inventory
</t>
  </si>
  <si>
    <t>BULIT-R</t>
  </si>
  <si>
    <t>BSQ, BIAQ</t>
  </si>
  <si>
    <t>SATAQ-3-I</t>
  </si>
  <si>
    <t>PANAS-r (sadness, guilt, fear/anxiety)</t>
  </si>
  <si>
    <t>Body Image subscale of the Self-Image
Questionnaire for Young Adolescents (SIQYA)</t>
  </si>
  <si>
    <t>Self-Image Questionnaire for Young Adolescents (SIQYA) – body image; 
Child and Adolescent Perfectionism scale (CAPS)</t>
  </si>
  <si>
    <t>Outcomes exist for students and for teachers</t>
  </si>
  <si>
    <t>ChEAT (females only)</t>
  </si>
  <si>
    <t xml:space="preserve"> Body
Satisfaction Scale (BSS, 6 item version)
Body size acceptance (adapted from SATAQ, 4 items)
Perception of Teasing Scale
(POTS)—Revised for Adolescents Scale
Weight loss and muscle-gaining behaviours.
Girl Talk peer support groups (additional measures: loss of voice, program satisfaction)</t>
  </si>
  <si>
    <t>SATAQ-3 (Internalization Subscale)</t>
  </si>
  <si>
    <t>EDI-BD (dispositioal body dissatisfaction)</t>
  </si>
  <si>
    <t>EDE-R</t>
  </si>
  <si>
    <t xml:space="preserve">EDI-BD
</t>
  </si>
  <si>
    <t>SATAQ-3 (Internalization General Subscale)</t>
  </si>
  <si>
    <t>EDE-Q-11-G</t>
  </si>
  <si>
    <t>SATAQ-4</t>
  </si>
  <si>
    <t>MBSRQ (Body Areas Satisfaction subscale)
BES (Physical Condition subscale)</t>
  </si>
  <si>
    <t>DASS-21</t>
  </si>
  <si>
    <t>PANAS</t>
  </si>
  <si>
    <t>MBSRQ-AS</t>
  </si>
  <si>
    <t>SATAQ-4R (thin/low body fat subscale)</t>
  </si>
  <si>
    <t>GAD-7</t>
  </si>
  <si>
    <t xml:space="preserve">BES (appearance esteem subscale) </t>
  </si>
  <si>
    <t>PANAS-C10</t>
  </si>
  <si>
    <t>BSQ-16A</t>
  </si>
  <si>
    <t xml:space="preserve">participants’ expectancies for change 
ratings of therapist variables </t>
  </si>
  <si>
    <t>visual analog scales (VAS): weight satisfaction, appearance satisfaction, distress about body feelings</t>
  </si>
  <si>
    <t>Treatment acceptability
Male Body Attitudes Scale
Drive for Muscularity
Muscle Dysmorphia Disorder Inventory</t>
  </si>
  <si>
    <t xml:space="preserve">feasibility
acceptability
Motivations for Social Media Use Scale (Appearance subscale)
Physical Appearance Comparison Scale Revised
Reconstructed Depressive Experiences Questionnaire (Self Criticism subscale)
Body Image Acceptance and Action Questionnaire
</t>
  </si>
  <si>
    <t>SCL-10
BIAAQ
DLS (Drive for Leanness)
Supplement use</t>
  </si>
  <si>
    <t>MSPSS
OSSS (on-line social support scale)
motivation questionnaire
discussion group experience
degree of participation
knowledge test</t>
  </si>
  <si>
    <t>SEED
help-seeking barriers, attitudes, intentions, and behaviours, body image, quality of life, social support, loneliness, self-esteem, depression and anxiety, and stages of change assessed with validated questionnaires
Satisfaction with ProYouth OZ and evaluation of chat sessions
Program Adherence</t>
  </si>
  <si>
    <t>BAS
SOQ
OBC</t>
  </si>
  <si>
    <t>BAS-2
BCQ
BSI
VAS: levels of physical appearance satisfaction/dissatisfaction</t>
  </si>
  <si>
    <t>Questionario sul Dismorfismo Corporeo (to assess body dissatisfaction)</t>
  </si>
  <si>
    <t>PHQ-8
helpfulness (e.g., asked “did you find that conversation helpful today?”)</t>
  </si>
  <si>
    <t>PACS
Satisfaction Survey regarding intervention</t>
  </si>
  <si>
    <t xml:space="preserve">YQOL-SF
BI-AAQ
</t>
  </si>
  <si>
    <t>BAS-2
SOQ 
questions on state appearance and functionality satisfaction</t>
  </si>
  <si>
    <t>PACS
SCS
BIAAQ</t>
  </si>
  <si>
    <t>CEQ
CPQ
RCADS</t>
  </si>
  <si>
    <t>SCS
BAS
Body Surveillance and Body Shame subscales of OBCS
CSW-Appearance, practice frequency,
acceptability</t>
  </si>
  <si>
    <t>FAS
BAS-2
OBC 
BIQLI</t>
  </si>
  <si>
    <t>BAS
BINGE</t>
  </si>
  <si>
    <t>BAS-2 
Body Image Quality of Life Inventory
26-item Self- Compassion Scale</t>
  </si>
  <si>
    <t xml:space="preserve">BI-AAQ
SCS-SF
FSC
DAS-SF1
BISS
</t>
  </si>
  <si>
    <t>Body Appreciation Scale-2
Eating Disorder Examination_x0002_Questionnaire Short
Body Satisfaction Questionnaire-8B</t>
  </si>
  <si>
    <t xml:space="preserve">EDDS
BES (Binge Eating Scale)
TFEQ
Toronto Alexithymia Scale (TAS-20)
</t>
  </si>
  <si>
    <t>EDI-BD, BSQ-10-R</t>
  </si>
  <si>
    <t>SATAQ-r</t>
  </si>
  <si>
    <t>SCOFF
Contour Drawing Rating Scale (CDRS)
SATAQ-r-awareness</t>
  </si>
  <si>
    <t xml:space="preserve">NEO-FFI
MPS-CM
Substance Use Risk Profile Scale (SURPS)
PHQ-9
AUDIT
EDDS
WHOQOL-BREF
</t>
  </si>
  <si>
    <t xml:space="preserve">Disordered Eating Inventory (DEI ?)
Thought Listing
Reactions to effectiveness of questionnaire
</t>
  </si>
  <si>
    <t>Percentage body fat
3-Day Physical Activity Recall (3-DPAR)
New Moves survey
Dietary Intake
Binge Eating, Body Satisfaction (described in Appendix?)</t>
  </si>
  <si>
    <t xml:space="preserve">Program Satisfaction
Nutritional Knowledge
Attitudes toward weight-loss methods
Meal Patterns
Food Preferences or Choices
Weight Loss Attempts
Quality of recent weight loss methods
Bingeing
Physical Activity
</t>
  </si>
  <si>
    <t>SATAQ-6 i items adapted (media ideal body shape); 4 items adapted (knowledge of Media Influences)</t>
  </si>
  <si>
    <t xml:space="preserve">Dieting Behaviours
Body-related knowledge and attitudes
Body Satisfaction Scale (BSS)
Print Media Habits
Self-Efficacy to affect weight-related social norms in the media (developed for this study)
</t>
  </si>
  <si>
    <t xml:space="preserve">Physical Appearance State Anxiety Scale (PASTA-state)
Goldfarb Fear of Fat Scale (GFFS)
</t>
  </si>
  <si>
    <t>BULIT-r</t>
  </si>
  <si>
    <t xml:space="preserve">Daily Meal Record
Daily Exercise Record
Forbidden Food Survey (FFS)
Weight
</t>
  </si>
  <si>
    <t>BDI ? (Beck, but "Junior")</t>
  </si>
  <si>
    <t xml:space="preserve">EDI-IA 
Self-Perception Profile for Ado_x0002_lescents (SPPA)
demographic, food habits, and body image questionnaires
Physical Appearance Ratings
Student Evaluation of Participation Program
</t>
  </si>
  <si>
    <t>EDE-WC</t>
  </si>
  <si>
    <t>EDE (specified for Insulin use)
Binge Eating
HbA1c Levels</t>
  </si>
  <si>
    <t>PACS</t>
  </si>
  <si>
    <t xml:space="preserve">PASTAS-state
 Preoccu_x0002_pation with Eating, Weight, and Shape Scale (PEWS)
Acceptance and Action
Questionnaire for Weight (AAQ-W)
</t>
  </si>
  <si>
    <t>MSCS - physical selfconcept
MSCS-competence</t>
  </si>
  <si>
    <t>Body Esteem Scale - Weight concerns (BES-WC)
Free response listing</t>
  </si>
  <si>
    <t xml:space="preserve">EDE-B (EDE Bulimia)
</t>
  </si>
  <si>
    <t xml:space="preserve">(EAT-Oral Control)
CIMEC-26
Nutrition Questionnaire (NUT-Q)
</t>
  </si>
  <si>
    <t>BSQ-R-10</t>
  </si>
  <si>
    <t>SATAQ-I (split in general and athletes)</t>
  </si>
  <si>
    <t>SATAQ-3, SATAQ-3P</t>
  </si>
  <si>
    <t xml:space="preserve">Appearance Schemas Inventory-Revised (ASI-R)
Body Image Quality of Life Inventory (BIQLI)
SATAQ - information -  
</t>
  </si>
  <si>
    <t>SATAQ-3-P</t>
  </si>
  <si>
    <t>PANAS-X negative affect</t>
  </si>
  <si>
    <t>EDE-Q-B</t>
  </si>
  <si>
    <t xml:space="preserve"> Visual Analogue Scale (VAS)
EDE-Q-weight control intentions and compensatory behaviors
Multidimensional Health Behavior
Inventory (MHBI) - Diet (+ added vegetable and fruit consumption) - exercise (directions changed?)
Mes_x0002_sage Rating Form (MRF) (cave: NOT McKnight Risk Factor Survey)
Attention Check
</t>
  </si>
  <si>
    <t>PANAS-C (sadness, guilt, fear/anxiety)</t>
  </si>
  <si>
    <t xml:space="preserve">Size distortion
19-item self-report body image 
behavior questionnaire
</t>
  </si>
  <si>
    <t>EDE-Q-Loss of control - Binge eating in past month
CIA</t>
  </si>
  <si>
    <t>EDI-Interoceptive awareness - ineffectiveness - maturity fears - perfectionism - interpersonal distrust</t>
  </si>
  <si>
    <t>VAS
Credibility</t>
  </si>
  <si>
    <t>DASS-D-short scale</t>
  </si>
  <si>
    <t xml:space="preserve">SATAQ-3-I </t>
  </si>
  <si>
    <t>EDDS- Presence of binge eating/ compensatory behaviours
Self-Esteem 1 Question
Acceptablility 2 Questions
Appearance
Conversations with Friends Scale (ACFS)
Multidimensional Scale of Perceived Social Support - friend subscale (MSPS)</t>
  </si>
  <si>
    <t>Beliefs About Attractiveness Scale-Revised (BAA-R) (not BAAS ?)</t>
  </si>
  <si>
    <t>PANAS-X (sad/depressed, anxious, shame, guilt, stress)</t>
  </si>
  <si>
    <t>BPSS-r, BSQ-10-r</t>
  </si>
  <si>
    <t xml:space="preserve">Stice, E., Chase, A., Stormer, S., &amp; Appel, A. (2001). 0isorder prevention program. International Journal of Eating Disorders, 29(3), 247-262. </t>
  </si>
  <si>
    <t>PANAS-X (sadness, guilt, fear/anxiety)</t>
  </si>
  <si>
    <t>Fat-Related Diet Habits
Questionnaire (FRDHQ)
Past Year Leisure Physical
Activity Scale (PYLPAS)</t>
  </si>
  <si>
    <t>EDE-DI -composite(for Bulimia)
Social Adjustment Scale (SAS)
Health Service Utilization
ED-Onset</t>
  </si>
  <si>
    <t>IBSSr</t>
  </si>
  <si>
    <t>EDDI (+ Onset)</t>
  </si>
  <si>
    <t>BMI (age-adjusted)</t>
  </si>
  <si>
    <t>EDDI
Block Food Frequency
Questionnaire (BFFQ)
Paffenbarger
Activity Questionnaire(PAQ)
Body Dissatisfaction Scale (BDS)
Schedule for Affective Disorders
and Schizophrenia for School-Age Children -Depression(SADSSC)
Energy Expenditure</t>
  </si>
  <si>
    <t>TIIS (rewritten IBSS-r)</t>
  </si>
  <si>
    <t>PANAS-r (fear/anxiety, guilt, sadness</t>
  </si>
  <si>
    <t>EDDI (frequency of binge eating, vomiting, lax_x0002_ative or diuretic use, fasting, and excessive exercise; overvaluation
of weight or shape; and frequency of feeling fat or fear of weight
gain. Participants who endorsed binge eating were asked about
distress regarding binge eating; rapid eating; eating until uncom_x0002_fortably full; eating large quantities of food when not hungry;
eating alone because of embarrassment; and feeling disgusted,
depressed, or guilty after overeating, using yes or no ratings. Items
assessing symptoms in the past month were summed to form a
composite at pretest, posttest, and 6-month follow-up.)</t>
  </si>
  <si>
    <t>EDDi
 Dissonance Regarding Unhealthy
Lifestyle Behaviors (DRULB)</t>
  </si>
  <si>
    <t>STAI-children, state</t>
  </si>
  <si>
    <t xml:space="preserve">Body Fat Mass
SAS -self report
LOC Episodes
</t>
  </si>
  <si>
    <t>EDE (Version 14OD/C.2 - maybe only at baseline?)</t>
  </si>
  <si>
    <t>Number of Group Sessions attended, completion of follow-ups
EDE-LOC (12OD/C.2)</t>
  </si>
  <si>
    <t>Multidimensional Scale of Perceived Social Support</t>
  </si>
  <si>
    <t>WCS
EDE-Q-WC</t>
  </si>
  <si>
    <t>EDI-Perfectionism
CIA
Brief Cope (subscales: substance use coping, active coping, emotional support coping,  positive reframing)
Binge drinking episodes</t>
  </si>
  <si>
    <t>adolescent figural stimuli
SSPA (subscales: social acceptance, behavioral conduct, close friendships, self-worth, and scholastic competence)</t>
  </si>
  <si>
    <t>SATAQ-MP (media pressure)</t>
  </si>
  <si>
    <t>EDI-Perfectionism
CDRS
OEQ (subscale: emotional element of exercise)
PACS
POTS (subscale: frequency of perceived teasing)</t>
  </si>
  <si>
    <t>EDI-IA
Weight Loss Behaviors Scale (subscales: Food Abstinence, Purging)
Figure Rating Scale
Responses to Models Scale
Pressure for a Thin Body Scale</t>
  </si>
  <si>
    <t>9 items created to assess dissatisfaction with body parts concerning men
Physical Activity Recall interview (PAR)
Marcus, Rakowski and Rossi scale (stage of change for exercise)</t>
  </si>
  <si>
    <t>MSPSS
OSSS
Satisfaciton questionnaire</t>
  </si>
  <si>
    <t>social support measure created specifically for Student Bodies (modeled after MSPSS)
On-line Social Support Scale
patient feedback</t>
  </si>
  <si>
    <t>PANAS-X (subscales: Sadness, Guilt, Fear/Anxiety)</t>
  </si>
  <si>
    <t xml:space="preserve">SATAQ-3-I
</t>
  </si>
  <si>
    <t>facilitator competence rating
items on sexual orientation
items on treatment acceptability
DMS (drive for muscularity scale)
SOQ (Self, Partner)</t>
  </si>
  <si>
    <t>Body image questionnaire</t>
  </si>
  <si>
    <t>Q-EDD
Cardiac data</t>
  </si>
  <si>
    <t>PANAS (subscales: Sadness, Guilt, Anxiety/Fear)</t>
  </si>
  <si>
    <t>OBCS</t>
  </si>
  <si>
    <t>MBAS</t>
  </si>
  <si>
    <t>BIAAQ
SCS-short form</t>
  </si>
  <si>
    <t>CAMM
Program Acceptability</t>
  </si>
  <si>
    <t>Table 4+5</t>
  </si>
  <si>
    <t>BM</t>
  </si>
  <si>
    <t xml:space="preserve">table 1 </t>
  </si>
  <si>
    <t>EDE-Q-WC &amp; EDE-Q SC
(hier Gesamtwert beider Skalen)</t>
  </si>
  <si>
    <t>table 2</t>
  </si>
  <si>
    <t>table 3</t>
  </si>
  <si>
    <t>table 1</t>
  </si>
  <si>
    <t>table 4</t>
  </si>
  <si>
    <t xml:space="preserve">table 3 </t>
  </si>
  <si>
    <t>flowchart</t>
  </si>
  <si>
    <t xml:space="preserve">table 2 </t>
  </si>
  <si>
    <t>8-9 month</t>
  </si>
  <si>
    <t>table 1, text</t>
  </si>
  <si>
    <t xml:space="preserve">text </t>
  </si>
  <si>
    <t>flowchart und table 3</t>
  </si>
  <si>
    <t>flow chart</t>
  </si>
  <si>
    <t>table1</t>
  </si>
  <si>
    <t>table 1, flowchart</t>
  </si>
  <si>
    <t xml:space="preserve">text, table 2 </t>
  </si>
  <si>
    <t>table 6</t>
  </si>
  <si>
    <t>text, table 1</t>
  </si>
  <si>
    <t>text</t>
  </si>
  <si>
    <t>text (abstract)</t>
  </si>
  <si>
    <t>table 2
(außer 
BMI, Text)</t>
  </si>
  <si>
    <t>table</t>
  </si>
  <si>
    <t>table 6?</t>
  </si>
  <si>
    <t>35.6</t>
  </si>
  <si>
    <t>table 1, 2</t>
  </si>
  <si>
    <t>flowchart  vs table 3</t>
  </si>
  <si>
    <t>text (procedure)</t>
  </si>
  <si>
    <t>flowchart, table 2</t>
  </si>
  <si>
    <t>tables</t>
  </si>
  <si>
    <t>table, text</t>
  </si>
  <si>
    <t>text, table</t>
  </si>
  <si>
    <t>table 2 und 3</t>
  </si>
  <si>
    <t>table 2, 3</t>
  </si>
  <si>
    <t>table 1 und 2</t>
  </si>
  <si>
    <t xml:space="preserve">table 1 and </t>
  </si>
  <si>
    <t xml:space="preserve">(table 1) </t>
  </si>
  <si>
    <t>flowchart, tables</t>
  </si>
  <si>
    <t>table 2 and 3</t>
  </si>
  <si>
    <t>SATAQ-3-I (athlethe and general)</t>
  </si>
  <si>
    <t>flowchart, table 3</t>
  </si>
  <si>
    <t>(text) M und SD Angaben fehlen</t>
  </si>
  <si>
    <t>Ninety-six percent (96%) of the athletes completed all sessions.</t>
  </si>
  <si>
    <t>With regard to attendance, a total of 50,6% of intervention
participants attended all four sessions (and completed
the posttest assessment), 12.7% attended three
sessions, 19% attended two sessions, and 17.7% attended
one session.</t>
  </si>
  <si>
    <t>Completion</t>
  </si>
  <si>
    <t>Dropout</t>
  </si>
  <si>
    <t>Spanisch</t>
  </si>
  <si>
    <t>FIGURE 1. Participant flow chart Allocated to Mindfulness
intervention (n = 17)
Did not receive intervention (n=4)
Scheduling conflicts (n=2)
Could not be contacted (n=2)
Commenced intervention (n=13)
Completed session 1 (n=13)
Completed session 2 (n=11)
Completed session 3 (n=10)  -&gt; N=10/17 completer</t>
  </si>
  <si>
    <t>Completer</t>
  </si>
  <si>
    <t>Dropout (Data)</t>
  </si>
  <si>
    <t>See Flowchart Fig. 1.
Received complete intervention N = 52/53</t>
  </si>
  <si>
    <t>See Flowchart Fig. 1.
Received complete intervention N = 51/53
Dropoutrate also included</t>
  </si>
  <si>
    <t>Figure 1 Flowchart
Received complete intervention: N= 85/94</t>
  </si>
  <si>
    <t>Figure 1 Flowchart
Received complete intervention: N= 86/94</t>
  </si>
  <si>
    <t>Allocated to intervention AM-DBP 
(n =79) 
Received complete intervention 
(n = 79) 
Did not continue study past time 1 (n= 2) 
Give Reasons: did not fill out post 
intervention questionnaires</t>
  </si>
  <si>
    <t>Allocated to intervention AM-HWI 
(n = 89) 
Received complete intervention 
(n = 89) 
Did not continue study past time 1 (n= 4) 
Give Reasons: did not fill out post 
intervention questionnaires</t>
  </si>
  <si>
    <t>Although the groups 
also did not differ in terms of the percentage of in_x0002_dividuals who dropped out during the active phase 
of the study (CD = 12%; MP = 14%; WL = 
11%), we conducted intent-to-treat analyses by 
carrying forward last scores</t>
  </si>
  <si>
    <t>Acts more as a negative control group, no positive change expectancy</t>
  </si>
  <si>
    <t xml:space="preserve">
Single Session
</t>
  </si>
  <si>
    <t>preventing the development of body issues
Mothers attend the Workshop, not the Girls</t>
  </si>
  <si>
    <t>The study started at the
beginning of the school year, and the attrition
rate was 0% at post-intervention and follow-up.</t>
  </si>
  <si>
    <t>Eighty-five women volunteered for the study. Two were eliminated
from the study (but offered a referral for counseling) because their
scores on the pretest (described later) indicated satisfaction with body
image, and 4 dropped out. Seventy-nine completed the study.
-what does "dropped out" mean - before the sessions or between the sessions?; 
-check also n's for the study arms</t>
  </si>
  <si>
    <t>in flowchart information about who started intervention, but not who finished
Table 3: usage, but not dropout</t>
  </si>
  <si>
    <t>(?)</t>
  </si>
  <si>
    <t>Three participants (Nfunctionality= 2) dropped out after pretest,and one participant in the functionality group dropped out halfwaythrough the online follow-up measurement --&gt; unclear, 3 dropouts of which group?</t>
  </si>
  <si>
    <t>dropout</t>
  </si>
  <si>
    <t>see flowchart, but not specific information for intervention
..., one drawback of this study concerns the attrition rate, where 26.8%of participants dropped out after Pretest.</t>
  </si>
  <si>
    <t>The excellent adherence of participants to the
intervention is worthy of note. All participants of
both groups used GGBI for 3 minutes a day for 16
consecutive days and completed all the required
assessments</t>
  </si>
  <si>
    <t>completer</t>
  </si>
  <si>
    <t>In addition to 30 min of website viewing at baseline, 40.7% of
mothers in the website-unstructured and 68.9% of mothers in the
website-tailored conditions viewed the website at home between
baseline and post-exposure testing</t>
  </si>
  <si>
    <t>in text: missing observations =/ completer/dropout</t>
  </si>
  <si>
    <t>Subsample a (i.e. comparison between #BoPo and neutral) consisted of 81 young women followed during 28days for a total of 2268 observations. Missing observations were 3.2% (n=72)</t>
  </si>
  <si>
    <t>not found in text, see figure 2</t>
  </si>
  <si>
    <t>Complete data were available for 125 (86 girls and 39 boys) out of 178 enrolled participants(70%). --&gt; refers to assessment, not intervention</t>
  </si>
  <si>
    <t>no sessions, so no dropout/completer</t>
  </si>
  <si>
    <t>Twenty-six participants began the intervention phase of the study, but dropped out before post-intervention measures could be administered. Data from 6 participants (3 from the cognitive restructuring condition and 3 from the gratitude condition) were excluded as they had completed workbook assignmentsfor less than 10 of the 14 days of the study. This left 108 participants included in the analyses. n_ges: 140</t>
  </si>
  <si>
    <t>no specific info for particular group</t>
  </si>
  <si>
    <t>Twenty-six students did not complete the study and were thus not included in the analyses. The control condition had fewer noncompleters (n= 6) as compared to the traditional (n= 10) and self-compassion (n= 10) writing conditions;</t>
  </si>
  <si>
    <t xml:space="preserve"> The control condition had fewer noncompleters (n= 6) as compared to the traditional (n= 10) and self-compassion (n= 10) writing conditions;</t>
  </si>
  <si>
    <t xml:space="preserve">There were no exposure dropouts, </t>
  </si>
  <si>
    <t>and 2/11 participants dropped out of self-compassion</t>
  </si>
  <si>
    <t>Droupout</t>
  </si>
  <si>
    <t>Figure 1 Flowchart (Received intervention)</t>
  </si>
  <si>
    <t>Figure 1 Flowchart, "post-treatment"</t>
  </si>
  <si>
    <t>Unclear if Completion of Assessment or Intervention</t>
  </si>
  <si>
    <t>Unclear if Completion of Assessment or Intervention
As all the sessions were recorded,
participants who missed a session were provided the opportu_x0002_nity to watch the missed session before joining the next one. No
participants completed the intervention using recorded sessions
only. In total, 72% of participants attended at least half the
sessions.</t>
  </si>
  <si>
    <t>Unclear if Completion of Assessment or Intervention
Data on the adherence in the expressive writing condi_x0002_tion revealed that participants elected to write for an average of 22
min per week.</t>
  </si>
  <si>
    <t xml:space="preserve">Figure 1 Flowchart </t>
  </si>
  <si>
    <t>Same as Green (2016?): "Cardiovascular results are reported
in a separate paper (see Green et al., 2016)."</t>
  </si>
  <si>
    <t>Will be excluded: Green 2016: Cardiovascular results are reported
in a separate paper (see Green et al., 2016) [they mean this Paper]</t>
  </si>
  <si>
    <t>no information</t>
  </si>
  <si>
    <t xml:space="preserve">Figure 1: Allocated to intervention (n= 61) 
Received allocated intervention (n= 61) </t>
  </si>
  <si>
    <t>Figure 1 Flow Chart: Attended the 4 Sessions</t>
  </si>
  <si>
    <t>Single Session</t>
  </si>
  <si>
    <t>M_baseline_Dieting</t>
  </si>
  <si>
    <t>SD_baseline_Dieting</t>
  </si>
  <si>
    <t>M_posttest_Dieting</t>
  </si>
  <si>
    <t>SD_posttest_Dieting</t>
  </si>
  <si>
    <t>M_baseline_BMI</t>
  </si>
  <si>
    <t>SD_baseline_BMI</t>
  </si>
  <si>
    <t>M_posttest_BMI</t>
  </si>
  <si>
    <t>SD_posttest_BMI</t>
  </si>
  <si>
    <t>M_baseline_Anxiety</t>
  </si>
  <si>
    <t>SD_baseline_Anxiety</t>
  </si>
  <si>
    <t>M_posttest_Anxiety</t>
  </si>
  <si>
    <t>SD_posttest_Anxiety</t>
  </si>
  <si>
    <t>No Information</t>
  </si>
  <si>
    <t>Attendance of mothers was assessed</t>
  </si>
  <si>
    <t>Only Post-Test Information
Completion as 
(?) "all subjects were present for assessment": does it mean they attended the interventions?</t>
  </si>
  <si>
    <t>EDE-DI</t>
  </si>
  <si>
    <t>EDI-EDRC</t>
  </si>
  <si>
    <t>Score: EDE-WC + EDE-SC</t>
  </si>
  <si>
    <t>BIAQ, BSQ</t>
  </si>
  <si>
    <t>EDI-BD, BSQ</t>
  </si>
  <si>
    <t>BPSS, BSQ</t>
  </si>
  <si>
    <t>BPSS</t>
  </si>
  <si>
    <t>EDE-WC, WCS</t>
  </si>
  <si>
    <t>EAT-FP</t>
  </si>
  <si>
    <t>BULIT</t>
  </si>
  <si>
    <t>EAT-RP</t>
  </si>
  <si>
    <t>EDE-B</t>
  </si>
  <si>
    <t>PSPS, SATAQ</t>
  </si>
  <si>
    <t>IBSS, SATAQ</t>
  </si>
  <si>
    <t>CES</t>
  </si>
  <si>
    <t>GAD</t>
  </si>
  <si>
    <t>PROMIS</t>
  </si>
  <si>
    <t>EDI-I, RSES</t>
  </si>
  <si>
    <t>EDI-I</t>
  </si>
  <si>
    <t xml:space="preserve">total (in parts) + subsamples (unrestrained/restrained eaters) </t>
  </si>
  <si>
    <t>only subsamples (high/low risk)</t>
  </si>
  <si>
    <t>only subsample (boys/girls)</t>
  </si>
  <si>
    <t xml:space="preserve">total + subsample (at risk/ low risk) </t>
  </si>
  <si>
    <t>only subsample (symptomatic/asymptomatic)</t>
  </si>
  <si>
    <t>total + subsample high risk</t>
  </si>
  <si>
    <t>only subsamples (boys/girls)</t>
  </si>
  <si>
    <t>only subsamples (boys/girls, grade)</t>
  </si>
  <si>
    <t xml:space="preserve">only subsamples (Risk status: high, low) </t>
  </si>
  <si>
    <t>total + subsample (boys, girls)</t>
  </si>
  <si>
    <t>total</t>
  </si>
  <si>
    <t>only subsamples (girls/boys)</t>
  </si>
  <si>
    <t xml:space="preserve"> subsamples (high/low risk)</t>
  </si>
  <si>
    <t>analysis only for subsamples (Girls/Boys)</t>
  </si>
  <si>
    <t>analysis only for subsamples (high/low risk)</t>
  </si>
  <si>
    <t>total group 
(+ high risk subsample)</t>
  </si>
  <si>
    <t xml:space="preserve">only subsample (Italy vs. USA) </t>
  </si>
  <si>
    <t>only subsample (women/men)</t>
  </si>
  <si>
    <t>only subsamples (high/low risk) + subset optimal</t>
  </si>
  <si>
    <t>only subsamples (low symptom vs. high symptom)</t>
  </si>
  <si>
    <t>total without baseline +
subsample (boys/girls)</t>
  </si>
  <si>
    <t>subsample
(Mother/ Daughter)</t>
  </si>
  <si>
    <t>subsample (boys/gilrs)</t>
  </si>
  <si>
    <t xml:space="preserve">Obesity
allocation of N at posttest ? </t>
  </si>
  <si>
    <t>Different to Gonzalez (2011): 
specific n questionnaire/ time point</t>
  </si>
  <si>
    <t>results only for subsamples (boys/girls)</t>
  </si>
  <si>
    <t>"Program
effectiveness was evaluated with a quasi-experimental design"; 
specific n for questionnaire / time point</t>
  </si>
  <si>
    <t>49 vs 50</t>
  </si>
  <si>
    <t>32 vs. 35</t>
  </si>
  <si>
    <t>49 vs. 50</t>
  </si>
  <si>
    <t>No ED prevention? randomly assigning nonobese women (N _x0001_ 82) to either a 6-week,
low-calorie diet or a waitlist control condition); 
allocation of N to the groups (posttest, follow up)</t>
  </si>
  <si>
    <t xml:space="preserve">allocation of N (follow up)? </t>
  </si>
  <si>
    <t>results only for subsamples (high/los risk)</t>
  </si>
  <si>
    <t xml:space="preserve">no main effect of condition on EDI BD and EDI-DT at post-test or follow-up --&gt; no M und SD </t>
  </si>
  <si>
    <t xml:space="preserve">allocation of N (posttest) ? </t>
  </si>
  <si>
    <t>Overweight; 
allocation of N?</t>
  </si>
  <si>
    <t>allocation of N?</t>
  </si>
  <si>
    <t>This study evaluated the
effectiveness at 1-year follow-up …; no direct posttest</t>
  </si>
  <si>
    <t>no posttest, only 6 and 12-month follow up; no scores for EDE-Q subscales (except Baseline)</t>
  </si>
  <si>
    <t xml:space="preserve">SE instead of SD </t>
  </si>
  <si>
    <t>SE insteadt of SD (except baseline)</t>
  </si>
  <si>
    <t>n.s. differences for BDI, SATAQ, PANAS --&gt; no M and SD indicated</t>
  </si>
  <si>
    <t>Many different Tables to extract data from, double-check (Table 2 probably most valuable); 
specific n for questionnaire and time point; 
"appearance" composes EDI-DT and EDI-BT (p. 375)</t>
  </si>
  <si>
    <t>EDE-Q-WC and EDE-Q-SC  on one scale</t>
  </si>
  <si>
    <t xml:space="preserve">allocation of N ? </t>
  </si>
  <si>
    <t>Might use EDI-2, as it cites Garner "in Press"; 
no posttest, only one 4-week follow-up</t>
  </si>
  <si>
    <t xml:space="preserve">EDE-Q-WC and EDE-Q-SC to one score integrated, 
minimal differences in scores between table 4 und 5; concerning n (comparing flowchart and table 4); </t>
  </si>
  <si>
    <t>missing SD for pre- / posttest; STAI trait or state</t>
  </si>
  <si>
    <t>specific n for questionnaire / group</t>
  </si>
  <si>
    <t>SATAQ: adapted items</t>
  </si>
  <si>
    <t>posttest: many scores not indicated</t>
  </si>
  <si>
    <t>minimal differences of scores (table 1 and 2)</t>
  </si>
  <si>
    <t xml:space="preserve">M and SD for the different groups not indicated; slopes were analysed </t>
  </si>
  <si>
    <t>three samples (middle school, high school, college) Partly not Random, partly cluster; neither M nor SD indicated</t>
  </si>
  <si>
    <t>Task shifting/train the trainer to undergraduate students, randomized - good; BUT  We were unable to use pure
randomization to assign PLs to training condition because in some
cases scheduling limitations (i.e., a PL could only train at very
limited times) dictated which type of training the PL received; 
no M and SD indicated</t>
  </si>
  <si>
    <t xml:space="preserve">Gender Mixing, men not randomized to all conditions - good; 
least square means and SE indicated; only the study part with females used ? </t>
  </si>
  <si>
    <t>preliminary investigation, randomized - good; 
concerning n ? ; specific n for time point</t>
  </si>
  <si>
    <t xml:space="preserve">randomized - good; Taylor, not Wade; 
no scores for posttreatment indicated --&gt; baseline data useless? </t>
  </si>
  <si>
    <t>concerning n ?</t>
  </si>
  <si>
    <t>Only Manuscript acquired; 
specific n; 
confusing</t>
  </si>
  <si>
    <t>scores for 4 groups indicated: combined group further divided</t>
  </si>
  <si>
    <t>New Study compared to Alleva 2015; 
imputed data, but also specific n for questionnaires and time point (table 1)</t>
  </si>
  <si>
    <t>"The study design was a quasi-experimental intensive longitudinal study"; 
different subsamples with specific comparisions; confusing</t>
  </si>
  <si>
    <t>table, flowchart</t>
  </si>
  <si>
    <t>(text)</t>
  </si>
  <si>
    <t>specific n for each questionnaire/dependent variable</t>
  </si>
  <si>
    <t xml:space="preserve">data for the Intervention group with IIT, for the control group with per protocol analysis; </t>
  </si>
  <si>
    <t>table 2, flowchart</t>
  </si>
  <si>
    <t>flowchart 
(vs table)</t>
  </si>
  <si>
    <t>10-weeks</t>
  </si>
  <si>
    <t>(text) no M and SD indicated</t>
  </si>
  <si>
    <t xml:space="preserve">? </t>
  </si>
  <si>
    <t>table 2?</t>
  </si>
  <si>
    <t>further drop outs N = 15 (8 DBI, 7 counterattiudinal)</t>
  </si>
  <si>
    <t>table 1 and  2</t>
  </si>
  <si>
    <t>table 5</t>
  </si>
  <si>
    <t xml:space="preserve">specific n </t>
  </si>
  <si>
    <t>39 or 38</t>
  </si>
  <si>
    <t>seperate results for men and women
--&gt; here n of women or excluding this study?</t>
  </si>
  <si>
    <t>flowchart 
(vs. table 1)</t>
  </si>
  <si>
    <t>table 1 and 2</t>
  </si>
  <si>
    <t>128 or 129</t>
  </si>
  <si>
    <t>112 to 121</t>
  </si>
  <si>
    <t>109 to 117</t>
  </si>
  <si>
    <t>129 or 130</t>
  </si>
  <si>
    <t>116 to 123</t>
  </si>
  <si>
    <t>117 to 118</t>
  </si>
  <si>
    <t>text, table 1 to 4</t>
  </si>
  <si>
    <t>table 1 to 4</t>
  </si>
  <si>
    <t>table 2, 4,5</t>
  </si>
  <si>
    <t>65a</t>
  </si>
  <si>
    <t>65b</t>
  </si>
  <si>
    <t>M_age: (N = 261; post-intervention), 
SD (N = 261; post-intervention)</t>
  </si>
  <si>
    <t>Flowchart: 50, Text: 44; 
for M_age and SD_age: n=44</t>
  </si>
  <si>
    <t>for M_age and SD_age N = 93</t>
  </si>
  <si>
    <t xml:space="preserve">118 athletes </t>
  </si>
  <si>
    <t>M_age and SD_age: unclear if pre or post dropout or unclear if pre or post randomization)</t>
  </si>
  <si>
    <t>M_age and SD_age: divided between IG and CG, post dropout</t>
  </si>
  <si>
    <t>n_weiblich and n_männlich: after dropout, before intervention; 
M_age and SD_age: n = 80</t>
  </si>
  <si>
    <t>4 dropped out</t>
  </si>
  <si>
    <t>M_age and SD_age:  (after dropout)</t>
  </si>
  <si>
    <t xml:space="preserve">all numbers here pre-Season </t>
  </si>
  <si>
    <t>N = 59</t>
  </si>
  <si>
    <t>N = 51</t>
  </si>
  <si>
    <t>mean_age, SD_age and Range_age: for 91,5 participation rate?</t>
  </si>
  <si>
    <t xml:space="preserve">16 - 18 </t>
  </si>
  <si>
    <t>M_age and SD_age: N=236</t>
  </si>
  <si>
    <t>M_age, SD_age, range_age: von n=47</t>
  </si>
  <si>
    <t>23.78</t>
  </si>
  <si>
    <t>SD=4.56</t>
  </si>
  <si>
    <t>Figure 1: Did not receive 2nd session (n = 28)</t>
  </si>
  <si>
    <t>Lastly, there was no difference in the attrition rate between the two versions (19% for the 2SV, 11.4% for the 4SV)</t>
  </si>
  <si>
    <t>no information about N randomised per group, Table 1: 39+43=82 =/ N=73? -&gt; N_posttest unknown</t>
  </si>
  <si>
    <t>Of the 92 participants, 11 did not complete the study. Five of them were in the body-image condition, one was
in the traumatic-event condition, and five were in the room-control condition</t>
  </si>
  <si>
    <t>12 participants were excluded from analyses because they did not complete the second session and/or the 1-month follow-up, and 1 was excluded because of an error in the experimental procedure</t>
  </si>
  <si>
    <t>not specific information for intervention</t>
  </si>
  <si>
    <t>not specific information for intervention
no specific info for particular group</t>
  </si>
  <si>
    <t>No session</t>
  </si>
  <si>
    <t xml:space="preserve">Figure 1: completed module 6 (n=156) </t>
  </si>
  <si>
    <t>Study completion rates were similar by intervention group;
58.3% of participants in the physical activity group and 52.8% of
participants in the dietary habits group completed the study</t>
  </si>
  <si>
    <t>not specific information for intervention (?)</t>
  </si>
  <si>
    <t>There were 39% of participants who dropped out of the experimental condition and 52% of participants who dropped out of the control condition</t>
  </si>
  <si>
    <t>not found
no information</t>
  </si>
  <si>
    <t>Three participants did not complete all phases of the study.</t>
  </si>
  <si>
    <t>Figure 1: Assigned to intervention group (n = 33)
Received intervention (n = 30)
Did not receive intervention (n = 3)</t>
  </si>
  <si>
    <t>Figure 1: completed session 4 (n=40)</t>
  </si>
  <si>
    <t>Figure 1: completed session 4 (n=35)</t>
  </si>
  <si>
    <t>Study_ID</t>
  </si>
  <si>
    <t>Number_of_arms</t>
  </si>
  <si>
    <t>Inclusion_criteria_Julia</t>
  </si>
  <si>
    <t>Exclusion_criteria_Julia</t>
  </si>
  <si>
    <t>Approach_Node</t>
  </si>
  <si>
    <t xml:space="preserve">Outcomes_whole
</t>
  </si>
  <si>
    <t>Dropout_or_completer</t>
  </si>
  <si>
    <t>Exclusion_criteria</t>
  </si>
  <si>
    <t>State_in_USA</t>
  </si>
  <si>
    <t>F2F_vs_internet_or_computer</t>
  </si>
  <si>
    <t>Approach_description</t>
  </si>
  <si>
    <t>Name_programm</t>
  </si>
  <si>
    <t>Aim_intervention</t>
  </si>
  <si>
    <t>Components</t>
  </si>
  <si>
    <t>Figure_Components</t>
  </si>
  <si>
    <t>Intervention_duration</t>
  </si>
  <si>
    <t>Figure_Flowchart</t>
  </si>
  <si>
    <t>RCT_vs_ClusterRCT</t>
  </si>
  <si>
    <t>BMI_baseline</t>
  </si>
  <si>
    <t>BMI_post</t>
  </si>
  <si>
    <t>ED_symptoms</t>
  </si>
  <si>
    <t>ED_onset</t>
  </si>
  <si>
    <t>Analysis_method</t>
  </si>
  <si>
    <t>Risk_factor_vs_onset_cases</t>
  </si>
  <si>
    <t>Risk_of_Bias</t>
  </si>
  <si>
    <t>Timepoints_extractor_signature</t>
  </si>
  <si>
    <t>Data_Extractor_Signature_1</t>
  </si>
  <si>
    <t>N_extraction_source</t>
  </si>
  <si>
    <t>M_baseline_Selfesteem</t>
  </si>
  <si>
    <t>SD_baseline_Selfesteem</t>
  </si>
  <si>
    <t>M_posttest_Selfesteem</t>
  </si>
  <si>
    <t>SD_posttest_Selfesteem</t>
  </si>
  <si>
    <t>mean_change_score_baseline_to_post_Dieting</t>
  </si>
  <si>
    <t>Name_Modules</t>
  </si>
  <si>
    <t>Intervention_duration_Le</t>
  </si>
  <si>
    <t>Approaches_merged</t>
  </si>
  <si>
    <t>Multicomponent_Definition_by_Author</t>
  </si>
  <si>
    <t>Approaches_according_to_Le</t>
  </si>
  <si>
    <t>Approaches_according_to_Watson</t>
  </si>
  <si>
    <t>Other_questionnaires</t>
  </si>
  <si>
    <t>mean_change_score_baseline_to_followup_Dieting</t>
  </si>
  <si>
    <t>mean_change_score_post_to_followup_Dieting</t>
  </si>
  <si>
    <t>M_baseline_Body_Dissatisfaction</t>
  </si>
  <si>
    <t>SD_baseline_Body_Dissatisfaction</t>
  </si>
  <si>
    <t>M_posttest_Body_Dissatisfaction</t>
  </si>
  <si>
    <t>SD_posttest_Body_Dissatisfaction</t>
  </si>
  <si>
    <t>mean_change_score_baseline_to_post_Body_Dissatisfaction</t>
  </si>
  <si>
    <t>mean_change_score_baseline_to_followup_Body_Dissatisfaction</t>
  </si>
  <si>
    <t>mean_change_score_post_to_followup_Body_Dissatisfaction</t>
  </si>
  <si>
    <t>M_baseline_Weight_Concerns</t>
  </si>
  <si>
    <t>SD_baseline_Weight_Concerns</t>
  </si>
  <si>
    <t>M_posttest_Weight_Concerns</t>
  </si>
  <si>
    <t>SD_posttest_Weight_Concerns</t>
  </si>
  <si>
    <t>mean_change_score_baseline_to_post_Weight_Concerns</t>
  </si>
  <si>
    <t>mean_change_score_baseline_to_followup_Weight_Concerns</t>
  </si>
  <si>
    <t>mean_change_score_post_to_followup_Weight_Concerns</t>
  </si>
  <si>
    <t>M_baseline_Shape_Concerns</t>
  </si>
  <si>
    <t>SD_baseline_Shape_Concerns</t>
  </si>
  <si>
    <t>M_posttest_Shape_Concerns</t>
  </si>
  <si>
    <t>SD_posttest_Shape_Concerns</t>
  </si>
  <si>
    <t>mean_change_score_baseline_to_post_Shape_Concerns</t>
  </si>
  <si>
    <t>mean_change_score_baseline_to_followup_Shape_Concerns</t>
  </si>
  <si>
    <t>mean_change_score_post_to_followup_Shape_Concerns</t>
  </si>
  <si>
    <t>M_baseline_Eating_Concern</t>
  </si>
  <si>
    <t>SD_baseline_Eating_Concern</t>
  </si>
  <si>
    <t>M_posttest_Eating_Concern</t>
  </si>
  <si>
    <t>SD_posttest_Eating_Concern</t>
  </si>
  <si>
    <t>mean_change_score_baseline_to_post_Eating_Concern</t>
  </si>
  <si>
    <t>mean_change_score_baseline_to_followup_Eating_Concern</t>
  </si>
  <si>
    <t>mean_change_score_post_to_followup_Eating_Concern</t>
  </si>
  <si>
    <t>M_baseline_Drive_for_Thinness</t>
  </si>
  <si>
    <t>SD_baseline_Drive_for_Thinness</t>
  </si>
  <si>
    <t>M_posttest_Drive_for_Thinness</t>
  </si>
  <si>
    <t>SD_posttest_Drive_for_Thinness</t>
  </si>
  <si>
    <t>mean_change_score_baseline_to_post_Drive_for_Thinness</t>
  </si>
  <si>
    <t>mean_change_score_baseline_to_followup_Drive_for_Thinness</t>
  </si>
  <si>
    <t>mean_change_score_post_to_followup_Drive_for_Thinness</t>
  </si>
  <si>
    <t>mean_change_score_baseline_to_post_BMI</t>
  </si>
  <si>
    <t>mean_change_score_baseline_to_followup_BMI</t>
  </si>
  <si>
    <t>mean_change_score_post_to_followup_BMI</t>
  </si>
  <si>
    <t>M_baseline_Media_internalization</t>
  </si>
  <si>
    <t>SD_baseline_Media_internalization</t>
  </si>
  <si>
    <t>M_posttest_Media_internalization</t>
  </si>
  <si>
    <t>SD_posttest_Media_internalization</t>
  </si>
  <si>
    <t>mean_change_score_baseline_to_post_Media_internalization</t>
  </si>
  <si>
    <t>mean_change_score_baseline_to_followup_Media_internalization</t>
  </si>
  <si>
    <t>mean_change_score_post_to_followup_Media_internalization</t>
  </si>
  <si>
    <t>M_baseline_Thin_ideal_internalization</t>
  </si>
  <si>
    <t>SD_baseline_Thin_ideal_internalization</t>
  </si>
  <si>
    <t>M_posttest_Thin_ideal_internalization</t>
  </si>
  <si>
    <t>SD_posttest_Thin_ideal_internalization</t>
  </si>
  <si>
    <t>mean_change_score_baseline_to_post_Thin_ideal_internalization</t>
  </si>
  <si>
    <t>mean_change_score_baseline_to_followup_Thin_ideal_internalization</t>
  </si>
  <si>
    <t>mean_change_score_post_to_followup_Thin_ideal_internalization</t>
  </si>
  <si>
    <t>M_baseline_Negative_Affect</t>
  </si>
  <si>
    <t>SD_baseline_Negative_Affect</t>
  </si>
  <si>
    <t>M_posttest_Negative_Affect</t>
  </si>
  <si>
    <t>SD_posttest_Negative_Affect</t>
  </si>
  <si>
    <t>mean_change_score_baseline_to_post_Negative_Affect</t>
  </si>
  <si>
    <t>mean_change_score_baseline_to_followup_Negative_Affect</t>
  </si>
  <si>
    <t>mean_change_score_post_to_followup_Negative_Affect</t>
  </si>
  <si>
    <t>mean_change_score_baseline_to_post_Anxiety</t>
  </si>
  <si>
    <t>mean_change_score_baseline_to_followup_Anxiety</t>
  </si>
  <si>
    <t>mean_change_score_post_to_followup_Anxiety</t>
  </si>
  <si>
    <t>mean_change_score_baseline_to_post_Selfesteem</t>
  </si>
  <si>
    <t>mean_change_score_baseline_to_followup_Selfesteem</t>
  </si>
  <si>
    <t>mean_change_score_post_to_followup_Selfesteem</t>
  </si>
  <si>
    <t>Questionnaire_Dieting</t>
  </si>
  <si>
    <t>Questionnaire_Body_Dissatisfaction</t>
  </si>
  <si>
    <t>Questionnaire_Weight_Concerns</t>
  </si>
  <si>
    <t>Questionnaire_Shape_Concerns</t>
  </si>
  <si>
    <t>questionnaire_Eating_Concern</t>
  </si>
  <si>
    <t>questionnaire_Drive_for_Thinness</t>
  </si>
  <si>
    <t>questionnaire_Media_internalization</t>
  </si>
  <si>
    <t>questionnaire_Media_internalization_harmonized</t>
  </si>
  <si>
    <t>questionnaire_Thin_ideal_internalization</t>
  </si>
  <si>
    <t>questionnaire_Negative_Affect</t>
  </si>
  <si>
    <t>questionnaire_Anxiety</t>
  </si>
  <si>
    <t>questionnaire_Selfesteem</t>
  </si>
  <si>
    <t>questionnaire_Other</t>
  </si>
  <si>
    <t>M_baseline_Other</t>
  </si>
  <si>
    <t>SD_baseline_Other</t>
  </si>
  <si>
    <t>M_posttest_Other</t>
  </si>
  <si>
    <t>SD_posttest_Other</t>
  </si>
  <si>
    <t>mean_change_score_baseline_to_post_Other</t>
  </si>
  <si>
    <t>mean_change_score_baseline_to_followup_Other</t>
  </si>
  <si>
    <t>mean_change_score_post_to_followup_Other</t>
  </si>
  <si>
    <t>controlled_by</t>
  </si>
  <si>
    <t>completer_analysis_available</t>
  </si>
  <si>
    <t>questionnaire_Bulimic_Symptoms</t>
  </si>
  <si>
    <t>M_baseline_Bulimic_Symptoms</t>
  </si>
  <si>
    <t>SD_baseline_Bulimic_Symptoms</t>
  </si>
  <si>
    <t>M_posttest_Bulimic_Symptoms</t>
  </si>
  <si>
    <t>SD_posttest_Bulimic_Symptoms</t>
  </si>
  <si>
    <t>mean_change_score_baseline_to_post_Bulimic_Symptoms</t>
  </si>
  <si>
    <t>mean_change_score_baseline_to_followup_Bulimic_Symptoms</t>
  </si>
  <si>
    <t>mean_change_score_post_to_followup_Bulimic_Symptoms</t>
  </si>
  <si>
    <t>Questionnaire_ED_Symptoms</t>
  </si>
  <si>
    <t>M_baseline_ED_Symptoms</t>
  </si>
  <si>
    <t>SD_baseline_ED_Symptoms</t>
  </si>
  <si>
    <t>M_posttest_ED_Symptoms</t>
  </si>
  <si>
    <t>SD_posttest_ED_Symptoms</t>
  </si>
  <si>
    <t>mean_change_score_baseline_to_post_ED_Symptoms</t>
  </si>
  <si>
    <t>mean_change_score_baseline_to_followup_ED_Symptoms</t>
  </si>
  <si>
    <t>mean_change_score_post_to_followup_ED_Symptoms</t>
  </si>
  <si>
    <t>N_posttest_ED_onset</t>
  </si>
  <si>
    <t>N_followup_ED_onset</t>
  </si>
  <si>
    <t>time_frame__ED_onset</t>
  </si>
  <si>
    <t>Followup_25months_plus</t>
  </si>
  <si>
    <t>Total_group_and_or_subsamples</t>
  </si>
  <si>
    <t>Source_extracted_M_SD</t>
  </si>
  <si>
    <t>Figure 1: Received complete intervention (n=31) / 47</t>
  </si>
  <si>
    <t>Figure 1: Received complete intervention (n=38) / 52</t>
  </si>
  <si>
    <t>Figure 1 Flowchart: Athletes participated Time 1 &amp; 2: 31 of 59/69 cave: Exlusion of one club after time 1 because of low participation rate
different subgroups (completers differentiated between athletes, mothers, fathers, coaches)</t>
  </si>
  <si>
    <t>Figure 1 Flowchart: Athletes participated Time 1 &amp; 2: 31 of 49
different subgroups (completers differentiated between athletes, mothers, fathers, coaches)</t>
  </si>
  <si>
    <t xml:space="preserve">83 (official statement: 79; 4 dropped out…)
</t>
  </si>
  <si>
    <t>Summary data on the completion of the online modules revealed that at 12-week follow-up in the control group, 81% of
students had fully completed an online module after starting it.</t>
  </si>
  <si>
    <t>Single session</t>
  </si>
  <si>
    <t>not specific information for intervention
Definition of completion?</t>
  </si>
  <si>
    <t>Single session (?)</t>
  </si>
  <si>
    <t>Two experimental-group participants did not complete the psychoeducational intervention (for unknown reasons), and one control-group participant left the study prior to the completion of post-test measures (for unknown reasons).</t>
  </si>
  <si>
    <t>Not found
No information</t>
  </si>
  <si>
    <t>Figure 1: Early drop-out prior to session one (n=6); Treatment drop-out (n=5)</t>
  </si>
  <si>
    <t>Figure 1: Early drop-out prior to session one (n=5); Treatment drop-out (n=5)</t>
  </si>
  <si>
    <t>no specific info for particular group (?)</t>
  </si>
  <si>
    <t>Of the 73 participants who were enrolled in the study, 51
completed both the workshop and both follow-up visits. --&gt; 22 dropouts
12 wait-list control and 10 ACT participants missed
the initial follow-up visit. Nine wait-list control and 13 ACT
participants did not complete follow-up visit two. Six ACT
participants and 5 wait-list control participants missed
both follow-up visits. (N_ACT = 39)</t>
  </si>
  <si>
    <t>Of the 73 participants who were enrolled in the study, 51
completed both the workshop and both follow-up visits. --&gt; 22 dropouts
12 wait-list control and 10 ACT participants missed
the initial follow-up visit. Nine wait-list control and 13 ACT
participants did not complete follow-up visit two. Six ACT
participants and 5 wait-list control participants missed
both follow-up visits. (N_control=34)</t>
  </si>
  <si>
    <t>Figure 1: No post-intervention (n=2)</t>
  </si>
  <si>
    <t>Figure 1: No post-intervention (n=1)</t>
  </si>
  <si>
    <t>Figure 1: No post-intervention (n=3), declined to participate (n=1)</t>
  </si>
  <si>
    <t>Cave: Randomization was before the Exclusion of Participants. Patients excluded after randomization -&gt; which n do we refer to?</t>
  </si>
  <si>
    <t>N_followup1</t>
  </si>
  <si>
    <t>N_followup2</t>
  </si>
  <si>
    <t>N_followup3</t>
  </si>
  <si>
    <t>4 week</t>
  </si>
  <si>
    <t>7 week</t>
  </si>
  <si>
    <t>6 week</t>
  </si>
  <si>
    <t>8 week</t>
  </si>
  <si>
    <t>4 month</t>
  </si>
  <si>
    <t>16 day</t>
  </si>
  <si>
    <t>6 month</t>
  </si>
  <si>
    <t>2 week</t>
  </si>
  <si>
    <t>2 month</t>
  </si>
  <si>
    <t>9 month</t>
  </si>
  <si>
    <t>5 week</t>
  </si>
  <si>
    <t>12 week</t>
  </si>
  <si>
    <t>5 month</t>
  </si>
  <si>
    <t>10 week</t>
  </si>
  <si>
    <t>8 month</t>
  </si>
  <si>
    <t>18 month</t>
  </si>
  <si>
    <t>13 month</t>
  </si>
  <si>
    <t>24 month</t>
  </si>
  <si>
    <t>14 month</t>
  </si>
  <si>
    <t>Type_of_Prevention_Le_2017</t>
  </si>
  <si>
    <t>Type_of_prevention_Stice_2004</t>
  </si>
  <si>
    <t>Type_of_Prevention_Watson_2016</t>
  </si>
  <si>
    <t>Type_of_prevention_original_authors</t>
  </si>
  <si>
    <t>Type_of_prevention_Julia</t>
  </si>
  <si>
    <t>Explanation_for_type_of_prevention_Julia</t>
  </si>
  <si>
    <t>Inclusion_criteria</t>
  </si>
  <si>
    <t>Age_Range_old</t>
  </si>
  <si>
    <t>WorkGroup_old</t>
  </si>
  <si>
    <t>Format_only_group or class-based_vs._individual_not_harmonized</t>
  </si>
  <si>
    <t>Manualized_yes_or_no</t>
  </si>
  <si>
    <t>Approaches_our_classification</t>
  </si>
  <si>
    <t>Approaches_according_to_Stice_2019</t>
  </si>
  <si>
    <t>Stice_2021_Onset</t>
  </si>
  <si>
    <t>Body_image_or_Body_dissatisfaction_questionnaire</t>
  </si>
  <si>
    <t>Followup_1to5months</t>
  </si>
  <si>
    <t>Followup_6to12months</t>
  </si>
  <si>
    <t>Followup_13to24months</t>
  </si>
  <si>
    <t>Questionnaire_ED_Symptoms_not_harmonized</t>
  </si>
  <si>
    <t>Questionnaire_Dieting_not_harmonized</t>
  </si>
  <si>
    <t>Questionnaire_Body_Dissatisfaction_not_harmonized</t>
  </si>
  <si>
    <t>Questionnaire_Weight_Concerns_not_harmonized</t>
  </si>
  <si>
    <t>Questionnaire_Shape_Concerns_not_harmonized</t>
  </si>
  <si>
    <t>questionnaire_Eating_Concern_not_harmonized</t>
  </si>
  <si>
    <t>questionnaire_Drive_for_Thinness_not_harmonized</t>
  </si>
  <si>
    <t>BMI_not_harmonized</t>
  </si>
  <si>
    <t>questionnaire_Bulimic_Symptoms_not_harmonized</t>
  </si>
  <si>
    <t>questionnaire_Thin_ideal_internalization_not_harmonized</t>
  </si>
  <si>
    <t>questionnaire_Negative_Affect_not_harmonized</t>
  </si>
  <si>
    <t>questionnaire_Depressive_Symptoms_not_harmonized</t>
  </si>
  <si>
    <t>questionnaire_Depressive_Symptoms</t>
  </si>
  <si>
    <t>M_baseline_Depressive_Symptoms</t>
  </si>
  <si>
    <t>SD_baseline_Depressive_Symptoms</t>
  </si>
  <si>
    <t>M_posttest_Depressive_Symptoms</t>
  </si>
  <si>
    <t>SD_posttest_Depressive_Symptoms</t>
  </si>
  <si>
    <t>mean_change_score_baseline_to_post_Depressive_Symptoms</t>
  </si>
  <si>
    <t>mean_change_score_baseline_to_followup_Depressive_Symptoms</t>
  </si>
  <si>
    <t>mean_change_score_post_to_followup_Depressive_Symptoms</t>
  </si>
  <si>
    <t>questionnaire_Anxiety_not_harmonized</t>
  </si>
  <si>
    <t>questionnaire_Selfesteem_not_harmonized</t>
  </si>
  <si>
    <t>questionnaire_Other_not_harmonized</t>
  </si>
  <si>
    <t>Percentage_posttest_ED_onset</t>
  </si>
  <si>
    <t>selfdeveloped_questionnaire</t>
  </si>
  <si>
    <t>Percentage_followup_ED_onset</t>
  </si>
  <si>
    <t>Notes_Compliance</t>
  </si>
  <si>
    <t>Text_compliance</t>
  </si>
  <si>
    <t>N_posttest_compliance</t>
  </si>
  <si>
    <t>Percentage_posttest_compliance</t>
  </si>
  <si>
    <t>School_or_collegeoruniversity_not_harmonized</t>
  </si>
  <si>
    <t>Sample_
Age_mean_or_range_SD_more_infos_in_Watson_Table_1and2</t>
  </si>
  <si>
    <t>Face_to_face_F2F_or_internet_computer-based_not_harmonized</t>
  </si>
  <si>
    <t>Criteria_to_define_ED_i.e._DSM_ICD_scale_with_cut-off</t>
  </si>
  <si>
    <t>extracted_by</t>
  </si>
  <si>
    <t>Followup</t>
  </si>
  <si>
    <t>cave: 5-9 year olds, book!</t>
  </si>
  <si>
    <t>Stice (2021)?</t>
  </si>
  <si>
    <t>Studyarm</t>
  </si>
  <si>
    <t>Study_arm_old</t>
  </si>
  <si>
    <t>Type_of_prevention_original_authors_old</t>
  </si>
  <si>
    <t>Type_of_prevention_our_classification_old</t>
  </si>
  <si>
    <t>School_or_CollegeorUniversity</t>
  </si>
  <si>
    <r>
      <rPr>
        <i/>
        <sz val="12"/>
        <color theme="1"/>
        <rFont val="Arial"/>
        <family val="2"/>
      </rPr>
      <t xml:space="preserve">1. 5-2-1 Go! (Planet Health </t>
    </r>
    <r>
      <rPr>
        <sz val="12"/>
        <color theme="1"/>
        <rFont val="Arial"/>
        <family val="2"/>
      </rPr>
      <t xml:space="preserve">program </t>
    </r>
    <r>
      <rPr>
        <i/>
        <sz val="12"/>
        <color theme="1"/>
        <rFont val="Arial"/>
        <family val="2"/>
      </rPr>
      <t xml:space="preserve">+ School Health Index.)
2. </t>
    </r>
    <r>
      <rPr>
        <sz val="12"/>
        <color theme="1"/>
        <rFont val="Arial"/>
        <family val="2"/>
      </rPr>
      <t>Control: Module 1 SHI</t>
    </r>
  </si>
  <si>
    <t>1. Body Sense
2. Wait-list control</t>
  </si>
  <si>
    <r>
      <t xml:space="preserve">Control group (keine weiteren Infos gefunden, </t>
    </r>
    <r>
      <rPr>
        <sz val="12"/>
        <color rgb="FFFF0000"/>
        <rFont val="Arial"/>
        <family val="2"/>
      </rPr>
      <t>nicht</t>
    </r>
    <r>
      <rPr>
        <sz val="12"/>
        <color theme="1"/>
        <rFont val="Arial"/>
        <family val="2"/>
      </rPr>
      <t xml:space="preserve"> </t>
    </r>
    <r>
      <rPr>
        <sz val="12"/>
        <color rgb="FFFF0000"/>
        <rFont val="Arial"/>
        <family val="2"/>
      </rPr>
      <t>gefunden</t>
    </r>
    <r>
      <rPr>
        <sz val="12"/>
        <color theme="1"/>
        <rFont val="Arial"/>
        <family val="2"/>
      </rPr>
      <t xml:space="preserve"> "ususal school curriculum, siehe study arm)</t>
    </r>
  </si>
  <si>
    <t>1. Shapesville program
2. Stop, Elephant, Stop Book (attention control)</t>
  </si>
  <si>
    <r>
      <t>1. Obesity prevention ‘prodieting’ messaging
2. ED prevention “anti-dieting” m</t>
    </r>
    <r>
      <rPr>
        <b/>
        <sz val="12"/>
        <color theme="1"/>
        <rFont val="Arial"/>
        <family val="2"/>
      </rPr>
      <t xml:space="preserve">essaging
</t>
    </r>
    <r>
      <rPr>
        <sz val="12"/>
        <color theme="1"/>
        <rFont val="Arial"/>
        <family val="2"/>
      </rPr>
      <t>3. Control: Flu prevention</t>
    </r>
  </si>
  <si>
    <r>
      <t xml:space="preserve">1. Mirror exposure treatment
</t>
    </r>
    <r>
      <rPr>
        <b/>
        <i/>
        <sz val="12"/>
        <color theme="1"/>
        <rFont val="Arial"/>
        <family val="2"/>
      </rPr>
      <t>2.</t>
    </r>
    <r>
      <rPr>
        <sz val="12"/>
        <color theme="1"/>
        <rFont val="Arial"/>
        <family val="2"/>
      </rPr>
      <t xml:space="preserve"> Control: non-directive therapy</t>
    </r>
  </si>
  <si>
    <r>
      <rPr>
        <b/>
        <sz val="12"/>
        <color theme="1"/>
        <rFont val="Arial"/>
        <family val="2"/>
      </rPr>
      <t>Include:</t>
    </r>
    <r>
      <rPr>
        <sz val="12"/>
        <color theme="1"/>
        <rFont val="Arial"/>
        <family val="2"/>
      </rPr>
      <t xml:space="preserve"> Female with experienced one or more of the following types of problematic eating: emotional eating, stress related eating, eating without awareness and/or overeating; age 18 – 65;</t>
    </r>
  </si>
  <si>
    <r>
      <t>Qualifications for this study included (a) feelings of dissatisfaction with their body image to the extent that this dissatisfaction affected other areas of their lives;</t>
    </r>
    <r>
      <rPr>
        <sz val="12"/>
        <color rgb="FF00B050"/>
        <rFont val="Arial"/>
        <family val="2"/>
      </rPr>
      <t xml:space="preserve"> weight falling within ±20% </t>
    </r>
    <r>
      <rPr>
        <sz val="12"/>
        <color theme="1"/>
        <rFont val="Arial"/>
        <family val="2"/>
      </rPr>
      <t>of the
weight ranges on the 1953 Metropolitan Insurance tables for their
height and frame</t>
    </r>
  </si>
  <si>
    <r>
      <t>Cognitive dissonance theory suggests that eating disorder prevention
programs allowing participants to publicly denounce the societal thin-ideal
in a manner that (a) is perceived to be voluntary, (b) requires high effort
expenditure, and (c) is expressed publicly will result in a high level of disso_x0002_nance. It is further predicted that participants will be intrinsically motivated to
reduce dissonance by adopting attitudes and behaviors that oppose the
thin-ideal.</t>
    </r>
    <r>
      <rPr>
        <b/>
        <sz val="12"/>
        <color theme="1"/>
        <rFont val="Arial"/>
        <family val="2"/>
      </rPr>
      <t xml:space="preserve"> It is anticipated that this attitude change will serve as a protective
factor, rendering program participants less likely to engage in eating disorder
behaviors</t>
    </r>
    <r>
      <rPr>
        <sz val="12"/>
        <color theme="1"/>
        <rFont val="Arial"/>
        <family val="2"/>
      </rPr>
      <t>.</t>
    </r>
  </si>
  <si>
    <r>
      <t xml:space="preserve">PANAS-NA &amp; PA
</t>
    </r>
    <r>
      <rPr>
        <i/>
        <sz val="12"/>
        <color theme="1"/>
        <rFont val="Arial"/>
        <family val="2"/>
      </rPr>
      <t>(hier nur NA)</t>
    </r>
  </si>
  <si>
    <r>
      <rPr>
        <b/>
        <sz val="12"/>
        <color theme="1"/>
        <rFont val="Arial"/>
        <family val="2"/>
      </rPr>
      <t>Inclusion criteria:</t>
    </r>
    <r>
      <rPr>
        <sz val="12"/>
        <color theme="1"/>
        <rFont val="Arial"/>
        <family val="2"/>
      </rPr>
      <t xml:space="preserve"> Female with high body dissatisfaction (verbal affirmation)</t>
    </r>
  </si>
  <si>
    <r>
      <t xml:space="preserve">Physical Appearance Comparison Scale; 
Self-Objectification Questionnaire – Appearance Subscale; 
PARCA – Cognitive Reappraisal Subscale; 
Body-Related Selfcare – Physical Scale; 
Body Related Selfcare – Attitude Scale;
</t>
    </r>
    <r>
      <rPr>
        <sz val="12"/>
        <color rgb="FFFF0000"/>
        <rFont val="Arial"/>
        <family val="2"/>
      </rPr>
      <t>DEBQ (ganze Skala, nicht nur Restraint)</t>
    </r>
    <r>
      <rPr>
        <sz val="12"/>
        <color theme="1"/>
        <rFont val="Arial"/>
        <family val="2"/>
      </rPr>
      <t xml:space="preserve"> </t>
    </r>
  </si>
  <si>
    <r>
      <t>Aims: To evaluate the efficacy of a transdiagnostic trait-focused web-based intervention aimed at</t>
    </r>
    <r>
      <rPr>
        <b/>
        <sz val="12"/>
        <color theme="1"/>
        <rFont val="Arial"/>
        <family val="2"/>
      </rPr>
      <t xml:space="preserve"> reducing symptoms of
common mental disorders in university students.</t>
    </r>
  </si>
  <si>
    <r>
      <rPr>
        <b/>
        <sz val="12"/>
        <color theme="1"/>
        <rFont val="Arial"/>
        <family val="2"/>
      </rPr>
      <t>Inclusion criteria:</t>
    </r>
    <r>
      <rPr>
        <sz val="12"/>
        <color theme="1"/>
        <rFont val="Arial"/>
        <family val="2"/>
      </rPr>
      <t xml:space="preserve"> Female with diabetes type 1 have at least:
- Score ≥9 EDI-DT
- Score ≥5 EDI-B
- Score ≥15 EDI-BD
- Current or past binge eating, induced vomiting, laxative, or diuretic use, dieting, insulin omission for weigh loss on Modified Diagnostic Survey of ED</t>
    </r>
  </si>
  <si>
    <r>
      <rPr>
        <b/>
        <sz val="12"/>
        <color theme="1"/>
        <rFont val="Arial"/>
        <family val="2"/>
      </rPr>
      <t>Inclusion criteria:</t>
    </r>
    <r>
      <rPr>
        <sz val="12"/>
        <color theme="1"/>
        <rFont val="Arial"/>
        <family val="2"/>
      </rPr>
      <t xml:space="preserve"> Female with 17.5&lt;BMI&lt;35 and score one SD or more above the mean on shape concern subscale of EDE-Q or a score above the mean together with a score of five or six on the ‘Shape dissatisfaction’ item.</t>
    </r>
  </si>
  <si>
    <r>
      <rPr>
        <b/>
        <sz val="12"/>
        <color theme="1"/>
        <rFont val="Arial"/>
        <family val="2"/>
      </rPr>
      <t>Include:</t>
    </r>
    <r>
      <rPr>
        <sz val="12"/>
        <color theme="1"/>
        <rFont val="Arial"/>
        <family val="2"/>
      </rPr>
      <t xml:space="preserve"> Female at high school with body image concern (verbal affirmation).</t>
    </r>
  </si>
  <si>
    <r>
      <rPr>
        <b/>
        <sz val="12"/>
        <color theme="1"/>
        <rFont val="Arial"/>
        <family val="2"/>
      </rPr>
      <t xml:space="preserve">Include: </t>
    </r>
    <r>
      <rPr>
        <sz val="12"/>
        <color theme="1"/>
        <rFont val="Arial"/>
        <family val="2"/>
      </rPr>
      <t>at risk of excess weight gain because of
BMI between 75th and 97th percentiles &amp; at least one episode of loss of control eating in the past 1 month</t>
    </r>
  </si>
  <si>
    <r>
      <t xml:space="preserve">BSQ </t>
    </r>
    <r>
      <rPr>
        <sz val="12"/>
        <color rgb="FFFF0000"/>
        <rFont val="Arial"/>
        <family val="2"/>
      </rPr>
      <t>(Authors say, BSQ measures same construct as EDE-Q - weight and shape concern subscale)</t>
    </r>
  </si>
  <si>
    <r>
      <t xml:space="preserve">BSQ, </t>
    </r>
    <r>
      <rPr>
        <sz val="12"/>
        <color rgb="FFFF0000"/>
        <rFont val="Arial"/>
        <family val="2"/>
      </rPr>
      <t>EDE-Q-WSC</t>
    </r>
  </si>
  <si>
    <t>WorkGroup</t>
  </si>
  <si>
    <t>Multicomponent_Intervention_Description</t>
  </si>
  <si>
    <t>Intervention_Description</t>
  </si>
  <si>
    <t>Stice/Brazil</t>
  </si>
  <si>
    <t>Main_paper_vs._secondary_paper</t>
  </si>
  <si>
    <t>Excluded for other reasons</t>
  </si>
  <si>
    <t>Stice E, Rohde P, Bohon C, Heim K. 2006b. A Randomized Effectiveness Trial of a Dissonance_x0002_Based Eating Disorder Prevention Program. In preparation</t>
  </si>
  <si>
    <t>Individual + group (chat)</t>
  </si>
  <si>
    <t>Individual?</t>
  </si>
  <si>
    <t xml:space="preserve">Dissonance based </t>
  </si>
  <si>
    <t>not specific information for intervention (?)
only information about number of comments, means of participation in group discussion, journals</t>
  </si>
  <si>
    <t>unsure: N?</t>
  </si>
  <si>
    <t>unsure (?)</t>
  </si>
  <si>
    <t>unsure (?) Statements are inconsistent (no dropout vs. 5 dropouts)</t>
  </si>
  <si>
    <t>waitlist control, not found</t>
  </si>
  <si>
    <t>assessment only, not specific information for intervention</t>
  </si>
  <si>
    <t>unsure (?) because Spanish language</t>
  </si>
  <si>
    <t xml:space="preserve">Fig. 1. Participant flow chart. 
Unsure (?) not specific information for intervention
However, only three participants failed to complete all sessions of the intervention.
</t>
  </si>
  <si>
    <t>own calculation: percentage</t>
  </si>
  <si>
    <t>assessment only, no specific info for particular group</t>
  </si>
  <si>
    <t>unclear (?), not specific information for intervention</t>
  </si>
  <si>
    <t>unclear (?), not specific information for intervention, no specific info for particular group</t>
  </si>
  <si>
    <t>unsure (?), Only Post-Test Information
Thirteen of the participants dropped from the study before providing com_x0002_plete data</t>
  </si>
  <si>
    <t>unsure (?), no specific info for particular group</t>
  </si>
  <si>
    <t>own calculation: N</t>
  </si>
  <si>
    <t xml:space="preserve">unsure (?), Only Post-Test Information
</t>
  </si>
  <si>
    <t>completer relative to people randomized? Because 11 people did not accept randomization
own calculation: percentage (?)</t>
  </si>
  <si>
    <t xml:space="preserve">unsure (?), different subgroups </t>
  </si>
  <si>
    <t>own calculation: Percentage</t>
  </si>
  <si>
    <t>Only Post-Test Information, not specific information for intervention</t>
  </si>
  <si>
    <t>Unclear if Completion of Assessment or Intervention, not specific information for intervention</t>
  </si>
  <si>
    <t>unsure (?), does that statement also refer to waitlist control group? Or no information for control group?</t>
  </si>
  <si>
    <t>Paper not available</t>
  </si>
  <si>
    <t>unsure (?), does that refer to intervention?</t>
  </si>
  <si>
    <t>unsure (?), does that refer to intervention? Does that refer to control group?</t>
  </si>
  <si>
    <t xml:space="preserve">no specific info for particular group
</t>
  </si>
  <si>
    <t>(?) N, Percentage
own calculation: N</t>
  </si>
  <si>
    <t>not found, unclear intervention duration</t>
  </si>
  <si>
    <t xml:space="preserve">Unclear when Dropout happened
no specific info for particular group
</t>
  </si>
  <si>
    <t>unclear: Dropout, N, Completer</t>
  </si>
  <si>
    <t>N: 72 for both groups</t>
  </si>
  <si>
    <t>(?) N, Percentage
own calculation: Percentage</t>
  </si>
  <si>
    <t>Only Post-Test Information
Participants were randomly assigned  to either the intervention (n = 32) or control condition (n = 
32). Fifty-nine participants (92%) completed both pre- and  posttests;</t>
  </si>
  <si>
    <t>not specific information for intervention, unclear: N, percentage</t>
  </si>
  <si>
    <t>Paper in Spanish Language</t>
  </si>
  <si>
    <t xml:space="preserve">own calculation: N (?) </t>
  </si>
  <si>
    <t xml:space="preserve">Unclear when Dropout happened
not specific information for intervention </t>
  </si>
  <si>
    <t>Unclear when Dropout happened
not specific information for intervention</t>
  </si>
  <si>
    <t xml:space="preserve">Unclear if Completion of Assessment or Intervention
</t>
  </si>
  <si>
    <t xml:space="preserve">Dropout as assessment not completed
no specific info for particular group
</t>
  </si>
  <si>
    <t>no specific info for particular group,
not specific information for intervention</t>
  </si>
  <si>
    <t>assessment only</t>
  </si>
  <si>
    <t xml:space="preserve">No information, unclear
</t>
  </si>
  <si>
    <t xml:space="preserve">no information, unclear
</t>
  </si>
  <si>
    <t>Cave: Randomization was before the Exclusion of Participants
own calculation: percentage</t>
  </si>
  <si>
    <t>assessment only (?)</t>
  </si>
  <si>
    <t>Intervention duration is partly av?
not specific information for intervention</t>
  </si>
  <si>
    <t>Cave: Randomization was before the Exclusion of Participants
percentage: 54/63 -&gt; 63 received intervention vs. 54/81 -&gt; 81 allocated to intervention?</t>
  </si>
  <si>
    <t>percentage: ? 
Randomization unclear, N of total sample unclear 100 vs. 106?
no specific info for particular group</t>
  </si>
  <si>
    <t>Unclear if Completion of Assessment or Intervention
not specific information for intervention</t>
  </si>
  <si>
    <t xml:space="preserve">not specific information for intervention
</t>
  </si>
  <si>
    <t>unclear
not specific information for intervention</t>
  </si>
  <si>
    <t>percentage: own calculation</t>
  </si>
  <si>
    <t xml:space="preserve">Different parts of intervention. Compliance unclear
</t>
  </si>
  <si>
    <t>percentage: own calculation; FYI: Calculation (WL) made regarding people allocated</t>
  </si>
  <si>
    <t>percentage: own calculation; Allocation per group unsure --&gt; calculation (WL) unsure
 30.4% wrote about a traumatic event --&gt; n=28?</t>
  </si>
  <si>
    <t>percentage: own calculation; Allocation per group unsure --&gt; calculation (WL) unsure
40.2% wrote about their body image -&gt; n= 37</t>
  </si>
  <si>
    <t>percentage: own calculation; Allocation per group unsure --&gt; calculation (WL) unsure
29.3% were in the control group and wrote about the rooms of their home -&gt; n=27?</t>
  </si>
  <si>
    <t xml:space="preserve">Only Post-Test Information
not specific information for intervention, no specific info for particular group
</t>
  </si>
  <si>
    <t>not found
not specific information for intervention
FYI: allocated to the complete program (ML, n = 78)</t>
  </si>
  <si>
    <t>not found
not specific information for intervention
FYI: allocated to the complete program (NUT+ML, n = 57)</t>
  </si>
  <si>
    <t>not found
not specific information for intervention
FYI: allocated to the non-treatment control group (NT, classes as normal; n = 128)</t>
  </si>
  <si>
    <t>single session?
not specific information for intervention
no specific info for particular group</t>
  </si>
  <si>
    <t>(?) Unclear: how to define completion? Attending all 4 lectures? 
N=247 refers to having completed posttest 1+2 -&gt; different from randomization --&gt; 55.5% correct? --&gt; 55% of 247 = 137 --&gt; 137/330 = 41,52% correct percentage?</t>
  </si>
  <si>
    <t>no intervention (?)</t>
  </si>
  <si>
    <t>not specific information for intervention
dropout seems to refer to assessment</t>
  </si>
  <si>
    <t>N: own calculation</t>
  </si>
  <si>
    <t>not specific information for intervention
percentage, N: unclear</t>
  </si>
  <si>
    <t>Unclear if Completion of Assessment or Intervention; N, percentage: unclear</t>
  </si>
  <si>
    <t>Unclear if Completion of Assessment or Intervention; N, percentage: unclear
no intervention (?)</t>
  </si>
  <si>
    <t>not specific information for intervention; N, percentage: unclear
Definition of completion, as many components of intervention</t>
  </si>
  <si>
    <t>unsure, if specific info for particular group (?)</t>
  </si>
  <si>
    <t>percentage: own calculation
unsure: only important treatment drop-out or also early dropout?</t>
  </si>
  <si>
    <t>unclear if randomized, many samples</t>
  </si>
  <si>
    <t>single session
not specific information for intervention</t>
  </si>
  <si>
    <t>not specific information for intervention
multiple parts of intervention, how to define completion?</t>
  </si>
  <si>
    <t>unclear
how to define completion?</t>
  </si>
  <si>
    <t>single session?
Percentage: own calculation</t>
  </si>
  <si>
    <t>Percentage: own calculation</t>
  </si>
  <si>
    <t xml:space="preserve">dropout after randomization before intervention
unsure: percentage
</t>
  </si>
  <si>
    <t>percentate: own calculation</t>
  </si>
  <si>
    <t>not specific information for intervention (?)
percentage: own calculation</t>
  </si>
  <si>
    <t>one email, no intervention</t>
  </si>
  <si>
    <t>percentage: own calculation (?); N (?). Not 100% sure if it refers to intervention</t>
  </si>
  <si>
    <t>percentage: own calculation, not sure if specific information for intervention</t>
  </si>
  <si>
    <t xml:space="preserve">There were no drop-outs in the experimental condition. Of the 12 people in the treatment group, five failed to attend one meeting, two failed to attend two meetings and one person missed three.  </t>
  </si>
  <si>
    <t>However, only three participants failed to complete all sessions of the intervention.</t>
  </si>
  <si>
    <t>See Figure 1</t>
  </si>
  <si>
    <t>Figure 1. Allocated to Dissonance
intervention (n = 16)
Did not receive intervention (n=3)
Scheduling conflicts (n=2)
No reason given (n=1)
Commenced intervention (n=13)
Completed session 1 (n=13)
Completed session 2 (n=13)
Completed session 3 (n=13)
N = 13/16 completer</t>
  </si>
  <si>
    <t>Complete data were available for 501 girls, representing 79.9% of the longitudinal sample.</t>
  </si>
  <si>
    <t>Thirteen of the participants dropped from the study before providing complete
data.</t>
  </si>
  <si>
    <t>Eighty-nine percent of analyzed CD partici_x0002_pants (i.e., 34 of 38) and 88% (37 of 42) of analyzed MA partic_x0002_ipants completed the 7-week follow-up, and 74% (28 of 38) and
69% (29 of 42) completed the 8-month follow-up
-&gt;7-week follow up is not posttest 
Even then, no completion rate given?</t>
  </si>
  <si>
    <t xml:space="preserve">N=15 dropouts from pre-intervention measurement to post-intervention measurement
Wrong Timeframe
During the entire  18-month study period, 15 students (9 females and  6 males) dropped out of the study. From the  initially selected sample at t,, 314 students (205  females, 65.3%; 109 males, 34.7%) could be investi_x0002_gated at all three measurement points. Only the  data from these individuals were used for the data  analyses in the intervention study
-&gt;No real posttest, no cpmpleters mentioned (Whole classes attended) </t>
  </si>
  <si>
    <t>Fig. 1. Flowchart:
Allocated to Intervention Group 1 and participated at baseline (n=498)
Participated at post intervention (n=419) drop out since allocation (n=79)</t>
  </si>
  <si>
    <t>Fig. 1. Flowchart: 
Allocated to Intervention Group 2 and participated at baseline (n=474)
Participated at post intervention (n=367) drop out since allocation (n=107)</t>
  </si>
  <si>
    <t>Fig. 1. Flowchart: 
Allocated to Active Control Group and participated at baseline (n= 682)
Participated at post intervention (n=621) drop out since allocation (n=61)</t>
  </si>
  <si>
    <t>All but one subject participated for the study's duration. This
subject, assigned to the experimental group, was dropped from the
study after one session and was referred to a therapist due to reports of
suicidal ideation.</t>
  </si>
  <si>
    <t>All but one subject participated for the study's duration. This
subject, assigned to the experimental group, was dropped from the
study after one session and was referred to a therapist due to reports of
suicidal ideation. -&gt; control group no dropout</t>
  </si>
  <si>
    <t xml:space="preserve">Comparison of the prevention program participants evaluated and not evaluated after one yearrevealed no differences in demographic variables, baseline TES items or baseline total TES score,except for item 1, in which the dropouts (n=128) scored higher  than non-dropouts(n=103), </t>
  </si>
  <si>
    <t>Similarly, there were no differences in demo-graphic and/or TES variables between control participants evaluated and not evaluated afterone year, except for item 5, in which the dropouts (n=22) had higher scores than non-dropouts (n=37)</t>
  </si>
  <si>
    <t>Of the 76 participants, 9 women did not complete the postintervention
assessment (1 Student Bodies, 5 Body Traps, and 3 WLC) and 9 additional women did not complete the follow-up
assessment (2 Student Bodies, 5 Body Traps, and 2 WLC), resulting
in a total of 18 dropouts (3 Student Bodies, 10 Body Traps, and 5 WLC).</t>
  </si>
  <si>
    <t>Unclear if Completion of Assessment or Intervention -&gt; probably assessment, because control group no intervention
Seventy-two percent of participants (n =195) completed the postinter_x0002_vention assessment. Dropout rates for DBI-I, CBI-I, and NI were 31.1%
(n=28), 27.3% (n= 24), and 25.8% (n = 24), respectively.</t>
  </si>
  <si>
    <t>Attendance of the mothers
Finally, all mothers attended all four workshop sessions and none of
the mothers or daughters participated in any other type of body
image or eating treatment, training, counseling, or program
-&gt; mothers were the ones who could "drop-out"</t>
  </si>
  <si>
    <t xml:space="preserve">No differenciation between no data-assessment and no attendance
. 
Forty-three participants (32%) were excluded from data analyses because they were not present on both
days of data collection (pre-intervention and 8-week follow-up) or they did not attend both media literacy
sessions. 20 of the participants who were excluded from the study were in the experimental group and 23 were in the control group. </t>
  </si>
  <si>
    <t xml:space="preserve">The participation rate at the four assessment points were as follows: at baseline 100% (n = 106), after the intervention 98.1% (n = 104), at six-month follow- up 97.2% (n = 103), at one year follow-up 98.1% (n = 104). None of the subjects refused to participate in the follow-up stages and all subjects were present for assessment. 
</t>
  </si>
  <si>
    <t>not specific information for intervention
no specific info for particular group
Attrition was 23.1% at one-week postrandomization and 59.2% at two-weeks postrandomization.
13 participants in the self-criticism intervention condition (39.4%) and 16 participants in the social media curation condition (48.5%) reportedfully completing the modules. Average module completion was88.0% for nonreimbursed (n=2) and 82.86% for reimbursed partic-ipants (n=64)</t>
  </si>
  <si>
    <t>Figure 1 Flowchart: "received intervention": 40 , allocated: 42
cave: Internet-based, self-paced, how would Attrition even be possible outside of not giving post-assessment</t>
  </si>
  <si>
    <t>Figure 1 Flowchart: "received intervention": 40, allocated: 41
cave: Internet-based, self-paced, how would Attrition even be possible outside of not giving post-assessment</t>
  </si>
  <si>
    <t xml:space="preserve">
Page.3.: Of these, 63 signed up to participate and completed the initial session. Of these 63, 15 dropped out before the 1-month follow-up and 48 completed the study (experimental 23, control 25)
</t>
  </si>
  <si>
    <r>
      <t xml:space="preserve">Table 1
No. of student athletes preseason 457
No. (% retained) of student athletes postseason 337 (74) 
-check intervention description, if postseason is the right timepoint for assessing retention -&gt; Research assistants administered confidential questionnaires at baseline (immediately preceding the sport season) and within 2 weeks of the sport season’s conclusion.
Unlike typical classroom programs, in addition to losses owing to study withdrawal and school transfer and drop out, </t>
    </r>
    <r>
      <rPr>
        <sz val="12"/>
        <color rgb="FFFF0000"/>
        <rFont val="Arial"/>
        <family val="2"/>
      </rPr>
      <t>attrition</t>
    </r>
    <r>
      <rPr>
        <sz val="12"/>
        <color theme="1"/>
        <rFont val="Arial"/>
        <family val="2"/>
      </rPr>
      <t xml:space="preserve"> also included being cut from the roster, injury, and quitting the team.</t>
    </r>
  </si>
  <si>
    <r>
      <t xml:space="preserve">Table 1
No. of student athletes preseason  471
No. (% retained) of student athletes postseason 331 (70)
-check intervention description, if postseason is the right timepoint for assessing retention -&gt; Research assistants administered confidential questionnaires at baseline (immediately preceding the sport season) and within 2 weeks of the sport season’s conclusion.
Unlike typical classroom programs, in addition to losses owing to study withdrawal and school transfer and drop out, </t>
    </r>
    <r>
      <rPr>
        <sz val="12"/>
        <color rgb="FFFF0000"/>
        <rFont val="Arial"/>
        <family val="2"/>
      </rPr>
      <t>attrition</t>
    </r>
    <r>
      <rPr>
        <sz val="12"/>
        <color theme="1"/>
        <rFont val="Arial"/>
        <family val="2"/>
      </rPr>
      <t xml:space="preserve"> also included being cut from the roster, injury, and quitting the team.</t>
    </r>
  </si>
  <si>
    <t>Because of some attrition, the final analyses were conducted on the following sample sizes: CBT (16), ET (14), control (16)</t>
  </si>
  <si>
    <t>Figure 1 Flowchart (Received control)</t>
  </si>
  <si>
    <t>In the intervention classes, 48.1% of the students attended all nine program sessions</t>
  </si>
  <si>
    <t>At post-intervention seven students (4%) were absent when the evaluation questionnaires were administered.</t>
  </si>
  <si>
    <t>Participants again completed the assessment questionnaires at the end of the program (Time 2)
and at two-month follow-up (Time 3). There were four drop-outs (21%) from
the Face-to-Face group and three drop-outs (14%) from the Internet group</t>
  </si>
  <si>
    <t>Figure 1 Flowchart , but "post-test" =/ intervention</t>
  </si>
  <si>
    <t>Of the 72 original participants, there were
seven non-compliers (9.7% --&gt; n=7) who never logged on to the program, and who
were excluded from analyses. An additional four participants could not be
located at long-term follow-up, resulting in a 6% attrition rate. Both groups
were considered “non-completers.”
Non-completers were the 11 participants who either failed to complete
assessments at short- or long-term follow-up, or who never logged on
to the program</t>
  </si>
  <si>
    <t>Participant diagnostic classification as a function of group was as follows: dissonance condition (n = 13 bulimia nervosa, n = 1 ED-NOS, and n = 10 subclinical) and control condition (n = 5 bulimia nervosa, n =
1 anorexia nervosa, n = 2 ED-NOS, and n = 15 subclinical).
Missing data as a function of condition and time were as follows: baseline (n = 2 dissonance, n = 1 control), postintervention (n = 8 dissonance, n = 8 control),</t>
  </si>
  <si>
    <t>See Table 2</t>
  </si>
  <si>
    <t>Figure 2 Flowchart: 184 did not reveice intervention / not participate in t1 assesment</t>
  </si>
  <si>
    <t>Fourteen participants did not complete the follow-up question_x0002_naire; they did not differ significantly from the participants who
completed follow-up on any variables</t>
  </si>
  <si>
    <t>It is also a limitation that we did not assess adherence to theintervention program</t>
  </si>
  <si>
    <t xml:space="preserve">Figure 1: Allocated to intervention (n= 61) 
Received control intervention (n= 61) </t>
  </si>
  <si>
    <r>
      <t xml:space="preserve">Fig. 1 Flowchart
Allocated to Intervention group (n=40)
Excluded due to technological  problems (n=1, 2.5%)
Excluded due to general therapy for  body image and eating problems (n=1,  2.5%)
Excluded due to non eating related  hospital admission (n=2, 5%)
Intention to treat Intervention (n=36)
</t>
    </r>
    <r>
      <rPr>
        <b/>
        <sz val="12"/>
        <color theme="1"/>
        <rFont val="Arial"/>
        <family val="2"/>
      </rPr>
      <t>Early drop-out prior to session one  (n=1, 2.8%)
Treatment drop-out (n=5, 13.9%)</t>
    </r>
    <r>
      <rPr>
        <sz val="12"/>
        <color theme="1"/>
        <rFont val="Arial"/>
        <family val="2"/>
      </rPr>
      <t xml:space="preserve">
Completed program but failed to return  end of treatment assessment (n=2,  5.6%)
Completers Intervention group (n=28)
completion n=30: 28 "completers" + the 2 who completed program but failed to return the post-assesment</t>
    </r>
  </si>
  <si>
    <t>Fig. 1 Flowchart
Allocated to DTC group (n=43)
Excluded due to loss of internet access (n=3, 7%)
Excluded due to treatment for an eating disorder (n=1, 2.3%)
Excluded due to treatment for a psychiatric disorder (n=2, 4.7%)
Intention to treat DTC group (n=37) -&gt; no intervention,  only assessment
Failed to return end of Time 2 assessment (n=3, 8.1%)</t>
  </si>
  <si>
    <t>Fig. 2 Flowchart</t>
  </si>
  <si>
    <t>A total of 657 (80%) adolescents completed all study measurements</t>
  </si>
  <si>
    <r>
      <t xml:space="preserve">between pre- and post-intervention, three partici_x0002_pants dropped out of the study. One participant could not be reached any more, one was consid_x0002_ered as a drop-out, since she had only visited the
first session of the program, and one had moved away between randomization and start of the intervention. --&gt; only intervention group has dropot, so 3 dropouts of IG
N Randomization: 
The total sample comprised </t>
    </r>
    <r>
      <rPr>
        <sz val="12"/>
        <color rgb="FFFF0000"/>
        <rFont val="Arial"/>
        <family val="2"/>
      </rPr>
      <t>100</t>
    </r>
    <r>
      <rPr>
        <sz val="12"/>
        <color theme="1"/>
        <rFont val="Arial"/>
        <family val="2"/>
      </rPr>
      <t xml:space="preserve"> participants.
Of the remaining 118 participants, four had to be excluded because of too low or too high BMI, four because they
were currently undergoing psychotherapy, one because she was above the age range, one because she was planning
to move away from the area, and two because of acute binge eating and purging. --&gt; 118-12 = </t>
    </r>
    <r>
      <rPr>
        <sz val="12"/>
        <color rgb="FFFF0000"/>
        <rFont val="Arial"/>
        <family val="2"/>
      </rPr>
      <t>106</t>
    </r>
  </si>
  <si>
    <t>Figure 1 Flowchart (?)
drop-out: 8 between allocation and post-intervention (seems that it refers to assessment instead of intervention)</t>
  </si>
  <si>
    <t>Attrition was substantial, with rates of 36% (30/84) in the IG and 26% (22/84) in the CG, although again not unusually high compared with other preventive web-based interventions -&gt; unclear, refers to assessment/intervention?</t>
  </si>
  <si>
    <t>Approximately 27% of all SB2-BED participants (n =14) used some component of the online program for _x0001_8 weeks, 42% (n = 22) used the program for 1 to 7 weeks, and 31% (n = 16) never logged on
Figure 1 Flowchart
Allocated to SB2-BED (n = 52) 
Received intervention (n = 51) -&gt; n=51
Did not receive intervention (n = 1)  
 Reasons: subject drop after randomization
Lost to post-treatment (n = 6) n=51-6 = 45 vs. 46 analyzed????? -&gt; does "post-treatment" refer to intervention or assessment?
Reasons: subject drop (n = 2); unable to contact (n = 2); illness in  family (n = 1); unable to schedule  (n = 1)</t>
  </si>
  <si>
    <t>Figure 1 Flowchart
Allocated to WLC (n = 53)
Offered intervention (n = 50) -&gt; n=50
Did not receive intervention (n = 3)
Reason: unable to contact
Lost to post-treatment (n = 5) n=50-5 = 45 vs. 47 analyzed???????? -&gt; does "post-treatment" refer to intervention or assessment?
Reasons: subject drop (n = 3); unable to schedule (n = 2)</t>
  </si>
  <si>
    <t>Attrition was not a significant problem in this study. Two women assigned to treatment withdrew from the program before the second
week, both complained of time constraints. Another treatment group participant was referred to individual psychotherapy in the fourth
week when it was clear that her level of pathology required more intensive treatment. The fourth drop-out was a control-group participant who did not attend the posttest session 
-&gt; 3 dropout in IG, 1 dropout in CG assessment</t>
  </si>
  <si>
    <t>Flowchart:
n=62 allocated
n=58 completed baseline assessment
n=31 completed session 6</t>
  </si>
  <si>
    <t>Flowchart Figure 1
received intervention: 74/74
Text: Seventy-five participants (49.7%) logged in to the program (not specific information for particular group) --&gt; all received intervention, but 50% did not log in the program, which is also part of the intervention??</t>
  </si>
  <si>
    <t>Flowchart Figure 1
received intervention: 75/77
Text: Seventy-five participants (49.7%) logged in to the program (not specific information for particular group) --&gt; all received intervention, but 50% did not log in the program, which is also part of the intervention??</t>
  </si>
  <si>
    <t>Figure 1: 
allocated: n=85
Did not receive 2nd session (n = 9)</t>
  </si>
  <si>
    <t>Figure 1: 
allocated: n=41
Did not receive 2nd session (n = 3)</t>
  </si>
  <si>
    <t>All 66 participants completed the pretest assessment, 77% the posttest assessment, and 71% the 3-month follow-up assessment.</t>
  </si>
  <si>
    <t>As many as 222 (89.9%) of 247 athletes from the intervention schools attended at least three of four lectures during the intervention (55.5% attended all 4) -&gt; n=137
Furthermore, 94.3% of the athletes joined the Facebook page. All the athletes reported to have done the practical assignment, while 80.2% completed the theoretical assignments.</t>
  </si>
  <si>
    <t>The remaining 7% had changed schools or dropped out of the study.</t>
  </si>
  <si>
    <t>A total of 113 participants responded to e-mails about the groups (which were sent to everyone who completed
baseline data and agreed to be contacted) and subsequently attended at least one session. However, 20 of
these individuals (17 from the yoga group and 3 from the dissonance group) dropped out before completing the
post-intervention surveys. The final sample (i.e., women who completed both baseline and post-intervention
assessments, N = 93) included 30 control group participants, 33 yoga participants, and 30 dissonance group participants.</t>
  </si>
  <si>
    <t>One hundred and fifty-sixparticipants (75.4%) remained until the last follow-up, withthe reduction in sample size being due to absences on thetesting days, changes in school, or blank questionnaires beingreturned (Figure 1)</t>
  </si>
  <si>
    <t>Of the 117 women who completed Sessions 1 and 2,n = 81 also completed the Post-Program assessment
Figure 1, Flowchart</t>
  </si>
  <si>
    <t>Summary data on the completion of the online modules revealed: within the trait-focused intervention group, on average
47% of students had completed a module at 12-week follow-up after starting it</t>
  </si>
  <si>
    <t>However, response rates were still high, with 85% (291 girls) of the baseline population completing questionnaires at the 6-month follow-up and 79% (269 girls) at the 2-year follow-up.</t>
  </si>
  <si>
    <t>Response rates upon program completion were 92% for intervention girls and 91% for control girls. Response rates at 3-month follow-up were….. --&gt; not specific for intervention? Rather assessment!</t>
  </si>
  <si>
    <t xml:space="preserve">Most girls (91%) attended at least 80% of the classes. 
The majority of the girls (80.8%) participated in fıve to seven sessions (range zero to seven). 56% of the girls attended at least half of the lunch bunches. </t>
  </si>
  <si>
    <t>The students were randomly allocated to control or intervention groups according to school class groups. No
students refused to participate and none were excluded from the study. Data from all
students were obtained after the intervention (100% retention rate).</t>
  </si>
  <si>
    <t>Middle School: The program was completed with 530 female middle school students incorporated into the Home and Careers curriculum, and utilized a pre-post experimental-control design.
The control group (N = 253) consisted of students enrolled in a Music Education class that ran concurrently with Home and Careers. After completion of the prevention program with the experimental
group (N = 277).
High school: The sessions were incorporated within the Physical Education curriculum utilizing an experimentalcontrol research design (Control Group N=159, Experimental Group N=153)
College:Forty-five females (ages 18–25) living together in one sorority participated in the eating disorder prevention program which was reformatted to four 1.5 hour sessions. Finally, 18 females residing in a sorority closely matched to the experimental group on the variables of university perceived social status, SES of the students, and student majors served as the control group.</t>
  </si>
  <si>
    <t>Only women with moderate to high levels of body dissatisfaction were included in the study (n = 128)
Three participants were excluded from the data analysis because their responses to a suspicion measure indicated an awareness of the experimental hypotheses. 
The final sample consisted of 125 participants.</t>
  </si>
  <si>
    <t>Participants were 82 women
At baseline (T1), 6 weeks (T2), and 12 weeks (T3), participants completed a self-report survey, a structured interview, and direct measures of height and weight.
Consistent with the moderate attrition rates of obesity treatment trials, 10 women dropped out of the study by T2, and another 10 dropped out by T3 (24% total).</t>
  </si>
  <si>
    <t>Figure 1 -&gt; only information about assessment
Of these girls, 288 (89.2%) answered post-intervention assessment and 256 (79.3%) took part in follow-up 6 months later</t>
  </si>
  <si>
    <t>The sample consisted of 81 college women; 42 randomized to the body image intervention group and 39 to the control group.
All 81 women completed baseline and post-intervention measures (100%).</t>
  </si>
  <si>
    <t>Of the initial sample of n=274,n=251 (92%) completed the assessments at Time 2, and n=237 (86%) at Time 3 --&gt; refers to assessment, not intrevention
First, our means of assessing information about timespent on the app were limited due to a major technicaldifficulty we did not become aware of until the study was complete. It will be important for future studies to assess usage --&gt; usage of app was not assessed</t>
  </si>
  <si>
    <r>
      <t xml:space="preserve">Those who agreed to enroll (N = 78) were then randomly assigned to one of the two treatment groups. 
Of the 78 participants who initially enrolled in the intervention phase, 6 did not attend the first session, and 1 left early due to illness. Of the 71 participants
who finished the first session, 66 completed all three sessions (a 93.5% completion rate). </t>
    </r>
    <r>
      <rPr>
        <sz val="12"/>
        <color rgb="FFFF0000"/>
        <rFont val="Arial"/>
        <family val="2"/>
      </rPr>
      <t>All 5</t>
    </r>
    <r>
      <rPr>
        <sz val="12"/>
        <color theme="1"/>
        <rFont val="Arial"/>
        <family val="2"/>
      </rPr>
      <t xml:space="preserve"> of the participants
who dropped out during the intervention phase were in the full intervention condition, which suggests that attrition may have been systematic -&gt; more than 5 dropouts?! 
N=66 completer, not sure which group?? 
</t>
    </r>
  </si>
  <si>
    <r>
      <t xml:space="preserve">Sixteen participants were excluded from the study analyses, leaving a sample size of 123.
The sample sizes per condition were: prodieting (N = 46), antidieting (N = 37), and control (N = 40).
There was little overlap between the two exclusion criteria: inattention and attrition. Ten participants
failed the attention check, and </t>
    </r>
    <r>
      <rPr>
        <sz val="12"/>
        <color rgb="FFFF0000"/>
        <rFont val="Arial"/>
        <family val="2"/>
      </rPr>
      <t>seven did not return for the second session</t>
    </r>
    <r>
      <rPr>
        <sz val="12"/>
        <color theme="1"/>
        <rFont val="Arial"/>
        <family val="2"/>
      </rPr>
      <t>; only one participant failed
the attention check and did not return for the second session. --&gt; doesnt make sense?!
Overall, there was a significant effect for condition by exclusion status (2 participants prodieting, 9 antidieting, and 5 control).
n=7 dropped off/attrition; which groups?</t>
    </r>
  </si>
  <si>
    <t>Figure 1: only information about assessment
all participants attended at least 1 session (of 6 sessions)
Participants completed 76% of their home practice assessments for the sessions they attended (range = 25–100%).</t>
  </si>
  <si>
    <t>Figure 2: only information about assessment
all participants attended 3 or more sessions (of 6 sessions)
Participants completed 68% of their home practice assessments for the sessions they attended (range = 0–100%).</t>
  </si>
  <si>
    <t>Thirteen women were in the cognitive behavior therapy condition and ten women participated in the minimal treatment control condition. 
There were no drop-outs</t>
  </si>
  <si>
    <t>Figure 1: only information about assessment
On average, the participants in the intervention group who used the online program opened 68.6% of the pages, completed 58.1% of the journal
entries, 67.9% of the self-monitoring logs, and 53.1% of the recommended 70 eating behavior checklists. In SB-AN, adherence rates were
roughly comparable, as participants completed 88.0% of the sessions, 46.7% of journal entries, 13.3% of the self-monitoring logs, and 55.0% of the checklists</t>
  </si>
  <si>
    <t>The participation rate at the 1-year follow-up was 86.0% (n = 265): respectively, 80% (n = 120) in the prevention group
and 94% (n = 145) in the control group. Only few subjects refused to participate in the follow-up stage (5 in the prevention
group and 5 in the control group), while many were absent or had left school</t>
  </si>
  <si>
    <t>Figure 1
N=64 session 3</t>
  </si>
  <si>
    <t>Figure 1
N=61 session 3</t>
  </si>
  <si>
    <t>Five participants withdrew before their post-intervention assessment (2 participants withdrew after receiving the immediate AR intervention, and three
withdrew after receiving CBT, one of whom had previously been in the DT condition).
The reasons given for withdrawing were time pressure (n = 3), finding the assessments
too distressing (n = 1), and feeling that the intervention was not helpful (n = 1).
no dropout during intervention?</t>
  </si>
  <si>
    <t>Five participants withdrew before their post-intervention assessment (2 participants withdrew after receiving the immediate AR intervention, and three
withdrew after receiving CBT, one of whom had previously been in the DT condition).
The reasons given for withdrawing were time pressure (n = 3), finding the assessments
too distressing (n = 1), and feeling that the intervention was not helpful (n = 1).</t>
  </si>
  <si>
    <t xml:space="preserve">Figure 1: information only about assessment
Following pre-intervention assessments eight participants were identified as possible cases of eating disorders. These participants were excluded from further analyses. No participants dropped out of the trial. -&gt; what does that refer to?
</t>
  </si>
  <si>
    <t xml:space="preserve">As seen in Table 3, there were diminishing numbers of participantsin each intervention at each session. On average across both ICBT-P and ICBT-S, 78% of participants completed all of session 1, but by session 4 approximately half of the participants (54%) completed the entiresession and the completion rate was stable from session 4 through to session 8 (55%)
</t>
  </si>
  <si>
    <t>As seen in Table 3, there were diminishing numbers of participantsin each intervention at each session. On average across both ICBT-P and ICBT-S, 78% of participants completed all of session 1, but by session 4 approximately half of the participants (54%) completed the entiresession and the completion rate was stable from session 4 through to session 8 (55%)
n=19 completed all 8 sessions</t>
  </si>
  <si>
    <t>All individuals attended all three sessions</t>
  </si>
  <si>
    <t>Figure 1 Flowchart: completed module 6 n=17</t>
  </si>
  <si>
    <t>Figure 1 Flowchart: completed session 4 n=35</t>
  </si>
  <si>
    <t xml:space="preserve">Figure 1 Flowchart: attended 4 sessions n=30 </t>
  </si>
  <si>
    <t>Figure 1 Flowchart: attended 4 sessions n=45</t>
  </si>
  <si>
    <t>Figure 2 Flowchart: attended 4 sessions n=49</t>
  </si>
  <si>
    <t>Figure 1 Flowchart: completed session 4 n=105</t>
  </si>
  <si>
    <t>Figure 1 Flowchart: completed session 4 n=81</t>
  </si>
  <si>
    <t>Figure 1 Flowchart: completed session 4 n=73</t>
  </si>
  <si>
    <t>Figure 1 Flowchart: attended 6 modules n=104</t>
  </si>
  <si>
    <t>Figure 1 Flowchart: watched entire video n=101</t>
  </si>
  <si>
    <t>Figure 1 Flowchart: only information on assessment. but groups did
not differ on percent that completed all sessions (χ2[1,241] = 3.22,
P = 0.072) or percent of homework completed (χ2[7,241] = 7.86,
P = 0.164).</t>
  </si>
  <si>
    <t>Figure 1 Flowchart: completed session 4 n=161</t>
  </si>
  <si>
    <t>Figure 1 Flowchart: completed session 3 n=110</t>
  </si>
  <si>
    <t>Figure 1 Flowchart: completed session 3 n=108</t>
  </si>
  <si>
    <t>Figure 1 Flowchart: completed session 3 n=122</t>
  </si>
  <si>
    <t>Fourteen of the initial 148 participants (9%) dropped out of the study during the intervention phase</t>
  </si>
  <si>
    <t>Figure 1 Flowchart: Attended workshop 3 n=1014 / 1499 allocated</t>
  </si>
  <si>
    <t>Figure 1 Flowchart: 4 discontinue participation during 12-wk group programs
n=1 dropout after randomization, before intervention -&gt; n=55</t>
  </si>
  <si>
    <t>Figure 1 Flowchart: 7 discontinue participation during 12-wk group programs. 
n=2 dropout after randomization, before intervention -&gt; n=58</t>
  </si>
  <si>
    <t>Figure 1 Flowchart: Assigned to IPT-WG: n=19; received IPT-WG: n=19. All 38 girls completed the programs</t>
  </si>
  <si>
    <t>Figure 1 Flowchart: Assigned to HE: n=19; received HE: n=19
All 38 girls completed the programs</t>
  </si>
  <si>
    <t>Figure 1 Flowchart: n=244 allocated to intervention, n=216 received intervention</t>
  </si>
  <si>
    <t>Figure 1: no intervention</t>
  </si>
  <si>
    <t>Figure 1 Flowchart: N=106 randomized, n=90 received intervention</t>
  </si>
  <si>
    <t>Four participants(4.6%; three intervention and one control) withdrew before com-pleting Visit 2 -&gt; might refer to intervention, but not sure</t>
  </si>
  <si>
    <t>we do not know whether (a) participants were actually engaging in the assigned technique</t>
  </si>
  <si>
    <t>Figure 1 Flowchart: n=386 intervention, n=568 baseline</t>
  </si>
  <si>
    <t>Figure 1 Flowchart: no student excluded, attendance at each lesson not recorded, likely to have student absent for various reasons</t>
  </si>
  <si>
    <t>Figure 1 Flowchart: no information</t>
  </si>
  <si>
    <t>Figure 1 Flowchart: 122 commenced intervention
69 never accessed intervention</t>
  </si>
  <si>
    <t>Figure 1 Flowchart: 98 commenced intervention
42 never accessed intervention, 50 data not available</t>
  </si>
  <si>
    <t>Overall, 5 control subjects and 7 intervention subjects (21%) dropped out or were unavailable for follow-up. Overall, subjects completed only 53% of the software (range of 13–50%, SD = 26%).</t>
  </si>
  <si>
    <t>Sixty participants (31 intervention, 29 control) completed base-line measurements. 
Of the 60 participants, 8 (4 intervention, 4 control) dropped out during the pre-post intervention period.</t>
  </si>
  <si>
    <t>In general, class attendance was high. On average, women attended 83.6% of lectures and 80.6% of labs, and men attended 84.4% of lectures and 78.8% of labs.</t>
  </si>
  <si>
    <t>Sixty-two participants (31 intervention, 31 control) consented to participate and completed
the baseline assessment. Sixty-one participants (98%; 31 intervention, 30 control)
were available at posttreatment</t>
  </si>
  <si>
    <t>Fifty-nine participants (98%; 29 intervention, 30 wait-list control)
were available at posttreatment, and 58 participants (97%; 28
intervention, 30 wait-list control) completed the follow-up
assessment.</t>
  </si>
  <si>
    <r>
      <t xml:space="preserve">see Flowchart + Table 5
(?)  Finally, we note that 14 participants (10.77%) </t>
    </r>
    <r>
      <rPr>
        <sz val="12"/>
        <color rgb="FFFF0000"/>
        <rFont val="Arial"/>
        <family val="2"/>
      </rPr>
      <t>did not follow IR instructions</t>
    </r>
    <r>
      <rPr>
        <sz val="12"/>
        <color theme="1"/>
        <rFont val="Arial"/>
        <family val="2"/>
      </rPr>
      <t xml:space="preserve"> in choosing the relevant type of memory to recall during negative mood induction: five (16%) in GIR; four (12%) in psychoeducation,
and 5 (17%) in control. These participants chose to rescript a body-related event in the general condition (except 2 in control).
These cases were rated by the same rating scale. Analyses were repeated after deleting the five cases in GIR who rescripted bodyrelated memories</t>
    </r>
  </si>
  <si>
    <t>Dropoout</t>
  </si>
  <si>
    <t>Intervention_duration_Notes</t>
  </si>
  <si>
    <t>60-80 minutes/session --&gt; Mean 70</t>
  </si>
  <si>
    <t>own calculation: 2 weeks</t>
  </si>
  <si>
    <t>more than 60 minutes, no specific information in paper</t>
  </si>
  <si>
    <t>1 workshop for athletes</t>
  </si>
  <si>
    <t>Unclear! Many compoments of program --&gt; What does the duration and number of interventions refer to?</t>
  </si>
  <si>
    <t>6 sessions + 2 plenary sessions for questions (2 plenary sessions not in AS)</t>
  </si>
  <si>
    <t>2-3h --&gt; mean: 150 minutes</t>
  </si>
  <si>
    <t>not included: home-based activities
50-80 --&gt; mean: 65 minutes</t>
  </si>
  <si>
    <t>ML: 2x 60, 2x 90 minutes sessions -&gt; mean: 75 minutes</t>
  </si>
  <si>
    <t>ML + NUT = ML + 1x90 --&gt; 3x 90 + 2x60 -&gt; mean 78 minutes</t>
  </si>
  <si>
    <t>How about homework assignments, not included yet</t>
  </si>
  <si>
    <t>unclear: weeks, number of sessions</t>
  </si>
  <si>
    <t xml:space="preserve">Different </t>
  </si>
  <si>
    <t>Apart from single sessions further intervention program, not included in AR, AS, AT yet</t>
  </si>
  <si>
    <t>daily use; not specific number of sessions</t>
  </si>
  <si>
    <t>unsure: follow-up intervention or assessment?</t>
  </si>
  <si>
    <t>booster session 2 month follow-up not included in AR-AS</t>
  </si>
  <si>
    <t>before intervention, one individual meeting of 1,5h</t>
  </si>
  <si>
    <t>different duration/sessions for 2 different schools</t>
  </si>
  <si>
    <t>Intervention_duration_total_sessions</t>
  </si>
  <si>
    <t>Intervention_duration_minutes_per_session</t>
  </si>
  <si>
    <t>Fig 1 flow chart</t>
  </si>
  <si>
    <t>M_FU1_ED_Symptoms</t>
  </si>
  <si>
    <t>SD_FU1_ED_Symptoms</t>
  </si>
  <si>
    <t>M_FU2-3_ED_Symptoms</t>
  </si>
  <si>
    <t>SD_FU2-3_ED_Symptoms</t>
  </si>
  <si>
    <t>M_FU4-6_ED_Symptoms</t>
  </si>
  <si>
    <t>SD_FU4-6_ED_Symptoms</t>
  </si>
  <si>
    <t>M_FU7-12_ED_Symptoms</t>
  </si>
  <si>
    <t>SD_FU7-12_ED_Symptoms</t>
  </si>
  <si>
    <t>M_FU13-24_ED_Symptoms</t>
  </si>
  <si>
    <t>SD_FU13-24_ED_Symptoms</t>
  </si>
  <si>
    <t>M_FU25_ED_Symptoms</t>
  </si>
  <si>
    <t>SD_FU25_ED_Symptoms</t>
  </si>
  <si>
    <t>N_FU1</t>
  </si>
  <si>
    <t>N_FU2-3</t>
  </si>
  <si>
    <t>N_FU4-6</t>
  </si>
  <si>
    <t>N_FU7-12</t>
  </si>
  <si>
    <t>N_FU13-24</t>
  </si>
  <si>
    <t>M_FU1_Dieting</t>
  </si>
  <si>
    <t>SD_FU1_Dieting</t>
  </si>
  <si>
    <t>M_FU2-3_Dieting</t>
  </si>
  <si>
    <t>SD_FU2-3_Dieting</t>
  </si>
  <si>
    <t>M_FU4-6_Dieting</t>
  </si>
  <si>
    <t>SD_FU4-6_Dieting</t>
  </si>
  <si>
    <t>M_FU7-12_Dieting</t>
  </si>
  <si>
    <t>SD_FU7-12_Dieting</t>
  </si>
  <si>
    <t>M_FU13-24_Dieting</t>
  </si>
  <si>
    <t>SD_FU13-24_Dieting</t>
  </si>
  <si>
    <t>M_FU25_Dieting</t>
  </si>
  <si>
    <t>SD_FU25_Dieting</t>
  </si>
  <si>
    <t>M_FU1_Body_Dissatisfaction</t>
  </si>
  <si>
    <t>SD_FU1_Body_Dissatisfaction</t>
  </si>
  <si>
    <t>M_FU2-3_Body_Dissatisfaction</t>
  </si>
  <si>
    <t>SD_FU2-3_Body_Dissatisfaction</t>
  </si>
  <si>
    <t>M_FU4-6_Body_Dissatisfaction</t>
  </si>
  <si>
    <t>SD_FU4-6_Body_Dissatisfaction</t>
  </si>
  <si>
    <t>M_FU7-12_Body_Dissatisfaction</t>
  </si>
  <si>
    <t>SD_FU7-12_Body_Dissatisfaction</t>
  </si>
  <si>
    <t>M_FU13-24_Body_Dissatisfaction</t>
  </si>
  <si>
    <t>SD_FU13-24_Body_Dissatisfaction</t>
  </si>
  <si>
    <t>M_FU25_Body_Dissatisfaction</t>
  </si>
  <si>
    <t>SD_FU25_Body_Dissatisfaction</t>
  </si>
  <si>
    <t>M_FU1_Weight_Concerns</t>
  </si>
  <si>
    <t>SD_FU1_Weight_Concerns</t>
  </si>
  <si>
    <t>M_FU2-3_Weight_Concerns</t>
  </si>
  <si>
    <t>SD_FU2-3_Weight_Concerns</t>
  </si>
  <si>
    <t>M_FU4-6_Weight_Concerns</t>
  </si>
  <si>
    <t>SD_FU4-6_Weight_Concerns</t>
  </si>
  <si>
    <t>M_FU7-12_Weight_Concerns</t>
  </si>
  <si>
    <t>SD_FU7-12_Weight_Concerns</t>
  </si>
  <si>
    <t>M_FU13-24_Weight_Concerns</t>
  </si>
  <si>
    <t>SD_FU13-24_Weight_Concerns</t>
  </si>
  <si>
    <t>M_FU25_Weight_Concerns</t>
  </si>
  <si>
    <t>SD_FU25_Weight_Concerns</t>
  </si>
  <si>
    <t>M_FU1_Shape_Concerns</t>
  </si>
  <si>
    <t>SD_FU1_Shape_Concerns</t>
  </si>
  <si>
    <t>M_FU2-3_Shape_Concerns</t>
  </si>
  <si>
    <t>SD_FU2-3_Shape_Concerns</t>
  </si>
  <si>
    <t>M_FU4-6_Shape_Concerns</t>
  </si>
  <si>
    <t>SD_FU4-6_Shape_Concerns</t>
  </si>
  <si>
    <t>M_FU7-12_Shape_Concerns</t>
  </si>
  <si>
    <t>SD_FU7-12_Shape_Concerns</t>
  </si>
  <si>
    <t>M_FU13-24_Shape_Concerns</t>
  </si>
  <si>
    <t>SD_FU13-24_Shape_Concerns</t>
  </si>
  <si>
    <t>M_FU25_Shape_Concerns</t>
  </si>
  <si>
    <t>SD_FU25_Shape_Concerns</t>
  </si>
  <si>
    <t>M_FU1_Eating_Concerns</t>
  </si>
  <si>
    <t>SD_FU1_Eating_Concerns</t>
  </si>
  <si>
    <t>M_FU2-3_Eating_Concerns</t>
  </si>
  <si>
    <t>SD_FU2-3_Eating_Concerns</t>
  </si>
  <si>
    <t>M_FU4-6_Eating_Concerns</t>
  </si>
  <si>
    <t>SD_FU4-6_Eating_Concerns</t>
  </si>
  <si>
    <t>M_FU7-12_Eating_Concerns</t>
  </si>
  <si>
    <t>SD_FU7-12_Eating_Concerns</t>
  </si>
  <si>
    <t>M_FU13-24_Eating_Concerns</t>
  </si>
  <si>
    <t>SD_FU13-24_Eating_Concerns</t>
  </si>
  <si>
    <t>M_FU25_Eating_Concerns</t>
  </si>
  <si>
    <t>SD_FU25_Eating_Concerns</t>
  </si>
  <si>
    <t>M_FU1_Drive_for_Thinness</t>
  </si>
  <si>
    <t>SD_FU1_Drive_for_Thinness</t>
  </si>
  <si>
    <t>M_FU2-3_Drive_for_Thinness</t>
  </si>
  <si>
    <t>SD_FU2-3_Drive_for_Thinness</t>
  </si>
  <si>
    <t>M_FU4-6_Drive_for_Thinness</t>
  </si>
  <si>
    <t>SD_FU4-6_Drive_for_Thinness</t>
  </si>
  <si>
    <t>M_FU7-12_Drive_for_Thinness</t>
  </si>
  <si>
    <t>SD_FU7-12_Drive_for_Thinness</t>
  </si>
  <si>
    <t>M_FU13-24_Drive_for_Thinness</t>
  </si>
  <si>
    <t>SD_FU13-24_Drive_for_Thinness</t>
  </si>
  <si>
    <t>M_FU25_Drive_for_Thinness</t>
  </si>
  <si>
    <t>SD_FU25_Drive_for_Thinness</t>
  </si>
  <si>
    <t>M_FU1_BMI</t>
  </si>
  <si>
    <t>SD_FU1_BMI</t>
  </si>
  <si>
    <t>M_FU2-3_BMI</t>
  </si>
  <si>
    <t>SD_FU2-3_BMI</t>
  </si>
  <si>
    <t>M_FU4-6_BMI</t>
  </si>
  <si>
    <t>SD_FU4-6_BMI</t>
  </si>
  <si>
    <t>M_FU7-12_BMI</t>
  </si>
  <si>
    <t>SD_FU7-12_BMI</t>
  </si>
  <si>
    <t>M_FU13-24_BMI</t>
  </si>
  <si>
    <t>SD_FU13-24_BMI</t>
  </si>
  <si>
    <t>M_FU25_BMI</t>
  </si>
  <si>
    <t>SD_FU25_BMI</t>
  </si>
  <si>
    <t>M_FU1_Bulimic_Symptoms</t>
  </si>
  <si>
    <t>SD_FU1_Bulimic_Symptoms</t>
  </si>
  <si>
    <t>M_FU2-3_Bulimic_Symptoms</t>
  </si>
  <si>
    <t>SD_FU2-3_Bulimic_Symptoms</t>
  </si>
  <si>
    <t>M_FU4-6_Bulimic_Symptoms</t>
  </si>
  <si>
    <t>SD_FU4-6_Bulimic_Symptoms</t>
  </si>
  <si>
    <t>M_FU7-12_Bulimic_Symptoms</t>
  </si>
  <si>
    <t>SD_FU7-12_Bulimic_Symptoms</t>
  </si>
  <si>
    <t>M_FU13-24_Bulimic_Symptoms</t>
  </si>
  <si>
    <t>SD_FU13-24_Bulimic_Symptoms</t>
  </si>
  <si>
    <t>M_FU25_Bulimic_Symptoms</t>
  </si>
  <si>
    <t>SD_FU25_Bulimic_Symptoms</t>
  </si>
  <si>
    <t>M_FU1_Media_Internalization</t>
  </si>
  <si>
    <t>SD_FU1_Media_Internalization</t>
  </si>
  <si>
    <t>M_FU2-3_Media_Internalization</t>
  </si>
  <si>
    <t>SD_FU2-3_Media_Internalization</t>
  </si>
  <si>
    <t>M_FU4-6_Media_Internalization</t>
  </si>
  <si>
    <t>SD_FU4-6_Media_Internalization</t>
  </si>
  <si>
    <t>M_FU7-12_Media_Internalization</t>
  </si>
  <si>
    <t>SD_FU7-12_Media_Internalization</t>
  </si>
  <si>
    <t>M_FU13-24_Media_Internalization</t>
  </si>
  <si>
    <t>SD_FU13-24_Media_Internalization</t>
  </si>
  <si>
    <t>M_FU25_Media_Internalization</t>
  </si>
  <si>
    <t>SD_FU25_Media_Internalization</t>
  </si>
  <si>
    <t>M_FU1_Thin_ideal_Internalizati</t>
  </si>
  <si>
    <t>SD_FU1_Thin_ideal_Internalizati</t>
  </si>
  <si>
    <t>M_FU2-3_Thin_ideal_Internalizati</t>
  </si>
  <si>
    <t>SD_FU2-3_Thin_ideal_Internalizati</t>
  </si>
  <si>
    <t>M_FU4-6_Thin_ideal_Internalizati</t>
  </si>
  <si>
    <t>SD_FU4-6_Thin_ideal_Internalizati</t>
  </si>
  <si>
    <t>M_FU7-12_Thin_ideal_Internalizati</t>
  </si>
  <si>
    <t>SD_FU7-12_Thin_ideal_Internalizati</t>
  </si>
  <si>
    <t>M_FU13-24_Thin_ideal_Internalizati</t>
  </si>
  <si>
    <t>SD_FU13-24_Thin_ideal_Internalizati</t>
  </si>
  <si>
    <t>M_FU25_Thin_ideal_Internalizati</t>
  </si>
  <si>
    <t>SD_FU25_Thin_ideal_Internalizati</t>
  </si>
  <si>
    <t>M_FU1_Negative_Affect</t>
  </si>
  <si>
    <t>SD_FU1_Negative_Affect</t>
  </si>
  <si>
    <t>M_FU2-3_Negative_Affect</t>
  </si>
  <si>
    <t>SD_FU2-3_Negative_Affect</t>
  </si>
  <si>
    <t>M_FU4-6_Negative_Affect</t>
  </si>
  <si>
    <t>SD_FU4-6_Negative_Affect</t>
  </si>
  <si>
    <t>M_FU7-12_Negative_Affect</t>
  </si>
  <si>
    <t>SD_FU7-12_Negative_Affect</t>
  </si>
  <si>
    <t>M_FU13-24_Negative_Affect</t>
  </si>
  <si>
    <t>SD_FU13-24_Negative_Affect</t>
  </si>
  <si>
    <t>M_FU25_Negative_Affect</t>
  </si>
  <si>
    <t>SD_FU25_Negative_Affect</t>
  </si>
  <si>
    <t>M_FU1_Depressive_Symptoms</t>
  </si>
  <si>
    <t>SD_FU1_Depressive_Symptoms</t>
  </si>
  <si>
    <t>M_FU2-3_Depressive_Symptoms</t>
  </si>
  <si>
    <t>SD_FU2-3_Depressive_Symptoms</t>
  </si>
  <si>
    <t>M_FU4-6_Depressive_Symptoms</t>
  </si>
  <si>
    <t>SD_FU4-6_Depressive_Symptoms</t>
  </si>
  <si>
    <t>M_FU7-12_Depressive_Symptoms</t>
  </si>
  <si>
    <t>SD_FU7-12_Depressive_Symptoms</t>
  </si>
  <si>
    <t>M_FU13-24_Depressive_Symptoms</t>
  </si>
  <si>
    <t>SD_FU13-24_Depressive_Symptoms</t>
  </si>
  <si>
    <t>M_FU25_Depressive_Symptoms</t>
  </si>
  <si>
    <t>SD_FU25_Depressive_Symptoms</t>
  </si>
  <si>
    <t>M_FU1_Anxiety</t>
  </si>
  <si>
    <t>SD_FU1_Anxiety</t>
  </si>
  <si>
    <t>M_FU2-3_Anxiety</t>
  </si>
  <si>
    <t>SD_FU2-3_Anxiety</t>
  </si>
  <si>
    <t>M_FU4-6_Anxiety</t>
  </si>
  <si>
    <t>SD_FU4-6_Anxiety</t>
  </si>
  <si>
    <t>M_FU7-12_Anxiety</t>
  </si>
  <si>
    <t>SD_FU7-12_Anxiety</t>
  </si>
  <si>
    <t>M_FU13-24_Anxiety</t>
  </si>
  <si>
    <t>SD_FU13-24_Anxiety</t>
  </si>
  <si>
    <t>M_FU25_Anxiety</t>
  </si>
  <si>
    <t>SD_FU25_Anxiety</t>
  </si>
  <si>
    <t>M_FU1_Selfesteem</t>
  </si>
  <si>
    <t>SD_FU1_Selfesteem</t>
  </si>
  <si>
    <t>M_FU2-3_Selfesteem</t>
  </si>
  <si>
    <t>SD_FU2-3_Selfesteem</t>
  </si>
  <si>
    <t>M_FU4-6_Selfesteem</t>
  </si>
  <si>
    <t>SD_FU4-6_Selfesteem</t>
  </si>
  <si>
    <t>M_FU7-12_Selfesteem</t>
  </si>
  <si>
    <t>SD_FU7-12_Selfesteem</t>
  </si>
  <si>
    <t>M_FU13-24_Selfesteem</t>
  </si>
  <si>
    <t>SD_FU13-24_Selfesteem</t>
  </si>
  <si>
    <t>M_FU25_Selfesteem</t>
  </si>
  <si>
    <t>SD_FU25_Selfesteem</t>
  </si>
  <si>
    <t>M_FU1_Other</t>
  </si>
  <si>
    <t>SD_FU1_Other</t>
  </si>
  <si>
    <t>M_FU2-3_Other</t>
  </si>
  <si>
    <t>SD_FU2-3_Other</t>
  </si>
  <si>
    <t>M_FU4-6_Other</t>
  </si>
  <si>
    <t>SD_FU4-6_Other</t>
  </si>
  <si>
    <t>M_FU7-12_Other</t>
  </si>
  <si>
    <t>SD_FU7-12_Other</t>
  </si>
  <si>
    <t>M_FU13-24_Other</t>
  </si>
  <si>
    <t>SD_FU13-24_Other</t>
  </si>
  <si>
    <t>M_FU25_Other</t>
  </si>
  <si>
    <t>SD_FU25_Other</t>
  </si>
  <si>
    <t>CAVE_Follow_Ups</t>
  </si>
  <si>
    <t>N Missing?</t>
  </si>
  <si>
    <t>Timeframe Missing</t>
  </si>
  <si>
    <t>Missing N</t>
  </si>
  <si>
    <t>Missing Timeframe</t>
  </si>
  <si>
    <t>Partly Missing N</t>
  </si>
  <si>
    <t>Unclear which N</t>
  </si>
  <si>
    <t>Unclear Dropouts</t>
  </si>
  <si>
    <t>"3-month
(after baseline)" followup</t>
  </si>
  <si>
    <t>Questionnaire_Weight_AND_Shape_Concerns_not_harmonized</t>
  </si>
  <si>
    <t>Questionnaire_Weight_AND_Shape_Concerns</t>
  </si>
  <si>
    <t>M_baseline_Weight_AND_Shape_Concerns</t>
  </si>
  <si>
    <t>SD_baseline_Weight_AND_Shape_Concerns</t>
  </si>
  <si>
    <t>M_posttest_Weight_AND_Shape_Concerns</t>
  </si>
  <si>
    <t>SD_posttest_Weight_AND_Shape_Concerns</t>
  </si>
  <si>
    <t>M_FU1_Weight_AND_Shape_Concerns</t>
  </si>
  <si>
    <t>SD_FU1_Weight_AND_Shape_Concerns</t>
  </si>
  <si>
    <t>M_FU2-3_Weight_AND_Shape_Concerns</t>
  </si>
  <si>
    <t>SD_FU2-3_Weight_AND_Shape_Concerns</t>
  </si>
  <si>
    <t>M_FU4-6_Weight_AND_Shape_Concerns</t>
  </si>
  <si>
    <t>SD_FU4-6_Weight_AND_Shape_Concerns</t>
  </si>
  <si>
    <t>M_FU7-12_Weight_AND_Shape_Concerns</t>
  </si>
  <si>
    <t>SD_FU7-12_Weight_AND_Shape_Concerns</t>
  </si>
  <si>
    <t>M_FU13-24_Weight_AND_Shape_Concerns</t>
  </si>
  <si>
    <t>SD_FU13-24_Weight_AND_Shape_Concerns</t>
  </si>
  <si>
    <t>M_FU25_Weight_AND_Shape_Concerns</t>
  </si>
  <si>
    <t>SD_FU25_Weight_AND_Shape_Concerns</t>
  </si>
  <si>
    <t>mean_change_score_baseline_to_post_Weight_AND_Shape_Concerns</t>
  </si>
  <si>
    <t>mean_change_score_baseline_to_followup_Weight_AND_Shape_Concerns</t>
  </si>
  <si>
    <t>mean_change_score_post_to_followup_Weight_AND_Shape_Concerns</t>
  </si>
  <si>
    <t>2.07</t>
  </si>
  <si>
    <t>1.18</t>
  </si>
  <si>
    <t>2.84</t>
  </si>
  <si>
    <t>1.19</t>
  </si>
  <si>
    <t>1.44</t>
  </si>
  <si>
    <t>0.90</t>
  </si>
  <si>
    <t>2.34</t>
  </si>
  <si>
    <t>1.31</t>
  </si>
  <si>
    <t>1.37</t>
  </si>
  <si>
    <t>0.87</t>
  </si>
  <si>
    <t>2.32</t>
  </si>
  <si>
    <t>1.20</t>
  </si>
  <si>
    <t>1.25</t>
  </si>
  <si>
    <t>0.89</t>
  </si>
  <si>
    <t>2.36</t>
  </si>
  <si>
    <t>1.34</t>
  </si>
  <si>
    <t>3.16</t>
  </si>
  <si>
    <t>1.15</t>
  </si>
  <si>
    <t>64,90</t>
  </si>
  <si>
    <t>3.04</t>
  </si>
  <si>
    <t>50.23</t>
  </si>
  <si>
    <t>16.41</t>
  </si>
  <si>
    <t>1.94</t>
  </si>
  <si>
    <t>1.06</t>
  </si>
  <si>
    <t>62.39</t>
  </si>
  <si>
    <t>16.43</t>
  </si>
  <si>
    <t>2.85</t>
  </si>
  <si>
    <t>1.59</t>
  </si>
  <si>
    <t>52.42</t>
  </si>
  <si>
    <t>16.11</t>
  </si>
  <si>
    <t xml:space="preserve"> 2.18</t>
  </si>
  <si>
    <t>62.29</t>
  </si>
  <si>
    <t>16.79</t>
  </si>
  <si>
    <t xml:space="preserve"> 2.75</t>
  </si>
  <si>
    <t>1.24</t>
  </si>
  <si>
    <t>48.18</t>
  </si>
  <si>
    <t>14.06</t>
  </si>
  <si>
    <t xml:space="preserve"> 2.01</t>
  </si>
  <si>
    <t>1.11</t>
  </si>
  <si>
    <t>64.16</t>
  </si>
  <si>
    <t>17.87</t>
  </si>
  <si>
    <t>1.21</t>
  </si>
  <si>
    <t>3.30</t>
  </si>
  <si>
    <t>0.97</t>
  </si>
  <si>
    <t>3.55</t>
  </si>
  <si>
    <t>1.35</t>
  </si>
  <si>
    <t>2.19</t>
  </si>
  <si>
    <t>0.93</t>
  </si>
  <si>
    <t>3.07</t>
  </si>
  <si>
    <t>1.65</t>
  </si>
  <si>
    <t>2.26</t>
  </si>
  <si>
    <t>1.17</t>
  </si>
  <si>
    <t xml:space="preserve"> 3.17</t>
  </si>
  <si>
    <t>1.29</t>
  </si>
  <si>
    <t>2.14</t>
  </si>
  <si>
    <t>1.08</t>
  </si>
  <si>
    <t>3.09</t>
  </si>
  <si>
    <t>1.30</t>
  </si>
  <si>
    <t>0.74</t>
  </si>
  <si>
    <t>2.08</t>
  </si>
  <si>
    <t>0.62</t>
  </si>
  <si>
    <t>1.85</t>
  </si>
  <si>
    <t>1.47</t>
  </si>
  <si>
    <t>0.92</t>
  </si>
  <si>
    <t>0.71</t>
  </si>
  <si>
    <t>1.68</t>
  </si>
  <si>
    <t>1.42</t>
  </si>
  <si>
    <t>0.80</t>
  </si>
  <si>
    <t>0,54</t>
  </si>
  <si>
    <t>1.76</t>
  </si>
  <si>
    <t>19.27</t>
  </si>
  <si>
    <t>5.02</t>
  </si>
  <si>
    <t>18.94</t>
  </si>
  <si>
    <t>3.58</t>
  </si>
  <si>
    <t>23.59</t>
  </si>
  <si>
    <t>5.14</t>
  </si>
  <si>
    <t>22.41</t>
  </si>
  <si>
    <t>6.13</t>
  </si>
  <si>
    <t>21.09</t>
  </si>
  <si>
    <t>5.38</t>
  </si>
  <si>
    <t>19.88</t>
  </si>
  <si>
    <t>6.25</t>
  </si>
  <si>
    <t>21.00</t>
  </si>
  <si>
    <t>19.11</t>
  </si>
  <si>
    <t>6.23</t>
  </si>
  <si>
    <t>EDE-Q-WSC</t>
  </si>
  <si>
    <t>3.90</t>
  </si>
  <si>
    <t>1.46</t>
  </si>
  <si>
    <t>3.74</t>
  </si>
  <si>
    <t xml:space="preserve"> 1.59</t>
  </si>
  <si>
    <t>3.22</t>
  </si>
  <si>
    <t>1.79</t>
  </si>
  <si>
    <t>3.18</t>
  </si>
  <si>
    <t>1.84</t>
  </si>
  <si>
    <t xml:space="preserve"> 4.55</t>
  </si>
  <si>
    <t xml:space="preserve"> 0.86</t>
  </si>
  <si>
    <t xml:space="preserve"> 3.20</t>
  </si>
  <si>
    <t>1.70</t>
  </si>
  <si>
    <t>3.83</t>
  </si>
  <si>
    <t xml:space="preserve"> 1.78</t>
  </si>
  <si>
    <t xml:space="preserve"> 3.52</t>
  </si>
  <si>
    <t>3.76</t>
  </si>
  <si>
    <t>3.06</t>
  </si>
  <si>
    <t>2.73</t>
  </si>
  <si>
    <t xml:space="preserve"> 1.88</t>
  </si>
  <si>
    <t>2.88</t>
  </si>
  <si>
    <t xml:space="preserve"> 1.64</t>
  </si>
  <si>
    <t>WSC</t>
  </si>
  <si>
    <t xml:space="preserve"> 37.0</t>
  </si>
  <si>
    <t>22.3</t>
  </si>
  <si>
    <t>41.8</t>
  </si>
  <si>
    <t>22.8</t>
  </si>
  <si>
    <t>43.2</t>
  </si>
  <si>
    <t>33.8</t>
  </si>
  <si>
    <t>22.4</t>
  </si>
  <si>
    <t>32.2</t>
  </si>
  <si>
    <t>29.9</t>
  </si>
  <si>
    <t>23.1</t>
  </si>
  <si>
    <t>29.5</t>
  </si>
  <si>
    <t>16.6</t>
  </si>
  <si>
    <t>28.5</t>
  </si>
  <si>
    <t>29.3</t>
  </si>
  <si>
    <t>27.5</t>
  </si>
  <si>
    <t>14.5</t>
  </si>
  <si>
    <t>38.3</t>
  </si>
  <si>
    <t>17.0</t>
  </si>
  <si>
    <t>38.2</t>
  </si>
  <si>
    <t>26.7</t>
  </si>
  <si>
    <t>34.6</t>
  </si>
  <si>
    <t>16.7</t>
  </si>
  <si>
    <t>Weight and
Shape Concerns Scale</t>
  </si>
  <si>
    <r>
      <t xml:space="preserve">BCQ
</t>
    </r>
    <r>
      <rPr>
        <sz val="12"/>
        <color rgb="FFFF0000"/>
        <rFont val="Arial"/>
        <family val="2"/>
      </rPr>
      <t>EDE-Q-DI (calls it ED Pathology)</t>
    </r>
  </si>
  <si>
    <t>Missing Follow-Up?</t>
  </si>
  <si>
    <t>missing follw-up?</t>
  </si>
  <si>
    <t>6 month follow-up present in paper?</t>
  </si>
  <si>
    <t>missing Follow-Up?</t>
  </si>
  <si>
    <t>6 month FU real?</t>
  </si>
  <si>
    <t>2 week FU real?</t>
  </si>
  <si>
    <t>following Paper as FU?</t>
  </si>
  <si>
    <t>2 year FU missing?</t>
  </si>
  <si>
    <t>Missing 6 month FU?</t>
  </si>
  <si>
    <t>3,30</t>
  </si>
  <si>
    <t>1,10</t>
  </si>
  <si>
    <t>0,83</t>
  </si>
  <si>
    <t>N not described in Paper - DVs not yet extracted</t>
  </si>
  <si>
    <t>Post-Test is 3 Months after Intervention, no other FU existing; 12 months between screening and start of intervention 18 Months between initial screening and post-analysis; watch out to include only analysis of t2 to t3, if at all</t>
  </si>
  <si>
    <t>N for Posttest and FU not described</t>
  </si>
  <si>
    <t>SCT - interactive format</t>
  </si>
  <si>
    <t>Cave_content</t>
  </si>
  <si>
    <t>Cave_methods</t>
  </si>
  <si>
    <t>Cave_results</t>
  </si>
  <si>
    <t>M &amp; SD seperated into Boys/Girls</t>
  </si>
  <si>
    <t>No fitting questionnaire</t>
  </si>
  <si>
    <t>Unclear N FU</t>
  </si>
  <si>
    <t>x (Results only statistical values)</t>
  </si>
  <si>
    <t>missing posttests so far</t>
  </si>
  <si>
    <t>Outcomes_extracted</t>
  </si>
  <si>
    <t>KIMS-E; looks like DEBQ - not DEBQ-R - check and change cells</t>
  </si>
  <si>
    <t>Single BSQ here, put into the cell above? Check if wrong row</t>
  </si>
  <si>
    <t>BSQ data extracted? Seems only to be for screening?
MBSRQ- only AS Subscale extractable
Only BES-AC not BES
Only OBC-BS, not OBC - how extracted anyways</t>
  </si>
  <si>
    <t>MBSRQ- only AS Subscale extractable; only BES-physical condition
subscale not BES</t>
  </si>
  <si>
    <t>unclear since spanish</t>
  </si>
  <si>
    <t>SCID not extracted?
EDE-Q SC und WC, nicht WCS</t>
  </si>
  <si>
    <t>no SD, since n=1 for FU4-6</t>
  </si>
  <si>
    <t>BES-PC</t>
  </si>
  <si>
    <t>2.52</t>
  </si>
  <si>
    <t>0.57</t>
  </si>
  <si>
    <t>0.63</t>
  </si>
  <si>
    <t>3.33</t>
  </si>
  <si>
    <t>3.50</t>
  </si>
  <si>
    <t>0.64</t>
  </si>
  <si>
    <t>3.11</t>
  </si>
  <si>
    <t>0.66</t>
  </si>
  <si>
    <t>3.24</t>
  </si>
  <si>
    <t>0.72</t>
  </si>
  <si>
    <t xml:space="preserve">
MBSRQ (Appearance subscale)
BES-PC</t>
  </si>
  <si>
    <t>x (2 added rows)</t>
  </si>
  <si>
    <t>Follow Up 1 Week and 1 Month (Same Column); 1 Month FU is extracted</t>
  </si>
  <si>
    <t>2.89</t>
  </si>
  <si>
    <t>0.69</t>
  </si>
  <si>
    <t>0.70</t>
  </si>
  <si>
    <t>0.77</t>
  </si>
  <si>
    <t>2.83</t>
  </si>
  <si>
    <t xml:space="preserve">
EAT-26, not EAT (if it makes a difference)
SATAQ-3, not SATAQ
PANAS-NA, Subscales needed even more clearly?</t>
  </si>
  <si>
    <t>x (AG)</t>
  </si>
  <si>
    <t>split into low-risk and high risk</t>
  </si>
  <si>
    <t>adjusted means,baseline M only across all conditions, use SE not SD, SE for baseline missing, Mean and SD in Results for EDE-Q WSC different to table</t>
  </si>
  <si>
    <t>not completeable, needs discussion</t>
  </si>
  <si>
    <t>CIA (psychosocial impairment)</t>
  </si>
  <si>
    <t>Waitlist Control no 6-Month FU</t>
  </si>
  <si>
    <t>13,35</t>
  </si>
  <si>
    <t>9,64</t>
  </si>
  <si>
    <t>9,45</t>
  </si>
  <si>
    <t>10,16</t>
  </si>
  <si>
    <t>13,40</t>
  </si>
  <si>
    <t>13,21</t>
  </si>
  <si>
    <t>10,12</t>
  </si>
  <si>
    <t>10,79</t>
  </si>
  <si>
    <t>12,61</t>
  </si>
  <si>
    <t>13,06</t>
  </si>
  <si>
    <t>1.82</t>
  </si>
  <si>
    <t>1.55</t>
  </si>
  <si>
    <t>1.53</t>
  </si>
  <si>
    <t>1.40</t>
  </si>
  <si>
    <t>1.50</t>
  </si>
  <si>
    <t>2.10</t>
  </si>
  <si>
    <t>1.57</t>
  </si>
  <si>
    <t>1.58</t>
  </si>
  <si>
    <t>1.61</t>
  </si>
  <si>
    <t>1.63</t>
  </si>
  <si>
    <t>1.32</t>
  </si>
  <si>
    <t>1.41</t>
  </si>
  <si>
    <t>IBSS-R + SATAQ-E-I + SATAQ-3</t>
  </si>
  <si>
    <t>All Results are composite scores, no data extraction possible</t>
  </si>
  <si>
    <t xml:space="preserve"> 1.73</t>
  </si>
  <si>
    <t>1,25</t>
  </si>
  <si>
    <t>1,39</t>
  </si>
  <si>
    <t>1,01</t>
  </si>
  <si>
    <t>1,19</t>
  </si>
  <si>
    <t>0,97</t>
  </si>
  <si>
    <t>1,34</t>
  </si>
  <si>
    <t>0,90</t>
  </si>
  <si>
    <t>0,84</t>
  </si>
  <si>
    <t>2,30</t>
  </si>
  <si>
    <t>1,53</t>
  </si>
  <si>
    <t>1,60</t>
  </si>
  <si>
    <t>1,23</t>
  </si>
  <si>
    <t>1,65</t>
  </si>
  <si>
    <t>1,36</t>
  </si>
  <si>
    <t>1,46</t>
  </si>
  <si>
    <t>1,29</t>
  </si>
  <si>
    <t>1,03</t>
  </si>
  <si>
    <t>no clear pre-post test shown, some infos in results however!</t>
  </si>
  <si>
    <t>difficult to extract - not extracted yet (AG)</t>
  </si>
  <si>
    <t>18.20</t>
  </si>
  <si>
    <t>7.84</t>
  </si>
  <si>
    <t>18.42</t>
  </si>
  <si>
    <t>8.48</t>
  </si>
  <si>
    <t>18.87</t>
  </si>
  <si>
    <t>6.94</t>
  </si>
  <si>
    <t>19.51</t>
  </si>
  <si>
    <t>7.32</t>
  </si>
  <si>
    <t>15.33</t>
  </si>
  <si>
    <t>3.37</t>
  </si>
  <si>
    <t>16.96</t>
  </si>
  <si>
    <t>4.60</t>
  </si>
  <si>
    <t>14.10</t>
  </si>
  <si>
    <t>4.46</t>
  </si>
  <si>
    <t>18.08</t>
  </si>
  <si>
    <t>4.11</t>
  </si>
  <si>
    <t>x (6 rows added)</t>
  </si>
  <si>
    <t>BSQ-8c</t>
  </si>
  <si>
    <t>Includes a sample of healthy und diagnosed participants; N2 (healthy subsample) was extracted - cave for fitting prevention type?</t>
  </si>
  <si>
    <t>2.54</t>
  </si>
  <si>
    <t>2.76</t>
  </si>
  <si>
    <t>1.10</t>
  </si>
  <si>
    <t>1.52</t>
  </si>
  <si>
    <t>1.51</t>
  </si>
  <si>
    <t>0.50</t>
  </si>
  <si>
    <t>0.96</t>
  </si>
  <si>
    <t>1.00</t>
  </si>
  <si>
    <t>0.44</t>
  </si>
  <si>
    <t>1.48</t>
  </si>
  <si>
    <t>2.21</t>
  </si>
  <si>
    <t>1.12</t>
  </si>
  <si>
    <t>2.13</t>
  </si>
  <si>
    <t>1.09</t>
  </si>
  <si>
    <t>1.98</t>
  </si>
  <si>
    <t>1.07</t>
  </si>
  <si>
    <t>2.12</t>
  </si>
  <si>
    <t>1.96</t>
  </si>
  <si>
    <t>2.09</t>
  </si>
  <si>
    <t>0.61</t>
  </si>
  <si>
    <t>1.43</t>
  </si>
  <si>
    <t>0.65</t>
  </si>
  <si>
    <t>BSRQ</t>
  </si>
  <si>
    <t>x (AG, 6 rows added)</t>
  </si>
  <si>
    <t>BSRQ Attention/Importance</t>
  </si>
  <si>
    <t>BSRQ Appearance Evaluation</t>
  </si>
  <si>
    <t>BPSS Apperance Satisfaction</t>
  </si>
  <si>
    <t>BPSS Body Parts Satisfaction</t>
  </si>
  <si>
    <t>4.20</t>
  </si>
  <si>
    <t>0.36</t>
  </si>
  <si>
    <t>3.93</t>
  </si>
  <si>
    <t>0.42</t>
  </si>
  <si>
    <t>4.01</t>
  </si>
  <si>
    <t>0.41</t>
  </si>
  <si>
    <t>4.32</t>
  </si>
  <si>
    <t>0.39</t>
  </si>
  <si>
    <t>4.34</t>
  </si>
  <si>
    <t>4.08</t>
  </si>
  <si>
    <t>0.37</t>
  </si>
  <si>
    <t>2.43</t>
  </si>
  <si>
    <t>0.53</t>
  </si>
  <si>
    <t>2.50</t>
  </si>
  <si>
    <t>0.59</t>
  </si>
  <si>
    <t>3.15</t>
  </si>
  <si>
    <t>0.54</t>
  </si>
  <si>
    <t>4.27</t>
  </si>
  <si>
    <t>0.88</t>
  </si>
  <si>
    <t>3.00</t>
  </si>
  <si>
    <t>4.06</t>
  </si>
  <si>
    <t>4.39</t>
  </si>
  <si>
    <t>4.28</t>
  </si>
  <si>
    <t>3.64</t>
  </si>
  <si>
    <t>3.66</t>
  </si>
  <si>
    <t>4.23</t>
  </si>
  <si>
    <t>No fitting DV</t>
  </si>
  <si>
    <t>111,6</t>
  </si>
  <si>
    <t>26,1</t>
  </si>
  <si>
    <t>87,7</t>
  </si>
  <si>
    <t>22,7</t>
  </si>
  <si>
    <t>97,1</t>
  </si>
  <si>
    <t>35,6</t>
  </si>
  <si>
    <t>95,9</t>
  </si>
  <si>
    <t>24,4</t>
  </si>
  <si>
    <t>81,1</t>
  </si>
  <si>
    <t>30,5</t>
  </si>
  <si>
    <t>78,5</t>
  </si>
  <si>
    <t>25,9</t>
  </si>
  <si>
    <t>121,4</t>
  </si>
  <si>
    <t>39,4</t>
  </si>
  <si>
    <t>108,8</t>
  </si>
  <si>
    <t>41,2</t>
  </si>
  <si>
    <t>114,2</t>
  </si>
  <si>
    <t>36,7</t>
  </si>
  <si>
    <t xml:space="preserve">EDI-BD; </t>
  </si>
  <si>
    <t>BPDS (not extracted) is also a Scale for Body Dissatisfaction</t>
  </si>
  <si>
    <t>BMI is only used as a covariate, not own outcome, no data given</t>
  </si>
  <si>
    <t>Data given for low risk and high risk seperately</t>
  </si>
  <si>
    <t>(Extraction because of low/high risk not possible)</t>
  </si>
  <si>
    <t>KQ (knowledge questionnaire)</t>
  </si>
  <si>
    <t>(Extraction because of boys/girls seperation not possible)</t>
  </si>
  <si>
    <t>BMI only as covariate</t>
  </si>
  <si>
    <t>1,86</t>
  </si>
  <si>
    <t>0,08</t>
  </si>
  <si>
    <t>1,97</t>
  </si>
  <si>
    <t>0,10</t>
  </si>
  <si>
    <t>2,13</t>
  </si>
  <si>
    <t>0,13</t>
  </si>
  <si>
    <t>1,82</t>
  </si>
  <si>
    <t>1,73</t>
  </si>
  <si>
    <t>0,07</t>
  </si>
  <si>
    <t>1,88</t>
  </si>
  <si>
    <t>0,11</t>
  </si>
  <si>
    <t>Perceived Sociocultural Pressures Scale
Social Comparison to Models and Peers scale
distress
Culture Among Friends (Appearance Conversations With Friends subscale)
frequency of mother-daughter conversations about body image
Maternal Pressures Scale
wider impact of appearance-related worries on various life domains
help seeking behaviours
extra body image and interpersonal relationship measures not reported here
Tailoring measure
adherence
BES (appearance esteem and weight esteem subscales)
SATAQ-3 (General Internalization Subscale, Pressures Subscale)</t>
  </si>
  <si>
    <t>1,98</t>
  </si>
  <si>
    <t>0,94</t>
  </si>
  <si>
    <t>Use SE, not SD</t>
  </si>
  <si>
    <t>BMI only at baseline; Estimated Means and SE, not SD; BUT SD for Baseline!</t>
  </si>
  <si>
    <t>2 added rows</t>
  </si>
  <si>
    <t>Full_reference_Bernadette</t>
  </si>
  <si>
    <t>Full_reference_Julia</t>
  </si>
  <si>
    <t>Full_reference_Julia2</t>
  </si>
  <si>
    <t>Type_of_prevention_final</t>
  </si>
  <si>
    <t>Type of prevention_Sandra</t>
  </si>
  <si>
    <t>Number_high_risk</t>
  </si>
  <si>
    <t>Number_low_risk</t>
  </si>
  <si>
    <t>Number_high_risk_final</t>
  </si>
  <si>
    <t>Number_low_risk_final</t>
  </si>
  <si>
    <t>Number_combined_symptoms</t>
  </si>
  <si>
    <t>Source_low/high_risk</t>
  </si>
  <si>
    <t>Aim_Sandra</t>
  </si>
  <si>
    <t>Name_intervention</t>
  </si>
  <si>
    <t>Notes_Sandra</t>
  </si>
  <si>
    <t>Cave_Julia</t>
  </si>
  <si>
    <t>Cave</t>
  </si>
  <si>
    <t>Treatment_approach_Sandra</t>
  </si>
  <si>
    <t>Treatment_approach_Andi</t>
  </si>
  <si>
    <t xml:space="preserve">ED prevention (general) </t>
  </si>
  <si>
    <t>General ED Prevention</t>
  </si>
  <si>
    <t>Warum nicht in Le und Watson drin???</t>
  </si>
  <si>
    <t>universal (high and low risk), universal-selective?</t>
  </si>
  <si>
    <t>22/75 (n = 78 zu Beginn, aber hierzu keine Infos zur Aufteilung); für final wird die Spalte "combined symptoms" jeweils passend low und high risk zugeordnet</t>
  </si>
  <si>
    <t>30/75</t>
  </si>
  <si>
    <t>23/75 (11 high risk, 12 low risk)</t>
  </si>
  <si>
    <t>eating disorder prevention</t>
  </si>
  <si>
    <r>
      <t xml:space="preserve">Title: Combining Universal and Targeted Prevention                                          </t>
    </r>
    <r>
      <rPr>
        <sz val="12"/>
        <color rgb="FF00B050"/>
        <rFont val="Arial"/>
        <family val="2"/>
      </rPr>
      <t>providing a universal prevention
program</t>
    </r>
    <r>
      <rPr>
        <sz val="12"/>
        <color theme="1"/>
        <rFont val="Arial"/>
        <family val="2"/>
      </rPr>
      <t xml:space="preserve"> to all students while targeting those at risk                                                       </t>
    </r>
    <r>
      <rPr>
        <sz val="12"/>
        <color rgb="FF00B050"/>
        <rFont val="Arial"/>
        <family val="2"/>
      </rPr>
      <t xml:space="preserve">All students </t>
    </r>
    <r>
      <rPr>
        <sz val="12"/>
        <color theme="1"/>
        <rFont val="Arial"/>
        <family val="2"/>
      </rPr>
      <t xml:space="preserve">enrolled in a mandatory physical education/health course were
invited to participate. Three students declined    </t>
    </r>
    <r>
      <rPr>
        <sz val="12"/>
        <color rgb="FFFF0000"/>
        <rFont val="Arial"/>
        <family val="2"/>
      </rPr>
      <t>cave: Student Bodies -&gt; universal oder selective program?</t>
    </r>
    <r>
      <rPr>
        <sz val="12"/>
        <color theme="1"/>
        <rFont val="Arial"/>
        <family val="2"/>
      </rPr>
      <t xml:space="preserve">                                      </t>
    </r>
    <r>
      <rPr>
        <sz val="12"/>
        <color rgb="FF00B050"/>
        <rFont val="Arial"/>
        <family val="2"/>
      </rPr>
      <t>in all
three</t>
    </r>
    <r>
      <rPr>
        <sz val="12"/>
        <color theme="1"/>
        <rFont val="Arial"/>
        <family val="2"/>
      </rPr>
      <t xml:space="preserve"> of the sophomore physical education/health classes.                          Each of the three classes was
randomized to one of </t>
    </r>
    <r>
      <rPr>
        <sz val="12"/>
        <color rgb="FFFF0000"/>
        <rFont val="Arial"/>
        <family val="2"/>
      </rPr>
      <t>two conditions: (1) class members were split into two groups
based on risk and motivation or (2) class members participated as one group</t>
    </r>
    <r>
      <rPr>
        <sz val="12"/>
        <color theme="1"/>
        <rFont val="Arial"/>
        <family val="2"/>
      </rPr>
      <t xml:space="preserve">. Two of
the three classes were split into two groups each. The third class was the comparison
group, which was not split, and completed the curriculum as one group. </t>
    </r>
    <r>
      <rPr>
        <sz val="12"/>
        <color rgb="FFFF0000"/>
        <rFont val="Arial"/>
        <family val="2"/>
      </rPr>
      <t>30 or above on the Weight and Shape Concerns Scale</t>
    </r>
  </si>
  <si>
    <r>
      <t>universal &amp; targeting -</t>
    </r>
    <r>
      <rPr>
        <sz val="12"/>
        <color rgb="FFFF0000"/>
        <rFont val="Arial"/>
        <family val="2"/>
      </rPr>
      <t>&gt; selective??? Wer sagt, dass diese Kombi selective? Julia oder Autoren</t>
    </r>
  </si>
  <si>
    <t>3 Gruppen, gleiche Version</t>
  </si>
  <si>
    <t>Combined group (Student Bodies)</t>
  </si>
  <si>
    <t>Reduction of ED risk factors</t>
  </si>
  <si>
    <t>athletes: universal or selective?</t>
  </si>
  <si>
    <t>To decrease risk factors for eating disorders</t>
  </si>
  <si>
    <r>
      <t xml:space="preserve">To decrease risk factors for eating disorders among female college </t>
    </r>
    <r>
      <rPr>
        <sz val="12"/>
        <color rgb="FF00B050"/>
        <rFont val="Arial"/>
        <family val="2"/>
      </rPr>
      <t>athletes</t>
    </r>
  </si>
  <si>
    <t xml:space="preserve">n/a </t>
  </si>
  <si>
    <t>n/a</t>
  </si>
  <si>
    <t>Minimal intervention?</t>
  </si>
  <si>
    <t xml:space="preserve">Improvement/Reduction of problematic eating behaviour </t>
  </si>
  <si>
    <t>Reduce problematic behaviour</t>
  </si>
  <si>
    <t>Dealing with problematic eating behaviour</t>
  </si>
  <si>
    <t>26 women with disordered eating behavior: emotional eating, stress
related eating, eating without awareness and/or overeating</t>
  </si>
  <si>
    <t>Le &amp; Watson: selective -&gt; since participants report already behavioral symptoms we rate as indicated</t>
  </si>
  <si>
    <t>MBCT</t>
  </si>
  <si>
    <t>Improvement/Reduction of problematic eating behaviour 
Modification of eating-related attitudes</t>
  </si>
  <si>
    <t>Reduce problematic behaviour
Change attitudes and cognitions</t>
  </si>
  <si>
    <t>selective (not all were indicated!) and/or</t>
  </si>
  <si>
    <t>Reducing disordered eating behaviours and attitudes</t>
  </si>
  <si>
    <t>ProYouth OZ</t>
  </si>
  <si>
    <r>
      <t xml:space="preserve">Title: internet‑based </t>
    </r>
    <r>
      <rPr>
        <sz val="12"/>
        <color rgb="FF00B050"/>
        <rFont val="Arial"/>
        <family val="2"/>
      </rPr>
      <t>indicated</t>
    </r>
    <r>
      <rPr>
        <sz val="12"/>
        <color theme="1"/>
        <rFont val="Arial"/>
        <family val="2"/>
      </rPr>
      <t xml:space="preserve">
prevention programs                                 Fifty young adults (18–25 years)</t>
    </r>
    <r>
      <rPr>
        <sz val="12"/>
        <color rgb="FF00B050"/>
        <rFont val="Arial"/>
        <family val="2"/>
      </rPr>
      <t xml:space="preserve"> with eating disorder symptoms</t>
    </r>
    <r>
      <rPr>
        <sz val="12"/>
        <color theme="1"/>
        <rFont val="Arial"/>
        <family val="2"/>
      </rPr>
      <t xml:space="preserve">                                Young adults </t>
    </r>
    <r>
      <rPr>
        <sz val="12"/>
        <color rgb="FFFF0000"/>
        <rFont val="Arial"/>
        <family val="2"/>
      </rPr>
      <t xml:space="preserve">at risk for eating                         The program was revised to target young
adults at high risk for developing an eating disorder, namely, individuals with elevated weight and shape concerns and early symptoms without meeting criteria for
a threshold eating disorder.                      Only participants at risk for an eating disorder were eligible
for participation in the trial,     </t>
    </r>
    <r>
      <rPr>
        <sz val="12"/>
        <color theme="1"/>
        <rFont val="Arial"/>
        <family val="2"/>
      </rPr>
      <t xml:space="preserve">                     </t>
    </r>
    <r>
      <rPr>
        <sz val="12"/>
        <color rgb="FFFF0000"/>
        <rFont val="Arial"/>
        <family val="2"/>
      </rPr>
      <t xml:space="preserve">(1) a score greater than 57 on the Weight
Concerns Scale
and/or </t>
    </r>
    <r>
      <rPr>
        <sz val="12"/>
        <color theme="1"/>
        <rFont val="Arial"/>
        <family val="2"/>
      </rPr>
      <t xml:space="preserve">                                                      (2) recurrent binge eating, and/or compensatory
behaviours at a frequency of less than once a week                                   
                               </t>
    </r>
  </si>
  <si>
    <t xml:space="preserve">2 Versionen </t>
  </si>
  <si>
    <t>mehr als Psychoeducation! Feedback…</t>
  </si>
  <si>
    <r>
      <t xml:space="preserve">were asked to complete the pre-, post- and 3-month follow-up assessments, </t>
    </r>
    <r>
      <rPr>
        <sz val="12"/>
        <color rgb="FF00B050"/>
        <rFont val="Arial"/>
        <family val="2"/>
      </rPr>
      <t>after which they were provided with access to ProYouth OZ.</t>
    </r>
  </si>
  <si>
    <t>Improve Body Image</t>
  </si>
  <si>
    <r>
      <t>selective</t>
    </r>
    <r>
      <rPr>
        <b/>
        <sz val="12"/>
        <color theme="1" tint="4.9989318521683403E-2"/>
        <rFont val="Arial"/>
        <family val="2"/>
      </rPr>
      <t xml:space="preserve"> (+ indicated?)</t>
    </r>
  </si>
  <si>
    <t>Note: BSQ scores from 90 (minimum for inclusion) to 160 (M = 117,65)</t>
  </si>
  <si>
    <t>Text</t>
  </si>
  <si>
    <t>improves body image</t>
  </si>
  <si>
    <r>
      <t xml:space="preserve">Eighty-one women </t>
    </r>
    <r>
      <rPr>
        <sz val="12"/>
        <color rgb="FF00B050"/>
        <rFont val="Arial"/>
        <family val="2"/>
      </rPr>
      <t>with a negative body image</t>
    </r>
    <r>
      <rPr>
        <sz val="12"/>
        <color theme="1"/>
        <rFont val="Arial"/>
        <family val="2"/>
      </rPr>
      <t xml:space="preserve">  Inclusion criteria: </t>
    </r>
    <r>
      <rPr>
        <sz val="12"/>
        <color rgb="FF00B050"/>
        <rFont val="Arial"/>
        <family val="2"/>
      </rPr>
      <t xml:space="preserve">sumscore of ≥90 on the Body Shape Questionnaire </t>
    </r>
    <r>
      <rPr>
        <sz val="12"/>
        <color theme="1"/>
        <rFont val="Arial"/>
        <family val="2"/>
      </rPr>
      <t xml:space="preserve">                           </t>
    </r>
    <r>
      <rPr>
        <sz val="12"/>
        <color rgb="FFFF0000"/>
        <rFont val="Arial"/>
        <family val="2"/>
      </rPr>
      <t>Cave: teilweise hatten die schon symptoms, siehe Table 1</t>
    </r>
  </si>
  <si>
    <t>Non-specific control</t>
  </si>
  <si>
    <t>improving women’sbody image</t>
  </si>
  <si>
    <r>
      <t xml:space="preserve">Women who wanted to </t>
    </r>
    <r>
      <rPr>
        <sz val="12"/>
        <color rgb="FF00B050"/>
        <rFont val="Arial"/>
        <family val="2"/>
      </rPr>
      <t>improve their body image</t>
    </r>
  </si>
  <si>
    <t>Reduction of thin-ideal internalisation</t>
  </si>
  <si>
    <t>Change attitudes and cognitions</t>
  </si>
  <si>
    <t>aimed to reduce thin-ideal internalization.</t>
  </si>
  <si>
    <r>
      <t xml:space="preserve">Girls with </t>
    </r>
    <r>
      <rPr>
        <sz val="12"/>
        <color rgb="FF00B050"/>
        <rFont val="Arial"/>
        <family val="2"/>
      </rPr>
      <t>body image concerns</t>
    </r>
    <r>
      <rPr>
        <sz val="12"/>
        <color theme="1"/>
        <rFont val="Arial"/>
        <family val="2"/>
      </rPr>
      <t xml:space="preserve">
were included in this study                Therefore, this represents a </t>
    </r>
    <r>
      <rPr>
        <sz val="12"/>
        <color rgb="FF00B050"/>
        <rFont val="Arial"/>
        <family val="2"/>
      </rPr>
      <t>selective</t>
    </r>
    <r>
      <rPr>
        <sz val="12"/>
        <color theme="1"/>
        <rFont val="Arial"/>
        <family val="2"/>
      </rPr>
      <t xml:space="preserve"> prevention program</t>
    </r>
  </si>
  <si>
    <t xml:space="preserve">Assessment-only/no intervention </t>
  </si>
  <si>
    <t>Reduce Body Dissatisfaction</t>
  </si>
  <si>
    <t>prevention of body dissatisfaction</t>
  </si>
  <si>
    <t>procedentes del colegio privado</t>
  </si>
  <si>
    <t xml:space="preserve">Spanisch -&gt; mit deepl übersetzt </t>
  </si>
  <si>
    <t>deutsch übersetzt: 
Positivprogramm: Erkennen von Tugenden und Stärken;
"he Positive Program included activities focused on the recognition of virtues and strengths: participants were invited to keep a diary identifying their preferred activities. 
participants were invited to keep a diary in which they identified the preferred activities that they could 
activities that they could do with a healthy body. We developed 
body image observation in mirrors and total drawing of the silhouettes in order to 
silhouettes in order to identify qualities in the body, and situations such as producing 
situations were encouraged, such as the production of advertising slogans 
The Cognitive Program was based on the production of advertising slogans so that they could express verbally and in writing the identification of their potential and that of their classmates.
Translated with www.DeepL.com/Translator (free version)"
 kognitives Programm: Gruppendiskussionen über Überzeugungen über Körperbild/gesunde Gewohnheiten, Ideal</t>
  </si>
  <si>
    <t>Self-esteem Enhancement?</t>
  </si>
  <si>
    <t>DeepL: The Cognitive Program was based on the development of group discussions on beliefs about body image and healthy habits, critical evaluation of images contained in magazines and other media. 
group discussions on beliefs about body image and healthy habits, critical evaluation of images contained in magazines and other media with respect to their correspondence 
other media with respect to their correspondence with reality. 
reality, and additionally, questions were posed to help to disassociate the ideal of a successful person with ideal physical qualities such as thinness or beauty. 
ideal physical qualities such as thinness or beauty. 
Translated with www.DeepL.com/Translator (free version)</t>
  </si>
  <si>
    <t>In the Combined Program, all the activities described above were integrated</t>
  </si>
  <si>
    <t>DeepL: control group and did not received any treatment</t>
  </si>
  <si>
    <t>Assessment Only/no intervention</t>
  </si>
  <si>
    <t>Decreasing body dissatisfaction</t>
  </si>
  <si>
    <t>Women with high body dissatisfaction    college women deemed at high risk for developing an ED                                   eligible if they were
at high risk for developing an ED (i.e., &gt;47 on the Weight Concerns
Scale</t>
  </si>
  <si>
    <t>If randomized to the waitlist control condi_x0002_tion, 
participants were scheduled to complete a second pre_x0002_
intervention measurement in four weeks from that date and then to complete their four weekly sessions</t>
  </si>
  <si>
    <t>mean baseline level of weight and shape concern of 2.69 (SD 5 1.71, range 5 0–6), where 29.9% were classified as high
risk (&gt;=4)</t>
  </si>
  <si>
    <t>Text; Table 2</t>
  </si>
  <si>
    <t>reducing the risk of eating disorders</t>
  </si>
  <si>
    <t>school-based cluster randomized controlled trial was conducted in which 19 classes of adolescent girls were allocated to….</t>
  </si>
  <si>
    <t>selective (wahrscheinlich wegen only females)</t>
  </si>
  <si>
    <t>Watson: selective -&gt; 19 classes of adolescent girls were allocated (universal)</t>
  </si>
  <si>
    <t>MBI/MBCT</t>
  </si>
  <si>
    <r>
      <t xml:space="preserve">Dissonance-Based Intervention                                               The DBI was </t>
    </r>
    <r>
      <rPr>
        <sz val="12"/>
        <color rgb="FF00B050"/>
        <rFont val="Arial"/>
        <family val="2"/>
      </rPr>
      <t>constructed based on “The Body Project” protocol outlined by Stice et al.</t>
    </r>
    <r>
      <rPr>
        <sz val="12"/>
        <rFont val="Arial"/>
        <family val="2"/>
      </rPr>
      <t xml:space="preserve"> and the initial facilitator guide.</t>
    </r>
  </si>
  <si>
    <t>Treatment as usual (classes as usual)</t>
  </si>
  <si>
    <t>women with body image concerns   a
total score of 50 or greater on the five-item Weight Concerns Scale (WCS), being at least moderately
afraid of gaining 1 kg, or rating weight as the most
important thing in their lives.</t>
  </si>
  <si>
    <r>
      <t xml:space="preserve">The MBI applied key aspects of mindfulness and acceptance-based practice specifically to body image, </t>
    </r>
    <r>
      <rPr>
        <sz val="12"/>
        <color rgb="FF00B050"/>
        <rFont val="Arial"/>
        <family val="2"/>
      </rPr>
      <t>with some exercises adapted from
mindfulness-based cognitive therapy for depression</t>
    </r>
  </si>
  <si>
    <t>Assessment-only/no intervention</t>
  </si>
  <si>
    <r>
      <t xml:space="preserve">Austin, S. B., Kim, J., Wiecha, J., Troped, P. J., Feldman, H. A., &amp; Peterson, K. E. (2007). School-based </t>
    </r>
    <r>
      <rPr>
        <sz val="12"/>
        <color rgb="FFFF0000"/>
        <rFont val="Arial"/>
        <family val="2"/>
      </rPr>
      <t>overweight preventive</t>
    </r>
    <r>
      <rPr>
        <sz val="12"/>
        <color theme="1"/>
        <rFont val="Arial"/>
        <family val="2"/>
      </rPr>
      <t xml:space="preserve"> intervention lowers incidence of disordered weight-control behaviors in early adolescent girls. Archives of pediatrics &amp; adolescent medicine, 161(9), 865-869.                     </t>
    </r>
  </si>
  <si>
    <t xml:space="preserve">Overweight prevention </t>
  </si>
  <si>
    <t>Cave: only outcome: use of self-induced vomiting/laxatives (purging) and diet pills to control weight</t>
  </si>
  <si>
    <t>Disordered weight-control behavior, % at baseline: Control Schools 3,7%, Intervention Schools 4,2% [were excluded from analysis]</t>
  </si>
  <si>
    <t>Overweight Preventive Intervention, promote healthful nutrition and physical
activity on disordered weight-control behaviors (selfinduced
vomiting or use of laxatives or diet pills to control
weight)</t>
  </si>
  <si>
    <t>5-2-1 Go! intervention (Planet Health obesity prevention curriculum plus School Health Index for Physical Activity and Healthy Eating</t>
  </si>
  <si>
    <t xml:space="preserve">we randomly assigned middle schools </t>
  </si>
  <si>
    <r>
      <t xml:space="preserve">Austin, S. B., Field, A. E., Wiecha, J., Peterson, K. E., &amp; Gortmaker, S. L. (2005). The impact of a school-based </t>
    </r>
    <r>
      <rPr>
        <sz val="12"/>
        <color rgb="FFFF0000"/>
        <rFont val="Arial"/>
        <family val="2"/>
      </rPr>
      <t>obesity prevention</t>
    </r>
    <r>
      <rPr>
        <sz val="12"/>
        <color theme="1"/>
        <rFont val="Arial"/>
        <family val="2"/>
      </rPr>
      <t xml:space="preserve"> trial on disordered weight-control behaviors in early adolescent girls. Archives of pediatrics &amp; adolescent medicine, 159(3), 225-230.                                               </t>
    </r>
  </si>
  <si>
    <t>Dieting (Dieting in the past 30 days to control weight.) Intervention 26,8%, Control 28,3% = 64 + 68 girls</t>
  </si>
  <si>
    <t>Obesity prevention program designed to promote healthful nutrition and physical activity and to reduce television viewing</t>
  </si>
  <si>
    <t>Planet Health obesity prevention program</t>
  </si>
  <si>
    <t>we randomly assigned 10 middle</t>
  </si>
  <si>
    <t xml:space="preserve"> improve their body image</t>
  </si>
  <si>
    <t>fliers inviting females between the ages of 17 and 20 to take part in a research study evaluating an intervention aimed at helping females improve their body image.</t>
  </si>
  <si>
    <t>The wait-list control group was assessed according 
to the same schedule, with the exception of the 6-month follow-up measure 
because of ethical concerns regarding withholding the intervention for the 
full 6-month period from participants desiring the body acceptance program</t>
  </si>
  <si>
    <r>
      <t>universal</t>
    </r>
    <r>
      <rPr>
        <b/>
        <sz val="12"/>
        <color rgb="FFFFFF00"/>
        <rFont val="Arial"/>
        <family val="2"/>
      </rPr>
      <t xml:space="preserve"> bzw. universal-selective</t>
    </r>
  </si>
  <si>
    <r>
      <t xml:space="preserve">85/173 (BSQ_body dissatisfaction M = 114,59) ; Risk-Status was obtained via </t>
    </r>
    <r>
      <rPr>
        <b/>
        <sz val="12"/>
        <color rgb="FFFF0000"/>
        <rFont val="Arial"/>
        <family val="2"/>
      </rPr>
      <t>median-split</t>
    </r>
    <r>
      <rPr>
        <b/>
        <sz val="12"/>
        <color theme="1"/>
        <rFont val="Arial"/>
        <family val="2"/>
      </rPr>
      <t xml:space="preserve"> of all participants</t>
    </r>
  </si>
  <si>
    <t>88/173 (BSQ_body dissatisfaction M = 66,19)</t>
  </si>
  <si>
    <t>reducing eating disorder risk
factors</t>
  </si>
  <si>
    <r>
      <t xml:space="preserve">a larger sample of both </t>
    </r>
    <r>
      <rPr>
        <sz val="12"/>
        <color rgb="FF00B050"/>
        <rFont val="Arial"/>
        <family val="2"/>
      </rPr>
      <t>higher and lower risk</t>
    </r>
    <r>
      <rPr>
        <sz val="12"/>
        <color theme="1"/>
        <rFont val="Arial"/>
        <family val="2"/>
      </rPr>
      <t xml:space="preserve"> sorority members</t>
    </r>
  </si>
  <si>
    <t xml:space="preserve">Le &amp; Watson: selective -&gt; undergraduate students (sample of both higher and lower risk sorority members) -&gt; universal </t>
  </si>
  <si>
    <t>warum lila?</t>
  </si>
  <si>
    <t>reducing eating disorder risk factors</t>
  </si>
  <si>
    <t>female athletes</t>
  </si>
  <si>
    <t>Athlete-modified dissonance-based prevention, AM-DBP manual (based on DBP manual developed by Stice and
Presnell (2007))</t>
  </si>
  <si>
    <t>Athlete modified-healthy weight intervention, AM-HWI manual (based on the HWI manual developed by Stice and
Presnell (2007))</t>
  </si>
  <si>
    <r>
      <t>Universal</t>
    </r>
    <r>
      <rPr>
        <b/>
        <sz val="12"/>
        <color rgb="FFFFFF00"/>
        <rFont val="Arial"/>
        <family val="2"/>
      </rPr>
      <t xml:space="preserve"> bzw. universal-selective</t>
    </r>
  </si>
  <si>
    <r>
      <t xml:space="preserve">84/157 (BSQ_body dissatisfaction M = 113, 21) Risk-Status was obtained via </t>
    </r>
    <r>
      <rPr>
        <b/>
        <sz val="12"/>
        <color rgb="FFFF0000"/>
        <rFont val="Arial"/>
        <family val="2"/>
      </rPr>
      <t>median-split</t>
    </r>
    <r>
      <rPr>
        <b/>
        <sz val="12"/>
        <color theme="1"/>
        <rFont val="Arial"/>
        <family val="2"/>
      </rPr>
      <t xml:space="preserve"> of all participants, high-risk on value 84 or higher</t>
    </r>
  </si>
  <si>
    <t>73/157 (BSQ_body dissatisfaction M = 64,67)</t>
  </si>
  <si>
    <r>
      <rPr>
        <sz val="12"/>
        <color rgb="FF00B050"/>
        <rFont val="Arial"/>
        <family val="2"/>
      </rPr>
      <t>lower- and higher-risk</t>
    </r>
    <r>
      <rPr>
        <sz val="12"/>
        <color theme="1"/>
        <rFont val="Arial"/>
        <family val="2"/>
      </rPr>
      <t xml:space="preserve"> members, targeted </t>
    </r>
    <r>
      <rPr>
        <sz val="12"/>
        <color rgb="FF00B050"/>
        <rFont val="Arial"/>
        <family val="2"/>
      </rPr>
      <t>sorority women, viewed by some as an HR
group.</t>
    </r>
  </si>
  <si>
    <t>selective (sorority women)</t>
  </si>
  <si>
    <t xml:space="preserve">Le &amp; Watson &amp; authors: selective -&gt; " EDE-Q total scores, however, ranged from .06, indicating virtually no eating disorder pathology, to 4.59, suggestive of quite high eating pathology. Our EDE-Q global mean (M = 1.8, SD = 1.1) also was noticeably lower than that reported by Zabinski et al. (M = 3.0, SD = 1.0) in their selective prevention study (2001), suggesting that we did not exclusively target HR women" -&gt; universal </t>
  </si>
  <si>
    <t>Cognitive Dissonance, CD largely was based on the description published by Stice et al., 2000</t>
  </si>
  <si>
    <t>Media Psychoeducation, Media Psychoeducation, This group contained
much of the same content as CD, but replaced
structured dissonance exercises (e.g., writing and
role-playing) with videotapes. We developed the
more passive group in an attempt to tease apart the
content of CD (i.e., education about the thin-ideal)
from the interactive (i.e., supposedly dissonance
producing) nature of CD.</t>
  </si>
  <si>
    <t>Waitlist control?</t>
  </si>
  <si>
    <r>
      <t xml:space="preserve">All new members were required to participate in the intervention groups unless they were excused by a sorority officer.  Of the 108 </t>
    </r>
    <r>
      <rPr>
        <sz val="12"/>
        <color rgb="FF00B050"/>
        <rFont val="Arial"/>
        <family val="2"/>
      </rPr>
      <t xml:space="preserve">women </t>
    </r>
    <r>
      <rPr>
        <sz val="12"/>
        <color theme="1"/>
        <rFont val="Arial"/>
        <family val="2"/>
      </rPr>
      <t>who accepted new member offers</t>
    </r>
  </si>
  <si>
    <t xml:space="preserve">Watson: selective -&gt; sorority members, "implemented on a universal basis"  -&gt; universal </t>
  </si>
  <si>
    <t>Cognitive Dissonance,  We created protocols for both interventions by modifying, with permission,
an unpublished four-session CD protocol developed by Stice and
Presnell (2004).</t>
  </si>
  <si>
    <t>Psychoeducation
Reduction of thin-ideal internalisation</t>
  </si>
  <si>
    <t>Psychoeducation
Change attitudes and cognitions</t>
  </si>
  <si>
    <r>
      <t xml:space="preserve">universal </t>
    </r>
    <r>
      <rPr>
        <b/>
        <sz val="12"/>
        <color rgb="FFFFFF00"/>
        <rFont val="Arial"/>
        <family val="2"/>
      </rPr>
      <t>bzw. universal-selective</t>
    </r>
  </si>
  <si>
    <t>whereas HW largely focuses on tuning the caloric intake/output balance to obtain a healthy body weight, MHW also adds a greater focus on increasing the nutrient density of one’s diet and exploration of the benefits of the healthy-ideal and differences compared to the thin-ideal so that participants understand that the goal of tuning energy intake and output is healthy weight management not pursuit of the thin-ideal.</t>
  </si>
  <si>
    <t>Modified Healthy Weight (MHW)</t>
  </si>
  <si>
    <r>
      <t xml:space="preserve">New members who joined any of the seven local sororities were required to participate </t>
    </r>
    <r>
      <rPr>
        <sz val="12"/>
        <color rgb="FFFF0000"/>
        <rFont val="Arial"/>
        <family val="2"/>
      </rPr>
      <t>sororities consist of members who are both at low and high risk, which is why we refer to this approach as universal-selective</t>
    </r>
  </si>
  <si>
    <t xml:space="preserve">authors: universal-selective: "sororities consist of members who are both at low and high risk, which is why we refer to this approach as universal-selective" -&gt; no separate analysis for HR population -&gt; universal </t>
  </si>
  <si>
    <t>Healthy Weight (modified)</t>
  </si>
  <si>
    <t xml:space="preserve">Modification of eating-related attitudes </t>
  </si>
  <si>
    <t>30/63 (restrained eaters, via restraint scale)</t>
  </si>
  <si>
    <t>33/63 (unrestrained eaters, via restraint scale)</t>
  </si>
  <si>
    <t>undergraduetes, Student issues experiment via introductory psychology experiment sign-up sheets at a large
urban university                                          33 were unrestrained and 30 restrained eaters</t>
  </si>
  <si>
    <t xml:space="preserve">Watson &amp; Le: selective -&gt; the study comprieses restrained &amp; unrestrained eaters, results for the total sample are displayed -&gt; universal </t>
  </si>
  <si>
    <t>Dissonance based?</t>
  </si>
  <si>
    <t>Dissonance?</t>
  </si>
  <si>
    <t>Participants in the control condition did not participate in a group discussion, but were instructed that they had been randomly assigned to participate in the measurement only group.</t>
  </si>
  <si>
    <t>Assessment only/no intervention</t>
  </si>
  <si>
    <t>Gay men (so wie athletes wirklich selective???)</t>
  </si>
  <si>
    <t>Gay men: universal or selective?</t>
  </si>
  <si>
    <t>Baseline BSQ lag bei M = 93,9; dort lag M_low risk = 113, M_high risk = 113, M_gesamt = 90</t>
  </si>
  <si>
    <t>The PRIDE Body Project©</t>
  </si>
  <si>
    <t>gay men</t>
  </si>
  <si>
    <r>
      <t xml:space="preserve">Dissonance-Based Intervention    The PRIDE </t>
    </r>
    <r>
      <rPr>
        <sz val="12"/>
        <color rgb="FFFF0000"/>
        <rFont val="Arial"/>
        <family val="2"/>
      </rPr>
      <t>Body Projec</t>
    </r>
    <r>
      <rPr>
        <sz val="12"/>
        <rFont val="Arial"/>
        <family val="2"/>
      </rPr>
      <t>t©
(Brown &amp; Keel, 2012), was adapted from the two-session, peer-led DB intervention</t>
    </r>
    <r>
      <rPr>
        <sz val="12"/>
        <color rgb="FFFF0000"/>
        <rFont val="Arial"/>
        <family val="2"/>
      </rPr>
      <t xml:space="preserve"> used by Becker et al. (2005)</t>
    </r>
  </si>
  <si>
    <t>reducing eating disorder and muscle dysmorphia risk factors in men with body dissatisfaction</t>
  </si>
  <si>
    <t>men with body dissatisfaction</t>
  </si>
  <si>
    <r>
      <t xml:space="preserve">Dissonance-Based Intervention, The </t>
    </r>
    <r>
      <rPr>
        <sz val="12"/>
        <color rgb="FFFF0000"/>
        <rFont val="Arial"/>
        <family val="2"/>
      </rPr>
      <t>Body Project: More than Muscles, was adapted from The PRIDE Body
Project (Brown &amp; Keel, 2015).</t>
    </r>
  </si>
  <si>
    <t>Positive Body Image Intervention</t>
  </si>
  <si>
    <t>Female Athletes</t>
  </si>
  <si>
    <r>
      <t>Four clubs received the intervention (Intervention Group,
IG) and</t>
    </r>
    <r>
      <rPr>
        <sz val="12"/>
        <color rgb="FF00B050"/>
        <rFont val="Arial"/>
        <family val="2"/>
      </rPr>
      <t xml:space="preserve"> three of the clubs received no intervention</t>
    </r>
    <r>
      <rPr>
        <sz val="12"/>
        <rFont val="Arial"/>
        <family val="2"/>
      </rPr>
      <t xml:space="preserve"> program (Control
Group, CG).</t>
    </r>
  </si>
  <si>
    <t>Prevention of problematic behaviour</t>
  </si>
  <si>
    <t>selective or indicated?</t>
  </si>
  <si>
    <t>selective or indicated</t>
  </si>
  <si>
    <t>, a cut-off value for the EAT total score of =&gt;10 seemed to be a sufficiently distinct cutoff point for subthreshold cases. As individuals with (sub)clinical eatingdis_x0002_orders often suffer fromcomorbid symptomatology, especially physicalimpairment and symptoms of affective disorders (19), the appropriateimpair_x0002_ment check-lists wereapplied in order to measure the effect of the interventions on co-symptomatology
for the females (not enough high-risk males) 63/205</t>
  </si>
  <si>
    <t>females: 142/205
males: n.a.</t>
  </si>
  <si>
    <t>Flowchart + after headline "at-risk participants"</t>
  </si>
  <si>
    <t>Prevention of disturbed eating behaviour</t>
  </si>
  <si>
    <r>
      <t xml:space="preserve">Participants came from a total of 20 classes in which a high percentage of students exhibited disturbed eating behaviour </t>
    </r>
    <r>
      <rPr>
        <sz val="12"/>
        <color rgb="FFC00000"/>
        <rFont val="Arial"/>
        <family val="2"/>
      </rPr>
      <t>(EAT items, partly only ED cognitions and no ED behavior?)</t>
    </r>
  </si>
  <si>
    <t xml:space="preserve"> Le: indicated; Watson: universal -&gt; "the interventions were conducted in classes in which high percentage of students shows evidence of disturbed eating behaviour"  -&gt; indiciated </t>
  </si>
  <si>
    <t xml:space="preserve"> First intervention. Issues concerning socio-culturally  established body ideals, gender-related differences 
in maturation, and biological and psychological  aspects of adolescence were addressed using slides, 
music tapes and discussions. The topics of the slides  included changes in the aesthetic body ideal during 
this century, and the influence of commercials  about dieting, fitness and modelling on the behav_x0002_iour and self-esteem of young people. In particular, 
the adolescents discussed the differences between female and male models, the stereotype of the 
weak female anorectic subject, and the stereotype of the athletic sporty and ‘hero-type’ man. As 
music plays an important role in modern youth culture, another part of the intervention included 
a short piece of funk music to allow the adolescents to be sensitive to their body experiences while 
dancing, listening to or performing music. In addi_x0002_tion to the body experience, they became more aware of the relationship between the kind of 
music they selected and their actual mood. Finally, they were interested in gender-related differences 
in the maturational process, and wanted to receive more scientific information about these issues. 
Second intervention. The students in each class were invited to share a picnic designed to high_x0002_light the social aspect of meals. Afterwards, 
information about the main principles of healthy nutrition and eating behaviour was conveyed. In 
the usual context of the school hierarchy, in which the main emphasis is on lessons, examinations and 
academic success, there is little time and space for social activities during regular school lessons. 
Female students in particular feel the lack of attention that is paid to the significance of relation_x0002_ships between students and also between students 
and teachers. 
Third intervention. While the first two interventions focused on socio-cultural aspects and variability in 
normal adolescent development, the third inter_x0002_vention addressed issues involving psychosomatic 
symptoms and disorders as signs of maladjustment to the demands of growing up. The multifactorial 
aetiology of eating disorders was pointed out, and the identification, assessment and therapy options 
for disturbed eating behaviour were explained. As the health promotion lessons were conducted in 
coeducational classes, health risk behaviours, which are more common in males, were also addressed. </t>
  </si>
  <si>
    <t>Assessment only/no intervention?</t>
  </si>
  <si>
    <t>Reduction of ED risk factors
Modification of eating-related attitudes 
Improve Body Image-related symptoms</t>
  </si>
  <si>
    <t>Reduction of ED risk factors
Change attitudes and cognitions
Body Image</t>
  </si>
  <si>
    <t>n.a.</t>
  </si>
  <si>
    <t>Reducing a) risk factors  b) eating disorder-related cognitions and affect related to the body and c) associated
eating disorder-related behaviors such as ‘Body Image Avoidance</t>
  </si>
  <si>
    <t>universal prevention for schools</t>
  </si>
  <si>
    <t>MaiStep (by Psychologists)</t>
  </si>
  <si>
    <t>MaiStep (by Teachers)</t>
  </si>
  <si>
    <t>In intervention group 2 (IG 2), the MaiStep program was carried out
by trained teachers. To ensure adherence to the program, teachers
likewise attended a two-day workshop (the same workshop as in IG 1)
prior to the start of the study and received a specially developed ac_x0002_companying manual (same as IG 1). Adherence was checked analo_x0002_gously to IG 1.
Homework has to be completed after every lesson in order to integrate the content into
the daily routine</t>
  </si>
  <si>
    <t>Treatment of Women's Body-Image Dissatisfaction</t>
  </si>
  <si>
    <t>College women with a significant level ofbody-image dissatisfaction</t>
  </si>
  <si>
    <r>
      <t xml:space="preserve">Canetti, L., Bachar, E., Gur, E., &amp; Stein, D. (2009). The influence of a primary prevention program on eating-related attitudes of Israeli </t>
    </r>
    <r>
      <rPr>
        <sz val="12"/>
        <color rgb="FF00B050"/>
        <rFont val="Arial"/>
        <family val="2"/>
      </rPr>
      <t xml:space="preserve">female </t>
    </r>
    <r>
      <rPr>
        <sz val="12"/>
        <color theme="1"/>
        <rFont val="Arial"/>
        <family val="2"/>
      </rPr>
      <t xml:space="preserve">middle-school students. Journal of adolescence, 32(2), 275-291. </t>
    </r>
  </si>
  <si>
    <t>impact of a primary prevention program on eating-related attitudes</t>
  </si>
  <si>
    <t>7th graders</t>
  </si>
  <si>
    <t>selective (female)</t>
  </si>
  <si>
    <t xml:space="preserve">Le &amp; Watson: selective -&gt; "classes were randomly assigned" -&gt; universal </t>
  </si>
  <si>
    <t>Non-specific intervention</t>
  </si>
  <si>
    <t xml:space="preserve">Reduction of ED risk factors </t>
  </si>
  <si>
    <t>Reducing Risk Factors</t>
  </si>
  <si>
    <t>Student Bodies vs. Body Traps</t>
  </si>
  <si>
    <t>fliers posted on campus that advertised for a study to help women improve their body image</t>
  </si>
  <si>
    <t xml:space="preserve">Body Traps: Eight 2-hr class meetings (over 8-week
period).
Student bodies: includes Face-to-face sessions, lasting 1 to 2 hr; 8 weeks; weekly reading
</t>
  </si>
  <si>
    <t>Body Traps (BT)</t>
  </si>
  <si>
    <r>
      <t xml:space="preserve">Eight 2-hr class meetings (over 8-week
period). Lecture or guest speaker.
Group discussion.
Academic readings (1-2 articles/week).
Written reflections in response to
academic readings (1-2 pages).
The other intervention offered was
a face-to-face course called Body Traps (Springer et al., 1999). On the
basis of past success of Body Traps on improving body image and reducing
disordered eating habits and attitudes, the objectives of Body Traps were
the same as those of Student Bodies. </t>
    </r>
    <r>
      <rPr>
        <sz val="12"/>
        <color rgb="FF00B0F0"/>
        <rFont val="Arial"/>
        <family val="2"/>
      </rPr>
      <t>However, the focus of the class
remained primarily academic and did not focus on cognitive, behavioral, or
other methods for weight regulation or improvement in body image</t>
    </r>
    <r>
      <rPr>
        <sz val="12"/>
        <rFont val="Arial"/>
        <family val="2"/>
      </rPr>
      <t>. Table
1 compares the basic requirements of each program. The Body Traps
condition, taught by a graduate student in the School of Education, met
once a week for 2 hr at a time. Every week, there was a lecture by the
instructor or a guest speaker as well as a group discussion on the following
topics regarding body image: the media, historical perspectives, physical
disabilities, development in childhood and adolescence, eating disorders,
obesity, and cultural and ethnic differences in body image. Participants
were required to read two to three readings each week (from the same
course reader as the Student Bodies condition) and to write a one- to
two-page reflection paper discussing their personal reactions and feelings.
Similar to the Student Bodies condition. Body Traps participants were
told that they needed to complete the written reflections and attend class in
order to receive a passing grade in the class.</t>
    </r>
  </si>
  <si>
    <r>
      <t xml:space="preserve">Those assigned to the WLC condition </t>
    </r>
    <r>
      <rPr>
        <sz val="12"/>
        <color rgb="FF00B050"/>
        <rFont val="Arial"/>
        <family val="2"/>
      </rPr>
      <t>were offered the opportunity to use the Student Bodies program after the follow-up assessment</t>
    </r>
    <r>
      <rPr>
        <sz val="12"/>
        <rFont val="Arial"/>
        <family val="2"/>
      </rPr>
      <t>.
Because of limited resources, no outcome data after the follow-up period
were obtained on this condition.</t>
    </r>
  </si>
  <si>
    <t>Improve Body Image-related symptoms</t>
  </si>
  <si>
    <t>selective bzw. selective-indicated</t>
  </si>
  <si>
    <t>see Table 1 for EDI-3 Baselines</t>
  </si>
  <si>
    <t>Reduce Body Image-Related Symptoms</t>
  </si>
  <si>
    <t>university students at high-risk of developing body image disorders, presence of body
dissatisfaction/BDD symptoms or presence of eating disorder symptoms</t>
  </si>
  <si>
    <t>Specifically, 20 individuals had both elevated BDD and elevated ED symptoms,whereas 20 participants had elevated BDD symp-toms only, and 13 individuals had elevated EDsymptoms only</t>
  </si>
  <si>
    <t>developing BIDs</t>
  </si>
  <si>
    <t>Reducing eating disorder risk</t>
  </si>
  <si>
    <t>To obtain a high-risk, subclinical sample of participants,</t>
  </si>
  <si>
    <r>
      <t xml:space="preserve">Content was </t>
    </r>
    <r>
      <rPr>
        <sz val="12"/>
        <color rgb="FFFF0000"/>
        <rFont val="Arial"/>
        <family val="2"/>
      </rPr>
      <t xml:space="preserve">derived primarily from </t>
    </r>
    <r>
      <rPr>
        <sz val="12"/>
        <rFont val="Arial"/>
        <family val="2"/>
      </rPr>
      <t xml:space="preserve">the facilitator manual for the latest version of the </t>
    </r>
    <r>
      <rPr>
        <sz val="12"/>
        <color rgb="FFFF0000"/>
        <rFont val="Arial"/>
        <family val="2"/>
      </rPr>
      <t>Body Project</t>
    </r>
    <r>
      <rPr>
        <sz val="12"/>
        <rFont val="Arial"/>
        <family val="2"/>
      </rPr>
      <t>, an established DBI-I protocol for ED prevention (Stice &amp; Presnell, 2007).</t>
    </r>
  </si>
  <si>
    <t>individuals with a score of 34</t>
  </si>
  <si>
    <t>CBI-I content was derived primarily from sections of The Body Image Workbook, a self-help manual for body dissatisfaction (Cash, 1997).</t>
  </si>
  <si>
    <t>Participants in the control condition were assessed on the same schedule, with T2 scheduled four weeks after T1</t>
  </si>
  <si>
    <t>Preventing the development of body issues</t>
  </si>
  <si>
    <t>solicitation letters to parents of all seventh- and
eighth-grade girls promoting healthy body perspectives</t>
  </si>
  <si>
    <t xml:space="preserve">targeted prevention program </t>
  </si>
  <si>
    <t>nur low risk vs high risk, keine Gesamtgruppe</t>
  </si>
  <si>
    <r>
      <t xml:space="preserve">universal </t>
    </r>
    <r>
      <rPr>
        <b/>
        <sz val="12"/>
        <color rgb="FFFFFF00"/>
        <rFont val="Arial"/>
        <family val="2"/>
      </rPr>
      <t>bzw. universal-selective</t>
    </r>
    <r>
      <rPr>
        <b/>
        <sz val="12"/>
        <color theme="1"/>
        <rFont val="Arial"/>
        <family val="2"/>
      </rPr>
      <t xml:space="preserve"> (low and high risk)</t>
    </r>
  </si>
  <si>
    <t>35/92</t>
  </si>
  <si>
    <t xml:space="preserve">57/92 </t>
  </si>
  <si>
    <t>Headline "participants", last section</t>
  </si>
  <si>
    <t>Reducing eating disorder risk ("Changes in eating disorder risk factors")</t>
  </si>
  <si>
    <r>
      <t xml:space="preserve">college women at </t>
    </r>
    <r>
      <rPr>
        <sz val="12"/>
        <color rgb="FF00B050"/>
        <rFont val="Arial"/>
        <family val="2"/>
      </rPr>
      <t xml:space="preserve">low- or high-risk </t>
    </r>
    <r>
      <rPr>
        <sz val="12"/>
        <color theme="1"/>
        <rFont val="Arial"/>
        <family val="2"/>
      </rPr>
      <t>for eating disorders, This class is one of two
options for a minority studies course required of all
students</t>
    </r>
  </si>
  <si>
    <t>he experimental group consisted of 45 participants, ranging in age from 18 to26 (M= 20.2), who were also predominantly white(96%). Approximately 58% (n= 26) of experimentalparticipants were at low-risk for an eating disorders and42% (n= 19) were at high-risk. A chi-square analysisperformed on risk subgroups (low-risk versus high-risk)revealed no significant differences between the groupson assignment to control versus experimental groups</t>
  </si>
  <si>
    <t>ARMED: media literacy program
Each of the media literacy interventions was 90 min
in duration, with 1 week between the first and second
sessions</t>
  </si>
  <si>
    <t>Minimal Intervention</t>
  </si>
  <si>
    <t>Improvement/Reduction of problematic eating behaviour 
Reduction of weight and shape concern</t>
  </si>
  <si>
    <t>reduce dietary restraint and the level of preoccupation with regard to shape and weight.</t>
  </si>
  <si>
    <t>The study took place in one of the state middle schools in Lecce, 11- to 12-year-old students</t>
  </si>
  <si>
    <t>school-based eating disorder prevention program
The theoretical framework of the program is based on a cognitive behavioral
conceptualization of eating disorders as multidimensional conditions stem- ming from a diverse set of predisposing, precipitating, and perpetuating
factors</t>
  </si>
  <si>
    <t>Control group (keine weiteren Infos gefunden, nicht gefunden "ususal school curriculum, siehe study arm)</t>
  </si>
  <si>
    <r>
      <t xml:space="preserve">Davies, A. E., Burnette, C. B., Ravyts, S. G., &amp; Mazzeo, S. E. (2022). A randomized control trial of Expand Your Horizon: An intervention for women with </t>
    </r>
    <r>
      <rPr>
        <sz val="12"/>
        <color rgb="FFFF0000"/>
        <rFont val="Arial"/>
        <family val="2"/>
      </rPr>
      <t>weight bias internalization.</t>
    </r>
    <r>
      <rPr>
        <sz val="12"/>
        <color theme="1"/>
        <rFont val="Arial"/>
        <family val="2"/>
      </rPr>
      <t xml:space="preserve"> Body image, 40, 138–145. https://doi-org.emedien.ub.uni-muenchen.de/10.1016/j.bodyim.2021.12.006</t>
    </r>
  </si>
  <si>
    <t>body image</t>
  </si>
  <si>
    <t>Primary outcomne: weigth bias internalization (sehr speziell!)</t>
  </si>
  <si>
    <t>reduce weight bias internalization??, body image intervention</t>
  </si>
  <si>
    <t>some degree of WBI at baseline</t>
  </si>
  <si>
    <t>reduce eating disorder risk factors</t>
  </si>
  <si>
    <t>Three schools were randomly assigned to</t>
  </si>
  <si>
    <t>children, 9-11 years</t>
  </si>
  <si>
    <t>SCT - informative format</t>
  </si>
  <si>
    <r>
      <t xml:space="preserve">The focus of Social Cognitive Theory </t>
    </r>
    <r>
      <rPr>
        <sz val="12"/>
        <color rgb="FF00B050"/>
        <rFont val="Arial"/>
        <family val="2"/>
      </rPr>
      <t>(SCT)-driven prevention</t>
    </r>
    <r>
      <rPr>
        <sz val="12"/>
        <rFont val="Arial"/>
        <family val="2"/>
      </rPr>
      <t xml:space="preserve"> programs is on decreasing risk facassociated with disordered eating (using </t>
    </r>
    <r>
      <rPr>
        <sz val="12"/>
        <color rgb="FF00B050"/>
        <rFont val="Arial"/>
        <family val="2"/>
      </rPr>
      <t>cognitive-behavioural techniques</t>
    </r>
    <r>
      <rPr>
        <sz val="12"/>
        <rFont val="Arial"/>
        <family val="2"/>
      </rPr>
      <t>), while also nurturing protective factors.</t>
    </r>
  </si>
  <si>
    <t>The didactic
version offered the same topics and contents
using a primarily didactic expositive approach
and included questionnaires, analysis, discussion,
and homework</t>
  </si>
  <si>
    <r>
      <t xml:space="preserve">included questionnaires, analysis, discussion, and homework </t>
    </r>
    <r>
      <rPr>
        <sz val="12"/>
        <color rgb="FFFF0000"/>
        <rFont val="Arial"/>
        <family val="2"/>
      </rPr>
      <t>-&gt; more than psychoeducation</t>
    </r>
  </si>
  <si>
    <t>assessment-only/no intervention (control, no further information)</t>
  </si>
  <si>
    <t>selfcriticism intervention addressing the link between appearance-motivated social media use and eating disorder risk</t>
  </si>
  <si>
    <t>Inclusion criteria: using social media for appearance-related reasons, (i.e., exposure to appearance-ideal
images; posting photos of oneself; viewing/liking/commenting on
others' photos; and appearance-related social media motivations)</t>
  </si>
  <si>
    <t>Improve Body Image
Promote psychosocial wellbeing (by protective factors)</t>
  </si>
  <si>
    <t>Body Image
Promote psychosocial wellbeing (by protective factors)</t>
  </si>
  <si>
    <t>body image and psychosocial well-being</t>
  </si>
  <si>
    <t>inclusion criteria: mother identified body image as a relevant issue for their daughter</t>
  </si>
  <si>
    <t>Dove Self Esteem Project (website-unstructured)</t>
  </si>
  <si>
    <t>Dove Self Esteem Project (website-tailored)</t>
  </si>
  <si>
    <t>5-9 Jahre alt!</t>
  </si>
  <si>
    <t>Promoting Positive Body Image</t>
  </si>
  <si>
    <r>
      <t>Participants were a convenience sample comprising 84</t>
    </r>
    <r>
      <rPr>
        <sz val="12"/>
        <color rgb="FF00B050"/>
        <rFont val="Arial"/>
        <family val="2"/>
      </rPr>
      <t xml:space="preserve"> girls</t>
    </r>
  </si>
  <si>
    <t>n/a, "convenience sample"</t>
  </si>
  <si>
    <t xml:space="preserve">Le &amp; Watson: selective; "convenience sample comprising girls recruited from private girls' schools" -&gt; universal </t>
  </si>
  <si>
    <t>children, 5-9 years</t>
  </si>
  <si>
    <t>overweight</t>
  </si>
  <si>
    <t>Reduction of Overweight and Eating Disorder Symptoms</t>
  </si>
  <si>
    <t>OW, or at risk for OW (85th percentile, note: 90th = overweight)</t>
  </si>
  <si>
    <t>Le &amp; Watson: selective; OW or at risk for OW (already behavioural symptoms) -&gt; indicated</t>
  </si>
  <si>
    <t>Student Bodies 2 (SB2) is a 16-week, Internet-delivered
program using a cognitive– behavioral approach to help OW
adolescents to lose weight and increase positive body image</t>
  </si>
  <si>
    <t>(</t>
  </si>
  <si>
    <t>minimal intervention</t>
  </si>
  <si>
    <t>increasing satisfaction with body
image and improving self-concept of women experiencing
body image problems</t>
  </si>
  <si>
    <t>Women Experiencing Body Image Problems</t>
  </si>
  <si>
    <t>intervention for negative body image</t>
  </si>
  <si>
    <t>Prevent/reduce maladaptive weight management practices</t>
  </si>
  <si>
    <t>to prevent young female high school athletes’ disordered eating and body-shaping drug use.</t>
  </si>
  <si>
    <t>Study enrollment was offered to all athletes from
involved sport teams. Student involvement was voluntary</t>
  </si>
  <si>
    <t>Multicomponent/healthy lifestyle/media literacy/psychoeducation/CBT</t>
  </si>
  <si>
    <t xml:space="preserve">In the whole sample, the baseline prevalence rates for anorexia nervosa and bulimia nervosa were 0.7% and 2.1%, respectively. We found also some cases of partial anorexia nervosa (4.3%) and partial bulimia nervosa (6.4%)
</t>
  </si>
  <si>
    <t>Eating Disorder Preventive Intervention</t>
  </si>
  <si>
    <r>
      <t xml:space="preserve">Nine classes, comprising 141 </t>
    </r>
    <r>
      <rPr>
        <sz val="12"/>
        <color rgb="FFFF0000"/>
        <rFont val="Arial"/>
        <family val="2"/>
      </rPr>
      <t>girls,</t>
    </r>
    <r>
      <rPr>
        <sz val="12"/>
        <color theme="1"/>
        <rFont val="Arial"/>
        <family val="2"/>
      </rPr>
      <t xml:space="preserve"> at a vocational training school</t>
    </r>
  </si>
  <si>
    <t xml:space="preserve">Le &amp; Watson: selective; female students -&gt; universal </t>
  </si>
  <si>
    <t>Multicomponent/psychoeducation/media literacy</t>
  </si>
  <si>
    <t>keine prevention study, teilweise ja negatives exponiert (fitspirations)</t>
  </si>
  <si>
    <t>body image disturbance</t>
  </si>
  <si>
    <t>a score in the lower quartile of appearance evaluation subscale</t>
  </si>
  <si>
    <t>Physical activity</t>
  </si>
  <si>
    <t>Reduction of ED risk factors
- Reduction of weight and shape concern
- Reduction of thin-ideal internalisation</t>
  </si>
  <si>
    <t>Reduction of ED risk factors
Change attitudes and cognitions</t>
  </si>
  <si>
    <t>Reducing eating disorder risk factors (i.e., weight/shape
concerns, thin-ideal internalization)</t>
  </si>
  <si>
    <t>chatbot based on Student Bodies</t>
  </si>
  <si>
    <t>Women who screened as high risk for an ED (3) high risk for an ED, based on elevated weight and shape concerns
(i.e., group eligible for the trial and based on at least one of the following:
(a) total WCS score of 47 or greater; (b) endorsement of weight
being more important than most things in life or most important on
the WCS; or (c) being very afraid or terrified of gaining three pounds
on the WCS</t>
  </si>
  <si>
    <t>Body Positive chatbot
intervention, Tessa</t>
  </si>
  <si>
    <t>a chatbot, a computer program that simulates conversation with a human, to mimic aspects of human moderation; chatbot, based on the cognitive-behavioral therapy-based StudentBodies program, StudentBodies© was originally designed as an 8-week traditional web-based program, with users being asked to complete one 30-min
web-based session each week. This content was
reworked by the research team for delivery via a chatbot, while
retaining the core intervention principles</t>
  </si>
  <si>
    <t>waitlist control where they were informed they could access the chatbot 6 months later</t>
  </si>
  <si>
    <t>Control/assessment only/written information</t>
  </si>
  <si>
    <t>universal bzw. universal-selective</t>
  </si>
  <si>
    <t>Reducing Risk for Eating Disorders</t>
  </si>
  <si>
    <t>at risk and low risk</t>
  </si>
  <si>
    <t>Food, Mood, Attitude</t>
  </si>
  <si>
    <t>Reduction of ED risk factors
Reduce Body Dissatisfaction</t>
  </si>
  <si>
    <t>Reducing Risk for Eating Disorders and Obesity,                                        Decreasing body dissatisfaction and increasing
F&amp;V intake</t>
  </si>
  <si>
    <t>Students were asked to indicate their interest in participating in a study of computer-based programs focused on eating behaviors and body image</t>
  </si>
  <si>
    <t>Cave: warum nicht in Le und Watson?</t>
  </si>
  <si>
    <t>PROMOTION OF POSITIVE BODY IMAGE</t>
  </si>
  <si>
    <t>Four out of six high schools approached in the greater Boston area agreed to participate</t>
  </si>
  <si>
    <t xml:space="preserve">boys &amp; girls </t>
  </si>
  <si>
    <t>BodiMojo (seems different to the other BodiMojo)</t>
  </si>
  <si>
    <t>reducing risk factors associated with eating disorders.</t>
  </si>
  <si>
    <r>
      <t>20 girls in junior high school, which were at risk of developing an eating disorder, presencia de factores de riesgo
(i.e., seguimiento de una dieta restringida e insatisfacción
con la imagen corporal)</t>
    </r>
    <r>
      <rPr>
        <sz val="12"/>
        <color rgb="FF0070C0"/>
        <rFont val="Arial"/>
        <family val="2"/>
      </rPr>
      <t xml:space="preserve"> (Diät und Unzufriedenheit mit Körperbild)</t>
    </r>
  </si>
  <si>
    <t>Le &amp; Watson: selective; "adolescents who showed dissatisfaction with their body image and adherence to a restricted diet" - &gt;indicated</t>
  </si>
  <si>
    <t>DeepL: This program involves a series of behavioral, verbal and written exercises distributed in three one and a half hour sessions.
and a half sessions. The objective is to encourage adolescent girls to take a position against the thin body ideal (cognitive dissonance) and/or a less strict position (cognitive dissonance).
(cognitive dissonance) and/or a less strict stance against the body shape
against the opposite body shape. It is important to mention that this program was guided and developed on the basis of the program
based on the program proposed by Stice et al. (2000),
the topics addressed and the techniques suggested by these authors.</t>
  </si>
  <si>
    <t>DeepL: Preventive psychoeducational program. This program,
as the one based on DBT, consisted of three sessions of one hour and a half.
one and a half hour sessions. Each session included exactly the same information
the same information as in the dissonant program. The
differences between the two types of intervention were the techniques used.
techniques used. While in the psychoeducational program the girls had minimal participation, since the program consisted of a passive form of teaching and learning, in the dissonant program the girls had minimal participation.
the program consisted of a passive form of teaching-learning, in the dissonant program the adolescents participated actively in focus groups and role-playing.
role-playing. Unlike the dissonant program, the psychoeducational
psychoeducational program was developed especially for this research, since the psychoeducational program of Stice et al.
Stice et al. (2001) includes information on healthy eating habits and physical
healthy eating habits and physical activities for proper weight control, which were not of interest to the present study. On the right-hand side of Table 1 are shown the specific objectives of each of the
the specific objectives of each of the three sessions of the psychoeducational
of the psychoeducational intervention program</t>
  </si>
  <si>
    <r>
      <t xml:space="preserve">las adolescentes que mostraban insatisfacción con su imagen corporal y seguían dietas restrictivas. </t>
    </r>
    <r>
      <rPr>
        <sz val="12"/>
        <color rgb="FF0070C0"/>
        <rFont val="Arial"/>
        <family val="2"/>
      </rPr>
      <t>(Diät und Unzufriedenheit mit Körperbild)</t>
    </r>
  </si>
  <si>
    <t>Le &amp; Watson: selective; "adolescents who showed dissatisfaction with their body image and followed restrictive diets were selected" - &gt;indicated</t>
  </si>
  <si>
    <t xml:space="preserve">DeepL: The adolescent girls in the experimental group 
dissonance was produced through different techniques, such as role-playing, modeling, discussion groups and development of activities at home. </t>
  </si>
  <si>
    <t xml:space="preserve">DeepL: Adolescent girls in the psychoeducational group were given exactly the same 
the psychoeducational group were provided with exactly the same content as the dissonance group, but 
the dissonance group, but through a traditional teaching format. </t>
  </si>
  <si>
    <t xml:space="preserve">Improve Body Image
Improve self-esteem </t>
  </si>
  <si>
    <t xml:space="preserve">Body Image 
Promote psychosocial wellbeing (by protective factors)
</t>
  </si>
  <si>
    <t>5th grade, Eighty-seven girls and
77 boys</t>
  </si>
  <si>
    <t>ED onset prevention</t>
  </si>
  <si>
    <t>Onset</t>
  </si>
  <si>
    <r>
      <t xml:space="preserve">The primary outcome was </t>
    </r>
    <r>
      <rPr>
        <sz val="12"/>
        <color rgb="FF0070C0"/>
        <rFont val="Arial"/>
        <family val="2"/>
      </rPr>
      <t>incidence</t>
    </r>
    <r>
      <rPr>
        <sz val="12"/>
        <color theme="1"/>
        <rFont val="Arial"/>
        <family val="2"/>
      </rPr>
      <t xml:space="preserve"> of eating disorder</t>
    </r>
  </si>
  <si>
    <t>prevention of eating disorders (incidence of ED onset)</t>
  </si>
  <si>
    <t>Body Project (vBP) virtually-delivered</t>
  </si>
  <si>
    <t>Inclusion criteria were to be female with body image concerns
(a subjective sense of body dissatisfaction)</t>
  </si>
  <si>
    <t>Body Image and Disordered Eating Intervention</t>
  </si>
  <si>
    <t>Women with body dissatisfaction and disordered eating, Body Shape Questionnaire scores above the
community mean of 81.5</t>
  </si>
  <si>
    <t>Set Your Body Free (computer-based)</t>
  </si>
  <si>
    <t>Set Your Body Free (f2f)</t>
  </si>
  <si>
    <t>Disordered Eating Prevention</t>
  </si>
  <si>
    <t>Therefore, three schools formed the control group, another two schools received ML and two more schools were assigned to ML+NUT</t>
  </si>
  <si>
    <t>Eating, feminine
aesthetic beauty model and the mass media: How to train critical
students in secondary school’®</t>
  </si>
  <si>
    <t>2x90min ML
2x60min ML
1x90min NUT</t>
  </si>
  <si>
    <t>Eating Disorders Prevention Program</t>
  </si>
  <si>
    <t>The women were invited to participate in an online program designed to “deliver information about nutrition, exercise, and diet, and improve body image.”</t>
  </si>
  <si>
    <t xml:space="preserve">3 Versionen </t>
  </si>
  <si>
    <t xml:space="preserve">Student Bodies (clinically moderated)
</t>
  </si>
  <si>
    <t>Student Bodies (no discussion group)</t>
  </si>
  <si>
    <t>Universal</t>
  </si>
  <si>
    <t>Eating Disorder Prevention</t>
  </si>
  <si>
    <r>
      <t xml:space="preserve">Asymptomatic and symptomatic participants, asymptomatic.
</t>
    </r>
    <r>
      <rPr>
        <sz val="12"/>
        <color rgb="FFFF0000"/>
        <rFont val="Arial"/>
        <family val="2"/>
      </rPr>
      <t>An asymptomatic classification indicates participants did not endorse any
portion of a subset of Q-EDD items indicative of eating disorder pathology.</t>
    </r>
  </si>
  <si>
    <t>(49.7% asymptomatic), 50.3% symptomatic?</t>
  </si>
  <si>
    <t>kein prevention: auch Pat (clinical) drin</t>
  </si>
  <si>
    <t>The final sample consisted of women with clinical (n=22 BN, AN, EDNOS) and subclinical (n=25) levels of disordered eating.</t>
  </si>
  <si>
    <t>with clinical (n = 22 AN, BN, OSFED) and subclinical (n = 25) eating disorder symptoms</t>
  </si>
  <si>
    <t>with clinical (n=53 AN, BN, BED, OSFED, ) and subclinical (n=29) eating disorder symptoms.</t>
  </si>
  <si>
    <t xml:space="preserve">ED prevention (general) 
Reduction of ED risk factors
</t>
  </si>
  <si>
    <t>General ED Prevention
Reduction of ED risk factors</t>
  </si>
  <si>
    <t>prevention program for eating disorders, impact on on eating disorder pathology and
related risk factors.</t>
  </si>
  <si>
    <t>2515 students in 23 schools from 8th or 11th grade</t>
  </si>
  <si>
    <t>Body Image Intervention</t>
  </si>
  <si>
    <t>Six activities from the Body Project +weiteres?</t>
  </si>
  <si>
    <t>School staff assigned two classes (n _x0001_ 52) to the  intervention condition and two classes (n _x0001_ 52) to the control condition.</t>
  </si>
  <si>
    <t>In the control condition, the four advertisements featured hair or perfume products and no models
Girls in
the control condition attended their regular lessons which did not
include content related to body image.</t>
  </si>
  <si>
    <t>body image interventions</t>
  </si>
  <si>
    <t>Participants were 104 girls from a single secondary school, All eligible girls consented</t>
  </si>
  <si>
    <r>
      <t>Hay, P., Mond, J., Paxton, S., Rodgers, B., Darby, A., &amp; Owen, C. (2007)</t>
    </r>
    <r>
      <rPr>
        <sz val="12"/>
        <color rgb="FFFFFF00"/>
        <rFont val="Arial"/>
        <family val="2"/>
      </rPr>
      <t>. What are the effects of providing evidence-based information on eating disorders and their treatments?</t>
    </r>
    <r>
      <rPr>
        <sz val="12"/>
        <color theme="1"/>
        <rFont val="Arial"/>
        <family val="2"/>
      </rPr>
      <t xml:space="preserve"> A randomized controlled trial in a symptomatic community sample. Early intervention in psychiatry, 1(4), 316–324. https://doi-org.emedien.ub.uni-muenchen.de/10.1111/j.1751-7893.2007.00044.x</t>
    </r>
  </si>
  <si>
    <t>Title: ist das wirklich prevention? Es ist halt ML</t>
  </si>
  <si>
    <t>Selective? Selective-indicated? Nur shape oder weight concerns reichen auch…</t>
  </si>
  <si>
    <t>185 women with ED symptoms
of clinical severity, namely one or more of the following:
(i) shape concerns of at least moderate
importance (score _x0002_4 on the EDE) during the
current 3 months or (ii) weight concerns of at least
moderate importance (score _x0002_4 on the EDE) during
the current 3 months or (iii) one or more regular (at
least weekly throughout the prior 3 months) ED
behaviour(s) such as objective and/or subjective
bulimic episodes and extreme weight control
behaviour(s), and who did not have (i) anorexia
nervosa (DSM-IV full criteria21) or (ii) body mass
index (BMI) below 18, were invited (</t>
  </si>
  <si>
    <t>Le &amp; Watson: selective; "young women with ED symptoms meeting DSM-IV criteria" -&gt; indicated</t>
  </si>
  <si>
    <t xml:space="preserve">Reduce Body Dissatisfaction
Improvement/Reduction of problematic eating behaviour </t>
  </si>
  <si>
    <t>Reduce Body Dissatisfaction
Reduce problematic behaviour</t>
  </si>
  <si>
    <t>Intervention for Body Dissatisfaction and Disordered Eating</t>
  </si>
  <si>
    <t>Participants who selfidentied as having body image or eating problems</t>
  </si>
  <si>
    <t xml:space="preserve">targeted </t>
  </si>
  <si>
    <r>
      <rPr>
        <sz val="12"/>
        <color rgb="FFFFFF00"/>
        <rFont val="Arial"/>
        <family val="2"/>
      </rPr>
      <t>Patrick,</t>
    </r>
    <r>
      <rPr>
        <sz val="12"/>
        <rFont val="Arial"/>
        <family val="2"/>
      </rPr>
      <t xml:space="preserve"> K., Calfas, K. J., Norman, G. J., Zabinski, M. F., Sallis, J. F., Rupp, J., Covin, J., &amp; Cella, J. (2006). Randomized controlled trial of a primary care and home-based </t>
    </r>
    <r>
      <rPr>
        <sz val="12"/>
        <color rgb="FFFFFF00"/>
        <rFont val="Arial"/>
        <family val="2"/>
      </rPr>
      <t>intervention for physical activity and nutrition behaviors:</t>
    </r>
    <r>
      <rPr>
        <sz val="12"/>
        <rFont val="Arial"/>
        <family val="2"/>
      </rPr>
      <t xml:space="preserve"> PACE+ for adolescents. Archives of pediatrics &amp; adolescent medicine, 160(2), 128–136. https://doi-org.emedien.ub.uni-muenchen.de/10.1001/archpedi.160.2.128</t>
    </r>
  </si>
  <si>
    <t>Physical activitiy and nutrition behaviour</t>
  </si>
  <si>
    <t>Keine ED prevention study??? Besser essen und mehr Bewegung healthy lifestyle study</t>
  </si>
  <si>
    <t>intervention for physical activity and nutrition behaviors</t>
  </si>
  <si>
    <t>Keine ED prevention study??? Besser essen und mehr Bewegung healthy lifestyle Studie</t>
  </si>
  <si>
    <r>
      <t>Huang, J. S., Norman, G. J., Zabinski, M. F., Calfas, K., &amp;</t>
    </r>
    <r>
      <rPr>
        <sz val="12"/>
        <color rgb="FFFFFF00"/>
        <rFont val="Arial"/>
        <family val="2"/>
      </rPr>
      <t xml:space="preserve"> Patrick, K</t>
    </r>
    <r>
      <rPr>
        <sz val="12"/>
        <rFont val="Arial"/>
        <family val="2"/>
      </rPr>
      <t xml:space="preserve">. (2007). Body image and self-esteem among adolescents undergoing an intervention targeting dietary and physical activity behaviors. Journal of Adolescent Health, 40(3), 245-251. </t>
    </r>
  </si>
  <si>
    <t>Intervention Targeting Dietary and Physical Activity Behaviors</t>
  </si>
  <si>
    <t>reducing eating disorder risk factors and symptoms</t>
  </si>
  <si>
    <t>We included young women in this study who hadbody image concerns</t>
  </si>
  <si>
    <r>
      <t xml:space="preserve">MEDIA-LITERACY PROGRAMS
TO STRENGTHEN COLLEGE </t>
    </r>
    <r>
      <rPr>
        <b/>
        <sz val="12"/>
        <color rgb="FF00B050"/>
        <rFont val="Arial"/>
        <family val="2"/>
      </rPr>
      <t>WOMEN’S</t>
    </r>
    <r>
      <rPr>
        <b/>
        <sz val="12"/>
        <color theme="1"/>
        <rFont val="Arial"/>
        <family val="2"/>
      </rPr>
      <t xml:space="preserve">
RESISTANCE TO MEDIA IMAGES</t>
    </r>
  </si>
  <si>
    <t xml:space="preserve">Le &amp; Watson: selective -&gt; female college students -&gt; universal </t>
  </si>
  <si>
    <t>reduce the likelihood of developing an eating disorder</t>
  </si>
  <si>
    <t>Participants were university students aged 18–29 years who wanted to improve their body image.</t>
  </si>
  <si>
    <t xml:space="preserve">Student Bodies 
</t>
  </si>
  <si>
    <t>Control group participants received 30€ for the completion of all assessments</t>
  </si>
  <si>
    <t xml:space="preserve">ED prevention (specific) </t>
  </si>
  <si>
    <r>
      <t>intervention for</t>
    </r>
    <r>
      <rPr>
        <b/>
        <sz val="12"/>
        <color rgb="FFC00000"/>
        <rFont val="Arial"/>
        <family val="2"/>
      </rPr>
      <t xml:space="preserve"> subthreshold </t>
    </r>
    <r>
      <rPr>
        <b/>
        <sz val="12"/>
        <color theme="1"/>
        <rFont val="Arial"/>
        <family val="2"/>
      </rPr>
      <t>eating disorders</t>
    </r>
  </si>
  <si>
    <t>women with symptoms of disordered eating and/or subthreshold eating disorder (ED) syndromes (high weight and shape concerns and below
threshold bingeing, purging, chronic dieting or several of these symptoms)</t>
  </si>
  <si>
    <t>Student Bodies + (SB +)</t>
  </si>
  <si>
    <t xml:space="preserve">Student Bodies + (adapted  for women with subthreshold EDs)
</t>
  </si>
  <si>
    <t>Indicated Prevention for Anorexia Nervosa</t>
  </si>
  <si>
    <t>We defined at risk as a combination
of factors selected from the following 3 categories [15]: (1) A:
established risk factors for AN as high weight and shape
concerns and drive for thinness (defined by either scoring ≥42
on the Weight Concerns Scale [30,31] or ≥24.1 on the Eating
Disorder Inventory (EDI-2) subscale Drive for Thinness [32]),
(2) B: early symptoms of AN indicated by low weight (defined
as &lt;90% EBW; Centers for Disease Control and Prevention,
2001) or significant weight loss (5% in the past 6 months), and
(3) C: the presence of 1 out of the 4 probable risk factors, for
example, high levels of perfectionism defined by scoring ≥78.0
on the Frost Multidimensional Perfectionism Scale [33] amenorrhea, excessive exercise, and a family history of an eating
disorder</t>
  </si>
  <si>
    <t>Reduction of weight and shape concern
Psychoeducation</t>
  </si>
  <si>
    <t>Change attitudes and cognitions
Psychoeducation</t>
  </si>
  <si>
    <t>reduce weight concern as well as shape concern, enhance body image, promote healthy weight regulation, and increase knowledge of the risks associated with EDs and specific ED symptoms; for example, binge eating and compensatory behaviors.</t>
  </si>
  <si>
    <t>Student Bodies-AN [SB-AN]</t>
  </si>
  <si>
    <t>We included women aged &gt;18 years with high weight concerns
(Weight Concerns Scale [WCS] score&gt;42) and lower body
weight (17.5 kg/m2≤BMI≤21 kg/m2), or with normal body
weight (21 kg/m2&lt;BMI≤25 kg/m2), high weight concerns, and
high restrained eating (Eating Disorder Examination [EDE]
Questionnaire Restraint score≥2.6, which was &gt;1 SD above the
mean of healthy controls [23]). The exclusion criteria were a
current Diagnostic and Statistical Manual of Mental Disorders,
Fourth Edition (DSM-IV)–based full-syndrome AN, BN, or
BED</t>
  </si>
  <si>
    <t>Student Bodies - AN</t>
  </si>
  <si>
    <t>Intervention for Reducing Binge Eating and Overweight</t>
  </si>
  <si>
    <t>StudentBodies2-BED</t>
  </si>
  <si>
    <t>high school students at risk for overweight, binge eating or overeating behaviors at a frequency
of &gt;= 1 times per week in the previous 3 months</t>
  </si>
  <si>
    <t>Student Bodies2-BED</t>
  </si>
  <si>
    <t>selective (als Einschlusskrit reichen ja dysfunktionale Fragebogenwerte</t>
  </si>
  <si>
    <t>A Treatment for Women at Risk for Bulimia</t>
  </si>
  <si>
    <t>Twenty-nine college women evidencing low body esteem, repeated dieting efforts, and other dysfunctional eating behaviors or attitudes,                                       Participants had to have a score in the top 50th percentile on the
disordered eating behaviors questionnaire; and had to meet at least
two of these five requirements: (a) score above the 66th percentile
on the Perfectionism subscale of the EDI, (b) score below the 33rd
percentile on the RSE scale, (c) score above the 66th percentile on
the BAAQ, (d) score above the 66th percentile on the FNE scale, and
(e) score below the 33rd percentile on the BES.</t>
  </si>
  <si>
    <t>Le &amp; Stice: selective; Watson indicated; "college women with repeated dieting efforts, and other dysfunctional eating behaviors or attitudes" -&gt; indicated</t>
  </si>
  <si>
    <r>
      <t xml:space="preserve">Reduction of weight and shape concern
Improvement/Reduction of problematic eating behaviour 
</t>
    </r>
    <r>
      <rPr>
        <b/>
        <sz val="12"/>
        <color rgb="FF00B0F0"/>
        <rFont val="Arial"/>
        <family val="2"/>
      </rPr>
      <t>Reduce Body Dissatisfaction</t>
    </r>
    <r>
      <rPr>
        <b/>
        <sz val="12"/>
        <color theme="1"/>
        <rFont val="Arial"/>
        <family val="2"/>
      </rPr>
      <t xml:space="preserve">
Promote psychosocial wellbeing (by protective factors
</t>
    </r>
  </si>
  <si>
    <r>
      <t>Change attitudes and cognitions
Reduce problematic behaviour
R</t>
    </r>
    <r>
      <rPr>
        <b/>
        <sz val="12"/>
        <color rgb="FF00B0F0"/>
        <rFont val="Arial"/>
        <family val="2"/>
      </rPr>
      <t xml:space="preserve">educe Body Dissatisfaction --&gt; Body Image
</t>
    </r>
    <r>
      <rPr>
        <b/>
        <sz val="12"/>
        <color theme="1"/>
        <rFont val="Arial"/>
        <family val="2"/>
      </rPr>
      <t xml:space="preserve">
Promote psychosocial wellbeing (by protective factors)</t>
    </r>
  </si>
  <si>
    <t>(a) lower weight concerns; (b) fewer ED symptoms and behaviours;
(c) improved quality of life; (d) decreased body dissatisfaction; and (e) greater psychological
flexibility with body-image-related thoughts and feelings</t>
  </si>
  <si>
    <t>Accept Me</t>
  </si>
  <si>
    <t>score of 52 or greater on the Weight Concern Scale</t>
  </si>
  <si>
    <t>ACT (CBT?)</t>
  </si>
  <si>
    <t>Measures were completed by both the AcceptME and waitlist control group at baseline
and EOI when the waitlist control group was offered access to the AcceptME program at
that time</t>
  </si>
  <si>
    <t>reducing eating disorder risk</t>
  </si>
  <si>
    <t>college-age women at highest risk for an eating disorder, High risk was defined as a score at or above 47 on the Weight
Concerns Scale (WCS</t>
  </si>
  <si>
    <t xml:space="preserve">Student Bodies (with guided self-help discussion group) </t>
  </si>
  <si>
    <t xml:space="preserve">Student Bodies (without guided self-help discussion group) </t>
  </si>
  <si>
    <t xml:space="preserve">Modification of eating-related attitudes 
Prevent/reduce maladaptive weight management practices
</t>
  </si>
  <si>
    <t>Change attitudes and cognitions
Reduce problematic behaviour</t>
  </si>
  <si>
    <t>Modify Unhealthful Eating Attitudes and Weight Regulation Practices</t>
  </si>
  <si>
    <t>967 sixth and seventh-grade girls (11-13 years of age) enrolled in four northern California middle schools (sixth-eighth grades)</t>
  </si>
  <si>
    <t>randomization was done within each grade and school by class</t>
  </si>
  <si>
    <t>The research team developed an 18-lesson prevention intervention. Throughout the 
curriculum, program content was delivered via slide show presentations in order to capture student attention and engage students in the intervention. Slide shows illustrated 
the stories of seven girls who demonstrated both healthy and unhealthy approaches to 
weight regulation. Text of dialogue between characters, which focused on the issues 
related to the lesson topic of the day, was superimposed on each slide and read by 
student volunteers. To enhance program credibility, models used in the slide show were 
similar in age, ethnicity, and socioeconomic status to girls in the target schools. Students were also given a workbook with written assignments. Lessons were developed 
around the following assumptions: 
Weight gain is a normal and necessary part of pubertal growth in females. Females progress 
from the childhood baseline of 8% of body composition as fat, true of both sexes, to 
22% by the end of puberty. This estrogen-dependent phenomenon occurs sequentially 
with each successive stage of pubertal development. However, research has shown that 
at each successive stage of pubertal development in females there is increasing dissat_x0002_isfaction with one’s body and increasing desire to be thinner. In an attempt to combat 
society’s overemphasis on thinness, lessons were developed that focused on normal 
growth and development processes and ways in which obsessions with thinness may 
interfere with these processes. For example, students were (a) introduced to the five 
Tanner stages (Marshall &amp; Tanner, 1969); (b) shown why weight gain is a natural and 
important part of human development; and (c) that the healthy weight range within 
each Tanner stage is relatively wide. The lessons stressed that students will pass through 
each of the Tanner stages at their own pace, thus making comparisons to others (i.e., 
same-age peers as well as popular icons) misleading. 
Excessive caloric restriction is not an efiective long-term weight control strategy. Excessive 
dieting is ineffective in achieving long-term weight loss and may lead to the disregula_x0002_tion of eating and weight (Striegel-Moore et al., 1986). In an effort to dissuade students 
of the utility of excessive caloric restriction for weight control the team created lessons 
focusing on (a) the physical and psychological reasons for the failure of most diets; and 
(b) the effects of diets on normal health and development. Students were instructed on the metabolic changes that result from dieting, how these changes influence weight loss 
and maintenance attempts, and how diets can cause physical problems among grow_x0002_ing adolescents. 
Caloric restriction may actually potentiate weight disregulation.Dieting may actually poten_x0002_tiate disordered eating in those who are vulnerable (Garner &amp; Garfinkel, 1980). Polivy 
and Herman (1985) reviewed evidence from human studies suggesting that dieting may 
precede binge eating in a causal chain. Therefore, the curriculum also addressed the 
psychological effects associated with dieting. Students were shown how simple diet 
techniques can lead to binge behaviors and can result in diethinge cycles. Bulimia ner_x0002_vosa and anorexia nervosa were defined, symptoms were outlined, and the negative 
medical and psychological outcomes associated with these disorders were illustrated. 
Adolescents can learn to counteract the cultural pressures promoting dieting and a thin body 
ideal. Adolescent females may need skills to resist the potent social influences promot_x0002_ing dieting and other unhealthful weight regulation strategies (Killen, 1985). This com_x0002_ponent of the intervention focused on helping students to identify effective methods 
for making healthy choices and resisting cultural pressures to adopt unhealthy weight 
regulation practices. Students were taught how to (1) recognize social influence to 
achieve excessive thinness, (2) evaluate the outcomes of potential choices, and (3) iden_x0002_tify and use counterarguments to resist social influence. 
Adolescents can be trained to adopt more healthful nutrition practices and physical activity 
regimens. We assume that students can be trained to adopt a healthful and balanced eat_x0002_ing and exercise regimen. Our own school-based research focusing on cardiovascular 
disease prevention has shown positive effects for eating and exercise modification pro_x0002_grams (Killen et al., 1988). Five lessons addressed physical activity and healthy nutri_x0002_tion practices. Students were introduced to the benefits of regular aerobic activity and 
choosing a diet high in fiber and complex carbohydrates. Students were also provided 
with facts on the deleterious effects of a sedentary lifestyle and choosing a diet high in 
saturated fat and cholesterol. Students were assisted in the development, evaluation 
and adoption of personalized long-term nutritional and physical activity plans.</t>
  </si>
  <si>
    <t>standard training by a VEP plus undergraduate
trainers vs. undergraduate trainers alone,  cave: die anderen Reviews haben die study nicht drin? Weil nicht 2 Interventionen, sondern weil 2 Arten von guidance untersucht?</t>
  </si>
  <si>
    <t>Reducing eating disorder risk factors</t>
  </si>
  <si>
    <r>
      <rPr>
        <sz val="12"/>
        <color rgb="FF00B050"/>
        <rFont val="Arial"/>
        <family val="2"/>
      </rPr>
      <t>all new members</t>
    </r>
    <r>
      <rPr>
        <sz val="12"/>
        <color theme="1"/>
        <rFont val="Arial"/>
        <family val="2"/>
      </rPr>
      <t xml:space="preserve"> attended the program unless granted an excused absence by their sorority); however, participation in the study (i.e., completion of self-report assessments) was completely voluntary</t>
    </r>
  </si>
  <si>
    <t>standard training by a VEP plus undergraduate
trainers vs. undergraduate trainers alone</t>
  </si>
  <si>
    <t>Body Project (very expensive provider + undergraduate trainer)</t>
  </si>
  <si>
    <t>Body Project (undergratuate trainer alone)</t>
  </si>
  <si>
    <t>Distributed and condensed versions,  ist das schon selective, wenn es zwar keine inclusion criteria gibt, aber sich die Leute selektiv für so ein Programm melden?</t>
  </si>
  <si>
    <t>dissonance-based manual by Becker and Stice (2008), Sorority body image program: Group leader guide.</t>
  </si>
  <si>
    <t>Participants were recruited through announcements made in sorority meetings and through the
psychology department’s undergraduate subject pool. We presented the study to participants as an investigation of a body image programme aimed at preventing the increase or onset of ED symptoms among college women</t>
  </si>
  <si>
    <t>Distributed and condensed versions</t>
  </si>
  <si>
    <t>body image intervention program</t>
  </si>
  <si>
    <t>We recruited participants through announcements in classes and club meetings, and campus advertisements</t>
  </si>
  <si>
    <t>Body Project (mixed gender)</t>
  </si>
  <si>
    <t>Body Project (female only)</t>
  </si>
  <si>
    <t>Low Symptom Level High Symptom Level -&gt; no total group</t>
  </si>
  <si>
    <t>universal (low symptom+high symptom)</t>
  </si>
  <si>
    <t>Participants included 92 women, recruited from undergraduate psychology courses at Texas State University</t>
  </si>
  <si>
    <t xml:space="preserve">Watson: selective; "n=18 low symptom leven; n=13 high symptom level) -&gt; universal </t>
  </si>
  <si>
    <t>selective (-indicated)</t>
  </si>
  <si>
    <t>Reducing eating disorder risk factors and symptoms</t>
  </si>
  <si>
    <r>
      <t xml:space="preserve">Participants were eligible to participate if they reported body
image dissatisfaction                              Sixty-six female adolescents between the ages of 13 and 17 who reported at least some body image dissatisfaction,                       </t>
    </r>
    <r>
      <rPr>
        <sz val="12"/>
        <color rgb="FFFF0000"/>
        <rFont val="Arial"/>
        <family val="2"/>
      </rPr>
      <t>20% of the sample had a full or partial syndrome</t>
    </r>
    <r>
      <rPr>
        <sz val="12"/>
        <color theme="1"/>
        <rFont val="Arial"/>
        <family val="2"/>
      </rPr>
      <t xml:space="preserve">
eating disorder at baseline</t>
    </r>
  </si>
  <si>
    <t>Minimal intevention? (lower time spent than four-weekly sessions)</t>
  </si>
  <si>
    <t>improve disordered eating attitudes, and would
both reduce the influence of the Beauty Ideal</t>
  </si>
  <si>
    <r>
      <t xml:space="preserve">Seven schools with 263 Spanish adolescent </t>
    </r>
    <r>
      <rPr>
        <sz val="12"/>
        <color rgb="FFFF0000"/>
        <rFont val="Arial"/>
        <family val="2"/>
      </rPr>
      <t>girls</t>
    </r>
    <r>
      <rPr>
        <sz val="12"/>
        <color theme="1"/>
        <rFont val="Arial"/>
        <family val="2"/>
      </rPr>
      <t xml:space="preserve"> in the area of Barcelona,                      No
exclusion criteria were used, and full classes participated.
</t>
    </r>
  </si>
  <si>
    <t xml:space="preserve">Le: selective; authors: universal-selective; "full classes participated" -&gt; universal </t>
  </si>
  <si>
    <t>Mirror exposure, ist das noch prevention?</t>
  </si>
  <si>
    <r>
      <rPr>
        <b/>
        <sz val="12"/>
        <color rgb="FFFF0000"/>
        <rFont val="Arial"/>
        <family val="2"/>
      </rPr>
      <t>mirror exposure (ME), a body image intervention</t>
    </r>
    <r>
      <rPr>
        <b/>
        <sz val="12"/>
        <color theme="1"/>
        <rFont val="Arial"/>
        <family val="2"/>
      </rPr>
      <t xml:space="preserve"> with research support</t>
    </r>
  </si>
  <si>
    <t>we attempted to recruit individuals with more body image disturbance by  advertising the ME experiment as a program for improving body image.</t>
  </si>
  <si>
    <t xml:space="preserve">Le: selective; "female undergraduates" -&gt; universal </t>
  </si>
  <si>
    <t xml:space="preserve">Preventing ED Risk Factors </t>
  </si>
  <si>
    <t>preventing eating disorder risk factors</t>
  </si>
  <si>
    <t>self-reported body dissatisfaction (“Are you currently dissatisfied with your body?”)</t>
  </si>
  <si>
    <t>Body Project (eBody Project)</t>
  </si>
  <si>
    <t>They were instructed to review the brochure content for about 35–45 minutes each week, if possible, in line with time needed to complete eBody Project modules</t>
  </si>
  <si>
    <t>Minimal intervention? (despite the same time spent as in IG?)</t>
  </si>
  <si>
    <t>obesity prevention, inclusion criteria: physically inactive as selective prevention</t>
  </si>
  <si>
    <t>physical activity or
dietary habits intervention                reduce binge eating symptoms</t>
  </si>
  <si>
    <t>Health Is Power</t>
  </si>
  <si>
    <r>
      <t>Women between 25 and 60 years old who were</t>
    </r>
    <r>
      <rPr>
        <sz val="12"/>
        <color rgb="FFFF0000"/>
        <rFont val="Arial"/>
        <family val="2"/>
      </rPr>
      <t xml:space="preserve"> physically inactive</t>
    </r>
    <r>
      <rPr>
        <sz val="12"/>
        <color theme="1"/>
        <rFont val="Arial"/>
        <family val="2"/>
      </rPr>
      <t xml:space="preserve"> were invited to attend the T1 assessment, non-binge eaters (BES score &lt;18) and binge eaters (BES
score _x0002_18,</t>
    </r>
  </si>
  <si>
    <r>
      <t>Participants were 788 freshman</t>
    </r>
    <r>
      <rPr>
        <sz val="12"/>
        <color rgb="FFFF0000"/>
        <rFont val="Arial"/>
        <family val="2"/>
      </rPr>
      <t xml:space="preserve"> females</t>
    </r>
    <r>
      <rPr>
        <sz val="12"/>
        <color theme="1"/>
        <rFont val="Arial"/>
        <family val="2"/>
      </rPr>
      <t xml:space="preserve"> at Stanford University. Participants did not receive credit or pay for participating</t>
    </r>
  </si>
  <si>
    <t xml:space="preserve">ED onset prevention
</t>
  </si>
  <si>
    <r>
      <t xml:space="preserve">selective </t>
    </r>
    <r>
      <rPr>
        <b/>
        <sz val="12"/>
        <color rgb="FFFF0000"/>
        <rFont val="Arial"/>
        <family val="2"/>
      </rPr>
      <t>(haben athletes wirklich in general ein höheres Risiko?)</t>
    </r>
  </si>
  <si>
    <t>prevent the development of new cases of eating disorders (ED) and symptoms associated with ED</t>
  </si>
  <si>
    <r>
      <t>Athletes, We invited</t>
    </r>
    <r>
      <rPr>
        <sz val="12"/>
        <color rgb="FFFF0000"/>
        <rFont val="Arial"/>
        <family val="2"/>
      </rPr>
      <t xml:space="preserve"> the total population</t>
    </r>
    <r>
      <rPr>
        <sz val="12"/>
        <color theme="1"/>
        <rFont val="Arial"/>
        <family val="2"/>
      </rPr>
      <t xml:space="preserve"> of first-year students attending
Elite Sport High Schools (n = 16) in Norway.</t>
    </r>
  </si>
  <si>
    <t xml:space="preserve">Le: Universal; "athletes" -&gt; selective </t>
  </si>
  <si>
    <t>Assessment onlny/no intervention?</t>
  </si>
  <si>
    <t xml:space="preserve">Improve Body Image
Reduction of thin-ideal internalisation
Improve self-esteem </t>
  </si>
  <si>
    <t>Body Image
Change attitudes and cognitions
Promote psychosocial wellbeing (by protective factors)</t>
  </si>
  <si>
    <t>improvement in body image, less internalization of the thin-ideal, greater improvement in eating behavior, more positive effect of body image on psychosocial functioning, and greater increase in self-esteem.</t>
  </si>
  <si>
    <t>college women with body image concerns, Postings invited students with body image concerns to participate in a study evaluating
a program that focused on improving body image</t>
  </si>
  <si>
    <t>WL participants were asked to select from two session dates sched_x0002_uled 4 weeks after completion of the consent form</t>
  </si>
  <si>
    <t xml:space="preserve">McCabe, M. P., Ricciardelli, L. A., &amp; Salmon, J. (2006). Evaluation of a prevention program to address body focus and negative affect among children. Journal of health psychology, 11(4), 589-598. </t>
  </si>
  <si>
    <t xml:space="preserve">Reduce Body Dissatisfaction
Reduce comorbidities </t>
  </si>
  <si>
    <t>8–12 years, children</t>
  </si>
  <si>
    <t>Prevention Program to Address Body Focus and Negative Affect</t>
  </si>
  <si>
    <t>ACE Kids</t>
  </si>
  <si>
    <r>
      <t xml:space="preserve">Four schools in Melbourne were approached to participate in this study. From these schools, 18 classes from grades 3–6 agreed to participate in the study, Three hundred and sixty-eight signed consent
forms were returned </t>
    </r>
    <r>
      <rPr>
        <sz val="12"/>
        <color rgb="FFFF0000"/>
        <rFont val="Arial"/>
        <family val="2"/>
      </rPr>
      <t>(76%).</t>
    </r>
  </si>
  <si>
    <t>Increase self-esteem
Reduce comorbidities 
Reduce problematic behaviour</t>
  </si>
  <si>
    <t>Promote psychosocial wellbeing (by protective factors)
Reduce comorbidities 
Reduce problematic behaviour</t>
  </si>
  <si>
    <t>outcome: state and trait anxiety</t>
  </si>
  <si>
    <t>selective bzw. selectiv-indicated (body image problems reicht, siehe Krit 4)</t>
  </si>
  <si>
    <r>
      <t xml:space="preserve">increase in self-esteem and a </t>
    </r>
    <r>
      <rPr>
        <b/>
        <sz val="12"/>
        <color rgb="FFC00000"/>
        <rFont val="Arial"/>
        <family val="2"/>
      </rPr>
      <t>reduction in anxiety</t>
    </r>
    <r>
      <rPr>
        <b/>
        <sz val="12"/>
        <color theme="1"/>
        <rFont val="Arial"/>
        <family val="2"/>
      </rPr>
      <t xml:space="preserve"> and in symptoms of eating disorders</t>
    </r>
  </si>
  <si>
    <t>meet one of four criteria indicating that they had
some of the symptoms of BN                  meet one of the
following four criteria: (a) score at least 88 on the BULIT2 (Smith &amp; Thelen, 1984); (b)
report purging more than once a month on the BULIT2 (Smith &amp; Thelen, 1984); (c) report
that they engaged in either binge eating or inappropriate compensatory behavior to prevent
weight gain at least twice a week for 3 months on their personal history questionnaire; (d) be unduly influenced by body shape as
evidenced by a score of 10 or greater on the DT scale and BD scale from the EDI-2</t>
  </si>
  <si>
    <t>women aged 30 to 60, midlife</t>
  </si>
  <si>
    <t>address risk factors that are pertinent in midlife.</t>
  </si>
  <si>
    <t>body dissatisfaction as indicated by a mean score &gt;= 90 on the BSQ or &gt;= 3.5 on the combined Weight and Shape Concern subscales of the EDE-Q</t>
  </si>
  <si>
    <t xml:space="preserve">Reduction of ED risk factors
- Reduction of thin-ideal internalisation
- Improvement/Reduction of problematic eating behaviour 
- Reduce comorbidities </t>
  </si>
  <si>
    <t xml:space="preserve">Reduction of ED risk factors
Change attitudes and cognitions
Reduce problematic behaviour
Reduce comorbidities </t>
  </si>
  <si>
    <t>greater decreases in thin-ideal internalization, body dissatisfaction, dieting, negative affect, and eating disorder symptom</t>
  </si>
  <si>
    <t>Young Women With Body Image Concerns, students had to answer
affirmatively when asked “Do you have body image concerns?”</t>
  </si>
  <si>
    <t xml:space="preserve">Improve Body Image
ED prevention (general) 
</t>
  </si>
  <si>
    <t>Body Image
General ED Prevention</t>
  </si>
  <si>
    <t>Promote Positive Body Image and prevent
eating problems</t>
  </si>
  <si>
    <r>
      <t xml:space="preserve">There were 282 </t>
    </r>
    <r>
      <rPr>
        <sz val="12"/>
        <color rgb="FFFF0000"/>
        <rFont val="Arial"/>
        <family val="2"/>
      </rPr>
      <t>girls</t>
    </r>
    <r>
      <rPr>
        <sz val="12"/>
        <color theme="1"/>
        <rFont val="Arial"/>
        <family val="2"/>
      </rPr>
      <t xml:space="preserve"> in Grade 6. Each school was assigned randomly to either the intervention group or the
control group (no intervention. 263 participants,which was 93% of the original sample. The remaining 7% had changed schools or
dropped out of the study</t>
    </r>
  </si>
  <si>
    <t>The prevention program was administered over 6 consecutive weeks dur_x0002_ing the schools’ regularly scheduled health curriculum.</t>
  </si>
  <si>
    <t xml:space="preserve">Improve Body Image
increase self-esteem 
Modification of eating-related attitudes and behaviour
</t>
  </si>
  <si>
    <t>Improve Body Image Satisfaction, Global Self-Esteem, and Eating Attitudes and Behaviors</t>
  </si>
  <si>
    <r>
      <t>Participants were 258</t>
    </r>
    <r>
      <rPr>
        <sz val="12"/>
        <color rgb="FFFF0000"/>
        <rFont val="Arial"/>
        <family val="2"/>
      </rPr>
      <t xml:space="preserve"> girls</t>
    </r>
    <r>
      <rPr>
        <sz val="12"/>
        <color theme="1"/>
        <rFont val="Arial"/>
        <family val="2"/>
      </rPr>
      <t xml:space="preserve"> in Grade 6. Four
schools willing to participate were matched on socioeconomic status, size, and geographic
location and then randomly assigned to either the intervention or control condition.</t>
    </r>
  </si>
  <si>
    <t xml:space="preserve">Usual school curriculum (no information found)
</t>
  </si>
  <si>
    <t>An advantage to the universal program used in the
current study (such as one offered to girls during their routine school health class) is that
it provides wider access to the information.</t>
  </si>
  <si>
    <t>Treatment as usual (classes as usual)?</t>
  </si>
  <si>
    <t>universal eating disorder prevention program</t>
  </si>
  <si>
    <t>total of 982 male and female Grades 6 and 7 middle school students. All students in each of the four schools
were eligible to participate.                      While the study
was open to all students within each of the four schools,
the overall response rate was 52% (slightly lower than
reported by Austin et al., 2005), reflecting the number of
parents who returned an active consent form</t>
  </si>
  <si>
    <t>Healthy Schools-Healthy Kids (inlcudes parts of "Every Body is a Somebody")</t>
  </si>
  <si>
    <t xml:space="preserve">Reduction of thin-ideal internalisation
Reduce Body Dissatisfaction
Improvement/Reduction of problematic eating behaviour 
Reduce comorbidities </t>
  </si>
  <si>
    <r>
      <t xml:space="preserve">Change attitudes and cognitions
Reduce problematic behaviour
</t>
    </r>
    <r>
      <rPr>
        <b/>
        <sz val="12"/>
        <color rgb="FF00B0F0"/>
        <rFont val="Arial"/>
        <family val="2"/>
      </rPr>
      <t>Reduce Body Dissatisfaction</t>
    </r>
    <r>
      <rPr>
        <b/>
        <sz val="12"/>
        <color theme="1"/>
        <rFont val="Arial"/>
        <family val="2"/>
      </rPr>
      <t xml:space="preserve">
Reduce comorbidities </t>
    </r>
  </si>
  <si>
    <t>less eating pathology, body dissatisfaction, thin-ideal internalization, dieting, alexithymia, and related depression and anxiety</t>
  </si>
  <si>
    <t>women who were dissatisfied with their bodies, The study advertised an intervention that addressed
body dissatisfaction and eating disturbances</t>
  </si>
  <si>
    <t>yoga and meditation</t>
  </si>
  <si>
    <t>Cognitive dissonance (adaptive and extended version of Stice)</t>
  </si>
  <si>
    <t>Reduction of ED risk factors
Reduction of thin-ideal internalisation</t>
  </si>
  <si>
    <t>effects on disturbed eating attitudes, aesthetic ideal internalization, and other eating disorder risk factors</t>
  </si>
  <si>
    <t>Participants were 200 adolescents aged 12–15 selected bymeans of incidental sampling from second-year compulsory secondary education at schools</t>
  </si>
  <si>
    <t>Media Literacy?</t>
  </si>
  <si>
    <t>Treatment as usual (Class as usual)</t>
  </si>
  <si>
    <t>improvements to trait measures of self-objectification, body appreciation, and body esteem</t>
  </si>
  <si>
    <t>Women aged 18–35 years, or 17 years if they were at university, were eligible to participate. As part of our recruitment blurb, we encouraged women of all shapes and sizes with various relationships with their body to participate</t>
  </si>
  <si>
    <r>
      <t xml:space="preserve">Musiat, P., Conrod, P., Treasure, J., Tylee, A., Williams, C., &amp; Schmidt, U. (2014). </t>
    </r>
    <r>
      <rPr>
        <sz val="12"/>
        <color rgb="FFFFFF00"/>
        <rFont val="Arial"/>
        <family val="2"/>
      </rPr>
      <t>Targeted prevention of common mental health disorders</t>
    </r>
    <r>
      <rPr>
        <sz val="12"/>
        <color theme="1"/>
        <rFont val="Arial"/>
        <family val="2"/>
      </rPr>
      <t xml:space="preserve"> in university students: randomised controlled trial of a transdiagnostic trait-focused web-based intervention. PloS one, 9(4), e93621. https://doi-org.emedien.ub.uni-muenchen.de/10.1371/journal.pone.0093621</t>
    </r>
  </si>
  <si>
    <t>Transdiagnostic</t>
  </si>
  <si>
    <t>decreasing disordered eating</t>
  </si>
  <si>
    <r>
      <t xml:space="preserve">One hundred seven 1st-year college </t>
    </r>
    <r>
      <rPr>
        <sz val="12"/>
        <color rgb="FFFF0000"/>
        <rFont val="Arial"/>
        <family val="2"/>
      </rPr>
      <t>women.</t>
    </r>
    <r>
      <rPr>
        <sz val="12"/>
        <color theme="1"/>
        <rFont val="Arial"/>
        <family val="2"/>
      </rPr>
      <t xml:space="preserve"> Participants were recruited to participate in a study on the effectiveness of different health education brochures</t>
    </r>
  </si>
  <si>
    <t xml:space="preserve">Le &amp; Watson: selective; Stice: universal; "1st-year college women" -&gt; universal </t>
  </si>
  <si>
    <t>psychoeducation 
Modification of eating-related attitudes and behaviour
Improve Body Image
Promote psychosocial wellbeing (by protective factors)</t>
  </si>
  <si>
    <t>psychoeducation 
Change attitudes and cognitions
Reduce problematic behaviour
Body Image
Promote psychosocial wellbeing (by protective factors)</t>
  </si>
  <si>
    <t>change knowledge, attitudes, and behaviors related to nutrition and weight control; improve body and self-image; and promote greater self-efficacy in dealing with social pressures regarding excessive eating and dieting.</t>
  </si>
  <si>
    <r>
      <t xml:space="preserve">The baseline population included 341 tenth-grade
</t>
    </r>
    <r>
      <rPr>
        <sz val="12"/>
        <color rgb="FFFF0000"/>
        <rFont val="Arial"/>
        <family val="2"/>
      </rPr>
      <t>girls</t>
    </r>
    <r>
      <rPr>
        <sz val="12"/>
        <color theme="1"/>
        <rFont val="Arial"/>
        <family val="2"/>
      </rPr>
      <t xml:space="preserve"> from 16 classes at three high schools in Jerusalem. Classes
were assigned to intervention or control groups</t>
    </r>
  </si>
  <si>
    <t xml:space="preserve">Le: selective; Stice &amp; authors: univeral; "adolescent girls" -&gt; universal </t>
  </si>
  <si>
    <t>[Tintervention] Sessions were conducted within classes during the school
day; thus, attendance was required and both boys and girls
participated. -&gt; class as usual</t>
  </si>
  <si>
    <t>Treatment as usual (class as usual)</t>
  </si>
  <si>
    <r>
      <t>226 girls from</t>
    </r>
    <r>
      <rPr>
        <sz val="12"/>
        <color rgb="FFFF0000"/>
        <rFont val="Arial"/>
        <family val="2"/>
      </rPr>
      <t xml:space="preserve"> Girl </t>
    </r>
    <r>
      <rPr>
        <sz val="12"/>
        <color theme="1"/>
        <rFont val="Arial"/>
        <family val="2"/>
      </rPr>
      <t>Scout Troops</t>
    </r>
  </si>
  <si>
    <t xml:space="preserve">Le &amp; Watson: selective; Stice: universal; "girls from troops" -&gt; universal </t>
  </si>
  <si>
    <t>Preventing Weight-Related Problems</t>
  </si>
  <si>
    <r>
      <t xml:space="preserve">356 </t>
    </r>
    <r>
      <rPr>
        <sz val="12"/>
        <color rgb="FFFF0000"/>
        <rFont val="Arial"/>
        <family val="2"/>
      </rPr>
      <t xml:space="preserve">girls </t>
    </r>
    <r>
      <rPr>
        <sz val="12"/>
        <color theme="1"/>
        <rFont val="Arial"/>
        <family val="2"/>
      </rPr>
      <t>from six intervention and six control high schools.</t>
    </r>
  </si>
  <si>
    <t xml:space="preserve">Le: selective; "hiigh-school Girls2 -&gt; universal </t>
  </si>
  <si>
    <t xml:space="preserve">Minimal intervention </t>
  </si>
  <si>
    <t xml:space="preserve">Improve Body Image
</t>
  </si>
  <si>
    <t>improve body image and decrease dieting</t>
  </si>
  <si>
    <r>
      <t>Participants included nonclinical, freshman college</t>
    </r>
    <r>
      <rPr>
        <sz val="12"/>
        <color rgb="FFFF0000"/>
        <rFont val="Arial"/>
        <family val="2"/>
      </rPr>
      <t xml:space="preserve"> women</t>
    </r>
  </si>
  <si>
    <t xml:space="preserve">Le &amp; Watson: selective; Stice: universal; college females -&gt; universal </t>
  </si>
  <si>
    <t>Reducing maladaptive weight management practices</t>
  </si>
  <si>
    <r>
      <rPr>
        <sz val="12"/>
        <color rgb="FFFF0000"/>
        <rFont val="Arial"/>
        <family val="2"/>
      </rPr>
      <t>women</t>
    </r>
    <r>
      <rPr>
        <sz val="12"/>
        <color theme="1"/>
        <rFont val="Arial"/>
        <family val="2"/>
      </rPr>
      <t xml:space="preserve"> with sub-clinical levels of eating pathology, use of food avoidance as a means of weight control; skipping more than two meals per week; </t>
    </r>
  </si>
  <si>
    <t xml:space="preserve">Le &amp; Watson: selective; university students with sub-clinical levels of ED -&gt; indicated </t>
  </si>
  <si>
    <t xml:space="preserve">Improve Body Image
Modification of eating-related attitudes 
Improvement/Reduction of problematic eating behaviour 
</t>
  </si>
  <si>
    <t>Body Image
Change attitudes and cognitions
Reduce problematic behaviour</t>
  </si>
  <si>
    <t>Improving the Body Image, Eating Attitudes, and Behaviors</t>
  </si>
  <si>
    <t>All 470 eligible students (63% female) aged 11–14 years volunteered to participate. All students who
were enrolled in Years 7 and 8 at the schools participated in the study. A total of 116 students (63% female) were classified as high risk.</t>
  </si>
  <si>
    <r>
      <t>universal</t>
    </r>
    <r>
      <rPr>
        <sz val="12"/>
        <color rgb="FFFFFF00"/>
        <rFont val="Arial"/>
        <family val="2"/>
      </rPr>
      <t>/selective</t>
    </r>
  </si>
  <si>
    <t xml:space="preserve">Modification of eating-related attitudes 
Improvement/Reduction of problematic eating behaviour </t>
  </si>
  <si>
    <t>Women with Type 1 Diabetes Mellitus</t>
  </si>
  <si>
    <r>
      <t>selective</t>
    </r>
    <r>
      <rPr>
        <b/>
        <sz val="12"/>
        <color rgb="FFFFFF00"/>
        <rFont val="Arial"/>
        <family val="2"/>
      </rPr>
      <t xml:space="preserve"> bzw. selective-indicated</t>
    </r>
  </si>
  <si>
    <t>Disturbed Eating Attitudes and Behavior</t>
  </si>
  <si>
    <t xml:space="preserve"> women with type 1 diabetes mellitus and disordered eating attitudes and behaviors (&gt;= 9 EDI DT, &gt;=5 EDI bulimia, &gt;=15 EDI BD or current or past binge eating, self-induced vomiting, laxative or dieretic use, dieting or insulion omission</t>
  </si>
  <si>
    <t>Interventions for Body Image and Eating Problems</t>
  </si>
  <si>
    <t>Set Your Body Free</t>
  </si>
  <si>
    <r>
      <t xml:space="preserve">BSQ score &gt;= 100 or a combined Bulimia Test  Revised (BULIT-R) score above 104 and BSQ score of 90-99. as a BULIT-R score o&gt;= 104
</t>
    </r>
    <r>
      <rPr>
        <sz val="12"/>
        <color rgb="FF00B050"/>
        <rFont val="Arial"/>
        <family val="2"/>
      </rPr>
      <t>has been established as an indicator of the presence of
bulimia nervosa</t>
    </r>
  </si>
  <si>
    <t>A BSQ score of &gt;=100 was chosen as the inclusion criterion as this score was nearly one standard deviation above the community mean of 81.5 … and within one standard deviation of the mean score for patients seeking outpatient treatment -&gt; thus a score of 100 was likely to represent high levels of body image concern</t>
  </si>
  <si>
    <t xml:space="preserve">Reduce Body Dissatisfaction
Modification of eating-related attitudes </t>
  </si>
  <si>
    <t>Reduce Body Dissatisfaction
Change attitudes and cognitions</t>
  </si>
  <si>
    <t>Intervention for Body Dissatisfaction and Disordered Eating Attitudes</t>
  </si>
  <si>
    <t>Women with body dissatisfaction, “Do
you experience significant distress about your body, weight,
or shape?”</t>
  </si>
  <si>
    <t>Minimal intervention</t>
  </si>
  <si>
    <t xml:space="preserve"> women at risk of developing an eating disorder, as indicated by a
score of &gt;= 47 on the Weight Concerns Scale</t>
  </si>
  <si>
    <t xml:space="preserve">Promote psychosocial wellbeing (by protective factors)
Reduction of ED risk factors
</t>
  </si>
  <si>
    <t>Promote psychosocial wellbeing (by protective factors)
Reduction of ED risk factors</t>
  </si>
  <si>
    <t>promote resiliency factors
while mitigating risk factors</t>
  </si>
  <si>
    <r>
      <t xml:space="preserve">The program was completed with 530 </t>
    </r>
    <r>
      <rPr>
        <sz val="12"/>
        <color rgb="FFFF0000"/>
        <rFont val="Arial"/>
        <family val="2"/>
      </rPr>
      <t>female</t>
    </r>
    <r>
      <rPr>
        <sz val="12"/>
        <color theme="1"/>
        <rFont val="Arial"/>
        <family val="2"/>
      </rPr>
      <t xml:space="preserve"> middle school students (grades 6–8, ages 11–15), nearly every student in the middle school had participated in the
prevention program</t>
    </r>
  </si>
  <si>
    <t>Waitlist/Assessment only/non-random (dependent on school)</t>
  </si>
  <si>
    <t>WOMEN AT RISK FOR BODY IMAGE DISTURBANCE, Participants, selected on the basis of elevated body image disturbance</t>
  </si>
  <si>
    <t>Pat randomized to a low-calorie diet</t>
  </si>
  <si>
    <t>recruited from the community and from a university for the investigation of a weight loss intervention</t>
  </si>
  <si>
    <t xml:space="preserve">Reduction of ED risk factors
</t>
  </si>
  <si>
    <t>Reducing Eating Disorder Risk Factors</t>
  </si>
  <si>
    <r>
      <t xml:space="preserve">Hence, of the two groups that participated in the study in each school, one was randomly assigned to the intervention group, and the other to the control group. </t>
    </r>
    <r>
      <rPr>
        <sz val="12"/>
        <color rgb="FFFF0000"/>
        <rFont val="Arial"/>
        <family val="2"/>
      </rPr>
      <t>Girls</t>
    </r>
  </si>
  <si>
    <t>The same schools that were selected as a representative sample of all second year students of the publicly funded secondary school system in a school district in the city of Terrassa (Raich et al., 2001) were included in the present study. Selection procedure for the sample was based on a stratified, random sample</t>
  </si>
  <si>
    <t>On the second day, NUT component was administered to
the group receiving the (AMC+ML+NUT) intervention, while the
(AMC+ML) intervention group and the control group followed their
usual class schedule. The session lasted approximately 1.5 hours. On the
third day, the two remaining components of the intervention (AMC+ML)
were administered to both intervention groups, while the control group
followed their usual class schedule</t>
  </si>
  <si>
    <t>Improve Body Image (Dissatisfaction)</t>
  </si>
  <si>
    <t>Body Image 
Reduce Body Dissatisfaction</t>
  </si>
  <si>
    <t>Body Image Dissatisfaction Prevention</t>
  </si>
  <si>
    <r>
      <t>Eighty-one</t>
    </r>
    <r>
      <rPr>
        <sz val="12"/>
        <color rgb="FFFF0000"/>
        <rFont val="Arial"/>
        <family val="2"/>
      </rPr>
      <t xml:space="preserve"> women</t>
    </r>
    <r>
      <rPr>
        <sz val="12"/>
        <color theme="1"/>
        <rFont val="Arial"/>
        <family val="2"/>
      </rPr>
      <t xml:space="preserve"> were recruited to participate from a population of undergraduate students attending a private midwestern university. the body image session was open to any interested students, “Body
Image in the Media” that focused on women’s thoughts, behaviors, and attitudes.
All interested students were encouraged to attend.</t>
    </r>
  </si>
  <si>
    <t xml:space="preserve">women from a population of undergraduate students attending a priate midwestern university </t>
  </si>
  <si>
    <t>App</t>
  </si>
  <si>
    <r>
      <t xml:space="preserve">universal, </t>
    </r>
    <r>
      <rPr>
        <b/>
        <sz val="12"/>
        <color rgb="FFFFFF00"/>
        <rFont val="Arial"/>
        <family val="2"/>
      </rPr>
      <t>selective?</t>
    </r>
    <r>
      <rPr>
        <b/>
        <sz val="12"/>
        <color theme="1"/>
        <rFont val="Arial"/>
        <family val="2"/>
      </rPr>
      <t xml:space="preserve"> (Participants were recruited through posters, advertisement,
leaflets)</t>
    </r>
  </si>
  <si>
    <t>Improving Body Image and Self-Compassion</t>
  </si>
  <si>
    <t>Two hundred seventy-four late adolescents and emerging adults were recruited from two high schools and two local youth organizations (n = 88), as well as the campus of a large and diverse private urban university, Participants were recruited through posters, advertisement,
leaflets</t>
  </si>
  <si>
    <t>Mindfullness?</t>
  </si>
  <si>
    <t>Dismantling Investigation,                                   2 versions of programm                                      in andere Reviews nicht eingeschlossen, The current study compared
the original treatment program with a
dismantled version of the full package,
which consisted solely of the specific dissonance
component (i.e., the counterattitudinal
advocacy procedure).</t>
  </si>
  <si>
    <t>to attain a targeted sample of women at risk for eating disturbances. The following criteria were used to select
participants for the study: (a) measures of thin-ideal internalization
and body dissatisfaction must have been _x0002_0.5
SDs above the mean,</t>
  </si>
  <si>
    <t>targeted sample of women at risk for eating disturbances</t>
  </si>
  <si>
    <t>Dismantling Investigation, in andere Reviews nicht eingeschlossen</t>
  </si>
  <si>
    <t>prodieting/obesity prevention message (2 Reviews nicht eingeschlossen</t>
  </si>
  <si>
    <t>Participants were 139 undergraduate females from the University of South Florida</t>
  </si>
  <si>
    <t xml:space="preserve">undergraduate females </t>
  </si>
  <si>
    <t>MS Body Project (MS for middle school)</t>
  </si>
  <si>
    <t>Female middle school students with body dissatisfaction</t>
  </si>
  <si>
    <t>This adaptation of the Body Project
included key dissonance-induction features, We developed sevral activities to make the program less didactic</t>
  </si>
  <si>
    <t>Body Project MS (adaptation, further development)</t>
  </si>
  <si>
    <t>2 page brochure to read</t>
  </si>
  <si>
    <t>Same study as 119</t>
  </si>
  <si>
    <t>2x???</t>
  </si>
  <si>
    <t>Body Project MS</t>
  </si>
  <si>
    <t>normal weight women with disturbed body image Body Shape Questionnaire &gt;= 109</t>
  </si>
  <si>
    <t>Reduce problematic behaviour
Change attitudes and cognitions</t>
  </si>
  <si>
    <t>reduce eating disorder symptoms, related psychopathology, and weight and shape concerns.</t>
  </si>
  <si>
    <t>StudentBodies-Eating Disorders</t>
  </si>
  <si>
    <t>Participants were selected based on positive screens for DSM-5 subclinical AN, BN, binge eating disorder (BED), or  purging disorder. Inclusion criteria were: 1) females age 18–25 years, 2) access to a computer with an Internet connection, and 3) high weight and shape concerns (Weight Concerns Scale score N = 47). Individuals were included if they had subclinical ED symptoms.</t>
  </si>
  <si>
    <t xml:space="preserve">Student Bodies -Eating Disorders (SB-ED) </t>
  </si>
  <si>
    <t>The waitlist control group was offered the program after 10 weeks following completion of a second set of baseline measures to re-determine appropriateness of the intervention.</t>
  </si>
  <si>
    <r>
      <t xml:space="preserve">The sample consisted of 426 subjects attending the second form of the three local </t>
    </r>
    <r>
      <rPr>
        <sz val="12"/>
        <color rgb="FFFF0000"/>
        <rFont val="Arial"/>
        <family val="2"/>
      </rPr>
      <t>female</t>
    </r>
    <r>
      <rPr>
        <sz val="12"/>
        <color theme="1"/>
        <rFont val="Arial"/>
        <family val="2"/>
      </rPr>
      <t xml:space="preserve"> vocational training schools.</t>
    </r>
  </si>
  <si>
    <t xml:space="preserve">the first group consisted of 10 randomly selected classes while the control group was made up of students randomly selected from those not participating in the program </t>
  </si>
  <si>
    <t>Intervention: Four group sessions took place during school hours, one a week
for 1 month -&gt; problably class as usual for controls</t>
  </si>
  <si>
    <r>
      <t xml:space="preserve">Undergraduate women (ages 18–25) were recruited from the psychology participant pool at a large urban university (see Figure 1 for participant flow chart). The study was advertised as a program for women with weight and/or shape concerns, </t>
    </r>
    <r>
      <rPr>
        <sz val="12"/>
        <color rgb="FFFF0000"/>
        <rFont val="Arial"/>
        <family val="2"/>
      </rPr>
      <t>yet baseline body dissatisfaction scores were consistent with other college female populations</t>
    </r>
  </si>
  <si>
    <t>Assessment only/no treatment</t>
  </si>
  <si>
    <t>Women with high levels of shape concern score one standard deviation or more above the
mean on shape concern subscale of the EDE-Q or a score above the mean together
with a score of five or six on the ‘Shape dissatisfaction’ item.</t>
  </si>
  <si>
    <t>body image intervention</t>
  </si>
  <si>
    <r>
      <t>16
classes of adolescent</t>
    </r>
    <r>
      <rPr>
        <sz val="12"/>
        <color rgb="FFFF0000"/>
        <rFont val="Arial"/>
        <family val="2"/>
      </rPr>
      <t xml:space="preserve"> girls</t>
    </r>
    <r>
      <rPr>
        <sz val="12"/>
        <color theme="1"/>
        <rFont val="Arial"/>
        <family val="2"/>
      </rPr>
      <t>. All classes in years 8 and 9 in participating schools were eligible for inclusion. Participants were eligible to take part if they received parental/carer consent, and were deemed by school staff to have sufficient English language ability to comprehend assent procedures and manage written questionnaires.</t>
    </r>
  </si>
  <si>
    <t xml:space="preserve">classes of adolescent girls were allocated to a 6-session body image programme </t>
  </si>
  <si>
    <r>
      <t>Shu, C. Y., Watson, H. J., Anderson, R. A., Wade, T. D., Kane, R. T., &amp; Egan, S. J. (2019). A randomized controlled trial of unguided</t>
    </r>
    <r>
      <rPr>
        <sz val="12"/>
        <color rgb="FFFFFF00"/>
        <rFont val="Arial"/>
        <family val="2"/>
      </rPr>
      <t xml:space="preserve"> internet cognitive behaviour therapy for perfectionism</t>
    </r>
    <r>
      <rPr>
        <sz val="12"/>
        <color theme="1"/>
        <rFont val="Arial"/>
        <family val="2"/>
      </rPr>
      <t xml:space="preserve"> in adolescents: Impact on risk for eating disorders. Behaviour research and therapy, 120, 103429. https://doi-org.emedien.ub.uni-muenchen.de/10.1016/j.brat.2019.103429</t>
    </r>
  </si>
  <si>
    <t>Young women who self-identified as having difficulties with perfectionism</t>
  </si>
  <si>
    <r>
      <t>Twenty-nine Division I female collegiate athletes</t>
    </r>
    <r>
      <rPr>
        <sz val="12"/>
        <color rgb="FF00B050"/>
        <rFont val="Arial"/>
        <family val="2"/>
      </rPr>
      <t xml:space="preserve"> who were body dissatisfied</t>
    </r>
  </si>
  <si>
    <t>athletes</t>
  </si>
  <si>
    <t>Cognitive Dissonance – Stice version, slightly modified for athletes</t>
  </si>
  <si>
    <t>Stice three-session cognitive-dissonance program, The purpose of this study was to extend the work of Stice and colleagues (e.g., Stice
et al., 2000) by testing their three-session cognitive-dissonance program among female athletes.
In addition, we included Stice et al.’s three-session healthy weight program as well to
determine the relative efficacy of these conditions in reducing internalization, body dissatisfaction,
negative mood, bulimic symptoms, and dieting behaviors. Both interventions were
modified slightly to address some of the unique experiences of athletes (see description of
intervention programs that follows).</t>
  </si>
  <si>
    <t xml:space="preserve">Body Project (slightly modified for athletes) </t>
  </si>
  <si>
    <t>Healthy weight – Stice version, slightly modified for athletes</t>
  </si>
  <si>
    <t>Healthy Weight (slightly modified for athletes)</t>
  </si>
  <si>
    <r>
      <t xml:space="preserve">Stice, E., Butryn, M. L., Rohde, P., Shaw, H., &amp; Marti, C. N. (2013). An </t>
    </r>
    <r>
      <rPr>
        <sz val="12"/>
        <color rgb="FF00B050"/>
        <rFont val="Arial"/>
        <family val="2"/>
      </rPr>
      <t>effectiveness</t>
    </r>
    <r>
      <rPr>
        <sz val="12"/>
        <color theme="1"/>
        <rFont val="Arial"/>
        <family val="2"/>
      </rPr>
      <t xml:space="preserve"> trial of a new enhanced dissonance eating disorder prevention program among female college students. Behaviour research and therapy, 51(12), 862-871.                                   </t>
    </r>
    <r>
      <rPr>
        <sz val="12"/>
        <color rgb="FF00B050"/>
        <rFont val="Arial"/>
        <family val="2"/>
      </rPr>
      <t xml:space="preserve">Follow-up study: </t>
    </r>
    <r>
      <rPr>
        <sz val="12"/>
        <color theme="1"/>
        <rFont val="Arial"/>
        <family val="2"/>
      </rPr>
      <t xml:space="preserve">Stice, E., Rohde, P., Butryn, M. L., Shaw, H., &amp; Marti, C. N. (2015). Effectiveness Trial of a Selective Dissonance-based Eating Disorder Prevention Program with Female College Students: Effects at 2-and 3-Year Follow-up. Behaviour research and therapy. </t>
    </r>
  </si>
  <si>
    <t>inviting women with body image concerns to participate in a trial</t>
  </si>
  <si>
    <t>Body Project (enhanced), First, we used an enhanced training wherein facilitators performed more extended role-plays of the intervention and received feedback on how to improve their delivery, in contrast to the more didactic training used in the high school effectiveness trial. Second, we improved the supervision in two ways; we reviewed videotapes of the first group conducted by facilitators and
rated sessions for intervention fidelity and therapeutic competence, which was used to provide more detailed supervision. In the high school effectiveness trial, supervisionwas based on reviews of audiotaped sessions (which provide no visual information or the session or participants) and not on fidelity and competence ratings.
Third, we used a new enhanced dissonance version of the Body Project designed to increase the voluntary nature of participation, the level of required effort, and accountability for taking an antithin- ideal perspective, as these factors increase dissonance induction (Green et al., 2005).</t>
  </si>
  <si>
    <t>educational brochure control
condition, 2-page brochure from the NEDA + 3-page brochure from the APA + referral list of local mental health treatment providers with expertise in eating disorders</t>
  </si>
  <si>
    <t xml:space="preserve">Stice, E., Chase, A., Stormer, S., &amp; Appel, A. (2001). A Randomized Trial of a Dissonance-Based
Eating Disorder Prevention Program. International Journal of Eating Disorders, 29(3), 247-262. </t>
  </si>
  <si>
    <t xml:space="preserve">Stice, E., Chase, A., Stormer, S., &amp; Appel, A. (2001). Disorder prevention program. International Journal of Eating Disorders, 29(3), 247-262. </t>
  </si>
  <si>
    <t>Fliers and e-mail messages invited females to participate in a study to evaluate two interventions aimed at helping women improve their body image. We considered this a targeted prevention program because our sampling design was intended to recruit women with body image concerns.</t>
  </si>
  <si>
    <t>Body Project ? (name not mentioned, but 3 session "dissonance-based
intervention" by Stice)</t>
  </si>
  <si>
    <t>Healthy Weight?</t>
  </si>
  <si>
    <r>
      <t xml:space="preserve">Stice, E., Rohde, P., Durant, S., &amp; Shaw, H. (2012). A preliminary trial of a prototype internet dissonance-based eating disorder prevention program for young women with body image concerns. Journal of Consulting and Clinical Psychology, 80(5), 907.      </t>
    </r>
    <r>
      <rPr>
        <sz val="12"/>
        <color rgb="FF00B050"/>
        <rFont val="Arial"/>
        <family val="2"/>
      </rPr>
      <t xml:space="preserve">Follow-up study: </t>
    </r>
    <r>
      <rPr>
        <sz val="12"/>
        <color theme="1"/>
        <rFont val="Arial"/>
        <family val="2"/>
      </rPr>
      <t xml:space="preserve"> Stice, E., Durant, S., Rohde, P., &amp; Shaw, H. (2014). Effects of a prototype Internet dissonance-based eating disorder prevention program at 1-and 2-year follow-up. Health Psychology, 33(12), 1558. </t>
    </r>
  </si>
  <si>
    <t>Young Women With Body Image Concerns, Female college students
with body dissatisfaction, Participants had to verbally
affirm that they had body image concerns during a phone call
conducted by research staff to schedule the baseline assessment</t>
  </si>
  <si>
    <t>Body Project (Group)</t>
  </si>
  <si>
    <t>a 55-min documentary on
eating disorders, body dissatisfaction, and body acceptance. Topics
include the cultural pressures to be thin, physical and emotional
consequences of subscribing to this ideal, and treatment/recovery
from life-threatening eating disorders, which are covered through
presentations from experts and the personal stories of survivors of
eating disorders</t>
  </si>
  <si>
    <t>a two-page brochure, produced by the National Eating
Disorders Association in 2002, that describes negative and positive
body image, notes that negative body image is associated with
increased risk for onset of eating disorders, and offers 10 steps for
achieving a positive body image.</t>
  </si>
  <si>
    <r>
      <t xml:space="preserve">Stice, E., Rohde, P., Durant, S., Shaw, H., &amp; Wade, E. (2013). </t>
    </r>
    <r>
      <rPr>
        <sz val="12"/>
        <color rgb="FF00B050"/>
        <rFont val="Arial"/>
        <family val="2"/>
      </rPr>
      <t>Effectiveness</t>
    </r>
    <r>
      <rPr>
        <sz val="12"/>
        <color theme="1"/>
        <rFont val="Arial"/>
        <family val="2"/>
      </rPr>
      <t xml:space="preserve"> of peer-led dissonance-based eating disorder prevention groups: results from two randomized pilot trials. Behaviour research and therapy, 51(4), 197-206. </t>
    </r>
  </si>
  <si>
    <t>study 1</t>
  </si>
  <si>
    <t>female undergraduates with body image concerns to participate in a study designed to improve body acceptance. Potential
participants had to answer yes when asked, “Do you have body
image concerns?” during a phone screening.</t>
  </si>
  <si>
    <t>Studie 1</t>
  </si>
  <si>
    <t>Participants voluntarily engaged in verbal, written, and behav_x0002_ioral exercises in which they critiqued the thin-ideal ideal during
sessions and in home exercises (a.k.a., the Body Project</t>
  </si>
  <si>
    <t>Body Project (clinician led)</t>
  </si>
  <si>
    <t>a 2-page brochure from the National Eat_x0002_ing Disorders Association that describes negative and positive body
image, notes that negative body image increases risk for onset of
eating disorders, and offers 10 steps for achieving a positive body
image</t>
  </si>
  <si>
    <r>
      <t>Stice, E., Rohde, P., Durant, S., Shaw, H., &amp; Wade, E. (2013).</t>
    </r>
    <r>
      <rPr>
        <sz val="12"/>
        <color rgb="FF00B050"/>
        <rFont val="Arial"/>
        <family val="2"/>
      </rPr>
      <t xml:space="preserve"> Effectiveness</t>
    </r>
    <r>
      <rPr>
        <sz val="12"/>
        <color theme="1"/>
        <rFont val="Arial"/>
        <family val="2"/>
      </rPr>
      <t xml:space="preserve"> of peer-led dissonance-based eating disorder prevention groups: results from two randomized pilot trials. Behaviour research and therapy, 51(4), 197-206. </t>
    </r>
  </si>
  <si>
    <t>study 2</t>
  </si>
  <si>
    <t>From October 2011 to October 2012, participants were recruited using the same procedures used in Study 1.</t>
  </si>
  <si>
    <t>Studie 2</t>
  </si>
  <si>
    <t>Participants were
randomly assigned (via random number table) to an immediate_x0002_intervention condition (n ¼ 80) or a delayed intervention condi_x0002_tion (waitlist control) (n ¼ 68</t>
  </si>
  <si>
    <r>
      <t xml:space="preserve">Stice, E., Rohde, P., Gau, J., &amp; Shaw, H. (2009). An </t>
    </r>
    <r>
      <rPr>
        <sz val="12"/>
        <color rgb="FF00B050"/>
        <rFont val="Arial"/>
        <family val="2"/>
      </rPr>
      <t>effectiveness</t>
    </r>
    <r>
      <rPr>
        <sz val="12"/>
        <color theme="1"/>
        <rFont val="Arial"/>
        <family val="2"/>
      </rPr>
      <t xml:space="preserve"> trial of a dissonance-based eating disorder prevention program for high-risk adolescent girls. Journal of Consulting and Clinical Psychology, 77(5), 825. 
</t>
    </r>
  </si>
  <si>
    <t>Cognitive Dissonance  - Stice Version</t>
  </si>
  <si>
    <t>a two-page brochure
produced by the National Eating Disorders Association in 2002.
This psychoeducational brochure describes negative and positive
body image, notes that negative body image is associated with
increased risk for onset of eating disorders, and offers 10 steps for
achieving a positive body image (e.g., keep a top-10 list of things
you like about yourself, become a critical viewer of the mass
media images of women).</t>
  </si>
  <si>
    <r>
      <t xml:space="preserve">Stice, E., Rohde, P., Shaw, H., &amp; Gau, J. M. (2017). Clinician-led, peer-led, and internet-delivered dissonance-based eating disorder prevention programs: Acute </t>
    </r>
    <r>
      <rPr>
        <sz val="12"/>
        <color rgb="FF00B050"/>
        <rFont val="Arial"/>
        <family val="2"/>
      </rPr>
      <t>effectiveness</t>
    </r>
    <r>
      <rPr>
        <sz val="12"/>
        <color theme="1"/>
        <rFont val="Arial"/>
        <family val="2"/>
      </rPr>
      <t xml:space="preserve"> of these delivery modalities. Journal of consulting and clinical psychology, 85(9), 883–895. https://doi-org.emedien.ub.uni-muenchen.de/10.1037/ccp0000211</t>
    </r>
  </si>
  <si>
    <t>3 variants of the Body Project</t>
  </si>
  <si>
    <t>Interested women (undergraduate students, graduate students, and university  staff) were directed to an enrollment web page that confirmed that they had body dissatisfaction (the sole inclusion criterion)</t>
  </si>
  <si>
    <t>Body Project (clinician-led)</t>
  </si>
  <si>
    <t>Body Project (peer-led)</t>
  </si>
  <si>
    <t>Body Project (Internet-based)</t>
  </si>
  <si>
    <t>Participants were asked to
view Dying to Be Thin (McPhee, 2000), a 55-min documentary on
eating disorders, body dissatisfaction, and body acceptance.</t>
  </si>
  <si>
    <t>in brief we required that participants endorse body image concerns</t>
  </si>
  <si>
    <r>
      <t xml:space="preserve">Stice, E., Rohde, P., Shaw, H., &amp; Gau, J. M. </t>
    </r>
    <r>
      <rPr>
        <sz val="12"/>
        <color rgb="FFFF0000"/>
        <rFont val="Arial"/>
        <family val="2"/>
      </rPr>
      <t>(2018).</t>
    </r>
    <r>
      <rPr>
        <sz val="12"/>
        <color theme="1"/>
        <rFont val="Arial"/>
        <family val="2"/>
      </rPr>
      <t xml:space="preserve"> An experimental therapeutics test of whether adding dissonance-induction activities improves the effectiveness of a selective obesity and eating disorder prevention program. International journal of obesity </t>
    </r>
    <r>
      <rPr>
        <sz val="12"/>
        <color rgb="FFFF0000"/>
        <rFont val="Arial"/>
        <family val="2"/>
      </rPr>
      <t>(2005),</t>
    </r>
    <r>
      <rPr>
        <sz val="12"/>
        <color theme="1"/>
        <rFont val="Arial"/>
        <family val="2"/>
      </rPr>
      <t xml:space="preserve"> 42(3), 462–468. https://doi-org.emedien.ub.uni-muenchen.de/10.1038/ijo.2017.251</t>
    </r>
  </si>
  <si>
    <t>obesity and eating disorder prevention</t>
  </si>
  <si>
    <t>Healthy Weight vs. Project Health</t>
  </si>
  <si>
    <t>College students at risk for both outcomes because of weight concerns, Students were eligible if they reported concern about their weight during
an initial phone screen, defined as: (a) agreeing/strongly agreeing with at
least one of the following: ‘I would like to be thinner/have less body fat’
and/or ‘I am worried about gaining weight/body fat,’ and (b) affirming one
of the following: ‘Have you experienced any weight gain within the past
year?’ and/or ‘Do you believe that there is room for improvement in your
diet and exercise habits?’</t>
  </si>
  <si>
    <r>
      <t>selective</t>
    </r>
    <r>
      <rPr>
        <sz val="12"/>
        <color rgb="FFC00000"/>
        <rFont val="Arial"/>
        <family val="2"/>
      </rPr>
      <t xml:space="preserve"> (??? Erst 2018 erschienen?)</t>
    </r>
  </si>
  <si>
    <t>N = 398 women with body image concerns</t>
  </si>
  <si>
    <t>The educational brochure was
Ten Steps to Positive Body Image from the National Eating Dis_x0002_orders Association</t>
  </si>
  <si>
    <t>Participants in this condition received no intervention but were referred
to treatment if they met criteria for anorexia nervosa, bulimia nervosa, or
binge eating disorder at any of the follow-up assessments
Called "assessment-only control condition"</t>
  </si>
  <si>
    <t>improve body satisfaction</t>
  </si>
  <si>
    <t xml:space="preserve">adolescent girls (N ¼ 148) with body image concerns </t>
  </si>
  <si>
    <t>Called a waitlist control condition, but no information when the waitlist started</t>
  </si>
  <si>
    <t>Reduction of ED risk factors
Promote psychosocial wellbeing (by protective factors)</t>
  </si>
  <si>
    <t>reduce risk and enhance protective factors for eating disorder development</t>
  </si>
  <si>
    <t>Healthy Body Image</t>
  </si>
  <si>
    <t>4,149 adolescents from 30 high schools were eligible for inclusion and 2,446 consented to participate and</t>
  </si>
  <si>
    <t>The intervention involved three 90-minute workshops including group and peer 
discussions, reflection, lectures, and short video clips.
The first workshop had a main theme of body image and included topics such as body image
awareness, peer and family influences, appearance and social comparison, self-esteem and
social media. The second workshop expanded content from the first
workshop with a specific focus of social media. The final workshop had an overarching theme of lifestyle and included topics such as exercise,
supplement use and nutrition</t>
  </si>
  <si>
    <t>were randomly allocated to the Healthy Body Image (HBI) 
intervention or a control group (classes as usual)</t>
  </si>
  <si>
    <t xml:space="preserve">General ED Prevention
Overweight prevention </t>
  </si>
  <si>
    <t>prevention of excess weight gain and eating disorders</t>
  </si>
  <si>
    <r>
      <t xml:space="preserve">participants
were deemed at risk of excess weight gain because of
BMI between 75th and 97th percentiles (3) </t>
    </r>
    <r>
      <rPr>
        <sz val="12"/>
        <color rgb="FF00B050"/>
        <rFont val="Arial"/>
        <family val="2"/>
      </rPr>
      <t xml:space="preserve">and the report of at
least one episode of LOC eating in the past 1 mo </t>
    </r>
  </si>
  <si>
    <t xml:space="preserve">"targeted prevention" </t>
  </si>
  <si>
    <t>adolescent girls at high risk of obesity and eating disorders</t>
  </si>
  <si>
    <t>Hey-Durham</t>
  </si>
  <si>
    <t xml:space="preserve">General ED Prevention
</t>
  </si>
  <si>
    <t>Indicated ("are gaining too much weight") selective (75%)?</t>
  </si>
  <si>
    <t>Preventing Excess Weight Gain</t>
  </si>
  <si>
    <t>in Adolescent Girls at-risk for Obesity, adolescent girls who ‘‘are gaining too much weight.’’, Girls with BMI
scores between the 75th and 97th percentile were
included (&gt;90 overweight, &gt;97 adipositas)</t>
  </si>
  <si>
    <t>Girls with BMI scores between the 75th and 97th percentile were included</t>
  </si>
  <si>
    <t xml:space="preserve"> IPT-WG</t>
  </si>
  <si>
    <t>prevent the onset of eating disorders</t>
  </si>
  <si>
    <t>young women at risk for developing Eds, sidered
potentially eligible for this study if they scored 50 or
higher on the WCS, reported they were moderately or very afraid
of gaining 3 pounds, or reported that their weight was the most
important thing in their life</t>
  </si>
  <si>
    <t xml:space="preserve">college-age women with weight and shape concerns </t>
  </si>
  <si>
    <t>Internet-based cognitive-behavioral intervention (Student Bodies)</t>
  </si>
  <si>
    <r>
      <t>Taylor, C. B., Kass, A. E., Trockel, M., Cunning, D., Weisman, H., Bailey, J., Sinton, M., Aspen, V., Schecthman, K., Jacobi, C., &amp; Wilfley, D. E. (2016). Reducing eating disorder onset in a</t>
    </r>
    <r>
      <rPr>
        <sz val="12"/>
        <color rgb="FFC00000"/>
        <rFont val="Arial"/>
        <family val="2"/>
      </rPr>
      <t xml:space="preserve"> very high risk sample with significant comorbid depression</t>
    </r>
    <r>
      <rPr>
        <sz val="12"/>
        <color theme="1"/>
        <rFont val="Arial"/>
        <family val="2"/>
      </rPr>
      <t>: A randomized controlled trial. Journal of consulting and clinical psychology, 84(5), 402–414. https://doi-org.emedien.ub.uni-muenchen.de/10.1037/ccp0000077</t>
    </r>
  </si>
  <si>
    <t xml:space="preserve">ED onset prevention
Reduce comorbidities </t>
  </si>
  <si>
    <t xml:space="preserve">Onset 
Reduce comorbidities </t>
  </si>
  <si>
    <t>selective? and/or nonclinical levels of compensatory behaviors),</t>
  </si>
  <si>
    <t>reduce ED and comorbid patholog</t>
  </si>
  <si>
    <r>
      <t xml:space="preserve">206 women at very high risk for ED onset (i.e., with high weight/shape concerns plus a history of being teased, current or lifetime depression, </t>
    </r>
    <r>
      <rPr>
        <sz val="12"/>
        <color rgb="FFC00000"/>
        <rFont val="Arial"/>
        <family val="2"/>
      </rPr>
      <t>and/or nonclinical levels of compensatory behaviors)</t>
    </r>
    <r>
      <rPr>
        <sz val="12"/>
        <color theme="1"/>
        <rFont val="Arial"/>
        <family val="2"/>
      </rPr>
      <t>, presenting with the risk factor of
weight/shape concerns as well as one or more of the three
additional risk factors.</t>
    </r>
  </si>
  <si>
    <t>Image and Mood (IaM)</t>
  </si>
  <si>
    <t>training for body image distress</t>
  </si>
  <si>
    <r>
      <t xml:space="preserve">Eighty-seven undergraduate women volunteered for a study recruiting women between the ages of 18 and 25 </t>
    </r>
    <r>
      <rPr>
        <sz val="12"/>
        <color rgb="FF00B050"/>
        <rFont val="Arial"/>
        <family val="2"/>
      </rPr>
      <t>with bodyimage/appearance concerns</t>
    </r>
    <r>
      <rPr>
        <sz val="12"/>
        <color theme="1"/>
        <rFont val="Arial"/>
        <family val="2"/>
      </rPr>
      <t xml:space="preserve">. </t>
    </r>
    <r>
      <rPr>
        <sz val="12"/>
        <color rgb="FFC00000"/>
        <rFont val="Arial"/>
        <family val="2"/>
      </rPr>
      <t>The study was described as an evaluation of the effects of meditation on aspects of psychological well-being. Participants were not told at the outset that the study targeted self-compassion or body image concerns and there was no screening for body image concerns or eating symptoms.</t>
    </r>
  </si>
  <si>
    <t xml:space="preserve">Ist das noch prevention? Mirror expousre? Discussion:; Those shorter selfcompassion
exercises proven to contribute to state changes could be
then used either as a prevention method (i.e., for women with less
severe body image) </t>
  </si>
  <si>
    <t>for body shame for women with moderate to severe negative body image</t>
  </si>
  <si>
    <t>scored over 25 on the Body Shape Questionnaire (BSQ-8B)</t>
  </si>
  <si>
    <t>scored over 25 on the Body ShapeQuestionnaire (BSQ-8B), (4) did not have any severe mental illnesses,(5) were not currently undergoing psychological therapies, (6) had abody mass index (BMI)≥18.5</t>
  </si>
  <si>
    <t xml:space="preserve">Body Image 
</t>
  </si>
  <si>
    <r>
      <t>universal</t>
    </r>
    <r>
      <rPr>
        <b/>
        <sz val="12"/>
        <color rgb="FFFF0000"/>
        <rFont val="Arial"/>
        <family val="2"/>
      </rPr>
      <t xml:space="preserve"> bzw zu wenig Info?</t>
    </r>
  </si>
  <si>
    <t>Improving Positive Body Image</t>
  </si>
  <si>
    <t>Expand your horizon</t>
  </si>
  <si>
    <t>Invitations to participate in the study were send by e-mail to various university lecturers with a request to  share and also were posted on student groups on Facebook</t>
  </si>
  <si>
    <t>Control (probably assessment-only)</t>
  </si>
  <si>
    <t>Reduction of risk factors for ED in general</t>
  </si>
  <si>
    <t xml:space="preserve">Four classes of private school grade 8 students (53 boys and 33 girls) </t>
  </si>
  <si>
    <r>
      <t xml:space="preserve"> body dissatisfaction induction procedure + 5 Strategien,</t>
    </r>
    <r>
      <rPr>
        <sz val="12"/>
        <color rgb="FFFF0000"/>
        <rFont val="Arial"/>
        <family val="2"/>
      </rPr>
      <t xml:space="preserve"> in anderen Reviews auch nicht drin</t>
    </r>
  </si>
  <si>
    <t>One hundred female 1st-year Caucasian psychology undergraduate students were recruited from Flinders University over July 2008 to September 2008, as part of the volunteer research pool where research time earned credit points. The only inclusion criterion was that participants had to be female.</t>
  </si>
  <si>
    <t xml:space="preserve">the only inclusion criterion was that participants had to be female; psychology undergraduate students recruited as part of the volunteer research pool where research time earned credit points </t>
  </si>
  <si>
    <t>Experiment, keine ED prevention??? body dissatisfaction induction procedure, in anderen Reviews auch nicht drin</t>
  </si>
  <si>
    <t>impact on disordered
eating and other putative risk factors for eating disorders                            Reducing eating disorder risk factors (In a second step, we considered prevention effects with
respect to relevant risk factors)</t>
  </si>
  <si>
    <t>POPS-program (POtsdam Prevention at Schools)</t>
  </si>
  <si>
    <t>Six public high-schools in Potsdam participated, four of
them with high achievement level (“Gymnasium”) and two
of them with mixed achievement levels (“Gesamtschule”). From 1342 eligible students, 1113 participated at
baseline assessment</t>
  </si>
  <si>
    <t>universal (cave: nach 2017???)</t>
  </si>
  <si>
    <t>The other schools served as waiting control
group and were offered to receive prevention following the
last follow-up assessment</t>
  </si>
  <si>
    <t>Improve Body Image
Prevent/reduce maladaptive weight management practices</t>
  </si>
  <si>
    <t>Body Image
Reduce problematic behaviour</t>
  </si>
  <si>
    <r>
      <t xml:space="preserve">universal </t>
    </r>
    <r>
      <rPr>
        <b/>
        <sz val="12"/>
        <color rgb="FFFF0000"/>
        <rFont val="Arial"/>
        <family val="2"/>
      </rPr>
      <t>bzw. universal-selective (low and high risk)</t>
    </r>
  </si>
  <si>
    <t>aimed to promote body and self-acceptance and to decrease unhealthy weight loss behaviours</t>
  </si>
  <si>
    <r>
      <t>A total of 173 Grade 9</t>
    </r>
    <r>
      <rPr>
        <sz val="12"/>
        <color rgb="FFFF0000"/>
        <rFont val="Arial"/>
        <family val="2"/>
      </rPr>
      <t xml:space="preserve"> girls</t>
    </r>
    <r>
      <rPr>
        <sz val="12"/>
        <color theme="1"/>
        <rFont val="Arial"/>
        <family val="2"/>
      </rPr>
      <t xml:space="preserve"> from two Catholic private girls’ schools from lower to middle socioeconomic regions in metropolitan Melbourne (Australia) participated in the research.</t>
    </r>
  </si>
  <si>
    <t xml:space="preserve">In each school, three classestook part in the research, two of which were randomly assigned to theintervention conditon and one to the control condition.  -&gt; inlcuidng high and low risk girls </t>
  </si>
  <si>
    <t>no-treatment control group
non-intervention control sample</t>
  </si>
  <si>
    <t>Assessment only/no intervention (maybe TAU since it is school based, but no information)</t>
  </si>
  <si>
    <t xml:space="preserve">Wilksch, S. M. (2013/2015). School-based eating disorder prevention: a pilot effectiveness trial of teacher-delivered Media Smart. Early intervention in psychiatry. </t>
  </si>
  <si>
    <t xml:space="preserve">Reduction of weight and shape concern
Reduction of ED risk factors
</t>
  </si>
  <si>
    <t>Change attitudes and cognitions
Reduction of ED risk factors</t>
  </si>
  <si>
    <t>primary outcome variable of shape and weight concern, and  additional eating disorder risk factors</t>
  </si>
  <si>
    <t>Two Grade 7 classes participated from one public primary school in Adelaide, South Australia</t>
  </si>
  <si>
    <r>
      <t xml:space="preserve">Wilksch, S. M., &amp; </t>
    </r>
    <r>
      <rPr>
        <sz val="12"/>
        <color rgb="FF00B050"/>
        <rFont val="Arial"/>
        <family val="2"/>
      </rPr>
      <t>Wade, T. D.</t>
    </r>
    <r>
      <rPr>
        <sz val="12"/>
        <color theme="1"/>
        <rFont val="Arial"/>
        <family val="2"/>
      </rPr>
      <t xml:space="preserve"> (2009). Reduction of shape and weight concern in young adolescents: A 30-month controlled evaluation of a media literacy program. Journal of the American Academy of Child &amp; Adolescent Psychiatry, 48(6), 652-661. </t>
    </r>
  </si>
  <si>
    <t>Reduction of weight and shape concern</t>
  </si>
  <si>
    <t>Reduction of Shape and Weight Concern</t>
  </si>
  <si>
    <t>Five hundred forty Grade 8 students</t>
  </si>
  <si>
    <t>Control classes received their nor_x0002_mal lessons from their usual class teacher (English, Study of Soci_x0002_ety, and Science).</t>
  </si>
  <si>
    <r>
      <t xml:space="preserve">Wilksch, S. M., &amp; </t>
    </r>
    <r>
      <rPr>
        <sz val="12"/>
        <color rgb="FF00B050"/>
        <rFont val="Arial"/>
        <family val="2"/>
      </rPr>
      <t>Wade, T. D.</t>
    </r>
    <r>
      <rPr>
        <sz val="12"/>
        <color theme="1"/>
        <rFont val="Arial"/>
        <family val="2"/>
      </rPr>
      <t xml:space="preserve"> (2013). Life Smart: A pilot study of a school-based program to reduce the risk of both eating disorders and obesity in young adolescent girls and boys. Journal of pediatric psychology, jst036. </t>
    </r>
  </si>
  <si>
    <t>reducing risk factors for both
eating disorders and obesity</t>
  </si>
  <si>
    <t>Five Grade 7 classes  from one Adelaide metropolitan private school participated in this study</t>
  </si>
  <si>
    <t>Obesity Prevention?</t>
  </si>
  <si>
    <t xml:space="preserve">controls (usual school lessons)
</t>
  </si>
  <si>
    <t>usual school classes taught by their usual class teachers</t>
  </si>
  <si>
    <r>
      <t xml:space="preserve">Wilksch, S. M., Paxton, S. J., Byrne, S. M., Austin, S. B., McLean, S. A., Thompson, K. M., Dorairaj, K., &amp; </t>
    </r>
    <r>
      <rPr>
        <sz val="12"/>
        <color rgb="FF00B050"/>
        <rFont val="Arial"/>
        <family val="2"/>
      </rPr>
      <t>Wade, T. D.</t>
    </r>
    <r>
      <rPr>
        <sz val="12"/>
        <color theme="1"/>
        <rFont val="Arial"/>
        <family val="2"/>
      </rPr>
      <t xml:space="preserve"> (2015). Prevention Across the Spectrum: a randomized controlled trial of three programs to reduce risk factors for both eating disorders and obesity. Psychological medicine, 45(9), 1811–1823. https://doi-org.emedien.ub.uni-muenchen.de/10.1017/S003329171400289X</t>
    </r>
  </si>
  <si>
    <t>reducing risk factors for both eating disorders and obesity</t>
  </si>
  <si>
    <t>Media Smart; Life Smart; HELPP</t>
  </si>
  <si>
    <t>A total of 1316 grade 7 and 8 girls and boys (mean age = 13.21 years) across three Australian states</t>
  </si>
  <si>
    <r>
      <t xml:space="preserve">Wilksch, S. M., Durbridge, M. R., &amp; </t>
    </r>
    <r>
      <rPr>
        <sz val="12"/>
        <color rgb="FF00B050"/>
        <rFont val="Arial"/>
        <family val="2"/>
      </rPr>
      <t>Wade, T.</t>
    </r>
    <r>
      <rPr>
        <sz val="12"/>
        <color theme="1"/>
        <rFont val="Arial"/>
        <family val="2"/>
      </rPr>
      <t xml:space="preserve"> D. (2008). A preliminary controlled comparison of programs designed to reduce risk of eating disorders targeting perfectionism and media literacy. Journal of the American Academy of Child &amp; Adolescent Psychiatry, 47(8), 939-947. </t>
    </r>
  </si>
  <si>
    <t>Nur low risk vs. high risk?</t>
  </si>
  <si>
    <r>
      <t xml:space="preserve">universal </t>
    </r>
    <r>
      <rPr>
        <b/>
        <sz val="12"/>
        <color rgb="FFC00000"/>
        <rFont val="Arial"/>
        <family val="2"/>
      </rPr>
      <t>bzw. universal-selective (low and high risk -&gt; eigentlich universal, weil auch low risk enthalten!)</t>
    </r>
  </si>
  <si>
    <t>reducing eating
disorder risk factors</t>
  </si>
  <si>
    <t>Six classes of 138 tenth-grade female students with a mean age of 15.0 years (SD 0.4) from one private school  and one public school</t>
  </si>
  <si>
    <t>perfectionism (n= 51; high risk = 17); media literacy (n= 43;high risk = 11); control (classes as normal;n= 44; high risk = 9). In total 119 (86.2%) students had at least 2 data points, and 28(75.7%) high-risk and 70 low-risk (69.3%) participants had datapoints at 3-month follow-up</t>
  </si>
  <si>
    <r>
      <t>Wilksch, S. M., O'Shea, A., Taylor, C. B., Wilfley, D., Jacobi, C., &amp;</t>
    </r>
    <r>
      <rPr>
        <sz val="12"/>
        <color rgb="FF00B050"/>
        <rFont val="Arial"/>
        <family val="2"/>
      </rPr>
      <t xml:space="preserve"> Wade, T. D</t>
    </r>
    <r>
      <rPr>
        <sz val="12"/>
        <color theme="1"/>
        <rFont val="Arial"/>
        <family val="2"/>
      </rPr>
      <t>. (2018). Online prevention of disordered eating in at-risk young-adult women: a two-country pragmatic randomized controlled trial. Psychological medicine, 48(12), 2034–2044. https://doi-org.emedien.ub.uni-muenchen.de/10.1017/S0033291717003567</t>
    </r>
  </si>
  <si>
    <t>Improve Body Image 
Reduction of ED risk factors</t>
  </si>
  <si>
    <t>Body Image
Reduction of ED risk factors</t>
  </si>
  <si>
    <t>improve body image, eating disorder risk reduction</t>
  </si>
  <si>
    <t>Media Smart-Targeted (MS-T)        &amp;   Student Bodies (SB)</t>
  </si>
  <si>
    <t>Participants were women aged 18–25 years from Australia and New Zealand who wished to improve their body image.</t>
  </si>
  <si>
    <r>
      <rPr>
        <b/>
        <sz val="12"/>
        <color rgb="FF00B0F0"/>
        <rFont val="Arial"/>
        <family val="2"/>
      </rPr>
      <t>Improve Body Image (Dissatisfaction)</t>
    </r>
    <r>
      <rPr>
        <b/>
        <sz val="12"/>
        <color theme="1"/>
        <rFont val="Arial"/>
        <family val="2"/>
      </rPr>
      <t xml:space="preserve">
Reduction of weight and shape concern</t>
    </r>
  </si>
  <si>
    <t>Body Image
Change attitudes and cognitions</t>
  </si>
  <si>
    <t>universal? Selective? Flyer with information Student Bodies???</t>
  </si>
  <si>
    <t>increase their body satisfaction and decrease their preoccupation with weight and frequency of disordered eating behaviors</t>
  </si>
  <si>
    <r>
      <t xml:space="preserve">Subjects were </t>
    </r>
    <r>
      <rPr>
        <sz val="12"/>
        <color rgb="FFFF0000"/>
        <rFont val="Arial"/>
        <family val="2"/>
      </rPr>
      <t xml:space="preserve">female </t>
    </r>
    <r>
      <rPr>
        <sz val="12"/>
        <color theme="1"/>
        <rFont val="Arial"/>
        <family val="2"/>
      </rPr>
      <t>undergraduate students enrolled in a private university who each received a payment of $10 for participating.  Subjects were recruited through advertisements placed in the campus newspaper, flyers placed on campus, and electronic bulletin boards.</t>
    </r>
  </si>
  <si>
    <t>???</t>
  </si>
  <si>
    <t>The Student Bodies package
consists of two components: (1) Student Bodies software and (2) an email support group.(1) eating disorders, (2) healthy weight regulation, (3) nutrition, and (4) exercise + email support group</t>
  </si>
  <si>
    <r>
      <t>Student Bodies was made available to participants
assigned to the</t>
    </r>
    <r>
      <rPr>
        <sz val="12"/>
        <color rgb="FF00B050"/>
        <rFont val="Arial"/>
        <family val="2"/>
      </rPr>
      <t xml:space="preserve"> delayed intervention control group</t>
    </r>
  </si>
  <si>
    <t>Improve Body Image (Dissatisfaction)
Reduction of weight and shape concern</t>
  </si>
  <si>
    <t>Reducing Risk Factors for Eating Disorders (improve body satisfaction and reduce weight/shape concerns)</t>
  </si>
  <si>
    <r>
      <t xml:space="preserve">Participants were female students from a West Coast public university. Participants were recruited through campus newspaper advertisements, fliers, and presentations given in dormitories and sororities. The only entrance requirement was a </t>
    </r>
    <r>
      <rPr>
        <sz val="12"/>
        <color rgb="FF00B050"/>
        <rFont val="Arial"/>
        <family val="2"/>
      </rPr>
      <t>desire to improve body image satisfaction.</t>
    </r>
  </si>
  <si>
    <t>delayed-intervention control group</t>
  </si>
  <si>
    <t>Reduction of ED risk factors
Improve self-esteem</t>
  </si>
  <si>
    <t>risk factors for developing disordered eating patterns and on low self-esteem</t>
  </si>
  <si>
    <r>
      <t xml:space="preserve">One hundred eighty-eight normal weight </t>
    </r>
    <r>
      <rPr>
        <sz val="12"/>
        <color rgb="FFC00000"/>
        <rFont val="Arial"/>
        <family val="2"/>
      </rPr>
      <t>female</t>
    </r>
    <r>
      <rPr>
        <sz val="12"/>
        <color theme="1"/>
        <rFont val="Arial"/>
        <family val="2"/>
      </rPr>
      <t xml:space="preserve"> high school sophomores (age 15–16) participated in this study as a part of their public school health education class</t>
    </r>
  </si>
  <si>
    <t>Subjects in the non-intervention sections received the standard health classes taught by their usual teacher. 
 The
other half of the sections (control) received lectures from their health teachers on similar topics</t>
  </si>
  <si>
    <t>Minimal intervention (Class as usual, but with relevant information)</t>
  </si>
  <si>
    <t xml:space="preserve">Reduce Body Dissatisfaction
Improvement/Reduction of problematic eating behaviour 
Reduce comorbidities </t>
  </si>
  <si>
    <t xml:space="preserve">Reduce Body Dissatisfaction
Reduce problematic behaviour
Reduce comorbidities </t>
  </si>
  <si>
    <r>
      <t>universal or selective</t>
    </r>
    <r>
      <rPr>
        <b/>
        <sz val="12"/>
        <color rgb="FFFF0000"/>
        <rFont val="Arial"/>
        <family val="2"/>
      </rPr>
      <t xml:space="preserve"> (After providing informed consent to participate in a Women’s Health and
Wellness Study -&gt; nicht unbedingt pathologischer Titel)</t>
    </r>
  </si>
  <si>
    <t>decreasing body dissatisfaction, dysfunctional eating,
negative mood, and depressive symptoms.</t>
  </si>
  <si>
    <t>Participants were 140 undergraduate female students, who received course credit for their participation. Females were surveyed No other exclusion criteria were used for
initial participant selection, After providing informed consent to participate in a Women’s Health and
Wellness Study</t>
  </si>
  <si>
    <t>Mindfulness?</t>
  </si>
  <si>
    <r>
      <t xml:space="preserve">Zabinski, M. F., Calfas, K. J., Gehrman, C. A., Wilfley, D. E., &amp; Sallis, J. F. (2001). Effects of a </t>
    </r>
    <r>
      <rPr>
        <sz val="12"/>
        <color rgb="FFFFFF00"/>
        <rFont val="Arial"/>
        <family val="2"/>
      </rPr>
      <t>physical activity intervention</t>
    </r>
    <r>
      <rPr>
        <sz val="12"/>
        <color theme="1"/>
        <rFont val="Arial"/>
        <family val="2"/>
      </rPr>
      <t xml:space="preserve"> on body image in university seniors: Project GRAD. Annals of Behavioral Medicine, 23(4), 247-252. </t>
    </r>
  </si>
  <si>
    <t xml:space="preserve">physical activity </t>
  </si>
  <si>
    <r>
      <t xml:space="preserve">This study examines the </t>
    </r>
    <r>
      <rPr>
        <sz val="12"/>
        <color rgb="FFFFFF00"/>
        <rFont val="Arial"/>
        <family val="2"/>
      </rPr>
      <t>secondary effects</t>
    </r>
    <r>
      <rPr>
        <sz val="12"/>
        <color rgb="FFFF0000"/>
        <rFont val="Arial"/>
        <family val="2"/>
      </rPr>
      <t xml:space="preserve"> </t>
    </r>
    <r>
      <rPr>
        <sz val="12"/>
        <color theme="1"/>
        <rFont val="Arial"/>
        <family val="2"/>
      </rPr>
      <t>of this intervention on body image concerns among college-aged men and women.</t>
    </r>
  </si>
  <si>
    <t>increasing and/or maintaining physical activity habits in preparation for the transition to working adult roles after graduation.</t>
  </si>
  <si>
    <r>
      <rPr>
        <b/>
        <sz val="12"/>
        <color rgb="FFFFFF00"/>
        <rFont val="Arial"/>
        <family val="2"/>
      </rPr>
      <t>GRAD Intervention, Fitness for Life, Although the primary focus of the course was
teaching behavior change skills to increase physical activit</t>
    </r>
    <r>
      <rPr>
        <b/>
        <sz val="12"/>
        <color rgb="FFFF0000"/>
        <rFont val="Arial"/>
        <family val="2"/>
      </rPr>
      <t>y</t>
    </r>
    <r>
      <rPr>
        <b/>
        <sz val="12"/>
        <color theme="1"/>
        <rFont val="Arial"/>
        <family val="2"/>
      </rPr>
      <t>, the
GRAD curriculum</t>
    </r>
    <r>
      <rPr>
        <b/>
        <sz val="12"/>
        <color rgb="FF00B050"/>
        <rFont val="Arial"/>
        <family val="2"/>
      </rPr>
      <t xml:space="preserve"> also addressed issues related to body image
and eating disorders</t>
    </r>
    <r>
      <rPr>
        <b/>
        <sz val="12"/>
        <color theme="1"/>
        <rFont val="Arial"/>
        <family val="2"/>
      </rPr>
      <t>.</t>
    </r>
  </si>
  <si>
    <t xml:space="preserve">college-aged men and women </t>
  </si>
  <si>
    <r>
      <t xml:space="preserve">Reduction of ED risk factors
</t>
    </r>
    <r>
      <rPr>
        <b/>
        <sz val="12"/>
        <color rgb="FF00B0F0"/>
        <rFont val="Arial"/>
        <family val="2"/>
      </rPr>
      <t>Improve Body Image (Dissatisfaction)</t>
    </r>
    <r>
      <rPr>
        <b/>
        <sz val="12"/>
        <color theme="1"/>
        <rFont val="Arial"/>
        <family val="2"/>
      </rPr>
      <t xml:space="preserve">
Reduction of problematic eating behaviour 
Reduction of weight and shape concern</t>
    </r>
  </si>
  <si>
    <r>
      <t xml:space="preserve">Reduction of ED risk factors
</t>
    </r>
    <r>
      <rPr>
        <b/>
        <sz val="12"/>
        <color rgb="FF00B0F0"/>
        <rFont val="Arial"/>
        <family val="2"/>
      </rPr>
      <t xml:space="preserve">Body Image
Body Dissatisfaction
</t>
    </r>
    <r>
      <rPr>
        <b/>
        <sz val="12"/>
        <color theme="1"/>
        <rFont val="Arial"/>
        <family val="2"/>
      </rPr>
      <t xml:space="preserve">
Reducte problematic behaviour 
Change attitudes and cognitions</t>
    </r>
  </si>
  <si>
    <t>Reducing Risk Factors for Eating Disorders,                                       decrease body image dissatisfaction, disordered eating
patterns, and preoccupation with shape/weight</t>
  </si>
  <si>
    <t>women at high risk for developing an eating disorder on the basis of elevated
scores (&gt;=110) on the Body Shape Questionnaire (BSQ).</t>
  </si>
  <si>
    <t xml:space="preserve">Improve Body Image
Improvement/Reduction of problematic eating behaviour </t>
  </si>
  <si>
    <t>Women at Risk of Developing an Eating Disorder, women had to score
greater than or equal to 57 on the Weight Concerns Scale (Killen et al.,
1993) to be eligible. This cutoff identifies high-risk individuals and has
been prospectively linked to the development of eating disorders in adolescent
girls (Killen et al., 1993).</t>
  </si>
  <si>
    <r>
      <t>Zhou, Y., Pennesi, J. L., &amp;</t>
    </r>
    <r>
      <rPr>
        <sz val="12"/>
        <color rgb="FF00B050"/>
        <rFont val="Arial"/>
        <family val="2"/>
      </rPr>
      <t xml:space="preserve"> Wade</t>
    </r>
    <r>
      <rPr>
        <sz val="12"/>
        <color theme="1"/>
        <rFont val="Arial"/>
        <family val="2"/>
      </rPr>
      <t>, T. D. (2020). Online imagery rescripting among young women at risk of developing an eating disorder: A randomized controlled trial. The International journal of eating disorders, 53(12), 1906–1917. https://doi-org.emedien.ub.uni-muenchen.de/10.1002/eat.23370</t>
    </r>
  </si>
  <si>
    <t>improve body image                                   primary aim: compare the two types of IRs with respect to impact on disordered
eating</t>
  </si>
  <si>
    <t>young women at risk of developing an eating disorder meeting a
score of 47 or above on the Weight Concerns Scale (WCS)</t>
  </si>
  <si>
    <t>indicated                                  We chose to conduct this research with young women
who exhibited ED symptoms, representing indicated prevention, also
sometimes known as early intervention (Le, Barendregt, Hay, &amp;
Mihalopoulos, 2017; Watson et al., 2016).</t>
  </si>
  <si>
    <t>improving the positive body image</t>
  </si>
  <si>
    <r>
      <t xml:space="preserve">They were told during recruitment that the study concerned body image, </t>
    </r>
    <r>
      <rPr>
        <sz val="12"/>
        <color rgb="FF00B050"/>
        <rFont val="Arial"/>
        <family val="2"/>
      </rPr>
      <t>The inclusion criteria
for this study included being female, over the age of 18, and
enrolled at a college or university.</t>
    </r>
  </si>
  <si>
    <t>Full_reference_original NMA</t>
  </si>
  <si>
    <t>From here on, further column notes are added (start 15.06.23)</t>
  </si>
  <si>
    <t>Full_reference_2 (Follow-up-Paper)</t>
  </si>
  <si>
    <t>Aims_broader_view_Bernadette</t>
  </si>
  <si>
    <t>Aim_of_intervention_clustered_Bernadette</t>
  </si>
  <si>
    <t>Intervention_duration_old</t>
  </si>
  <si>
    <t>Group_vs_Individual</t>
  </si>
  <si>
    <t>Questionnaires_not_extracted</t>
  </si>
  <si>
    <t>N_baseline</t>
  </si>
  <si>
    <t>N_posttest</t>
  </si>
  <si>
    <t>Notes_to_N_or_n</t>
  </si>
  <si>
    <t>N_female</t>
  </si>
  <si>
    <t>N_male</t>
  </si>
  <si>
    <t>Menses</t>
  </si>
  <si>
    <t>Post_plus_weeks</t>
  </si>
  <si>
    <t>Timeframe_followup1</t>
  </si>
  <si>
    <t>Timeframe_followup2</t>
  </si>
  <si>
    <t>Timeframe_followup3</t>
  </si>
  <si>
    <t>figure 1</t>
  </si>
  <si>
    <t>text participants</t>
  </si>
  <si>
    <t>Details and main study outcomes of the original trial have been previously published [14 = Patrick K, Calfas KJ, Norman GJ, et al. Randomized controlled trial
of a primary care and home-based intervention for physical activity
and nutrition behaviors: PACE_x0001_ for adolescents. Arch Pediatr Ado_x0002_lesc Med 2006;160:128 –36. ]; Outcomes for NMA come from Huang, 2007</t>
  </si>
  <si>
    <t>Results Split into Boys and Girls, not yet extracted</t>
  </si>
  <si>
    <t>Flipchart</t>
  </si>
  <si>
    <t>Table 3</t>
  </si>
  <si>
    <t>Different N to Huang, though same study</t>
  </si>
  <si>
    <t>BMI Split into Subsamples with M and SD</t>
  </si>
  <si>
    <t>EDDI
Social Adjustment Scale (SAS)
Patterns of Help Seeking
Behavior Scale (PHSBS)
Follow-UP contains ED Onset</t>
  </si>
  <si>
    <t>percentage: own calculation
Follow-Up: unclear, figure 1 right? Same sample as stice 2013, but different numbers?</t>
  </si>
  <si>
    <t>Figure 1, Flow chart: Attended 4 sessions (n=170) / n=203 randomized
Follow-Up: Figure 1, Flow chart: Attended 3 sessions (n=19) / n=203 randomized</t>
  </si>
  <si>
    <t>Completer
FU: Completer</t>
  </si>
  <si>
    <t>140
FU: 19</t>
  </si>
  <si>
    <t>83,74
FU: 9,36</t>
  </si>
  <si>
    <t>female, undergraduate and graduate students, as well as university stuff, could enroll if they had body image concerns; this the first… wehn endogenous college clinicians recruit high-risk female college students for this selective eating disorder prevention program
Follow-UP: young women from eight universities; Female undergraduate and graduate students, as well as university staff, could enroll if they reported body image concerns, who were targeted because they are at increased risk for future eating disorder onset (Beato-Fernandez, Rodriguez-Cano, Belmonte-Llario, &amp; Martinez-Delgado, 2004; Jacobi et al., 2011; Stice, Marti, &amp; Durant, 2011); This is the first effectiveness trial to evaluate the Body Project when college clinicians recruit high-risk female college students for this selective eating disorder prevention program</t>
  </si>
  <si>
    <t>Figure 2
FU: Table 1</t>
  </si>
  <si>
    <t>percentage: own calculation
FU: same sample as stice 2012 preliminary….in excel, studyarms not written…but same completion 17/19, 35/39, 2x assessment only</t>
  </si>
  <si>
    <t xml:space="preserve">FU: female college students with body dissatisfaction </t>
  </si>
  <si>
    <t>We target female students with body image concerns because a meta-analytic review indicated that prevention programs targeting high-risk individuals produce larger effects than those offered universally (Stice, Shaw, &amp; Marti, 2007)
FU: Women with body image concerns were selected for this trial because prevention programs that target high-risk individuals produce larger effects than universally offered programs (Stice, Shaw, &amp; Marti, 2007)</t>
  </si>
  <si>
    <t>2 year, 3 year</t>
  </si>
  <si>
    <t>2 &amp; 3 year: 135</t>
  </si>
  <si>
    <t>2 &amp; 3 year: 171</t>
  </si>
  <si>
    <t>75,54
FU: 77,78</t>
  </si>
  <si>
    <t>Participants were 306 adolescent girls with body image concerns, verbally affirm that they had body
image concerns with a research assistant over the phone
FU: (N = 306; M age = 15.7 years, SD = 1.1)</t>
  </si>
  <si>
    <t>women with body image concerns to participate 
FU: female high school students with body image concerns</t>
  </si>
  <si>
    <t>Primary and Follow-Up Paper name different N for Baseline and Postest - Currently N_Primary Paper is used; Depression Scorres for Baseline and FU, not for Posttest; Differenct Compliance Scores for Primary Paper and FU</t>
  </si>
  <si>
    <t>2 &amp; 3 &amp; 4 year</t>
  </si>
  <si>
    <t>body dissatisfaction as an inclusion criteria 
FU: Young women at high-risk for eating disorders because of body image concerns</t>
  </si>
  <si>
    <t>evaluate a selective prevention program targeting both eating disorder symptoms and unhealthy weight gain in young women 
FU: inclusion criteria: report body image concerns</t>
  </si>
  <si>
    <t>2 &amp; 3 year</t>
  </si>
  <si>
    <t>FU: "Because recent
findings indicate that dietary restraint scales are not valid measures
of objectively measured short-term or longer-term caloric intake
, this outcome was omitted."</t>
  </si>
  <si>
    <t>Bulimic Symptoms Primary Paper: "Because this composite was skewed, a
normalizing square-root transformation was applied" - no transformation for FU-Paper</t>
  </si>
  <si>
    <t>10.05</t>
  </si>
  <si>
    <t>11.09</t>
  </si>
  <si>
    <t>adolescent girls with body dissatisfaction, had to
indicate body image concerns during a phone screen
FU: Adolescent girls with body dissatisfaction (N = 481)</t>
  </si>
  <si>
    <t>This approach attracted high-risk female adolescents with elevated body-dissatisfaction and thin-ideal internalization, mean body dissatisfaction and thin-ideal internatlization scores for participatns were significantly higher than mean scores on these variables from an age-matched community-recruited sample of female adolescents, respectively (see Stice, Burton, &amp; Shaw, 2004 for sample description). 
FU: These blended selective-targeted prevention programs were delivered to a relativelly small proportion of high-risk adolescent girls from the larger population from which we sampled</t>
  </si>
  <si>
    <t xml:space="preserve">EDE-Q-WC
</t>
  </si>
  <si>
    <t>EDE-Q (eating concerns, restraint,
shape concerns, weight concerns
subscales), EDI, MSPSS, OSSS, WCS (Weight and Shape Concerns Scale),
motivation questionnaire, discussion
group experience</t>
  </si>
  <si>
    <t>2.9</t>
  </si>
  <si>
    <t>1.1</t>
  </si>
  <si>
    <t>2.3</t>
  </si>
  <si>
    <t>1.4</t>
  </si>
  <si>
    <t>0.9</t>
  </si>
  <si>
    <t>1.0</t>
  </si>
  <si>
    <t>0.8</t>
  </si>
  <si>
    <t>Stereotyping on the basis of weight; Media internalisation; Recognising special talents; Book enjoyment</t>
  </si>
  <si>
    <t>N Follow.Up missing, looks like 1 dropout ("At follow-up, no significant differences were
found between conditions for which girl would
have more friends, x2
(2, n ¼ 81) ¼ 1.78, p &gt; 0.05)</t>
  </si>
  <si>
    <t>no extractable outcome so far</t>
  </si>
  <si>
    <t>BES (Body Esteem Scale)</t>
  </si>
  <si>
    <t>Manipulation Check Scale (MCS)
POMS</t>
  </si>
  <si>
    <t>no extractable outcomes</t>
  </si>
  <si>
    <t>No posttest named, only follow-up;  no previous paper mentioned</t>
  </si>
  <si>
    <t>x (AG; extraction Onset still missing)</t>
  </si>
  <si>
    <t xml:space="preserve">EAT-OC (oral control)
SCID
EDE (selected items)
</t>
  </si>
  <si>
    <t>SCID; EDE (selected items); BMI; EAT</t>
  </si>
  <si>
    <t>(text "statistical analysis")</t>
  </si>
  <si>
    <t>C-VAS (state mood and body satisfaction)
SACS
PACS
MBSRQ-AS (-AE: appearance evaluation; -BAS: Body Areas Satisfaction)</t>
  </si>
  <si>
    <t>No extractable outcomes (only 2 of the MBSRQ-AS Subscales mentioned in Text)</t>
  </si>
  <si>
    <t>"Results on Body Dissatisfaction": unclear if M+- shows mean difference or Mean at post-test</t>
  </si>
  <si>
    <t xml:space="preserve">EDI-BD
</t>
  </si>
  <si>
    <r>
      <rPr>
        <sz val="12"/>
        <color rgb="FFFF0000"/>
        <rFont val="Arial"/>
        <family val="2"/>
      </rPr>
      <t>;</t>
    </r>
    <r>
      <rPr>
        <sz val="12"/>
        <color theme="1"/>
        <rFont val="Arial"/>
        <family val="2"/>
      </rPr>
      <t xml:space="preserve"> Adjustable Ligh Beam Apparatus (ALBA); Physical Appearance State and Trait Anxiety Scale (PASTAS)
MBSRQ (Appearance Evaluation (AE) and Appearance Orientation (AO))</t>
    </r>
  </si>
  <si>
    <t>3.03</t>
  </si>
  <si>
    <t xml:space="preserve">no Post-Test; looks like open use of SB possible for 3 months untill 3-month FU </t>
  </si>
  <si>
    <t>x (AG; 3 added rows)</t>
  </si>
  <si>
    <t>x (AG, 2 added rows)</t>
  </si>
  <si>
    <t>EDE-WC,</t>
  </si>
  <si>
    <t>4.15</t>
  </si>
  <si>
    <t>3.25</t>
  </si>
  <si>
    <t>3.81</t>
  </si>
  <si>
    <t>3.68</t>
  </si>
  <si>
    <t>1.39</t>
  </si>
  <si>
    <t>70.59</t>
  </si>
  <si>
    <t>15.12</t>
  </si>
  <si>
    <t>71.34</t>
  </si>
  <si>
    <t>13.90</t>
  </si>
  <si>
    <t>61.12</t>
  </si>
  <si>
    <t>19.08</t>
  </si>
  <si>
    <t>65.57</t>
  </si>
  <si>
    <t>17.27</t>
  </si>
  <si>
    <t>60.80</t>
  </si>
  <si>
    <t>20.55</t>
  </si>
  <si>
    <t>63.99</t>
  </si>
  <si>
    <t>17.30</t>
  </si>
  <si>
    <t xml:space="preserve">Knowledge Test
</t>
  </si>
  <si>
    <t>Knowledge Test; SATAQ; EDE-Q – shape concerns – weight concerns – restraint - Global</t>
  </si>
  <si>
    <t>See Table 2., FU N same as baseline</t>
  </si>
  <si>
    <t>Unclear, how N are split: "Participants were randomly assigned 
to either the intervention (n = 32) or control condition (n = 
32). Fifty-nine participants (92%) completed both pre- and 
posttests; 51 (80%) completed all three assessments (pre-, 
post-, and 3-month follow-up)."</t>
  </si>
  <si>
    <t>x (AG; 6 rows added)</t>
  </si>
  <si>
    <t>SATAQ-Information</t>
  </si>
  <si>
    <t>SATAQ-Pressure</t>
  </si>
  <si>
    <t>SATAQ-General Internalization</t>
  </si>
  <si>
    <t>SATAQ-Athletic Internalization</t>
  </si>
  <si>
    <t>29.25</t>
  </si>
  <si>
    <t>8.77</t>
  </si>
  <si>
    <t>23.88</t>
  </si>
  <si>
    <t>7.75</t>
  </si>
  <si>
    <t>26.42</t>
  </si>
  <si>
    <t>9.07</t>
  </si>
  <si>
    <t>27.74</t>
  </si>
  <si>
    <t>9.73</t>
  </si>
  <si>
    <t>25.78</t>
  </si>
  <si>
    <t>9.48</t>
  </si>
  <si>
    <t>26.26</t>
  </si>
  <si>
    <t>10.86</t>
  </si>
  <si>
    <t>26.31</t>
  </si>
  <si>
    <t>6.55</t>
  </si>
  <si>
    <t>23.42</t>
  </si>
  <si>
    <t>5.58</t>
  </si>
  <si>
    <t>24.54</t>
  </si>
  <si>
    <t>7.31</t>
  </si>
  <si>
    <t>22.16</t>
  </si>
  <si>
    <t>7.45</t>
  </si>
  <si>
    <t>20.30</t>
  </si>
  <si>
    <t>8.02</t>
  </si>
  <si>
    <t>18.13</t>
  </si>
  <si>
    <t>8.84</t>
  </si>
  <si>
    <t>31.71</t>
  </si>
  <si>
    <t>7.85</t>
  </si>
  <si>
    <t>28.21</t>
  </si>
  <si>
    <t>7.16</t>
  </si>
  <si>
    <t>30.42</t>
  </si>
  <si>
    <t>8.11</t>
  </si>
  <si>
    <t>28.70</t>
  </si>
  <si>
    <t>9.46</t>
  </si>
  <si>
    <t>24.91</t>
  </si>
  <si>
    <t>10.39</t>
  </si>
  <si>
    <t>24.43</t>
  </si>
  <si>
    <t>11.58</t>
  </si>
  <si>
    <t>16.17</t>
  </si>
  <si>
    <t>4.56</t>
  </si>
  <si>
    <t>14.33</t>
  </si>
  <si>
    <t>4.73</t>
  </si>
  <si>
    <t>15.38</t>
  </si>
  <si>
    <t>4.92</t>
  </si>
  <si>
    <t>13.74</t>
  </si>
  <si>
    <t>3.89</t>
  </si>
  <si>
    <t>13.43</t>
  </si>
  <si>
    <t>4.82</t>
  </si>
  <si>
    <t>4.85</t>
  </si>
  <si>
    <t>N not reported, but Degrees of Freedom in Table; BES reported all 3 Subscales, no global score</t>
  </si>
  <si>
    <t xml:space="preserve">BES-Appearance
</t>
  </si>
  <si>
    <t>BES-Weight</t>
  </si>
  <si>
    <t>BES-Attribution</t>
  </si>
  <si>
    <t>x (AG, 6 added rows)</t>
  </si>
  <si>
    <t>2.22</t>
  </si>
  <si>
    <t>2.25</t>
  </si>
  <si>
    <t>1.95</t>
  </si>
  <si>
    <t>ChEAT-D</t>
  </si>
  <si>
    <t>BPDS</t>
  </si>
  <si>
    <t>x (AG, 3 added rows)</t>
  </si>
  <si>
    <t>Use Standard Error, not SD; No WL for FU after 6 months; FU18 and FU24 same column - FU24 used so far; FU6 vBP different scores in Table 1 and Table 2</t>
  </si>
  <si>
    <t>EWLB</t>
  </si>
  <si>
    <t>BE-Freq</t>
  </si>
  <si>
    <t>Results shown split into Boys and Girls, no extraciton yet</t>
  </si>
  <si>
    <t>x (AG; not extractable yet - Boys vs Girls)</t>
  </si>
  <si>
    <t>BMI only compared intervention vs. controls (2 study arms) - not extracted yet; SATAQ no information - not extracted yet</t>
  </si>
  <si>
    <t>No Table, Text includes only minimal informatoin</t>
  </si>
  <si>
    <t>why is ChEDE Posttest grey?</t>
  </si>
  <si>
    <t>SATAQ-P</t>
  </si>
  <si>
    <t>13.42</t>
  </si>
  <si>
    <t>4.52</t>
  </si>
  <si>
    <t>13.83</t>
  </si>
  <si>
    <t>5.28</t>
  </si>
  <si>
    <t>13.51</t>
  </si>
  <si>
    <t>5.01</t>
  </si>
  <si>
    <t>13.89</t>
  </si>
  <si>
    <t>4.57</t>
  </si>
  <si>
    <t>14.12</t>
  </si>
  <si>
    <t>8.96</t>
  </si>
  <si>
    <t>4.74</t>
  </si>
  <si>
    <t>10.16</t>
  </si>
  <si>
    <t>5.00</t>
  </si>
  <si>
    <t>9.66</t>
  </si>
  <si>
    <t>4.86</t>
  </si>
  <si>
    <t>9.13</t>
  </si>
  <si>
    <t>9.67</t>
  </si>
  <si>
    <t>4.78</t>
  </si>
  <si>
    <t>10.08</t>
  </si>
  <si>
    <t>4.95</t>
  </si>
  <si>
    <t>"Thin Ideal Internalization Scale
four items (weight, stomach, buttocks, and thighs) from the Body
Parts Scale (BPS)"</t>
  </si>
  <si>
    <t xml:space="preserve"> 3.16</t>
  </si>
  <si>
    <t>0,67</t>
  </si>
  <si>
    <t>3,24</t>
  </si>
  <si>
    <t>0,69</t>
  </si>
  <si>
    <t>3,20</t>
  </si>
  <si>
    <t>2,91</t>
  </si>
  <si>
    <t>0,80</t>
  </si>
  <si>
    <t>No Information on restraint outcome</t>
  </si>
  <si>
    <t xml:space="preserve">
Body Appreciation Scale-2
Intervention Evaluation</t>
  </si>
  <si>
    <t>MBSRQ-BAS</t>
  </si>
  <si>
    <t>MBSRQ</t>
  </si>
  <si>
    <t>2.99</t>
  </si>
  <si>
    <t>EDE only for baseline assessment of diagnostic status
Except for EDE-Q-G, all other relevant variables are only provided for baseline
No Post-Test information</t>
  </si>
  <si>
    <t>23.40</t>
  </si>
  <si>
    <t>4.09</t>
  </si>
  <si>
    <t>22.91</t>
  </si>
  <si>
    <t>17.58</t>
  </si>
  <si>
    <t>8.24</t>
  </si>
  <si>
    <t>13.86</t>
  </si>
  <si>
    <t>7.07</t>
  </si>
  <si>
    <t>17.14</t>
  </si>
  <si>
    <t>17.11</t>
  </si>
  <si>
    <t>7.34</t>
  </si>
  <si>
    <t>4.00</t>
  </si>
  <si>
    <t>2.87</t>
  </si>
  <si>
    <t>10.36</t>
  </si>
  <si>
    <t>9.33</t>
  </si>
  <si>
    <t>2.20</t>
  </si>
  <si>
    <t xml:space="preserve"> SATAQ-Information</t>
  </si>
  <si>
    <t>8.43</t>
  </si>
  <si>
    <t>18.92</t>
  </si>
  <si>
    <t>16.61</t>
  </si>
  <si>
    <t>9.95</t>
  </si>
  <si>
    <t>25.14</t>
  </si>
  <si>
    <t>6.92</t>
  </si>
  <si>
    <t>20.75</t>
  </si>
  <si>
    <t>9.25</t>
  </si>
  <si>
    <t>7.80</t>
  </si>
  <si>
    <t>24.49</t>
  </si>
  <si>
    <t>8.18</t>
  </si>
  <si>
    <t>29.19</t>
  </si>
  <si>
    <t>9.98</t>
  </si>
  <si>
    <t>23.22</t>
  </si>
  <si>
    <t>11.78</t>
  </si>
  <si>
    <t>24.97</t>
  </si>
  <si>
    <t>10.98</t>
  </si>
  <si>
    <t>24.92</t>
  </si>
  <si>
    <t>11.30</t>
  </si>
  <si>
    <t>19.68</t>
  </si>
  <si>
    <t>10.67</t>
  </si>
  <si>
    <t>19.06</t>
  </si>
  <si>
    <t>10.95</t>
  </si>
  <si>
    <t>23.32</t>
  </si>
  <si>
    <t>11.64</t>
  </si>
  <si>
    <t>21.61</t>
  </si>
  <si>
    <t>12.94</t>
  </si>
  <si>
    <t>BDI-II-SF</t>
  </si>
  <si>
    <t>3.84</t>
  </si>
  <si>
    <t>5.03</t>
  </si>
  <si>
    <t>2.67</t>
  </si>
  <si>
    <t>x (AG, Split Boys/Girls not extracted yet)</t>
  </si>
  <si>
    <t>FUs only for intervention group; FU Mean Comparison Time 2 (posttest) to Time 3 (FU 2 month) (Table 4): Time 2 has different value here compared to Time 2 in Table 2&amp;3 -&gt; always took the number with the highest n for the group</t>
  </si>
  <si>
    <t>2.37</t>
  </si>
  <si>
    <t>0.05</t>
  </si>
  <si>
    <t>2.48</t>
  </si>
  <si>
    <t>0.07</t>
  </si>
  <si>
    <t>0.06</t>
  </si>
  <si>
    <t>2.00</t>
  </si>
  <si>
    <t>0.08</t>
  </si>
  <si>
    <t>75.13</t>
  </si>
  <si>
    <t>25.90</t>
  </si>
  <si>
    <t>78.22</t>
  </si>
  <si>
    <t>1.71</t>
  </si>
  <si>
    <t>78.26</t>
  </si>
  <si>
    <t>78.43</t>
  </si>
  <si>
    <t>2.17</t>
  </si>
  <si>
    <t>80.83</t>
  </si>
  <si>
    <t>24.61</t>
  </si>
  <si>
    <t>67.40</t>
  </si>
  <si>
    <t>1.90</t>
  </si>
  <si>
    <t>67.83</t>
  </si>
  <si>
    <t>69.94</t>
  </si>
  <si>
    <t>2.42</t>
  </si>
  <si>
    <t>2.23</t>
  </si>
  <si>
    <t>0.86</t>
  </si>
  <si>
    <t>2.30</t>
  </si>
  <si>
    <t>0.12</t>
  </si>
  <si>
    <t>2.03</t>
  </si>
  <si>
    <t>0.13</t>
  </si>
  <si>
    <t>9.26</t>
  </si>
  <si>
    <t>9.37</t>
  </si>
  <si>
    <t>9.94</t>
  </si>
  <si>
    <t>11.19</t>
  </si>
  <si>
    <t>7.41</t>
  </si>
  <si>
    <t>5.54</t>
  </si>
  <si>
    <t>0.68</t>
  </si>
  <si>
    <t>5.79</t>
  </si>
  <si>
    <t>Stice, E., Chase, A., Stormer, S., &amp; Appel, A. (2001). A randomized trial of a dissonance-based eating disorder prevention program. The International journal of eating disorders, 29(3), 247–262. https://doi-org.emedien.ub.uni-muenchen.de/10.1002/eat.1016</t>
  </si>
  <si>
    <t>"ANOVAs were performed on those dependent meas_x0002_ures that were administered at posttest only; this included
the EDI-BD, PASTAS-W, SATAQ-Internalization,
SATAQ-Awareness, PANAS-PA, and PANAS-NA. Contrary
to predictions, no significant group differences were found
on these dependent measures." -&gt; no pre-post design for relevant scales</t>
  </si>
  <si>
    <t xml:space="preserve"> WCS</t>
  </si>
  <si>
    <t>1.2</t>
  </si>
  <si>
    <t>33.0</t>
  </si>
  <si>
    <t>13.4</t>
  </si>
  <si>
    <t>31.6</t>
  </si>
  <si>
    <t>12.7</t>
  </si>
  <si>
    <t>31.3</t>
  </si>
  <si>
    <t>17.1</t>
  </si>
  <si>
    <t>31.7</t>
  </si>
  <si>
    <t>17.6</t>
  </si>
  <si>
    <t>1,6</t>
  </si>
  <si>
    <t>1,0</t>
  </si>
  <si>
    <t>2,1</t>
  </si>
  <si>
    <t>GSI (+CZ131:CZ141of BSI)
Subjective, Objective all Binges, Purging, Restrictive Eaing
Knowledge Test
Compiance</t>
  </si>
  <si>
    <t>T3 is 6- AND 12 Month FU: "Assessments took place before
randomization (at baseline, T1), at postintervention (6 weeks
after baseline, T2), and at 6- and 12-month FU (8 [T3] and 14
[T4] months after baseline)" -&gt; T3 is skipped in current extraction</t>
  </si>
  <si>
    <t>EDI-2-B missing in appendix</t>
  </si>
  <si>
    <t xml:space="preserve">MPS-F
Amenorrhea (only screening?)
Expected Bodyweight (weight normalization)
Schedule for Affective Disorders and
Schizophrenia for School-Age Children
Parent Motivation Inventory (PMI, only baseline)
Excessive Excercise
</t>
  </si>
  <si>
    <t>Results are displayed in Appendix 1; EDI-2-BD T1: N= 31 and not 32 as in all other cases; BMI and WCS T0 N= 33, not 34 as in all other cases; baseline is T1; 
Bulimia Subscale missing in Appendix, but should be measured according to text</t>
  </si>
  <si>
    <t>0,98</t>
  </si>
  <si>
    <t>1,31</t>
  </si>
  <si>
    <t>1,58</t>
  </si>
  <si>
    <t>0,96</t>
  </si>
  <si>
    <t>1,79</t>
  </si>
  <si>
    <t xml:space="preserve">EDE-WC
</t>
  </si>
  <si>
    <t xml:space="preserve">BSI
CIA
knowledge test
EDE- numbers of objective and subjective binge eating episodes)
</t>
  </si>
  <si>
    <t>Paper itself shows little results -&gt;appendix 1 is used; appendix baseline-data of the paper sometimes differs from appendix baseline data, appendix baseline data was used ; 12 month FU Data are completely the same for IG and CG - conctact authors?</t>
  </si>
  <si>
    <t>BES (Body-Esteem Scale)</t>
  </si>
  <si>
    <t>BSQ-8C</t>
  </si>
  <si>
    <t>8.58</t>
  </si>
  <si>
    <t>26.48</t>
  </si>
  <si>
    <t>11.12</t>
  </si>
  <si>
    <t>21.56</t>
  </si>
  <si>
    <t>8.91</t>
  </si>
  <si>
    <t>1,87</t>
  </si>
  <si>
    <t>40,80</t>
  </si>
  <si>
    <t>21,81</t>
  </si>
  <si>
    <t>0,76</t>
  </si>
  <si>
    <t>1.01</t>
  </si>
  <si>
    <t>2.45</t>
  </si>
  <si>
    <t>2.56</t>
  </si>
  <si>
    <t>67.14</t>
  </si>
  <si>
    <t>11.93</t>
  </si>
  <si>
    <t>45.95</t>
  </si>
  <si>
    <t>63.19</t>
  </si>
  <si>
    <t>76.54</t>
  </si>
  <si>
    <t>14.85</t>
  </si>
  <si>
    <t>FU from Table 2, rest from Table 1 (there, the n's are fitting, at table 2 they are all adapted to n=25 for FU)</t>
  </si>
  <si>
    <t>no post-test table, but B-Scores and SE in Text - not yet extracted</t>
  </si>
  <si>
    <t>N differ for each Scale - not extracted</t>
  </si>
  <si>
    <t>FU 18 weeks for some scales, 7 months for others; FU18 weeks will be  assumed as post-test, since the intervention consists of 18 classes</t>
  </si>
  <si>
    <t>EDI-BD (AG: not found)</t>
  </si>
  <si>
    <t>EDI-DT (AG: not found)</t>
  </si>
  <si>
    <t xml:space="preserve">SCID-DSM-III-R ( (a) binge eating frequency, (b) use of self-induced vomiting or laxatives, diuretics, strict dieting 
or fasting in order to prevent weight gain, (c) feeling of lack of control over eating dur_x0002_ing a binge, (d) concern with weight and shape.)
revised Restraint scale
Self-report assessment of eating disorder symptoms
Knowledge-Test
EDI-Appearance
Eating Attiudes - weight concerns - purging behaviours
</t>
  </si>
  <si>
    <t>Factor solutions are produced by factor analysis of EDI, WC seems to be such a factor - not extracted</t>
  </si>
  <si>
    <t>No Table with information, no information in text except for betas with SE</t>
  </si>
  <si>
    <t>43,42 or 41</t>
  </si>
  <si>
    <t xml:space="preserve">Minimally Different N for scales; </t>
  </si>
  <si>
    <t>N not reported for FU - assume baseline N for FU?</t>
  </si>
  <si>
    <t>Table 2: "Least squared means estimates of female
responses adjusted for university and baseline scores,
and standard errors" + same for males - not yet extracted</t>
  </si>
  <si>
    <t>Split into high- and low-risk samples, no data extracted</t>
  </si>
  <si>
    <t>Mildly different N for different questionnaires, Tables do not clearly indicate which N is for which questionnaire</t>
  </si>
  <si>
    <t>22.03</t>
  </si>
  <si>
    <t>9.34</t>
  </si>
  <si>
    <t>21.37</t>
  </si>
  <si>
    <t>9.71</t>
  </si>
  <si>
    <t>20.21</t>
  </si>
  <si>
    <t>10.38</t>
  </si>
  <si>
    <t>19.85</t>
  </si>
  <si>
    <t>7.02</t>
  </si>
  <si>
    <t>18.57</t>
  </si>
  <si>
    <t>7.00</t>
  </si>
  <si>
    <t>18.75</t>
  </si>
  <si>
    <t>7.47</t>
  </si>
  <si>
    <t>22.22</t>
  </si>
  <si>
    <t>6.62</t>
  </si>
  <si>
    <t>20.90</t>
  </si>
  <si>
    <t>6.56</t>
  </si>
  <si>
    <t>20.13</t>
  </si>
  <si>
    <t>6.83</t>
  </si>
  <si>
    <t>98.92</t>
  </si>
  <si>
    <t>15.45</t>
  </si>
  <si>
    <t>97.76</t>
  </si>
  <si>
    <t>17.36</t>
  </si>
  <si>
    <t>100.21</t>
  </si>
  <si>
    <t>16.66</t>
  </si>
  <si>
    <t>99.00</t>
  </si>
  <si>
    <t>12.37</t>
  </si>
  <si>
    <t>104.76</t>
  </si>
  <si>
    <t>12.48</t>
  </si>
  <si>
    <t>103.48</t>
  </si>
  <si>
    <t>12.02</t>
  </si>
  <si>
    <t>101.43</t>
  </si>
  <si>
    <t>11.55</t>
  </si>
  <si>
    <t>100.78</t>
  </si>
  <si>
    <t>12.36</t>
  </si>
  <si>
    <t>101.25</t>
  </si>
  <si>
    <t>13.52</t>
  </si>
  <si>
    <t>Only relevant outcome is BMI so far (maybe Binge Eatiing Scale as well), which is only shown for whole N at t1 and t2 in table 1</t>
  </si>
  <si>
    <t xml:space="preserve"> Of the 180 partici_x0002_pants, 68.0% were randomized to the physical activity group and
32.0% were randomized to the dietary habits group.</t>
  </si>
  <si>
    <t>122?</t>
  </si>
  <si>
    <t>58?</t>
  </si>
  <si>
    <t>Yeh, M. C., Liou, Y. M., &amp; Chien, L. Y. (2012). Development and effectiveness of a school programme on improving body image among elementary school students in Taiwan. Journal of advanced nursing, 68(2), 434–443. https://doi.org/10.1111/j.1365-2648.2011.05735.x</t>
  </si>
  <si>
    <t>Journal of Advanced Nursing</t>
  </si>
  <si>
    <t>programme included
knowledge and attitudes about one’s own body and body
size, and life-skills training, including self-esteem, media
literacy, stress management and interpersonal communica_x0002_tion</t>
  </si>
  <si>
    <t>Body Image Intervention (better name?)</t>
  </si>
  <si>
    <t>programme on improving body image</t>
  </si>
  <si>
    <t>Missing parental consent</t>
  </si>
  <si>
    <t>Asia</t>
  </si>
  <si>
    <t>Taiwan</t>
  </si>
  <si>
    <t>Group</t>
  </si>
  <si>
    <t>educational programme</t>
  </si>
  <si>
    <t>Ja, N = 374</t>
  </si>
  <si>
    <t>Yager, Z., &amp; O'Dea, J. (2010). A controlled intervention to promote a healthy body image, reduce eating disorder risk and prevent excessive exercise among trainee health education and physical education teachers. Health education research, 25(5), 841–852. https://doi.org/10.1093/her/cyq036</t>
  </si>
  <si>
    <t>Health Education Research</t>
  </si>
  <si>
    <t>interventions to promote a healthy body image and reduce body dissatisfaction, disordered eating and excessive ex_x0002_ercise</t>
  </si>
  <si>
    <t>trainee health education and physical education
(HE&amp;PE) teachers</t>
  </si>
  <si>
    <t>Selfesteem &amp; Media Literacy Intervention</t>
  </si>
  <si>
    <t>Selfesteem &amp; Media Literacy Intervention + Dissonance</t>
  </si>
  <si>
    <t>nterven_x0002_tion 1 used a 12-week self-esteem and media liter_x0002_acy program that aimed to promote positive body
image, self-esteem development and media literacy
and incorporated some activities from the ‘Every_x0002_body’s Different’ program [29, 30]. The ‘Every_x0002_body’s different’ program had been previously
designed as a body image improvement program
for adolescents [29, 30] and, in the current study,
it was modified to implement deeper discussion and
to develop a greater metacognitive understanding
among the older audience of college students</t>
  </si>
  <si>
    <t xml:space="preserve"> The
Intervention 2 program covered similar content to
Intervention 1 (Table I), was delivered in the same
interactive teaching style and included similar ac_x0002_tivities to improve self-esteem and media literacy.
Intervention 2 differed from Intervention 1 in that
the focus on cognitive dissonance was much stron_x0002_ger.</t>
  </si>
  <si>
    <t>In the first year of the study,
the control group cohort (n 5 49 females, 20
males) received the regular didactic health edu_x0002_cation curriculum; in the second year of the
study, the Intervention 1 cohort (n 5 31 females,
21 males) received a self-esteem and media lit_x0002_eracy health education program and in the third
year of the study, the Intervention 2 cohort (n 5
30 females, 19 males) received a combined self_x0002_esteem, media literacy and dissonance program
using online and computer-based activities</t>
  </si>
  <si>
    <t>24 (22? See Table 1, S9 missing)</t>
  </si>
  <si>
    <t>374 (cave: n female/male does not add up)</t>
  </si>
  <si>
    <t>18,7-33,5</t>
  </si>
  <si>
    <t>Height
and weight were measured by the researchers using
a portable stadiometer and portable digital scales
and body mass index was calculated - BMI not found</t>
  </si>
  <si>
    <t>Withers, G. F., Twigg, K., Wertheim, E. H., &amp; Paxton, S. J. (2002). A controlled evaluation of an eating disorders primary prevention videotape using the Elaboration Likelihood Model of Persuasion. Journal of psychosomatic research, 53(5), 1021–1027. https://doi.org/10.1016/s0022-3999(02)00493-2</t>
  </si>
  <si>
    <t>Prevention Videotape</t>
  </si>
  <si>
    <t>Journal of Psychosomatic Research</t>
  </si>
  <si>
    <t>internet(/computer-based</t>
  </si>
  <si>
    <t>Content included (1) determinants of body size and
shape, variation in the ‘‘normal’’ female appearance,
natural weight gain during puberty; (2) historical and
sociocultural influences on female appearance, the
media’s role in shaping this ideal; (3) the negative effects
of extreme dieting, eating disorders and their harmful
consequences, emotional eating and its triggers; (4) healthy
eating habits, the importance of healthy eating; and (5)
suggestions for creating a healthy body image and boosting
self-image.</t>
  </si>
  <si>
    <t>brief prevention videotape on dieting and body image</t>
  </si>
  <si>
    <t>Wick, K., Brix, C., Bormann, B., Sowa, M., Strauss, B., &amp; Berger, U. (2011). Real-world effectiveness of a German school-based intervention for primary prevention of anorexia nervosa in preadolescent girls. Preventive medicine, 52(2), 152–158. https://doi.org/10.1016/j.ypmed.2010.11.022</t>
  </si>
  <si>
    <t>Preventive Medicine</t>
  </si>
  <si>
    <t>Cluster, not randomized: " Because the program was open to all
interested schools, our cooperation partners insisted on conducting the program
without a randomized group assignment."</t>
  </si>
  <si>
    <t>PriMa</t>
  </si>
  <si>
    <t>First, an
age range of 11 to 13 years was chosen as an inclusion criterion</t>
  </si>
  <si>
    <t>The methods used in the program focus on dissonance induction (see e.g.
Stice et al., 2003; Roehrig et al., 2005) and their resolving by group
discussions as well as interactive actions by role plays. These methods
deviate from prevention programs with consistently weak effects using
psychoeducational content (Stice et al., 2007)</t>
  </si>
  <si>
    <t>see table 2</t>
  </si>
  <si>
    <t>Ja, N = 887</t>
  </si>
  <si>
    <t>Voelker, D. K., Petrie, T. A., Huang, Q., &amp; Chandran, A. (2019). Bodies in Motion: An empirical evaluation of a program to support positive body image in female collegiate athletes. Body image, 28, 149–158. https://doi.org/10.1016/j.bodyim.2019.01.008</t>
  </si>
  <si>
    <t>Bodies in Motion</t>
  </si>
  <si>
    <t>1x introductory (35 min) + 4x normal session (75 min each)</t>
  </si>
  <si>
    <t>West Virginia (main author)</t>
  </si>
  <si>
    <t>program to support positive body image</t>
  </si>
  <si>
    <t>. In Session
1, athletes continue to build supportive relationships through a
structured activity (i.e., in dyads participants interview each other
and introduce their partner to the larger group) and then discuss
the origins of appearance ideals in both society and sport and how
these ideals are socially constructed. “Body duality” and the chal_x0002_lenges in negotiating ideals across sport and non-sport contexts
are discussed. Mindfulness is introduced, and the athletes practice
mindful breathing to manage their thoughts and feelings specifi_x0002_cally in relation to the body pressures they experience. In Session
2, athletes identify the environmental situations, both within and
beyond their sport context, that trigger negative thoughts and feel_x0002_ings about themselves and their bodies. They are introduced to
self-compassion and experience giving and receiving affirmations
rooted in kindness and positivity. Tailored to athletes’ general affin_x0002_ity for kinesthetic-based activity, mindful walking is introduced
and practiced to further develop their mindfulness skills.
In Session 3, athletes discuss the psychological consequences
associated withthe general sociocultural andsport-specific appear_x0002_ance ideals to which they are exposed, identify ways to advocate for
their psychological health and well-being (i.e., commit to engage in
1–2 behaviors that actively challenge pressures about beauty found
in sport and non-sport contexts and posttheir experiences doing so
on the social media platform), and practice being mindful and self_x0002_compassionate while viewing popular media that communicates
appearance ideals for women and female athletes. They also are
introduced to a third mindfulness exercise (i.e., integrating mind_x0002_ful breathing into a self-compassion-based imagery). In Session
4, athletes discuss their experiences in being self-compassionate
and practice taking that perspective in relation to how they evalu_x0002_ate their bodies (i.e., examining themselves in a mirror, in attire
specific to their sport if they choose, while using the mindful
self-compassion strategies learned). They also discuss how the
knowledge and skills learned may transfer to other life domains and
make apublic commitmentto eachother to continuebeingmindful,
kind, and compassionate in relation to themselves and their bodies
and actively celebrating all that their bodies can do for them.</t>
  </si>
  <si>
    <t>We evaluated Bodies in Motion, a cognitive dissonance and
mindful self-compassion-based program</t>
  </si>
  <si>
    <t>Athletes (University Athletic Department)</t>
  </si>
  <si>
    <t>3-4 month</t>
  </si>
  <si>
    <t>Seekis, V., Bradley, G. L., &amp; Duffy, A. L. (2020). Does a Facebook-enhanced Mindful Self-Compassion intervention improve body image? An evaluation study. Body image, 34, 259–269. https://doi.org/10.1016/j.bodyim.2020.07.006</t>
  </si>
  <si>
    <t>Self-Compassion Intervention</t>
  </si>
  <si>
    <t>17−25 year old women who frequently experienced body
dissatisfaction…. Thus, participants scoring ≥ 12 for
Drive for Thinness and ≥ 19 for Body Satisfaction were consid_x0002_ered as having high levels of body concerns.</t>
  </si>
  <si>
    <t>improve Body Image</t>
  </si>
  <si>
    <t>Following an introduction to the concept of self-compassion and
its association with body image, participants engaged in two brief
writing tasks to encourage a self-compassionate mindset. The first
task involved writing a kind but honest assessment of their body
and listing all their body features they liked. Following facilitator
questions such as, “How many people have at least three things
written down?”, participants who wanted to share what they had
written were encouraged to do so. In the second task, participants
wrote about features they were not so happy with. At this point,
the first strategy of mindfulness was introduced, where participants
were asked to acknowledge feelings of discomfort that might arise
as they were writing, stay with these feelings, and write something
like “this is difficult for me.” They were also encouraged to accept
their imperfections without exaggerating a story line of inade_x0002_quacy. To enable participants to experience first-hand the concept
of common humanity,the second strategy involved a “show of hands
approach” to questions such as, “How many people have listed or
felt emotions such as anxiety?” and group discussions regarding
only the uncomfortable feelings (not body parts) were encouraged
so thatthe women could understand that, regardless of which body
part was unsatisfactory to each individual, they all shared similar
feelings. Self-kindness was the third strategy to be incorporated;this
involved the women learning how to express kindness to them_x0002_selves through phrases such as “May I be kind to myself. May I
accept myself as I am.”
At this point, participants were introduced to a fourth strategy,
the “Soothing Touch”, which helps trigger a compassionate response
and can be used as a physical gesture in times of distress. Partic_x0002_ipants tried different ways of applying this, for example, placing
a hand on their chest, until they found a touch that felt comfort_x0002_able and supportive. The fifth strategy focused on self-appreciation.
Here, participants were asked to write about how they react to
compliments (e.g., whether they receive them graciously, tense
up, or dismiss them). Using a format similar to that adopted in
the mindfulness and common humanity segments, responses were
encouraged as a group to help participants understand how they might utilize self-appreciation either following a compliment or in
a private moment. To finish the workshop, all participants were
guided through the sixth strategy, a brief 5-minute version of the
Compassionate Body Scan, which teaches the practice of accepting
each body part in a kind and compassionate way.
Participants were informed that Facebook was chosen because
of its ease of use, capacity to provide high security though the use
of a “secret group”, and its capacity to be a neutral (rather than the
image-focused platform ofInstagram) medium for communication.
Following the workshop, participants were invited, by email,to join
a closed Facebook group by the facilitator. Three times per week,for
two weeks, participants were asked to post about an appearance_x0002_related situation (negative, neutral, or positive) in which they
utilized “in-the-moment” mindful self-compassion strategies, as
well as instances where they practiced these strategies in relation
to their body image, and how this made them feel. They were also
encouraged to respond to each other’s posts if they so desired.</t>
  </si>
  <si>
    <t>brief Facebook-enhanced Mindful Self-Compassion intervention</t>
  </si>
  <si>
    <t>17 - 21</t>
  </si>
  <si>
    <t>1 month, 3 month</t>
  </si>
  <si>
    <t>Ross, A., Paxton, S. J., &amp; Rodgers, R. F. (2013). Y's Girl: increasing body satisfaction among primary school girls. Body image, 10(4), 614–618. https://doi.org/10.1016/j.bodyim.2013.06.009</t>
  </si>
  <si>
    <t>Y's Girl</t>
  </si>
  <si>
    <t>Sixty Grade 6 girls, aged between 11 and 12 years, were recruited
from five co-educational primary schools in outer Melbourne</t>
  </si>
  <si>
    <t>designed to improve body image in preadolescent girls
by targeting developmentally appropriate risk factors associated
with poor body image</t>
  </si>
  <si>
    <t>The intervention consisted of six (60-min)
highly structured sessions, involving interactive activities such as
role-plays and movement,; see Table 1</t>
  </si>
  <si>
    <t>body image curriculum</t>
  </si>
  <si>
    <t>Control ("no intervention" in school)</t>
  </si>
  <si>
    <t>Ong, W. Y., &amp; Sündermann, O. (2022). Efficacy of the Mental Health App "Intellect" to Improve Body Image and Self-compassion in Young Adults: A Randomized Controlled Trial With a 4-Week Follow-up. JMIR mHealth and uHealth, 10(11), e41800. https://doi.org/10.2196/41800</t>
  </si>
  <si>
    <t>JMIR mHealth and uHealth</t>
  </si>
  <si>
    <t>Body Image Program</t>
  </si>
  <si>
    <t>The sample consisted of 310 female (age: mean 21.12, SD 2.07
years) and male (age: mean 22.68, SD 2.10 years) adults aged
between 18 to 30 years,</t>
  </si>
  <si>
    <t>The app
adopted both cognitive dissonance and self-compassion
approaches, covering the following 3 topics: media literacy,
appearance comparisons, and self-compassion</t>
  </si>
  <si>
    <t>Research Participant Pool</t>
  </si>
  <si>
    <t>South-East Asia</t>
  </si>
  <si>
    <t>Singapore</t>
  </si>
  <si>
    <t>internet/computerbased</t>
  </si>
  <si>
    <t>Thus, mHealth apps can be explored as a form of prevention effort
to alleviate body image concerns in young adults</t>
  </si>
  <si>
    <t>Intellect</t>
  </si>
  <si>
    <t>&lt; 5 min per day</t>
  </si>
  <si>
    <t>Ja, N = 313</t>
  </si>
  <si>
    <t>313 (310 according to text)</t>
  </si>
  <si>
    <t>21,12 female, 22,68 male</t>
  </si>
  <si>
    <t>2,07 female, 2,10 male</t>
  </si>
  <si>
    <t>18 - 30</t>
  </si>
  <si>
    <t>20,20 female, 22,19 male</t>
  </si>
  <si>
    <t>20,85 female, 22,79 male</t>
  </si>
  <si>
    <t>McLean, S. A., Wertheim, E. H., Marques, M. D., &amp; Paxton, S. J. (2019). Dismantling prevention: Comparison of outcomes following media literacy and appearance comparison modules in a randomised controlled trial. Journal of health psychology, 24(6), 761–776. https://doi.org/10.1177/1359105316678668</t>
  </si>
  <si>
    <t>Journal of Health Psychology</t>
  </si>
  <si>
    <t>Happy Being Me - Media Literacy</t>
  </si>
  <si>
    <t>Happy Being Me - Appearance Comparison</t>
  </si>
  <si>
    <t>Happy Being Me - Healthy Eating Behaviour (active control)</t>
  </si>
  <si>
    <t>11 - 14</t>
  </si>
  <si>
    <t>Students were eligible for inclusion if informed 
written parental consent (N=265 students) and 
student assent to participate and baseline data 
were provided (N=260 students).</t>
  </si>
  <si>
    <t>"There were 
no exclusion criteria."</t>
  </si>
  <si>
    <t>The healthy eating behaviour active 
control would be considered credible to partici_x0002_pants and schools in addressing relevant con_x0002_cerns, namely, dieting</t>
  </si>
  <si>
    <t>The HBM-Media programme 
also specifically aimed to increase media literacy 
and reduce thin-ideal internalisation</t>
  </si>
  <si>
    <t>HBM-Comparison programme also specifically 
aimed to reduce upward appearance compari_x0002_sons with peers</t>
  </si>
  <si>
    <t>The active control, HBM_x0002_Eating, promoted a non-dieting approach and 
engagement in healthy eating behaviours such as 
regular eating and responding to hunger and full_x0002_ness signals.</t>
  </si>
  <si>
    <t>Lessons were interactive, and programme 
content was matched for equivalent format of 
activities including large group discussion, 
small group work, provision of multimedia 
stimuli including Power Point slides and videos 
and creative activities such as role play, poster/multimedia/student presentations. Programme 
content was developed to ensure minimal over_x0002_lap between concepts.</t>
  </si>
  <si>
    <t>See Table 1
Happy Being Me – Media Literacy
Lesson 1 Influence of media and television and movie stereotypes about ideal and non-ideal 
appearance
Identification of media manipulation techniques; unrealistic nature of media images
Motives of advertisers and media to present unrealistic images
Lesson 2 Challenging media myths of rewards of beauty; recognising positive personal qualities 
that are not depicted in media
Techniques and truth in advertising
Lesson 3 Media pressure to promote appearance ideals; recognising underlying media 
messages
Creative presentations to promote health or mock advertising/media techniques
Happy Being Me – Appearance Comparison
Lesson 1 Identifying upward comparisons; why it is not fair to compare
The comparison trap; brainstorming ways to avoid comparisons
Generating positive, non-appearance based, personal qualities
Lesson 2 Peer influence on comparisons and negative outcomes of comparisons
Developing and presenting creative solutions to peer appearance comparison 
scenarios
Lesson 3 Developing alternative cognitive and emotional responses to comparisons
Creative presentations to dissuade peers from engaging in peer upward comparisons
Happy Being Me – Healthy Eating Behaviour
Lesson 1 Identifying differences between dieting and healthy eating
Demonstration of the negative consequences of restriction (air dieta
)
Recognition of the negative consequences of dieting
Lesson 2 Recognising hunger and fullness signals; paying attention to internal cues
Developing and presenting creative solutions to eating problems, e.g. skipping meals
Lesson 3 Alternatives to problematic food and eating language
Reinforcing reasons to not diet; alternatives to looking after health
Creative presentations to promote healthy eating behaviours or promote anti_x0002_dieting</t>
  </si>
  <si>
    <t>McCabe, M. P., Connaughton, C., Tatangelo, G., Mellor, D., &amp; Busija, L. (2017). Healthy me: A gender-specific program to address body image concerns and risk factors among preadolescents. Body image, 20, 20–30. https://doi.org/10.1016/j.bodyim.2016.10.007</t>
  </si>
  <si>
    <t>Healthy Me</t>
  </si>
  <si>
    <t>Children were eligible to participate if they were (a) between the
ages of 8 and 10 years old; (b) able to speak and understand a min_x0002_imum of Grade two level English, as advised by their classroom
teacher; (c) able to complete the program and the questionnaires
withoutthe assistance of a teacher’s aid</t>
  </si>
  <si>
    <t>Session 1: Session one discussed acceptance of diversity by high_x0002_lighting that people are different in their appearance, abilities,
and personal qualities. The concept of body image was discussed
in terms of how this relates to the way people feel about their
appearance and abilities, and overall selves. A homework task was
designed to highlight diversity across the home and school environ_x0002_ment. Specific focus for boys was on acceptance of differences in
talents, physical abilities, sports, hobbies, and interests. Boys par_x0002_ticipated in games encouraging them to move around the room
talking to peers, and identifying the diverse skills among class_x0002_mates. Specific focus for girls was on acceptance of diversity in
appearance. This included examples of the ways that appearance
does not reflect who someone is and how that person feels. Girls
worked in groups to brainstorm the benefits of diversity in physical
appearance, skills, and abilities.
Session 2: This session examined children’s role models (across
themedia, sporting, school, andhomedomains).Childrenidentified
what they admired in their role models, and discussed the qualities
of their role models that are neither appearance or ability-related.
Children brainstormed who they could be a role model for, and the
qualities make them a role model. This session then explored peer
relationships, including the desirable qualities of friends and the
impact of teasing and exclusion. A homework task asked children
to interview their parents abouttheir role model. Specific focus for
boys was on activities focusing on the positive behaviors of sports
role models in the media. Boys completed activities demonstrating
the unfairness of ability-related teasing and peer exclusion from
sports activities. Specific focus for girls was on appearance-related
teasing, including what constitutes appearance-related teasing,the
outcomes and how to cope with teasing.
Session 3: Session three involved a series of practically-driven
activities that were designed to assist children to develop a positive
self-image by using cognitive-behavioral techniques. This included
teaching children to identify helpful and unhelpful thoughts
regarding their physical abilities, exercise, healthy eating, body
acceptance, and peer relationships. As a homework task, chil_x0002_dren completed a worksheet with their parents discussing their
strengths across the home and school environments. Specific focus
forboys:Boys were encouragedto attemptthreedifferent activities
tapping into different skill sets. For example, throwing a ball into a
bucket; competing with classmates in a word-search activity; and
creating playdough figures. Boys then discussed helpful thoughts
and unhelpfulthoughts thatfocus on functionality and sports activ_x0002_ities (e.g., “You were playing footy outside with your classmates,
and you tried to kick a goal but missed. What are some unhelp_x0002_ful and helpful thoughts you might have?”). Specific focus for
girls: Girls engaged in a drawing activity of how they viewed their
appearance, identified their skills (i.e., able to sing/great at swim_x0002_ming), and discussed their personality traits (such as being funny,
kind and/or creative). Girls discussed helpful/unhelpful thoughts
that focused on differences in appearance and peer relationships.
Session 4: Session four explored the concept of physical health.
Children identified healthy food choices and a variety of ways
to enjoy physical activity every day. In addition, activities were
designed to promote other health strategies such as identifying and
coping with stress. The session concluded with a game that focused
on the children’s strengths and inner qualities, and encouraged
them to identify strengths in their classmates.Ahomework encour_x0002_aged children to find positive aspects about themselves across the
school and home domains. Specific focus for boys: boys were
encouraged to use exercise as a means of connecting with class_x0002_mates, feeling good and being healthy rather than competition and
winning. Specific focus for girls: Girls were encouraged to partic_x0002_ipate in team activities such as feeling good, making friends, being
healthy, and having fun.
Recap Session: One recap session was run to facilitate ongo_x0002_ing implementation and consolidation of the intervention at the
3 months after the completion of the 4-week program. The recap
session consisted of short revision activities that reviewed the key
points from the sessions. Recap sessions were run for boys and girls
separately.
Program Resources: Resources to display in classrooms were
given to teachers and principals at intervention schools. Informa_x0002_tion sheets and resources regarding strategies to promote positive
body image were given to teachers and parents of children in the
intervention. Children were also encouraged to involve parents in
completion of homework tasks.</t>
  </si>
  <si>
    <t>Appendix A (in Paper)</t>
  </si>
  <si>
    <t>Healthy Me utilized a strengths-based approach to enhance the
positive body image of primary school-aged children</t>
  </si>
  <si>
    <t>Ja, N = 652 (baseline)</t>
  </si>
  <si>
    <t>2 dropouts from permission to baseline-assessment (N = 654 before)</t>
  </si>
  <si>
    <t>8 - 10</t>
  </si>
  <si>
    <t>Leme, A. C. B., Philippi, S. T., Thompson, D., Nicklas, T., &amp; Baranowski, T. (2019). "Healthy Habits, Healthy Girls-Brazil": an obesity prevention program with added focus on eating disorders. Eating and weight disorders : EWD, 24(1), 107–119. https://doi.org/10.1007/s40519-018-0510-5</t>
  </si>
  <si>
    <t>Eating and Weight Disorders - Studies on Anorexia, Bulimia and Obesity</t>
  </si>
  <si>
    <t>Healthy Habits, Healthy Girls—Brazil</t>
  </si>
  <si>
    <t>Control (no Intervention)</t>
  </si>
  <si>
    <t>The control group did not receive any intervention until 
after follow-up assessments when the control girls received 
instructional materials (i.e., student handbooks, food and PA 
diaries and parents’ newsletters).</t>
  </si>
  <si>
    <t>Leme, 2015 (protocol): "The Human Development Index (HDI) was used 
to identify eligible high schools. The HDI is a 
comparable measurement of wealth, life expec_x0002_tancy, education, literacy, foreign birth, and other 
factors for several countries worldwide. There is 
no low HDI in the city of São Paulo. Therefore, 
schools located in census tracts with medium 
HDI were considered eligible. Public high schools 
located in different low-income areas of the city 
of São Paulo with medium HDI and at least 100 
students in the target year bracket were eligible 
to participate in the study. From 13 eligible high 
schools, 12 schools were contacted, with recruit_x0002_ment successfully performed in 10. Prior to baseline assessment, all female stu_x0002_dents in the target year bracket at the 10 schools 
were asked to complete a four-item screening 
questionnaire. The questionnaires were used to 
identify students “at risk” of obesity based on 
their health behaviors. “At risk” was defined as 
failing to meet current recommendations for 
healthy eating and PA 9,10. All eligible students 
received information and consent forms. The tar_x0002_get for recruitment was 25 students per school, 
but up to 30 students from each school could be 
accepted 8. The 30 first students from each school 
to return their completed consent forms were in_x0002_cluded in the study.</t>
  </si>
  <si>
    <t>Leme, 2015:The “Healthy Habits, Healthy Girls” study is a ran_x0002_domized controlled trial testing a novel cognitive 
behavioral skills model aimed to promote healthy 
eating, PA, mental health, and social skills and re_x0002_duce sedentary behaviors and prevent unhealthy 
weight in a sample of Brazilian adolescent girls 
from disadvantaged backgrounds
Leme, 2019:H3G-Brazil aimed to improve dietary and 
PA social cognitive variables and prevent ED.</t>
  </si>
  <si>
    <t>“Healthy Habits, Healthy Girls” is a multicom_x0002_ponent school-based intervention with the fol_x0002_lowing activities:</t>
  </si>
  <si>
    <t>Healthy Habits, Healthy Girls</t>
  </si>
  <si>
    <t>Leme, 2015:“Healthy Habits, Healthy Girls” is a multicom_x0002_ponent school-based intervention with the fol_x0002_lowing activities: enhanced physical education 
classes, physical activities during recess, weekly nutritional and PA messages, nutrition and PA 
handbooks, interactive seminars, nutrition work_x0002_shops, parents’ newsletters, text messages, and 
dietary and PA diaries for adolescent girls (Table 
1). The intervention is based on the NEAT Girls 
RCT 9,11 conducted in 12 secondary schools in the 
Hunter Region, New South Wales, Australia. The 
theoretical reference was Bandura’s Social Cogni_x0002_tive Theory (SCT) 12,13. Intervention components 
were developed using taxonomy of behavior 
change strategies 14 and designed to target po_x0002_tential mediators of behavior change in nutrition 
and PA. “Healthy Habits, Healthy Girls” aims to 
promote low-cost lifetime and lifestyle activities 
focusing on nutrition and PA. The activities were 
delivered over three school terms (6 months) 
at no cost to the schools or students. Lifetime 
health activities are those that may be easily car_x0002_ried over into adulthood and generally require 
only one or two people to participate (cooking 
healthy recipes and walking) 7. Lifestyle activities 
are those performed as part of everyday life, such 
as walking to school and drinking water 7.</t>
  </si>
  <si>
    <t>46? See Leme, 2015: Table 1; many differnet activities for different timepoints incl. Messages and Newsletters</t>
  </si>
  <si>
    <t>changes</t>
  </si>
  <si>
    <t>Ja, N = 253</t>
  </si>
  <si>
    <t>&lt;</t>
  </si>
  <si>
    <t>No information, but "Technical high schools in Brazil are intended for adolescents 
(i.e., ages 14–18 years) from low-income backgrounds"</t>
  </si>
  <si>
    <t>Yes ("The 6-month post_x0002_intervention assessment was conducted in February 2015, 
for which the BMI, waist circumference and behavior change 
outcomes have been reported [29]."</t>
  </si>
  <si>
    <t>LeCroy, C. W. (2004). Experimental evaluation of “Go Grrrl” preventive intervention for early adolescent girls. Journal of Primary Prevention, 25, 457-473.</t>
  </si>
  <si>
    <t>Journal of Primary Prevention</t>
  </si>
  <si>
    <t>Go Grrrls</t>
  </si>
  <si>
    <t>Control (no treatment)</t>
  </si>
  <si>
    <t>Participants were recruited from the seventh grade of one public middle school
in a semi-urban city in Arizona</t>
  </si>
  <si>
    <t>Arizona</t>
  </si>
  <si>
    <t>The 12-session curriculum was designed to address developmental
tasks considered critical for the healthy psychosocial development of early ado_x0002_lescent girls in contemporary society</t>
  </si>
  <si>
    <t>The curriculum focuses on general social competence promotion
and addresses six developmental tasks
The program consists of 12 sessions that are built around tasks considered
critical for the healthy psychosocial development of early adolescent girls in con_x0002_temporary society. Development is conceptualized as a process whereby young
people attempt to learn to adapt to the necessary tasks placed on them by the social
environment. Healthy development for early adolescent girls is defined by these
tasks. A prevention program for girls should emphasize competencies that help
participants learn what they need to know to successfully meet the demands being
placed on them by peers, family and society. The proposed program is broad based
but gender specific because there are unique tasks that early adolescent girls need
to master in order to transition successfully to adulthood.</t>
  </si>
  <si>
    <t>Being a girl in today’s society Focuses on the pressure society places on girls through
media messages. Teaches positive perceptions and
feelings about gender and how to “talk back” to media
messages.
Establishing a positive self-image Teaches the development of a positive body image. Helps
girls understand that attractiveness is more than just
physical looks.
Establishing independence Teaches problem solving skills and addresses a variety of
difficult situations. Focuses on mature, independent
thinking and decision-making.
Making and keeping friends Encourages girls to build meaningful friendships, build
friendship skills, and reduce their focus on popularity.
Teaches how to use friendships for support and well
being.
When it all seems like too much Teaches girls to understand when situations require
outside help. Focuses on learning about resources and
using them for personal benefit.
Planning for the future Teaches girls to establish educational, vocational and
other healthy goals. Teaches how to use a mastery
orientation to learning.</t>
  </si>
  <si>
    <t>seventh grade</t>
  </si>
  <si>
    <t>Kollei, I., Lukas, C. A., Loeber, S., &amp; Berking, M. (2017). An app-based blended intervention to reduce body dissatisfaction: A randomized controlled pilot study. Journal of consulting and clinical psychology, 85(11), 1104–1108. https://doi.org/10.1037/ccp0000246</t>
  </si>
  <si>
    <t>Mindtastic Body Dissatisfaction app (MT-BD)</t>
  </si>
  <si>
    <t>Individ_x0002_uals interested in participating were asked to complete an online
screening questionnaire to assess the following inclusion criteria:
(a) elevated body dissatisfaction with values _x0004_18 for women
and _x0004_17 for men on the Negative Body Evaluation scale of the
Body Image Questionnaire (FKB-20; Clement &amp; Löwe, 1996),
corresponding to a percentile rank of 50 in a female/male student
sample; (b) primary concern with shape and weight; (c) age 18
years or above; (d) sufficient German language skills; (e) access to
a smartphone with the Android operating system (version 4.0 or
above); and (f) informed consent.</t>
  </si>
  <si>
    <t>App-Based Intervention to Reduce Body
Dissatisfaction</t>
  </si>
  <si>
    <t>To bridge this
gap in the literature, we developed a blended intervention that
combined a brief counseling session with an intense smartphone_x0002_based training strategy utilizing the Mindtastic Body Dissatisfac_x0002_tion (MT-BD) app.
MT-BD is based on the principles of approach and avoidance
training, which is a particular form of response training (Stice,
Lawrence, Kemps, &amp; Veling, 2016).</t>
  </si>
  <si>
    <t>Mindtastic Body Dissatisfaction (MT-BD) app</t>
  </si>
  <si>
    <t>When the participants started the app, pictures
of their own bodies and of their ideal bodies as well as positive and
negative body-related statements appeared on their smartphone
screens. The stimuli were first small and then became larger until
they filled the entire screen. Participants were asked to pull pic_x0002_tures of their own bodies and positive body-related statements
toward themselves and to wipe away pictures of their ideal bodies
and negative body-related statements. Pictures and statements dis_x0002_appeared from the screen after participants had reacted by pulling
or wiping. The app provided both positive and negative feedback
to participants (smiling emoticon and the word “Correct!” or
frowning emoticon and the words “That’s wrong!”). In addition to
the immediate feedback, participants gained and collected a star
for every five correct answers given. The stimulus material in_x0002_cluded in the MT-BD app was specifically created for this study as
part of the first face-to-face session. Twenty pictures were taken of
the participants’ bodies (without faces) wearing underwear (4
pictures: front view, back view, both side views; 10 pictures:
abdomen, legs, breasts/chest, buttocks, and arms each from a front
view and right-side view; 6 pictures: individual problem zones).
For pictures representing their ideal body, participants were asked
to choose 20 pictures from a pool of 50 pictures of thin bodies
(without faces) for females and lean or muscular bodies (without
faces) for males. The participants were then asked to write 20
positive and 20 negative statements related to their bodies</t>
  </si>
  <si>
    <t>1 Counseling (unclear duration) + 14x 5min app</t>
  </si>
  <si>
    <t>18-31</t>
  </si>
  <si>
    <t>Kater, K. J., Rohwer, J., &amp; Londre, K. (2002). Evaluation of an upper elementary school program to prevent body image, eating, and weight concerns. The Journal of school health, 72(5), 199–204. https://doi.org/10.1111/j.1746-1561.2002.tb06546.x</t>
  </si>
  <si>
    <t>Journal of School Health</t>
  </si>
  <si>
    <t>”Healthy Body Image: Teaching Kids to 
Eat and Love Their Bodies Too!”</t>
  </si>
  <si>
    <t>A fourth-grade reading level for the 
questions was established using the SMOG readability formula. In addition, three elementary school teachers were 
consulted to determine whether fourth and fifth graders 
could read and understand the questions.</t>
  </si>
  <si>
    <t>Evaluation of an Upper Elementary School Program 
to Prevent Body Image, Eating, and Weight Concerns</t>
  </si>
  <si>
    <t>The HBI curriculum is based on the Model for Healthy 
Body Image.28 Four lessons teach the intrinsic nature of body size, shape, and composition: 1) appearance changes 
during puberty; 2) genetic diversity; 3) internal weight 
regulation; and 4) biology of hunger deprivation (hazards of 
dieting). These lessons teach children the limits to healthy 
weight and shape control, and to accept size diversity as 
natural, rather than a basis for prejudicial judgments. 
Four additional lessons emphasize factors that positively 
influence weight, body image, and well being: 5) satisfac_x0002_tion of hunger with wholesome food; 6) limiting sedentary 
entertainment and increasing physical activity; 7) balanced 
attention to diverse aspects of identity; and 8) choosing 
realistic role models. These lessons motivate children to 
embrace healthy choices that influence health and weight. 
Together, the eight lessons present a paradigm30 within 
which children learn to discover and accept diverse weights 
that result from healthy behavior choices, rather than striv_x0002_ing for a preferred weight through efforts that defy control. 
Finally, three lessons teach sociocultural life skills: 9) 
tools for coping with changes in appearance at any stage of 
life; 10) cultural perspective on changes in body image atti_x0002_tudes over time; and 11) interpretation and critical thinking 
regarding media messages influencing body image atti_x0002_tudes. The underlying concepts of the curriculum, conveyed 
through games, experiential activities, stories, and discus_x0002_sions, are framed as “antidotes” to the culturally based thin_x0002_ness schema described, reflecting an approach not found in 
traditional health and nutrition curriculum</t>
  </si>
  <si>
    <t>"lesson"</t>
  </si>
  <si>
    <t>only grades</t>
  </si>
  <si>
    <t>Control ("control group with no exposure to the curriculum")</t>
  </si>
  <si>
    <t>intuitive eating intervention</t>
  </si>
  <si>
    <t>Katcher, J. A., Suminski, R. R., &amp; Pacanowski, C. R. (2022). Impact of an Intuitive Eating Intervention on Disordered Eating Risk Factors in Female-Identifying Undergraduates: A Randomized Waitlist-Controlled Trial. International journal of environmental research and public health, 19(19), 12049. https://doi.org/10.3390/ijerph191912049</t>
  </si>
  <si>
    <t>International journal of environmental research and public health</t>
  </si>
  <si>
    <t>Each session reviewed 1–3 intuitive eating principles,
incorporated an activity to aid learning the principles, included group discussions, and con_x0002_cluded with 5–10 min of journaling and meditation</t>
  </si>
  <si>
    <t>Intuitive eating</t>
  </si>
  <si>
    <t>Participants were recruited through flyers placed around campus, distributed through
email announcements to classes, clubs, and sororities, and shared in courses with high
undergraduate enrollment. Eligibility criteria included individuals who were: female_x0002_identifying undergraduate students, between the ages of 18–26 years old, scored high on
measures of dietary restraint (4.0 or higher), scored low on measures of body appreciation
(lower than 3.0), and were available during the scheduled intervention time for the entire
five-week intervention.</t>
  </si>
  <si>
    <t>This study excluded anyone who self-reported having an eating
disorder in addition to not meeting eligibility criteria.</t>
  </si>
  <si>
    <t>New Jersey</t>
  </si>
  <si>
    <t>Group?</t>
  </si>
  <si>
    <t>Moreover, body
appreciation and intuitive eating both appear to have protective influence on disordered
eating onset and therefore present as important targets in programs aimed to prevent
disordered eating behaviors [43], like the current study.</t>
  </si>
  <si>
    <t>Each session reviewed 1–3 intuitive eating principles,
incorporated an activity to aid learning the principles, included group discussions, and con_x0002_cluded with 5–10 min of journaling and meditation. Table 1 outlines the weeks, principles
taught, and activities used in each session.</t>
  </si>
  <si>
    <t>19 - 26</t>
  </si>
  <si>
    <t>Jáuregui Lobera, I., León Lozano, P., Bolaños Ríos, P., Romero Candau, J., Sánchez Del Villar Y Lebreros, G., Morales Millán, M. T., Montaña González, M. T., Andrés Martín, L., Justo Villalobos, I., &amp; Vargas Sánchez, N. (2010). Traditional and new strategies in the primary prevention of eating disorders: a comparative study in Spanish adolescents. International journal of general medicine, 3, 263–272. https://doi.org/10.2147/IJGM.S13056</t>
  </si>
  <si>
    <t>International Journal of General Medicine</t>
  </si>
  <si>
    <t xml:space="preserve">Girls Group Model </t>
  </si>
  <si>
    <t>nutritional 
aspects, self-esteem, coping strategies, the ideal body shape 
model, role of the media, and body image. In addition to the 
sessions with students, two information sessions were run for 
parents and teachers</t>
  </si>
  <si>
    <t>In the case of the control group, the stu_x0002_dents (again in groups of 31) took part in information sessions 
about eating disorders that followed the traditional approach, 
ie, the focus was basically on risk factors. All sessions, for 
both groups, were run by the same professionals</t>
  </si>
  <si>
    <t>In order to achieve a student-centered and interactive for_x0002_mat, the intervention sessions were designed with the help of 
digital tools, and also included a set of related activities, both 
individual- and group-based. The presentations, designed in 
a multimedia format, included visual effects, photographs, 
video clips, animated graphics and games, all with the aim of 
making them appealing to students.</t>
  </si>
  <si>
    <t>Of these, 27 were subse_x0002_quently excluded from the study, either because they failed 
to complete all the tests or did so inadequately, or because 
it was not possible to obtain adequate anthropometric data 
(three students refused to undergo anthropometric assess_x0002_ment). Before starting the interventions, the psychologist 
attached to each school interviewed the participants in 
order to ensure that none of them presented (or had a his_x0002_tory of) any form of ED</t>
  </si>
  <si>
    <t xml:space="preserve">The students belonged to four 
secondary level year groups and two high-school groups. </t>
  </si>
  <si>
    <t>The ultimate aim was to 
implement a prevention program that reduces the risk factors and boosts the protection factors 
that have been empirically shown to be related to ED</t>
  </si>
  <si>
    <t>Girls’ Group Spanish adaption</t>
  </si>
  <si>
    <t>Ja, N = 371</t>
  </si>
  <si>
    <t>The students belonged to four 
secondary level year groups and two high-school groups</t>
  </si>
  <si>
    <t>Halliwell, E., Dawson, K., &amp; Burkey, S. (2019). A randomized experimental evaluation of a yoga-based body image intervention. Body image, 28, 119–127. https://doi.org/10.1016/j.bodyim.2018.12.005</t>
  </si>
  <si>
    <t>Control (minimal interventionn)</t>
  </si>
  <si>
    <t>Participants in the control condition reviewed two printed
leaflets aboutthe benefits of yoga selected from yoga websites. Par_x0002_ticipants were asked to read the leaflets, provide feedback aboutthe
information, and select their preferred leaflet.</t>
  </si>
  <si>
    <t>able 1
An outline of the themes and postures included in the yoga sessions.
Theme and content Physical postures
Session 1: Connection to the body
• Inviting a new perspective on the body
• Yogic concept of Koshas (different layers of ourselves beyond the material
body)
• The importance of listening to all layers of ourselves
• Each body is different, permit yourself to practice only what feels useful
and comfortable
• Fit the pose to your body, not your body to the pose
• Question for contemplation: What if your body is the most important
relationship you will ever have?
• Yogic breathing practice
• 30-minute yoga sequence and practice, guided through postures and
transitions. Cat/cow leg stretches, hip circles, downward facing dog, warrior
poses, standing balance, twists, cobra, forward fold, seated twist
• Savasana posture accompanied by a guided relaxation/meditation through
the body
Session 2: Gratitude and appreciation of body function
• Yogic ideas about the benefits of gratitude introduced
• Appreciation of body functionality
• Consider five things about your body for which you feel really grateful • Building on yoga sequence and practice from Session 1
• Meditation practice: Envision losing your sight, losing the use of your legs.
Next envision regaining your sight, the use of your legs
• Savasana posture accompanied by a guided relaxation/meditation through
the body
Session 3: Body acceptance
• Everyone is unique, our bodies are different with different shapes and
functionalities
• Accepting your own body and its limitations without comparison with
others
• Finding your developmental edge, the limit of your comfort zone, in and
through the practice
• Building on yoga sequence and practice from previous sessions
• Uttanasana (forward fold) was used to demonstrate the concept of
developmental edge
• Savasana posture accompanied by a guided relaxation/meditation through
the body
Session 4: Valuing your body, engendering self-respect and self-care
• Your body is a guesthouse for your soul (Poem by Rumi)
• Considering the care that is needed to maintain your guesthouse
• Returning to the concept of developmental edge
• Drawing on previous sessions gratitude for your body and its functions,
being mindful of your developmental edge, taking care of your guesthouse
and being compassionate with yourself
• Building on yoga sequence and practice from previous sessions
• A mediation through the body as a house, letting go of any thoughts or ideas
about parts of your body that are not useful for vibrant health and well-being,
envisioning freeing the body for clear movement of energy</t>
  </si>
  <si>
    <t>undergraduate women</t>
  </si>
  <si>
    <t>university/college</t>
  </si>
  <si>
    <t>a brief yoga-based body image intervention which incorporates themes specifically tailored
to focus on positive body image</t>
  </si>
  <si>
    <t>Ja, N = 44</t>
  </si>
  <si>
    <t>Halliwell, E., Jarman, H., Tylka, T. L., &amp; Slater, A. (2018). Evaluating the impact of a brief yoga intervention on preadolescents' body image and mood. Body image, 27, 196–201. https://doi.org/10.1016/j.bodyim.2018.10.003</t>
  </si>
  <si>
    <t>Yoga is an embodying activity that promotes body awareness, body connection, body responsiveness,
and appreciation of body functionality, and it therefore may be a beneficial school-based intervention
for children’s body image</t>
  </si>
  <si>
    <t>yoga intervention</t>
  </si>
  <si>
    <t>Each lesson incorporated simple yoga asanas with a
focus on breath and relaxation (see Appendix for program con_x0002_tent). T</t>
  </si>
  <si>
    <t>Appendix</t>
  </si>
  <si>
    <t>Control (physical education class)</t>
  </si>
  <si>
    <t>Halliwell, E., Yager, Z., Paraskeva, N., Diedrichs, P. C., Smith, H., &amp; White, P. (2016). Body Image in Primary Schools: A pilot evaluation of a primary school intervention program designed by teachers to improve children's body satisfaction. Body image, 19, 133–141. https://doi.org/10.1016/j.bodyim.2016.09.002</t>
  </si>
  <si>
    <t>Control (class as usual)</t>
  </si>
  <si>
    <t>. All children who had been given
parental consent to participate assented to complete the question_x0002_naires and/or to be weighed and measured</t>
  </si>
  <si>
    <t>Body Image in the Primary School</t>
  </si>
  <si>
    <t>Lesson 1: Appreciating appearance diversity • Consider the concept of beauty
• Learn that appearance does not provide enough information about a person
• Understand the value of people’s qualities and characteristics
• Reflect on their own individuality
Lesson 2: How I feel about my looks • Understand the concept of body image
• Understand the importance of being positive about oneself
Lesson 3: Celebrating our healthy bodies • Reflect on individual abilities in different active skills
• Understand that everyone has different skills
• Understand that abilities are not fixed and develop through practice
• Understand the importance of looking after one’s body
Lesson 4: Influences on body image and advertising • Understand the people are influenced by the media
• Understand that images in manipulated
Lesson 5: Peer pressure • Consider the influence of peer groups on body image
• Consider how to develop positive peer relationships
• Consider teasing and look at ways to overcome its impact
Lesson 6: Role models • Understand the qualities of a good role model
• Identify a role model based on qualities not appearance
• Consider how to be a role model for others</t>
  </si>
  <si>
    <t>Body Image in the Primary School (6 lessons of possible 49)</t>
  </si>
  <si>
    <t>9 - 10</t>
  </si>
  <si>
    <t>Gordon, C. S., Jarman, H. K., Rodgers, R. F., McLean, S. A., Slater, A., Fuller-Tyszkiewicz, M., &amp; Paxton, S. J. (2021). Outcomes of a Cluster Randomized Controlled Trial of the SoMe Social Media Literacy Program for Improving Body Image-Related Outcomes in Adolescent Boys and Girls. Nutrients, 13(11), 3825. https://doi.org/10.3390/nu13113825</t>
  </si>
  <si>
    <t>Nutrients</t>
  </si>
  <si>
    <t>SoMe (social media literacy body image, dieting, and wellbeing program)</t>
  </si>
  <si>
    <t>Controll (class as usual)</t>
  </si>
  <si>
    <t>efficacy of SoMe in improving adolescents’ body image-related outcomes and wellbeing</t>
  </si>
  <si>
    <t xml:space="preserve">1 week </t>
  </si>
  <si>
    <t>6 month, 12 month</t>
  </si>
  <si>
    <t>Participants were Grade 7 and Grade 8 students (11–15 years of age) attending school
in November 2017–August 2019. If their grade was selected to receive SoMe, all students in
the grade received the 4-lesson program as part of their school curriculum. However, only
students whose parents provided consent were eligible to participate in the research. Most
schools required written active parental consent (n = 6), while two schools used informed,
opt-out parental consent whereby parents could actively choose to withdraw their child
from the research. Both consent options were in accordance with ethics approval.</t>
  </si>
  <si>
    <t>a social media literacy body image, dieting, and wellbeing program for early
high school students</t>
  </si>
  <si>
    <t>SoMe</t>
  </si>
  <si>
    <t>Lesson 1 – Critique of social media advertising 1 Address positive and negative effects of
social media use
2 Explore ways in which companies use social
media advertising to influence and persuade
social media users
• ‘Corners’ game where students indicate their
social media use by moving to different
parts of the room and discuss positives and
negatives of social media
• Facilitator led ad deconstruction task
(Facebook post and Snapchat post); students
consider how the advertisers engage and
persuade their audience using specific
techniques
Lesson 2 – Social media – Is it real? 1 Improve media literacy skills related to
realism and representation in order to
deconstruct social media posts
2 Reduce persuasive impact of social media
content
• Facilitator led review of the homework task
on how following something different on
social media changes the social media
environment
• Small group quiz; students apply
deconstruction skills to consider realism in
posts
• Individual activity; students analyze and
provide written responses on realism in a
celebrity’s Instagram postings
Lesson 3 – Interacting with friends on social
media
1 Spend less time curating online profile
2 Reduce negative emotional response to
feedback or lack of feedback
• Whole-class viewing of an Instagram vs Real
life video, followed by a discussion on how
friends may post the ‘highlights’ of their life
• Partner activity where students consider
how they could represent their friend’s ‘real’
self by focusing on hobbies, skills, family etc,
rather than focusing primarily on
appearance.
• Facilitator led discussion about the different
ways comments may affect the way
someone feels and behaves and helpful ways
to provide feedback
Lesson 4 – Creating positive social media 1 Develop awareness of the positive impact
social media can have on social issues
2 Revise content of lessons 1-3
3 Explore ways to create a representative
social media profile
4 Reduce focus on appearance in personal
presentation on social media
• Facilitator led discussion on how social
media can be used to bring about positive
social change
• Individual activity; students create a ‘real
me’ social media profile, drawing upon the
partner activity completed in lesson 3.</t>
  </si>
  <si>
    <t xml:space="preserve">Gordon, 2020, Study Protocol: Table 1 </t>
  </si>
  <si>
    <t>Ja, N = 892</t>
  </si>
  <si>
    <t>11 - 15</t>
  </si>
  <si>
    <t>892 ("A total of
892 participants completed at least one survey over the four timepoints (n = 775 at baseline)"</t>
  </si>
  <si>
    <t>Cave: Many constructs are measured by a composite score of different questionnaires</t>
  </si>
  <si>
    <t>EDE-Q-WCS, VAS, DEBQ, BCI, CESDR-10, RSE (3 items + 1 Selfesteem extra item), SATAQ-3-I (5 adapted items, "social media appearance ideals"), SATAQ-4-I (5 Items, Internalization of muscular/athletic ideals), UPACS</t>
  </si>
  <si>
    <t>SATAQ- not full subscales? (only 5 items); Self-Esteem not complete scale - all 3 not extracted</t>
  </si>
  <si>
    <t>DEBQ</t>
  </si>
  <si>
    <t>EDE-Q-WCS</t>
  </si>
  <si>
    <t>SATAQ-3 (5 items)</t>
  </si>
  <si>
    <t>CESD-R-10 (9 items)</t>
  </si>
  <si>
    <t>RSE (3 items) + 1 Item Self Esteem Scale</t>
  </si>
  <si>
    <t>1.92</t>
  </si>
  <si>
    <t>1.04</t>
  </si>
  <si>
    <t>1.87</t>
  </si>
  <si>
    <t>1.62</t>
  </si>
  <si>
    <t>1.56</t>
  </si>
  <si>
    <t>1.64</t>
  </si>
  <si>
    <t>1.67</t>
  </si>
  <si>
    <t>1.75</t>
  </si>
  <si>
    <t>11.61</t>
  </si>
  <si>
    <t>5.19</t>
  </si>
  <si>
    <t>11.81</t>
  </si>
  <si>
    <t>12.44</t>
  </si>
  <si>
    <t>5.10</t>
  </si>
  <si>
    <t>12.58</t>
  </si>
  <si>
    <t>12.00</t>
  </si>
  <si>
    <t>5.13</t>
  </si>
  <si>
    <t>11.97</t>
  </si>
  <si>
    <t>4.70</t>
  </si>
  <si>
    <t>11.91</t>
  </si>
  <si>
    <t>4.99</t>
  </si>
  <si>
    <t>4.88</t>
  </si>
  <si>
    <t>16.28</t>
  </si>
  <si>
    <t>7.51</t>
  </si>
  <si>
    <t>16.06</t>
  </si>
  <si>
    <t>7.50</t>
  </si>
  <si>
    <t>17.35</t>
  </si>
  <si>
    <t>8.60</t>
  </si>
  <si>
    <t>17.79</t>
  </si>
  <si>
    <t>8.59</t>
  </si>
  <si>
    <t>15.91</t>
  </si>
  <si>
    <t>7.52</t>
  </si>
  <si>
    <t>16.20</t>
  </si>
  <si>
    <t>8.05</t>
  </si>
  <si>
    <t>16.42</t>
  </si>
  <si>
    <t>8.10</t>
  </si>
  <si>
    <t>8.38</t>
  </si>
  <si>
    <t>11.31</t>
  </si>
  <si>
    <t>10.88</t>
  </si>
  <si>
    <t>10.69</t>
  </si>
  <si>
    <t>2.80</t>
  </si>
  <si>
    <t>10.81</t>
  </si>
  <si>
    <t>10.87</t>
  </si>
  <si>
    <t>10.62</t>
  </si>
  <si>
    <t>varying n for baseline-to follow-up for every outcome
thin ideal internalization und muscular internalization different; no social media internalization in table but thin ideal</t>
  </si>
  <si>
    <t>Boys and girls seperately analyzed, not yet extracted</t>
  </si>
  <si>
    <t>Body Appreciation Scale-2, Positive Connection with the Body Subscale of the
Experience of Embodiment Scale, Body Areas Satisfaction Subscale (BASS)e Objectified Body Con_x0002_sciousness Scale (OBC;</t>
  </si>
  <si>
    <t>No currently relevant Questionnaires</t>
  </si>
  <si>
    <t>no currently relevant questionnaires - not extracted</t>
  </si>
  <si>
    <t xml:space="preserve">EDI-2-BD, EDI-2-B, EDI-2-DT, SES, Coping Strategies Inventory (CSI), e CIMEC and 
CIMEC-V (for females and males, respectively), PSQ, </t>
  </si>
  <si>
    <t>Results split by gender</t>
  </si>
  <si>
    <t>The Three-Factor Eating Questionnaire - cognitive restraint, Body Appreciation Scale-2, e Intuitive Eating Scale-2</t>
  </si>
  <si>
    <t>survey used in the project was developed following 
an extensive review of existing questionnaires and discus_x0002_sions with experts in the field of body image. Six body 
image experts reviewed the survey to establish face validity. 
After careful consideration, 103 questions were selected by 
consensus.</t>
  </si>
  <si>
    <t>Self-Constructed Questionnaire</t>
  </si>
  <si>
    <t>Negative Body Evaluation scale of
the Body Image Questionnaire (FKB-20); EDI-2-BD, EDE-Q-ED Symptoms, General Depression Scale (ADS)</t>
  </si>
  <si>
    <t>ADS</t>
  </si>
  <si>
    <t>8.74</t>
  </si>
  <si>
    <t xml:space="preserve"> 15.15</t>
  </si>
  <si>
    <t>10,07</t>
  </si>
  <si>
    <t>14,44</t>
  </si>
  <si>
    <t>6,72</t>
  </si>
  <si>
    <t>15,76</t>
  </si>
  <si>
    <t>6,77</t>
  </si>
  <si>
    <t>16,40</t>
  </si>
  <si>
    <t>7,29</t>
  </si>
  <si>
    <t>Acceptance of Body Image Scale; Assertiveness Scale, Peer Self Esteem Scale, Attitude Toward Attractiveness Scale, Girls’ Self-Efficacy Scale, Self Liking and Self Competence Scale, Hopelessness Scale</t>
  </si>
  <si>
    <t xml:space="preserve">social cognitive scales (self-efficacy, intention, social sup_x0002_port (i.e., family and peers), behavioral strategies, situation 
(i.e., environment), outcome expectations and expectancies.), Disordered eating behaviors by single items, Body satisfaction Questionnaire, binge eating, 2 questions, </t>
  </si>
  <si>
    <t>Body Satisfaction Questionnaire not described in cited source and Appendix not found - see Leme 2013 "Body satisfaction was assessed by three types of answer (dissatisfied, indifferent, or satisfied) for height, weight, body shape, hip, thigh, abdomen, waist, face, arms and shoulders (α=0.87)."</t>
  </si>
  <si>
    <t>Negative Body Evaluation scale of
the Body Image Questionnaire (FKB-20)</t>
  </si>
  <si>
    <t xml:space="preserve">VAS, BCI, SATAQ-4-I (5 Items, Internalization of muscular/athletic ideals), UPACS
</t>
  </si>
  <si>
    <r>
      <t xml:space="preserve">D'Adamo, L., Ghaderi, A., Rohde, P., Gau, J. M., Shaw, H., &amp; Stice, E. (2023). Evaluating whether a peer-led dissonance-based eating disorder prevention program prevents onset of each eating disorder type. </t>
    </r>
    <r>
      <rPr>
        <i/>
        <sz val="12"/>
        <color theme="1"/>
        <rFont val="Times New Roman"/>
        <family val="1"/>
      </rPr>
      <t>Psychological medicine</t>
    </r>
    <r>
      <rPr>
        <sz val="12"/>
        <color theme="1"/>
        <rFont val="Times New Roman"/>
        <family val="1"/>
      </rPr>
      <t>, 1–8. Advance online publication. https://doi.org/10.1017/S0033291723000739</t>
    </r>
  </si>
  <si>
    <t>? Data were combined from three prevention trials --&gt; exclude study? Study not extracted</t>
  </si>
  <si>
    <t xml:space="preserve"> Gesundheitswesen (Bundesverband der Arzte des Offentlichen Gesundheitsdienstes)</t>
  </si>
  <si>
    <t>Berger, U., Schäfer, J. M., Wick, K., Brix, C., Bormann, B., Sowa, M., ... &amp; Strauß, B. (2015).  Effectively Preventing Eating Disorders with the School-Based Programs" PriMa" and" Torera" for Adolescents in the 6th and 7th Grades. Gesundheitswesen (Bundesverband der Arzte des Offentlichen Gesundheitsdienstes (Germany)), 77, S60-61.</t>
  </si>
  <si>
    <t>no M, SD. Does not seem to be Original/primary study! Rather review --&gt; exclude stury</t>
  </si>
  <si>
    <t>Austin, S. B., Spadano-Gasbarro, J. L., Greaney, M. L., Blood, E. A., Hunt, A. T., Richmond, T. K., Wang, M. L., Mezgebu, S., Osganian, S. K., &amp; Peterson, K. E. (2012). Effect of the planet health intervention on eating disorder symptoms in Massachusetts middle schools, 2005-2008. Preventing chronic disease, 9, E171. https://doi.org/10.5888/pcd9.120111</t>
  </si>
  <si>
    <t>no pre-post measures, no M SD --&gt; exclude Study, Study not extracted</t>
  </si>
  <si>
    <t>10?</t>
  </si>
  <si>
    <t>operated in 10 sessions of 60 minutes each), unclear how often</t>
  </si>
  <si>
    <t>diet, female aesthetic model, male aesthetic model, media’s female aesthetic model, media’s male aesthetic model,
comparison of female and male aesthetic model
How to critizise media advertisement. How to write a letter of complaint: group discussion + group activity. reviewing and discussing the letters with classmates</t>
  </si>
  <si>
    <t>Male and Female Nutrition and Media Literacy Model preventive program (NUT+MEF+-MEM+ML)</t>
  </si>
  <si>
    <t>develop a critical attitude toward the messages that the media spread concerning female and male body stereotypes, and to the manipulations and deceptions depicted in the media</t>
  </si>
  <si>
    <t>15-month</t>
  </si>
  <si>
    <t>Questionnaire on specific Cognitions related to ED (CE-TCE)</t>
  </si>
  <si>
    <t>Questionnaire on specific Cognitions related to ED (CE-TCE), BMI</t>
  </si>
  <si>
    <t>8 to 9</t>
  </si>
  <si>
    <t>one month after receiving intervention -&gt; 10? + 4 = x+14?</t>
  </si>
  <si>
    <t>yes</t>
  </si>
  <si>
    <t>Risk Factors</t>
  </si>
  <si>
    <t xml:space="preserve">12-15 </t>
  </si>
  <si>
    <t>also run as ten 60 minute sessions, unclear how often</t>
  </si>
  <si>
    <t>The program is based on preparing and performing a play called “Teen
Spirit.” Students learned the script and dramatic expression in 10 sessions
conducted during class time under the guidance of professional actors. 
Dynamics of presentation. Group Construction. Reading script. Assigning the character played by each student. Essay and Discussion. Final Essay. Performing the play in front of the educational community and parents</t>
  </si>
  <si>
    <t>develop the five communication skills essential to literacy practices: accessing, analyzing, creating, reflecting and acting. It promotes critical analysis of the ideals of male
and female beauty that are transmitted in the media, revealing the tricks and montages used in advertisements.</t>
  </si>
  <si>
    <t>no RCT (quasi-experimental prospective longitudinal design)</t>
  </si>
  <si>
    <t xml:space="preserve">Mora, M., Penelo, E., Rosés, R., González, M. L., Espinoza, P., Deví, J., &amp; Raich, R. M. (2017). Pilot assessment of two disordered eating prevention programs. Preliminary findings on maladaptive beliefs related to eating disorders. Eating behaviors, 25, 51–57. </t>
  </si>
  <si>
    <t>no interesting measures? Only BMI baseline + Questionnaire on specific cognitions related to ED. Exclude paper?</t>
  </si>
  <si>
    <t>active control group (psychoeducation)</t>
  </si>
  <si>
    <t>EAT, Short Evaluation of Eating Disorders (SEED)</t>
  </si>
  <si>
    <t>Young Es(s)prit</t>
  </si>
  <si>
    <t>Lindenberg &amp; Kordy (2015) 
Efficacy of an internet-delivered tiered strategy for eating disorder prevention in high school students.
Kindheit und Entwicklung: Zeitschrift fur Klinische Kinderpsychologie / 2015;24(1):55-63</t>
  </si>
  <si>
    <t>no M and SD, but ED diagnoses assessed
exclude paper? Paper not extracted</t>
  </si>
  <si>
    <t>6-week</t>
  </si>
  <si>
    <t>only Median and range (no M and SD)</t>
  </si>
  <si>
    <t>(table 2)</t>
  </si>
  <si>
    <t>DRES, EDE-Q-G</t>
  </si>
  <si>
    <t>18-34</t>
  </si>
  <si>
    <t>female athlete body project</t>
  </si>
  <si>
    <t>Gorrell, S., Schaumberg, K., Boswell, J. F., Hormes, J. M., &amp; Anderson, D. A. (2021). Female Athlete Body Project Intervention with Professional Dancers: A Pilot Trial. Eating disorders, 29(1), 56–73.</t>
  </si>
  <si>
    <t>no M and SD, just median and range</t>
  </si>
  <si>
    <t>M and SD only baseline.</t>
  </si>
  <si>
    <t>table 1 &amp; 2, text</t>
  </si>
  <si>
    <t>BFNE, EDDS</t>
  </si>
  <si>
    <t xml:space="preserve">EDE-Q Global, BSQ-8 C, PHQ-9, BFNE, 
EDDS, </t>
  </si>
  <si>
    <t>Saudi Arabia, UK, USA</t>
  </si>
  <si>
    <t>Asia, Europe, North America</t>
  </si>
  <si>
    <t>Collgege/University</t>
  </si>
  <si>
    <t>Participants were excluded if they met DSM-5 diagnostic criteria for any eating disorder, determined by the Eating Disorders Diagnostic Scale (EDDS) - DSM-5 version (Stice et al., 2000).</t>
  </si>
  <si>
    <t xml:space="preserve">Body Project  </t>
  </si>
  <si>
    <t>Body image</t>
  </si>
  <si>
    <t>AlShebali, M., Becker, C., Kellett, S., AlHadi, A., &amp; Waller, G. (2023). Dissonance-based prevention of eating pathology in non-Western cultures: A randomized controlled trial of the Body Project among young Saudi adult women. Body image, 45, 307–317. https://doi.org/10.1016/j.bodyim.2023.03.014</t>
  </si>
  <si>
    <t>M and SD only baseline. Not availabe for post, FU. Not completely extracted</t>
  </si>
  <si>
    <t>Control group</t>
  </si>
  <si>
    <t xml:space="preserve">total </t>
  </si>
  <si>
    <t>EDI-3-RF, SATAQ-I because no M and SD</t>
  </si>
  <si>
    <t>EDI-3-RF, SATAQ-I</t>
  </si>
  <si>
    <t>Argentina</t>
  </si>
  <si>
    <t>South America</t>
  </si>
  <si>
    <t>reading comprehension problems reported by the
school authorities.</t>
  </si>
  <si>
    <t>were being female, 13–18 years old, having parents' written
informed consent, and their participation agreement</t>
  </si>
  <si>
    <t>PIA-2 intervention</t>
  </si>
  <si>
    <t>no RCT</t>
  </si>
  <si>
    <t>Rutsztein, G., Scappatura, M. L., Elizathe, L., Leonardelli, E., Murawski, B., Lievendag, L., Sanday, J., Falivelli, M. B. B., Bidacovich, G., &amp; Keegan, E. (2023). Efficacy of an integrated program (PIA-2) to reduce the risk for problems related to eating, weight and body image in female adolescents from Argentina. The International journal of eating disorders, 56(4), 758–769. https://doi.org/10.1002/eat.23900</t>
  </si>
  <si>
    <t>Results: Mean + SD only of baseline, not posttreatment, not FU --&gt; exclude study? Study not completely extracted</t>
  </si>
  <si>
    <t>Subsamles</t>
  </si>
  <si>
    <t>At post and FU, the sample is divided into subsamples low/high SWC (shape and weight concerns), results concerning those 2 subsamples. M + SD not extracted</t>
  </si>
  <si>
    <t>table 2+3</t>
  </si>
  <si>
    <t>EDE-Q-WC, EDE-Q-SC, EDE-Q-EC, DEBQ-R, EDI-BD, SATAQ-3, PSPS, Child Depression Inventory –Short Form, MRFS, MPS-CM, Project EAT Regular meals, GUTS Screen Time, GUTS Physical Activity</t>
  </si>
  <si>
    <t>The international journal of eating disorders</t>
  </si>
  <si>
    <t xml:space="preserve">Wilksch, S. M., Paxton, S. J., Byrne, S. M., Austin, S. B., O'Shea, A., &amp; Wade, T. D. (2017). Outcomes of three universal eating disorder risk reduction programs by participants with higher and lower baseline shape and weight concern. The International journal of eating disorders, 50(1), 66–75. https://doi.org/10.1002/eat.22642
</t>
  </si>
  <si>
    <t>Wisting, L., Haugvik, S., Wennersberg, A. L., Hage, T. W., Stice, E., Olmsted, M. P., Ghaderi, A., Brunborg, C., Skrivarhaug, T., Dahl-Jørgensen, K., &amp; Rø, Ø. (2021). Feasibility of a virtually delivered eating disorder prevention program for young females with type 1 diabetes. The International journal of eating disorders, 54(9), 1696–1706. https://doi.org/10.1002/eat.23578</t>
  </si>
  <si>
    <t>only 1 group, pre-post --&gt; exclude study?</t>
  </si>
  <si>
    <t>625?</t>
  </si>
  <si>
    <t>907?</t>
  </si>
  <si>
    <t>measures of ED not mentioned in methods/results, no M SD of SIAB, N/dropout unclear</t>
  </si>
  <si>
    <t>text, flowchart</t>
  </si>
  <si>
    <t>large set of different self-report questionnaires of eating disorder pathology, body dissatisfaction, eating disorder risk factors and general health (not specifically mentioned)</t>
  </si>
  <si>
    <t>BMI, SIAB-S, large set of different self-report questionnaires for eating disorder pathology, body dissatisfaction, eating disorder risk factors and general health (not specifically mentioned)</t>
  </si>
  <si>
    <t>MaiStep psychologists+teachers (IG1+2)</t>
  </si>
  <si>
    <t>Wolter, V., Hammerle, F., Buerger, A., &amp; Ernst, V. (2021). Prevention of eating disorders—Efficacy and cost‐benefit of a school‐based program (“MaiStep”) in a randomized controlled trial (RCT). International Journal of Eating Disorders, 54(10), 1855-1864.</t>
  </si>
  <si>
    <t>SE=0,06</t>
  </si>
  <si>
    <t>SE=0,05</t>
  </si>
  <si>
    <t>SE =0,06</t>
  </si>
  <si>
    <t>Of the 263 participants in the FAB group, 255 received the full intervention</t>
  </si>
  <si>
    <t>own calculation: percentage. Also Compliance for Follow-up interesting?</t>
  </si>
  <si>
    <t>results only baseline and 18-month FU</t>
  </si>
  <si>
    <t>Table 1, Table 3</t>
  </si>
  <si>
    <t>EDE, internalization of sport-specific thin-ideal scale,  knowledge of the female athlete triad questionnaire, health survey</t>
  </si>
  <si>
    <t>EDE, EDE-Q-G, EDE-Q-R, EDE-Q-SC, EDE-Q-WC, EDE-Q-EC, IBSS-R, internalization of sport-specific thin-ideal scale, PANAS-X-NA, BMI, knowledge of the female athlete triad questionnaire, health survey utilization scale</t>
  </si>
  <si>
    <t>x+3</t>
  </si>
  <si>
    <t>Yes (EDE)</t>
  </si>
  <si>
    <t>The FAB condition consisted of one peer-led 1.3-hr session per week over a 3-week period</t>
  </si>
  <si>
    <t>Key components of FAB include identifying differences between the healthy-ideal versus societal and sportspecific
thin-ideals; education regarding the Triad, nutrition, the importance of balancing caloric input and output, sleep, and exercise;
self-identifying healthy and unhealthy behaviors; goal setting; and body image exercises.</t>
  </si>
  <si>
    <t>Female Athlete Body Project</t>
  </si>
  <si>
    <t>a behavioral ED risk factor reduction program that encourages participants to strive for the
athlete-specific healthy ideal (defined as the way one's body appears when one is appropriately striving to simultaneously maximize physical
and mental health, quality of life, and athletic performance) instead of an idealized body type</t>
  </si>
  <si>
    <t>Louisiana, New York, Texas</t>
  </si>
  <si>
    <t>university FAs, aged 17–27 years</t>
  </si>
  <si>
    <t>ClusterRCT</t>
  </si>
  <si>
    <t>Stewart, T. M., Pollard, T., Hildebrandt, T., Wesley, N. Y., Kilpela, L. S., &amp; Becker, C. B. (2019). The Female Athlete Body project study: 18-month outcomes in eating disorder symptoms and risk factors. The International journal of eating disorders, 52(11), 1291–1300. https://doi.org/10.1002/eat.23145</t>
  </si>
  <si>
    <t>Bird, E. L., Halliwell, E., Diedrichs, P. C., &amp; Harcourt, D. (2013). Happy Being Me in the UK: a controlled evaluation of a school-based body image intervention with pre-adolescent children. Body image, 10(3), 326–334. https://doi.org/10.1016/j.bodyim.2013.02.008</t>
  </si>
  <si>
    <t xml:space="preserve">Measures interesting for us? Study not yet extracted </t>
  </si>
  <si>
    <t>Partly/not extracted because we may exclude paper</t>
  </si>
  <si>
    <t>Results split by Gender, not yet extracted
RCT vs. Cluster-RCT vs. Not randomized?</t>
  </si>
  <si>
    <t>Questionnaire was self-constructed, not extracted yet
n = 23 control vs n = 183 intervention</t>
  </si>
  <si>
    <t>ANDI:</t>
  </si>
  <si>
    <t>0,7</t>
  </si>
  <si>
    <t>body image questionnaire, RSES</t>
  </si>
  <si>
    <t>x+2,5? (6 weeks? Of intervention + 4 weeks = 10 weeks = 2,5 months)</t>
  </si>
  <si>
    <t>0,9</t>
  </si>
  <si>
    <t>After considering the inclusion and exclusion criteria, 72 persons were enrolled in the experimental group and 78 persons were enrolled in the control group. 
The mean age of those in the control group was 14.7 years (SD ± 0.7) and in the experimental group 14.9 years (SD ± 0.9).</t>
  </si>
  <si>
    <t>six 45-minute educational sessions</t>
  </si>
  <si>
    <t>1 Discovering self-body image/determining self-goals
Using verbal persuasion from selfefficacy theory
Determining weaknesses and strengths of body image/ finding self/discovering weaknesses and strengths/special goals for change
Using self-examinations through scientific and special method/ lectures
2 Why do you have a negative body image?
Preparation of a notebook for daily notes or a diary of daily experiences; specify your problems and follow your progress
Using knowledge for a change: your reflection in the mirror: stand in your room before a mirror and describe what you see/ when you look at your image what do you think? When you look at your image, what do you feel?
3 Feeling cognition skill or self-watch skill
Using performance accomplishments from self – efficacy theory
What do you feel now?
Why do you feel this way?
What do you say to yourself in this situation? What is your behavioral reaction to this experience? When you experience the feelings related to body image, identify the emotions, specify carefully what happened in the situation.
Pay attention to your thoughts and perception. You will see how you react to the thoughts and emotions.
Body image ABC learning: activating belief/consequence Activators (what special event, situation, thought or feeling moves you?); beliefs (What thoughts, perceptions and changes come to your mind?); consequences (How do you react emotionally? How do you react behaviorally?)
4 Critical thinking Modifying distortions using dispute
Practicing correcting thinking
5 Practicing appreciation
Practicing being thankful Practicing thanking God; nightly writing down our blessings/ remembering what you wrote in the morning
6 Practicing mind and body preparation
Using physiological states from selfefficacy theory,
Removing distress through regular desensitization
Making your body image ladder</t>
  </si>
  <si>
    <t>self-efficacy educational intervention group</t>
  </si>
  <si>
    <t>Iran</t>
  </si>
  <si>
    <t>Exclusion criteria were accruing more than one absence from the educational classes and participation in the pre-test but not in the post-test.</t>
  </si>
  <si>
    <t>inclusion criteria were enrollment in the second year of high school in Shiraz in the academic year of 2014–2015, continuous participation in the educational program and willingness to participate in the study</t>
  </si>
  <si>
    <t>no RCT, quasi-experimental</t>
  </si>
  <si>
    <t>Archives of Psychiatry &amp; Psychotherapy</t>
  </si>
  <si>
    <t>Ghahremani, L., Hemmati, N., Kaveh, M. H., &amp; Fararoei, M. (2018). Effects of an educational intervention targeting body image on self-esteem of Iranian high-school students: a quasi-experimental trial. Archives of Psychiatry &amp; Psychotherapy, 20(1).</t>
  </si>
  <si>
    <t>Lessons as usual</t>
  </si>
  <si>
    <t>lessons-as-usual control group</t>
  </si>
  <si>
    <t>PANAS-C-NA</t>
  </si>
  <si>
    <t>SATAQ-3-General_Internalization</t>
  </si>
  <si>
    <t>BESAA_positiveAppearance_negativeAppearance</t>
  </si>
  <si>
    <t>BESAA outcome is combination of 2 subscales positive appearance and negative appearance, EDE-Q 12 items (not clear which subscales)</t>
  </si>
  <si>
    <t>Item_Teasing,  PANAS-C-PA, RSES-SV-positive, RSES-SV-negative, Body Image Life Disengagement Questionnaire, EDE-Q_12items</t>
  </si>
  <si>
    <t>BESAA_positiveAppearance_negativeAppearance, SATAQ-3-General_Internalization, Item_Teasing,  PANAS-C-PA, PANAS-C-NA, RSES-SV-positive,  RSES-SV-negative, Body Image Life Disengagement Questionnaire, EDE-Q_12items</t>
  </si>
  <si>
    <t>x+6</t>
  </si>
  <si>
    <t>N=272 students randomised
A total of 166 students took part in the study (40.4 % girls; Mage= 11.9 years; SD =0.6)</t>
  </si>
  <si>
    <t xml:space="preserve">five 45-minute interactive sessions. The intervention school received the intervention at a rate of one ses-sion per week for five weeks during usual school hours </t>
  </si>
  <si>
    <t>It targets risk factors for adolescent body dissatisfaction, includingmedia literacy, internalisation of appearance ideals, and appear-ance comparisons and conversations. A detailed description of theoriginal content and intervention development can be found in(Diedrichs et al., 2020). Cultural adaptations to Confident Me weremade in consultation with Indian body image researchers (fourthand fifth author). These included: removal of references to inti-mate body parts; addressing body image concerns (e.g., skin colourdissatisfaction); cultural references (e.g., Bollywood); family struc-tures prominent in India (e.g., the importance of extended family);and simplifying language to increase student comprehension.Intervention materials (i.e., facilitator session plans, PowerPointpresentation slides, and student worksheets) were translated intoHindi by the third, fourth and fifth authors, and English-languagevideos were subtitled. Images in the presentation slides werereplaced with images of Indian adolescents and relevant Indianmedia examples.</t>
  </si>
  <si>
    <t>Dove Confident Me</t>
  </si>
  <si>
    <t>Dove Confident Me (body image intervention)</t>
  </si>
  <si>
    <t>It targets risk factors for adolescent body dissatisfaction, includingmedia literacy, internalisation of appearance ideals, and appearance comparisons and conversations.</t>
  </si>
  <si>
    <t>Canada, UK, India</t>
  </si>
  <si>
    <t>North America, Europe, Asia</t>
  </si>
  <si>
    <t>Schools were eligible if they were co-educational.</t>
  </si>
  <si>
    <t>Cluster? Pilot RCT</t>
  </si>
  <si>
    <t>Waitlist control group</t>
  </si>
  <si>
    <t>BESAA_positiveAppearance_negativeAppearance_weight</t>
  </si>
  <si>
    <t xml:space="preserve">BESAA outcome is combination of 3 subscales positive appearance, negative appearance, and weight </t>
  </si>
  <si>
    <t>PANAS-C-PA, measure to assess skin shade dissatisfaction, VAS for state body satisfaction, VAS for mood</t>
  </si>
  <si>
    <t>x+1,29 (9 days)</t>
  </si>
  <si>
    <t>Age of n=1847</t>
  </si>
  <si>
    <t>7?</t>
  </si>
  <si>
    <t>1?</t>
  </si>
  <si>
    <t>eight days, 6 videos +  its associated activities per day
6 sequential short videos, each approximately 5 minutes in length.
baseline (day 1), 1 day after the intervention (day 9) --&gt; day 2-8 = 7 days intervention?
unclear: number sessions? Duration per session?</t>
  </si>
  <si>
    <t>consists of 6 sequential short videos, each approximately 5 minutes in length.
The narrative running through the videos centers on a young
Indonesian woman experiencing common body image concerns,
who acquires strategies to combat appearance-related pressures
(eg, skin-lightening products disseminated on social media,
appearance-based comparisons, and comments by friends) with
the assistance of animated time travelers. The videos target key
risk factors known to contribute to the development of body
dissatisfaction, such as social media and influencers (video 2),
appearance-based comparisons (video 3), appearance-based
teasing (video 4), and body talk (video 5). Videos 1 and 6 do
not address specific risk factors but introduce and conclude the
overarching story of Warna-Warni Waktu. In addition, each
video is supplemented with web-based activities designed to
reinforce the video’s key message. Most of the activities are
short, such as completing a comic strip or identifying changes
to an edited photo. However, in videos 2 to 5, one activity for
each video asks participants to write up to 250 words in response
to a question about the video’s main message, referred to as
“Your Own Words.” 
Each of the 6 videos and corresponding activities were embedded into 6 different
Qualtrics questionnaires; participants were expected to engage
with 1 video and its associated activities per day (within 24
hours) in the order received.</t>
  </si>
  <si>
    <t xml:space="preserve">Warna-Warni Waktu </t>
  </si>
  <si>
    <t xml:space="preserve">Intervention Group Warna-Warni Waktu </t>
  </si>
  <si>
    <t xml:space="preserve">reduce body dissatisfaction </t>
  </si>
  <si>
    <t>Internet/Computer</t>
  </si>
  <si>
    <t>Hawaii</t>
  </si>
  <si>
    <t>USA, Indonesia, UK</t>
  </si>
  <si>
    <t>(1) followed the Girl Effect brand (Springster) on
social media, (2) had previously accessed the Springster website,
or (3) did not provide written consent from a parent or guardian
(if they were aged &lt;18 years).</t>
  </si>
  <si>
    <t>(1) were between the ages of 15 and 19 years, (2) had their own mobile phone, and (3) visited Facebook or Instagram daily.</t>
  </si>
  <si>
    <t>45?</t>
  </si>
  <si>
    <t>32?</t>
  </si>
  <si>
    <t xml:space="preserve">REbeL schools were encouraged to hold chapter meetings weekly over the course of the academic year during a time of day that was typical for student clubs to convene. Both REbeL schools began their weekly chapter meetings in October 2015 and ended them in May 2016.
Based on teacher-sponsor report, all schools covered material from each of the required modules and chapter meetings were held in similar duration and nature (i.e., across the entire academic year for approximately 30–60 minutes each).
ca. 8 months, weekly session of 30-60 min </t>
  </si>
  <si>
    <t>Body Image 
This module is designed to help students examine their own body image beliefs and learn strategies for promoting body positivity for themselves, their peers, and the community. Example discussion topics and activities include:
● Express gratitude for one’s body through a discussion of what the body can do vs. its form
● Discuss the impact of negative body talk and practice strategies for changing the conversation
● Develop a lesson plan to teach peers about body positivity
● Create “amazing body facts” messaging to educate peers about the amazing things the human body can do and promote body gratitude.
● Maintain “My 31 Days of Beauty Diary” to encourage positive body talk and explore the difference between confidence and conceit
Eating Disorders
This module aims to educate students about eating disorder signs and symptoms and how to connect a peer with an eating disorder to professional help. Example discussion topics and activities include:
● Dispel the myths and stereotypes of eating disorders and those who experience them
● Learn to identify signs and symptoms of eating disorders
● Review guidelines for how to address eating concerns with peers
● Create a “public service announcement” to broadcast to peers during National Eating Disorders Awareness Week
Mindful Eating and Exercise 
This module addresses the consequences of dieting and teaches basic principles of mindful eating and exercise. Example discussion topics and activities include:
● Evaluate the efficacy and consequences of diets, including the role of dieting as a possible risk factor for eating disorders
● Encourage students to listen to body cues for hunger, satiety, movement, and rest
● Practice yoga, mindful physical activity, and mindful eating
Self-Worth and Self Esteem 
This module focuses on identifying students’ strengths and celebrating the strengths of others. Example discussion topics and activities include:
● Whiteboard Photos, students write “I love my [physical characteristic]” then take a photo and share on social media
● Students identify their talents, physical characteristics, character traits, other gifts and discuss with the group
● Write complimentary messages on cards and distribute to peers and family
Weight Bias, Bullying, and Appreciation of Others
This module provides education about weight bias and bullying and focuses on developing respect for others. Example discussion topics and activities include:
● Recognize weight bias and consequences and brainstorm ways to make the school environment more inclusive
● Reflect on the qualities of individuals who have made a difference in students’ lives; contrast those individuals with celebrities
● Post positive messages on Post-It notes in the school and the community encouraging kindness and inclusion (e.g., “Keep smiling and keep shining. This world needs you.”)
Media Messages and Media Literacy
This module promotes media literacy. Example discussion topics and activities include:
● Educate students about types of media, exposure levels, and impact related to appearance
● Explore impact of social media on how students feel about themselves
● Encourage “posting positive” on social media
● Host a viewing of America the Beautiful at school or in the community
Supplemental Modules and Meeting Topics
Selected by the schools based on student needs. Topics include
● The Selfie
● Good Food vs. Bad Food
● Men, Muscles, and the Media
● New Year, Stay You</t>
  </si>
  <si>
    <t>semi-manualized</t>
  </si>
  <si>
    <t>REbeL</t>
  </si>
  <si>
    <t>REbeL (dissonance-based)</t>
  </si>
  <si>
    <t>help students examine their own body image beliefs and learn strategies for promoting body positivity for themselves, their peers, and the community.
educate students about eating disorder signs and symptoms and how to connect a peer with an eating disorder to professional help.
addresses the consequences of dieting and teaches basic principles of mindful eating and exercise 
identifying students’ strengths and celebrating the strengths of others.
education about weight bias and bullying and focuses on developing respect for others</t>
  </si>
  <si>
    <t>Cluster? RCT</t>
  </si>
  <si>
    <t>Eickman, L., Betts, J., Pollack, L., Bozsik, F., Beauchamp, M., &amp; Lundgren, J. (2018). Randomized controlled trial of REbeL: A peer education program to promote positive body image, healthy eating behavior, and empowerment in teens. Eating disorders, 26(2), 127–142. https://doi.org/10.1080/10640266.2017.1349005</t>
  </si>
  <si>
    <t>M + SD in supplementary online Table 2. However, M+SD of 2 intervention schools  no M + SD of whole intervention group  exclude study?</t>
  </si>
  <si>
    <t>Control group (assessment only)</t>
  </si>
  <si>
    <t>Happy Being Me: Single-sex Intervention</t>
  </si>
  <si>
    <t>8-item McKnight Risk Factor Survey - Weight Teasing – Peers subscale</t>
  </si>
  <si>
    <t>Happy Being Me: Co-educational Intervention</t>
  </si>
  <si>
    <t>HBM Co-ed once a week over the following six weeks, six sessions</t>
  </si>
  <si>
    <t>Single-sex and co-educational classes received the same intervention program which did not differ in content but activities included scenarios and examples appropriate for either, or both genders. For example, in relation to fat-talk activities, boys engaged in discussion of and generated responses to scenarios involving boys only, or boys and girls, whereas girls engaged in discussion of and generated responses to scenarios involving girls only, or girls and boys.
1. Body image buddies
 Introduce the intervention
 Identify and challenge sociocultural appearance ideals
Introduction of the body image buddy concept
Appearance ideals-what are they and what problems do they cause? Where do they come from? What can you do to help?
2. Pals opposed to pressure and prejudice
 Identify the occurrence and consequences of appearance teasing
 Reduce the occurrence of appearance teasing
 Focus on qualities other than appearance
Appearance teasing and prejudice-what’s wrong with it? What happens? What can we do? There is more to being an awesome, likeable person. Spread the word.
3. Friends against fat talk
 Introduce the concept of appearance conversations and its effects
 Develop alternatives to engaging in appearance conversations
Fat talk-what is it? What problems does it cause? Why do we do it? How to change it?
4. Friends fighting fat talk and comparison comrades
 Highlight the positive outcomes of reframing situations involving appearance conversations
 Understand the concept of appearance comparisons and the negative influence this can have on body image
Fat talk-what else can you do? Appearance comparisons-what are they? What is the
comparison trap? Getting out of the comparison trap.
5. Comparison comrades and media mates
 Explore and challenge the relationship between the media and our beliefs around appearance
 Reinforce efforts to avoid appearance comparisons
Media images-how do we react? What do media do in advertising? Being a media mate.
Appearance comparisons-there’s more to me than how I look.
6. Body image buddies-spreading the word
 Review and consolidate important messages of each session
Appearance ideals-what's so good about them? What arguments can you use against them? Body image buddies-spread the word –poster activity.</t>
  </si>
  <si>
    <t>Happy Being Me</t>
  </si>
  <si>
    <t>Happy Being Me: Single-sex Intervention (body image intervention)</t>
  </si>
  <si>
    <t>improving body dissatisfaction, and individual psychological and peer environment risk factors
The intervention was designed to encourage participants to challenge risk factors for body dissatisfaction including: internalization of the thin media ideal, appearance comparisons, low self-esteem, weightrelated teasing, and appearance conversations.</t>
  </si>
  <si>
    <t>SATAQ-Media_Internalization</t>
  </si>
  <si>
    <t>5-item Physical Appearance Comparison Scale, 5-item Appearance Conversations Scale</t>
  </si>
  <si>
    <t>EDI-BD, SATAQ-Media_Internalization, 5-item Physical Appearance Comparison Scale, RSES, 8-item McKnight Risk Factor Survey - Weight Teasing – Peers subscale, 5-item Appearance Conversations Scale, DEBQ-R</t>
  </si>
  <si>
    <t>x+10</t>
  </si>
  <si>
    <t>1. Body image buddies
 Introduce the intervention
 Identify and challenge sociocultural appearance ideals
Introduction of the body image buddy concept
Appearance ideals-what are they and what problems do they cause? Where do they come from? What can you do to help?
2. Pals opposed to pressure and prejudice
 Identify the occurrence and consequences of appearance teasing
 Reduce the occurrence of appearance teasing
 Focus on qualities other than appearance
Appearance teasing and prejudice-what’s wrong with it? What happens? What can we do? There is more to being an awesome, likeable person. Spread the word.
3. Friends against fat talk
 Introduce the concept of appearance conversations and its effects
 Develop alternatives to engaging in appearance conversations
Fat talk-what is it? What problems does it cause? Why do we do it? How to change it?
4. Friends fighting fat talk and comparison comrades
 Highlight the positive outcomes of reframing situations involving appearance conversations
 Understand the concept of appearance comparisons and the negative influence this can have on body image
Fat talk-what else can you do? Appearance comparisons-what are they? What is the
comparison trap? Getting out of the comparison trap.
5. Comparison comrades and media mates
 Explore and challenge the relationship between the media and our beliefs around appearance
 Reinforce efforts to avoid appearance comparisons
Media images-how do we react? What do media do in advertising? Being a media mate.
Appearance comparisons-there’s more to me than how I look.
6. Body image buddies-spreading the word
 Review and consolidate important messages of each session
Appearance ideals-what's so good about them? What arguments can you use against them? Body image buddies-spread the word –poster activity.</t>
  </si>
  <si>
    <t>Happy Being Me: Co-educational Intervention (body image intervention)</t>
  </si>
  <si>
    <t>Dunstan, C. J., Paxton, S. J., &amp; McLean, S. A. (2017). An evaluation of a body image intervention in adolescent girls delivered in single-sex versus co-educational classroom settings. Eating behaviors, 25, 23–31. https://doi.org/10.1016/j.eatbeh.2016.03.016</t>
  </si>
  <si>
    <t>added 3 rows</t>
  </si>
  <si>
    <t>Introduction (5 min): Explain ground rules (e.g., everyone is encouraged to contribute, importance of
respecting diverse opinions) and learning outcomes.
Appearance ideals (20 min): Define current societal appearance ideals, and identify them as unrealistic and narrowly constructed.
Problems (e.g., emotional, financial, time disadvantages) associated with trying to
achieve these ideals. Sources of ideals, including media, advertising, friends and family
Media (30 min): Media, including professional media (e.g., advertising, cinema) and personal media
(e.g., social networking sites), often promotes appearance ideals. Prevalence and nature of airbrushing.
Why and how media and advertisers manipulate images and messages, in order to influence consumers and sell products,
and why this is a problem.
Practice responding to appearance pressures in professional and personal media.
Optional break (5 min)
Comparisons (25 min): People often make comparisons to get a sense of their own standing in relation to others.
Cognitive biases towards upward comparisons can lead to a downward spiral of making comparisons and experiencing negative body image.
Learning to identify comparisons and challenging them can improve body image and self-esteem.
Practice strategies to avoid and challenge comparisons.
Summary and commitment (5 min): Identify key messages. Written commitment to take future action
to promote positive body image among self and others</t>
  </si>
  <si>
    <t>“Dove Confident Me: Single Session” Intervention Group - teacher led</t>
  </si>
  <si>
    <t>Reduce internalisation of societal appearance ideals, Increase media literacy.
Develop skills to resist unhelpful appearance pressures from the media and create positive body image content on own social media networks. Increase understanding of appearance
comparisons and how they can negatively impact body image and self-esteem.
Develop skills to identify, avoid and challenge appearance comparisons. Review key workshop messages.
Commit to engaging in positive body image behaviours and activism in future.</t>
  </si>
  <si>
    <t>SATAQ-3-General_Internalizaion</t>
  </si>
  <si>
    <t>BESAA-G</t>
  </si>
  <si>
    <t xml:space="preserve">Project-EAT III Body Areas Satisfaction Scale, Social Comparison to Models and Peers Scale, measure on sociocultural pressures, Project EAT-III Teasing Scale, Culture Among Friends-Friends subscale, 10-item positive and negative affect schedule for children, SCOFF, measure on Life Engagement  </t>
  </si>
  <si>
    <t xml:space="preserve">BSAA-G, Project-EAT III Body Areas Satisfaction Scale, SATAQ-3-General_Internalizaion, Social Comparison to Models and Peers Scale, measure on sociocultural pressures, Project EAT-III Teasing Scale, Culture Among Friends-Friends subscale, 10-item positive and negative affect schedule for children, RSES, DEBQ-R, SCOFF, measure on Life Engagement  </t>
  </si>
  <si>
    <t>between 4-9,5 weeks later --&gt; between 1-2,5 months later</t>
  </si>
  <si>
    <t>Flow-chart: 37 schools randmised --&gt; after that drop out --&gt; 6 schools participated (N=1707 students)
Age divided into girls/boys and 3 study arms</t>
  </si>
  <si>
    <t>one 90-min single session</t>
  </si>
  <si>
    <t>“Dove Confident Me: Single Session” Intervention Group - researcher led</t>
  </si>
  <si>
    <t>Eligible schools were (a) coeducational; (b) &gt;=5 classes of enrolled students per year level, (c) available to include all year 7 and 8 classes in the study; and (d) had an average or below national average proportion of students with special educational needs</t>
  </si>
  <si>
    <t>Diedrichs, P. C., Atkinson, M. J., Steer, R. J., Garbett, K. M., Rumsey, N., &amp; Halliwell, E. (2015). Effectiveness of a brief school-based body image intervention 'Dove Confident Me: Single Session' when delivered by teachers and researchers: Results from a cluster randomised controlled trial. Behaviour research and therapy, 74, 94–104. https://doi.org/10.1016/j.brat.2015.09.004</t>
  </si>
  <si>
    <t>Results for subgroups girls vs. boys -&gt; exclude study?</t>
  </si>
  <si>
    <t>SATAQ-3-Internalization, SATAQ-3-Athletic not excluded because in results only one outcome of SATAQ --&gt; not sure which?</t>
  </si>
  <si>
    <t xml:space="preserve">BSAA-weight_and_appearance_combined, SATAQ-3-Internalization, SATAQ-3-Athletic, Social Comparison to Models and Peers Scale, measure on sociocultural pressures, Project EAT-III Teasing Scale, Culture Among Friends-Friends subscale, 10-item positive and negative affect schedule for children, Body Image Life Engagement Questionnaire </t>
  </si>
  <si>
    <t xml:space="preserve">BSAA-weight_and_appearance_combined, SATAQ-3-Internalization, SATAQ-3-Athletic, Social Comparison to Models and Peers Scale, measure on sociocultural pressures, Project EAT-III Teasing Scale, Culture Among Friends-Friends subscale, 10-item positive and negative affect schedule for children, RSES, DEBQ-R, Body Image Life Engagement Questionnaire </t>
  </si>
  <si>
    <t>Risk Facors</t>
  </si>
  <si>
    <t>ITT (but in Intervention group 91 girls excluded from analysis due to inadvertently receiving a body image workshop during the trial. One student was excluded due to only completing school and class information.</t>
  </si>
  <si>
    <t>five 45-minute interactive sessions. one session per week over 5 weeks</t>
  </si>
  <si>
    <t>Session 1: Appearance ideals Nature and consequences of appearance ideals
_x0005_ Understand the concept of societal appearance ideals.
_x0005_ Recognize pressures associated with aspiring to look like appearance ideals (time, money, emotions).
_x0005_ Identify ways to reject pressures to meet appearance ideals.
_x0005_ Practice recognizing nonappearance-based qualities.
_x0005_ Commit to rejecting appearance ideals.
Session 2: Media messages Media literacy
_x0005_ Identify sources of media (traditional and social media, professional- and user-created).
_x0005_ Identify techniques used to create media images (e.g., digital retouching, stylists, makeup artists, photographers, lighting, filters).
_x0005_ Analyze and critique the reasons why advertisements are created in a certain way to sell products.
_x0005_ Recognize that it is unfair to compare oneself to media images.
_x0005_ Practice ways to respond to media images.
_x0005_ Commit to taking action to challenge media pressures.
Session 3: Confront comparisons Appearance-related social comparisons
_x0005_ Understand that people often engage in social comparisons.
_x0005_ Identify the downsides of comparing our appearance to another person’s appearance.
_x0005_ Practice ways to avoid making appearance comparisons.
_x0005_ Commit to avoiding appearance comparisons
Session 4: Banish body talk Appearance-based conversations and teasing
_x0005_ Understand the concept of “body talk,” including harmful appearance conversations and teasing.
_x0005_ Understand the negative consequences of engaging in, and overhearing, body talk.
_x0005_ Practice ways to avoid and respond to body talk.
_x0005_ Commit to not engaging in body talk.
Session 5: Body confidence champions Body activism
_x0005_ Describe the key messages from the previous four sessions.
_x0005_ Identify and commit to individual behavioral changes to challenge appearance ideals.
_x0005_ Plan a campaign to share the messages of the workshops with a broader audience</t>
  </si>
  <si>
    <t>“Dove Confident Me” Intervention Group (body image intervention)</t>
  </si>
  <si>
    <t>Schools were eligible if they were (1) state-maintained and
coeducational, (2) had &gt;= 5 classes of enrolled students per year
level, (3) able to include all Year 7 and/or Year 8 classes in the
study, and (4) had an average or below national average proportion
of students with special educational needs.</t>
  </si>
  <si>
    <t>The Journal of adolescent health : official publication of the Society for Adolescent Medicine</t>
  </si>
  <si>
    <t>Diedrichs, P. C., Atkinson, M. J., Garbett, K. M., &amp; Leckie, G. (2021). Evaluating the "Dove Confident Me" Five-Session Body Image Intervention Delivered by Teachers in Schools: A Cluster Randomized Controlled Effectiveness Trial. The Journal of adolescent health : official publication of the Society for Adolescent Medicine, 68(2), 331–341. https://doi.org/10.1016/j.jadohealth.2020.10.001</t>
  </si>
  <si>
    <t>The interaction with the control group was based on the ‘Indian legacy of saving the environment’. In order to keep the format of interaction comparable in both groups, the control group discussion also involved the use of videos. Although topics such as shopping, dating and relationships may have been more interesting to the adolescents, each carried with it the possibility of raising body image issues. Because there were very little chances of a discussion on the environment wavering towards body image concerns, it was considered an apt choice for the control group</t>
  </si>
  <si>
    <t>SATAQ-4-Thin</t>
  </si>
  <si>
    <t>SATAQ-4-Media</t>
  </si>
  <si>
    <t>BESAA-appearance, BESAA-weight, BESAA-attitude, SATAQ-4-Family, SATAQ-4-Peers, Body Image State Scale, open question on media images</t>
  </si>
  <si>
    <t>BESAA-G, BESAA-appearance, BESAA-weight, BESAA-attitude, SATAQ-4-Thin, SATAQ-4-Family, SATAQ-4-Media, SATAQ-4-Peers, Body Image State Scale, open question on media images</t>
  </si>
  <si>
    <t>At the time of the baseline assessment, the sample consisted of 54 girls. At the time of the intervention, the number of participants reduced to 49 due to some students being absent on that particular day.</t>
  </si>
  <si>
    <t>Interactions with both groups lasted for 20 minutes. A brief intervention was created, given that school authorities did not want students to miss their classes. In the Indian education system, syllabi tend to be long and academic pressures increase once students enter middle-school. Missing or cancelling classes is not feasible. Thus the time available for additional programmes is limited. Following the 20 minute interaction, the researchers conducted a 5 minute filler activity with each group to provide a gap between this part of the study and the next.
After the filler activity, both groups were exposed to six media images of Indian and Western actresses and models. Exposure time for every image was 6 seconds. This was followed by a structured interview to understand the participants’ perceptions of the images at that particular point of time. The interviews were conducted on a one-on-one basis with each participant and lasted approximately 8 to 10 minutes -&gt; 1 session of around 35 minutes</t>
  </si>
  <si>
    <t>intervention focussed on four components: Introduction to media literacy, use of technology to create beauty, the media’s propensity to neglect the role of genes and hidden agendas of the media in the promotion of beauty ideals. Hidden agendas were explained in terms of the profits made by a variety of companies that produce beauty or appearance related products.
However we developed the scripts for each component independently keeping in mind the age and cultural background of our sample. For example as fair skin is considered a marker of beauty much across the Indian sub-continent [6], we referred to skin colour along with weight and height at different points in the intervention.
In order to explain the role of technology in creating beauty, two videos were shown. One was the ‘Evolution’ video produced by Dove. The second video ‘Photoshopping real women into cover models’ is a Buzzfeed video. It shows non-professional female models being photographed, their photos being digitally altered and then presented to them. The women then discussed how they felt about the photos. Each woman expressed feeling uncomfortable with the pictures because they no longer looked like themselves.
In order to explain how the media tends to ignore the role of genetics, participants were shown a well-known advertisement of Kelloggs Special K breakfast cereal, featuring Indian film actress and model Deepika Padukone. The actress claims in the advert that eating two bowls of the product each day for two weeks, works in reducing weight. Shots of Deepika’s waist are shown to emphasise its usefulness for weight loss. The advert’s narrative does not acknowledge that the product may work differently for different individuals. The disclaimer in the advert is shown right at the end in an extremely small font and can be easily missed.</t>
  </si>
  <si>
    <t>yes? (script?)</t>
  </si>
  <si>
    <t>body-image based media literacy intervention</t>
  </si>
  <si>
    <t>India</t>
  </si>
  <si>
    <t>One student who participated in the study was from Mongolia. Her data was excluded from the final analysis.</t>
  </si>
  <si>
    <t>As the school had foreign students, we incorporated nationality as an inclusion criterion.</t>
  </si>
  <si>
    <t>ournal of Indian Association for Child and Adolescent Mental Health</t>
  </si>
  <si>
    <t>Dhillon, M., &amp; Deepak, S. (2017). A body-image based media literacy intervention for Indian adolescent females. Journal of Indian Association for Child and Adolescent Mental Health, 13(1), 48-73.</t>
  </si>
  <si>
    <t>Zum ersten Erhebungszeitpunkt (Prä1) bestand die Stichprobe
aus 204 Schülerinnen und Schülern, wovon 103 Personen
die Experimentalgruppe und 101 die Kontrollgruppe
bildeten
EG: 59,2% weiblich --&gt; 61
IG: 53,5% weiblich --&gt; 54</t>
  </si>
  <si>
    <t>ein fünfstündiges Grundtraining für sechste Klassen und ein fünfstündiges Auffrischungstraining (Booster-Session) in der achten 
Klasse, so dass der gesamte Untersuchungszeitraum mehr als zwei Jahre umfasste (je 2x Doppelstunde, 1x Einzelstunde)
klar: 6 Einheiten
ersten fünfstündigen Trainingsprogramm teil, das sich über einen Zeitraum von zwei Wochen erstreckte.
unklar: Dauer Session (Einzelstunde 45 oder 60 minuten?)</t>
  </si>
  <si>
    <t xml:space="preserve">Grundtraining
1. Programmstunde Das Schönheitsideal 
• Diskussion der Subjektivität des Schönheitsideals in den Medien 
• Medienkompetenz
2. Programmstunde Gesunde Ernährung und Essstörungen
• Darstellung der verschiedenen Essstörungssymptomatiken
• Informationen über gesundes Ernährungsverhalten
• Genussübung
3. Programmstunde Problemlösen und soziale Kompetenz 
• Problemlösetraining/Fallbeispiele
• Rollenspiel
• Selbsterfahrung
• Abschlussspiel
Auffrischungstraining
1. Programmstunde 
Schönheitsideale und  Geschlechtsstereotypien  in den Medien:
• Diskussion der Subjektivität des Schönheitsideals 
• Erstellung und Diskussion von Postercollagen zu Geschlechtsstereotypien
Umgang mit negativen figurbezogenen Kommentaren 
• Fallbeispiel und Rollenspiel
2. Programmstunde Gesunde Ernährung und Essstörungen
• Darstellung der verschiedenen Essstörungssymptomatiken
• Informationen über gesundes Ernährungsverhalten
• Spiel zur Vertiefung der Inhalte
3. Programmstunde Pubertäre Entwicklung und Umgang mit Stress
• Fallbeispiele
• Austausch eigener Erfahrungen
Auseinandersetzung mit dem eigenen Körper
• Spiegelübung
Allgemeines Selbstwertempfinden
• Kofferspiel
</t>
  </si>
  <si>
    <t>Experimental group (primary prevenion)</t>
  </si>
  <si>
    <t>Weakening of the risk factors and strengthening the protective factors</t>
  </si>
  <si>
    <t>no RCT, but quasi-experimental</t>
  </si>
  <si>
    <t>Zeitschrift für Gesundheitspsychologie</t>
  </si>
  <si>
    <t>Dannigkeit et al. (2005). Is the primary prevention of eating disorders effective in the long run? Results from the evaluation of a training program in schools. 
Zeitschrift für Gesundheitspsychologie / 2005;13(2):79-91 
Germany Hogrefe Verlag GmbH &amp; Co.</t>
  </si>
  <si>
    <t xml:space="preserve">beachte MZP: je zwei Mal t0, t1, t2 </t>
  </si>
  <si>
    <t>control participants viewed a series of ‘‘attention control’’ science-based websites (e.g., animal life)
intended to approximate the viewing time and interactive nature estimated for Skateboard Sam.</t>
  </si>
  <si>
    <t>viewed a series of ‘‘attention control’’ science-based websites (e.g., animal life)</t>
  </si>
  <si>
    <t>Attention placebo control group</t>
  </si>
  <si>
    <t>to approximate the viewing time and interactive nature estimated for Skateboard Sam.</t>
  </si>
  <si>
    <t>x+3?</t>
  </si>
  <si>
    <t>The sample consisted of 82 boys (43%) and 108 girls (57%). The mean age of the sample 11.7 years (SD = .06)</t>
  </si>
  <si>
    <t>Three sessions, each approximately 1 hour in length, took place in the schools’ computer labs.</t>
  </si>
  <si>
    <t>is a fully animated computer program that covers six health topics including puberty, nutrition,
physical activity, self-esteem, and peer relations. The modules, approximately 15 min in length, offer targeted information based
on a short 14-item profile quiz taken by each participant assessing relevant characteristics (e.g., gender). The user collects clues about Sam’s whereabouts and receives both general
educational and targeted messages about each health topic through games, quizzes and videos in which characters describe
the challenges of growing up. The user eventually discovers that Sam has had a growth spurt and feels like he does not fit in because
he now is taller than all of his friends. In the end, the user learns that everyone matures at different rates and in different ways, but
all develop unique characteristics and traits to explore and feel confident about as they mature</t>
  </si>
  <si>
    <t>Trouble on the Tightrope: In Search of Skateboard Sam</t>
  </si>
  <si>
    <t>Trouble on the Tightrope: In Search of Skateboard Sam (puberty education and body dissatisfaction prevention)</t>
  </si>
  <si>
    <t>to educate about puberty, body image, and self-esteem</t>
  </si>
  <si>
    <t>Computer</t>
  </si>
  <si>
    <t>Massachusetts, North Carolina</t>
  </si>
  <si>
    <t>participants: (a) were enrolled in a 6th grade classroom; (b) had parents willing to provide consent; and (c) were willing to provide assent.</t>
  </si>
  <si>
    <t>Cousineau, T. M., Franko, D. L., Trant, M., Rancourt, D., Ainscough, J., Chaudhuri, A., &amp; Brevard, J. (2010). Teaching adolescents about changing bodies: Randomized controlled trial of an Internet puberty education and body dissatisfaction prevention program. Body image, 7(4), 296–300. https://doi.org/10.1016/j.bodyim.2010.06.003</t>
  </si>
  <si>
    <t>EW/FH</t>
  </si>
  <si>
    <t>Both the EVERYbody Project and the Video Intervention had high retention: 97% and 95% of participants, respectively, com- pleted both sessions. 
Flowchart: N=76. n=76 attended session 1, n=72 attended session 2 --&gt; 72/76 completed both = 94,74</t>
  </si>
  <si>
    <t>EW</t>
  </si>
  <si>
    <t>met for two 2-hr sessions 1 week apart</t>
  </si>
  <si>
    <t>Participants viewed two documentary films (one during each session): (a) The Illusionists (Rossini, 2015), and (b) The
Mask You Live In (Anthony &amp; Siebel Newsom, 2015). The Illusionists (1 hr 31 min) focuses on media pressures on individuals around
the globe (with a focus on women), discussing the beauty industry and its role in creating appearance dissatisfaction. The Mask You Live
In (1 hr 37 min) discusses the cultural pressure on boys and men in America to fit within gender-related norms. Participants engaged in a
brief (10 min) reflective writing exercise after each film, responding to two prompts: What stood out to you in this film (something that you
learned, something that made you feel a certain way emotionally, or anything else)? and Were there any topics raised in this movie that
relate directly to your own life and experiences? Please briefly describe. These questions that lack critical engagement with the
video content represent another low-dissonance aspect of the intervention.
To further contribute to the low-dissonance, participants were told that their reflections would not be shared with anyone (therefore, reducing the public sharing that could create dissonance);
no names were placed on writing assignments and participants did not turn them in.</t>
  </si>
  <si>
    <t>low-dissonance Video and Expressive Writing Intervention</t>
  </si>
  <si>
    <t>190b</t>
  </si>
  <si>
    <t>Both the EVERYbody Project and the Video Intervention had high retention: 97% and 95% of participants, respectively, com- pleted both sessions. 
Flowchart: N=65. n=65 attended session 1, n=61 attended session 2 --&gt; 61/65 completed both = 93,85% vs. 97%??</t>
  </si>
  <si>
    <t>unsure</t>
  </si>
  <si>
    <t>Table 4</t>
  </si>
  <si>
    <t>Figure 3</t>
  </si>
  <si>
    <t>SATAQ-Internalization (Thin+Muscular combined)</t>
  </si>
  <si>
    <t>EDE-Q-G, SATAQ-Internalization (Thin + Muscular combined), SDBPS, PANAS-NA</t>
  </si>
  <si>
    <t>Gender: 79% female, 15% male, and 6% gender-expansive</t>
  </si>
  <si>
    <t>The two-session EVERYbody Project manual was modified between Trials 1 and 2 based on participant and facilitator feedback.
Approximately 10% of the manual was revised. A key change was adding a handout-based exercise to the “Inclusivity of Ideals” section
of Session 1 that asked participants to individually reflect on the impact of the representation of different races and ethnicities, gender
and sexual identities, and abilities within dominant appearance ideals.
This was done in the hopes of drawing out a more critical group conversation about diversitywithin ideals, and the discussion prompts
in this section were modified to give peer leaders more comfort in leading the discussion. In order to increase the dissonance-based
content of the intervention, a Body Project “Behavioral Challenge” activity was added asking participants to try something they were
avoiding due to body concerns and a “Future Pressures” exercise asked participants to predict and plan for future body concerns; these
were largely similar to the Body Project activities withminor wording or example modifications. Portions of the manual that were perceived
to be more difficult to facilitate (e.g., the “Inclusivity of Ideals” section) were flagged to ask peer leader teams to self-select leaders
for those sections who had more expertise in social justice conversations.
Online Appendix A includes a link to the Trial 2 manual.</t>
  </si>
  <si>
    <t>EVERYbody Project</t>
  </si>
  <si>
    <t>dissonance-based universal body image intervention (EVERYbody Project) peer</t>
  </si>
  <si>
    <t>Two Trials in Paper. Trial Two</t>
  </si>
  <si>
    <t>assessment only (waiting list)</t>
  </si>
  <si>
    <t>190a</t>
  </si>
  <si>
    <t>Flowchart: N=48. n=48 attended session 1, n=45 attended session 4 --&gt; 45/48 completed</t>
  </si>
  <si>
    <t>X</t>
  </si>
  <si>
    <t>Gender: 80% female, 14% male, and 6% gender-expansive.</t>
  </si>
  <si>
    <t>met for two 2-hr sessions held 1 week apart.</t>
  </si>
  <si>
    <t>Session 1: 
Modifications within the foundation-setting part of Session 1 aimed to set the stage for intersectional thinking about body image
pressures, with the expectation that participants could use this information in specific dissonance-based activities. Changes in
the framing of the intervention including sharing that the purpose of the program was to discuss how pressures to change appearance
impacted various identity groups. The first part of Session 1 established pronoun use and group guidelines for a space to share
different experiences. Following this, the initial “Thin Ideal” activity was expanded to include the “Feminine Ideal” and “Masculine
Ideal.” This was followed by a new “Inclusivity of Ideals” section briefly comparing and contrasting the flexibility of these two ideals
and then a structured exploration of how the dominant appearance ideals exclude aspects of diversity such as varied race and ethnicity,
gender identity, sexual identity, age, and disability. Definitions of key terms (e.g., sex vs. gender) were provided in a handout and
within the intervention for each identity topic and group leaders were trained in how to address confusion about identity language.
Specific prompts about representation were threaded throughout the session (e.g., asking about historical representation of racial, gender,
sexuality, and disability diversity within ideals) and body dissatisfaction examples included male and gender-expansive
body image pressures. Due to the flexibility of the original Body Project script, many of the key dissonance-based activities in
Session 1 were not changed except with wording adjustments and modifying examples.
Session 2:
 The majority of Session 2 was similar to the original Body Project content, with changes to language and examples to reflect more
diverse identities. In Session 2, the “Role Play” exercise was modified to include gender-neutral role-play scenarios, and the
“Negative Body Talk” exercise was modified to include statements reflecting male and gender-neutral body image concerns and asking
for “quick comebacks” to antifat statements. The “Body Activism” section and the “Self-Affirmation” exit exercise were similar to the
original Body Project but emphasized promoting diversity in appearance representation and through individual action.</t>
  </si>
  <si>
    <t>dissonance-based universal body image intervention (EVERYbody Project)</t>
  </si>
  <si>
    <t>dissonance-based universal body image intervention (EVERYbody Project) expert</t>
  </si>
  <si>
    <t>Ciao, A. C., Munson, B. R., Pringle, K. D., Roberts, S. R., Lalgee, I. A., Lawley, K. A., &amp; Brewster, J. (2021). Inclusive dissonance-based body image interventions for college students: Two randomized-controlled trials of the EVERYbody Project. Journal of consulting and clinical psychology, 89(4), 301–315. https://doi.org/10.1037/ccp0000636</t>
  </si>
  <si>
    <t>Two Trials in Paper. Trial One</t>
  </si>
  <si>
    <t>16 days (2,3 weeks)</t>
  </si>
  <si>
    <t>delayed-use App group</t>
  </si>
  <si>
    <t>All participants completed the whole training in 16 consecutive days and the required self-report questionnaires at T0, T1, and T2; therefore, no missing data emerged.</t>
  </si>
  <si>
    <t xml:space="preserve"> EDI-BD</t>
  </si>
  <si>
    <t>no M, SD for Follow-Up in delayed use App group, more informations in table 4, table 4 verwirrend?</t>
  </si>
  <si>
    <t>Table 1 - 3</t>
  </si>
  <si>
    <t>Questionario sul Dismorfismo Corporeo (QDC), EDI-Eating Disorder Risk Composite (EDI-EDRC), Social Interaction Anxiety Scale (SIAS)</t>
  </si>
  <si>
    <t>DASS, Questionario sul Dismorfismo Corporeo (QDC), EDI-DT, EDI-B, EDI-BD, EDI-Eating Disorder Risk Composite (EDI-EDRC), RSES, Social Interaction Anxiety Scale (SIAS)</t>
  </si>
  <si>
    <t>16 days (2,3 weeks = 0,6 months)</t>
  </si>
  <si>
    <t>x+2,2 (16 days)</t>
  </si>
  <si>
    <t>ITT?</t>
  </si>
  <si>
    <t>yes: SKID-5-CV assessing full-blown body image disturbance</t>
  </si>
  <si>
    <t>no?</t>
  </si>
  <si>
    <t>20-30</t>
  </si>
  <si>
    <t>95 young Italian women aged 20–30 years (Mage = 22.82; SD = 2.11)</t>
  </si>
  <si>
    <t>2,2 (16 days)</t>
  </si>
  <si>
    <t>All participants using the app were instructed to complete 3 levels each day for 16 consecutive days (amounting to the completions of all the 48 levels within the 16 days of the GGBI intervention</t>
  </si>
  <si>
    <t>Figure 3; Supplementary Materials</t>
  </si>
  <si>
    <t>GGBI is the module on the ‘GG OCD, Anxiety, Mood and Sleep’ app of the GGtude platform targeting body image concerns. Like all modules of the app, GGBI follows CBT principles and consists of short cognitive training exercises created with the aim of challen-ging maladaptive beliefs underlying body dissatisfaction and BID symptoms (Figure 3; Supplementary Materials). Users learn to re-spond to statements that challenge body dissatisfaction/BID-related maladaptive beliefs (e.g., inflated importance of one’s appearance, perceiving the body as an object, and appearance related perfec-tionism) and promote body appreciation (i.e., unconditional ap-proval and respect for the body and its functions, and rejection of body images portrayed in the media) by embracing them (i.e., phy-sically pulling the statements down toward themselves) and learn to reject and dissociate from statements that are consistent with body dissatisfaction and BID-related maladaptive beliefs by throwing them away (i.e., physically throwing the statements upward, away from themselves). In this way, GGBI trains users to challenge negative self-talk and BID-related maladaptive beliefs, and expands users’ functional self-talk by providing self-statements associated with body appreciation (for a detailed explanation of the app functioning see (Aboody et al., 2020) and (Cerea et al., 2021).</t>
  </si>
  <si>
    <t>immediate-use App group (GGBI)</t>
  </si>
  <si>
    <t>targeting body image concerns.</t>
  </si>
  <si>
    <t>Internet_App</t>
  </si>
  <si>
    <t>Europe, Asia</t>
  </si>
  <si>
    <t>(a) presence of a full-blown BID; (b) current treatment for a BID (Body Image Disorder)</t>
  </si>
  <si>
    <t>(a) presence of extreme body dissatisfaction/BDD symptoms with values &gt; 130 on the QDC (Cerea et al., 2017); see Instruments section for details); or (b) presence of ED symptoms with values &gt; 47 on the Eating Disorder Risk Com-posite (EDRC) score (Eating Disorder Inventory-3; EDI −3; (Giannini et al., 2008); see Instruments section for details). Specifically, 46 individuals had both elevated BDD and elevated ED symptoms, whereas 77 participants had elevated BDD symptoms only, and 64 individuals had elevated ED symptoms only.</t>
  </si>
  <si>
    <t>Cerea, S., Doron, G., Manoli, T., Patania, F., Bottesi, G., &amp; Ghisi, M. (2022). Cognitive training via a mobile application to reduce some forms of body dissatisfaction in young females at high-risk for body image disorders: A randomized controlled trial. Body image, 42, 297–306. https://doi.org/10.1016/j.bodyim.2022.07.010</t>
  </si>
  <si>
    <t>Parents waitlist control</t>
  </si>
  <si>
    <t>Student Bodies - Parents</t>
  </si>
  <si>
    <t>Students Control</t>
  </si>
  <si>
    <t>Student Bodies - Students</t>
  </si>
  <si>
    <t>Parent participants could use the intervention at any time over a 4-week period from any personal computer connected to the Internet.</t>
  </si>
  <si>
    <t>Similar to the student group, the parent program includes an online discussion group, providing a forum for participants to
ask questions, discuss and react to the content of the program, or simply to interact with other parents. To
protect confidentiality, parent participants logged on using an alias.
The program encourages parents to accept variations in weight and shape and to discourage negative
attitudes and behaviors that might affect their daughters. Specific exercises and educational materials
are provided to help parents determine whether or not they might be contributing to unhealthy
attitudes about weight and shape and how they can recognize the signs and symptoms of unhealthy
eating behaviors. In addition, the program assists parents in identifying how miscommunication may
occur between themselves and their children. Parents can view hypothetical scenarios demonstrating
common behaviors and their potential implications. Parents are also given guidelines to help them determine
whether their daughters might need to diet and are educated about using supportive communication
skills to begin a dialogue with their daughters about weight- and shape-related issues.</t>
  </si>
  <si>
    <t>yes (group discussions)</t>
  </si>
  <si>
    <t>encourages parents to accept variations in weight and shape and to discourage negative attitudes and behaviors that might affect their daughters</t>
  </si>
  <si>
    <t>Students enrolled in the courses were asked by a female research assistant to participate in the study. Four students declined to participate</t>
  </si>
  <si>
    <t>Total</t>
  </si>
  <si>
    <t>N=153 completed baseline</t>
  </si>
  <si>
    <t>Knowledge Test, Parental Attitudes and Criticism Scale (PACS)</t>
  </si>
  <si>
    <t>EDI-DT, EDI-B, EDE-Q-R, EDE-Q-WC, EDE-Q-SC, WCS, Knowledge Test, Parental Attitudes and Criticism Scale (PACS)</t>
  </si>
  <si>
    <t>3 months?</t>
  </si>
  <si>
    <t>x+8?</t>
  </si>
  <si>
    <t>COM?</t>
  </si>
  <si>
    <t>students: 14-16</t>
  </si>
  <si>
    <t>students: 0,4</t>
  </si>
  <si>
    <t>students: 15,1</t>
  </si>
  <si>
    <t>0 + 2</t>
  </si>
  <si>
    <t>153 + 67</t>
  </si>
  <si>
    <t>153 (students) + 69 parents</t>
  </si>
  <si>
    <t>Students: One hundred fifty-three female high school sophomores were recruited.
Parents: Sixty-nine parents agreed to participate in the study.</t>
  </si>
  <si>
    <t>Students participated in their intervention 1 hour per week during class for a period of 8 weeks</t>
  </si>
  <si>
    <t>It includes an asynchronous discussion group (i.e., bulletin board embedded in the program)
to provide a forum for participants to discuss their reactions to the program content and to provide and
receive emotional support. The program is modeled after the cognitive/behavioral body image interventions
developed by Cash [24], the psychoeducational intervention for bulimia of Davis and Olmsted [25],
and the healthy weight regulation guidelines suggested by the authors of eating disorder prevention
studies [7]. The program begins with a description of the risk of eating disorders and a primary focus of each
session relates to improving body image. Key features include the use of documentary style audio and video, personalized feedback, self-quizzes, self-monitoring,
goal-setting, weekly reading and writing assignments, and participation in the Internet discussion
group. There are four main sections of the Internet intervention. The first section on eating
disorders assesses each participant’s attitudes and behaviors surrounding weight and shape, and provides
students with feedback regarding whether their attitudes and behaviors may put them at risk
for developing an eating disorder. Next, the body image portion of the intervention asks the user to
keep a journal in which she explores her body image concerns and cultural pressures to adopt an unnaturally
thin body image ideal. It also helps the user identify her current body image and understand the
psychological factors that produce and maintain a negative body image. Finally, the healthy nutrition
and exercise sections focus on regular eating, nutrition, and exercise basics that are relevant to young
women, including misconceptions regarding nutritional and exercise needs.
For the current study, participants were given multiple assignments to complete each week and
were expected to post a number of assignments and personal messages to the discussion group each week.</t>
  </si>
  <si>
    <t>Internet</t>
  </si>
  <si>
    <t>no RCT, only controlled trial</t>
  </si>
  <si>
    <t>The Journal of adolescent health</t>
  </si>
  <si>
    <t>Bruning Brown, J., Winzelberg, A. J., Abascal, L. B., &amp; Taylor, C. B. (2004). An evaluation of an Internet-delivered eating disorder prevention program for adolescents and their parents. The Journal of adolescent health : official publication of the Society for Adolescent Medicine, 35(4), 290–296. https://doi.org/10.1016/j.jadohealth.2003.10.010</t>
  </si>
  <si>
    <t>added 4 rows</t>
  </si>
  <si>
    <t>SEM = 4,79</t>
  </si>
  <si>
    <t>SEM = 4,72</t>
  </si>
  <si>
    <t>SEM = 4,63</t>
  </si>
  <si>
    <t>SEM = 0,13</t>
  </si>
  <si>
    <t>SEM = 0,20</t>
  </si>
  <si>
    <t>SEM = 0,14</t>
  </si>
  <si>
    <t>The control intervention program took the form of a fruit and vegetable awareness
program. A food-related subject was chosen to match for time and the type of activities
used. This program covered the following areas: attitudes to fruit and vegetables, an
introduction to unfamiliar fruit and vegetables, vitamins and minerals, the protective
effects of fruit and vegetable consumption, and strategies to increase daily fruit and
vegetable intake</t>
  </si>
  <si>
    <t>Control intervention</t>
  </si>
  <si>
    <t>SEM = 3,51</t>
  </si>
  <si>
    <t>SEM = 2,41</t>
  </si>
  <si>
    <t>SEM = 2,38</t>
  </si>
  <si>
    <t>SEM = 0,19</t>
  </si>
  <si>
    <t>SEM = 0,38</t>
  </si>
  <si>
    <t>SEM = 0,47</t>
  </si>
  <si>
    <t>no M, SD for Cheat-G</t>
  </si>
  <si>
    <t>Index of Self-Esteem (ISE), Body Esteem questionniare, Silhouettes developed by Stunkard, Sorenson, and Schulsinger (1983)</t>
  </si>
  <si>
    <t>RSES, Index of Self-Esteem (ISE), Body Esteem questionniare, Silhouettes developed by Stunkard, Sorenson, and Schulsinger (1983), ChEAT-G</t>
  </si>
  <si>
    <t>x+7</t>
  </si>
  <si>
    <t>Clustered Trial. N=16  girls from school 1 --&gt; intervention group
n= 13 girls from school 2 --&gt; control group
no information about N at post, Follow-up</t>
  </si>
  <si>
    <t>Both the experimental and control interventions consisted of five weekly activity-based sessions that lasted approximately 1.5 hr</t>
  </si>
  <si>
    <t>The intervention programs incorporated a variety of educational
materials within a cognitive-behavioral framework. Children worked both on their
own and within small groups. Homework exercises were given to allow consolidation of
class learning. Topics covered in the eating disorder prevention program included the
causes and consequences of dieting, appraisal of weight and shape, stereotypes associated
with thinness and obesity, self-esteem, body-esteem, eating disorders, and energy regulation.</t>
  </si>
  <si>
    <t>Experimental intervention</t>
  </si>
  <si>
    <t>promoting healthy eating in reducing dietary restraint and in making some improvement in self-esteem</t>
  </si>
  <si>
    <t>Scotland</t>
  </si>
  <si>
    <t>no RCT, but controlled trial. Cluster trial</t>
  </si>
  <si>
    <t xml:space="preserve"> The International journal of eating disorders</t>
  </si>
  <si>
    <t>assessment only (classes as usual)</t>
  </si>
  <si>
    <t>no info</t>
  </si>
  <si>
    <t>Figure 1: Attended Session 1: 39, Attended Session 2: 39. Did not attend any sessions: 3</t>
  </si>
  <si>
    <t>two 2-h sessions 1 week apart</t>
  </si>
  <si>
    <t>yes (script)</t>
  </si>
  <si>
    <t>Figure 1: Attended Session 1: 44, Attended Session 2: 43. Did not attend any sessions: 3</t>
  </si>
  <si>
    <t>PANAS_NA</t>
  </si>
  <si>
    <t>SATAQ-4-Thin_MuscularAthletic</t>
  </si>
  <si>
    <t>EDE-Q8</t>
  </si>
  <si>
    <t>SATAQ-4: 2 subscales were taken together</t>
  </si>
  <si>
    <t>Gender: 
Female 72
Male 12
Transgender 2 
Genderqueer 4 
Another identity 1</t>
  </si>
  <si>
    <t>Around 15% of the EVERYbody Project manual from Trial 2 (Ciao et al., 2021) was modified to create the Expert Peer Facilitator version
for the current trial. Changes were informed by participant feedback and input from the research team, including peer facilitators from the
prior trial. Changes were predominantly made to Session 1, adding prompts for facilitator disclosure that emphasized intersectionality in
appearance-based pressures (often based on identity and lived experience), modifying prompts to discuss diversity in cultural ideals in
greater depth and emphasize the exclusivity of cultural appearance norms, and adding critical discussion of media representation of
diverse characters and appearances and its individual and collective impact. Changes to Session 2 were minimal and included adding
diversity-focused activism ideas and challenges. A copy of the facilitator manual from the current trial, as well as manuals from prior trials,
is available on the first author's Open Science Framework website: https://mfr.osf.io/render?url=https://osf.io/g9eq5/?direct%26mode=
render%26action=download%26mode=render.</t>
  </si>
  <si>
    <t>dissonance-based universal body image (EVERYbody Project)</t>
  </si>
  <si>
    <t>Ciao, A. C., Duvall, A., Pascual, S., &amp; Lawley, K. A. (2023). Expert peer facilitation of the EVERYbody Project: A randomized-controlled evaluation of a diversity-focused, dissonance-based, universal body image program for college students. The International journal of eating disorders, 56(2), 372–383. https://doi.org/10.1002/eat.23852</t>
  </si>
  <si>
    <t>SATAQ-4-Athletic_Internalization</t>
  </si>
  <si>
    <t>Body Talk in the Digital Age (BTIDA)</t>
  </si>
  <si>
    <t>2 months (8 weeks)</t>
  </si>
  <si>
    <t>Figure 1: 138 participated in intervention</t>
  </si>
  <si>
    <t>intervention of one session</t>
  </si>
  <si>
    <t>SATAQ-4-Thinness</t>
  </si>
  <si>
    <t>subgroup/total</t>
  </si>
  <si>
    <t>Baseline results only from subgroups available</t>
  </si>
  <si>
    <t>Table 2, 3</t>
  </si>
  <si>
    <t>Appearance commentary (self-made items), Self-Objectification Questionnaire</t>
  </si>
  <si>
    <t>Appearance commentary (self-made items), Body Satisfaction Scale (BSS), SATAQ-4-Thinness, SATAQ-4-Athletic_Internalization, Self-Objectification Questionnaire</t>
  </si>
  <si>
    <t xml:space="preserve"> ITT?</t>
  </si>
  <si>
    <t>12-15</t>
  </si>
  <si>
    <t>Clustered Trial
Year 8,  Age M = 12.62, SD = 0.49
Year 10, Age M = 14.64, SD = 0.48</t>
  </si>
  <si>
    <t>involved one lesson lasting sixty minutes</t>
  </si>
  <si>
    <t>1. Self-affirmation: Participants identify one thing that is important to them and explain why it is important in their workbook. [5 minutes]
2. Introduction to ‘body perfect’ ideals: In groups, participants draw the sociocultural “body perfect” appearance ideal. Groups then share this with
the rest of the class to highlight similarities. The idea of a perfect body is then critiqued as something that is unrealistic and impossible to attain for the majority of people, and the class then discuss where these ideas about the body perfect originate from (including peers, media, social media, cartoons etc.). [10 minutes]
3. Introduction to body talk: Participants are introduced to the concept of ‘body talk’ (i.e. appearance commentary) by the facilitator using examples, who explains how and why body talk reinforces body ideals, and how it can make people feel bad about their body. [5 minutes]
4. Body talk is everywhere: Participants are provided with recent magazines and asked to find an example of appearance commentary.
They cut and paste the example in the worksheet and then think of something non-appearance related
that could have been written instead. [10 minutes]
5. Body talk on social media: Participants discuss examples of body talk on social media. Facilitator describes how aspects of the social
media environment encourage body talk (e.g., being invited to like or comment on images, and trends
such as #like4rate that invite other users to comment on their appearance in images) and participants are
invited to discuss/share how this makes them and others feel. [10 minutes]
6. What can we do about it (implementations intention)?: Participants are provided with three scenarios where body talk may occur in online settings (including
[i] friend posting a selfie, [ii] viewing and receiving a negative appearance comment, [iii] weight-loss discussion in a group chat), and instructed to discuss how they might respond to each scenario in
a way that would reduce body talk. They then write their preferred action for each scenario (as an implementation intention) in their workbook and make a pledge to try and reduce online and offline body
talk by following the behavioural plans they have created. [15 minutes]</t>
  </si>
  <si>
    <t>aims to reduce adolescents’ engagement in appearance commentary in both offline and online settings and improve body image</t>
  </si>
  <si>
    <t>Health psychology open</t>
  </si>
  <si>
    <r>
      <rPr>
        <sz val="12"/>
        <rFont val="Arial"/>
        <family val="2"/>
      </rPr>
      <t>added 2 rows.</t>
    </r>
    <r>
      <rPr>
        <sz val="12"/>
        <color rgb="FFFF0000"/>
        <rFont val="Arial"/>
        <family val="2"/>
      </rPr>
      <t xml:space="preserve"> Baseline results divided into subgroups boys/girls, not extracted. --&gt;exclude paper?</t>
    </r>
  </si>
  <si>
    <t>Digital Bodies intervention group</t>
  </si>
  <si>
    <t>Figure 1: 134 participated in intervention</t>
  </si>
  <si>
    <t>Body Satisfaction Scale (BSS), Self-Objectification Questionnaire</t>
  </si>
  <si>
    <t>Body Satisfaction Scale (BSS), SATAQ-4-Thinness, SATAQ-4-Athletic_Internalization, Self-Objectification Questionnaire</t>
  </si>
  <si>
    <t>Cllustered Trial</t>
  </si>
  <si>
    <t>consisted of one hour-long interactive session</t>
  </si>
  <si>
    <t>1. Self-affirmation: Participants identify one thing that is important to them and explain why it is important, recorded in workbook [5 min]
2. Introduction to ‘body perfect’ ideals: In groups, participants draw the perfect body including face. Groups then share this with the rest of the class to highlight
similarities. The idea of a perfect body is then critiqued as something that is unrealistic and impossible to attain for the majority of people, and the class then discuss where these ideas about the body perfect originate from (including peers, media, social media, and cartoons) [10 min]
3. The Body Perfect Changes over Time &amp; Culture: Participants are introduced to the socially constructed nature of body perfect ideals, and then engage in an interactive
facilitator-led whole class discussion of how these ideals change across time and culture (activity adapted from Happy Being
Me, Bird et al., 2013). In particular, they are introduced to the fast-paced and changing nature of appearance ideals in the social
media context, including appearance-related trends popularized by social media (e.g., large lips and the Kylie Jenner lip
challenge, contouring) and how body ideals vary across different hashtags (e.g., fitness/muscularity cultures). After some
discussion of their own observations of this, participants record the ways in which the body perfect changes over time and
culture on social media, and record in workbook [10 min]
4. The Body Perfect is an Illusion: Participants are introduced to the artificial nature of body perfect ideals through a range of group-based interactive tasks
including [1i] identifying digital alterations in social media content (spot the difference between pre- and post- edited images),
[ii] identifying hidden messages in media and social media content that equate the body perfect to desirables life outcomes
(spot the hidden message). This section ends with a brief explanation of how the body perfect illusion causes body
dissatisfaction [10 min]
5. Recreating the Body Perfect Illusion: Participants engage in group discussions of how individuals use social media to create the body perfect illusion (e.g., image
filtering, body positioning) for themselves in small groups. Groups then share their ideas with the rest of the class, and the
facilitator steers discussion towards why adolescents may engage in these practices (e.g., peer pressure, social media site
design, likes &amp; comments). Participants record examples of this in their workbook. [10 min]
6. What can we do about it (implementations intention)?: The facilitator describes three examples of the things people have done to challenge body perfect pressures, including engaging
with body positive accounts, reminding oneself of what the body can do rather than what it looks like, and verbally challenging
body perfect ideals when with friends. Participants are provided with three scenarios where they may encounter body ideals/
problematic appearance-related messaging in social media settings (including [i] Body perfect models dominating social
media feed, [ii] Attempting to create own body perfect selfies to share, [iii] A friend who frequently shares body perfect
selfies, and instructed to discuss how they might respond to each scenario in a way that would challenge and/or resist body
ideals/problematic appearance messaging. They then write their preferred action for each scenario (as an implementation
intention) in their workbook and make a pledge to try and enact these plans over the next week. [15 min]</t>
  </si>
  <si>
    <t>Digital Bodies</t>
  </si>
  <si>
    <t>aims to challenge unrealistic appearance ideals and pressure to conform to these ideals, as they manifest within the social media environment
More specifically, Digital Bodies aims to improve adolescents’ body satisfaction and reduce their internalization of societal messages surrounding appearance (self-objectification, thin ideal internalization, and athletic ideal internalization).</t>
  </si>
  <si>
    <t>The British journal of educational psychology</t>
  </si>
  <si>
    <t xml:space="preserve">Bell, B. T., Taylor, C., Paddock, D., &amp; Bates, A. (2022). Digital Bodies: A controlled evaluation of a brief classroom-based intervention for reducing negative body image among adolescents in the digital age. The British journal of educational psychology, 92(1), 280–298. https://doi.org/10.1111/bjep.12449
</t>
  </si>
  <si>
    <t>Control (assessment only)</t>
  </si>
  <si>
    <t>Figure 1: Did not receive allocated intervention
(dropped out) (n=5)</t>
  </si>
  <si>
    <t>MZP unklar: Figure 1 Follow-up, but results only pre-post</t>
  </si>
  <si>
    <t>Table 2, text</t>
  </si>
  <si>
    <t>Scale for sense of belonging, Working Alliance Inventory–Short, Self-Compassion Scale, General Self-Efficacy Scale, Body Surveillance subscale of the Objectified Body Consciousness Scale, UCLA Loneliness Scale, Inventory of Peer Influence on Eating Concerns</t>
  </si>
  <si>
    <t>SDBPS, TIIS, DRES, PANAS-NA, PHQ-9, GAD-7, Scale for sense of belonging, Working Alliance Inventory–Short, Self-Compassion Scale, General Self-Efficacy Scale, RSE, Body Surveillance subscale of the Objectified Body Consciousness Scale, UCLA Loneliness Scale, Inventory of Peer Influence on Eating Concerns</t>
  </si>
  <si>
    <t>Text: 74 young women .. were randomly assigned 
Figure 1: 81 randomized
--&gt; unclear! 81 seems right?</t>
  </si>
  <si>
    <t>The Body Project was delivered as four weekly 1-hr sessions in a total of 12 groups with eight to 10 participants in each group</t>
  </si>
  <si>
    <t>The sessions included a series of verbal, behavioral, and written exercises that provide the opportunity to voluntarily and publicly critique the thin ideal
Session 1. Participants are informed that the intervention is based on discussing the costs of the thin ideal, and a verbal commitment to the approach is obtained. The initial session is interactive with participant-driven discussion about the origin and perpetuation of the thin ideal, the impact of messages about the thin ideal, and how corporations profit from this unrealistic standard. For homework, participants are asked to write a letter to a hypothetical younger girl discussing the costs of pursuing the thin ideal and to examine their reflection in a full-length mirror, recording positive aspects of themselves.
Session 2. Following a review of the previous session, participants discuss the homework. They share their reactions to writing the letter and their main costs of pursuing the thin ideal. Additionally, they share their thoughts and feelings about the self-affirmation exercise and what they like about themselves. Then each participant engages in a role-play whereby she attempts to dissuade the group leaders from pursuing the thin ideal. For homework, participants are asked to provide three examples from their lives about pressures to be thin and generate verbal challenges to these pressures. They are also asked to create a top-10 list of things girls/women can do to resist the thin ideal.
Session 3. Participants discuss an example from their lives concerning pressure to be thin and how they might verbally challenge this pressure. They generate "quick comebacks" that challenge thin-ideal statements from peers. Participants then discuss the reasons they signed up for the intervention and identify their body image concerns. They are challenged to engage, within the next week, in a behavioral experiment related to their concerns (e.g., wearing shorts if they have avoided doing so because of body image dissatisfaction). Items are shared from the top-10 lists about ways to resist the thin ideal and participants are asked to enact one of their body activism ideas as homework.
Session 4. Participants discuss their experiences and reactions to the behavioral challenge and body activism exercises, and are encouraged to continue challenging themselves in the future. They discuss the more subtle ways in which the thin ideal is perpetuated and how to address the difficulties that arise in resisting pressures to conform to this ideal. They also learn how to talk about one's body in a positive, rather than a negative, way. Finally, for homework, participants are asked to write a letter to another hypothetical younger girl about how to avoid developing body image concerns, and to engage in another self-affirmation exercise.</t>
  </si>
  <si>
    <t>Body Project aims to decrease thin ideal internalization</t>
  </si>
  <si>
    <t>Massachusetts, Colorado</t>
  </si>
  <si>
    <t>HighSchool</t>
  </si>
  <si>
    <t>no exclusion criteria</t>
  </si>
  <si>
    <t>female in 9th through 12th grade.</t>
  </si>
  <si>
    <t>Vanderkruik, R., Gist, D., &amp; Dimidjian, S. (2020). Preventing eating disorders in young women: An RCT and mixed-methods evaluation of the peer-delivered Body Project. Journal of consulting and clinical psychology, 88(12), 1105–1118. https://doi.org/10.1037/ccp0000609</t>
  </si>
  <si>
    <t>3 Studies in this Paper. Study 2 (RCT) extracted</t>
  </si>
  <si>
    <t>Twenty-six participants began the intervention phase of the study, but dropped out before postintervention
measures could be administered. 
Data from 6 participants (3 from the cognitive restructuring condition and 3 from the gratitude
condition) were excluded as they had completed workbook assignments for less than 10 of the 14 days of the study.</t>
  </si>
  <si>
    <t>were given a brief educational workbook introducing ideas about body image</t>
  </si>
  <si>
    <t>BES-WC</t>
  </si>
  <si>
    <t>Mean age of 108 participants (not 140)</t>
  </si>
  <si>
    <t>Cognitive Reconstructuring</t>
  </si>
  <si>
    <t>internet/computer-based + workbook</t>
  </si>
  <si>
    <t>Randomized Trial</t>
  </si>
  <si>
    <t>Media Psychoeducation</t>
  </si>
  <si>
    <t>SATAQ-4R-GA</t>
  </si>
  <si>
    <t>SATAQ-4R-M</t>
  </si>
  <si>
    <t>Figure 1: Did not return to second session of intervention n=4</t>
  </si>
  <si>
    <t>session also 75 minutes?</t>
  </si>
  <si>
    <t>first session:  discussing media’s influence on the thin ideal and discussing a 35-min psychoeducational video on the influence of advertisements on body image
(Jhally, 2010). 
homework: participants searched for internet images of models they believed had been digitally altered (“photoshopped”) and recorded their thoughts. 
second session: discussing the homework exercise, the attainability of the thin ideal, and watching a 20-min video that described the long-term effects of eating disorders and stories of those who had stopped pursuing the thin ideal (McPhee, 2000). 
exit exercise: participants searched online for images of models they believed were reinforcing new trends in the appearance ideal and recorded their thoughts</t>
  </si>
  <si>
    <t>shift attitudes and beliefs, which are core components of schemas</t>
  </si>
  <si>
    <t>Figure 1: Did not return to second session of intervention n=2</t>
  </si>
  <si>
    <t>SATAQ-4R-T</t>
  </si>
  <si>
    <t>SATAQ-4R subscales to thin internalization or media internalization?</t>
  </si>
  <si>
    <t>BSQ, SATAQ-4R-T, SATAQ-4R-M, SATAQ-4R-GA, EDE-Q-G, BMI</t>
  </si>
  <si>
    <t>16-39</t>
  </si>
  <si>
    <t>There were 168 participants in the study: 52 in the Body Project
condition, 54 in the media psychoeducation condition, and 62 in the
Wait-list control condition.</t>
  </si>
  <si>
    <t>After completing the session, participants were asked to return 1 week later</t>
  </si>
  <si>
    <t>assume the role of a body activist and vocalize opposition to the social forces that drive the thin ideal. 
first session: describing the thin/appearance ideal and the ways it is maintained and listing the costs of pursuing the ideal. 
homework exercises, such as noting positive attributes of themselveswhile standing in front of a mirror wearing as little clothing as they felt comfortable,
challenging themselves to do something they normally did not do because of body image concerns, and writing a short letter to a young
girl describing the costs of pursuing the thin/appearance ideal. 
second session:  discussing homework exercises and body activism activities, preparing for future pressures to conform to the appearance ideal, responding to “fat talk” statements, and engaging
in a role-play exercise. Participants completed two exit exercises: a self-affirmation exercise and writing a second letter to a young girl.</t>
  </si>
  <si>
    <t>reduce self-reported body dissatisfaction</t>
  </si>
  <si>
    <t>(a) participation in previous studies that used the same stimuli, (b) uncorrected visual impairment, and (c) could not attend the lab visit</t>
  </si>
  <si>
    <t>female-identified gender and a bodysatisfaction self-rating in the top tertile of sample responses</t>
  </si>
  <si>
    <t>Tobin, L. N., Sears, C. R., &amp; von Ranson, K. M. (2022). Two eating disorder preventive interventions reduce attentional biases in body-dissatisfied university women: A cluster randomized controlled trial. Journal of consulting and clinical psychology, 90(12), 911–924. https://doi.org/10.1037/ccp0000768</t>
  </si>
  <si>
    <t>added 6 rows</t>
  </si>
  <si>
    <t>Project Health (To promote cognitive dissonance, activities were completed in session and assigned for homework in which participants identified
and reflected on the costs of overeating, sedentary behaviors, and obesity. Activities also encouraged participants to reflect on the benefits of choosing healthy foods, engaging in
physical activity, and maintaining a healthy body weight.)
+ 25 min of additional intervention tasks on a computer: The sham response inhibition training intervention was identical to the food response
training, but used images of birds and flowers, rather than foods</t>
  </si>
  <si>
    <t xml:space="preserve">Project Health </t>
  </si>
  <si>
    <t>Project Health Mixed Sex group with Sham Response/Attention training</t>
  </si>
  <si>
    <t>help participants to make changes to dietary intake and exercise, to bring energy intake into balance with energy expenditure</t>
  </si>
  <si>
    <t>Mixed Sex group with Sham Response/Attention training</t>
  </si>
  <si>
    <t>Project Health (To promote cognitive dissonance, activities were completed in session and assigned for homework in which participants identified
and reflected on the costs of overeating, sedentary behaviors, and obesity. Activities also encouraged participants to reflect on the benefits of choosing healthy foods, engaging in
physical activity, and maintaining a healthy body weight.)
+ 25 min of additional intervention tasks on a computer: Participants first completed a brief dissonance-based motivational enhancement task, where they wrote about topics, such as the importance
of achieving and maintaining a healthy body weight. In addition, they completed four computer-based training tasks that each lasted 5 min: stop-signal training, go/no-go
training, dot probe training and visual search training. In the stop-signal and go/no-go tasks, participants were cued to repeatedly respond behaviorally with a button press to
low-calorie foods and repeatedly inhibit a response to high-calorie foods. The dot-probe task showed a probe near low-calorie foods on 90% of trials, thereby reinforcing looking at
low-calorie foods and training visual attention away from high-calorie foods. The visual search task showed participants an array of images that included one low-calorie food (a
fruit or vegetable) within an array of high-calorie foods. The task trains participants to ignore the images of high-calorie foods and attend to the low-calorie foods.</t>
  </si>
  <si>
    <t>Project Health Mixed Sex group with Food Response/Attention training</t>
  </si>
  <si>
    <t>help participants to make changes to dietary intake and exercise, to bring energy intake into balance with energy expenditure + enhance body fat gain prevention effects.</t>
  </si>
  <si>
    <t>Mixed Sex group with Food Response/Attention training</t>
  </si>
  <si>
    <t>Project Health Single Sex group with Sham Response/Attention training</t>
  </si>
  <si>
    <t>Single Sex group with Sham Response/Attention training</t>
  </si>
  <si>
    <t>Timepoint of posttreatment unclear</t>
  </si>
  <si>
    <t>air displacement plethysmography (ADP) for body fat</t>
  </si>
  <si>
    <t>air displacement plethysmography (ADP) for body fat, EDDI</t>
  </si>
  <si>
    <t>Risk  Factors?</t>
  </si>
  <si>
    <t>Yes (The Eating Disorder Diagnostic Interview [EDDI] assessed DSM-5 eating disorder symptoms and diagnoses)</t>
  </si>
  <si>
    <t>Groups met weekly for 6 weeks, with each group session lasting 60 min. Each week, all participants were asked to remain on site after the Project Health session ended, to complete 25 min of additional intervention tasks on a computer. --&gt; 60+25 = 85 minutes</t>
  </si>
  <si>
    <t>Project Health Single Sex group with Food Response/Attention training</t>
  </si>
  <si>
    <t>F2F + computer</t>
  </si>
  <si>
    <t>California, Oregon, Pennsylvania, Vermont</t>
  </si>
  <si>
    <t>Exclusion criteria were a current diagnosis of anorexia nervosa, bulimia nervosa, or binge eating disorder.</t>
  </si>
  <si>
    <t>between 17-20 years of age, had a BMI greater than 20 and less than 30, and reported concern about their weight, defined as: (1) a response of at least moderate
weight concerns to a question asking participants to rate the strength of their concerns on a 9- point scale (0 = none to 8 = extreme), and (2) an endorsement of the following question: “Do
you believe there is room for improvement in your diet and exercise habits?”</t>
  </si>
  <si>
    <t>Single Sex group with Food Response/Attention training</t>
  </si>
  <si>
    <t>Stice, E., Rohde, P., Butryn, M. L., Desjardins, C., &amp; Shaw, H. (2023). Enhancing Efficacy of a Brief Obesity and Eating Disorder Prevention Program: Long-Term Results from an Experimental Therapeutics Trial. Nutrients, 15(4), 1008. https://doi.org/10.3390/nu15041008</t>
  </si>
  <si>
    <t>TIIS, SDBPS, DRES, PANAS-X-NA, EDDI, BMI</t>
  </si>
  <si>
    <t>16-27</t>
  </si>
  <si>
    <t>four weekly 1-hr group sessions with five to nine participants</t>
  </si>
  <si>
    <t>voluntarily engaged in verbal, written, and behavioral exercises in
which they critiqued the thin appearance ideal in session and completed
home exercises</t>
  </si>
  <si>
    <t>Virtual Body Project</t>
  </si>
  <si>
    <t>Body Project seeks to reduce pursuit of the thin ideal because this attitudinal risk factor putatively contributes to subsequent body
dissatisfaction, which increases risk for future dietary restriction and negative affect, which in turn increase risk for emergence of
eating disorders</t>
  </si>
  <si>
    <t>California, Vermont</t>
  </si>
  <si>
    <t>Individuals who met diagnostic criteria for current anorexia nervosa, bulimia nervosa, and
binge eating disorder or were already participating in another trial evaluating an intervention were excluded</t>
  </si>
  <si>
    <t>not explained in text, only Figure 1: Female, Age Range, did not previously participate in Body Project, are in State or Country</t>
  </si>
  <si>
    <t xml:space="preserve"> Journal of consulting and clinical psychology</t>
  </si>
  <si>
    <t>Stice, E., Bohon, C., Shaw, H., &amp; Desjardins, C. D. (2023). Efficacy of virtual delivery of a dissonance-based eating disorder prevention program and evaluation of a donation model to support sustained implementation. Journal of consulting and clinical psychology, 91(3), 139–149. https://doi.org/10.1037/ccp0000796</t>
  </si>
  <si>
    <t>SE = 1,7</t>
  </si>
  <si>
    <t>SE = 1,58</t>
  </si>
  <si>
    <t>SE = 1,48</t>
  </si>
  <si>
    <t>SE = 1,56</t>
  </si>
  <si>
    <t>assessment-only-control</t>
  </si>
  <si>
    <t>Figure 1: Intervention Group:
Did not receive 1st intervention (n=1)
Did not receive 2nd intervention (n=2)
Did not receive 3rd intervention (n=1)
Did not receive 4th intervention (n=1)</t>
  </si>
  <si>
    <t>SE = 1,64</t>
  </si>
  <si>
    <t>SE = 1,57</t>
  </si>
  <si>
    <t>SE = 1,45</t>
  </si>
  <si>
    <t>SE = 1,52</t>
  </si>
  <si>
    <t>24 week (6 month)</t>
  </si>
  <si>
    <t>4-week</t>
  </si>
  <si>
    <t>SATAQ-4R-T at media internalization or thin internalization?</t>
  </si>
  <si>
    <t>table 2 (table 1)</t>
  </si>
  <si>
    <t>flowchart, table 1</t>
  </si>
  <si>
    <t>Intuitive Eating Scale-2 (IES-2), Body Appreciation Scale-2 (BAS-2)</t>
  </si>
  <si>
    <t>Intuitive Eating Scale-2 (IES-2), EAT-G, SATAQ-4R-T, Body Appreciation Scale-2 (BAS-2), BSQ-8C, PANAS-NA, RSE, BMI</t>
  </si>
  <si>
    <t>self-report</t>
  </si>
  <si>
    <t>Age not available for total group, only of IG and CG separately</t>
  </si>
  <si>
    <t>The DB condition groups met at a university
campus each week, during four meetings, with an interval of
one week between them, lasting approximately 60 min each</t>
  </si>
  <si>
    <t>Facilitators share their opinions, beliefs, feelings and behaviors so that the sessions are interactive and capitalize on peer
modeling effects on body image and eating behaviors.
So, besides the classical instructions and procedures of Body Project, moderators incorporated examples to address intuitive
eating, without changing the original script. The intuitive eating approach was introduced
based on examples experienced by the peer leaders in the context of the activities developed during the sessions.
Session 1:
1) Introduction and purpose of the meetings.
2) Voluntary commitment, overview and permission to film the meetings.
3) Definition and origin of the appearance ideal (use of photographs of magazine models).
4) Costs associated with pursuing the appearance ideal
5) Home exercises: (a) write a letter to a teenage girl who is struggling with her body image about the costs associated with trying to look like the appearance ideal; (b) Mirror exercise (stand in front of a mirror with as little clothing as possible and write down 10 positive qualities); (c) Complete the appearance ideal perpetuation form.
Session 2:
1) Reinforcing voluntary commitment.
2) Letter recording/debriefing.
3) Mirror exercise/debriefing.
4) Role play: discourage pursuit of the appearance ideal.
5) Home exercises: (a) write a letter to someone in your life who pressured you to conform to the appearance ideal, such as a parent, sibling, dating partner, or friend; (b) top 10 list (come up with a top-10 list of things girls/women can do to resist the appearance ideal.
Session 3: 
1) Reinforcing voluntary commitment.
2) Verbal challenge exercise debriefing.
3) Role play: quick comebacks to appearance ideal statements.
4) Reasons for signing up for this class.
5) Behavioral challenge.
6) Top 10 list/debriefing.
6) Home exercises: (a) Body activism (participants were challenged to do at least two acts of body activism this week); (b) write a letter to your younger self, describing how to avoid developing body image concerns
Session 4:
1) Reinforcing voluntary commitment.
2) Behavioral challenge debriefing.
3) Body activism debriefing.
4) Letter to younger self debriefing.
5) Benefits of the group/closure discussion.
6) Self-affirmation exercise.
7) Home exercises: (a) do one more form of “body activism”; (b) do one self-affirmation exercise during the next week.
8) Closure.</t>
  </si>
  <si>
    <t>Body Project (Dissonance-based)</t>
  </si>
  <si>
    <t>improving intuitive eating and targeting risk and protective factors for eating disorders</t>
  </si>
  <si>
    <t>Califormia</t>
  </si>
  <si>
    <t>USA, Brazil</t>
  </si>
  <si>
    <t>North America, South America</t>
  </si>
  <si>
    <t>(a) identified as a woman, (b) 18–30 years old, (c) endorsed body image concerns (dissatisfaction with
body appearance, body fat, or muscularity), and (d) did not endorse meeting criteria for ED or any psychiatric disorder
(i.e., participants were asked to self-report any previous diagnoses of ED or psychiatric disorder by a clinician).</t>
  </si>
  <si>
    <t>Eating and weight disorders</t>
  </si>
  <si>
    <t xml:space="preserve">Resende, T. R. O., Almeida, M., Dos Santos Alvarenga, M., Brown, T. A., &amp; de Carvalho, P. H. B. (2022). Dissonance-based eating disorder prevention improves intuitive eating: a randomized controlled trial for Brazilian women with body dissatisfaction. Eating and weight disorders : EWD, 27(3), 1099–1112. https://doi.org/10.1007/s40519-021-01245-x
</t>
  </si>
  <si>
    <t>similar study as Almeida, 2021. Here females, in Almeida males</t>
  </si>
  <si>
    <t>100?</t>
  </si>
  <si>
    <t>More than half of the participants of the intervention (57%) have not completed it. --&gt; did the other 43% complete the WHOLE intervention?</t>
  </si>
  <si>
    <t>completion baseline assessment unclear</t>
  </si>
  <si>
    <t>Well-Being World Health Organization Index (WHO-5)</t>
  </si>
  <si>
    <t>EDE-Q-R, EDE-G-QC, EDE-Q-SC, EDE-Q-EC, RSE, Well-Being World Health Organization Index (WHO-5)</t>
  </si>
  <si>
    <t>ITT+COM</t>
  </si>
  <si>
    <t xml:space="preserve">18-54 </t>
  </si>
  <si>
    <t>The program includes 8 modules, each with a time requirement of 10-20min, as well as automated reminder e-mails when 
a new module is activated (after 4 days). No "sessions" --&gt; 8 modules x 4 days = 32 days = 1 month, 4 weeks. CG also had to wait 4 weeks</t>
  </si>
  <si>
    <t>Across the modules participants observe and reflect on their participants observe their own eating behavior with the help of eating protocols in order to triggers for a loss of control over loss of control over eating (from Module 1). Participants then go through participants go through exercises based on audio on audio instructions for more mindful and enjoyable more mindful and enjoyable eating perception of satiety signals (modules 2 to 5). In Module 6, participants address Participants address self-worth by writing down their own strengths, getting feedback from their and audio instruction on body-related exercises. exercises via audio instruction. exercises. Finally, an evaluation of the of the eating protocols, a suggestion alternative courses of action and a final reflection (modules 7 and 8).</t>
  </si>
  <si>
    <t>internet-based intervention</t>
  </si>
  <si>
    <t>It aims to improve body satisfaction, self-esteem, well-being, the ability to mindful eating and thus the perception of awareness of one's own body signals increase.</t>
  </si>
  <si>
    <t>BMI smaller than 17,5 kg/m2 (n= 4) 
non-students (n= 40) and people without internet access (n= 0)</t>
  </si>
  <si>
    <t xml:space="preserve">Age over 18 years and (BMI)≥17,5 kg/m2 </t>
  </si>
  <si>
    <t xml:space="preserve">Psychotherapeut </t>
  </si>
  <si>
    <t>Raith et al. (2021)
Promotion of self-esteem in the universal prevention of eating disorders. Pilot study of an internetbased intervention in a sample of students.
Psychotherapeut / 2021;66(4):275-281</t>
  </si>
  <si>
    <t>MBSRQ-OP</t>
  </si>
  <si>
    <t>Male Athlete Body Project (MABP)</t>
  </si>
  <si>
    <r>
      <t xml:space="preserve">Figure 1: 
Allocated to intervention (n=62)
Did not accept randomization and did not complete assessments (n=15)
Completed baseline assessments (n=47) 
Dropped out before group start
(n=5) 
n=40 received complete intervention
</t>
    </r>
    <r>
      <rPr>
        <sz val="12"/>
        <color rgb="FFFF0000"/>
        <rFont val="Arial"/>
        <family val="2"/>
      </rPr>
      <t>--&gt; 62-15-5= 42 started intervention? completer: 40/42?</t>
    </r>
    <r>
      <rPr>
        <sz val="12"/>
        <color theme="1"/>
        <rFont val="Arial"/>
        <family val="2"/>
      </rPr>
      <t xml:space="preserve"> or completer vs. allocated: 40/62?</t>
    </r>
  </si>
  <si>
    <t>own calculation: percentage, unsure</t>
  </si>
  <si>
    <t>MBSRQ-AE</t>
  </si>
  <si>
    <t>1-month</t>
  </si>
  <si>
    <t>MBSRQ-OP -&gt; weight concern?
Other MVSRQ Subscales also relevant for us, should be extracted?</t>
  </si>
  <si>
    <t>Drive for Muscularity (DMS), muscle dysmorphia inventory (MD inventory), MBSRQ-AO (appearance orientation), MBSRQ-SCW (self-classified weight), MBSRQ-BASS (body areas satisfaction scale)</t>
  </si>
  <si>
    <t>MBSRQ-AE (appearance evaluation), MBSRQ-AO (appearance orientation), MBSRQ-OP (overweight preoccupation), MBSRQ-SCW (self-classified weight), MBSRQ-BASS (body areas satisfaction scale), Drive for Muscularity (DMS), SATAQ-4R-M (muscular subscale), muscle dysmorphia inventory (MD inventory)</t>
  </si>
  <si>
    <t>1 month (4 weeks)</t>
  </si>
  <si>
    <t>Risf Factors</t>
  </si>
  <si>
    <t>three once-weekly,
80-min group sessions.</t>
  </si>
  <si>
    <t xml:space="preserve">Session 1:
Participants: (a) defined different “body ideals” (i.e., the traditional muscular
ideal and sport-specific ideal) and how each contrasts with the
athlete-specific healthy ideal (focus on maximizing physical health, mental
health, quality of life, and athletic performance), (b) identified benefits
of pursuing their own healthy ideal, (c) learned about the dangerous
consequences of RED-S, (d) discussed how gradual lifestyle changes can
be implemented to balance energy intake/output and to prioritize
nutrient-dense foods, and (e) were assigned homework: to complete
food and exercise logs, and a mirror exposure exercise to identify physical
and personality characteristics they liked about themselves
Session 2:
Participants: (a) reviewed homework, (b) set specific goals to improve
nutrition without pursuing the traditional or sport-specific ideal and
brainstormed the feasibility of their goal, (c) discussed the benefits of exercise for a healthy lifestyle and when exercise becomes unhealthy,
(d) learned about sleep and its effects on a healthy body (e.g., food
choices; energy; concentration) and SP, and (e) were assigned homework:
to write a letter to a younger athlete encouraging him to give
up pursuit of the sport-specific body ideal
Session 3:
Participants: (a) reviewed homework, (b) generated reasons to pursue an
athlete-specific healthy ideal, (c) challenged use of “fat talk” in the locker
room and engaged in role plays to practice refuting fat talk and bodyshaming,
(d) discussed ways to make intentional food choices while traveling,
and (e) named barriers to and benefits of the athlete-specific
healthy ideal and identified long-term team strategies to prioritize health.
</t>
  </si>
  <si>
    <t>MABP</t>
  </si>
  <si>
    <t>reducing ED risks in this population (of male athletes)</t>
  </si>
  <si>
    <t>Illinois, Washington, Indiana</t>
  </si>
  <si>
    <t>(a) male sex, (b) member of a university-sponsored varsity athletic team, (c) ≥18 years old, and (d) some endorsement of BD (i.e., &gt;1 on the MBSRQ Overweight Preoccupation, Self-Classified Weight, or Appearance Orientation subscales, or scores &gt;5 on the Appearance Evaluation subscale or the Body Areas Appreciation Scale</t>
  </si>
  <si>
    <t xml:space="preserve">Perelman, H., Schwartz, N., Yeoward-Dodson, J., Quiñones, I. C., Murray, M. F., Dougherty, E. N., Townsel, R., Arthur-Cameselle, J., &amp; Haedt-Matt, A. A. (2022). Reducing eating disorder risk among male athletes: A randomized controlled trial investigating the male athlete body project. The International journal of eating disorders, 55(2), 193–206. </t>
  </si>
  <si>
    <t>2 added rows, unsure if all MBSRQ Subscales should be extracted?</t>
  </si>
  <si>
    <t>media literacy (Boost)</t>
  </si>
  <si>
    <t xml:space="preserve">not clear which questionnaire </t>
  </si>
  <si>
    <r>
      <t xml:space="preserve">EDE-Q-WSC </t>
    </r>
    <r>
      <rPr>
        <sz val="12"/>
        <color rgb="FFFF0000"/>
        <rFont val="Arial"/>
        <family val="2"/>
      </rPr>
      <t>(2 items)</t>
    </r>
  </si>
  <si>
    <t>BES-Appearance</t>
  </si>
  <si>
    <t>2 items for the SC/WC, 2 subscales for BES</t>
  </si>
  <si>
    <t>Further measures, but not clear?: Measures of correlates of body image were internalisation of the thin-ideal (Schaefer et al., 2015), upward appearance comparison (O’Brien et al., 2009), appearance
conversations (Jones, Vigfusdottir, &amp; Lee, 2004), fear of fat (Goldfarb, Dykens, &amp; Gerrard, 1985), and fear of negative appearance evaluation (Lundgren, Anderson, &amp; Thompson, 2004). Media literacy variables were realism scepticism and critical thinking about appearance focused media (McLean, Paxton, &amp; Wertheim, 2016a).</t>
  </si>
  <si>
    <t xml:space="preserve"> internalisation of thin ideal, upward comparison, appearance conversation, fear of fat, fear of neg. appearance evaluation</t>
  </si>
  <si>
    <r>
      <t xml:space="preserve">BES-Appearance, BES-weight, EDE-Q-WSCC </t>
    </r>
    <r>
      <rPr>
        <sz val="12"/>
        <color rgb="FFFF0000"/>
        <rFont val="Arial"/>
        <family val="2"/>
      </rPr>
      <t>(only 2 items)</t>
    </r>
    <r>
      <rPr>
        <sz val="12"/>
        <color theme="1"/>
        <rFont val="Arial"/>
        <family val="2"/>
      </rPr>
      <t xml:space="preserve">, DEBQ-R
</t>
    </r>
  </si>
  <si>
    <t>x+5</t>
  </si>
  <si>
    <t xml:space="preserve">three 50-minute lessons, weekly </t>
  </si>
  <si>
    <t>The Boost Body Confidence and Social Media Savvy (Boost) intervention
consisted of three 50-minute lessons adapted from the Happy Being
Me intervention (Dunstan et al., 2016; McLean et al., 2016b) to reflect
specific challenges posed by social media. No further information</t>
  </si>
  <si>
    <t>Boost</t>
  </si>
  <si>
    <t>increase media literacy relating to the influential and targeted nature of advertising on social media, critique
digitally manipulated images on social media, reduce appearance comparisons with social media images, develop resilience to upward comparisons
on social media, reduce frequency of peer appearance-related commenting on social media, and reduce focus on and importance of
appearance in social media interactions</t>
  </si>
  <si>
    <t>no RCT (Quasi-experimental pre-post)</t>
  </si>
  <si>
    <t xml:space="preserve">McLean, S. A., Wertheim, E. H., Masters, J., &amp; Paxton, S. J. (2017). A pilot evaluation of a social media literacy intervention to reduce risk factors for eating disorders. The International journal of eating disorders, 50(7), 847–851. </t>
  </si>
  <si>
    <t>2 added rows, partly not clear which measures were used</t>
  </si>
  <si>
    <t>15?</t>
  </si>
  <si>
    <t>Body Image Concern Inventory?</t>
  </si>
  <si>
    <t>40-days</t>
  </si>
  <si>
    <t>no information about dropout concerning assessments</t>
  </si>
  <si>
    <t>Body Image Concern Inventory, EAT-G (only for sample selection)</t>
  </si>
  <si>
    <t>40 days (6 weeks)</t>
  </si>
  <si>
    <t>x+9</t>
  </si>
  <si>
    <t>the experimental group underwent eight sessions
(90-min sessions, weekly basis) of MBSR</t>
  </si>
  <si>
    <t>1 Awareness: 
Introduction, mindfulness as a way of life, meditation eating raisins, feedback and
discussions on eating exercises, discussions about auto guidance, body scan,
feedback and discussion about body scanning. Guide to breathing meditation
(15 min).
2 Perception and creative responding 
Yoga, discussion about the interaction between mindfulness activities, familiarity with
home activities and body scan, discussion of the mindfulness attitude: (no striving,
doing abandoning, no judging, etc.), practicing thoughts and feelings, introducing
sitting meditation, sitting meditation guide (10 min), feedback and discussion about
sitting meditation.
3 The pleasure and power of being present 
Yoga, sitting meditation (15 min), seeing and hearing exercises (5 min), training
3-min breathing space, Reading and reflecting on the article “mindful eating,”
meditation guide and seven myths and misconceptions about meditating, preparing
a calendar of pleasant events at home.
4 Reacting on autopilot 
Yoga, sitting meditation, awareness of breathing, body, sounds and thoughts,
discussion about stress and alternative responses and attitudes towards stressful
situations, discussion of the pain relief article, and then teaching STOP technique,
completing the calendar of inconvenient events and completing the STOP pain
report at home.
5 Creative ways of responding to stress 
Yoga, sitting meditation, awareness of breathing, body, sounds and thoughts,
meditation of love and kindness, and Reading kindness prayers, introducing
troublesome thoughts and memories, discussing mindfulness attitude (acceptance,
etc.) breathing exercises (3 min), discussion and feedback on insight dialogue,
mindfulness and compassion, completing the relationship worksheet at home.
6 Mindful communication 
Yoga, sitting meditation, awareness of thoughts, breathing exercises, discussing
conflict management styles and managing anger in a conscious mind, completing
the worksheet for informal practice.
7 Taking care of yourself 
Yoga, sitting meditation, breathing awareness, body, voices and thoughts, teaching
RAIN technique, Reading and feedback on the article “excitement alchemy”,
completing report of RAIN form at home.
8 The rest of your life 
Yoga, sitting meditation, conclusions, discussion on how to integrate mindfulness
exercises into our lifestyle. Writing three short-term goals (3 months) and three
long-term goals (3 years).</t>
  </si>
  <si>
    <t>MBSR intervention</t>
  </si>
  <si>
    <t>The practices used in MBCT aim to enhance acceptance and awareness through a special focus on physical and emotional
distress and to teach patients to observe their emotional, sensory and cognitive states without an involuntary response</t>
  </si>
  <si>
    <t>lack of cooperation and not doing the intervention assignments; more than two sessions of absence; taking
psychiatric medicines; having acute or chronic psychiatric disorders such as depression diagnosed by a psychiatrist and
the clinical interview conducted by the researchers</t>
  </si>
  <si>
    <t>having a dysfunctional nutritional attitude, as claimed by the school psychologist or parents; scoring more than 20 in Eating Attitude Test (EAT-26) and being in the age range of 16–18.</t>
  </si>
  <si>
    <t>no RCT (pre-test, post-test, control, group, and follow-up)</t>
  </si>
  <si>
    <t>Australian Journal of Psychology</t>
  </si>
  <si>
    <t>Khoshkerdar, P., &amp; Raeisi, Z. (2020). The effect of mindfulness‐based stress reduction on body image concerns of adolescent girls with dysfunctional eating attitudes. Australian Journal of Psychology, 72(1), 11-19.</t>
  </si>
  <si>
    <t xml:space="preserve">Measures interesting for us? EAT-G only used for sample selection. Body Image Concern Inventory only measure </t>
  </si>
  <si>
    <t>Abstract: 73 girls and 83 boys were assigned to an experimental condition (n=156), while 68 girls and 84 boys were assigned to a control condition (n=152).
Method: As regards sociodemographic data, 110 participants were girls (53 experimental condition and 57 control) and 114 were boys (46 experimental condition and 58 control group).</t>
  </si>
  <si>
    <t>116?</t>
  </si>
  <si>
    <t>During the program sessions, the control group attended a regular class.</t>
  </si>
  <si>
    <t>control condition</t>
  </si>
  <si>
    <t>SATAQ-4-thinness pressure</t>
  </si>
  <si>
    <t>SATAQ-4 media pressure</t>
  </si>
  <si>
    <t>109?</t>
  </si>
  <si>
    <t>indidual N for each questionnaire</t>
  </si>
  <si>
    <t>MZP "post" unclear, no information about dropout of assessments</t>
  </si>
  <si>
    <t>text, table 3</t>
  </si>
  <si>
    <t>Trait Scale of Emotional-States Meta-Knowledge (TMMS 24), Perfectionism Scale for children and adolescents (CAPS), Body Image Questionnaire (QUIC), SATAQ-4-fitness pressure, SATAQ-4-familiar pressure, SATAQ-4-peer pressure</t>
  </si>
  <si>
    <t>RSE, EAT-G, SATAQ-4-media pressure,  SATAQ-4-thinness pressure, SATAQ-4-fitness pressure, SATAQ-4-familiar pressure, SATAQ-4-peer pressure
Trait Scale of Emotional-States Meta-Knowledge (TMMS 24), Perfectionism Scale for children and adolescents (CAPS), Body Image Questionnaire (QUIC)</t>
  </si>
  <si>
    <t>unclear: Table 2: Month 1, but 8 weeks of intervention?</t>
  </si>
  <si>
    <t>The procedure consisted of eight weekly sessions, lasting fifty minutes each, during normal class time with the tutor.</t>
  </si>
  <si>
    <t>Session 1 and 2 Media literacy:
– History of the beauty ideal analyzed from a historical perspective (girls: Greeks, Marylin and Barbie icons; boys: masculinity in the 20th
century and great development of muscles).
– Beauty ideal from a cross-cultural perspective (giraffe-women, obese women in Mauritania, deformed feet in Chinese women).
– Analysis of advertising messages.
– Promotion of traditional roles through toys.
Session 3 Healthy eating habits:
– Promotion of intake of fruits and vegetables.
– Advertising and food choice.
– Defi nition and difference between nutrition and food.
– Defi nition and analysis of balanced nutrition (food pyramid).
– Food myths (carbohydrates, fats, forbidden foods, etc.)
– Full awareness and satiety.
– Differentiating functions and food groups. Identifying type of menus.
Session 4 and 5 Healthy coping styles:
Emotional intelligence
– Knowledge of the relationship between nutrition and emotions. Types of emotions
– Problem solving with practical examples of the participants and fragments of fi lms (How to act against loss, insult, failure)
– Benefi ts of doing physical activity and the relationship with emotion modulation and self-esteem.
– Social abilities (assertive communication)
Session 6, 7 and 8 Activism:
– Making a video parody of an advertisement from a guided critical analysis.
– Exhibition of videos; competition.</t>
  </si>
  <si>
    <t>Eco Prev Program</t>
  </si>
  <si>
    <t>no RCT (quasi-experimental, longitudinal, with control group)</t>
  </si>
  <si>
    <t xml:space="preserve">Jordana Ovejero, O., Espinoza Guzmán, P., González González, M., Subiza Pérez, I., Becerra Castro, A., Raich Escursell, R. M., &amp; Mora Giral, M. (2020). Universal prevention program of eating, weight and body image problems in adolescents: A 12-month follow-up. Psicothema, 32(2), 204–213. </t>
  </si>
  <si>
    <t>MZP unclear</t>
  </si>
  <si>
    <t>Figure 1: n=139 allocated. N=12 received intervention.n=127 did not receive allocated intervention (declined or did not answer to invitation) --&gt; n=12 started intervention, no drop out during intervention (single session)</t>
  </si>
  <si>
    <t>9?</t>
  </si>
  <si>
    <t xml:space="preserve">Figure 1: n=139 allocated. N=17 received intervention. N=2 drop out during intervention, n=120 did not receive allocated intervention (declined or did not answer to invitation) --&gt; n=19 started intervention, n=2 drop out </t>
  </si>
  <si>
    <t>12?</t>
  </si>
  <si>
    <t>1 sesssion, The length of the session changed from 1.5 h to 2 h depending on the number of participants in each
group, and participants’ involvement in the discussions</t>
  </si>
  <si>
    <t>Topics Addressed:
Acquainting and introducing program content
Media induced body ideals
Influence of eras on body ideals
Introducing body image and body dissatisfaction
Consequences of body dissatisfaction
Psychoeducation about eating disorders (EDs): symptoms of EDs, myths
about EDs, risks factors and consequences of EDs
Introducing body positivity and body activism
In Session Activities: 
What do media images tell us about our bodies?
How to respond to “fat talk”?
Creating a slogan or designing a poster for supporting positive body image
Video Presentations: 
Body evolution model before and after photoshop
Dove Real Beauty Sketches—You’re more beautiful than you think
Are You Living an Insta Lie? Social Media Vs. Reality</t>
  </si>
  <si>
    <t>eating disorders and body dissatisfaction: a group work</t>
  </si>
  <si>
    <t>to inform participants about the causes and consequences of EDs, discuss “thin ideal” messages
created by media on women's body images, and address possible ways of countering these messages</t>
  </si>
  <si>
    <t>active control group (single session workshop)</t>
  </si>
  <si>
    <t>SATAQ-4R-Pressure Media</t>
  </si>
  <si>
    <t>17?</t>
  </si>
  <si>
    <t>Flowchart: N concerning intervention, not assessment</t>
  </si>
  <si>
    <t>DERS-16, SATAQ-4R Pressure Family,  SATAQ-4R Pressure Peers/sign. other</t>
  </si>
  <si>
    <t>EDE-Q-G, EDE-Q-R, EDE-Q-WC, EDE-Q-SC, EDE-Q-EC, BMI, BSQ, DERS-16, SATAQ-4R-Pressure Media, SATAQ-4R-T (Thin/Low Body Fat Internalisation), SATAQ-4R-GA (general Attractiveness internalization), SATAQ-4R Pressure Family,  SATAQ-4R Pressure Peers/sign. other</t>
  </si>
  <si>
    <t>The program consisted of 6 weekly sessions, and the length of the sessions changed from 45-min to 60-min
depending on the number of participants in each group, and participants’ involvements in the group discussions</t>
  </si>
  <si>
    <t>session 1: 
The phase of acquainting and introducing program content
Psychoeducation about eating disorders (EDs): clinical features of EDs, myths about EDs, risks factors for the development of
EDs and negative consequences of EDs
Introducing body image concept
Psychoeducation about body mass index
Introducing “Eating Diary”
Home activities 
1. Filling out “Eating Diary” every day (i.e. recording the amount, time and location of food and drinks consumed)
2. Mirror Activity (i.e.listing positive physical and emotional, intellectual and social features while standing in front of a mirror)
Session 2: 
Review of Mirror Activity &amp; Eating Diary home activities
Psychoeducation about unhealthy weight control methods and their negative consequences: dietary restriction, eating rules,
forbidden foods, and excessive exercise
Introducing normal/healthy eating
Introducing regular eating (three main meals and two/three snacks)
Home activities 
1. Filling out “Eating Diary” every day by sticking to a regular eating programme
2. Supermarket Activity for recognising food labelling (e.g., high-calorie, dangerous, healthy)
Session 3:
Review of Supermarket Activity &amp; Eating Diary home activities
Psychoeducation about over-evaluation of weight and body shape
Introducing the association between situation-thought-emotion-behaviour
Introducing dysfunctional thinking and creating alternative thoughts
Home activities 
1. Filling out “Eating Diary” every day by sticking to a regular eating programme
2. Dysfunctional Thoughts Activity (i.e., identifying cognitive distortions contributing to body image concerns and disordered
eating behaviours and creating alternative/functional thoughts)
Session 4: 
Review of Eating Diary &amp; Catching up Dysfunctional Thoughts Activity home activities
Psychoeducation about body/weight control and avoidance behaviours
Psychoeducation about weighing oneself and correctly interpreting the number on the scale
Psychoeducation about decreasing control and avoidance behaviours
Home activities 
1. Filling out “Eating Diary” every day by sticking to a regular eating programme
2. Behavioural Challenge Activity (i.e. challenging/changing at least one control or avoidance behaviour that is engaged due to
body image concerns)
Session 5:
Review of Eating Diary &amp; Behavioural Challenge Activity home activities
Psychoeducation about emotions and emotional eating
Psychoeducation about the differences between physical and emotional eating
Psychoeducation about emotion regulation methods
Psychoeducation about mindfulness and mindful eating
Home activities 
1. Filling out “Eating Diary” every day by sticking to a regular eating programme
2. Behavioural Challenge Activity – II
3. Mindful Eating Activity (i.e. eating chocolate while paying close attention to the senses and recognising physical and emotional
sensations without any judgement and engaging in any other activity)
Session 6:
Review of Eating Diary, Behavioural Challenge Activity—II &amp; Mindful Eating Activity home activities
Discussion about the strategies for maintaining attitude and behaviour changes
Feedback from group members regarding the group process
Closing up</t>
  </si>
  <si>
    <t>healthy eating attitudes and behaviours group program</t>
  </si>
  <si>
    <t>The core goals of this program were informing participants about the causes and consequences of EDs, teaching CBT techniques
to change their unhealthy eating attitudes and behaviours, and providing support during their attitudinal and behavioural
changes.</t>
  </si>
  <si>
    <t>Turkey</t>
  </si>
  <si>
    <t>(1) current or history of EDs
diagnosis, and/or (2) current substance abuse problem and/or
current or past history of psychotic disorders.</t>
  </si>
  <si>
    <t>1) having Eating Disorders Examination Questionnaire or Eating Attitudes Test-40 score higher than
the mean average of female participants in the study of İnce (2020), and (2) giving consent for getting an invitation for
participating in a study aiming to promote healthy eating attitudes and behaviours.</t>
  </si>
  <si>
    <t>Healthy eating attitude/behaviour group (IG)</t>
  </si>
  <si>
    <t>Current Psychology</t>
  </si>
  <si>
    <t>İnce, B., &amp; Yücel, B. (2022). Reducing eating disorders risk in Turkish female university students using cognitive behavioural theory: A randomized controlled feasibility trial. Current Psychology, 1-15.</t>
  </si>
  <si>
    <t>Added 6 rows. N=48 in 3 study groups-&gt; very small sample</t>
  </si>
  <si>
    <t>Figure 1: did not receive full intervention n=36</t>
  </si>
  <si>
    <t>text, table 2</t>
  </si>
  <si>
    <t>Self-Care Scale (SCS)</t>
  </si>
  <si>
    <t>EDI-DT, EDI-BD, EDI-B, Self-Care Scale (SCS), BMI</t>
  </si>
  <si>
    <t>x+14?</t>
  </si>
  <si>
    <t>COM + ITT?</t>
  </si>
  <si>
    <t>Each GGWB session includes 45 minutes
of yoga postures that actively integrate breathing exercises, 30 minutes of
small group process of prevention curriculum, and 15 minutes of relaxation.
Over the 14 sessions, the program prevention curriculum content is presented
in three sections: (1) focus on being a me (i.e., internal awareness, breath work,
mindfulness, feelings, and self-talk); (2) focus on me in my world (i.e., assertiveness
training, setting boundaries, and identifying what itmeans to be strong,
empowered, and female); and (3) me, in my world, in this culture (i.e., media
literacy, creating and distributing their own magazine;</t>
  </si>
  <si>
    <t>Girls Growing in Wellness and Balance: Yoga and Life Skills to Empower</t>
  </si>
  <si>
    <t xml:space="preserve">Yoga Based Prevention Program </t>
  </si>
  <si>
    <t>to decrease eating disorder risk factors and bolster self-care</t>
  </si>
  <si>
    <t>Cook-Cottone, C., Talebkhah, K., Guyker, W., &amp; Keddie, E. (2017). A controlled trial of a yoga-based prevention program targeting eating disorder risk factors among middle school females. Eating disorders, 25(5), 392–405.</t>
  </si>
  <si>
    <t>no specific info for particular group, not specific information for intervention</t>
  </si>
  <si>
    <t>SE = 0,59</t>
  </si>
  <si>
    <t>SE= 0,71</t>
  </si>
  <si>
    <t>Control (pretreated)</t>
  </si>
  <si>
    <t>SE = 0,46</t>
  </si>
  <si>
    <t>SE = 0,58</t>
  </si>
  <si>
    <t>Control (untreated)</t>
  </si>
  <si>
    <t>SE = 0,49</t>
  </si>
  <si>
    <t>SE = 0,61</t>
  </si>
  <si>
    <t>total and subgroup available</t>
  </si>
  <si>
    <t>table 3, 
table 2</t>
  </si>
  <si>
    <t>SCOFF, FBeK (= Subscale from the German Body Experience Questionnaire)</t>
  </si>
  <si>
    <t>EAT-G, BMI, SCOFF, FBeK (= Subscale from the German Body Experience Questionnaire)</t>
  </si>
  <si>
    <t>The interval between t1 and t2 ranged from 189 to 616 days
(394 days on average).</t>
  </si>
  <si>
    <t>533?</t>
  </si>
  <si>
    <t>Figure 1: n=750 allocated to groups? After that excluded for age and for not filling the questionnaires of T1. Then excluded for not filling questionnaires of T2. No information about specific groups. Numbers here are completers.</t>
  </si>
  <si>
    <t>The Torera intervention consists of nine 90-min sessions. The temporal sequence of the program and its basic contents are shown in Table 1. Duration_weeks unclear</t>
  </si>
  <si>
    <t>The concept of Torera follows a multitheoretical approach.
First, Torera addresses the Health Action Process Approach (HAPA; Schwarzer 1992) which describes how to
transform risky behavior into healthy behavior following a time line from a motivational phase to an action phase. The
HAPA model integrates the empirically most valid components of the Theory of Planned Behavior (Ajzen 1991) and
the Health Belief Model (Rosenstock et al. 1988) such as risk perception, outcome expectancies, barriers, and resources
of the behavioral change process. The central variable of the HAPA model is self-efficacy (see also Bandura
1977), influencing most other variables such as intention, action planning, and action control. To be self-efficient, a
high self-esteem is necessary. In our case, body-related parts of the self-esteem are especially relevant for a change of
risky eating behavior. Table 1 shows several examples of program elements which are supposed to strengthen the
body self-esteem (e.g., practicing healthy eating and physical activity with concrete instructions for homework and
positive feedback). Furthermore, applying the Stages of Change Model (Prochaska et al. 1992), Torera contains systematic information about eating-related issues and stepby-
step exercises for behavioral change. To extend the provision of theoretical knowledge, several role plays were
integrated into the program. Every lesson addresses typical topics, such as dieting, attempting to reduce risk factors, and strengthening
protective factors (Table 1).a central method used in the Torera program is dissonance induction (see, e.g., Stice et al.
2003). This method is based on the theory of cognitive dissonance (Heider 1958) and assumes that, if one has
two contradicting cognitions, he or she feels a strong need to resolve the dissonance by acquiring additional
information. Three lessons begin with a specially designed poster showing an ED-related situation</t>
  </si>
  <si>
    <t>Torera</t>
  </si>
  <si>
    <t>"Torera" primary prevention program</t>
  </si>
  <si>
    <t>decrease ED risk factors such as weight concerns, negative body image, dieting, and low
social support (Jacobi et al. 2004) as well as to strengthen protective factors such as body self-esteem, knowledge
about ED, healthy eating, and competence in using media.</t>
  </si>
  <si>
    <t>school</t>
  </si>
  <si>
    <t>not meeting the age range for typical sixth graders at baseline (11-13 years)</t>
  </si>
  <si>
    <t>no RCT (quasi-experimental pre–post design)</t>
  </si>
  <si>
    <t>Prevention science : the official journal of the Society for Prevention Research</t>
  </si>
  <si>
    <t>Berger, U., Schaefer, J. M., Wick, K., Brix, C., Bormann, B., Sowa, M., Schwartze, D., &amp; Strauss, B. (2014). Effectiveness of reducing the risk of eating-related problems using the German school-based intervention program, "Torera", for preadolescent boys and girls. Prevention science : the official journal of the Society for Prevention Research, 15(4), 557–569. https://doi.org/10.1007/s11121-013-0396-4</t>
  </si>
  <si>
    <t>SATAQ-4-Muscular</t>
  </si>
  <si>
    <t>80?</t>
  </si>
  <si>
    <t>assessment-only control group</t>
  </si>
  <si>
    <t>SATAQ-4-pressures_media</t>
  </si>
  <si>
    <t>30?</t>
  </si>
  <si>
    <t>no information about how many actually did assessments</t>
  </si>
  <si>
    <t>Exclusion regarding exculsion criteria AFTER enrollment</t>
  </si>
  <si>
    <t>Table 2, 3, 4</t>
  </si>
  <si>
    <t>Figure 1, text</t>
  </si>
  <si>
    <t>short version of the Multidimensional Body–Self Relations Questionnaire (MBSRQ-AS): MBSRQ-AS-AO (appearance orientation), MBSRQ-AS-SCW (self-classified weight), MBSRQ-AS-BASS (body areas satisfaction), BAS-2, Godin–Shephard Leisure-Time Physical Activity Questionnaire (GSLTPAQ), Reeder Stress Inventory (RSI), SATAQ-4-Total, SATAQ-4-pressures_family, SATAQ-4-pressure_peers</t>
  </si>
  <si>
    <t>short version of the Multidimensional Body–Self Relations Questionnaire (MBSRQ-AS): MBSRQ-AS-AE (appearance evaluation), MBSRQ-AS-AO (appearance orientation), MBSRQ-AS-OP (overweight preoccupation), MBSRQ-AS-SCW (self-classified weight), MBSRQ-AS-BASS (body areas satisfaction), EDI-3-DT, EDI-3-BD, BAS-2, Godin–Shephard Leisure-Time Physical Activity Questionnaire (GSLTPAQ), EDE-Q-G, Reeder Stress Inventory (RSI), SATAQ-4-Total, SATAQ-4-Thin, SATAQ-4-muscular, SATAQ-4-pressures_family, SATAQ-4-pressure_peers, SATAQ-4-pressures_media</t>
  </si>
  <si>
    <t>x+8 (but unterrupted by COVID-Lockdown, intervention took longer than 8 weeks)</t>
  </si>
  <si>
    <t>288?</t>
  </si>
  <si>
    <t>Enrollment to two study groups before exclusion of  exclusion criteria. N=68 agreed to participate to IG, N=220 agreed to participate to CG</t>
  </si>
  <si>
    <t>5x240 min
4x60 min</t>
  </si>
  <si>
    <t>The intervention comprised five cognitive behavioural therapy classroom education sessions and mindfulness-based exercise (one exercise workout per week).  
A total of 24 h was allocated for the 8-week intervention programme. The curriculum consisted of 9 sessions: five 4-h interactive educational sessions and four 1-h exercise sessions.
The intervention was interrupted by the Covid-Lockdown: First session in March 2020, then continued in October)</t>
  </si>
  <si>
    <t>Session 1: The influence of the sociocultural environment that shapes our body’s perception; appearance stereotypes and pressures to meet appearance expectations; how to resist the pressure; the concept of body image and the importance of positive body image
Session 2: Recognising emotions and stress management; practical stress management techniques
Session 3: Strengthening of self-esteem, mindfulness, self-compassion and positive self-talk
Session 4: Why does everyone need physical activity? What is exercise for the body and mind? Physical activity and body functionality; mindful exercising; myths about physical activity and weight control
Session 5: Recommendations for healthy eating; principles of intuitive eating
1 per week Slow &amp; Strong. A moderate-intensity strength and endurance workout, most of which consists of strength exercises for various muscle groups. In this workout, the exercises are performed using only one’s own body weight. Exercises performed during the training strengthen the muscles of the whole body and the cardiovascular system
1 per week Nirvana Fitness. The Nirvana Body &amp; Mind system includes several efficient elements that provide a relaxing and mindful flow. The programme includes uplifting music, simple to follow Pilates/yoga toning exercises and rhythmic breathing to detox the body and experience the blissful state of Nirvana. The benefits of Nirvana are: enter the flow state, effective stress release, remove burnout
symptoms, extra cell oxygenation and control muscle tone
1 per week Total Body Workout. A full-body workout that ranges in intensity from low to high. During the training, strength, endurance, power, coordination and balance are developed. Much attention is paid to the performance of functional movements and the improvement of mobility. Various equipment is used, such as weights, rubber bands, balls, etc
1 per week Functional Training. The type of session is designed to strengthen muscles and improve joint stability. During training, various complex exercises are performed, and as many muscle groups as possible are involved in the work</t>
  </si>
  <si>
    <t>Body and Mind</t>
  </si>
  <si>
    <t>"Body and Mind" intervention group</t>
  </si>
  <si>
    <t>represents a universal intervention for student-aged females.
evaluation of the effects of physical activity on aspects of psychological well-being and a healthy lifestyle</t>
  </si>
  <si>
    <t>group</t>
  </si>
  <si>
    <t>existing musculoskeletal or other chronic conditions that would not enable participants to attend physical activity sessions.</t>
  </si>
  <si>
    <t>(a) female gender, (b) studying at a university or college and (c) 19–35 years old</t>
  </si>
  <si>
    <t>Body and Mind’ intervention group</t>
  </si>
  <si>
    <t>not randomised, but controlled</t>
  </si>
  <si>
    <t>Eating and weight disorders: - Studies on Anorexia, Bulimia and Obesity</t>
  </si>
  <si>
    <t xml:space="preserve">Balciuniene, V., Jankauskiene, R., &amp; Baceviciene, M. (2022). Effect of an education and mindfulness-based physical activity intervention for the promotion of positive body image in Lithuanian female students. Eating and weight disorders : EWD, 27(2), 563–577. https://doi.org/10.1007/s40519-021-01195-4
</t>
  </si>
  <si>
    <t>SE = 0,82</t>
  </si>
  <si>
    <t>SE = 0,81</t>
  </si>
  <si>
    <t>SE = 0,73</t>
  </si>
  <si>
    <t>SE= 0,75</t>
  </si>
  <si>
    <t>SE = 0,76</t>
  </si>
  <si>
    <t xml:space="preserve">Figure 1: Intervention Group:
Did not receive 2nd intervention (n=3)
</t>
  </si>
  <si>
    <t>SE = 0,74</t>
  </si>
  <si>
    <t>SATAQ-4-T+M</t>
  </si>
  <si>
    <t>two subscales of SATAQ-4 were examined (SATAQ-4-T+SATAQ-4-M). In results two subscales are combined? Only one M + SE for two subscales</t>
  </si>
  <si>
    <t>Body Appreciation Scale-2 (BAS-2)
Muscle Dysmorphic Disorder Inventory (MDDI) incl. subscales AI appearance intolerance/FI functional impairment/DFS drive for size
Drive for Muscularity Scale (DMS) 
revised version of the Male Body Attitudes Scale (MBAS-R – BF) Body fat dissatisfaction subscale; ( MBAS-R – MUS) Muscle dissatisfaction subscale;</t>
  </si>
  <si>
    <t>EAT-G, SATAQ-4-T+M, Body Appreciation Scale-2 (BAS-2), BMI
Muscle Dysmorphic Disorder Inventory (MDDI) incl. subscales AI appearance intolerance/FI functional impairment/DFS drive for size
Drive for Muscularity Scale (DMS) 
revised version of the Male Body Attitudes Scale (MBAS-R): (MBAS-R – BF) Body fat dissatisfaction subscale;( MBAS-R – MUS) Muscle dissatisfaction subscale;</t>
  </si>
  <si>
    <t>The Brazilian intervention maintained the two-session, 2-hr format.</t>
  </si>
  <si>
    <t>Session 1:
(a) defined the “cultural ideal” male body type, (b) discussed the origin and perpetuation of the “cultural ideal,” including viewing images illustrating how TV/movie superheroes have changed over time, (c) brainstormed the costs of pursuing the “cultural ideal,” (d) participated in verbal challenges countering the mesomorphic ideal message, and (e) completed homework assignments (an email to a high school guy, two behavioral challenges, and a mirror exposure assignment). 
Session 2:
(a) reviewed homework, (b) completed role plays to counter/discourage pursuit of the mesomorphic ideal, (c) listed ways to resist pressure to pursue this “cultural ideal” individually, as a group, and within the greater community (termed “body activism”), (d) brainstormed ways to resist future pressures to conform to the ideal, (e) discussed ways to challenge/avoid negative “body talk” statements, and (f) selected an exit exercise to continue challenging the cultural-ideal.</t>
  </si>
  <si>
    <t>Body Project: More Than Muscles</t>
  </si>
  <si>
    <t>Body Project: More Than Muscles (Dissonance-based)</t>
  </si>
  <si>
    <t>(a) men identifying as heterosexual (exclusively, mostly, or more heterosexual), (b) 18–30 years old, (c) endorsed body image concerns
(dissatisfaction with body weight, shape, or muscularity), (d) did not meet criteria for ED or MD (i.e., participants were asked to self-report
any previous diagnoses of ED or MD by a clinician).</t>
  </si>
  <si>
    <t xml:space="preserve">Almeida, M., Brown, T. A., Campos, P. F., Amaral, A. C. S., &amp; de Carvalho, P. H. B. (2021). Dissonance-based eating disorder prevention delivered in-person after an online training: A randomized controlled trial for Brazilian men with body dissatisfaction. The International journal of eating disorders, 54(3), 293–304. </t>
  </si>
  <si>
    <t>similar study as Resende, 2022. Here males, in Resende females</t>
  </si>
  <si>
    <t>42?</t>
  </si>
  <si>
    <t>Of the 48 GGBI group participants, only two had not reached the highest app level (54). Because both participants completed at least 40 levels, they were included in the final analyses. --&gt; 46 of 48 did  complete the whole intervention</t>
  </si>
  <si>
    <t>own calculation: N, percentage</t>
  </si>
  <si>
    <t>DASS-SV</t>
  </si>
  <si>
    <t>48?</t>
  </si>
  <si>
    <t>figure 2, text</t>
  </si>
  <si>
    <t>Body Image Disturbance Questionnaire (BIDQ), Body Appreciation Scale 2 (BAS-2), Single-Item Self-Esteem Scale (SISE), Physical Appearance State and Trait Anxiety Scale – trait version (PASTAS-T), Physical Appearance State and Trait Anxiety Scale – state version (PASTAS-S), VAS of appearance satisfaction, VAS of negative mood</t>
  </si>
  <si>
    <t>Body Image Disturbance Questionnaire (BIDQ), Body Appreciation Scale 2 (BAS-2), Single-Item Self-Esteem Scale (SISE), DASS-SV, Physical Appearance State and Trait Anxiety Scale – trait version (PASTAS-T), Physical Appearance State and Trait Anxiety Scale – state version (PASTAS-S), VAS of appearance satisfaction, VAS of negative mood</t>
  </si>
  <si>
    <t>19-28</t>
  </si>
  <si>
    <t>Age M+SD of n=91</t>
  </si>
  <si>
    <t>were requested to progress by completing four levels per day (about 4-min of training) before going to sleep for 14 days (up to level 54).</t>
  </si>
  <si>
    <t>Users learn to respond to statements that challenge BID-related maladaptive beliefs (e.g., over-importance of appearance, viewing the body as an aesthetic object, perfectionism, uncertainty about looks and media literacy by embracing them (i.e., physically pulling the statements down toward themselves). Users also learn to embrace selfstatement encouraging positive body image and body appreciation (i.e., unconditional approval and respect for the body, self-acceptance, rejection of unrealistic ideal body images portrayed in the media, and rejection of the tendency to make appearance comparisons). 
In contrast, users learn to reject and dissociate from statements that are consistent with BID-related maladaptive beliefs by throwing them away (i.e., physically throwing the statements upward, away from themselves). In this way, the app trains users to identify and challenge negative self-talk and maladaptive BID beliefs, and expands users’ functional self-talk by providing self-statements associated with adaptive body attitudes</t>
  </si>
  <si>
    <t>GG Body Image (GGBI)</t>
  </si>
  <si>
    <t>increase resilience to body image triggers and reduce body image disturbance symptoms
to help people increase accessibility to functional self-statements that facilitate adaptive interpretations of thoughts, emotions, and events associated with body image</t>
  </si>
  <si>
    <t>internet</t>
  </si>
  <si>
    <t>Pennsylvania</t>
  </si>
  <si>
    <t>USA, Israel</t>
  </si>
  <si>
    <t>North America, Asia</t>
  </si>
  <si>
    <t>if they identified as female; had an active social media account on Instagram, Facebook, or both; used Hebrew as the main language at home; and had a mobile device capable of installing GGBI</t>
  </si>
  <si>
    <t>FB zu body image nicht extrahiert, da nicht in codebook</t>
  </si>
  <si>
    <t>Fully extracted</t>
  </si>
  <si>
    <t>N_followup5</t>
  </si>
  <si>
    <t>Timeframe_followup5</t>
  </si>
  <si>
    <t>N_followup4</t>
  </si>
  <si>
    <t>Timeframe_followup4</t>
  </si>
  <si>
    <t>Data not yet extracted; Quasi-RCT (" To increase participation and obtain teachers’ support, the
researcher promised the teachers that their preferences for their classes to be in the experimental or control group would be respected")
FH: keine wissenschaftlichen Fragebögen verwendet --&gt; exclude!</t>
  </si>
  <si>
    <t>DEBQ: restricted eating subscale --&gt; restrained eating?</t>
  </si>
  <si>
    <t>Global Self-Worth subscale of the Harter Adult Self Perception Profile, EDE-Q-WSC, DEBQ-R, Drive for Muscularity Scale (DFM), EDI-DT, Obligatory Exercise Questionnaire (OEQ), Body Appearance Rating (BAR), open questions on dieting</t>
  </si>
  <si>
    <t>Global Self-Worth subscale of the Harter Adult Self Perception Profile, Drive for Muscularity Scale (DFM), Obligatory Exercise Questionnaire (OEQ), Body Appearance Rating (BAR), open questions on dieting</t>
  </si>
  <si>
    <t>Results split by Gender, not yet extracted</t>
  </si>
  <si>
    <t>Results erster Absatz vs. Participants. Unterschiedliche Infos zu Completion of T1, T2, T3</t>
  </si>
  <si>
    <t>EDI: Given the nonclinical nature of the sample, untransformed responses were summed for each scale to create total scale scores for the analyses</t>
  </si>
  <si>
    <t>EDI-DT, EDI-BD, Contour Drawing Rating Scale, items on dieting, shortened Personal Involvement Inventory (PII), shortened version of the Need for Cognition Scale</t>
  </si>
  <si>
    <t>Contour Drawing Rating Scale, items on dieting, shortened Personal Involvement Inventory (PII), shortened version of the Need for Cognition Scale</t>
  </si>
  <si>
    <t>FBeK, EAT-G, EAT_AN-Subscale, knowledge about the dangers of AN (self-developed), BMI</t>
  </si>
  <si>
    <t>FBeK, EAT_AN-Subscale, knowledge about the dangers of AN (self-developed)</t>
  </si>
  <si>
    <t>Table 3 (BMI), Table 4 (oberer Bereich, Zeile "Eating Behavior")</t>
  </si>
  <si>
    <t>Text (BMI), Table 2</t>
  </si>
  <si>
    <t>Weight Pressures in Sport for Females (WPS-F), 20-item Perceived Sociocultural Pressures Scale, SATAQ-4-Thin, SATAQ-4-Muscular, EDE-Q-WSC, Body Shame Scale, Body Appreciation Scale-2, BPSS-R, PANAS-NA,  PANAS-PA, EDE-Q-Bulimic, Dietary Intent Scale, Frieberg Mindfulness Inventory-Short Form (FMI-S), Self-Compassion Scale-Short Form, BMI</t>
  </si>
  <si>
    <t>Weight Pressures in Sport for Females (WPS-F), 20-item Perceived Sociocultural Pressures Scale, Body Shame Scale, Body Appreciation Scale-2, PANAS-PA, Dietary Intent Scale, Frieberg Mindfulness Inventory-Short Form (FMI-S), Self-Compassion Scale-Short Form, EDE-Q-Bulimic</t>
  </si>
  <si>
    <t>Age and BMI for full participation, not directly after randomization. Added 2 rows</t>
  </si>
  <si>
    <t>Table 2 &amp; 3</t>
  </si>
  <si>
    <t xml:space="preserve">At the time of the baseline assessment, the sample consisted of 54 girls. At the time of the intervention, the number of participants reduced to 49 due to some students being absent on that particular day. Finally 24 participants constituted the experimental group, while 25 participants were in the control group. </t>
  </si>
  <si>
    <t>Table 1 &amp; 4</t>
  </si>
  <si>
    <t>there are two more follow ups p4 = 24-months; p5 = 36 months</t>
  </si>
  <si>
    <t xml:space="preserve">12 months </t>
  </si>
  <si>
    <t>36 months</t>
  </si>
  <si>
    <t>Int - Con = 0</t>
  </si>
  <si>
    <t>SE = 0,01</t>
  </si>
  <si>
    <t>Int - Con = 0,04</t>
  </si>
  <si>
    <t>95%CI [0,01; 0,07]</t>
  </si>
  <si>
    <t>Int - Con = 0,03</t>
  </si>
  <si>
    <t>95% CI [0,01; 0,05]</t>
  </si>
  <si>
    <t>Int- Con = 0,02</t>
  </si>
  <si>
    <t>95% CI [-0,02; 0,06]</t>
  </si>
  <si>
    <t>95% CI [-0,09; 0,09]</t>
  </si>
  <si>
    <t>Int - Con = -0,02</t>
  </si>
  <si>
    <t>95[ CI [-0,16; 0,13]</t>
  </si>
  <si>
    <t>M, SD only Baseline, other MZP between-group-differences + CI</t>
  </si>
  <si>
    <t>Table 3 &amp; 4</t>
  </si>
  <si>
    <t>932?</t>
  </si>
  <si>
    <t>923?</t>
  </si>
  <si>
    <t>BMI, EDI-BD, EDI-DT, Social Appearance Anxiety Scale (SAAS), Upward Physical Appearance Comparison Scale (UPACS), Body Appreciation Scale–2 (BAS-2), Self-Compassion Scale–Short-Form (SCS-SF), Intervention Feedback</t>
  </si>
  <si>
    <t>Social Appearance Anxiety Scale (SAAS), Upward Physical Appearance Comparison Scale (UPACS), Body Appreciation Scale–2 (BAS-2), Self-Compassion Scale–Short-Form (SCS-SF), Intervention Feedback</t>
  </si>
  <si>
    <t>Text (BMI), Table 1</t>
  </si>
  <si>
    <t>Contour Drawing Rating Scale, Inventory of Parent Peer Attachment Scale- Peer Trust subscale, Physical Appearance Comparison Scale, Appearance Comments Scale</t>
  </si>
  <si>
    <t>SATAQ-3-Internalization</t>
  </si>
  <si>
    <t>BES, Contour Drawing Rating Scale, SATAQ-3-Internalization, Inventory of Parent Peer Attachment Scale- Peer Trust subscale, Physical Appearance Comparison Scale, Appearance Comments Scale, EDI-B, DEBQ-R, RSES, BMI</t>
  </si>
  <si>
    <t>Body Image Ideals Questionnaire (BIQ), Body Appreciation Scale-2, SATAQ-4-R-Thin, SATAQ-4-R-Muscular, SATAQ-4-R-Peers, SATAQ-4-R-Media, Self-Compassion Scale-Short Form</t>
  </si>
  <si>
    <t>Results split by Gender</t>
  </si>
  <si>
    <t>Physical Appearance Comparison Scale, Upward Physical Appearance Comparison Scale, Downward Physical Appearance Comparison Scale, Media Attitudes Questionnaire-Realism Scepticism, Critical Thinking about Media Messages, Critical Thinking about Media Messages – Appearance Focus, Appearance Culture Among Peers – Appearance Conversations with Friends
subscale, Fear of Negative Appearance Evaluation Scale</t>
  </si>
  <si>
    <t>SATAQ-3-Thin</t>
  </si>
  <si>
    <t>EDI-BD, DEBQ-R, EDI-B, SATAQ-3-Thin, Physical Appearance Comparison Scale, Upward Physical Appearance Comparison Scale, Downward Physical Appearance Comparison Scale, Media Attitudes Questionnaire-Realism Scepticism, Critical Thinking about Media Messages, Critical Thinking about Media Messages – Appearance Focus, Appearance Culture Among Peers – Appearance Conversations with Friends subscale, Fear of Negative Appearance Evaluation Scale</t>
  </si>
  <si>
    <t>Table 5</t>
  </si>
  <si>
    <t>BES, Items muscle esteem, Body Change Inventory for preadolescents, PANAS-C-NA, PANAS-C-PA, Physical Self-Description Questionnaire (PSDQ), Sociocultural Influences on Body Image and Body Change Questionnaire - subscales Peers, Parents, Media), Male Physical Attributes Investment Scale, Fruit and vegetable intake</t>
  </si>
  <si>
    <t>Text, Table 1</t>
  </si>
  <si>
    <t>99?</t>
  </si>
  <si>
    <t xml:space="preserve">Attrition occurred at Times 2 (n = 12) and 3 (n = 48) due to athletic or academic responsibilities or unknown reasons (e.g., athletes did not respond to requests to complete Time 3 surveys). Thus, we had complete data across all three time-points for 57 athletes in the intervention group and 40 in the control group; </t>
  </si>
  <si>
    <t>57?</t>
  </si>
  <si>
    <t>3-4 months</t>
  </si>
  <si>
    <t>40?</t>
  </si>
  <si>
    <t>37?</t>
  </si>
  <si>
    <t>only baseline data -&gt; exclude?! Only Body Image State Scale pre-post data (not extracted yet)</t>
  </si>
  <si>
    <t>Cluster, not randomized</t>
  </si>
  <si>
    <t>Cluster, quasi, not randomized</t>
  </si>
  <si>
    <t>not randomized, 4 rows added</t>
  </si>
  <si>
    <r>
      <t xml:space="preserve">Baranowski, M. J., &amp; Hetherington, M. M. (2001). Testing the efficacy of an eating disorder prevention program. </t>
    </r>
    <r>
      <rPr>
        <i/>
        <sz val="12"/>
        <color rgb="FFFF0000"/>
        <rFont val="Times New Roman"/>
        <family val="1"/>
      </rPr>
      <t>The International journal of eating disorders</t>
    </r>
    <r>
      <rPr>
        <sz val="12"/>
        <color rgb="FFFF0000"/>
        <rFont val="Times New Roman"/>
        <family val="1"/>
      </rPr>
      <t xml:space="preserve">, </t>
    </r>
    <r>
      <rPr>
        <i/>
        <sz val="12"/>
        <color rgb="FFFF0000"/>
        <rFont val="Times New Roman"/>
        <family val="1"/>
      </rPr>
      <t>29</t>
    </r>
    <r>
      <rPr>
        <sz val="12"/>
        <color rgb="FFFF0000"/>
        <rFont val="Times New Roman"/>
        <family val="1"/>
      </rPr>
      <t xml:space="preserve">(2), 119–124. </t>
    </r>
  </si>
  <si>
    <t>Control Group Follow Up WCS Mean wrong??</t>
  </si>
  <si>
    <t>only baseline data except Body Image State Scale</t>
  </si>
  <si>
    <t>24?</t>
  </si>
  <si>
    <t>25?</t>
  </si>
  <si>
    <t>At the time of the baseline assessment, the sample consisted of 54 girls. At the time of the intervention, the number of participants reduced to 49 due to some students being absent on that particular day. Finally 24 participants constituted the experimental group, while 25 participants were in the control group</t>
  </si>
  <si>
    <t>BESAA_positiveAppearance_negativeAppearance_weight, SATAQ-3-General_Internalization, PANAS-C-PA, PANAS-C-NA, measure to assess skin shade dissatisfaction, VAS for state body satisfaction, VAS for mood</t>
  </si>
  <si>
    <t>On average, intervention participants watched 5 of the 6 videos and completed 14 of the 18 activities. Appendix 7: Intervention adherence: Videos viewed and activities completed. Video: N_range= 797-814, 86.25% - 88.09 %. Activities: N_range: 715-789, 77.38-85.38% --&gt; Completion for 2 different aspects of intervention, which numbers?</t>
  </si>
  <si>
    <t>72?</t>
  </si>
  <si>
    <t>78?</t>
  </si>
  <si>
    <t>RSE only interesting outcome, SD missing</t>
  </si>
  <si>
    <t>112/114?</t>
  </si>
  <si>
    <t>101?</t>
  </si>
  <si>
    <t>115 girls were in the intervention group and 127 girls in the control group. Twenty-four girls (11 intervention and 13 control) were not present at either Time 1 or 2 of the intervention and were excluded from the analysis</t>
  </si>
  <si>
    <t>115 girls were in the intervention group and 127 girls in the control group. Twenty-four girls (11 intervention and 13 control) were not present at either Time 1 or 2 of the intervention and were excluded from the analysis --&gt; however, intervention took place at T2 --&gt; no number for dropout only at T2</t>
  </si>
  <si>
    <t>not sure, if standard deviation or standard error. In Paper: Mean outcome measures (standard error, standard deviation for strata) … Wieso negative Mittelwerte bei post und FU??</t>
  </si>
  <si>
    <t>assessment only?</t>
  </si>
  <si>
    <t>FU: 3-4 months --&gt; results written in column FU2-3</t>
  </si>
  <si>
    <t>Second, a total of 21 out of 61 control group members droppedout (34.4%) and 39 out of 97 intervention group members droppedout (40.2%). An additional participant was excluded from the ana-lytical dataset due to missing subscales at Time 2 and Time 3.</t>
  </si>
  <si>
    <t>Flowchart: n=37 received intervention, n=42 were allocated to intervention group</t>
  </si>
  <si>
    <t>23?</t>
  </si>
  <si>
    <t xml:space="preserve">baseline data were provided (N = 260 students) </t>
  </si>
  <si>
    <t>Flowchart: 
99 Attended Lesson 1
96 Attended Lesson 2
97 Attended Lesson 3 --&gt; n=96 attended all sessions</t>
  </si>
  <si>
    <t>Flowchart: 78 Attended Lesson 1
77 Attended Lesson 2
75 Attended Lesson 3 --&gt; N=75/82 attended all sessions</t>
  </si>
  <si>
    <t>Flowchart: 71 Attended Lesson 1
71 Attended Lesson 2
76 Attended Lesson 3 --&gt; 71 / 78 attended all sessions</t>
  </si>
  <si>
    <t xml:space="preserve">Completer </t>
  </si>
  <si>
    <t>Questionnaires_not_extracted_1</t>
  </si>
  <si>
    <t>Questionnaires_not_extracted_2</t>
  </si>
  <si>
    <t>Questionnaires_not_extracted_3</t>
  </si>
  <si>
    <t>Questionnaire_Dieting_einheitlich</t>
  </si>
  <si>
    <t>Questionnaire_Body_Dissatisfaction_einheitlich</t>
  </si>
  <si>
    <t>Questionnaire_Weight_Concerns_einheitlich</t>
  </si>
  <si>
    <t>Questionnaire_Shape_Concerns_einheitlich</t>
  </si>
  <si>
    <t>Questionnaire_Weight_AND_Shape_Concerns_einheitlich</t>
  </si>
  <si>
    <t>questionnaire_Eating_Concern_einheitlich</t>
  </si>
  <si>
    <t>questionnaire_Drive_for_Thinness_einheitlich</t>
  </si>
  <si>
    <t>questionnaire_Bulimic_Symptoms_einheitlich</t>
  </si>
  <si>
    <t>questionnaire_Media_internalization_harmonized_einheitlich</t>
  </si>
  <si>
    <t>questionnaire_Thin_ideal_internalization_einheitlich</t>
  </si>
  <si>
    <t>questionnaire_Negative_Affect_einheitlich</t>
  </si>
  <si>
    <t>questionnaire_Depressive_Symptoms_einheitlich</t>
  </si>
  <si>
    <t>questionnaire_Anxiety_einheitlich</t>
  </si>
  <si>
    <t>questionnaire_Selfesteem_einheitlich</t>
  </si>
  <si>
    <t xml:space="preserve">EDE-Q-DI </t>
  </si>
  <si>
    <t>CES-D-R</t>
  </si>
  <si>
    <t xml:space="preserve">CESD-R-10 (9 items); revised form of CES-D </t>
  </si>
  <si>
    <t>BESAA-G(lobal)</t>
  </si>
  <si>
    <t>EDE-QS</t>
  </si>
  <si>
    <t>12 item short form of the eating disorder examination questionnaire
(EDE-Q)</t>
  </si>
  <si>
    <t>EAT-40-G</t>
  </si>
  <si>
    <t>EDE-Q8 is a short version of the EDE-Q with 8 items, is stronly correlated with the full measure</t>
  </si>
  <si>
    <t>no specific EDE-Q-G results</t>
  </si>
  <si>
    <t>EDE-Q-G M &amp; SD not part of data</t>
  </si>
  <si>
    <t>75,76 (sum)</t>
  </si>
  <si>
    <t>82,78 (sum)</t>
  </si>
  <si>
    <t>24,65 (sum)</t>
  </si>
  <si>
    <t>23,58 (sum)</t>
  </si>
  <si>
    <t>59,11 (sum)</t>
  </si>
  <si>
    <t>82,84 (sum)</t>
  </si>
  <si>
    <t>19,71 (sum)</t>
  </si>
  <si>
    <t>27,96 (sum)</t>
  </si>
  <si>
    <t>SATAQ-G</t>
  </si>
  <si>
    <t>SATAQ-4-I</t>
  </si>
  <si>
    <t>SATAQ-4-P-M</t>
  </si>
  <si>
    <t>SATAQ-4R-I</t>
  </si>
  <si>
    <t>SATAQ-4R-I-T</t>
  </si>
  <si>
    <t>SATAQ-4R-I-M</t>
  </si>
  <si>
    <t>SATAQ-4R-P-M</t>
  </si>
  <si>
    <t>SATAQ-IN</t>
  </si>
  <si>
    <t>SATAQ-3-IN</t>
  </si>
  <si>
    <t>SATAQ-IN-M</t>
  </si>
  <si>
    <t>SATAQ-4-I-T</t>
  </si>
  <si>
    <t>SATAQ-3-IN-G</t>
  </si>
  <si>
    <t>SATAQ-4-G</t>
  </si>
  <si>
    <t>SATAQ-4-I-M</t>
  </si>
  <si>
    <t>SATAQ-4R-I-GA</t>
  </si>
  <si>
    <t>SATAQ-4-P</t>
  </si>
  <si>
    <t>SATAQ-3-IN-A</t>
  </si>
  <si>
    <t>MSPSS</t>
  </si>
  <si>
    <t>OSSS</t>
  </si>
  <si>
    <t>SCAT</t>
  </si>
  <si>
    <t>SAS</t>
  </si>
  <si>
    <t xml:space="preserve">DEBQ – external Eating </t>
  </si>
  <si>
    <t xml:space="preserve">DEBQ – emotional eating </t>
  </si>
  <si>
    <t>DTS</t>
  </si>
  <si>
    <t>Questionnaires_not_extracted_4</t>
  </si>
  <si>
    <t>G-FCQ-T</t>
  </si>
  <si>
    <t>SEED</t>
  </si>
  <si>
    <t>BAS</t>
  </si>
  <si>
    <t>SOQ</t>
  </si>
  <si>
    <t>OBC</t>
  </si>
  <si>
    <t>BAS-2</t>
  </si>
  <si>
    <t>BSI</t>
  </si>
  <si>
    <t>CAMM</t>
  </si>
  <si>
    <t>RFT</t>
  </si>
  <si>
    <t>DMS</t>
  </si>
  <si>
    <t>MDDI</t>
  </si>
  <si>
    <t>CISSS</t>
  </si>
  <si>
    <t>BESAA-appearance</t>
  </si>
  <si>
    <t>BESAA-weight</t>
  </si>
  <si>
    <t>BESAA-attribution</t>
  </si>
  <si>
    <t>GSCL-C</t>
  </si>
  <si>
    <t>SCL-90-R</t>
  </si>
  <si>
    <t>PABT</t>
  </si>
  <si>
    <t>TBSI</t>
  </si>
  <si>
    <t>CSQ</t>
  </si>
  <si>
    <t>TES</t>
  </si>
  <si>
    <t>MSPSS- social support</t>
  </si>
  <si>
    <t>MPS</t>
  </si>
  <si>
    <t>EDI-P</t>
  </si>
  <si>
    <t>KQ</t>
  </si>
  <si>
    <t>MSMU-appearance</t>
  </si>
  <si>
    <t>PACS-r</t>
  </si>
  <si>
    <t xml:space="preserve">BI-AAQ </t>
  </si>
  <si>
    <t>SCMPS</t>
  </si>
  <si>
    <t>ACFS-friends</t>
  </si>
  <si>
    <t>Questionnaires_not_extracted_5</t>
  </si>
  <si>
    <t>Questionnaires_not_extracted_6</t>
  </si>
  <si>
    <t>BES-appearance-esteem</t>
  </si>
  <si>
    <t>BES-weight-esteem</t>
  </si>
  <si>
    <t>Questionnaires_not_extracted_7</t>
  </si>
  <si>
    <t>POMS</t>
  </si>
  <si>
    <t>MBSRQ-AO</t>
  </si>
  <si>
    <t>PHQ-8</t>
  </si>
  <si>
    <t>EFRATA</t>
  </si>
  <si>
    <t xml:space="preserve">SCI </t>
  </si>
  <si>
    <t>SFRS</t>
  </si>
  <si>
    <t>Q-EDD</t>
  </si>
  <si>
    <t>SCRS</t>
  </si>
  <si>
    <t>MSCS</t>
  </si>
  <si>
    <t>BPS - 4 items</t>
  </si>
  <si>
    <t>BCS</t>
  </si>
  <si>
    <t>MAQ</t>
  </si>
  <si>
    <t>PASTAS-W</t>
  </si>
  <si>
    <t>SCID Axis I</t>
  </si>
  <si>
    <t>GSI</t>
  </si>
  <si>
    <t>FMPS</t>
  </si>
  <si>
    <t>SADSSC</t>
  </si>
  <si>
    <t>PMI</t>
  </si>
  <si>
    <t>EDE-binge</t>
  </si>
  <si>
    <t>EBI</t>
  </si>
  <si>
    <t>PACE+</t>
  </si>
  <si>
    <t>EBQ</t>
  </si>
  <si>
    <t>BAAQ</t>
  </si>
  <si>
    <t>FNE</t>
  </si>
  <si>
    <t>YQOL-SF</t>
  </si>
  <si>
    <t>BI-AAQ</t>
  </si>
  <si>
    <t>EDE-Q-binge</t>
  </si>
  <si>
    <t>EDE-Q-purge</t>
  </si>
  <si>
    <t>BCQ</t>
  </si>
  <si>
    <t xml:space="preserve">National Cancer Institute´s Fruit and Vegetable Screener and Fat Screener </t>
  </si>
  <si>
    <t xml:space="preserve">Binge eating Scale </t>
  </si>
  <si>
    <t>MSEI – BA</t>
  </si>
  <si>
    <t>BIQLI</t>
  </si>
  <si>
    <t>SSTAI</t>
  </si>
  <si>
    <t>SOQ-Appearance</t>
  </si>
  <si>
    <t>PARCA-CR</t>
  </si>
  <si>
    <t>SIQYA-bodyimage</t>
  </si>
  <si>
    <t>CAPS</t>
  </si>
  <si>
    <t>BSS</t>
  </si>
  <si>
    <t>POTS</t>
  </si>
  <si>
    <t xml:space="preserve">Binge eating scale </t>
  </si>
  <si>
    <t>TFEQ</t>
  </si>
  <si>
    <t>TAS-20</t>
  </si>
  <si>
    <t>SCOFF</t>
  </si>
  <si>
    <t>CDRS</t>
  </si>
  <si>
    <t>SATAQr-A</t>
  </si>
  <si>
    <t xml:space="preserve">SOQ </t>
  </si>
  <si>
    <t>NEO-FFI</t>
  </si>
  <si>
    <t>MPS-CM</t>
  </si>
  <si>
    <t>SURPS</t>
  </si>
  <si>
    <t>AUDIT</t>
  </si>
  <si>
    <t>WHOQOL-BREF</t>
  </si>
  <si>
    <t>DIE</t>
  </si>
  <si>
    <t>PASTA-state</t>
  </si>
  <si>
    <t>GFFS</t>
  </si>
  <si>
    <t>EDI-IA</t>
  </si>
  <si>
    <t>SPPA</t>
  </si>
  <si>
    <t>PEWS</t>
  </si>
  <si>
    <t>AAQ-W</t>
  </si>
  <si>
    <t xml:space="preserve">SCS-SF </t>
  </si>
  <si>
    <t>MSCS-PSC</t>
  </si>
  <si>
    <t>MSCS-C</t>
  </si>
  <si>
    <t>ASI-R</t>
  </si>
  <si>
    <t>EDE-Q-weight-control</t>
  </si>
  <si>
    <t>EDE-Q-compensatory</t>
  </si>
  <si>
    <t>MHBI-diet</t>
  </si>
  <si>
    <t>EDE-Q-control-loss</t>
  </si>
  <si>
    <t>EDI-MF</t>
  </si>
  <si>
    <t>EDI-ID</t>
  </si>
  <si>
    <t>EDDS-binge</t>
  </si>
  <si>
    <t>EDDS-compensatory</t>
  </si>
  <si>
    <t>CEQ</t>
  </si>
  <si>
    <t>CPQ</t>
  </si>
  <si>
    <t>RCADS</t>
  </si>
  <si>
    <t>BAA-R</t>
  </si>
  <si>
    <t>PHSBS</t>
  </si>
  <si>
    <t>FRDHQ</t>
  </si>
  <si>
    <t>PYLPAS</t>
  </si>
  <si>
    <t>BFFQ</t>
  </si>
  <si>
    <t>PAQ</t>
  </si>
  <si>
    <t>SCL-10</t>
  </si>
  <si>
    <t>DLS</t>
  </si>
  <si>
    <t xml:space="preserve">EDE-LOC </t>
  </si>
  <si>
    <t xml:space="preserve">MSPSS </t>
  </si>
  <si>
    <t>Brief Cope-substance-use</t>
  </si>
  <si>
    <t>Brief Cope-active</t>
  </si>
  <si>
    <t>Brief Cope-emotional</t>
  </si>
  <si>
    <t>Brief Cope-pos-refraiming</t>
  </si>
  <si>
    <t>OBCS-body-surveillance</t>
  </si>
  <si>
    <t>OBCS-body-shame</t>
  </si>
  <si>
    <t>EDE-Q-SF</t>
  </si>
  <si>
    <t>BSQ-8B</t>
  </si>
  <si>
    <t>FAS</t>
  </si>
  <si>
    <t>OEQ-emotional</t>
  </si>
  <si>
    <t>POTS-freq</t>
  </si>
  <si>
    <t>WLBS-food</t>
  </si>
  <si>
    <t>WLBS-abstinence</t>
  </si>
  <si>
    <t>WLBS-purging</t>
  </si>
  <si>
    <t>Responses to Models Scale</t>
  </si>
  <si>
    <t>Pressure for a Thin Body Scale</t>
  </si>
  <si>
    <t>EAT-II-RE</t>
  </si>
  <si>
    <t>EAT-II-S</t>
  </si>
  <si>
    <t>GUTS-PA</t>
  </si>
  <si>
    <t>GUTS-S</t>
  </si>
  <si>
    <t>MPS-PS</t>
  </si>
  <si>
    <t>CIA-Q</t>
  </si>
  <si>
    <t>MOSSFS – MCS</t>
  </si>
  <si>
    <t>MINI-INI</t>
  </si>
  <si>
    <t>EDI-2-MF</t>
  </si>
  <si>
    <t>EDI-2-ID</t>
  </si>
  <si>
    <t>EDI-2-IA</t>
  </si>
  <si>
    <t>BINGE</t>
  </si>
  <si>
    <t>PAR</t>
  </si>
  <si>
    <t>Marcus, Rakowski and Rossi scale</t>
  </si>
  <si>
    <t>SCS-SF</t>
  </si>
  <si>
    <t>FSC</t>
  </si>
  <si>
    <t>DAS-SF1</t>
  </si>
  <si>
    <t>BISS</t>
  </si>
  <si>
    <t xml:space="preserve">BAS-2 </t>
  </si>
  <si>
    <t>BIDQ</t>
  </si>
  <si>
    <t>SISE</t>
  </si>
  <si>
    <t>PASTAS-T</t>
  </si>
  <si>
    <t>PASTAS-S</t>
  </si>
  <si>
    <t>MBAS-R-BF</t>
  </si>
  <si>
    <t>MBAS-R – MUS</t>
  </si>
  <si>
    <t xml:space="preserve">MBSRQ-AO </t>
  </si>
  <si>
    <t xml:space="preserve">MBSRQ-AS-SCW </t>
  </si>
  <si>
    <t>MBSRQ-AS-BASS</t>
  </si>
  <si>
    <t>GSLTPAQ</t>
  </si>
  <si>
    <t>RSI</t>
  </si>
  <si>
    <t>SATAQ-4-P-F</t>
  </si>
  <si>
    <t>SATAQ-4-P-P</t>
  </si>
  <si>
    <t>FBeK</t>
  </si>
  <si>
    <t>DERS-16</t>
  </si>
  <si>
    <t>SATAQ-4R-P-F</t>
  </si>
  <si>
    <t>SATAQ-4R-P-P</t>
  </si>
  <si>
    <t>SATAQ-4R-P-O</t>
  </si>
  <si>
    <t>TMMS-24</t>
  </si>
  <si>
    <t>QUIC</t>
  </si>
  <si>
    <t>SATAG-4-I-M</t>
  </si>
  <si>
    <t>MBSRQ-SCW</t>
  </si>
  <si>
    <t>MBSRQ-BASS</t>
  </si>
  <si>
    <t>WHO-5</t>
  </si>
  <si>
    <t>IES-2</t>
  </si>
  <si>
    <t>GSE</t>
  </si>
  <si>
    <t xml:space="preserve">UCLA Loneliness Scale </t>
  </si>
  <si>
    <t>IPIEC</t>
  </si>
  <si>
    <t>QDC</t>
  </si>
  <si>
    <t>SIAS</t>
  </si>
  <si>
    <t>BESAA-attitude</t>
  </si>
  <si>
    <t>BESAA-weight_and_appearance_combined</t>
  </si>
  <si>
    <t>EAT-III-teasing</t>
  </si>
  <si>
    <t xml:space="preserve">Body Image Life Engagement Questionnaire </t>
  </si>
  <si>
    <t xml:space="preserve">PACS </t>
  </si>
  <si>
    <t>ACFS</t>
  </si>
  <si>
    <t>PANAS-C-PA</t>
  </si>
  <si>
    <t>RSES-SF</t>
  </si>
  <si>
    <t xml:space="preserve">Body image questionnaire </t>
  </si>
  <si>
    <t>FKB-20-neg-body</t>
  </si>
  <si>
    <t>BCI</t>
  </si>
  <si>
    <t>UPACS</t>
  </si>
  <si>
    <t>PII</t>
  </si>
  <si>
    <t>Need for Cognition Scale</t>
  </si>
  <si>
    <t>EAT-AN</t>
  </si>
  <si>
    <t>WPS-F</t>
  </si>
  <si>
    <t>Perceived Sociocultural Pressures Scale</t>
  </si>
  <si>
    <t>Body Shame Scale</t>
  </si>
  <si>
    <t>PANAS-PA</t>
  </si>
  <si>
    <t>FMI-S</t>
  </si>
  <si>
    <t>SAAS</t>
  </si>
  <si>
    <t xml:space="preserve">Inventory of Parent Peer Attachment Scale </t>
  </si>
  <si>
    <t>Body Change Inventory</t>
  </si>
  <si>
    <t>Body Change Inventory for preadolescents, PANAS-C-PA, Physical Self-Description Questionnaire (PSDQ), Sociocultural Influences on Body Image and Body Change Questionnaire - subscales Peers, Parents, Media), Male Physical Attributes Investment Scale, Fruit and vegetable intake</t>
  </si>
  <si>
    <t>PSDQ</t>
  </si>
  <si>
    <t xml:space="preserve">Male Physical Attributes Investment Scale </t>
  </si>
  <si>
    <t>Sociocultural Influences on Body Image and Body Change Questionnaire</t>
  </si>
  <si>
    <t xml:space="preserve">Downward Physical Appearance Comparison Scale </t>
  </si>
  <si>
    <t xml:space="preserve">Critical Thinking about Media Messages </t>
  </si>
  <si>
    <t>Fear of Negative Appearance Evaluation Scale</t>
  </si>
  <si>
    <t>913?</t>
  </si>
  <si>
    <t>Agam-Bitton, R., Abu Ahmad, W., &amp; Golan, M. (2018). Girls-only vs. mixed-gender groups in the delivery of a universal wellness programme among adolescents: A cluster-randomized controlled trial. Plos one, 13(6), e0198872.</t>
  </si>
  <si>
    <t xml:space="preserve">girls-only intervention group </t>
  </si>
  <si>
    <t xml:space="preserve">mixed-gender intervention </t>
  </si>
  <si>
    <t xml:space="preserve">waitling list control group </t>
  </si>
  <si>
    <t xml:space="preserve">promoting positive self-esteem, body image and media literacy among adolescents. </t>
  </si>
  <si>
    <t>In Favour of myself</t>
  </si>
  <si>
    <t>interactive wellness programme</t>
  </si>
  <si>
    <t xml:space="preserve">session contents are: introduction and contract establishemtn; adolescene and self-esteem, advertising-effect of mass media on self-esteem, stereotypes - the impact of steretypes on self-esteem, beauty myth, the power of words &amp; intrapersonal communciation &amp; body image &amp; self-esteem, the internal and external self, final meeting: where do we go next </t>
  </si>
  <si>
    <t>The intervention includes 9 weekly 90-min sessions.</t>
  </si>
  <si>
    <t>RSES, media literacy, SATAQ-3, EDI-2-DT, EDI-2-BD, BES</t>
  </si>
  <si>
    <t xml:space="preserve">media literacy </t>
  </si>
  <si>
    <t>flowchart - Figure 1</t>
  </si>
  <si>
    <t>SATAQ-3-T</t>
  </si>
  <si>
    <t>Table 3 - 6</t>
  </si>
  <si>
    <t>914?</t>
  </si>
  <si>
    <t>Ahmad Bahathig, A., &amp; Abu Saad, H. (2022). The Effects of a Physical Activity, Nutrition, and Body Image Intervention on Girls in Intermediate Schools in Saudi Arabia. International Journal of Environmental Research and Public Health, 19(18), 11314.</t>
  </si>
  <si>
    <t xml:space="preserve">experimental group </t>
  </si>
  <si>
    <t xml:space="preserve">control group </t>
  </si>
  <si>
    <t xml:space="preserve">Saudi Arabia, Malaysia </t>
  </si>
  <si>
    <t xml:space="preserve">The focus of the current intervention was to improve the respondents’ PA, SB, and BI behaviors, BMI-for-age z-score (BAZ), and WC to enhance the health of girls aged 13 to 14 years in Arar. </t>
  </si>
  <si>
    <t xml:space="preserve">educational intervention </t>
  </si>
  <si>
    <t xml:space="preserve">importance of PA, the risks of physical inactivity, the risks of SB, the health effects of prolonged SB, how to replace SB with PA, healthy eating, and positive BI. </t>
  </si>
  <si>
    <t>Each 90 min session was conducted once every two weeks (for a total of three months)</t>
  </si>
  <si>
    <t>PAQ-C, ASAQ, BSD</t>
  </si>
  <si>
    <t>PAQ-C</t>
  </si>
  <si>
    <t>ASAQ</t>
  </si>
  <si>
    <t>BSD</t>
  </si>
  <si>
    <t xml:space="preserve">analysed: mixed: 74; girl: 75, control: 75 </t>
  </si>
  <si>
    <t xml:space="preserve">3 month </t>
  </si>
  <si>
    <t>assessment-only control (AOC)</t>
  </si>
  <si>
    <t>916?</t>
  </si>
  <si>
    <t>Bradatsch, S., Vahl, M. D., Potterton, R., Gordon, G., Schmidt, U., &amp; Brockmeyer, T. (2020). Interpretation bias modification to reduce body dissatisfaction–a randomized controlled pilot study in women with elevated weight and shape concerns. Journal of Eating Disorders, 8, 1-11.</t>
  </si>
  <si>
    <t xml:space="preserve">intervention group </t>
  </si>
  <si>
    <t xml:space="preserve">no-intervention control group </t>
  </si>
  <si>
    <t>female, age ≥ 18 years, normal weight according to WHO guidelines (Body Mass Index between 18.5 and 24.9 kg/m2), a score ≥ 1 SD above the mean of the norm sample on the German version of the Body Shape Questionnaire (BSQ; [ 32 ]) as well as German as mother tongue (due to the rather complex, text-based intervention).</t>
  </si>
  <si>
    <t xml:space="preserve">Journal of Eating Disorders </t>
  </si>
  <si>
    <t>CBM-I-training</t>
  </si>
  <si>
    <t>We used a modified version of the SST for the interpret-
ation bias modification training. While the assessment
version allowed for either creating a negative or a posi-
tive unscrambled statement about the own body, it was
solely possible to form positive body image-related statements in the training version. Eighty self-referential
and body image-related sentences were generated, each
allowing for a minimum of two positive outcomes (e.g.
“MY BODY IS QUITE BEAUTIFUL/ MY BODY IS
QUITE ATTRACTIVE”)</t>
  </si>
  <si>
    <t>both</t>
  </si>
  <si>
    <t>“MY BODY IS QUITE BEAUTIFUL/ MY BODY IS
QUITE ATTRACTIVE”)</t>
  </si>
  <si>
    <t>The intervention group received
six sessions (within two weeks)</t>
  </si>
  <si>
    <t>SST, BISS</t>
  </si>
  <si>
    <t xml:space="preserve">SST, BSQ, BISS, SATAQ-4-T, </t>
  </si>
  <si>
    <t>SST</t>
  </si>
  <si>
    <t xml:space="preserve">SATAQ-4-T only measured in intervention group, no results </t>
  </si>
  <si>
    <t>917?</t>
  </si>
  <si>
    <t>Burgess, G., Grogan, S., &amp; Burwitz, L. (2006). Effects of a 6-week aerobic dance intervention on body image and physical self-perceptions in adolescent girls. Body image, 3(1), 57-66.</t>
  </si>
  <si>
    <t>Cross-Over</t>
  </si>
  <si>
    <t>aerobic dance</t>
  </si>
  <si>
    <t xml:space="preserve">normal physical education </t>
  </si>
  <si>
    <t xml:space="preserve">Individuals identified as having high body image dissatisfaction and low physical selfperceptions and physical activity levels (n= 55) were selected to take part in this study. </t>
  </si>
  <si>
    <t>Manchester</t>
  </si>
  <si>
    <t>impact of physical activity on body image dissatisfaction and physical self-perceptions</t>
  </si>
  <si>
    <t xml:space="preserve">aerobic classes, later normal physical education </t>
  </si>
  <si>
    <t>normal physical education, later aoerbic clases</t>
  </si>
  <si>
    <t>Aerboic-PE-Group</t>
  </si>
  <si>
    <t xml:space="preserve">PE-Aerobic-Group </t>
  </si>
  <si>
    <t>The aerobic dance classes were performed twice a
week for 6 weeks. Each training session lasted 50 min
and consisted of: (a) warm-up; (b) aerobic dance
workout; (c) cool down and stretch.</t>
  </si>
  <si>
    <t>twice a week for 6 weeks. Each training session lasted 50 min</t>
  </si>
  <si>
    <t>the physical education classes involved 6 weeks swimming twice a week for 50 min as part of the British national
curriculum. Swimming sessions lasted 50 min and
consisted of: (a) warm up and (b) front and back crawl
swim techniques.</t>
  </si>
  <si>
    <t>BAQ</t>
  </si>
  <si>
    <t xml:space="preserve">BAQ, CY-PSPP, LTPAQ, PYPAQ, </t>
  </si>
  <si>
    <t>CY-PSPP</t>
  </si>
  <si>
    <t>LTPAQ</t>
  </si>
  <si>
    <t>PYPAQ</t>
  </si>
  <si>
    <t>918?</t>
  </si>
  <si>
    <t>Burnette, C. B., &amp; Mazzeo, S. E. (2020). An uncontrolled pilot feasibility trial of an intuitive eating intervention for college women with disordered eating delivered through group and guided self‐help modalities. International Journal of Eating Disorders, 53(9), 1405-1417</t>
  </si>
  <si>
    <t>uncontrolled pilot trial</t>
  </si>
  <si>
    <t xml:space="preserve">group </t>
  </si>
  <si>
    <t>GSH</t>
  </si>
  <si>
    <t>Women (ages 18–25) who were enrolled at the host institution, and endorsed at least one fasting, binge, or compensatory behavior (i.e., compensatory exercise,vomiting, laxatives, or diuretics) in the last 28 days (as measured by the EDDS), but were below anorexia nervosa (AN) and bulimia nervosa (BN) thresholds, were eligible</t>
  </si>
  <si>
    <t>Individuals were excluded if they: (a) met criteria for AN or BN or engaged in &gt;4 purging episodes/ month (as these individuals likely required more intensive care), or (b) were not enrolled at the host institution</t>
  </si>
  <si>
    <t>college</t>
  </si>
  <si>
    <t xml:space="preserve">North Amerika </t>
  </si>
  <si>
    <t>Group participants met with 6- 10 other women and two group
leaders for eight weekly sessions lasting 1.5 hours</t>
  </si>
  <si>
    <t xml:space="preserve">GSH participants received a hard copy of the IE workbook before
the first session and were assigned 1- 2 chapter(s) of weekly self-
study, consistent with the content covered that week in group. Participants had weekly 20-min phone calls with a coach, who checked in on chapter completion, asked about the relative helpfulness of activities, answered questions. </t>
  </si>
  <si>
    <t xml:space="preserve">Group </t>
  </si>
  <si>
    <t xml:space="preserve">Individual </t>
  </si>
  <si>
    <t xml:space="preserve">both </t>
  </si>
  <si>
    <t xml:space="preserve">Group and GSH follows the structure of the workbook. Chapters: reject the diet mentality, honor your hunger, make peace with food / challenge the food police, feel your fullness / discover the satsifaction factor, cope with your feelings without using food, respect your body, exercise - feel the difference, honor your health - gentle nutrition </t>
  </si>
  <si>
    <t>20 + ?</t>
  </si>
  <si>
    <t>16 week</t>
  </si>
  <si>
    <t>WBIS-M</t>
  </si>
  <si>
    <t>SWLS</t>
  </si>
  <si>
    <t>16 weeks from start - also 8 weeks</t>
  </si>
  <si>
    <t>EDE-Q-BD</t>
  </si>
  <si>
    <t>IES-2, WBIS-M, SWLS, BAS-2</t>
  </si>
  <si>
    <t>EDE-Q-BD, EDDS-5, EDE-Q-G, EDE-Q-R, BAS-2 IES-2, WBIS-M, SWLS</t>
  </si>
  <si>
    <t xml:space="preserve">International Journal of Enviornmental Research and Public Health </t>
  </si>
  <si>
    <t xml:space="preserve">PLOS one </t>
  </si>
  <si>
    <t>13.3 - 14.3</t>
  </si>
  <si>
    <t xml:space="preserve">risk factors </t>
  </si>
  <si>
    <t>13-14</t>
  </si>
  <si>
    <t>19-43</t>
  </si>
  <si>
    <t>919?</t>
  </si>
  <si>
    <t>Diaz-Ferrer, S., Rodriguez-Ruiz, S., Ortega-Roldan, B., Mata-Martin, J.L. &amp; Fernandez-Santaella, C.M. (2017). Psychophysiological Changes during Pure vs Guided Mirror Exposure Therapies in Women with High Bdy Disssatisfaction: What Are They Learning about Their Bodies?, European Eating Diorders Review, 25(6), 562-569,  https://doi.org/10.1002/erv.2546</t>
  </si>
  <si>
    <t xml:space="preserve">European Eating Disorders Review </t>
  </si>
  <si>
    <t>pure exposure</t>
  </si>
  <si>
    <t>guided exposure</t>
  </si>
  <si>
    <t>(i) a total Body Shape Questionnaire score ≥ 105 (to select participants with high body dissatisfaction), (ii) a total EAT-40 score ≥ 20 or ≤ 40 (to select women without clinical eating-related pathologies), (iii) a body mass index (BMI) be- tween 18 and 29 and (iv) an age range of 18–30 years</t>
  </si>
  <si>
    <t xml:space="preserve">if they (i) had symptoms of substance abuse or addiction, (ii) were under psychological and/or psychiatric treatment for EDs or other mental disorders, (iii) were receiving or had received body image treatment, (iv) were currently following a weight loss programme or (v) had history of a cardiovascular disease/disorders. </t>
  </si>
  <si>
    <t xml:space="preserve">university </t>
  </si>
  <si>
    <t>to examine the psychophysiological changes</t>
  </si>
  <si>
    <t xml:space="preserve">the participants hat to attend to the thoughts and feelings that arose while observing their bodies without resisting them. To check for avoidance, during the session, the participants were asked to freely and continuosly indicate the different areas of their bodies that they were focusing on and to verbalize their thoughts and feelings. 
ously indicate the different areas of their bodies that they were
focusing on and to verbalize their thoughts and </t>
  </si>
  <si>
    <t xml:space="preserve">the participants had to describe their body in the most neutral and objective manner possible, in accordance with the manual by Tuschen-Caffier and Florin (2002). With the aid of this manual, the therapist guided the participants to begin focusing on various areas of the body, always in the same order in every session: head, torso, lower extremities and upper extremities, ending with a body overview. T
to begin focusing on various areas of the body, always in the same
order in every session: head, torso, lower extremities and upper
extremities, ending with a body overview. These
fi
ve general body
areas were divided across the nine trials as follows: head 1 (eyes,
eyebrows, nose, chin, mouth and teeth), head 2 (ears, cheeks, face
skin, hair and overall head), torso 1 (neck, shoulders and breasts),
torso 2 (waist, hips and belly), back (back and buttocks), lower
extremities 1 (legs), lower extremities 2 (feet and overall legs), up-
per extremities (arms) and overview. After each 5-min body area
description, the therapist asked the participant to rate subjective
discomfort. </t>
  </si>
  <si>
    <t xml:space="preserve">These five general body areas were divided across the nine trials as follows: head 1 (eyes, eyebrows, nose, chin, mouth and teeth), head 2 (ears, cheeks, face skin, hair and overall head), torso 1 (neck, shoulders and breasts), torso 2 (waist, hips and belly), back (back and buttocks), lower extremities 1 (legs), lower extremities 2 (feet and overall legs), upper extremities (arms) and overview. </t>
  </si>
  <si>
    <t xml:space="preserve">six individual sessions of 40- to 45-min duration twice a week for over 3 weeks. </t>
  </si>
  <si>
    <t>risk factors</t>
  </si>
  <si>
    <t>BIATQ, BIAQ, VAS, Subjective Discomfort Scale, Skin conductance via Ag-Ag CI electrodes</t>
  </si>
  <si>
    <t>VAS, Subjective Discomfort Scale, Skin conductance via Ag-Ag CI electrodes</t>
  </si>
  <si>
    <t>VAS</t>
  </si>
  <si>
    <t>Subjective Discomfort Scale</t>
  </si>
  <si>
    <t>Skin conductance via Ag-Ag CI electrodes</t>
  </si>
  <si>
    <t>BIATQ</t>
  </si>
  <si>
    <t>920?</t>
  </si>
  <si>
    <t>Dietel, F.A., Zache, C., Burkner, P.-C., Schulte, J., Mobius, M., Bischof, A., Wilhelm, S. &amp; Buhlmann, U. (2020). Internet-based interpretation bias modification for body dissatisfaction: A three-armed randmoized controlled trial, The international journal of eating disorders, 53(6), 972 - 986. https://doi.org/10.1002/eat.23280</t>
  </si>
  <si>
    <t>multi-session CBM-I</t>
  </si>
  <si>
    <t xml:space="preserve">control (SWAP without feedback) </t>
  </si>
  <si>
    <t>waitlist condition</t>
  </si>
  <si>
    <t>(a) aged between 18 and 40 years; (b) highBD, that is, a total score≥19 on the Body Image Questionnaire,“Rejecting body evaluation”subscale (FKB-20-AKB; Clement &amp;Löwe, 1996); (c) no acute suicidality, that is, a total score &lt;3 on theDepressive Symptom Inventory-Suicidality Subscale (DSISS; vonGlischinski, Teismann, Prinz, Gebauer, &amp; Hirschfeld, 2016); (d) nocurrent diagnosis of any mental disorder; (e) no current psychotherapeutic or psychiatric treatment</t>
  </si>
  <si>
    <t>Europe, North America</t>
  </si>
  <si>
    <t xml:space="preserve">Germany, Finland, Netherlands, Boston </t>
  </si>
  <si>
    <t>investigate the acceptability and efficacy of an easily disseminable, web-based CBM-I program for BD.</t>
  </si>
  <si>
    <t>participants in the IMP received theappearance-related SWAP including decision-contingent feedback. Endorsing positive and rejecting negative word-sentence combinations was reinforced (feedback: “ CORRECT ” displayed for 1,000 ms), all other reactions were corrected (feedback: “ INCOR- RECT ” ) at a 100% contingency. A success bar on the right side of the screen displayed participants' cumulative correct responses (Dietel et al., 2018). During training sessions, participants saw 60 randomized appearance-related situations, presented twice, once with a positive and once with a negative interpretation. Ten filler trials, presented twice, were added to prevent participants from exclusively reacting to word valence, resulting in 140 trials per session.</t>
  </si>
  <si>
    <t>participants in the ICC received the SWAP without feedback.</t>
  </si>
  <si>
    <t xml:space="preserve">attended a waiting period of 2 weeks. </t>
  </si>
  <si>
    <t>Wait-List Condition</t>
  </si>
  <si>
    <t xml:space="preserve">SWAP without feedback </t>
  </si>
  <si>
    <t>CBM-I</t>
  </si>
  <si>
    <t>2 week traing perios up to 8 sessions</t>
  </si>
  <si>
    <t>8,5%%</t>
  </si>
  <si>
    <t>3 week &amp; 6 week</t>
  </si>
  <si>
    <t xml:space="preserve">6 week </t>
  </si>
  <si>
    <t xml:space="preserve">3 week </t>
  </si>
  <si>
    <t>FKS, BIQLI, ASI-R</t>
  </si>
  <si>
    <t>FKS</t>
  </si>
  <si>
    <t>RSRES</t>
  </si>
  <si>
    <t>Follow Up 2 results in FU2-3 (even if just 6 weeks, because follow 1 is 3 weeks)</t>
  </si>
  <si>
    <t>921?</t>
  </si>
  <si>
    <t>Estey, E.E.E., Roff, C., Kozlowski, M.B., Rovig, S., Guyker, W.M. &amp; Cook-Cottone, C.P. (2022). Efficacy of Eat Breathe Thrive: A randomized controlled trial of a yoga-based program, Body image, 42, 427 - 439. https://doi.org/10.1016/j.bodyim.2022.07.009</t>
  </si>
  <si>
    <t xml:space="preserve">EBT program </t>
  </si>
  <si>
    <t>individuals between the ages of 18 and 65, who could speak english, were not pregnant, and had never taken EBT</t>
  </si>
  <si>
    <t>Newy York</t>
  </si>
  <si>
    <t>to prevent Eds and support embodiment</t>
  </si>
  <si>
    <t xml:space="preserve">EBT teahces positives embodiment skills that both address the key instigators of ED behaviors and symptoms, as well as create a predictabcle experience of health and well-being. </t>
  </si>
  <si>
    <t>EBT</t>
  </si>
  <si>
    <t>Wait-list</t>
  </si>
  <si>
    <t xml:space="preserve">interpersonal rrelationships &amp; trust and safety, body image &amp; diet culture, eating disorder behaviors &amp; mindful self-care,interpersonal relationships &amp; healthy communication, interoceptive awareness &amp; mindful eating, depression &amp; anxiety, emotion regulation </t>
  </si>
  <si>
    <t xml:space="preserve">Buil Connection, Set the Stage, Functional Action, Embodied Intimacy, Inner Awareness, Self-Regulation </t>
  </si>
  <si>
    <t>7 weekly sessions (of 2h each session)</t>
  </si>
  <si>
    <t xml:space="preserve">Figure 1 / Table 2 </t>
  </si>
  <si>
    <t>18-63</t>
  </si>
  <si>
    <t>Individuals were excluded if they were diagnosed with an ED and / or were currently in ED treatment, BMI of or less than 18,5, have engaged in dangerous behaviors (purging, laxative abuse, self-harm)</t>
  </si>
  <si>
    <t xml:space="preserve">6 month </t>
  </si>
  <si>
    <t xml:space="preserve">Follow Up on different times on IG and CG (CG gets the intervention after the posttest) </t>
  </si>
  <si>
    <t>EDE-Q, BDI-II, DERS, MAIA, MEQ, MSCS-S</t>
  </si>
  <si>
    <t>DERS, MAIA, MEQ, MSCS-S</t>
  </si>
  <si>
    <t>DERS</t>
  </si>
  <si>
    <t>MAIA</t>
  </si>
  <si>
    <t>MEQ</t>
  </si>
  <si>
    <t>MSCS-S</t>
  </si>
  <si>
    <t>BDI-I</t>
  </si>
  <si>
    <t>EDE-Q_EC</t>
  </si>
  <si>
    <t>922?</t>
  </si>
  <si>
    <t>Fuller-Tyszkiewicz, M., Richardson, B., Lewis, V., Linardon, J., Mills, J., Juknaitis, K., ... &amp; Krug, I. (2019). A randomized trial exploring mindfulness and gratitude exercises as eHealth-based micro-interventions for improving body satisfaction. Computers in Human Behavior, 95, 58-65.https://doi.org/10.1016/j.chb.2019.01.028</t>
  </si>
  <si>
    <t>Computers in Human Behavior</t>
  </si>
  <si>
    <t>intervention group</t>
  </si>
  <si>
    <t xml:space="preserve">waitlist-control group </t>
  </si>
  <si>
    <t xml:space="preserve">(1) female, (2) aged 18 years or older, (3) completed the baseline survey, and (4) downloaded the smartphone app or accessed the web-version of the intervention platform. </t>
  </si>
  <si>
    <t xml:space="preserve">participation was limited to women to be consistent with prior mindfulness-based interventions of body image and disordered eating </t>
  </si>
  <si>
    <t xml:space="preserve">to be a useful adjunct to longer traditional treatment programs </t>
  </si>
  <si>
    <t>The intervention contained a series of 11 brief (2 – 3 minute) videos, providing evidence-based resources such as mindfulness exercises and gratitude techniques. Exercises included mindfulness of breath, mindfulness of thoughts, mindful eating, mindful body scan, practicing acceptance, practicing awareness, and a gratitude diary (see</t>
  </si>
  <si>
    <t>NO</t>
  </si>
  <si>
    <t>What is mindfulness, mindful awareness, mindfulness of breath, troubleshooting mindfulness, mindful eating, acceptance, mindfulness of thoughts, mindful body scan, gratitude exercise, gratitude additional examples</t>
  </si>
  <si>
    <t>Tabel 1</t>
  </si>
  <si>
    <t>11 brief (2 –3 minute) videos, 21 day</t>
  </si>
  <si>
    <t>3 week (21 days)</t>
  </si>
  <si>
    <t>Body Image Satisfaction subscale from Body Image and Body Change Inventory</t>
  </si>
  <si>
    <t>state body satisfaction</t>
  </si>
  <si>
    <t>Body Image Satisfaction subscale from Body Image and Body Change Inventory, body image importance scale, state body satisfaction, EAT-26, RSES</t>
  </si>
  <si>
    <t xml:space="preserve">body image importance scale </t>
  </si>
  <si>
    <t xml:space="preserve">Body Image Satisfaction subscale from Body Image and Body Change Inventory, body image importance scale, state body satisfaction, </t>
  </si>
  <si>
    <t>RSES - high results; probably not standardized?</t>
  </si>
  <si>
    <t>Gehrman, C. A., Hovell, M. F., Sallis, J. F., &amp; Keating, K. (2006). The effects of a physical activity and nutrition intervention on body dissatisfaction, drive for thinness, and weight concerns in pre-adolescents. Body image, 3(4), 345-351.https://doi.org/10.1016/j.bodyim.2006.07.006</t>
  </si>
  <si>
    <t xml:space="preserve">physical activity and nutrition intervention </t>
  </si>
  <si>
    <t xml:space="preserve">injury prevention control </t>
  </si>
  <si>
    <t>Eligible families had at least
one child between the ages of 10–12 who had not been
diagnosed with a medical condition that would limit
physical activity or dietary change, or a psychological
condition that could limit their participation in the study
(e.g., depression, obsessive-compulsive disorder, or an
eating disorder). Only one eligible child per family,
selected at random, was included. At least one parent
was willing to participate in the intervention. Eligible
children had a body mass index of 32 or less, and could
not currently be participating in a weight lifting
program or certain high-impact organized sports
(gymnastics, volleyball, soccer, basketball, and/or
martial arts) for 3 or more days per week during 9 or
more months of the year</t>
  </si>
  <si>
    <t>Pennysylvania</t>
  </si>
  <si>
    <t>to examine the effects of a physical activity and nutrition intervention on Body Dissatisfaction, Drive for Thinness, and Weight Concerns in pre-adolescent</t>
  </si>
  <si>
    <t>The primary intervention was behavioral training for
the parent(s) of the child participants. In small groups,
parents received instruction in basic nutrition (with an
emphasis on calcium) and the benefits and mechanics of safe physical activity for their children. Parents were
taught to implement behavioral strategies such as goal
setting, monitoring, praise, contracting, rewards, and
modeling, in order to increase physical activity and
nutritional goals in their children. While parent groups
focused on behavior modification to increase activity
and dietary habits in the children, groups of between 4
and 12 children participated in sessions that consisted of
fitness games and activities as well as information
regarding calcium and general nutrition</t>
  </si>
  <si>
    <t>The children’s classes were designed to teach the importance of physical activity in overall health, especially bone health. The sessions consisted of non-competitive games and weight-bearing activities designed to enhance bone health (i.e., running and jumping games, standard calisthenics, jumping-rope, weight training).</t>
  </si>
  <si>
    <t>8 weekly 2h family sessions</t>
  </si>
  <si>
    <t xml:space="preserve">sessions desigen to improve injury prevention and safety behaviors using the same behavioral strategies. </t>
  </si>
  <si>
    <t>10,1-13,3</t>
  </si>
  <si>
    <t>physical maturity via Tanner scale drawings</t>
  </si>
  <si>
    <t>EDI-2-DT, EDI-2-BD, WCS, physical maturity via Tanner scale drawings</t>
  </si>
  <si>
    <t xml:space="preserve">Tabel1 </t>
  </si>
  <si>
    <t>924?</t>
  </si>
  <si>
    <t>Geraghty, A. W., Wood, A. M., &amp; Hyland, M. E. (2010). Attrition from self-directed interventions: Investigating the relationship between psychological predictors, intervention content and dropout from a body dissatisfaction intervention. Social science &amp; medicine, 71(1), 30-37. https://doi.org/10.1016/j.socscimed.2010.03.007</t>
  </si>
  <si>
    <t>Social Science &amp; Medicine</t>
  </si>
  <si>
    <t>gratitude intervention</t>
  </si>
  <si>
    <t xml:space="preserve">thought monitoring and restructuring intervention </t>
  </si>
  <si>
    <t xml:space="preserve">had to be over the age of 18 and not currently undergoing treatment for a psychological disorder to be eligible to take part. </t>
  </si>
  <si>
    <t>Participants  were included with all levels of body dissatisfaction.</t>
  </si>
  <si>
    <t>United Kingdom</t>
  </si>
  <si>
    <t xml:space="preserve">The aims of this study were to (a) identify the predictors of attrition from a fully self-directed intervention, and (b) to test whether an intervention to increase gratitude is an effective way to reduce body dissatisfaction. </t>
  </si>
  <si>
    <t xml:space="preserve">The gratitude workbook contained the same account of the nature of body dissatisfaction and its potential causes as the Monitoring and Restructuring workbook, but a different rationale was described for how gratitude would reduce body dissatisfaction. The workbook informed participants of the benefits of practicing daily gratitude, including the positive effects that expressing gratitude could have on well-being. </t>
  </si>
  <si>
    <t xml:space="preserve">The monitoring and restructuring workbook included an
account of the nature of body dissatisfaction and its potential
causes, and a description of why thought monitoring and thought
restructuring exercises will help to reduce body dissatisfaction. The
participants were asked to complete Automatic Thought Records
(ATR) each day. The workbook contained a description of how to
complete the thought records, and then 14 thought records with
two examples of completed sheets. </t>
  </si>
  <si>
    <t>Participants in the waitlist conditions completed all baseline
measures (including body dissatisfaction measures) and were
informed that they had been randomized to either the Monitoring
and Restructuring condition or the Gratitude condition. They were
then told they would be asked to start in two weeks time. Partici-</t>
  </si>
  <si>
    <t>WL - waitlist conditions</t>
  </si>
  <si>
    <t xml:space="preserve">GD - gratitude diaries </t>
  </si>
  <si>
    <t>MR - Monitoring and restructuring</t>
  </si>
  <si>
    <t xml:space="preserve">
workbooks were brief, approximately 19 pages each, with four
pages introducing ideas about body image and describing the
technique, two pages of example sheets and then 14 clear work-
sheets. </t>
  </si>
  <si>
    <t>14 days, 14 clear work-sheets</t>
  </si>
  <si>
    <t>waitlist control MR</t>
  </si>
  <si>
    <t>waitlist control GD</t>
  </si>
  <si>
    <t>18-76</t>
  </si>
  <si>
    <t>2 week (14 days)</t>
  </si>
  <si>
    <t>MBSRQ-AS, MBSRQ-AE, BASS, expectany via 1 item, form A of the multidimensional Health Locus of Control scale, adherence measurement, difficulty measurement</t>
  </si>
  <si>
    <t>BASS, expectany via 1 item, form A of the multidimensional Health Locus of Control scale, adherence measurement, difficulty measurement</t>
  </si>
  <si>
    <t>BASS</t>
  </si>
  <si>
    <t>expectany via 1 item</t>
  </si>
  <si>
    <t>form A of the multidimensional Health Locus of Control scale</t>
  </si>
  <si>
    <t>adherence measurement</t>
  </si>
  <si>
    <t>difficulty measurement</t>
  </si>
  <si>
    <t xml:space="preserve">MBSRQ-AS no results </t>
  </si>
  <si>
    <t>925?</t>
  </si>
  <si>
    <t>Golan, M., &amp; Ahmad, W. A. (2018). School-based versus after-school delivery of a universal wellness programme–A randomized controlled multi-arm trial. Eating behaviors, 31, 41-47. https://doi.org/10.1016/j.eatbeh.2018.08.003</t>
  </si>
  <si>
    <t>Eating Behaviors</t>
  </si>
  <si>
    <t xml:space="preserve">informal education setting - control group </t>
  </si>
  <si>
    <t xml:space="preserve">informal education setting - intervention group </t>
  </si>
  <si>
    <t xml:space="preserve">school - control group </t>
  </si>
  <si>
    <t xml:space="preserve">school - intervention group </t>
  </si>
  <si>
    <t xml:space="preserve">all classes of grades 7 – 9 in each school were eligible for inclusion, prorgam was only delivered to girls --&gt; the boys participated in a game activity with a gym teahcer / guide. </t>
  </si>
  <si>
    <t xml:space="preserve">The aims of the programme were to promote positive selfesteem and body image as well as media literacy. </t>
  </si>
  <si>
    <t>contained a kit with introductory material as well as a detailed guide for facilitators and material for nine 90-minute structured lessons, delivered weekly over a course of two months. Discussion topics included introduction and contract establishment; self-esteem and body image during adolescence; effect of mass media, advertisements, stereotypes and beauty myths on self-esteem, body image and behaviours; and influence of interpersonal and intrapersonal communication on self-esteem and body image. The material for each topic described in detail the background of the topic and offered interactive activities to engage participants both verbally and non-verbally. The guide used inspiring and empowering techniques to strengthen body image and self-esteem, such as a dramatization that put the beauty myth on trial and a discussion of the subject of attractiveness. Female undergraduate or graduate students of education or nutrition delivered the programme. Five pairs of co facilitators were randomly assigned to deliver to one group in the school-based setting and to one group in the after-school setting. One pair facilitated only groups in the school-based setting. All programme facilitators received ongoing group and individual supervision while running the groups.</t>
  </si>
  <si>
    <t>a school based universal wellness programm - school-based</t>
  </si>
  <si>
    <t xml:space="preserve">a school based universal wellness programm - after schhool delivery </t>
  </si>
  <si>
    <t>The programme contained nine 90-minute lessons, delivered weekly over 2 months.</t>
  </si>
  <si>
    <t>13-15</t>
  </si>
  <si>
    <t>three-item satisfaction questionnaire, knowledge aboaut advertising tactics, RSES, SATAQ-3-I, FBG, EDI-2-BD, EDI-2-DT, CSW</t>
  </si>
  <si>
    <t>three-item satisfaction questionnaire, knowledge aboaut advertising tactics, FBG,CSW</t>
  </si>
  <si>
    <t>three-item satisfaction questionnaire</t>
  </si>
  <si>
    <t>knowledge aboaut advertising tactics</t>
  </si>
  <si>
    <t>FBG</t>
  </si>
  <si>
    <t>CSW</t>
  </si>
  <si>
    <t>results are the changes over time (SE)</t>
  </si>
  <si>
    <t>926?</t>
  </si>
  <si>
    <t>Golan, M., Benifla, S., Samo, A., Alon, N., &amp; Mozeikov, M. (2022). Feasibility and effect of adding a concurrent parental component to a school-based wellness program using two modes of mobile-based technology–mixed methods evaluation of RCT. BMC Public Health, 22(1), 297. https:/doi.org/10.1186/s12889-022-12581-7</t>
  </si>
  <si>
    <t>2x3</t>
  </si>
  <si>
    <t>BMC Public Health</t>
  </si>
  <si>
    <t xml:space="preserve">Whats-App - Youth Only </t>
  </si>
  <si>
    <t xml:space="preserve">Whats-App - Control </t>
  </si>
  <si>
    <t>Mobile App - Youth Only</t>
  </si>
  <si>
    <t xml:space="preserve">Mobile App - Control </t>
  </si>
  <si>
    <t>online</t>
  </si>
  <si>
    <t>Te study primarily aimed to assess the feasibility and
acceptability of two mobile modes in terms of delivering updates and assignments to parents. The second aim was to assess the impact of the additional
parental component on adolescents’ perceptions and
behaviors</t>
  </si>
  <si>
    <t>control groups in both studies received three health- and nutrition-related sessions conducted by graduate students of Nutritional Science.</t>
  </si>
  <si>
    <t>“Favoring Myself-Young” is an interactive program comprising 10 weekly, 90-min sessions on self-care behaviors, media literacy, self-esteem, and positive body image. It is an evidence-based intervention that was empirically supported and substantiated with research fndings that demonstrate benefcial and predictable outcomes. The program included a kit with background material, a detailed guide for facilitators with structured session plans, a framework for each topic, and
interactive activities to engage participants verbally and
non-verbally. To trigger situational interest, we used
hands-on activities, novelty, surprise, and group work.
Age-tailored games were often incorporated into the sessions</t>
  </si>
  <si>
    <t>Te parental component included weekly updates for
parents about the current topic of discussion in the
class. Moreover, one or two of the suggested shared
assignments for parents and children were delivered
concurrently with the “Favoring Myself-Young “class-
based sessions. For instance, parents and children were
required to describe two rights and two responsibilities
the child gained in the last two years for the session on
“growing up".</t>
  </si>
  <si>
    <t>Whats-App - Youth &amp; parental component</t>
  </si>
  <si>
    <t>Mobile App - Youth &amp; parental component</t>
  </si>
  <si>
    <t>Favoring Myself-Young</t>
  </si>
  <si>
    <t>introuction, self-care, self-pseservation, media literacy, our feelings, accepting appearance differences, accpeting our weaknesses, my body and i, adolescence rights and responsibilities, summary and commitment</t>
  </si>
  <si>
    <t>10 weekly, 90-min session</t>
  </si>
  <si>
    <t>n.a</t>
  </si>
  <si>
    <t>risk facotrs</t>
  </si>
  <si>
    <t>RSES, Self-Caring Questionnaire, BES, ChEDE-Q-8, advertising scale, SATAQ-4-P</t>
  </si>
  <si>
    <t xml:space="preserve">Self-Caring Questionnaire, advertising scale </t>
  </si>
  <si>
    <t>Self-Caring Questionnaire</t>
  </si>
  <si>
    <t xml:space="preserve">advertising scale </t>
  </si>
  <si>
    <t>Table 6,7, 8</t>
  </si>
  <si>
    <t>BES-A</t>
  </si>
  <si>
    <t>BES-Weight concern</t>
  </si>
  <si>
    <t xml:space="preserve">Youth &amp; parental component - WhatsApp &amp; mobile App gesamt </t>
  </si>
  <si>
    <t>Youth only - WhatsApp &amp; Mobile App - gesamt</t>
  </si>
  <si>
    <t xml:space="preserve">Control Group both </t>
  </si>
  <si>
    <t>927?</t>
  </si>
  <si>
    <t xml:space="preserve">Journal of American College Health </t>
  </si>
  <si>
    <t>Grossman, S. L., Campagna, B., Brochu, H., Odermatt, M., &amp; Annunziato, R. A. (2018). Improving body image and sexual health behaviors among college women. Journal of American College Health, 66(8), 826-830. https://doi.org/10.1080/07448481.2018.1454927</t>
  </si>
  <si>
    <t xml:space="preserve">psychoeducational control group </t>
  </si>
  <si>
    <t>For inclusion, participants were required to be freshman - junior undergraduates, endorse body image dissatisfaction, and current or previous sexual activity.</t>
  </si>
  <si>
    <t>Participants were excluded if they met criteria for an eating disorder (past or current) and if they were seniors, as they would no longer be on campus the following fall for follow -up assessments</t>
  </si>
  <si>
    <t>university</t>
  </si>
  <si>
    <t xml:space="preserve">New York </t>
  </si>
  <si>
    <t>to determine the feasibility of delivering the Body Project as a vehicle for addressing sexual health, and specifically to gauge whether t he Body Project can reduce risky sexual behaviors and attitudes among college women as a result of reducing body image dissatisfaction and increasing sexual assertiveness.</t>
  </si>
  <si>
    <t xml:space="preserve">Body Projects utilizes cognitive dissonace to teach particiapnts to reject the thin ideal, defined as soically dietated standard of thinness as attractive for women. </t>
  </si>
  <si>
    <t xml:space="preserve">The Body Project. </t>
  </si>
  <si>
    <t>BP group participated in a 3 session (1 hour each)</t>
  </si>
  <si>
    <t>HISA</t>
  </si>
  <si>
    <t>SRS</t>
  </si>
  <si>
    <t>928?</t>
  </si>
  <si>
    <t>Guest, E., Jarman, H., Sharratt, N., Williamson, H., White, P., Harcourt, D., &amp; Slater, A. (2021). ‘Everybody’s Different: The Appearance Game’. A randomised controlled trial evaluating an appearance-related board game intervention with children aged 9–11 years. Body Image, 36, 34-44. https://doi.org/10.1016/j.bodyim.2020.09.010</t>
  </si>
  <si>
    <t>control group</t>
  </si>
  <si>
    <t>Australia, United Kingdom</t>
  </si>
  <si>
    <t>to increase knowledge of appearance-related issues, positive body image, media literay, and acceptance of appearance diversity</t>
  </si>
  <si>
    <t>"Everybody´s Different: The Appearance Game"</t>
  </si>
  <si>
    <t xml:space="preserve">the game can be played with two teams of up to fpur players in each, who must roll a dice and move around the board anserweing question cards or completing activity cards. The team that reaches the finish square of the board first wins. </t>
  </si>
  <si>
    <t xml:space="preserve">Content of the game covers positive body image, visible difference conditions and diversity of appearance, body talk, appearance-related bullying, and appreance ideals in the media. </t>
  </si>
  <si>
    <t>control game</t>
  </si>
  <si>
    <t xml:space="preserve">played a game about the human body called anatomix, played in teams of 2-4 players who must answer multiple choice questions. </t>
  </si>
  <si>
    <t>knowledge quiz, BAS-2C, CTMM-Af, feedback on the game, perceptions of visible difference</t>
  </si>
  <si>
    <t>knowledge quiz</t>
  </si>
  <si>
    <t>BAS-2C</t>
  </si>
  <si>
    <t>CTMM-Af</t>
  </si>
  <si>
    <t>feedback on the game</t>
  </si>
  <si>
    <t>perceptions of visible difference</t>
  </si>
  <si>
    <t>Figue 1</t>
  </si>
  <si>
    <t>intervention materials were taken from Body Image in the Primary School</t>
  </si>
  <si>
    <t>appreciating appearance diversity, how i feel about my looks, celebrating our healthy bodies, influences on body image and advertising, peer pressure, role models</t>
  </si>
  <si>
    <t>girls: 9,46; boys: 9,49</t>
  </si>
  <si>
    <t>girls: 0,50; boys: 0,53</t>
  </si>
  <si>
    <t>girls &amp; boys seperated</t>
  </si>
  <si>
    <t>930?</t>
  </si>
  <si>
    <t>Johnson, C., Burke, C., Brinkman, S., &amp; Wade, T. (2016). Effectiveness of a school-based mindfulness program for transdiagnostic prevention in young adolescents. Behaviour research and therapy, 81, 1-11. https://doi.org/10.1016/j.brat.2016.03.002</t>
  </si>
  <si>
    <t xml:space="preserve">mindfulness intervention group </t>
  </si>
  <si>
    <t>to assess whether the promising effects of mindfulness-based interventions in schools could be replicated in a randomised controlled
trial independent of program developers in an Austr
alian context.</t>
  </si>
  <si>
    <t>dot be</t>
  </si>
  <si>
    <t xml:space="preserve">b (“Dot be”) Mindfulness in Schools curriculum which is based on the adult programs MBCT/MBSR but modified for adolescents in line with principles identified from reviews of effective school-based mental health and wellbeing programs (e.g., explicit teaching of skills and attitudes, shorter practices, interactive and experiential teaching me thods, and age appropriate resources such as course manual and guided practices for home. </t>
  </si>
  <si>
    <t>yes (tightly)</t>
  </si>
  <si>
    <t xml:space="preserve">short unguieded practices, two 9-minuteguided audio files and homework book </t>
  </si>
  <si>
    <t>30-60 minutes, nine weekly lessons</t>
  </si>
  <si>
    <t>DASS-21, EDE-Q-WC, EDE-Q-SC, WEMWBS, CAMM, DERS, SCS, homework practice question, student feedback, teacher feedback post hoc qualitative intrerviews</t>
  </si>
  <si>
    <t>WEMWBS</t>
  </si>
  <si>
    <t>homework practice question</t>
  </si>
  <si>
    <t>student feedback</t>
  </si>
  <si>
    <t>WEMWBS, CAMM, DERS, SCS, homework practice question, student feedback, teacher feedback, post hoc qualitative intrerviews</t>
  </si>
  <si>
    <t>teacher feedback</t>
  </si>
  <si>
    <t>post hoc qualitative intrerviews</t>
  </si>
  <si>
    <t>Questionnaires_not_extracted_8</t>
  </si>
  <si>
    <t>Questionnaires_not_extracted_9</t>
  </si>
  <si>
    <t>Questionnaires_not_extracted_10</t>
  </si>
  <si>
    <t>DASS-21-D</t>
  </si>
  <si>
    <t>DASS-21-A</t>
  </si>
  <si>
    <t>931?</t>
  </si>
  <si>
    <t>Johnson, C., &amp; Wade, T. (2021). Acceptability and effectiveness of an 8-week mindfulness program in early-and mid-adolescent school students: A randomised controlled trial. Mindfulness, 12, 2473-2486. https://doi.org/10.1007/s12671-021-01716-3</t>
  </si>
  <si>
    <t>minfulness program</t>
  </si>
  <si>
    <t>to replicate the promising improvements
and acceptability ratings from a smaller feasibility study</t>
  </si>
  <si>
    <t xml:space="preserve"> The once-weekly curriculum is closely modelled on the adult programmes Mindfulness-Based Stress Reduction and Mindfulness-Based Cognitive Therapy. Each session includes interactive introductions to mindfulness concepts, informal mindfulness practices
(e.g. raisin exercise, 3-min STOP practice), guided seated
or lying meditations and facilitator-guided group discussion of experiences. Given the longer formal meditations
and more extensive inquiry compared to our earlier trials, a
range of safety measures were included. These options were
discussed in the frst lesson and repeated before meditations:
(1) tune out during meditations and take a rest; (2) raise hand
and leave the room with the school counsellor who attended
all sessions together with the class teacher; (3) see school
counsellor following the session and (4) seek external support via parents, kids’ helpline or general practioner.</t>
  </si>
  <si>
    <t>The control groups undertook normal lessons (i.e. English, Christian Studies, Health/Physical Education or home class activities. The latter included peer mentoring, time to catch up on personal projects and planning for school or service activities). At the conclusion of the trial, control group students and their parents were ofered a free
evening mindfulness workshop at their school.</t>
  </si>
  <si>
    <t>Mindfulness Training for Teens</t>
  </si>
  <si>
    <t>interactive introductionsto mindfulness concepts, informal mindfulness practices (e.g. raisin exercise, 3-min STOP practice), guided seated
or lying meditations and facilitator-guided group discussion of experiences.</t>
  </si>
  <si>
    <t>once-weekly curriculum, 8week , lenth 90 min</t>
  </si>
  <si>
    <t>8 calss: 49,1%; 10 class: 46,7%</t>
  </si>
  <si>
    <t>8 calss: 50,9%; 10 class: 53,3%</t>
  </si>
  <si>
    <t>8 calss. 13,67; 10 class 15.52</t>
  </si>
  <si>
    <t>8 class: 0,42, 10 class: 0,37</t>
  </si>
  <si>
    <t>1-7 days</t>
  </si>
  <si>
    <t>student survey</t>
  </si>
  <si>
    <t>student survey, staff survey, CHIME-A, DASS-21-D, GAD-7, EDE-Q-WSC, WEMWBS</t>
  </si>
  <si>
    <t>staff survey</t>
  </si>
  <si>
    <t>CHIME-A</t>
  </si>
  <si>
    <t>Kristoffersen, M., Johnson, C., &amp; Atkinson, M. J. (2022). Feasibility and acceptability of video‐based microinterventions for eating disorder prevention among adolescents in secondary schools. International Journal of Eating Disorders, 55(11), 1496-1505. https://doi.org/10.1002/eat.23781</t>
  </si>
  <si>
    <t>video based vognitive dissonance intervention</t>
  </si>
  <si>
    <t>self-compassion intervention</t>
  </si>
  <si>
    <t>United Kingdom, Australia</t>
  </si>
  <si>
    <t xml:space="preserve">They consisted of a 20-min video with two young adult pre-
senters (one female, one male) accompanied by in-class and take-home worksheets. The cognitive-dissonan ce intervention focused on the costs of pursuing media appearance ideals and practice challenging these. </t>
  </si>
  <si>
    <t>The self-compassion intervention focused on the costs of being self-critical and practice being self-compassionate</t>
  </si>
  <si>
    <t>pursuing media appearance</t>
  </si>
  <si>
    <t>being self-critical and practice being self-compassionate</t>
  </si>
  <si>
    <t>Video</t>
  </si>
  <si>
    <t>15-17</t>
  </si>
  <si>
    <t>VAS, EDE-Q-WSC, BAS-2C, SATAQ-4-I-T, SATAQ-4-I-M,  SATAQ-4-P, PANAS-C, SCS-SF, FSCRS-SF, acceptability</t>
  </si>
  <si>
    <t>FSCRS-SF</t>
  </si>
  <si>
    <t>acceptability</t>
  </si>
  <si>
    <t>seperated in girls &amp; boys</t>
  </si>
  <si>
    <t xml:space="preserve">Nicolino, J. C., Martz, D. M., &amp; Curtin, L. (2001). Evaluation of a cognitive-behavioral therapy intervention to improve body image and decrease dieting in college women. Eating behaviors, 2(4), 353-362. </t>
  </si>
  <si>
    <t>933?</t>
  </si>
  <si>
    <t>Martin-Ginis, K.A., Strong, H.A., Arent, S.A., Bray, S.R., Bassett-Gunter, R.L. (2014). The effects of aerobic - versus strength-training on body image among young women with pre-existing body image concern. Body image, 11, 219 - 227. https://doi.org/10.1016/j.bodyim.2014.02.004</t>
  </si>
  <si>
    <t xml:space="preserve">aerobic-training (AT) </t>
  </si>
  <si>
    <t>strength-traing (ST)</t>
  </si>
  <si>
    <t>(a) exercise &lt; twice/week and ≤30 min/session over the previous year; (b) pre-existing body image concerns, operationalized as scoring ≥27 on the 9-item Social Physique Anxiety Scale (SPAS; Martin, Rejeski, Leary, McAuley, &amp; Bane, 1997) and ≤3 on the Body Areas Satisfaction Scale (BASS; Cash, 2000); and (c) no exercise con- traindications.</t>
  </si>
  <si>
    <t>we predicted that following an 8-week exercise intervention, body image change would be pos- itively, significantly correlated with changes in perceived fitness and exercise self-efficacy, and unrelated to actual physical fitness changes.</t>
  </si>
  <si>
    <t xml:space="preserve">In the AT condition, exercise was performed on an elliptical exer- cise machine or a treadmill. Training consisted of a 5 min warm up, 30 min of activity at the target heart rate zone, and a 10 min cool down. Participants started exercising at 65% of their maximum heart rate (moderate intensity) at Week 1, and increased by 5% every two weeks to 80% of their maximum heart rate (heavy inten- sity), which they reached at Week 6. </t>
  </si>
  <si>
    <t>In the ST condition, training consisted of a very light intensity 5 min warm-up on a bike or treadmill, approximately 30 min of strength training and a 10 min cool down on a bike or a treadmill. The warm-up and cool down were performed at a very light inten- sity (defined as &lt;57% of maximum heart rate; cf., Garber et al., 2011) because aerobic exercise at this intensity has no effect on body image (d = −0.04 in experimental studies; Hausenblas &amp; Fallon, 2006), thus preventing the aerobic warm-up/cool-down from con- founding the effects of the strength-training.</t>
  </si>
  <si>
    <t>aerobic training</t>
  </si>
  <si>
    <t xml:space="preserve">strength training </t>
  </si>
  <si>
    <t>3 days a week, 8 week, 7min?</t>
  </si>
  <si>
    <t>SPAS, MBSRQ-AE, MBSRQ-BASS, fitness measurements, Astrand Rhyming Submax- imal Fitness Test, 10 repetition maximum (10- RM) tests, PSDQ</t>
  </si>
  <si>
    <t>SPAS, fitness measurements, Astrand Rhyming Submax- imal Fitness Test, 10 repetition maximum (10- RM) tests, PSDQ</t>
  </si>
  <si>
    <t>SPAS</t>
  </si>
  <si>
    <t xml:space="preserve"> fitness measurements</t>
  </si>
  <si>
    <t>Astrand Rhyming Submax- imal Fitness Test</t>
  </si>
  <si>
    <t>10 repetition maximum (10- RM) tests</t>
  </si>
  <si>
    <t>McCabe, M. P., Ricciardelli, L. A., &amp; Karantzas, G. (2010). Impact of a healthy body image program among adolescent boys on body image, negative affect, and body change strategies. Body image, 7(2), 117-123.https://doi.org/10.1016/j.bodyim.2009.10.007</t>
  </si>
  <si>
    <t>934?</t>
  </si>
  <si>
    <t>intervention program</t>
  </si>
  <si>
    <t>wait list control</t>
  </si>
  <si>
    <t>schools</t>
  </si>
  <si>
    <t>to prevent the development of body image concerns among adolescent boys.</t>
  </si>
  <si>
    <t>program to endorse healthy body image</t>
  </si>
  <si>
    <t>five-session program for 1 hour a week for 5 consecutive weeks.</t>
  </si>
  <si>
    <t xml:space="preserve">11 - 15 </t>
  </si>
  <si>
    <t>IG: 12,96; CG: 13,18</t>
  </si>
  <si>
    <t>IG: 0,78 CG: 0,95</t>
  </si>
  <si>
    <t>Body Image &amp; Body Change Questionnaire - BIDS; Body Image &amp; Body Change Questionnaire - muscles, Body Image &amp; Body Change Questionnaire - food supplements, EDI-DT, depression anxiety stress scale, general self scale, SATAQ-P-M, Self-Description Questionnaire-II</t>
  </si>
  <si>
    <t>Body Image &amp; Body Change Questionnaire - BIDS</t>
  </si>
  <si>
    <t>Body Image &amp; Body Change Questionnaire - muscles</t>
  </si>
  <si>
    <t>Body Image &amp; Body Change Questionnaire - food supplements</t>
  </si>
  <si>
    <t>Body Image &amp; Body Change Questionnaire - BIDS; Body Image &amp; Body Change Questionnaire - muscles, Body Image &amp; Body Change Questionnaire - food supplements,  depression anxiety stress scale, general self scale,  Self-Description Questionnaire-II</t>
  </si>
  <si>
    <t>depression anxiety stress scale</t>
  </si>
  <si>
    <t xml:space="preserve"> general self scale</t>
  </si>
  <si>
    <t>Self-Description Questionnaire-II</t>
  </si>
  <si>
    <t>SATAQ-P-M</t>
  </si>
  <si>
    <t>935?</t>
  </si>
  <si>
    <t>Olive, L. S., Byrne, D., Cunningham, R. B., Telford, R. M., &amp; Telford, R. D. (2019). Can physical education improve the mental health of children? The LOOK study cluster-randomized controlled trial. Journal of educational psychology, 111(7), 1331.</t>
  </si>
  <si>
    <t>Journal of Educational Psychology</t>
  </si>
  <si>
    <t>to determine the effects of a specialist-taught PE program on indicators of childhood mental health</t>
  </si>
  <si>
    <t>PE was conducted for approximately 30 min per week.</t>
  </si>
  <si>
    <t>Specialist-taught PE consisted of physical education delivered by specialist teachers, who were all university trained and qualified PE teachers from the Bluearth Foundation.</t>
  </si>
  <si>
    <t>five components, namely (1) coordination and agility drills, (2) skill activities, (3) movement challenges and games, (4) dynamic movement control, and (5) core movement</t>
  </si>
  <si>
    <t xml:space="preserve">The intervention was delivered twice a week for 50 min each session, during a 4-year period of elementary school from Grades 3 to 6. </t>
  </si>
  <si>
    <t>4 year</t>
  </si>
  <si>
    <t>2/ week</t>
  </si>
  <si>
    <t>IG: 8,1     CG: 8,1</t>
  </si>
  <si>
    <t>IG: 0,3.   CG: 0,4</t>
  </si>
  <si>
    <t>7-12</t>
  </si>
  <si>
    <t xml:space="preserve">4 year </t>
  </si>
  <si>
    <t>CDI, CSQ, body self esteem scale, pedometers for physical activity, Cardiorespiratory fitness, Percent body fat, self-report Tanner stages, Australian Bureau of Statistics Socioeconomic Indexes</t>
  </si>
  <si>
    <t>pedometers for physical activity</t>
  </si>
  <si>
    <t>Cardiorespiratory fitness</t>
  </si>
  <si>
    <t>Percent body fat</t>
  </si>
  <si>
    <t>self-report Tanner stages,</t>
  </si>
  <si>
    <t>Australian Bureau of Statistics Socioeconomic Indexes</t>
  </si>
  <si>
    <t>936?</t>
  </si>
  <si>
    <t>Ariel-Donges, A. H., Gordon, E. L., Bauman, V., &amp; Perri, M. G. (2019). Does yoga help college-aged women with body-image dissatisfaction feel better about their bodies?. Sex Roles, 80, 41-51.</t>
  </si>
  <si>
    <t>Sex roles</t>
  </si>
  <si>
    <t>yoga classes</t>
  </si>
  <si>
    <t>wait-listed control condition</t>
  </si>
  <si>
    <t>Participants were eligible if they were female, ages 18–30, had little or no prior experience practicing yoga (i.e.,≤ 3 yoga classes over the past 6 months), could safely participate in physical activity, reported normal eating behaviors over the past 6 months, had a non-depressed mood (i.e., Beck Depression Inventory-Second Edition score ≤ 13), and reported body-image dissatisfaction (i.e., Multidimensional Body-Self Relations Questionnaire-Appearance Evaluation score ≤ 3.0).</t>
  </si>
  <si>
    <t>Participants were excluded if they reported a history of inpatient hospitalization for an eating disorder or other psychiatric reasons, had a current clinical diagnosis of Major Depressive Disorder, or had a current clinical diagnosis of another psychiatric disorder that could interfere with participation</t>
  </si>
  <si>
    <t xml:space="preserve">to determine whether a 12-week yoga intervention would significantly reduce college-aged women’s body dissatisfaction </t>
  </si>
  <si>
    <t>The 60-min yoga classes focused on breathing, meditation, and active poses for beginner students in the Vinyasa and Ashtanga yoga styles. The yoga instructors based the intervention’s format and tone on classes they typically taught at local community studios (i.e.,5–15 min warm up, 30 – 50 min flow of poses, and 5 – 15 min cool down and final relaxation)</t>
  </si>
  <si>
    <t>Wait list participants abstained from practicing yoga during
the 12-week intervention period.</t>
  </si>
  <si>
    <t>were asked to attend two of the classes weekly for
12 weeks (i.e., 24 yoga classes total). The 60-min yoga classes…</t>
  </si>
  <si>
    <t>MBSRQ-AS, BDI-2, EAT-26-G, FMI, antrhopometry of participants</t>
  </si>
  <si>
    <t>FMI, antrhopometry of participants</t>
  </si>
  <si>
    <t>FMI</t>
  </si>
  <si>
    <t>antrhopometry of participants</t>
  </si>
  <si>
    <t>no results for EAT-26-G, BDI-2</t>
  </si>
  <si>
    <t>937?</t>
  </si>
  <si>
    <t>Barbeau, K., Guertin, C., Boileau, K., &amp; Pelletier, L. (2022). The effects of self-compassion and self-esteem writing interventions on women’s valuation of weight management goals, body appreciation, and eating behaviors. Psychology of Women Quarterly, 46(1), 82-98.</t>
  </si>
  <si>
    <t>body-focused self-compassion</t>
  </si>
  <si>
    <t>body-focused self-esteem</t>
  </si>
  <si>
    <t>computer</t>
  </si>
  <si>
    <t>hat brief writing interventions,particularly those that are tailored toward promoting protec-tive factors for women’s body image, can create meaningfulchange in women’s body image</t>
  </si>
  <si>
    <t xml:space="preserve">body-focused self-esteem </t>
  </si>
  <si>
    <t xml:space="preserve">control </t>
  </si>
  <si>
    <t>Participants were sent digital survey links each day to complete and record their journal entry via email, which required them to reflect on a moment within the past 24 hours that made them feel self-conscious about their bodies, eating, or exercise habits (self-compassion and self-esteem conditions) or on a particular situation or feeling that occurred in the past 24 hours (control condition)</t>
  </si>
  <si>
    <t>(a) “how other women might have also had these experiences or have gone through a similar situation,” (b) to “try to express self acceptance, under- standing, kindness, and concern toward yourself in a similar manner as you would to a fellow peer in a similar situation
(e.g., try to see yourself as your own peer and what you would
say to them to harness self-acceptance, understanding, kind-
ness, and concern),” and (c) to “try to describe your feelings in
an objective and unemotional fashion (e.g., acknowledging
that your feelings or experiences are temporary, live in the
moment, but don’t get too carried away by your emot</t>
  </si>
  <si>
    <t>engaging in daily writing reflections for a period of 7 consecutive days (i.e., intervention)</t>
  </si>
  <si>
    <t>17-69</t>
  </si>
  <si>
    <t>10 days</t>
  </si>
  <si>
    <t>BMI, SCS, RSES, modifierd version of the AI, BAS, HUEBS, EDI-1-BS</t>
  </si>
  <si>
    <t>SCS, modifierd version of the AI, BAS, HUEBS</t>
  </si>
  <si>
    <t xml:space="preserve"> modifierd version of the AI</t>
  </si>
  <si>
    <t>HUEBS</t>
  </si>
  <si>
    <t>938?</t>
  </si>
  <si>
    <t>Cognitive Therapy and Research</t>
  </si>
  <si>
    <t>ImRS</t>
  </si>
  <si>
    <t>Ghaderi, A., Welch, E., Zha, C., &amp; Holmes, E. A. (2022). Imagery Rescripting for Reducing Body Image Dissatisfaction: A Randomized Controlled Trial. Cognitive Therapy and Research, 46(4), 721-734. - Study 2</t>
  </si>
  <si>
    <t>Pilot RCT</t>
  </si>
  <si>
    <t>Study 3</t>
  </si>
  <si>
    <t>ImRS (Imagery Rescripting)</t>
  </si>
  <si>
    <t>EW (Expressive writing)</t>
  </si>
  <si>
    <t>Eligible participants (females, 18–45 years old, with a
subjective sense of body dissatisfa</t>
  </si>
  <si>
    <t>Those who reported current suicidality, high levels of depressive symptomatology, regular objective binge eating, or regular purging were excluded from participation</t>
  </si>
  <si>
    <t>to study the feasibility and initial efects (Study 2) of a single session of imagery rescripting (ImRS) based on a specifc intervention protocol targeting negative body-related mental images compared to a credible placebo condition (Expressive writing about body related thoughts and emotions: EW)</t>
  </si>
  <si>
    <t>Our third aim was to investigate the efcacy of ImRS in a larger randomized controlled trial (Study 3) by comparing ImRS to not only EW, but also a wait-list control condit</t>
  </si>
  <si>
    <t xml:space="preserve">For the EW condition, the researcher provided verbal instructions that encouraged participants to “let go” and explore their deepest thoughts and emotions linked to their body. Participants were asked to write about their most troubling and upsetting experiences, thoughts and memories. They were informed that no one would read their writing and were told to write continuously for the duration of 30 min. The writing was completed quietly in a private and comfortable room. Participants were debriefed after the session, and were instructed to take their writing home. </t>
  </si>
  <si>
    <t>The therapist frst provided a defnition of
mental imagery. In Stage 1, participants were instructed
to close their eyes and bring to mind the most intrusive
and distressing mental body-related image. Participants
were then questioned on the accompanying characteristics
of the negative image, including emotions and meanings
described in the frst person present tense. t. In Stage 2, participants
were asked to describe triggers and other personal appraisals associated with the image. In Stage 3, the researcher instructed the participant to imagine an image in which they are experiencing the antidote emotion and meaning. Participants were asked to describe the characteristics of this antidote. In Stage 4, the
researcher then verbally guided the participant through several exercises where aspects of the original negative
image were altered in some way.</t>
  </si>
  <si>
    <t>ImRS intervention</t>
  </si>
  <si>
    <t>EW intervention</t>
  </si>
  <si>
    <t xml:space="preserve">The participants reported spending 19,34 (SD = 7,57) minutes each day on EW. </t>
  </si>
  <si>
    <t>the session lasted approximately 60 min.</t>
  </si>
  <si>
    <t>were told to write continuously for the duration of 30 min</t>
  </si>
  <si>
    <t xml:space="preserve">60 + ? </t>
  </si>
  <si>
    <t>ImRS: 33,1 EW: 35,7</t>
  </si>
  <si>
    <t>ImRS: 7,8 EW :8.6</t>
  </si>
  <si>
    <t xml:space="preserve">BSQ, EDE-Q, BBQ, hospity anxiety and depression scale, IBSS, CEQ, </t>
  </si>
  <si>
    <t>BBQ</t>
  </si>
  <si>
    <t>hospity anxiety and depression scale</t>
  </si>
  <si>
    <t>unsure if the 1 week assessment is also the baseline and the 1-month follow up then is post intervention?</t>
  </si>
  <si>
    <t>18-45</t>
  </si>
  <si>
    <t>ImRS: 33,8, EW: 32,5, WL: 31,9</t>
  </si>
  <si>
    <t>ImRS: 7,3; EW: 8,1; WL: 7,9</t>
  </si>
  <si>
    <t>those in the EW were also asked to describe their most recurrent
body-related mental image and its associated properties
(e.g., believability, vividness, etc.) both before and after
the 40 min session (i.e., Expressive writing) during which
participants wrote about their most inner thoughts and
emotions related to their bod</t>
  </si>
  <si>
    <t>Table 6</t>
  </si>
  <si>
    <t>Irvine, K. R., Irvine, A. R., Maalin, N., McCarty, K., Cornelissen, K. K., Tovée, M. J., &amp; Cornelissen, P. L. (2020). Using immersive virtual reality to modify body image. Body Image, 33, 232-243.</t>
  </si>
  <si>
    <t>940?</t>
  </si>
  <si>
    <t>participants had to be female (CIS/as assigned at birth), aged 18-35, fluent in spoken English and have no history of eating disorders. Additionally, potential participants were asked to complete an online version of the Body Shape Questionnaire (BSQ- 16b; Evans &amp; Dolan, 1993). The questionnaire measures attitudes towards body shape and size. A score of 66 and above indicates ‘marked concern with shape’ (Taylor, 1987) and is considered clin- ically concerning. However, to be consistent with the study design of Gledhill et al. (2017), we accepted participants who scored 60 or above, i.e., ‘substantial, yet sub-clinical body shape concerns’ (Taylor, 1987).</t>
  </si>
  <si>
    <t xml:space="preserve">Europe </t>
  </si>
  <si>
    <t xml:space="preserve">United Kingdom </t>
  </si>
  <si>
    <t>VR</t>
  </si>
  <si>
    <t>to test the feasibility of running the training paradigm described by Gledhill et al. (2017) and Szostak (2018) in virtual reality.</t>
  </si>
  <si>
    <t>perceptual training was car- ried out over 4 consecutive days. At the start of each day, a baseline measurement was obtained to establish the categorical boundary for each participant on that day. It comprised three presentations of each of the 15 models in a randomised order, totalling 45 tri- als. Responses were used to calculate the categorical boundary at which participants shifted from perceiving thinness to perceiving fatness. The control and original intervention conditions (as well asthe timed baselines for these conditions) were set up to match as closely as possible the control and intervention conditions in the 2D study by Gledhill et al. (2017). S</t>
  </si>
  <si>
    <t>The new intervention condition was designed to be optimised for virtual reality presentation. Specifically, to take full advantage of the potentially improved presentation (3D, life-sized), a quick presentation akin to that of Gledhill et al. (2017) was felt to be too abrupt. Therefore, time constraints for stimulus presentation and the visual noise mask were removed</t>
  </si>
  <si>
    <t xml:space="preserve">the perceptual training program </t>
  </si>
  <si>
    <t>intervention group - no limit --&gt; NEW</t>
  </si>
  <si>
    <t>intervention group - briefly stimuli --&gt; OLD</t>
  </si>
  <si>
    <t>OLD: 21,25, NEW: 21,40, Cg: 21,10</t>
  </si>
  <si>
    <t>old: 2,67, new: 3,56, cg: 21,10</t>
  </si>
  <si>
    <t xml:space="preserve">4 days </t>
  </si>
  <si>
    <t>14 day (after Baseline)</t>
  </si>
  <si>
    <t xml:space="preserve">EDE-Q-G, EDE-Q-RE, EDE-Q-SC, EDE-Q-WC, EDE-Q-EC, BSQ, BDI, RSES, BMI </t>
  </si>
  <si>
    <t>2,58 -3,50 (95% CI)</t>
  </si>
  <si>
    <t>2,84 - 3,62 (95% CI)</t>
  </si>
  <si>
    <t>1,94 - 3,14 (95% CI)</t>
  </si>
  <si>
    <t xml:space="preserve">for EDE-Q just results for Follow-Up, for BMI, RSES, BDI just results for baseline - not extracted </t>
  </si>
  <si>
    <t>941?</t>
  </si>
  <si>
    <t>Jacobi, C., Morris, L., Beckers, C., Bronisch-Holtze, J., Winter, J., Winzelberg, A. J., &amp; Taylor, C. B. (2005). Reduktion von Risikofaktoren für gestörtes Essverhalten: Adaptation und erste Ergebnisse eines Internet-gestützten Präventionsprogramms. Zeitschrift für Gesundheitspsychologie, 13(2), 92-101.</t>
  </si>
  <si>
    <t>wait list control group</t>
  </si>
  <si>
    <t>Als Aus-schlusskriterien galten die Vorgeschichte einer Essstö-rung (Bulimia nervosa (BN), Anorexia nervosa (AN) oderBinge Eating Störung (BED)) innerhalb des letzten Jahres,regelmäßige Heißhungeranfälle und Erbrechen oder La-xantienabusus (d.h. mehr als 3 Mal pro Woche und Mo-nat während der letzten 3 Monate oder mehr als 4 Mal proWoche in einem der letzten 3 Monate), Vorbehandlungwegen Essstörungen innerhalb des letzten Jahres, Alko-hol- oder Drogenprobleme, Suizidalität, ein BMI 18 und30, sowie die Einnahme psychotroper Medikation wäh-rend der letzten 2 Monate</t>
  </si>
  <si>
    <t>Verbesserung des Körperbilds</t>
  </si>
  <si>
    <t>cognitv behavioral program</t>
  </si>
  <si>
    <t xml:space="preserve">Student Bodies </t>
  </si>
  <si>
    <t>8 Sitzungen die über 8 Wochen aufgeteilt sind</t>
  </si>
  <si>
    <t>19-29</t>
  </si>
  <si>
    <t>Ig: 22,5, KG: 22,1</t>
  </si>
  <si>
    <t>IG: 2,7, KG: 2,6</t>
  </si>
  <si>
    <t>EDE-Q-R, EDE-Q-EC, EDE-Q-WC, EDE-Q-SC, EDI-2-DT, EDI-2-B, EDI-2-BD, WCS, WFEV Restraint, knowledge test, SCL-90-R Global severity Index, BMI</t>
  </si>
  <si>
    <t>WFEV Restraint</t>
  </si>
  <si>
    <t>WFEV Restraint, knowledge test, SCL-90-R Global severity Index</t>
  </si>
  <si>
    <t>SCL-90-R Global severity Index</t>
  </si>
  <si>
    <t>0,,86</t>
  </si>
  <si>
    <t>follow-up results hadn´t been assessed before publication</t>
  </si>
  <si>
    <t>Jansen, A., Voorwinde, V., Hoebink, Y., Rekkers, M., Martijn, C., &amp; Mulkens, S. (2016). Mirror exposure to increase body satisfaction: Should we guide the focus of attention towards positively or negatively evaluated body parts?. Journal of Behavior Therapy and Experimental Psychiatry, 50, 90-96.</t>
  </si>
  <si>
    <t>Journal of Behavior Therapy and Experimental Psychiatry</t>
  </si>
  <si>
    <t>exposure intervention focus self-defined attractive body parts</t>
  </si>
  <si>
    <t>exposure intervention focus self-defined unattractive body parts</t>
  </si>
  <si>
    <t>Netherlands</t>
  </si>
  <si>
    <t xml:space="preserve">to disconfirm the original association between a
conditioned stimulus (CS) and an unconditioned stimulus (US). </t>
  </si>
  <si>
    <t>actual exposure in each session lasted 30 min; before and after the actual exposure, homework assignments were discussed. Participants in the positive exposure condition were exposed to their 8 self-defi ned most attractive body parts, participants in the negative exposure condition were exposed to their 8 self-de fi ned most unattractive body parts. In every exposure ses-sion 2 body parts from the hierarchy were principally addressed, starting with the least dif fi
cult parts and building up to he two most dif fi cult body parts from the hierarchy (in the last session). Flexibly switching back to previous body parts or moving on to a next one was allowed throughout all exposure sessions. In the last exposure session all 8 selected body parts were repeated. During the fi rst exposure session, in vitro exposure took place: without a mirror and fully dressed. The participant was mentally exposed to her own body, being guided by the therapist to think of and talk about two specfic body parts. A</t>
  </si>
  <si>
    <t xml:space="preserve">positive exposure group </t>
  </si>
  <si>
    <t xml:space="preserve">negative exposure group </t>
  </si>
  <si>
    <t xml:space="preserve">5 individual exposre sessions in three weeks, 30 min plzus homework discussion </t>
  </si>
  <si>
    <t>3 week</t>
  </si>
  <si>
    <t>1 month (after post)</t>
  </si>
  <si>
    <t>expectations of training, body satisifaction, EDE-Q-SC, BCQ, BIAQ, BDI-II</t>
  </si>
  <si>
    <t>expectations of training</t>
  </si>
  <si>
    <t>body satisfaction</t>
  </si>
  <si>
    <t>State feelings via VAS</t>
  </si>
  <si>
    <t>expectations of training, body satisfaction, BCQ, State feelings via VAS, perceived attractiveness</t>
  </si>
  <si>
    <t>perceived attractiveness</t>
  </si>
  <si>
    <t>Lewis-Smith, H., Garbett, K. M., Chaudhry, A., Dhillon, M., Shroff, H., White, P., &amp; Diedrichs, P. C. (2023). Evaluating a body image school-based intervention in India: A randomized controlled trial. Body Image, 44, 148-156.</t>
  </si>
  <si>
    <t xml:space="preserve">45 minute intervention session </t>
  </si>
  <si>
    <t>Inclusion criteria for schools included being co-educational, teaching in English, and able to include all Year 7 classes (prior to parental/student consent).</t>
  </si>
  <si>
    <t xml:space="preserve">Exclusion criteria included single-sex schools and schools that did not teach in English. </t>
  </si>
  <si>
    <t>Confident Me consists of five 45-minute interactive sessions, which target risk factors for body dissatisfaction, including inter- nalization of appearance ideals, appearance-based comparisons, appearance-based conversations, appearance-based teasing, and media literacy (including social media). A detailed description of the intervention and its original development can be found elsewhere (Diedrichs et al., 2021), and the cultural adaptations made in con- sultation with Indian body image researchers and tested for ac- ceptability among Indian adolescents have been reported previously in a pilot study (Garbett et al., 2021)</t>
  </si>
  <si>
    <t xml:space="preserve">Confident me </t>
  </si>
  <si>
    <t>IG: 12,44 CG: 12,61</t>
  </si>
  <si>
    <t>IG: 0,51 CG: 0,65</t>
  </si>
  <si>
    <t>Table 1 &amp; 3</t>
  </si>
  <si>
    <t>PANAS-CH-NA</t>
  </si>
  <si>
    <t>PANAS-CH-PA</t>
  </si>
  <si>
    <t>Body Esteem Scale for Adolescents &amp; Adults, SATAQ-3-IN-G, PANAS-CH-NA, PANAS-CH-PA, RSES-SF, EDE-Q, Body Image Life Disengagement Questionnaire</t>
  </si>
  <si>
    <t xml:space="preserve">Pacanowski, C.R., Diers, L., Crosby, R.D., Mackenzie, M. &amp; Neumark-Sztainer, D. (2020). Yoga´s impact on risk and protective factors for disordered eating: a pilot prevention trial. Eating disorders, 28(4), 513-541. </t>
  </si>
  <si>
    <t xml:space="preserve">yoga intervention </t>
  </si>
  <si>
    <t xml:space="preserve">Inclusion criteria were being a female of freshman, sophomore, or junior standing, preferably having little to no yoga experience, being free during the time of the yoga class on Mondays, Wednesdays, and Fridays, physically able to participate in yoga, and between the ages of 18 and 26. </t>
  </si>
  <si>
    <t xml:space="preserve">Seniors were excluded from the study because compensation provided to the control group consisted of a group fitness pass, allowing for students to take yoga classes the following Fall semester, as the trial was conducted in the Spring. </t>
  </si>
  <si>
    <t>Delaware</t>
  </si>
  <si>
    <t>to evaluate yogas impact on risk and protective factors of disordered eating</t>
  </si>
  <si>
    <t xml:space="preserve"> The first 5 minutes of class were devoted to centering, when participants lay on their backs and perform affirmation- focused breathing. The affirmation changed weekly, and specific affirma- tions used (e.g., inhale “I am”; exhale “enough”) are listed in the table. For consistency and replication/dissemination of the intervention, an outline of asanas accessible to all levels of experience, mobility, and body size and specific breathing techniques using body neutral or body-positive language was designed. After the series of postures concluded, participants were instructed to rest and reflect, led through a guided imagery practice, and finally, invited to assimilate benefits of their practice in savasana, or corpse pose, a supine resting posture, while again repeating the affirmation to themselves while breathing. </t>
  </si>
  <si>
    <t>Centering, Inegtraion, Rest &amp; Reflect, Flow, guided imagery</t>
  </si>
  <si>
    <t>Table 1 + photos</t>
  </si>
  <si>
    <t>(three 50-minute yoga classes/week for 10 weeks)</t>
  </si>
  <si>
    <t>NIHs social isolation construct short survey</t>
  </si>
  <si>
    <t>self-compassion scale</t>
  </si>
  <si>
    <t>Five Facet Mindfulness Questionnaire</t>
  </si>
  <si>
    <t>EAT-26-D</t>
  </si>
  <si>
    <t>EAT-26-B</t>
  </si>
  <si>
    <t>MBSRQ-AE, MBSRQ-AO,MBSRQ-OWP, MBSRQ-BASS, PANAS-NA, NIHs social isolation construct short survey, self-compassion scale, PANAS-PA, Five Facet Mindfulness Questionnaire, EAT-26-G, BES, BIQLI</t>
  </si>
  <si>
    <t>NIHs social isolation construct short survey, self-compassion scale, Five Facet Mindfulness Questionnaire, BES, 
EAT-26-OC, BIQLI, MBSRQ-OWP</t>
  </si>
  <si>
    <t xml:space="preserve">
EAT-26-OC</t>
  </si>
  <si>
    <t>MBSRQ-OWP</t>
  </si>
  <si>
    <t>942?</t>
  </si>
  <si>
    <t>943?</t>
  </si>
  <si>
    <t>944?</t>
  </si>
  <si>
    <t>945?</t>
  </si>
  <si>
    <t>new internet-based version of prevention program</t>
  </si>
  <si>
    <t>group based program</t>
  </si>
  <si>
    <t>educational brochure control</t>
  </si>
  <si>
    <t>educational video control</t>
  </si>
  <si>
    <t xml:space="preserve">Participants had to verbally affirm during the phone screen with a staff member that they experience body image concerns to be included. </t>
  </si>
  <si>
    <t>Participants were excluded if they met criteria for current DSM–IV anorexia nervosa, bulimia ner- vosa, or binge eating disorder.</t>
  </si>
  <si>
    <t>whether the eBody Project would produce significantly larger reductions in eating disorder risk factors and symptoms than educational video and brochure control conditions.</t>
  </si>
  <si>
    <t>Participants were asked to engage in verbal, written, and behavioral exercises in which they critiqued the thin ideal during four 1-hr group sessions held on a weekly basis, and in weekly home exercises. For example, in one dissonance induc- ing activity, participants wrote an essay about the costs associated with pursuing the thin ideal and engaged in a counterattitudinal role-play in which they attempted to dissuade facilitators from pursuing the thin ideal. Groups typically consisted of 7–9 partic- ipants.</t>
  </si>
  <si>
    <t xml:space="preserve">participants were sent an online link to view a 55-min documentary called Dying to be Thin, which focused on eating disorders, body dissatisfaction, and body acceptance. Topics include the cultural pressures to be thin, physical and emotional consequences of subscribing to this ideal, and treatment/recovery from eating disorders. </t>
  </si>
  <si>
    <t xml:space="preserve">Participants re- ceived a 2-page brochure produced by the National Eating Disor- ders Association that describes negative and positive body image, notes that negative body image is associated with increased risk for onset of eating disorders, and offers 10 steps for achieving a positive body image. Participants in this condition were sent the brochure in the mail after randomization, which occurred after the baseline assessment. </t>
  </si>
  <si>
    <t>educational video control condition</t>
  </si>
  <si>
    <t>Educational brochure control condition</t>
  </si>
  <si>
    <t>body project (e-form)</t>
  </si>
  <si>
    <t>body project (group)</t>
  </si>
  <si>
    <t xml:space="preserve">four 1-h group sessions held on a weekly basis </t>
  </si>
  <si>
    <t>one-shot</t>
  </si>
  <si>
    <t xml:space="preserve">e-based intervention </t>
  </si>
  <si>
    <t>946?</t>
  </si>
  <si>
    <t>Stice E, Marti CN, Spoor S, Presnell K, Shaw H. Dissonance and healthy weight eating disorder prevention programs: long-term effects from a randomized efficacy trial. J Consult Clin Psychol. 2008 Apr;76(2):329-40. doi: 10.1037/0022-006X.76.2.329.</t>
  </si>
  <si>
    <t>J Consult Clin Psychol.</t>
  </si>
  <si>
    <t xml:space="preserve">dissonance-based thin-ideal internalization reduction program </t>
  </si>
  <si>
    <t>healthy weight control program</t>
  </si>
  <si>
    <t xml:space="preserve">expressive-writing control condition </t>
  </si>
  <si>
    <t xml:space="preserve">assessment-only control condition </t>
  </si>
  <si>
    <t xml:space="preserve"> For inclusion, students had to answer affirmatively when asked: “Do you have body image concerns?” during a phone screen. We used self-selection for this prevention trial and did not require a specific response on a body dissatisfaction screen because we wanted to simplify recruitment so that this intervention could be easily disseminated. This approach attracted at-risk females with average body dissatisfaction and thin-ideal internalization scores that were significantly higher than the average scores from a normative sample (Stice, Shaw, Burton, et al., 2006)</t>
  </si>
  <si>
    <t xml:space="preserve">The sole exclusion criterion was meeting criteria for DSM-IV anorexia nervosa, bulimia nervosa, or binge eating disorder at pretest. </t>
  </si>
  <si>
    <t>high school and university</t>
  </si>
  <si>
    <t>In this intervention, participants voluntarily engaged in verbal, written, and behavioral exercises in which they critiqued the thin-ideal ideal. These exercises were conducted in sessions and in homework activities. For example, they wrote a counter- attitudinal essay about the costs associated with pursuit of the thin-ideal and engaged in a counter-attitudinal role-play in which they attempted to dissuade facilitators from pursuing the thin-ideal.</t>
  </si>
  <si>
    <t>In this intervention, participants were encouraged to make gradual healthy and lasting changes to their diet and physical activity to balance their energy needs with their energy intake, and thereby achieve a healthier weight and body satisfaction. With support from the facilitator and group members, they initiated an individual lifestyle change plan to reduce intake of fat and sugar and to increase exercise using behavioral modification principles. Food and exercise diaries were used to identify behaviors to target in this lifestyle modification and to monitor change. Motivational enhancement activities were used to promote motivation for behavior change.</t>
  </si>
  <si>
    <t>In this condition, which is based on the work of Pennebaker (1997), participants wrote about emotionally significant topics in three individual weekly 45-minute sessions. They were told that research indicates that body dissatisfaction is linked to emotional issues and that expressive writing helps resolve these issues. Sample topics included relationships or goals. They were told that their work would not be read and were asked to write continuously for the duration of the session about an emotionally important topic.</t>
  </si>
  <si>
    <t>Participants in this condition received no intervention, but were referred to treatment if they met criteria for anorexia nervosa, bulimia nervosa, or binge eating disorder at any of the follow-up assessments (as were participants in all conditions).</t>
  </si>
  <si>
    <t xml:space="preserve">3 weekly 45 minute individual writing sessions </t>
  </si>
  <si>
    <t>3 hr dissonance intervention (3 weekly)</t>
  </si>
  <si>
    <t>3 hr healthy weight intervention (3 weekly)</t>
  </si>
  <si>
    <t>Followup_25months_plus_more</t>
  </si>
  <si>
    <t>IBSS, Satisfaction and Dissatisfaction with Body parts Scale (8 items), PANAS-X, EDE, BMI, Social Adjustmennt Scale</t>
  </si>
  <si>
    <t>947?</t>
  </si>
  <si>
    <t xml:space="preserve">Stice E, Rohde P, Butryn ML, Shaw H, Marti CN. Effectiveness trial of a selective dissonance-based eating disorder prevention program with female college students: Effects at 2- and 3-year follow-up. Behav Res Ther. 2015 Aug;71:20-6. doi: 10.1016/j.brat.2015.05.012. </t>
  </si>
  <si>
    <t>In session 1 participants collectively define the thin ideal, discuss costs of pursuing this ideal, and are assigned home exercises (e.g., write an essay about the costs associated with pursuing the thin ideal). In session 2 participants discuss each home exercise, dissuade facilitators from pursuing the thin ideal in role-plays, and are assigned more exercises (e.g., generate a top-10 list of things young women can do to challenge the thin ideal). In session 3 participants discuss home exercises, conduct role-plays challenging thin-ideal statements, discuss personal body image concerns, and are assigned home exercises (e.g., engage in a behavior that challenges their body image concerns). In session 4 participants discuss home exercises, plan for future pressures to be thin, discuss perceived benefits of the group, and are assigned exit home exercises (e.g., write a letter to a younger adolescent girl about avoiding body image concerns). To increase dissonance-induction, we underscored the voluntary nature of participation, increased accountability (e.g., by videotaping sessions), and increased the amount of effort required on the part of participants relative to the original Body Project.</t>
  </si>
  <si>
    <t>Participants in the control condition received a brochure from the National Eating Disorders Association describing negative and posi- tive body image, noting that negative body image increases risk for eating disorder onset, and offering 10 steps for achieving a positive body image. They also received a brochure from the American Psy- chological Association describing eating disorders and factors that predict onset of these disorders. Participants in both conditions also were given a referral list of local mental health treatment providers with expertise in eating disorders at each assessment.</t>
  </si>
  <si>
    <t>Body Project consisted of 4 weekly 1-h group sessions with 5e9 participants. Facilitators delivered the intervention using a scripted manual.</t>
  </si>
  <si>
    <t>EDDI, BMI, mental health service utilization, health service utilization, IBSS-R, Items from Satisfaction and Disssatisfaction with Body parts Scale, DRES, BDI, SAS</t>
  </si>
  <si>
    <t>mental health service utilization</t>
  </si>
  <si>
    <t>health service utilization</t>
  </si>
  <si>
    <t>2 yeat</t>
  </si>
  <si>
    <t>948?</t>
  </si>
  <si>
    <t>Stice, E., Rohde, P., Gau, J. M., Butryn, M. L., Shaw, H., Cloud, K., &amp; D'Adamo, L. (2021). Enhancing efficacy of a dissonance-based obesity and eating disorder prevention program: Experimental therapeutics. Journal of consulting and clinical psychology, 89(10), 793.</t>
  </si>
  <si>
    <t>Individuals were eligible if they were between 17 and 20 yearsof age, had a BMI greater than 20 and less than 30, and reportedconcern about their weight, defined as: (a) a response of at leastmoderate weight concerns to a question asking participants to ratethe strength of their concerns on a 9-point scale (0=noneto 8=extreme) and (b) an endorsement of the following question:“Do youbelieve there is room for improvement in your diet and exercisehabits?”</t>
  </si>
  <si>
    <t>We excluded individuals with a BMI of less than 20
because we reasoned that they are at very low risk for future obesity
onset and we excluded individuals with a BMI of greater than 30
because this was an obesity prevention trial. Exclusion criteria were
a current diagnosis of anorexia nervosa, bulimia nervosa, or binge
eating disorder.</t>
  </si>
  <si>
    <t xml:space="preserve"> making participant-identified small, incremental reductions in dietary intake and increases in activity levels to bring caloric intake into balance with caloric expenditure, which is intended to reduce body dissatisfactionand unhealthy compensatory weight control behaviors</t>
  </si>
  <si>
    <t xml:space="preserve">single sex group with food response training </t>
  </si>
  <si>
    <t xml:space="preserve">single sex group with generic response training </t>
  </si>
  <si>
    <t xml:space="preserve">mixed-sex group with food response traing </t>
  </si>
  <si>
    <t>mixed-sex group with generic response training</t>
  </si>
  <si>
    <t>After each Project Health session, participants completed 25-min
trainings that included 5 min of dissonance-based motivational
enhancement writing prompts, 5-min of stop-signal training,
5-min of go/no-go training, 5-min of dot-probe training, and
5-min of visual search training (2 hr of computer training in total. . During the intake assessment participants reported the types of
foods they often overeat; the images of the high-calorie foods used in
the response and attention trainings were selected from these catego-
ries (i.e., high-calorie food images were tailored to participants using
the top 3 of 13 categories of high-calorie foods they ate most
frequently and 40 images of those foods that they rated highest in
palatability</t>
  </si>
  <si>
    <t>The generic response inhibition training intervention was identical to
the food response training described above, but used images of birds
and flowers, as done in our past trial (Stice et al., 2017).</t>
  </si>
  <si>
    <t>food repsone and attention training in mixed-gender groups</t>
  </si>
  <si>
    <t>generic response and attention training  in mixed-gender groups</t>
  </si>
  <si>
    <t xml:space="preserve">10 weeks, project health.: six 1 hour group sessions plus 25 min training </t>
  </si>
  <si>
    <t>ADP to assess percent body fat, verbal participation during group discussions, Cohesion Scale, palatability of 60 images, Dot Probe Attentional Bias Task</t>
  </si>
  <si>
    <t>ADP to assess percent body fat</t>
  </si>
  <si>
    <t>Cohesion Scale</t>
  </si>
  <si>
    <t>verbal participation during group discussions</t>
  </si>
  <si>
    <t>palatability of 60 images</t>
  </si>
  <si>
    <t>Dot Probe Attentional Bias Task</t>
  </si>
  <si>
    <t>ADP to assess percent body fat, EDDI, EDE-Q-WC, BDI, verbal participation during group discussions, Cohesion Scale, palatability of 60 images, Dot Probe Attentional Bias Task, BMI</t>
  </si>
  <si>
    <t>949?</t>
  </si>
  <si>
    <t>Stice, E., Rohde, P., Shaw, H., &amp; Gau, J. (2011). An effectiveness trial of a selected dissonance-based eating disorder prevention program for female high school students: Long-term effects. Journal of consulting and clinical psychology, 79(4), 500.</t>
  </si>
  <si>
    <t>We focused on females between the ages of 14 and
19.  Participants had to verbally
affirm that they had body image concerns during a phone call
conducted by research staff to schedule the baseline assessment.</t>
  </si>
  <si>
    <t>The sole exclusion criterion was that participants could not
meet criteria for Diagnostic and Statistical Manual of Mental Disorders anorexia nervosa, bulimia nervosa, or binge eating disorder
at pretest.</t>
  </si>
  <si>
    <t>high school</t>
  </si>
  <si>
    <t>Participants voluntarily engaged inverbal, written, and behavioral exercises in which they critiquedthe thin ideal during sessions and in homework activities. Forexample, they wrote a counter-attitudinal essay about the costsassociated with pursuit of the thin ideal and engaged in a counter-attitudinal role-play in which they attempted to dissuade facilita-tors from pursuing the thin ideal</t>
  </si>
  <si>
    <t>Participants received a two-page brochure produced by the National Eating Disorders Association in 2002 that describes negative and positive body image, notes that negative body image is associated with increased risk for onset of eating disorders, and offers 10 steps forachieving a positive body image.</t>
  </si>
  <si>
    <t>four weekly 1-hr group sessions</t>
  </si>
  <si>
    <t>14 - 19</t>
  </si>
  <si>
    <t>Social Adjustment Scale</t>
  </si>
  <si>
    <t>Health Care utilization</t>
  </si>
  <si>
    <t>no results for directly posttest, just pretest, 2 and 3 year follow up</t>
  </si>
  <si>
    <t>to enhance peer leader recruitment and training accordingly in order to utilize peer experts. Other aspects of the study design were kept consistent from prior EVERYbody Project trial</t>
  </si>
  <si>
    <t>program satisfaction and application</t>
  </si>
  <si>
    <t>951?</t>
  </si>
  <si>
    <t xml:space="preserve">Kadriu, F., Claes, L., Witteman, C., &amp; Krans. J. (2022). Imagery rescripting of autobiographical memories versus intrusive images in individuals with disordered eating. Cognitive Therapy and Research, 46(4), 764 - 775. </t>
  </si>
  <si>
    <t xml:space="preserve">ImRS of autobiographical memories </t>
  </si>
  <si>
    <t>ImRS of intrusive images</t>
  </si>
  <si>
    <t xml:space="preserve">no task control condition </t>
  </si>
  <si>
    <t xml:space="preserve">Cognitive Therapy and Research </t>
  </si>
  <si>
    <t>Participants scoring between 2.12 and 4.0 on the EDE-Q, and/or with a BMI of &gt; 17.4 were invited to participate in the study.</t>
  </si>
  <si>
    <t>F2F / computer</t>
  </si>
  <si>
    <t>Group / Individual?</t>
  </si>
  <si>
    <t>it aims to alter encapsulated core beliefs by changing distressing memories or images using mental imagery</t>
  </si>
  <si>
    <t>Participants heard verbal pre-recorded rescripting instruc- tions through headphones connected to a PC. They were asked to recall the memory (ImRs-Memory) or intrusive image (ImRs-Image) that they had identified earlier in the SIQ/EMQ and then were instructed to change the image/ memory in any way they wanted in order to make it less distressing. They were reminded to note their needs in the image/memory and address them in a way that felt right to them. Participants were asked to describe out loud what was happening in the image/memory during the task, which was audio recorded. Exact instructions are included in Appendix A.</t>
  </si>
  <si>
    <t>Control participants had a 9-min break and provided a brief description of what they had been thinking about during the break.</t>
  </si>
  <si>
    <t xml:space="preserve">9min plus overthinking it for a week </t>
  </si>
  <si>
    <t>ED-SCT number of negative core beliefs, ED-SCT rational believability, ED-SCT emotional believability, EDBQ, EDI-3, EDE-Q, DASS-21 depression, DASS-21 anxiety, DASS-21 stress, PTSS-SR</t>
  </si>
  <si>
    <t>ED-SCT number of negative core beliefs, ED-SCT rational believability, ED-SCT emotional believability, EDBQ, PTSS-SR</t>
  </si>
  <si>
    <t>ED-SCT number of negative core beliefs</t>
  </si>
  <si>
    <t>ED-SCT rational believability</t>
  </si>
  <si>
    <t>ED-SCT emotional believability</t>
  </si>
  <si>
    <t>EDBQ</t>
  </si>
  <si>
    <t>PTSS-SR</t>
  </si>
  <si>
    <t>EDI-3</t>
  </si>
  <si>
    <t>952?</t>
  </si>
  <si>
    <t xml:space="preserve">Sanderson, C.A., % Holloway, R.M. (2003). Who Benefits From What?  Drive for Thinness as a Moderator of Presponsiveness to Different Eating Disorder Prevention Messages. Journal of Applied Social Psychology, 33(9), 1837 - 1861. </t>
  </si>
  <si>
    <t>Journal of Applied Social Psychology</t>
  </si>
  <si>
    <t xml:space="preserve">focus on healthy eating </t>
  </si>
  <si>
    <t xml:space="preserve">focus on disordered eating </t>
  </si>
  <si>
    <t>women</t>
  </si>
  <si>
    <t>The experimental conditions were similar in structure and activity. Each lasted approximately 45 min, and consisted of lecture, group brainstorming, video clips, handouts, and group discussion. The healthy eating condition was designed to pro- vide information about eating and exercise to maintain good health, and was developed based on prior research on the goals for early intervention (Smolak &amp; Levine, 1994). First, facilitators showed a video examining the unrealistic media images of women’s bodies (e.g., airbrushing and combining different model’s body parts into one picture) and led a discussion about the negative impact of media presentations on women’s body image. Women then watched another video clip describing how eating has become linked with happiness and sex, and hence people often eat as a result of external triggers, as opposed to internal trig- gers. Facilitators then presented the food pyramid, and described strategies for eating healthy (but low-fat) meals in the dining hall, and emphasized the ineffec- tiveness of extreme weight-loss strategies (e.g., fasting, severe restriction). Next, facilitators presented the exercise pyramid, and emphasized the importance of balanced exercise (e.g., taking some days off, engaging in cardiovascular as well as strength training). The workshop concluded with the reading of a poem about the societal pressures women face to be beautiful.</t>
  </si>
  <si>
    <t>The experimental conditions were similar in structure and activity. Each lasted approximately 45 min, and consisted of lecture, group brainstorming, video clips, handouts, and group discussion. The disordered eating condition was designed to help women detect the signs and symptoms of an eating disorder early on and to encourage those at risk to get help promptly. First, the facilitators asked partic- ipants to complete an anonymous questionnaire assessing symptoms of eating disorders to help women self-identify their disorders. Participants then watched several video clips featuring women discussing their struggles with such dis- orders, and facilitators then reviewed the definitions, signs, and symptoms of anorexia and bulimia. Next, facilitators discussed the long-term effects of these disorders, including osteoporosis, infertility, gastrointestinalproblems, and tooth decay. Participants were then given information on where to get help with such disorders and a summary of the general recovery process. This workshop con- cluded with the reading of a poem describing a woman’s struggle with anorexia.</t>
  </si>
  <si>
    <t xml:space="preserve">Healthy eating condition </t>
  </si>
  <si>
    <t xml:space="preserve">disordered eating condition </t>
  </si>
  <si>
    <t>45 minutes one-shot</t>
  </si>
  <si>
    <t>same day</t>
  </si>
  <si>
    <t>Reasons for Exercise Inventory, Body Size Drawings measure, thought listening, effectiveness of the workshop, mood index</t>
  </si>
  <si>
    <t>Reasons for Exercise Inventory</t>
  </si>
  <si>
    <t>Body Size Drawings measure</t>
  </si>
  <si>
    <t xml:space="preserve"> thought listening</t>
  </si>
  <si>
    <t>effectiveness of the workshop</t>
  </si>
  <si>
    <t>mood index</t>
  </si>
  <si>
    <t>EDI-DT, BMI, Reasons for Exercise Inventory, Body Size Drawings measure, thought listening, effectiveness of the workshop, mood index</t>
  </si>
  <si>
    <t>953?</t>
  </si>
  <si>
    <t xml:space="preserve">Stice, E., Rohde, P., Shaw, H., &amp;Marti, C.N. (2013). Efficacy trial of a selective prevention program targeting both eating disorders and obesity among female college students: 1- and 2-year follow-up effects. Journal of consulting and clinical psychology, 81(1), 183-189. </t>
  </si>
  <si>
    <t xml:space="preserve">educational brochure control condition </t>
  </si>
  <si>
    <t>No reported body image concerns (n=27)
Met criteria for DSM-IV eating disorder (n=6) Not college freshman</t>
  </si>
  <si>
    <t>The sole exclusion criterion was a current diagnosis of anorexia nervosa (AN), bulimia nervosa (BN), or binge eating disorder (BED).</t>
  </si>
  <si>
    <t>Aim 1 was to test whether Healthy Weight 2 participants showed greater reductions in eating disorder symptoms and BMI (primary outcomes) by 1- and 2-yr follow-ups, as well as a lower incidence of eating disorder and obesity onset during follow-up than controls. Aim 2 was to test for effects on secondary outcomes, including dietary intake, dietary restraint, physical activity, body dissatisfaction, and negative affect. Aim 3 was to test whether effects on the primary outcomes were stronger for youths with initial elevations in eating disorder symptoms and BMI, as they have more room for improvement, and weaker for youths with risk factors not addressed by the intervention, includ- ing depressive symptoms and perceived pressure for thinness.</t>
  </si>
  <si>
    <t>EDDI, BMI, DRES, Block Food Frequency Questionnaire, Paffenbarger Activity Questionnaire, SDBPS, items from the schedule for affective disorders and schizophrenia for school-age children, SATAQ-P</t>
  </si>
  <si>
    <t>Block Food Frequency Questionnaire, Paffenbarger Activity Questionnaire, items from the schedule for affective disorders and schizophrenia for school-age children</t>
  </si>
  <si>
    <t>Block Food Frequency Questionnaire</t>
  </si>
  <si>
    <t xml:space="preserve"> Paffenbarger Activity Questionnaire</t>
  </si>
  <si>
    <t>items from the schedule for affective disorders and schizophrenia for school-age children</t>
  </si>
  <si>
    <t>no results for SATAQ-P</t>
  </si>
  <si>
    <t>954?</t>
  </si>
  <si>
    <t xml:space="preserve">Stice, E., Yoku, S., &amp; Waters, A. (2015). Dissonance-Based Eating Disorder Prevention Program Reduces Reward Region Response to Thin Models; How Actions Shape Valuation. PloS one, 10(12). </t>
  </si>
  <si>
    <t>PloS one</t>
  </si>
  <si>
    <t xml:space="preserve">group intervention condition </t>
  </si>
  <si>
    <t xml:space="preserve">educational brochure condition </t>
  </si>
  <si>
    <t>Inclusion criteria were self-reported body image concerns and female gender.</t>
  </si>
  <si>
    <t>Exclusion criteria were current use of psychoactive medications or drugs more than weekly, pregnancy, head injury with a loss of consciousness, significant cognitive impairment, major medical problems (e.g., diabetes), or current Axis I psychiatric disorder (including eating disorders).</t>
  </si>
  <si>
    <t>unversity</t>
  </si>
  <si>
    <t>The Body Project is a dissonance-based eating disorder prevention program delivered to groups of 6–10 participants by one to two clinicians.</t>
  </si>
  <si>
    <t xml:space="preserve">Body Project Eating Disorder Prevention Program </t>
  </si>
  <si>
    <t xml:space="preserve">4 weeks, 4 sessions, </t>
  </si>
  <si>
    <t>3 year - but unclear</t>
  </si>
  <si>
    <t>IBSS, SDBPS, EDDI</t>
  </si>
  <si>
    <t>follow-up not in this study included</t>
  </si>
  <si>
    <t>955?</t>
  </si>
  <si>
    <t xml:space="preserve">Tirlea, L., Truby, H., &amp; Haines, T.P. (2016). Pragmatic, Randomited Controlled Trials of the Girls on the Go! Program to Improve Self-Esteem in Girls. American Journal of health promotion, 30/4), 231 -241. </t>
  </si>
  <si>
    <t>American Journal of health promotion</t>
  </si>
  <si>
    <t>intervention (group 1)</t>
  </si>
  <si>
    <t xml:space="preserve">waitlist (Group 2) </t>
  </si>
  <si>
    <t>Those referred must be female, aged between 10 and 16 years, and identified by a school welfare coordinator, nurse, counselor, physical educator, health professional, teacher, and parent or guardian to have poor body image, low self-esteem, low self-confidence, nonparticipation in sports and exercise, poor diet, or to be overweight or underweight.</t>
  </si>
  <si>
    <t>This research aimed to test the effectiveness of a targeted, preventive intervention called the Girls on the Go! (GoG) pro- gram, which was delivered by health professionals outside the school environment to primary school (preadolescent) and high school (adolescent) girls, on the outcomes of self-esteem, impairment induced by eating disorders, body satisfaction, self-efficacy, and dieting behaviors.</t>
  </si>
  <si>
    <t xml:space="preserve">Girls On the Go Program </t>
  </si>
  <si>
    <t xml:space="preserve">The intervention was implemented on a weekly basis for a period of 10 consecutive weeks during one school term. </t>
  </si>
  <si>
    <t>10 - 16</t>
  </si>
  <si>
    <t>RSES, CIA, BES, Froman and Owen´s health self-efficacy measure, mental health self-efficacy, physical health self-efficacy, DEBQ-Ch</t>
  </si>
  <si>
    <t>Froman and Owen´s health self-efficacy measure, mental health self-efficacy, physical health self-efficacy</t>
  </si>
  <si>
    <t>Froman and Owen´s health self-efficacy measure</t>
  </si>
  <si>
    <t>mental health self-efficacy</t>
  </si>
  <si>
    <t>physical health self-efficacy</t>
  </si>
  <si>
    <t>Table 2?</t>
  </si>
  <si>
    <t>unclear with results, 3 groups? Study 1 and study 2?</t>
  </si>
  <si>
    <t>956?</t>
  </si>
  <si>
    <t>self-compassion intervention (SC)</t>
  </si>
  <si>
    <t>dissonance-based intervention (DB)</t>
  </si>
  <si>
    <t>waitlist control (WL)</t>
  </si>
  <si>
    <t>Atlanta</t>
  </si>
  <si>
    <t>Participants in the SC group viewed a 2-minute psychoeduca- tional video in the lab about the costs of harsh self-criticism and the concept of self-compassion as an alternative way of relating. to oneself. They were asked to read a handout1 that described the three components of self-compassion and were instructed to take it home with them to use as a reference during the following week. Then, each participant watched a 12-minute video entitled “Overcoming Objections to Self-Compassion. Next, participants received instructions about how to continue cultivating a self-compassionate mindset after leaving the lab. Adapted from Kelly and Carter (2014, p. 293), a self-compassionate mindset was described as (a) encouraging yourself with care, strength, wisdom, and warmth to engage in the behaviors that will promote long-term physical and emotional health and wellbeing; (b) understanding and empathizing with your struggles to accept your body and treat yourself compassionately; and (c) forgiving yourself if you do engage in unhealthy or harmful behaviors or slip into harsh self-criticism/judgment. Participants were instructed to set a daily intention to be compassionate with themselves and to identify and complete a daily “self-care” practice to put their inten- tions into action each day for the next seven days</t>
  </si>
  <si>
    <t xml:space="preserve">The Body Project is typically run in a group format, allowing par- ticipants to role-play arguments against the thin-ideal and make public counter-attitudinal statements. The present intervention was based on the same principle that challenging the thin-ideal leads to body image improvement, but it was entirely self-guided and shorter in duration.
During their in-person session, DB participants received psy- choeducation about the thin-ideal and the costs of pursuing it, as well as the benefits of challenging and rejecting it via a 12-minute video created for the study (video script was adapted from The Body Project four-session manual, see Stice, Rohde, &amp; Shaw, 2012). hey were instructed to address their letter to a younger girl strug- gling with body image concerns, following The Body Project “Letter to an Adolescent Girl” protocol. </t>
  </si>
  <si>
    <t xml:space="preserve">self-compassion intervention </t>
  </si>
  <si>
    <t xml:space="preserve">dissonance based intervention </t>
  </si>
  <si>
    <t>Participants assigned to an intervention group participated in a 45 min session for their assigned group (receiving psychoeduca- tion and completing the writing exercise) in the lab immediately following completion of the demographic and baseline measures. Participants were then asked to complete daily intention-setting and other practices on their own at home for at least one week fol- lowing their in-person visit.</t>
  </si>
  <si>
    <t xml:space="preserve">BSQ-10-R, BAS-2, CSW-A, SATAQ-4-I-T, UPACS, SCS, FCS, acceptability and engagement </t>
  </si>
  <si>
    <t>CSW-A</t>
  </si>
  <si>
    <t>FCS</t>
  </si>
  <si>
    <t>acceptability and engagement</t>
  </si>
  <si>
    <t xml:space="preserve">no posttest results </t>
  </si>
  <si>
    <t>CSW-A, SCS, FCS, acceptability and engagement, BAS-2</t>
  </si>
  <si>
    <t>BSQ-10-R</t>
  </si>
  <si>
    <t>957?</t>
  </si>
  <si>
    <t xml:space="preserve">Valentine, E.G., Bodill, K.O., Watson H.J., Hagger, M.S., Kane , R.T., Anderson, R.A., &amp; Egan, S.J. (2018). A randomized controlled trial of unguided internet cognitive-behavioral treatment for perfectionism in individuals who engage in regular exercise. The international journal of eating disorders, 51(8), 984 - 988. </t>
  </si>
  <si>
    <t>inclusion criteria of elevated perfectionism based on previous trials (Egan et al., 2014) of a FMPS-CM (Frost et al., 1990) score of 24.7 or greater.</t>
  </si>
  <si>
    <t xml:space="preserve">individual </t>
  </si>
  <si>
    <t>ICBT (internet cognitive behavioral therapy)</t>
  </si>
  <si>
    <t>weekly e-mail for eight weeks</t>
  </si>
  <si>
    <t>MINI-INI, FMPS-CM, CPQ, EDE-Q-G, CET, ABQ</t>
  </si>
  <si>
    <t>FMPS-CM, CPQ, CET, ABQ</t>
  </si>
  <si>
    <t>FMPS-CM</t>
  </si>
  <si>
    <t>CET</t>
  </si>
  <si>
    <t>ABQ</t>
  </si>
  <si>
    <t xml:space="preserve">no results for MINI, </t>
  </si>
  <si>
    <t xml:space="preserve">no follow-up assessments for the control group </t>
  </si>
  <si>
    <t>An exclusion criterion was a psychological diagnosis. Participants were also required to refrain from entering psychological treatment or initiating psychiatric medication during treatment. Those already using psychiatric medication were asked to ensure a stable dose  for at least one month prior to study participation. Children (age &lt; 18 years) were excluded from participating.</t>
  </si>
  <si>
    <t>Participants were randomized to ICBT for perfectionism (n 5 38), where they received a weekly email for eight weeks with relevant Overcoming Perfectionism (Shafran, Egan, &amp; Wade, 2010) book chap- ters and homework activities. The treatment - a CBT-based program which examines unhelpful thinking styles and behaviours associated with clinical perfectionism - has been detailed elsewhere (Egan, Wade, Shafran, &amp; Antony, 2014) and is the same protocol examined in another unguided ICBT for perfectionism trial (Egan, van Noort, et al., 2014)</t>
  </si>
  <si>
    <t xml:space="preserve">Individualized formulation of perfectionism and enhancing motivation to change perfectionism, Self-monitoring and psycho-education, Surveys and behavioral experiments, Dichotomous thinking; challenging via, behavioral experiments and continuums , Challenging cognitive biases 
Procrastination, time management and pleasant events , Self criticism and self compassion, Self evaluation and relapse prevention </t>
  </si>
  <si>
    <t>Vimalakanthan, K., Kelly, A. C., &amp; Trac, S. (2018). From competition to compassion: A caregiving approach to intervening with appearance comparisons. Body Image, 25, 148-162.</t>
  </si>
  <si>
    <t>958?</t>
  </si>
  <si>
    <t xml:space="preserve">caregiving strategy </t>
  </si>
  <si>
    <t>competition strategy</t>
  </si>
  <si>
    <t>To that end, the description also stated that potential participants might not find themselves suitable for the study if they did not regularly make physical appearance comparisons (i.e., at least a few times a day). This caveat was not a formal exclusion criterion, given that some women may not entirely be aware of the frequency of their comparisons.</t>
  </si>
  <si>
    <t xml:space="preserve">North America </t>
  </si>
  <si>
    <t xml:space="preserve"> The key intervention period of the study was the 48- h period following the in-lab session, during which participants practiced the intervention they had learned.assigned to use one of three strategies whenever they made unfavorable appearance comparisons: cultivating compassion and loving-kindness toward the comparison target (Caregiving)</t>
  </si>
  <si>
    <t>to use one of three strategies whenever they made unfavorable appearance comparisons: comparing themselves favorably to the target in non-appearance domains of superiority (Competition)</t>
  </si>
  <si>
    <t>distracting themselves (Control)</t>
  </si>
  <si>
    <t>to investigate whether women’s social comparison orientation would moderate the effects of our interventions on outcomes.</t>
  </si>
  <si>
    <t xml:space="preserve">one-shot, 48h </t>
  </si>
  <si>
    <t>INCOM, BSQ-16B, EDE-Q-R, BEECOM, CEQ, intervention compliance</t>
  </si>
  <si>
    <t>INCOM, BSQ-16B, BEECOM, CEQ, intervention compliance</t>
  </si>
  <si>
    <t>INCOM</t>
  </si>
  <si>
    <t>BSQ-16B</t>
  </si>
  <si>
    <t>BEECOM</t>
  </si>
  <si>
    <t>intervention compliance</t>
  </si>
  <si>
    <t>959?</t>
  </si>
  <si>
    <t xml:space="preserve">Wilksch, S.M., Tiggemann, M., &amp; Wade, T.D. (2006). Impact of interactive school-based media literay lessons for reducing internalizaion of media ideals in young adolescent girls and boys. The international Journal of eating disorders, 39(5), 385 - 393. </t>
  </si>
  <si>
    <t>The international Journal of eating disorders</t>
  </si>
  <si>
    <t>960?</t>
  </si>
  <si>
    <t>non-dieting intervention group</t>
  </si>
  <si>
    <t>brochure control condition</t>
  </si>
  <si>
    <t xml:space="preserve">Exclusion criteria included pregnancy, BMI below 18.5, or reporting eating concerns at or above a score of 30 on the Eating Attitudes Test-26 (EAT-26). Participation was limited to women due to their higher rates of body dissatisfaction, unhealthy dieting, and disordered eating (e.g., Andreyeva, Long, Henderson, &amp; Grode, 2010). </t>
  </si>
  <si>
    <t>Chicago</t>
  </si>
  <si>
    <t>This research aimed to test whether attitudes towards dieting could be changed by a brief non-dieting intervention using cognitive dissonance techniques</t>
  </si>
  <si>
    <t xml:space="preserve">2 sessions in 2 weeks </t>
  </si>
  <si>
    <t>_</t>
  </si>
  <si>
    <t>WLBS</t>
  </si>
  <si>
    <t>IES</t>
  </si>
  <si>
    <t>PS</t>
  </si>
  <si>
    <t>AAQ</t>
  </si>
  <si>
    <t>Mental health-related quality of life SF</t>
  </si>
  <si>
    <t>knowledge measurement</t>
  </si>
  <si>
    <t>WLBS, IES, PS, AAQ, Mental health-related quality of life SF, knowledge measurement</t>
  </si>
  <si>
    <t>WLBS, IES, BSQ, EAT-26, BMI, PS, AAQ, Mental health-realted quality of life SF, knowledge measurement</t>
  </si>
  <si>
    <t>961?</t>
  </si>
  <si>
    <t xml:space="preserve">Woodfin, V., Molde, H., Dundas, I., &amp; Binder P.-E. (2021). A Randomized Control Trial of a Brief Self-Compassion Intervention for Perfectionism, Anxiety, Depression, and Body Image. Frontiers in Psychology, 12. </t>
  </si>
  <si>
    <t>Frontiers in Psychology</t>
  </si>
  <si>
    <t xml:space="preserve">active intervention group </t>
  </si>
  <si>
    <t xml:space="preserve">the psychology faculty was excluded due to the instructors of the intervention’s affiliation to the psychology faculty. </t>
  </si>
  <si>
    <t>to examine the effects of a brief intervention in self-compassion on maladaptive perfectionism, anxiety, depression, and body image.</t>
  </si>
  <si>
    <t>was made up of self- compassion and mindfulness exercises from both the Mindful Self-Compassion (MSC) and Mindfulness Based Stress Reduction (MBSR) programs. Each session included brief 15-min lectures, followed by short guided exercises, group discussions, and guided experiential practices. The group was asked after the practice if anyone wanted to share and explore their experiences of each practice which in Mindful Self-Compassion is referred to as inquiry. In the experiential practices the task is to immerse oneself in the experience (for instance, to consider how they treat themselves and how they treat others in difficult situations), and then reflect upon these practices. After each weekly course students were given access to a new recorded audio of guided self-compassion exercises 10–20 min in length. Participants were encouraged to practice self-compassion daily until the following course.</t>
  </si>
  <si>
    <t>Brief Self-Compassion Intervention</t>
  </si>
  <si>
    <t>The 3-week intervention consisted of a total of five sessions. each weekly seminar lasted approximately 3 h with the exception of the silent retreat day which was held on a weekend and lasted 4 h.</t>
  </si>
  <si>
    <t>180 (1x 240)</t>
  </si>
  <si>
    <t>19-65</t>
  </si>
  <si>
    <t>Self-Compassion-Scale-Short, FMPS-B, BAS, STAI, MDI</t>
  </si>
  <si>
    <t>Self-Compassion-Scale-Short, FMPS-B, BAS, MDI</t>
  </si>
  <si>
    <t>Self-Compassion-Scale-Short</t>
  </si>
  <si>
    <t>FMPS-B</t>
  </si>
  <si>
    <t>MDI</t>
  </si>
  <si>
    <t xml:space="preserve">no M, SD found </t>
  </si>
  <si>
    <t>No N for the groups found</t>
  </si>
  <si>
    <r>
      <rPr>
        <sz val="12"/>
        <rFont val="Arial"/>
        <family val="2"/>
      </rPr>
      <t>IBSS-R, Dissa</t>
    </r>
    <r>
      <rPr>
        <sz val="12"/>
        <color theme="1"/>
        <rFont val="Arial"/>
        <family val="2"/>
      </rPr>
      <t>tisfaction with Body Parts Scale, HISA, SRS</t>
    </r>
  </si>
  <si>
    <t>HISA, SRS</t>
  </si>
  <si>
    <t>student survey, staff survey, CHIME-A, WEMWBS</t>
  </si>
  <si>
    <t>VAS, BAS-2C, SCS-SF, FSCRS-SF, acceptability</t>
  </si>
  <si>
    <t>reults mostly in innmediate postintervention - baseline, not extracted</t>
  </si>
  <si>
    <t>CSQ, body self esteem scale, pedometers for physical activity, Cardiorespiratory fitness, Percent body fat, self-report Tanner stages, Australian Bureau of Statistics Socioeconomic Indexes</t>
  </si>
  <si>
    <t>BBQ, hospity anxiety and depression scale, CEQ,</t>
  </si>
  <si>
    <t xml:space="preserve">
Body Image Life Disengagement Questionnaire</t>
  </si>
  <si>
    <t xml:space="preserve"> Social Adjustmennt Scale</t>
  </si>
  <si>
    <t>mental health service utilization, health service utilization, SAS</t>
  </si>
  <si>
    <t>Items from Satisfaction and Disssatisfaction with Body parts Scale, SAS</t>
  </si>
  <si>
    <t>Items from Satisfaction and Disssatisfaction with Body parts Scale</t>
  </si>
  <si>
    <t>Social Adjustment Scale, Health Care utilization</t>
  </si>
  <si>
    <t xml:space="preserve">IBSS-R, SDBPS, DRES, EDDI, BMI, Social Adjustment Scale, Health Care utilization, </t>
  </si>
  <si>
    <t>962?</t>
  </si>
  <si>
    <t xml:space="preserve">deElias, R.R., &amp; Peresmitre, G.G. (2007). Eating disorders prevention based on visual literacy and psychoeducation: A preliminary study. Psicologia y Salud, 17(2), 269 - 276. </t>
  </si>
  <si>
    <t>Psicologia y Salud</t>
  </si>
  <si>
    <t>963?</t>
  </si>
  <si>
    <t xml:space="preserve">Espinoza, P., Penelo, E., &amp; Raich, R.M. (2013). Prevention programme for eating disturbance in adolescents. Is their effect on body image maintained at 30 months later? Body image, 10(2), 175 - 181. </t>
  </si>
  <si>
    <t xml:space="preserve">visual literacy group </t>
  </si>
  <si>
    <t xml:space="preserve">psychoeducation group </t>
  </si>
  <si>
    <t>que cumplían con el criterio de selección de insa- tisfacción positiva con la imagen corporal (querer ser más delgadas).</t>
  </si>
  <si>
    <t>The purpose of this study was to evaluate two prevention programs on eating disorders: one based on visual literacy and another on psychoeducation</t>
  </si>
  <si>
    <t xml:space="preserve">Presentations about adolescene, nutrition in youth, eating control, eating advertisement, Youth and media, advertisement techniques, activism.. </t>
  </si>
  <si>
    <t xml:space="preserve">10 sessions, one per week </t>
  </si>
  <si>
    <t>n.a?</t>
  </si>
  <si>
    <t>12,39 (IG); 11,86 (CG)</t>
  </si>
  <si>
    <t>0,38 (IG/ CG),</t>
  </si>
  <si>
    <t xml:space="preserve">3 months </t>
  </si>
  <si>
    <t>Cuestionario de Alimentación y Salud, versión adolescentes (Gómez-Peresmitré, 1998), CIMEC</t>
  </si>
  <si>
    <t xml:space="preserve">just in spanish?, M, SD not extracted </t>
  </si>
  <si>
    <t xml:space="preserve">media literacy programme (ML) </t>
  </si>
  <si>
    <t xml:space="preserve">media literacy plurs nutrition awareness programme (ML + NUT) </t>
  </si>
  <si>
    <t>aimed at preventing disordered eating, to assess the effects on body image measures in adolescent boys and girls who took part in an AMM-EC programme at 30-month follow-up, as an extension of the evaluation of the programme that was first reported and evaluated in González et al. (2011).</t>
  </si>
  <si>
    <t>The AMM-EC programme (Raich, Sánchez-Carracedo, &amp; López- Guimerà, 2008) is applied to girls and boys aged 12–14 by our team at schools, part of its content being aimed especially at girls. The format is interactive and focused on the participants, with a Power Point presentation which includes images, videos (morph- ing), text, and sound. The NUT awareness component is made up of one 90-min session aimed at correcting false beliefs on nutrition, by providing knowledge about balanced eating (healthy and varied diet), nutrition, nutrients, food pyramid, water, analysis of menus (fats, proteins, and carbohydrates), and final recom- mendations.</t>
  </si>
  <si>
    <t>The NUT awareness component is made up of one 90-min session aimed at correcting false beliefs on nutrition, by providing knowledge about balanced eating (healthy and varied diet), nutrition, nutrients, food pyramid, water, analysis of menus (fats, proteins, and carbohydrates), and final recom- mendations. The ML component consists of two 90-min sessions and two 60-min activism sessions that reproduce the four steps of active learning considered necessary for developing activism and defence skills vis-à-vis the media (Levine &amp; Smolak, 2006). It includes three multimedia presentations: (a) “Aesthetic feminine model”: work focused on key aspects such as the relative nature of the beauty concept and analysis of the evolution of this model across cultures and throughout history (Cash, 2008); (b) “The aes- thetic beauty model in the media”: this allows a critical analysis of the messages transmitted by the media with regard to the aes- thetic feminine model and weight control, and reveals some of the tricks used in advertising to transmit a beauty ideal that is difficult to achieve; (c) “How to deal with media messages”: this includes two activities, requiring participants to critically anal- yse an advertisement and to write a letter of complaint to the media.</t>
  </si>
  <si>
    <t>AMM-EC (media literacy part)</t>
  </si>
  <si>
    <t>AMM_EC (whole)</t>
  </si>
  <si>
    <t xml:space="preserve">1x 90 min session </t>
  </si>
  <si>
    <t xml:space="preserve">1x 90 min session plus 2 x 90 min, 2x 60 min --&gt; 3 weekly sessions </t>
  </si>
  <si>
    <t>60/90</t>
  </si>
  <si>
    <t>7 month</t>
  </si>
  <si>
    <t>30 month</t>
  </si>
  <si>
    <t>measurement of weight and height, Body Image Questionnaire</t>
  </si>
  <si>
    <t>Cuestionario de Alimentación y Salud, versión adolescentes (Gómez-Peresmitré, 1998)</t>
  </si>
  <si>
    <t>measurement of weight and height</t>
  </si>
  <si>
    <t xml:space="preserve"> Body Image Questionnaire</t>
  </si>
  <si>
    <t xml:space="preserve">no N for follow-up </t>
  </si>
  <si>
    <t>964?</t>
  </si>
  <si>
    <t>Raich, R. M., Portell, M., &amp; Peláez‐Fernández, M. A. (2010). Evaluation of a school‐based programme of universal eating disorders prevention: Is it more effective in girls at risk?. European Eating Disorders Review: The Professional Journal of the Eating Disorders Association, 18(1), 49-57.</t>
  </si>
  <si>
    <t xml:space="preserve"> European Eating Disorders Review: The Professional Journal of the Eating Disorders Association</t>
  </si>
  <si>
    <t>Q’Brien, J., &amp; Martin, K. A. (1998). Up and running: Interventions in exercise psychology. The Irish Journal of Psychology, 19(4), 439-446.</t>
  </si>
  <si>
    <t>full prevention programme (learning basic concepts of nutrition, criticism of aesthetic models of beauty emphasising extreme thinness, media literacy (ML)</t>
  </si>
  <si>
    <t>partial version of the programme (without nutritional education</t>
  </si>
  <si>
    <t>no prevention programme</t>
  </si>
  <si>
    <t>only females</t>
  </si>
  <si>
    <t>RCT, quasi-experimental group design?</t>
  </si>
  <si>
    <t xml:space="preserve"> aims at evaluating the effectiveness of universal school-based ED prevention administered to female secondary school students</t>
  </si>
  <si>
    <t>EAT-G, CIMEC, NUT</t>
  </si>
  <si>
    <t>NUT, CIMEC</t>
  </si>
  <si>
    <t>NUT</t>
  </si>
  <si>
    <t xml:space="preserve">not sure if results for both groups are in the paper; just dofference scores </t>
  </si>
  <si>
    <t>965?</t>
  </si>
  <si>
    <t>The Irish Journal of Psychology</t>
  </si>
  <si>
    <t>966?</t>
  </si>
  <si>
    <t>Albertson, E. R., Neff, K. D., &amp; Dill-Shackleford, K. E. (2015). Self-compassion and body dissatisfaction in women: A randomized controlled trial of a brief meditation intervention. Mindfulness, 6, 444-454.</t>
  </si>
  <si>
    <t>mediation intervention group</t>
  </si>
  <si>
    <t>The only requirements to participate were being female, over 18, and having Internet access</t>
  </si>
  <si>
    <t xml:space="preserve">aimed at determining whether listening to audio podcasts of self- compassion meditations is effective in the first place. </t>
  </si>
  <si>
    <t>Each week, partici- pants received a link to a different podcast (mp3 audio file) containing a 20-min self-compassion meditation with the instructions: “Please try to listen to it once per day for the next week.” Three different guided self-compassion meditations that are taught in the Mind- ful Self-Compassion program (Neff and Germer 2013) were used for the intervention.</t>
  </si>
  <si>
    <t>meditation</t>
  </si>
  <si>
    <t>The first week’s meditation, the Compassionate Body Scan, is designed to help the listener get in touch with body sensations and bring a sense of compassion, peace, and grat- itude to her body. The second week’s meditation, Affectionate Breathing, asks the listener to first get in touch with her body by doing a quick body scan and noticing any sensations. The final week’s meditation is a variant of loving- kindness meditation (Hofmann et al. 2011) that is fo- cused on having self-compassion for a personal experi- ence of suffering.</t>
  </si>
  <si>
    <t>Each week, partici- pants received a link to a different podcast (mp3 audio file) containing a 20-min self-compassion meditation, lasted 3 weeks</t>
  </si>
  <si>
    <t>18-60</t>
  </si>
  <si>
    <t>IG: 36,42; CG; 38,42</t>
  </si>
  <si>
    <t>IG: 1,31; CG: 1,42</t>
  </si>
  <si>
    <t>SCS, BSQ, Objectified Body Consciousness Scale . Body Shame subscale, BAS, CSW</t>
  </si>
  <si>
    <t>Objectified Body Consciousness Scale - Body Shame subscale</t>
  </si>
  <si>
    <t>SCS, Objectified Body Consciousness Scale - Body Shame subscale, BAS, CSW</t>
  </si>
  <si>
    <t>967?</t>
  </si>
  <si>
    <t>Baránková, M., &amp; Sládkovičová, R. (2022). Distorted body image in women: Emotion focused training for self-compassion and self-protection as an effective instrument for its moderation. Archives of Psychiatry &amp; Psychotherapy, 24(2).</t>
  </si>
  <si>
    <t>Archives of Psychiatry and Psychotherapy</t>
  </si>
  <si>
    <t>excluding the women with a BSQ score of bellow 52</t>
  </si>
  <si>
    <t>Our study focused on women with distorted body image experiencing a minimum of medi- um level body image dissatisfaction.</t>
  </si>
  <si>
    <t>Slovakia</t>
  </si>
  <si>
    <t>The aim of this study was to determine if a short-term two-week emotion focused training for self-compassion and self-protection, will reduce self-criticism in women, increase their self-compassion and improve satisfaction with their own body image.</t>
  </si>
  <si>
    <t>Emotion Focused Training (EFT-SCP; 38) is an intervention utilizing the expressive writing par- adigm, which increases self-compassion and re- duces self-criticism. The uniqueness of this in- tervention, according to Halamová [37], lies in the simultaneous cultivating of self-compassion and protective anger.</t>
  </si>
  <si>
    <t xml:space="preserve">Emotion Focused Training </t>
  </si>
  <si>
    <t xml:space="preserve">Control Group </t>
  </si>
  <si>
    <t xml:space="preserve">2 week </t>
  </si>
  <si>
    <t>18-55</t>
  </si>
  <si>
    <t>FSCRS, SOCS-S, BSQ</t>
  </si>
  <si>
    <t>FSCRS, SOCS-S</t>
  </si>
  <si>
    <t>FSCRS</t>
  </si>
  <si>
    <t>SOCS-S</t>
  </si>
  <si>
    <t xml:space="preserve">couldn´t find N for the groups </t>
  </si>
  <si>
    <t>968?</t>
  </si>
  <si>
    <t>Wilksch, S. M., O'Shea, A., &amp; Wade, T. D. (2018). Media Smart‐Targeted: Diagnostic outcomes from a two‐country pragmatic online eating disorder risk reduction trial for young adults. International Journal of Eating Disorders, 51(3), 270-274.</t>
  </si>
  <si>
    <t>MS-T</t>
  </si>
  <si>
    <t>In brief, eligible par- ticipants were young-adult women (18–25 years) seeking to improve their body image from across Australia and New Zealand.</t>
  </si>
  <si>
    <t>minimal exclusion criteria?</t>
  </si>
  <si>
    <t>New Zealand</t>
  </si>
  <si>
    <t>The aims of this research were to investigate the efficacy of MS-T with regard to clinical (or diagnostic) outcomes—namely prevention effects (outcomes for those who did not meet ED diagnosis at baseline) and treatment effects (outcomes for those who met ED diagnosis at baseline)</t>
  </si>
  <si>
    <t xml:space="preserve"> Program content addresses prospectively identi- fied ED risk factors (e.g., media internalization). Modules were released weekly and participants were encouraged to view interactive content, provide responses to questions, and complete homework assignments. While MS-T was developed based on Media Smart (8-lesson school ver- sion), content was changed considerably to be appropriate for a young- adult, online, female-only audience. New content included a greater focus on social media pressures; emotion regulation; goal setting and a module to address eating-related risk factors was included (e.g., the importance of eating breakfast and regular eating). </t>
  </si>
  <si>
    <t>MS-T program</t>
  </si>
  <si>
    <t>9 module, 9 weeks</t>
  </si>
  <si>
    <t xml:space="preserve">couldn´t find results </t>
  </si>
  <si>
    <t>969?</t>
  </si>
  <si>
    <t>Gasco, M., Briñol, P., &amp; Horcajo, J. (2010). Cambio de actitudes hacia la imagen corporal: el efecto de la elaboración sobre la fuerza de las actitudes. Psicothema, 22(1), 71-76.</t>
  </si>
  <si>
    <t>970?</t>
  </si>
  <si>
    <t>Lindwall, M., &amp; Lindgren, E. C. (2005). The effects of a 6-month exercise intervention programme on physical self-perceptions and social physique anxiety in non-physically active adolescent Swedish girls. Psychology of sport and exercise, 6(6), 643-658.</t>
  </si>
  <si>
    <t>Psychology of Sport and Exercise</t>
  </si>
  <si>
    <t>exercise intervention programme (EIP)</t>
  </si>
  <si>
    <t>(1) less than 20 min of self-reported physical activity per day (e.g. walking to and from school); (2) exercise less than once a week in leisure time; (3) non-physically active for at least one year; and (4) medically healthy in terms of (a) not being insulin dependent, (b) not suffering from hypertension, or (c) not taking any form of beta-blocker.</t>
  </si>
  <si>
    <t>The EIP, run by the Halland District Sport Federation, was designed to increase moderate physical activity, PSP, and body image in non-physically active adolescent girls through a variety of activities, influenced by the participants themselves. and was designed to promote the participants abilities to meet their own needs and to mobilize the necessary resources in order to strengthen their beliefs in their ability to participate in different sports without feeling ashamed of their body or their capability</t>
  </si>
  <si>
    <t>The intervention program was offered twice a week for a 6-month period (except for two weeks during Christmas holiday) and included: (a) exercise (45 min) and; (b) discussion (15 min) where issues such as healthy lifestyles (including healthy dietary and physical activity behaviours) were addressed.</t>
  </si>
  <si>
    <t>EIP</t>
  </si>
  <si>
    <t>The activities chosen by the participants in the intervention groups included aerobics, water aerobics, step-up, badminton, kick-boxing, spinning, dancing, climbing, bowling, karate, jujitsu, yoga and different ball-games which favored a sense of belongingness, group-cohesion and successful learning experiences.</t>
  </si>
  <si>
    <t xml:space="preserve">The intervention was based on the empowerment process (Gibson, 1991; cf. Lindgren, 2002) and was designed to promote the participants abilities to meet their own needs and to mobilize the necessary resources in order to strengthen their beliefs in their ability to participate in different sports without feeling ashamed of their body or their capability. </t>
  </si>
  <si>
    <t>PSPP, Social Physique Anxiety Scale, BMI</t>
  </si>
  <si>
    <t>PSPP, Social Physique Anxiety Scale</t>
  </si>
  <si>
    <t>PSPP</t>
  </si>
  <si>
    <t>Social Physique Anxiety Scale</t>
  </si>
  <si>
    <t>no results for BMI posttest found</t>
  </si>
  <si>
    <t>Von N=166 aus bisherigen Reviews, nicht in Covidence</t>
  </si>
  <si>
    <t>Partly extracted</t>
  </si>
  <si>
    <t>aus Covidence, jedoch nicht eingeschlossen</t>
  </si>
  <si>
    <t>Exluded (dissertations, unpublished data, design, not found)</t>
  </si>
  <si>
    <t>972?</t>
  </si>
  <si>
    <t>Martz, D. M., Gravesz, K. D., &amp; Sturgis, E. T. (1997). A pilot peer-leader eating disorders prevention program for sororities. Eating Disorders, 5(4), 294-308.</t>
  </si>
  <si>
    <t>Outcomes must be reuqested from authors</t>
  </si>
  <si>
    <t>Prevention of Eating Disorders</t>
  </si>
  <si>
    <t>quasi-experimental design</t>
  </si>
  <si>
    <t>973?</t>
  </si>
  <si>
    <t>Stice, E., Rohde, P., Gau, J. M., Bearman, S. K., &amp; Shaw, H. (2023). An experimental test of increasing implementation support for college peer educators delivering an evidence-based prevention program. Journal of Consulting and Clinical Psychology.</t>
  </si>
  <si>
    <t>receive a 2-day TTT training</t>
  </si>
  <si>
    <t>TTT training plus a technical assistance (TA) workshop (TTT + TA)</t>
  </si>
  <si>
    <t>TTT plus the TA workshop and quality assurance (QA) consultations over 1-year (TTT + TA + QA)</t>
  </si>
  <si>
    <t>confirmed that they had body image concerns (the sole inclusion criterion)</t>
  </si>
  <si>
    <t>We did not recommend any exclusion criteria.</t>
  </si>
  <si>
    <t>The primary aim was to experimentally test whether adding either a TA workshop alone or both a TA workshop plus monthly QA consultations to the base TTT training improved key indicators of implementation defined as intervention adherence and competence, attendance, effectiveness, and reach</t>
  </si>
  <si>
    <t>The 21 colleges assigned to the TTT condition received a 2-day TTT training by an expert trainer. During training, which was conducted in-person on campus, 1–4 staff supervisors of peer edu- cators participated as trainers-in-training and 6–12 peer educators were trained as facilitators. Trainers first supervised peer educators, modeling supervision for the trainers-in-training. Training included review of the intervention script, repeated role-play delivery of sessions, completion of homework assignments, provision of super- visory feedback from the trainer, review of facilitation skills, assess- ment, and common problems and crisis response plans.</t>
  </si>
  <si>
    <t>The 21 colleges randomly assigned to the TTT + TA condition received an additional half day of training to articulate goals, needs, leadership structure, communication channels, adoption options, and strategies to recruit participants for Body Project groups and optimize campus reach.</t>
  </si>
  <si>
    <t>4 weekly 1 hour sessions</t>
  </si>
  <si>
    <t>P</t>
  </si>
  <si>
    <t xml:space="preserve">not sure if sample soze is correct? Unclear if there is a measurment point 2 </t>
  </si>
  <si>
    <t>Svantorp-Tveiten, K. M. E., Ivarsson, A., Torstveit, M. K., Sundgot-Borgen, C., Mathisen, T. F., Bratland-Sanda, S., ... &amp; Sundgot-Borgen, J. (2022). The Healthy Body Image intervention and reduction in eating disorder symptomatology and muscle building supplement use in high school students: a study of mediating factors. Frontiers in Psychology, 13, 803654.</t>
  </si>
  <si>
    <t>974?</t>
  </si>
  <si>
    <t>Norwegian</t>
  </si>
  <si>
    <t>The aim of the intervention was to promote positive body image and embodiment and reduce the risk for ED development.</t>
  </si>
  <si>
    <t>focusing on the three topics; body image and self-esteem, social media, and lifestyle. The workshops were led by two female researchers specializing in body image, mental health, and sports and exercise science. Workshop attendance was recorded for every workshop by the intervention facilitators.</t>
  </si>
  <si>
    <t>The control schools had classes as usual and were informed that they could receive an abbreviated workshop after the 12-month follow-up</t>
  </si>
  <si>
    <t xml:space="preserve">Norwegian Healthy Body Image Intervention </t>
  </si>
  <si>
    <t>body image and self-esteem, social media, and lifestyle</t>
  </si>
  <si>
    <t>The intervention involved three classroom-based and interactive 90- min workshops,</t>
  </si>
  <si>
    <t>IG-boys: 16,81;  CG-boys:16,70; IG-girls: 16,79; CG-girls: 16,77</t>
  </si>
  <si>
    <t>IG-boys:0,46; CG-boys: 0,51; IG-girls: 0,49; CG-girls: 0,50</t>
  </si>
  <si>
    <t>n.a.?</t>
  </si>
  <si>
    <t>results only for Baseline and T4 (12-month follow up)</t>
  </si>
  <si>
    <t xml:space="preserve">subsample boys / girls </t>
  </si>
  <si>
    <t>EDEQ-11, RSES, SATAQ-4-I-T, SATAQ-4-I-M, SATAQ-4-P-M, BIAAQ</t>
  </si>
  <si>
    <t>SATAQ-4-IT</t>
  </si>
  <si>
    <t>975?</t>
  </si>
  <si>
    <t>Zomback, L., &amp; Barré, L. K. (2022). Randomized control trial of a single-session intervention targeting sociocultural pressures of body image in college sorority women. Journal of American College Health, 1-5.</t>
  </si>
  <si>
    <t xml:space="preserve">intervention </t>
  </si>
  <si>
    <t xml:space="preserve">Wait list </t>
  </si>
  <si>
    <t>Participant data were excluded if they responded, “I choose not to answer” or the same numerical answer for every question. Participants with missing data for the two-item BID measure were also excluded.</t>
  </si>
  <si>
    <t>NewYork</t>
  </si>
  <si>
    <t>The intervention was a one-hour, peer-led interactive workshop based on The Body Positive program competencies addressing redefining health, cultivating self-compassion, and building community.25,33 Owing to the success of inter- active interventions,19,20,28,34 we chose to include active con- versations and activities. We sought to invoke cognitive dissonance and reduce thin ideal internalization by having participants explain aloud ways in which the body type ideal is rooted in societal norms rather than health.20,21,26,27</t>
  </si>
  <si>
    <t>Topics covered in each session included terminology, society and the ideal body type, personal relationships to one’s body, and BID in the structure of sorority life.</t>
  </si>
  <si>
    <t>The intervention was a one-hour</t>
  </si>
  <si>
    <t>Social Determinants of Body Image Scale, EDE-QS, BAS-2</t>
  </si>
  <si>
    <t>Social Determinants of Body Image Scale, BAS-2</t>
  </si>
  <si>
    <t>Social Determinants of Body Image Scale</t>
  </si>
  <si>
    <t>no results für EDE-QS found</t>
  </si>
  <si>
    <t>three samples (middle school, high school, college) Partly not Random, partly cluster; neither M nor SD indicated; "nur 1 oder 2 Abschnitte relevant
College: non-randomized
middle school: unsicher
high school: randomized"</t>
  </si>
  <si>
    <t>Type_of_prevention_Feli</t>
  </si>
  <si>
    <t>Approaches_Feli</t>
  </si>
  <si>
    <t>CBT??
Users learn to respond to statements that challenge BID-related maladaptive beliefs. Users also learn to embrace self-statement encouraging positive body image and body appreciation. In contrast, users learn to reject and dissociate from statements thatare consistent with BID-related maladaptive beliefs by throwing themaway (i.e., physically throwing the statements upward, away fromthemselves). --&gt; CBT?</t>
  </si>
  <si>
    <t>Approaches_Feli_cave</t>
  </si>
  <si>
    <t>control (waitlist)</t>
  </si>
  <si>
    <t>Type_of_prevention_Feli_Cave</t>
  </si>
  <si>
    <t>Self-esteem, media literacy?
"InFavoufMyself" is an interactive program to promote self-esteem, body awareness and media literacy among young people.</t>
  </si>
  <si>
    <t>Psychoeducation, Physical Activity
From a total of 540 min of intervention time, 270 min were spent for education allessons. Another 270 min were spent in practical activities: nutrition (100 min), physical activity (155 min), and body image perception (15 min).</t>
  </si>
  <si>
    <t>inviting women with body image concerns. Jedoch keine Inclusion criteria bzgl. body image concerns</t>
  </si>
  <si>
    <t>Universal or selective?</t>
  </si>
  <si>
    <t>self-compassion meditation</t>
  </si>
  <si>
    <t>control (assessment only)</t>
  </si>
  <si>
    <t>Participants in the control group were given health education material. information about: balanced eating; daily caloric intake; body mass index; waist circumference; physical workout benefits; hunger scale; means to adopt healthier daily habits; and healthier food alternatives. Reading the material took approximately one hour</t>
  </si>
  <si>
    <t>psychoeducation?</t>
  </si>
  <si>
    <t>Mindfullness, Meditation</t>
  </si>
  <si>
    <t>The 60-min yoga classes focused on breathing, meditation, and active poses for begin-ner students in the Vinyasa and Ashtanga yoga styles. yoga instructors read pre-selected poems related to mindful-ness theme</t>
  </si>
  <si>
    <t>Yoga, Mindfullness</t>
  </si>
  <si>
    <t>control (school classes as usual)</t>
  </si>
  <si>
    <t>Selective</t>
  </si>
  <si>
    <t>Emotion Focused Training?</t>
  </si>
  <si>
    <t>Emotion Focused Training, increase self-compassion and reduce self-criticism</t>
  </si>
  <si>
    <t>According to norms on the EDI-1BS, which was established inwomen who met clinical criteria for Bulimia Nervosa(Garner et al., 1983), 32 women in our sample had scoresin the clinical range (10.8 or &gt;, 25%), 88 had scores lowerthan the clinical range, but above the non-clinical comparisongroup (10.7 to 2.1, 70%), and six scored within the range ofthe non-clinical comparison group (2.0 or &lt;, 5%). The mean scores on the EDI-1-BS for the sample indicate that most women scored below the clinical range but exhibited moderate symptoms --&gt; Clinical + subclinical + non-clinical sample?!!?</t>
  </si>
  <si>
    <t>Selective?</t>
  </si>
  <si>
    <t>Control (control writing)</t>
  </si>
  <si>
    <t>participants were sent digital survey links each day to complete and record their journal entry via email, which required them to reflect on a moment within the past 24 hours that made them feel self-conscious about their bodies, eating, or exercise habits (self-compassion and self-esteem conditions) or on a particular situation or feeling that occurred in the past 24 hours(control condition)</t>
  </si>
  <si>
    <t>Expressive writing?</t>
  </si>
  <si>
    <t>women in the body-focused self-compassion condition were encouraged to discuss (a) “how other women might have also had these experiences or have gone through asimilar situation,” (b) to “try to express self-acceptance, under-standing, kindness, and concern toward yourself in a similarmanner as you would to a fellow peer in a similar situation(e.g., try to see yourself as your own peer and what you wouldsay to them to harness self-acceptance, understanding, kind-ness, and concern),” and (c) to “try to describe your feelings inan objective and unemotional fashion (e.g., acknowledgingthat your feelings or experiences are temporary, live in themoment, but don’t get too carried away by your emotions).”Each prompt was used to facilitate one of the three componentsof self-compassion (common humanity, self-kindness,and mindfulness).</t>
  </si>
  <si>
    <t>women in the body-focused self-esteem condition were encouraged to discuss (a) “some of your positive char-acteristics or skills,” (b) the “potential external pressures orfactors that could have caused you to feel this way today,”and (c) “how your feelings do not accurately define you as aperson (e.g., your value as a person is not defined by yourfeelings about yourself).”</t>
  </si>
  <si>
    <t>Control (waitlist)</t>
  </si>
  <si>
    <t>university sport --&gt; selective?</t>
  </si>
  <si>
    <t>Healthy weight??</t>
  </si>
  <si>
    <t>The content of the session was focused on identi-fying and critiquing appearance commentary, including in social media interaction. the main body of the intervention was delivered through interactive activities aimed at building cognitive dissonance and critical literacy skills. self-affirmations</t>
  </si>
  <si>
    <t>Dissonance Based, Media Literacy???</t>
  </si>
  <si>
    <t>The main body of the intervention was delivered viacognitive dissonance building techniques and critical literacy skills development, social media</t>
  </si>
  <si>
    <t>Exclude Paper?? Cognitive bias modification, computer training</t>
  </si>
  <si>
    <t>Interpretation bias modification training?</t>
  </si>
  <si>
    <t xml:space="preserve"> focus groups were conducted with theathletes, parents, and coaches
The multi-faceted prevention program featured the BodySense Basics which provided educationin the areas of: eating attitudes and beliefs (“What We Believe”), accurate  information about body health (“The Facts”), unique body size and shape(‘Respect for the Individual’), resisting pressures to diet (“A PositiveApproach to Food”), physical activity for enjoyment (“Natural and HealthyBodies”), helping an athlete feel good about herself (“Positive Self-Esteem”),encouraging assertion in athletes (“Speaking Up”), stress management(“Coping in Healthy Ways”), modeling attitudes and behaviors (“RoleModeling”), and promoting balance between sport participation and lifeoutside of sport (“Balance”). Brochures, books, videos were provided</t>
  </si>
  <si>
    <t>To summarize, the interventions not only dealt with nutrition, ideal body shape and eating behav- iour, but also addressed broader aspects of ado- lescence using three levels of experience, namely cognitive, emotional and behavioural elements. Picnic. Viel Psychoeducation</t>
  </si>
  <si>
    <t>Psychoeducation? CBT?</t>
  </si>
  <si>
    <t>Control (assessment only?)</t>
  </si>
  <si>
    <t>Control (active, stress prevention)</t>
  </si>
  <si>
    <t>skills coaching, including interactive methods (experience-based approaches, group discussions androle plays) to achieve a better anchoring of the content. Homework. Mindfullness, Media, Skills</t>
  </si>
  <si>
    <t>Mindfullness, CBT?</t>
  </si>
  <si>
    <t>Sports College</t>
  </si>
  <si>
    <t>crossover design</t>
  </si>
  <si>
    <t>EXCLUDE because only exercise??</t>
  </si>
  <si>
    <t>Physical activity? control (waitlist)?</t>
  </si>
  <si>
    <t>Indicated</t>
  </si>
  <si>
    <t>Cognitive? Mindfullness?</t>
  </si>
  <si>
    <t>Media literacy, Self-esteem enhancement?</t>
  </si>
  <si>
    <t xml:space="preserve">auch: overcoming social influences, healthy eating, physical exercise. Discussions!!
The aim of the present ED primary prevention program was to increase knowledge and adap-tive behaviors concerning eating, weight control, and exercise, and to enhance the ability to copewith negative influences of the media, family, and peers. </t>
  </si>
  <si>
    <t>Control (active discussions about adolescent topics)</t>
  </si>
  <si>
    <t>Control (delayed)</t>
  </si>
  <si>
    <t>auch Discussions</t>
  </si>
  <si>
    <t>Lecture, Discussion, Writing</t>
  </si>
  <si>
    <t>only 10 min expressive writing. Control group??</t>
  </si>
  <si>
    <t xml:space="preserve">Control (Waitlist) </t>
  </si>
  <si>
    <t>??</t>
  </si>
  <si>
    <t>Control (neutral discussion)</t>
  </si>
  <si>
    <t>Selective or Indicated?</t>
  </si>
  <si>
    <t xml:space="preserve"> The inclusioncriteria were as follows: (i) a total Body Shape Questionnaire score≥105 (to select participants with high body dissatisfaction), (ii) atotal EAT-40 score≥20 or≤40 (to select women without clinicaleating-related pathologi</t>
  </si>
  <si>
    <t>?? Body exposure</t>
  </si>
  <si>
    <t>Control (TAU)</t>
  </si>
  <si>
    <t>Multicomponent: It addressedthe nature and source of societal appearance ideals, media literacy,appearance-related social comparisons, and body activism. Skills-based learning was facilitated through class discussion, smallgroup activities, and video stimuli</t>
  </si>
  <si>
    <t>Psychoeducation, media literacy, body image enhancement?</t>
  </si>
  <si>
    <t>Cognitive Bias Modification?</t>
  </si>
  <si>
    <t>The intervention was designed to encourage participants to challengerisk factors for body dissatisfaction including: internalization of the thin mediaideal, appearance comparisons, low self-esteem, weight-relatedteasing,andappearance conversations. Interactive sessions, activities. incorporating a dissonance approach. Body image enhancement?</t>
  </si>
  <si>
    <t>Media literacy, self-esteem, mindfull eating etc.</t>
  </si>
  <si>
    <t>Dissonance based? Media literacy, self-esteem, mindfullness?</t>
  </si>
  <si>
    <t>Media literacy + Psychoeducation nutrition?</t>
  </si>
  <si>
    <t>control (assessment only)?</t>
  </si>
  <si>
    <t>Each session consisted of approximately one hour of psychoeduca-tion and interactive activities, followed by one hour of yoga and meditation</t>
  </si>
  <si>
    <t>Psychoeducation + Yoga, Meditation</t>
  </si>
  <si>
    <t>11 brief (2–3 minute) videos,providing evidence-based resources such as mindfulness exercises andgratitude techniques. Exercises included mindfulness of breath, mind-fulness of thoughts, mindful eating, mindful body scan, practicing ac-ceptance, practicing awareness, and a gratitude diary</t>
  </si>
  <si>
    <t>Mindfullness based</t>
  </si>
  <si>
    <t>Each video is supplemented with several shortinteractive activities formatted for dissemination on social mediaplatforms. The intervention targets the sociocultural risk factorsfor body dissatisfaction. Furthermore, the intervention incorporates changetechniques, including psychoeducation, media literacy, andcognitive dissonance,  --&gt; Multicomponent</t>
  </si>
  <si>
    <t>control (lessons as usual)</t>
  </si>
  <si>
    <t>target risk factors of body dissatisfaction, including media literacy, internalisation of appearance ideals and comparisons and conversations</t>
  </si>
  <si>
    <t>Body image, Media literacy?</t>
  </si>
  <si>
    <t>Group 1: positive thoughts about their body (self-persuasion treatment)
Group 2: read  positive statements about their body (passive exposure treatment)</t>
  </si>
  <si>
    <t>eigentlich 3 Gruppen! Zusätzlich noch control (generate neutral thoughts about an irrelevant topic)</t>
  </si>
  <si>
    <t>family sessions designed to improve injury prevention and safety behaviors using the same behavioral strategies.</t>
  </si>
  <si>
    <t>fitness games and activities as well as information regarding calcium and general nutrition, activities designed to enhance bone health</t>
  </si>
  <si>
    <t>Physical Activity, Psychoeducation</t>
  </si>
  <si>
    <t>Physical Activity?</t>
  </si>
  <si>
    <t>Universal or Selective?</t>
  </si>
  <si>
    <t xml:space="preserve">participants were included with all levels of body dissatisfaction. </t>
  </si>
  <si>
    <t>Gratitude Diaries: The workbook informed participants of the benefits of practicing daily gratitude, including the positive effects that expressing grat-itude could have on well-being. They were informed that as theirgeneral well-being increased they would begin to feel more satis-fied with their body. Orienting attention to all they have, and whatis good in their life, would lead to increased body satisfaction</t>
  </si>
  <si>
    <t xml:space="preserve">Gratitude? CBT? </t>
  </si>
  <si>
    <t>Monitoring and restructuring: The monitoring and restructuring workbook included an account of the nature of body dissatisfaction and its potential causes, and a description of why thought monitoring and thought restructuring exercises will help to reduce body dissatisfaction. Theparticipants were asked to complete Automatic Thought Records(ATR) each day. Participants recorded the situation they were in when they felt dissatisfiedwith their bodyand the negative thoughts they had at the time. They then practiced providing support for and against their negative thoughts, andfinally thinking in a more neutral, balanced way</t>
  </si>
  <si>
    <t xml:space="preserve">Cognitive, CBT? </t>
  </si>
  <si>
    <t>(Expressive writing about body related thoughts and emotion</t>
  </si>
  <si>
    <t>Imagery rescripting single session</t>
  </si>
  <si>
    <t>Eligible participants (females, 18–45 years old, with a subjective sense of body dissatisfaction)</t>
  </si>
  <si>
    <t>The control groups in both studies received three health- and nutrition-related sessions conducted by gradu-ate students of Nutritional Science. Regular information lessons, though not usually included in the school curriculum.</t>
  </si>
  <si>
    <t>Control (Information lesson)</t>
  </si>
  <si>
    <t>media literacy, self-esteem,  body image enhancement</t>
  </si>
  <si>
    <t>interactive program comprising 10 weekly, 90-min sessions on self-care behaviors, media literacy, self-esteem, and positive body image. 
Icluded a kit with background material, a detailed guide for facilitators with struc-tured session plans, a framework for each topic, and interactive activities to engage participants verbally and non-verbally. To trigger situational interest, we used hands-on activities, novelty, surprise, and group work, discussions</t>
  </si>
  <si>
    <t>The parental component included weekly updates for parents about the current topic of discussion in the class. Moreover, one or two of the suggested shared assignments for parents and children were delivered concurrently with the “Favoring Myself-Young “class-based session</t>
  </si>
  <si>
    <t>media literacy, self-esteem,  body image enhancement + Parental Updates?</t>
  </si>
  <si>
    <t>The programme contained a kit with introductory material as well as a detailed guide for facilitators and material for nine 90-minute structured lessons, de-livered weekly over a course of two months. Discussion topics include dintroduction and contract establishment; self-esteem and body imageduring adolescence; effect of mass media, advertisements, stereotypesand beauty myths on self-esteem, body image and behaviours; and in-fluence of interpersonal and intrapersonal communication on self-es-teem and body image. The guide used inspiringand empowering techniques to strengthen body image and self-esteem,such as a dramatization that put the beauty myth on trial and a dis-cussion of the subject of attractiveness.</t>
  </si>
  <si>
    <t>The same programme was delivered to the intervention groups in both settings, so that the school-based and after-school programmes received identical material.</t>
  </si>
  <si>
    <t>control (class as usual)</t>
  </si>
  <si>
    <t>SoMe (social media literacy body image, dieting, and wellbeing program).
 Grounded in media literacy principles [59] and constructivist learning theory [60],the lessons were experiential and interactive, and aimed to empower adolescents withskills to critique social media postings</t>
  </si>
  <si>
    <t>sections within the manual systematically focus ondefining healthy body ideals, increasing nutritional density (i.e., eatingfoods that yield increased nutrients relative to calories), and on factorssuch as sleep, appropriate rest time, and other behavioral health domainsthat might influence performance, other than modification of weight.
Discussions, mirror exposure, writing a letter, Participants created a list of top ten reasons to pursue the ballet-specific healthy-ideal, identified barriers to pursuing the healthy-ideal andways to overcome those barriers --&gt; dissonance</t>
  </si>
  <si>
    <t>The control condition in the current study consisted ofdancers who did not receive any intervention; these dancers were not matched or assigned to a wait-list control group</t>
  </si>
  <si>
    <t>Participants in the PEcondition received educational materials from the National Eating Disorders Association as well as the American Psychological Associationabout the risks associated with eating disorders</t>
  </si>
  <si>
    <t>Control (Psychoeducation)</t>
  </si>
  <si>
    <t xml:space="preserve">
positive body image, appearance, body talk, appearance ideals in media. Answering questions + activity cards</t>
  </si>
  <si>
    <t>game on body parts. Answering questions + activity cards</t>
  </si>
  <si>
    <t>control (minimal intervention)??</t>
  </si>
  <si>
    <t>game??</t>
  </si>
  <si>
    <t>Yoga, Gratitude</t>
  </si>
  <si>
    <t>read leaflets about benefits of yoga</t>
  </si>
  <si>
    <t>appearance, resilience to media and peer pressures about appearanc</t>
  </si>
  <si>
    <t>Body image enhancement?</t>
  </si>
  <si>
    <t>The core goals of this program were informing participants about the causes and consequences of EDs, teaching CBT tech-niques to change their unhealthy eating attitudes and behav-iours, and providing support during their attitudinal and behav-ioural changes</t>
  </si>
  <si>
    <t>Control (Dissonance based? Media literacy, Psychoeducation)</t>
  </si>
  <si>
    <t>die das Ziel hatten, ihr Körperbildzu verbessern</t>
  </si>
  <si>
    <t>Mirror Exposure? EBT?</t>
  </si>
  <si>
    <t>Participants scoring between 2.12 and 4.0 on the EDE-Q, and/or with a BMI of&gt;17.4 were invited to participate in the study. An EDE-Q score between 2.12 and 4 indicates that the level of functioning of the individual is more similar to that of eating disordered patients than non-patient</t>
  </si>
  <si>
    <t>Body image enhancement, CBT?</t>
  </si>
  <si>
    <t>Intuitive Eating, Meditation</t>
  </si>
  <si>
    <t>diagnosis ofdysfunctional eating attitude</t>
  </si>
  <si>
    <t>It should be mentioned that the control group receivedMBSR intervention after study completion</t>
  </si>
  <si>
    <t xml:space="preserve"> blended intervention that combined a brief counseling session with an intense smartphone_x0002_based training strategy utilizing the Mindtastic Body Dissatisfac_x0002_tion (MT-BD) app.
MT-BD is based on the principles of approach and avoidance
training, which is a particular form of response training.
pull pictures of their bodies and positive body-related statementstoward themselves and to wipe away pictures of their ideal bodiesand negative body-related statements. Pictures and statements dis-appeared from the screen after part
F2F sessions mit CBT inhalten</t>
  </si>
  <si>
    <t>response training, CBT??</t>
  </si>
  <si>
    <t>Self-compassion?</t>
  </si>
  <si>
    <t>Dissonance based (media literacy)</t>
  </si>
  <si>
    <t>units: being a girl in today’s society, establishing a positive self image, establish-ing independence, making and keeping friends, learning to obtain help and findaccess to resources, and planning for the future.
Teaching techniques included didactic instruction, class discussion, groupexercises, work sheets, small group roleplays and weekly journal assignments.
The curriculum focuses on general social competence promotionand addresses six developmental task</t>
  </si>
  <si>
    <t>Social competences?</t>
  </si>
  <si>
    <t>target risk factors for body dissatisfaction, including inter-nalization of appearance ideals, appearance-based comparisons, appearance-based conversations, appearance-based teasing, and media literacy</t>
  </si>
  <si>
    <t>Es entha ̈lt verschiedene, der Inten-sita ̈t nach gestufte Module zur Gesundheitsfo ̈ rderung,pra ̈ventiven Intervention, Fru ̈herkennung, Fru ̈hinterven-tion und bei Bedarf eine Vermittlung in das regula ̈reVersorgungssyste
Selbstmanagement von gesundheitsbezogenem Verhalten
psychoedukativen Stufe werden Informatio-nen u ̈ber Gesundheitsfo ̈ rderung, Esssto ̈ rungen, Risiko-faktoren, erste Anzeichen sowie Selbsthilfestrategienvermitte
Selbstbeobachtung + Stärkung der Selbstregulation durch Feedback (bzgl. esssstörungsbezogene Verhaltensweisen und Einstellungen)</t>
  </si>
  <si>
    <t>non physically active students</t>
  </si>
  <si>
    <t>6 months weekly: exercise (45 min) and; (b) discussion (15 min) where issues such as healthy lifestyles (including healthy dietary and physical activity behaviours) were addressed
activities were structured to foster a sense of self-control, pride concerning the own body, and feelings ofcompetence.</t>
  </si>
  <si>
    <t>Physical Activity, Empowerment??</t>
  </si>
  <si>
    <t>Unniversal</t>
  </si>
  <si>
    <t>Study 1 + 2. Study 1:  4 Gruppen Salomon Design! Study 2: 2 groups
Estimate own vs. ideal body shape, Psychoeducation, Discussions, Media, Psychotherapy, healthful eating and exercise
Study 2: + imagery exercise</t>
  </si>
  <si>
    <t xml:space="preserve">intervention targeted dieting behavior, exercise, and healthy eating, </t>
  </si>
  <si>
    <t>Peer Leader?</t>
  </si>
  <si>
    <t>Control (no further information)</t>
  </si>
  <si>
    <t>Intervention targeted dieting behavior, exercise, and healthy eating, 
Individual differences, communication skills, social skills, emotion regulation and coping skills
Information provision, discussions, roleplays, sheets</t>
  </si>
  <si>
    <t>Body image?</t>
  </si>
  <si>
    <t>The active control, HBM-Eating, promoted a non-dieting approach and engagement in healthy eating behaviours such as regular eating and responding to hunger and full-ness signals.</t>
  </si>
  <si>
    <t>Control (psychoeducation, healthy eating, minimal intervention)?</t>
  </si>
  <si>
    <t>Physical Activity, Physical Education?</t>
  </si>
  <si>
    <t>This 9-day program adopted cognitive dissonance andself-compassion approaches designed around the following 3topics: media literacy, appearance comparison, andself-compassion.</t>
  </si>
  <si>
    <t>Dissonance based, Media literacy, Body Image, Self-Compassion</t>
  </si>
  <si>
    <t>Participants in the active waitlist control group engaged in a self-guided learning program on cooperation. This 9-day learning program develops participants’skills to improve group morale and relationships. It consists of content learning once a day and activities such as quizzes, and the number and length of activitieswere matched to the body image app</t>
  </si>
  <si>
    <t>Control (Social skills)?</t>
  </si>
  <si>
    <t>definitions of body ideal, benefits and negative consequences</t>
  </si>
  <si>
    <t>OBESITY, EXCLUDE STUDY!!</t>
  </si>
  <si>
    <t xml:space="preserve">OBESITY! EXCLUDE! only n= 6 - not extracted </t>
  </si>
  <si>
    <t>without nutritional education)</t>
  </si>
  <si>
    <t>The programme hasa multimedia format, is didactic, interactiv
learning basic concepts of nutrition, criticism of aesthetic models of beauty emphasising extreme thinness, medialiteracy (ML)</t>
  </si>
  <si>
    <t>Media Literacy, Body immage?</t>
  </si>
  <si>
    <t>Media Literacy, Body immage, Nutrition?</t>
  </si>
  <si>
    <t>Control (Waitlist)</t>
  </si>
  <si>
    <t>Beschreibung Intervention:
KVT, Achtsamkeit, Essprotokolle, Selbstwert</t>
  </si>
  <si>
    <t>CBT, Mindfullness, Self-esteem?</t>
  </si>
  <si>
    <t xml:space="preserve"> healthy eating condition (focusing on healthy patterns of eating and exercise) 
pro-vide information about eating and exercise to maintain good health
Video, negative impact of media on body image, food pyramide, ineffectiveness of dieting, exercise pyramide, importance of balanced exercising</t>
  </si>
  <si>
    <t>Psychoeducation, media literacy?</t>
  </si>
  <si>
    <t>disordered eating condition (focusing on the signs and symptoms of anorexia and bulimia).
detect the signs and symptoms of an eating disorder early on and to encourage those at risk to get help promptly
video clips featuring women discussing their struggles with such dis- orders, and facilitators then reviewed the definitions, signs, and symptoms of anorexia and bulimia. Next, facilitators discussed the long-term effects of these disorders, including osteoporosis, infertility, gastrointestinal problems, and tooth decay. Participants were then given information on where to get help with such disorders and a summary of the general recovery process.</t>
  </si>
  <si>
    <t>Mindfullness, Self-Compassion</t>
  </si>
  <si>
    <t>received a brochure</t>
  </si>
  <si>
    <t xml:space="preserve"> Key components of FAB include identifyingdifferences between the healthy-ideal versus societal and sport-specific thin-ideals; education regarding the Triad, nutrition, theimportance of balancing caloric input and output, sleep, and exercise;self-identifying healthy and unhealthy behaviors; goal setting; andbody image exercise
FAB encourages FAs to make small behavioral changes to achieveand maintain a healthy energy balance</t>
  </si>
  <si>
    <t>CBT, Body image?</t>
  </si>
  <si>
    <t>Women with body image concerns were selected for this trial</t>
  </si>
  <si>
    <t>this approach attractedat-risk young women with average body dissatisfaction and thin-ideal internalization scores that were significantly higher than theaverage scores from a normative sample</t>
  </si>
  <si>
    <t>were encouraged to make gradual healthy and lasting changes to their diet and physical activity, to balance their energy needs withtheir energy intake and thereby achieve a healthier weight andbody satisfaction. With support from the facilitator and group members, they initiated an individual lifestyle change plan to reduce intake of fat and sugar and to increase exercise usingbehavioral modification principles. Food and exercise diaries wereused to identify behaviors to target in this lifestyle modificationand to monitor change. Motivational enhancement activities</t>
  </si>
  <si>
    <t>CBT??</t>
  </si>
  <si>
    <t>Expressive writing??</t>
  </si>
  <si>
    <t xml:space="preserve">web screener that confirmed that they had body image concerns(the sole inclusion criterion) </t>
  </si>
  <si>
    <t>Train the trainer</t>
  </si>
  <si>
    <t>Approach does not refer to students!!</t>
  </si>
  <si>
    <t>Control (brochure)</t>
  </si>
  <si>
    <t>Control (video)</t>
  </si>
  <si>
    <t>could enroll if they reported body image concerns</t>
  </si>
  <si>
    <t>people aged 17–20 with weight concerns</t>
  </si>
  <si>
    <t>promotes improvements to dietary intake and physicalactivity in young women with body image concerns
which added nutrition science principles for making health behavior changes (e.g., replacinghigh-energy dense foods with low-energy dense foods)</t>
  </si>
  <si>
    <t>Dissonance based + inhibition and attention training</t>
  </si>
  <si>
    <t>Body image, Self-esteem enhancement, Media Literacy??</t>
  </si>
  <si>
    <t>underpinned by an empowerment model that involved interactive and experientiallearning approaches and was facilitated by health profession-als.25,45For example, facilitators motivated and supported theparticipants to change their attitudes and behaviors andembrace change for better health outcomes. Facilitatorsassisted the girls to take charge of their own health (self-efficacy and learning theory influences46) by providing oppor-tunities for learning hands-on skills such as cooking and self-defense. These are all forms of empowerment tools used asstrategies for the program.</t>
  </si>
  <si>
    <t>CBT, empowerment??</t>
  </si>
  <si>
    <t>media psychoeducation active control group, which excluded cogni-tive dissonance tasks</t>
  </si>
  <si>
    <t>Media Literacy, Psychoeducation?, Dissonance based?</t>
  </si>
  <si>
    <t>Self-compassion</t>
  </si>
  <si>
    <t>elevated perfectionism</t>
  </si>
  <si>
    <t>advertisement: self-help strategy for body dissatisfaction</t>
  </si>
  <si>
    <t>shifting mindset
seeing herself as a human being, generate caring thoughts and feelings towards herself</t>
  </si>
  <si>
    <t>thinking that they might be superior
qualities, skills that they possess in a greater degree than comparisons
other domains outside appearance, where you are superior</t>
  </si>
  <si>
    <t>Self-compassion, cognitive??</t>
  </si>
  <si>
    <t>Self-esteem, conitive??</t>
  </si>
  <si>
    <t>Control (minimal intervention)</t>
  </si>
  <si>
    <t>using mental distractions</t>
  </si>
  <si>
    <t>control (brochure)</t>
  </si>
  <si>
    <t>New content included a greaterfocus on social media pressures; emotion regulation; goal setting and amodule to address eating-related risk factors was included (e.g., theimportance of eating breakfast and regular eating)</t>
  </si>
  <si>
    <t>control participants received a one-off email pro-viding tips for positive body image</t>
  </si>
  <si>
    <t>KEINE KONTROLLGRUPPE, EXCLUDE!!</t>
  </si>
  <si>
    <t>6 different groups, but results are only available for the groups: boys vs girls
keine KONTROLLGRUPPE? ALLE GLEICHE INTERVENTION??</t>
  </si>
  <si>
    <t>facilitate body acceptance and healthy eatingpatterns. An important component was the rejection of unhealthydieting and body ideals that are unattainable (without subverting thebody's weight regulatory system). Additionally, activities were struc-tured to utilize cognitive dissonance to create attitude change, byproviding opportunities for participants to critique unhealthy dietingand unreasonable body ideals
healthy eating skills, active implementation and problem-solving of healthy eatingpractices</t>
  </si>
  <si>
    <t>CBT? Dissonance based?</t>
  </si>
  <si>
    <t>Cognitive, CBT?</t>
  </si>
  <si>
    <t>Gratitude?</t>
  </si>
  <si>
    <t>given a brief educational workbook introducing ideas about body image. Theywere not asked to complete any exercises during the 2-week period</t>
  </si>
  <si>
    <t>The third group was an ACG in which teachers conducted a uni-versal prevention program for stress prevention (a team-based pre-vention program called PIT,“Praevention im Team”</t>
  </si>
  <si>
    <t>CBT, Mindfullness?</t>
  </si>
  <si>
    <t xml:space="preserve"> focusing on topics that play a role in the development of eating disorders. The didacticmethods are interactive, consisting of skills coaching includingexperience-based approaches, group discussions, video elements, roleplays and homework. 
See Buerger et al.</t>
  </si>
  <si>
    <t>self-compassion and mindfulness exercises from both the MindfulSelf-Compassion (MSC) and Mindfulness Based Stress Reduction(MBSR) programs.</t>
  </si>
  <si>
    <t>Self-Compassion, Mindfullness</t>
  </si>
  <si>
    <t>workshop based on The Body Positive program competencies addressing redefining health, cultivating self-compassion, and building community
We sought to invoke cognitive dissonance and reduce thin ideal internalization by having participants explain aloud ways in which the body type ideal is rooted in societal norms rather than health</t>
  </si>
  <si>
    <t>aus N=231 Covidence Paper</t>
  </si>
  <si>
    <t>reducing both ED and MD symptoms among men, target risk and protective factors for ED and MD symptoms</t>
  </si>
  <si>
    <t>table 2, figure 1</t>
  </si>
  <si>
    <t>EDE-Q8, SATAQ-4_Thin_MuscularAthletic; Satisfaction and Dissatisfaction with Body Parts Scale (SDBPS), PANAS-NA, program satisfaction and application</t>
  </si>
  <si>
    <t>to improve children’s body satisfaction</t>
  </si>
  <si>
    <t>Revised Body Esteem Scale (BES)</t>
  </si>
  <si>
    <t xml:space="preserve">Multi_x0002_dimensionalMedia Influence Scale (MMIS); </t>
  </si>
  <si>
    <t>CES-D, PANAS-NA, BINGE, EAT-26, BSQ,
BES-WC, BAS</t>
  </si>
  <si>
    <t>low vs. high</t>
  </si>
  <si>
    <t>composite results</t>
  </si>
  <si>
    <t>N2 (healthy sample) extracted</t>
  </si>
  <si>
    <t>no relevant measures</t>
  </si>
  <si>
    <t>falsche Bezeichnung: FU3 = Post?</t>
  </si>
  <si>
    <t>Follow-up only for IG</t>
  </si>
  <si>
    <t>no FU results</t>
  </si>
  <si>
    <t>check results</t>
  </si>
  <si>
    <t>no currently relevant questionnaires - not extracted --&gt; BAS relevant?!</t>
  </si>
  <si>
    <t>Athletes, missing Follow-up</t>
  </si>
  <si>
    <t>check Control group</t>
  </si>
  <si>
    <t>Notes_relevant</t>
  </si>
  <si>
    <t>good, cave: very specific: gay men; SE instead of SD 
Gay men (so wie athletes wirklich selective???)</t>
  </si>
  <si>
    <t>SE instead of SD 
The primary outcome was incidence of eating disorder</t>
  </si>
  <si>
    <t>randomization to two dissonance conditions: 4x 1h vs 2x 2h - no control - good; 
concerning N ? For the different time points
Distributed and condensed versions</t>
  </si>
  <si>
    <t>4 year follow-up exists (in excluded row)
3 variants of the Body Project</t>
  </si>
  <si>
    <t>Notes_relevant_bisher</t>
  </si>
  <si>
    <t>change score prä-post for each group, no M+SD for post</t>
  </si>
  <si>
    <t>no M+SD for prä and post
beide IGs sind gleiche intervention, unterschiedliches Geschlecht. Aber noch KG andere Intervention</t>
  </si>
  <si>
    <t>no relevant results (Stunkard Figure rating scale only relevant measure, but no results reported)</t>
  </si>
  <si>
    <t>post-results not available</t>
  </si>
  <si>
    <t xml:space="preserve">M+SD vorhanden von 3 Subskalen des MBSRQ-AS. </t>
  </si>
  <si>
    <t>low vs. high
SE
baseline results not available</t>
  </si>
  <si>
    <t>call themselves “targeted” intervention…inclusion criteria: women with body image concern --&gt; selective</t>
  </si>
  <si>
    <t>Results for 2 study arms, and also low vs. high</t>
  </si>
  <si>
    <t>high vs. low
results not for correct groups
one intervention</t>
  </si>
  <si>
    <t>girls vs. boys for baseline results</t>
  </si>
  <si>
    <t xml:space="preserve">computerized training, Cognitive Bias Modification, 6x 10 min, </t>
  </si>
  <si>
    <t>Lab Experiment? Exclude?
Ansonsten: RCT, relevant measures, M+SD teilweise vorhanden</t>
  </si>
  <si>
    <t>SE statt SD</t>
  </si>
  <si>
    <t>Achtung: Intervention fand zwischen t2 und t3 statt</t>
  </si>
  <si>
    <t>one intervention different formats + KG
Cluster-RCT, relevant measures, M+SD vorhanden</t>
  </si>
  <si>
    <t>Crossover design. Only physical activity</t>
  </si>
  <si>
    <t>same intervention</t>
  </si>
  <si>
    <t xml:space="preserve">1 Fragebogen mit 10 Items zu verschiedenen (für uns relevanten) Themen, 2x Prä- Ergebnisse für beide Gruppen mit unterschiedlichem N?!
"It is part of a longitudinal follow-up study designed to evaluate the potential of primary prevention to influence maladaptive
eating in adolescence"
</t>
  </si>
  <si>
    <t xml:space="preserve">Internet- and classroom delivered psychoeducational interventions --&gt; same intervention different format?
the objectives of Body Traps were the same as those of Student Bodies. However, the focus of the classremained primarily academic and did not focus on cognitive, behavioral, orother methods for weight regulation or improvement in body image. </t>
  </si>
  <si>
    <t>same intervention different format</t>
  </si>
  <si>
    <t>delayed usage of app. G1: T0-T1 app. G2: T1-T2 app --&gt; Cross-over design?</t>
  </si>
  <si>
    <t>Intervention for other than patients</t>
  </si>
  <si>
    <t>measures interesting for us? --&gt; FH: BES interesting?! --&gt; FB müssen noch extrahiert werden!
Time of T1 not clear</t>
  </si>
  <si>
    <t>unsure if relevant measures?
No M+SD, only estimated marginal means</t>
  </si>
  <si>
    <t>Type_of_prevention_Andi</t>
  </si>
  <si>
    <t>Type_of_prevention_Andi_Cave</t>
  </si>
  <si>
    <t>(recruitment for "a study about a “body image resilience mobile app.”)</t>
  </si>
  <si>
    <t>women with body image concerns</t>
  </si>
  <si>
    <t>endorsed body image con_x0002_cerns (dissatisfaction with body weight, shape, or muscularity</t>
  </si>
  <si>
    <t xml:space="preserve"> The study was advertised as free yoga classes
for young women Binterested in feeling better about their
bodies.^</t>
  </si>
  <si>
    <t>Accord_x0002_ing to norms on the EDI-1BS, which was established in
women who met clinical criteria for Bulimia Nervosa
(Garner et al., 1983), 32 women in our sample had scores
in the clinical range (10.8 or &gt;, 25%), 88 had scores lower
than the clinical range, but above the non-clinical comparison
group (10.7 to 2.1, 70%), and six scored within the range of
the non-clinical comparison group (2.0 or &lt;, 5%).</t>
  </si>
  <si>
    <t>to take part in a research study evalu_x0002_ating an intervention aimed at helping females improve their body image. We 
considered this a targeted prevention program because we attempted to 
recruit women with body image concerns.</t>
  </si>
  <si>
    <t>sorority members, universal vs. Selective?</t>
  </si>
  <si>
    <t>i tend to selective</t>
  </si>
  <si>
    <t>The study was advertised as an opportunity for women interested in improving their relationship with food and their bodies.</t>
  </si>
  <si>
    <t>universal?</t>
  </si>
  <si>
    <t xml:space="preserve">might be selective through self-selection? (could well be universal even though there is self-selection as student-pools are accessible though) </t>
  </si>
  <si>
    <t>(could well be universal even though there is self-selection as student-pools are accessible)</t>
  </si>
  <si>
    <t>recruitment:"high
BD, that is, a total score ≥19 on the Body Image Questionnaire"</t>
  </si>
  <si>
    <t>"visited
Facebook or Instagram daily" - selective?</t>
  </si>
  <si>
    <t>universal (or selective because of self selection?)</t>
  </si>
  <si>
    <t>this looks like a secondary study, but seems to be primary
. Information about the study including the
website was placed in local newspapers in the South West of
England, and on weight loss websites. Notices offered the chance to
receive Internet-administered self-help techniques for body
dissatisfaction free of charge. This was an open access study of
spontaneous users, with the limitation that participants had to be
over the age of 18 and not currently undergoing treatment for
a psychological disorder to be eligible to take part. Participants
were included with all levels of body dissatisfaction.</t>
  </si>
  <si>
    <t xml:space="preserve">Eligible participants (females, 18–45 years old, with a 
subjective sense of body dissatisfaction) </t>
  </si>
  <si>
    <t>Inclusion criteria for participating in the 
current study were (1) having Eating Disorders Examination 
Questionnaire or Eating Attitudes Test-40 score higher than 
the mean average of female participants in the study of İnce 
(2020), and (2) giving consent for getting an invitation for 
participating in a study aiming to promote healthy eating atti_x0002_tudes and behaviours</t>
  </si>
  <si>
    <t>"substantial, yet sub-clinical body shape concerns"  BSQ&gt;60</t>
  </si>
  <si>
    <t>Die Teilnehmerinnen waren Studentinnen im Alter zwi_x0002_schen 18 und 29 Jahren, die das Ziel hatten, ihr Körperbild
zu verbessern.</t>
  </si>
  <si>
    <t>The 20% highest fe_x0002_male scorers with a self-reported Body Mass Index (BMI) between
19 and 27 were invited to take part in a training to improve body
satisfaction.</t>
  </si>
  <si>
    <t xml:space="preserve">Participants 
scoring between 2.12 and 4.0 on the EDE-Q, and/or with a 
BMI of&gt;17.4 were invited to participate in the study. An 
EDE-Q score between 2.12 and 4 indicates that the level of 
functioning of the individual is more similar to that of eating 
disordered patients than non-patients (Machado et al., 2014). </t>
  </si>
  <si>
    <t>Eligibility criteria included individuals who were: female_x0002_identifying undergraduate students, between the ages of 18–26 years old, scored high on
measures of dietary restraint (4.0 or higher), scored low on measures of body appreciation
(lower than 3.0), and were available during the scheduled intervention time for the entire
five-week intervention.</t>
  </si>
  <si>
    <t xml:space="preserve">(a) elevated body dissatisfaction with values _x0004_18 for women
and _x0004_17 for men on the Negative Body Evaluation scale of the
Body Image Questionnaire (FKB-20; Clement &amp; Löwe, 1996),
corresponding to a percentile rank of 50 in a female/male student
sample; (b) primary concern with shape and weight; </t>
  </si>
  <si>
    <t>non-physically active adolescent girls recruited from seven schools that
are representative of low socio-economic areas</t>
  </si>
  <si>
    <t>inclusion: a) exercise &lt; twice/week and ≤30 min/session over the previous
year; (b) pre-existing body image concerns, operationalized as
scoring ≥27 on the 9-item Social Physique Anxiety Scale (SPAS;
Martin, Rejeski, Leary, McAuley, &amp; Bane, 1997) and ≤3 on the Body
Areas Satisfaction Scale (BASS; Cash, 2000); and (c) no exercise con_x0002_traindications</t>
  </si>
  <si>
    <t>universal (both studies)</t>
  </si>
  <si>
    <t>do sororities count as elevated risk? See Becker</t>
  </si>
  <si>
    <t>universal and selective (included passive and exercising women)</t>
  </si>
  <si>
    <t>why does it say n =6 in the notes?</t>
  </si>
  <si>
    <t>da nur Versuchspersonenstunden vergeben, wshl. relativ allgemeine Stichprobe aus Studenten?</t>
  </si>
  <si>
    <t xml:space="preserve">Those 
who concerns≥5 were eligible for the study. </t>
  </si>
  <si>
    <t>Women with body image concerns were selected for this
trial because prevention programs that target high-risk individuals
produce larger effects than universally offered programs</t>
  </si>
  <si>
    <t>For inclusion, students had to answer affir_x0002_matively when asked, “Do you have body image concerns</t>
  </si>
  <si>
    <t>a web screener that confirmed that they had body image concerns
(the sole inclusion criterion)</t>
  </si>
  <si>
    <t xml:space="preserve"> and leaflets invit_x0002_ing young people aged 17–20 with weight concerns to participate in
a trial of a healthy lifestyle intervention designed to improve weight
concerns.</t>
  </si>
  <si>
    <t>s inviting fe_x0002_males between the ages of 14 and 19 with body image concerns to
participate in a study evaluating interventions designed to improve
body acceptance</t>
  </si>
  <si>
    <t>flyers inviting women with
body image concerns2 to participate in a trial evaluating two body
acceptance interventions</t>
  </si>
  <si>
    <t>nclusion criteria were self-reported body image concerns and
female gender.</t>
  </si>
  <si>
    <t>The intervention was advertised as teaching a healthy lifestyle to young
adults with weight concerns. We focused on young adults with weight concerns based on
evidence that such individuals are at risk for unhealthy weight gain [37].</t>
  </si>
  <si>
    <t>universal both studies</t>
  </si>
  <si>
    <t>f the 2,482 female students who
provided a rating, 829 (33.4%) scored in the top tertile. Women with
scores in the top tertile were considered “body dissatisfied” and were
eligible to sign up for study time slots. U</t>
  </si>
  <si>
    <t>universal vs. Selective?</t>
  </si>
  <si>
    <t>inclusion criteria of elevated perfectionism based on previous
trials (Egan et al., 2014) of a FMPS-CM (Frost et al., 1990) score of
24.7 or greater</t>
  </si>
  <si>
    <t>In the interest of achieving external validity, recruitment mate_x0002_rials advertised the study as one for “Self-Help Strategies for Body
Dissatisfaction” and were explicit that the research would be
testing the effects of interventions designed to counteract appear_x0002_ance comparisons and their harms. To that end, the description
also stated that potential participants might not find themselves
suitable for the study if they did not regularly make physical
appearance comparisons (i.e., atleast a few times a day).</t>
  </si>
  <si>
    <t>sororities; Sorority members are a group at risk for BID. Compared 
to non-sorority women, members have increased drive for 
thinness, BID, and disordered eating14; they may also per_x0002_ceive more pressure to be thin and further internalize the 
thin ideal.15</t>
  </si>
  <si>
    <t>Mindfulness-based</t>
  </si>
  <si>
    <t>Control (Assessment-only)</t>
  </si>
  <si>
    <t>Therapeutic writing</t>
  </si>
  <si>
    <t>Control (Writing "on a particular situation or feeling that occurred in the past 24 hours")</t>
  </si>
  <si>
    <t>Media Literacy/Dissonance based? (tend more to media literacy)</t>
  </si>
  <si>
    <t>Active control (stress prevention)</t>
  </si>
  <si>
    <t>Control (physical education)</t>
  </si>
  <si>
    <t>Intuitive Eating</t>
  </si>
  <si>
    <t>Control (unstructured discussion about things that concern adolescents)</t>
  </si>
  <si>
    <t>Control (low-dissonance Video and Expressive Writing Intervention)</t>
  </si>
  <si>
    <t>Control (video intervention)</t>
  </si>
  <si>
    <t>Mother training</t>
  </si>
  <si>
    <t>Control (lecture and discussion)</t>
  </si>
  <si>
    <t>Interpretation Modification Program</t>
  </si>
  <si>
    <t>Control (Interpretation Modification Program without feedback)</t>
  </si>
  <si>
    <t>PE and Mindfulness?</t>
  </si>
  <si>
    <t>Mindfulness based</t>
  </si>
  <si>
    <t>Psychoeducation? See "the intervention" header</t>
  </si>
  <si>
    <t>Control (lessons as usual)</t>
  </si>
  <si>
    <t>Cave: experiment?; maybe name it like "Positive Psychology" or sth?.</t>
  </si>
  <si>
    <t>Parent and Child intervention; Phycisal Activity and Nutrition</t>
  </si>
  <si>
    <t>Gratitude intervention</t>
  </si>
  <si>
    <t>Congrol (waitlist for gratitude intervention)</t>
  </si>
  <si>
    <t>Control (waitlist for monitoring intervention)</t>
  </si>
  <si>
    <t>Self-esteem and Media Literacy</t>
  </si>
  <si>
    <t>Sounds multicomponent, otherwise best fitting might be Self-Esteem enhancement?</t>
  </si>
  <si>
    <t>Sounds multicomponent, otherwise best fitting might be Self-Esteem enhancement?, parental intervention?</t>
  </si>
  <si>
    <t>Control (active; Psychoeducation)</t>
  </si>
  <si>
    <t>Control (Lessons as usual)</t>
  </si>
  <si>
    <t>Gamified, bodyimage intervention?</t>
  </si>
  <si>
    <t>Yoga Intervention</t>
  </si>
  <si>
    <t>Control (classes as usual)</t>
  </si>
  <si>
    <t>Virtual Reality Training - old version</t>
  </si>
  <si>
    <t>Virtual Reality Training (with adapted feedback - new version)</t>
  </si>
  <si>
    <t>Virtual Reality Training (control; realistic feedback)</t>
  </si>
  <si>
    <t xml:space="preserve">Mirror Exposure </t>
  </si>
  <si>
    <t>Minfulness based</t>
  </si>
  <si>
    <t xml:space="preserve">ImRS </t>
  </si>
  <si>
    <t>Approach/Avoidance Training?</t>
  </si>
  <si>
    <t>Self-esteem enhancement?</t>
  </si>
  <si>
    <t>Control (psychoeducation)</t>
  </si>
  <si>
    <t>Control (waitlsit)</t>
  </si>
  <si>
    <t>Study 1:Psychoeducation
Study 2: Psychoeducation + imagination (10min)</t>
  </si>
  <si>
    <t>Peer leader training</t>
  </si>
  <si>
    <t>Peer influence intervention?</t>
  </si>
  <si>
    <t>Control (active; healthy eating)</t>
  </si>
  <si>
    <t>Dissonance based or PE?</t>
  </si>
  <si>
    <t>3x Physical Activity?</t>
  </si>
  <si>
    <t>Self-compassion based</t>
  </si>
  <si>
    <t>Control (minimal intervention/Psychoeducation)</t>
  </si>
  <si>
    <t xml:space="preserve">Healthy Weight </t>
  </si>
  <si>
    <t>Dissonance based + Food Respone training</t>
  </si>
  <si>
    <t>Dissonance based + sham repsonse trianing</t>
  </si>
  <si>
    <t>Dissonance based + sham repsonse training</t>
  </si>
  <si>
    <t>Control (active, media psychoeducation)</t>
  </si>
  <si>
    <t>Downward Comparison</t>
  </si>
  <si>
    <t>Control (distraction)</t>
  </si>
  <si>
    <t>6x Media Literacy</t>
  </si>
  <si>
    <t>CBT: challenge maladaptive beliefs; weird: "embrace" messages by swiping up</t>
  </si>
  <si>
    <t>author definition:"wellness programme"; "promoting positive self_x0002_esteem, body image and media literacy among adolescents"; Name: "in favor of myself"; we mieght include a new node "body image programme"</t>
  </si>
  <si>
    <t>Cave: only 30 of 540 minutes are used on body image, rest only on physical activity etc.</t>
  </si>
  <si>
    <t>more explicit: self-compassion</t>
  </si>
  <si>
    <t>(Self-Compassion training)</t>
  </si>
  <si>
    <t>Self-compassion writing</t>
  </si>
  <si>
    <t>self-esteem writing</t>
  </si>
  <si>
    <t>s. The content of the session was focused on identi_x0002_fying and critiquing appearance commentary, including in 
social media interactions. As per previous effective inter_x0002_ventions, the main body of the intervention was delivered 
through interactive activities aimed at building cognitive 
dissonance and critical literacy skills (Lewis-Smith et al., 
2019).</t>
  </si>
  <si>
    <t>The main body of the intervention was delivered via
cognitive dissonance building techniques and critical literacy skills development (Lewis_x0002_Smith et al., 2019) to encourage adolescents’ own critical reflections on appearance
ideals, and also to develop the skills needed to challenge these ideals.</t>
  </si>
  <si>
    <t>"Cognitive Bias Modification" Training via computer</t>
  </si>
  <si>
    <t>PRIDE body project</t>
  </si>
  <si>
    <t>no further information</t>
  </si>
  <si>
    <t>seems to use a lot of psychoeducation (if discussions count as PE), with small bits of role plays and mindfulness</t>
  </si>
  <si>
    <t>Aerobic Dance</t>
  </si>
  <si>
    <t>Lots of reflections about external influences, even in the self-esteem part</t>
  </si>
  <si>
    <t>or CBT? See Aboody</t>
  </si>
  <si>
    <t>gamified</t>
  </si>
  <si>
    <t>Unter table 1:"Anmerkung: Die Themen waren dieselben, nur die Herangehensweise war jeweils eine andere. Im Programm zur Entwicklung eines kritischen Publikums wurde eine aktive Strategie verwendet, während das psychoedukative Programm auf einer traditionellen Lehrstrategie basierte. 
Im Programm zur Entwicklung des kritischen Publikums wurde eine aktive Strategie verwendet, während das psychoedukative Programm auf einer traditionellen Lehrstrategie basierte."</t>
  </si>
  <si>
    <t>"Dove Confident Me: 5-Session Workshop
Series for Body Confidence", based on "Happy being me"</t>
  </si>
  <si>
    <t>if enough studies, maybe merge to something like "associative training"</t>
  </si>
  <si>
    <t>NUT is one 90 min session added to 2x90 and 2x60 min ML session</t>
  </si>
  <si>
    <t>Each session consisted of approximately one hour of psychoeduca_x0002_tion and interactive activities, followed by one hour of yoga and 
meditation.
But it includes many different contents.</t>
  </si>
  <si>
    <t>based on "happy being me"</t>
  </si>
  <si>
    <t>DeepL: in Drittel der Teilnehmer wurde gebeten, positive Gedanken zu ihrem Körper zu entwickeln (Selbst-Persuasionsbehandlung), ein weiteres Drittel der Teilnehmer las positive Aussagen über ihren Körper (passive Expositionsbehandlung)</t>
  </si>
  <si>
    <t>Cave: The current study was part of a larger trial to examine
the effectiveness of behavioral training to increase
physical activity and calcium consumption in children
to prevent osteoporosis. The current sub-study inves_x0002_tigated the impact of the exercise and nutrition
intervention on Body Dissatisfaction, Drive for Thin_x0002_ness, and Weight Concerns in child participants.</t>
  </si>
  <si>
    <t>Participants were asked to complete gratitude diaries, lists of up to
6 things they felt grateful for, daily for two weeks. Examples were
given such as “I am grateful for having loving parents” and “I am
grateful for an interesting job”.</t>
  </si>
  <si>
    <t>Name: "favoring myself young"; "“Favoring Myself-Young” is an interactive program com_x0002_prising 10 weekly, 90-min sessions on self-care behaviors, media literacy, self-esteem, and positive body image."</t>
  </si>
  <si>
    <t>The control groups in both studies received three health- and nutrition-related sessions.</t>
  </si>
  <si>
    <t>FAB manual used in the
current study was an adaptation of one used in a prior athlete-modified HWI
(Becker et al., 2012). - also included in this NMA;
The
Body Project (BP), a psychoeducational program originally designed
for women, may be a promising intervention for MAs. Investigations
of the BP have demonstrated reduced ED risk factors and symptoms,
even at 2-to-3-year follow-up (Stice, Marti, Spoor, Presnell, &amp; Shaw,
2008). The Female Athlete Body Project (FABP; Becker, McDaniel,
Bull, Powell, &amp; McIntyre, 2012), a short-term group intervention
based on the Healthy Weight Intervention (e.g., Stice, Trost, &amp; Chase,
2003)</t>
  </si>
  <si>
    <t>‘Everybody’s Different: The Appearance Game’ - seems to be different to Ghaderi (2005) Everybody's different"</t>
  </si>
  <si>
    <t>two leaflets about the benefits of yoga</t>
  </si>
  <si>
    <t>" The intervention content was delivered through
brainstorming exercises, class discussion, small group work, work
in pairs, game playing, role play, and viewingfilmclips."</t>
  </si>
  <si>
    <t>Thus, a CBT oriented 
face–to–face EDs prevention group program has been developed 
for Turkish female university students by the present authors.</t>
  </si>
  <si>
    <t>This single-session group program was designed as an active 
control condition for the present study. The content was based 
on CD theory, and incorporated components of evidence-based 
EDs prevention programs for university students (e.g., Stice et al., 
2008, 2013b, 2013c)</t>
  </si>
  <si>
    <t>(focus on attractive body parts)</t>
  </si>
  <si>
    <t>(focus on unattractive body parts)</t>
  </si>
  <si>
    <t>"transdiagnositc intervention"</t>
  </si>
  <si>
    <t>autobiographical memories</t>
  </si>
  <si>
    <t>intrusive images</t>
  </si>
  <si>
    <t>“Healthy Body Image: Teaching Kids to Eat and Love 
Their Bodies Too!” (HBI); all information in "lessons"</t>
  </si>
  <si>
    <t>unclear if classes as usual or assessment only</t>
  </si>
  <si>
    <t>It should be mentioned that the control group received
MBSR intervention after study completion</t>
  </si>
  <si>
    <t>Does this go into the direction of "evaluative conditioning"?</t>
  </si>
  <si>
    <t>alternatively Mindfulness based</t>
  </si>
  <si>
    <t>might rather be multicomponent or something else entirely</t>
  </si>
  <si>
    <t>"Confident me" (Dove? - references Diedrichs as well)</t>
  </si>
  <si>
    <t>YoungEs[s]prit</t>
  </si>
  <si>
    <t>also a bit media literacy; biggest part counts as Psychoeducation</t>
  </si>
  <si>
    <t>Social Skills Training</t>
  </si>
  <si>
    <t>some ML interventions could be said to be directed mostly on peer interaction</t>
  </si>
  <si>
    <t>might be also considered an intervention?</t>
  </si>
  <si>
    <t>"Physical education"</t>
  </si>
  <si>
    <t>Mental Health App "Intellect"; This 9-day program adopted cognitive dissonance and
self-compassion approaches designed around the following 3
topics: media literacy, appearance comparison, and
self-compassion</t>
  </si>
  <si>
    <t>The author calls the body project psychoeducational, and the female athlete body project based on "healthy weight"</t>
  </si>
  <si>
    <t xml:space="preserve">To address this question, the effects of a 
walking program intervention, a passive muscle-toning intervention, and a 
combined walking and toning intervention on body image and physical 
fitness were examined among 54 sedentary and exercising women (aged 23 
to 55 years). </t>
  </si>
  <si>
    <t>see Raich Paper below</t>
  </si>
  <si>
    <t>ür die Intervention wurden evidenzba_x0002_sierte und kognitiv-verhaltenstherapeu_x0002_tische Methoden für das Online-Setting
modifizier; 
Content consists of cbt, mindfulness and self-esteem</t>
  </si>
  <si>
    <t>The experimental conditions were similar in structure and activity. Each 
lasted approximately 45 min, and consisted of lecture, group brainstorming, 
video clips, handouts, and group discussion (Appendix).</t>
  </si>
  <si>
    <t>Perelman, 2022: The Female Athlete Body Project (FABP; Becker, McDaniel,
Bull, Powell, &amp; McIntyre, 2012), a short-term group intervention
based on the Healthy Weight Intervention (e.g., Stice, Trost, &amp; Chase,
2003)</t>
  </si>
  <si>
    <t>all dissoance based, but the trainers have different support?</t>
  </si>
  <si>
    <t>"Project Health"</t>
  </si>
  <si>
    <t>"Healthy Weight 2"</t>
  </si>
  <si>
    <t>"Healthy body intervention" (HBI) Mediator analysis: is this surely no secondary paper?</t>
  </si>
  <si>
    <t>"Girls on the go"</t>
  </si>
  <si>
    <t>ICBT for perfectionism</t>
  </si>
  <si>
    <t>"caregiving mentality"</t>
  </si>
  <si>
    <t>"competiotion"; could be counted as an experiment?</t>
  </si>
  <si>
    <t>control participants received a one-off email pro_x0002_viding tips for positive body image (e.g., Stice et al., 20</t>
  </si>
  <si>
    <t>were allocated randomly to receive 1 of
6 media literacy lessons (with 2 classes receiving 2 les_x0002_sons as 1 learning activity required extra time).</t>
  </si>
  <si>
    <t>address the sociocultural determinants of BID in sorority 
women</t>
  </si>
  <si>
    <t>Approaches_Andi</t>
  </si>
  <si>
    <t>Approaches_Andi_cave</t>
  </si>
  <si>
    <t>Psychoducation?</t>
  </si>
  <si>
    <t>control (placebo)?</t>
  </si>
  <si>
    <t>while control participants viewed a series of‘‘attention control’’ science-based websites (e.g., animal life)intended to approximate the viewing time and interactive natureestimated forSkateboard Sam</t>
  </si>
  <si>
    <t>Mirror exposure</t>
  </si>
  <si>
    <t>Perceptual training, Virtual reality</t>
  </si>
  <si>
    <t>physical activity</t>
  </si>
  <si>
    <t>3 groups</t>
  </si>
  <si>
    <t>change score prepost for each group
RCT, relevant measures
one intervention + KG</t>
  </si>
  <si>
    <t>change score prepost for each group
RCT, relevant measures</t>
  </si>
  <si>
    <t>RCT, relevant measures, MW+SE available</t>
  </si>
  <si>
    <t>RCT, relevant measures, MW+SD available</t>
  </si>
  <si>
    <t>RCT, relevant measures, MW+SD available for pre + post from all groups
MW+SD not available for FU from Control-group
one intervention different format + KG</t>
  </si>
  <si>
    <t xml:space="preserve">RCT, relevant measures, MW+SD partly available
</t>
  </si>
  <si>
    <t>RCT, relevant measures, MW+SD available
one intervention different formats + KG</t>
  </si>
  <si>
    <t>Cluster-RCT, relevant measures, MW+SE</t>
  </si>
  <si>
    <t>baseline: MW + SD
post, FU: MW + SE
added 2 rows</t>
  </si>
  <si>
    <t>RCT, relevant measures, MW+SE</t>
  </si>
  <si>
    <t>Cluster-RCT, relevant measures, MW+SD available</t>
  </si>
  <si>
    <t>Cross-Over design not RCT. only Exercise Intervention -&gt; exclude?
MW+SD available</t>
  </si>
  <si>
    <t>one intervention different formats
RCT, relevant measures, MW+SD available</t>
  </si>
  <si>
    <t>unsure if relevant measures? MW+SD available</t>
  </si>
  <si>
    <t>unsure if same intervention different formats???
RCT, relevant measures, MW+SD available</t>
  </si>
  <si>
    <t>girls vs. boys
same intervention different formats
MW+SE available</t>
  </si>
  <si>
    <t xml:space="preserve">RCT, relevant measures, MW+SE </t>
  </si>
  <si>
    <t>unsure if relevant measures? SE? different language (Spanish)</t>
  </si>
  <si>
    <t>Linear Mixed Model Coefficient
2 Studies with 2 and 3 groups, not extracted
Cluster RCT, relevant outcomes</t>
  </si>
  <si>
    <t>Cluster RCT, relevant measures, MW+SD available</t>
  </si>
  <si>
    <t>RCT, relevant measures, MW+SD available for pre, Adjusted MW+SE for post</t>
  </si>
  <si>
    <t>RCT, relevant measures, MW+SD available for pre+post, U-Test and Friedmans test for pre+post+follow-up</t>
  </si>
  <si>
    <t>Recruitment completely online ( = School or University?)
Results in supplement</t>
  </si>
  <si>
    <t>RCT, relevant measures, MW+SD available for pre+post for both groups, MW+SD available for follow-up for IG but not CG</t>
  </si>
  <si>
    <t>no studies to our knowledge have manipulated compassion with the aim… experimental manipulation
Lab session + 48h practice at home</t>
  </si>
  <si>
    <t>Lab experiment??
One intervention different formats + KG
RCT, relevant measures, MW+SD available</t>
  </si>
  <si>
    <t>Cluster RCT, relevant measures, MW+SD available
ITT + PPA mixed</t>
  </si>
  <si>
    <t xml:space="preserve">no/too less information for M und SD; results reported for high/low risk subsample 
</t>
  </si>
  <si>
    <t xml:space="preserve">F-Test (MANOVA for group)
change score prepost for low vs. high
</t>
  </si>
  <si>
    <t>girls vs. boys
Linear Mixed Models, Effect Size for post+follow-up</t>
  </si>
  <si>
    <t>girls vs. boys, obesity
Linear Mixed Models, marginal means and effect size for post+follow-up for girls vs. boys</t>
  </si>
  <si>
    <t>high vs. low
Linear Mixed Models, adjusted estimated marginal means and effect size for post+follow-up for high vs. low</t>
  </si>
  <si>
    <t>girls vs. boys, obesity
MW+SD for pre for girls vs. boys
Linear Mixed Models, adjusted estimated marginal means and effect size for post+follow-up for girls vs. boys</t>
  </si>
  <si>
    <t>girls vs. boys
Linear Mixed Models, adjusted estimated marginal means + Effect Size for post+follow-up</t>
  </si>
  <si>
    <t>RCT, relevant outcomes, N(%) of ED Diagnosis</t>
  </si>
  <si>
    <t xml:space="preserve">RCT, relevant outcomes, 
MW+SD for baseline available
Effect sizes for between-group comparisons for post and follow-up
N(%) of ED Diagnosis
</t>
  </si>
  <si>
    <t>no control group, no RCT, same intervention, boys vs. girls --&gt; EXCLUDE!!</t>
  </si>
  <si>
    <t>obesity, RCT, relevant outcomes, MW+SD available</t>
  </si>
  <si>
    <t xml:space="preserve">population with a wide BMI range (i.e., normal weight, overweight, obese). BMI range was 18.34–41.74(M= 23.8, SD= 3.9). </t>
  </si>
  <si>
    <t>Conrol (minimal intervention)</t>
  </si>
  <si>
    <t>control (active)</t>
  </si>
  <si>
    <t>Control (active)</t>
  </si>
  <si>
    <t>control (waitlsit)</t>
  </si>
  <si>
    <t>Control (active waitlist)</t>
  </si>
  <si>
    <t>Italy vs. USA subsample
Cluster-RCT, relevant measures, MW+SD available</t>
  </si>
  <si>
    <t>subsample Italy vs. USA</t>
  </si>
  <si>
    <t>IG 1+2 combined to total IG. Exclude Paper? Other paper available?
N(%) of ED Diagnosis at post + follow-up regarding SIAB-S, no specification which ED diagnosis</t>
  </si>
  <si>
    <t>RCT, relevant measures, N(%) of ED Diagnosis</t>
  </si>
  <si>
    <t>RCT, relevant measures, ANOVA results</t>
  </si>
  <si>
    <t>Recruitment procedures and results have been published elsewhere
(in Sarkin JA, Marshall SJ, Larson KA, Sallis JF, Calfas KJ: A comparison of recruitment methods to a health promotion pro_x0002_gram for university seniors. Preventive Medicine. 1998, 27:562–571.) 
--&gt; in diesem Paper jedoch keine für uns relevanten Measures/Results --&gt; Zabinski Paper nicht ausschliepen?!</t>
  </si>
  <si>
    <t>men vs. women subsample
RCT, relevant measures, MW+SD available</t>
  </si>
  <si>
    <t>estimated means and SE at follow up; obviously no data for posttest, but follow up can be seen as posttest
sample: underweight, normal, overweight, obese</t>
  </si>
  <si>
    <t>Linear Mixed Models estimated marginal means and SE for post divided into pre-covid vs. during-covid subsample
MW+SD baseline 
obesity</t>
  </si>
  <si>
    <t>one intervention different formats
RCT, relevant measures, MW+SD available</t>
  </si>
  <si>
    <t>follow-up is actually post</t>
  </si>
  <si>
    <t>change score prepost
Multiple linear Regression
RCT, relevant measures</t>
  </si>
  <si>
    <t>different language (German)</t>
  </si>
  <si>
    <t xml:space="preserve">RCT, relevant measures, MW+SD available </t>
  </si>
  <si>
    <t>intervention for others than patients (parents)</t>
  </si>
  <si>
    <t>RCT, relevant measures, MW+SD available at Appendix 1</t>
  </si>
  <si>
    <t xml:space="preserve">one intervention (different formats)? Anderseits negative Induktion als Kontrollgruppe oder als Experiment einstufen? </t>
  </si>
  <si>
    <t>cluster-RCT, relevant measures, MW+SD</t>
  </si>
  <si>
    <t xml:space="preserve">lab experiment-&gt; exclude? </t>
  </si>
  <si>
    <t>RCT, relevant measures, MW+SD</t>
  </si>
  <si>
    <t>one intervention (different formats?) -&gt; with/without guided self-help</t>
  </si>
  <si>
    <t>no relevant measures (self-designes, "extensive review of existing questionnaires)</t>
  </si>
  <si>
    <t>one intervention (different formats)</t>
  </si>
  <si>
    <t>Separate evaluation for boys and girls?</t>
  </si>
  <si>
    <t>cluster-RCT ("schools were randomly allocated"), relevant measures, MW+SD</t>
  </si>
  <si>
    <t>different language (German) &amp; no M and SD, but ED diagnoses assessed</t>
  </si>
  <si>
    <t>one intervention (different formats? apart from that, all criteria would be met (RCT, relevant measures, M+SD)</t>
  </si>
  <si>
    <t>one intervention (different formats?) apart from that, all criteria would be met (RCT, relevant measures, M+SD</t>
  </si>
  <si>
    <t>Separate evaluation for men and women -&gt; exclude?</t>
  </si>
  <si>
    <t>?Table reports M (SD) separately for knowers and unknowers</t>
  </si>
  <si>
    <t>???latent growth curve modelling, M(SD) is only reported for baseline, not for post-test</t>
  </si>
  <si>
    <t>girls vs. boys subsample MW+SD for baseline and follow-up
mixed model estimated marginal mean scores and SE for post and follow-up</t>
  </si>
  <si>
    <t>One intervention different formats, obesity
RCT, relevant measures, MW+SD available</t>
  </si>
  <si>
    <t>obesity
RCT, relevant measures, MW+SD available</t>
  </si>
  <si>
    <t>190 und 192 gehören  zusammen</t>
  </si>
  <si>
    <t>one intervention different formats + KG
RCT, relevant measures, MW+SD available from pre + follow-up</t>
  </si>
  <si>
    <t>one intervention different formats + KG
RCT, relevant measures, MW+SD available</t>
  </si>
  <si>
    <t>RCT, relevant measures, MW+SD available from pre + follow-up</t>
  </si>
  <si>
    <t>186 und 187 gehören zusammen. Results zu post in ID_187</t>
  </si>
  <si>
    <t>one intervention different formats + KG, obesity
RCT, relevant measures, MW+SD available</t>
  </si>
  <si>
    <t>prevention program Body project</t>
  </si>
  <si>
    <t>one intervention different formats + KG
unsure if RCT? 
relevant measures, MW+SD available</t>
  </si>
  <si>
    <t xml:space="preserve">Studie 1: Peer-led Dissonance Intervention was not randomized as the other two conditions (see flow-chart; however the Text describes a regular randomization process)
2 Studien in Paper, bisher nur Studie 1 extrahiert?!
</t>
  </si>
  <si>
    <t>RCT, relevant measures, M+SD</t>
  </si>
  <si>
    <t>RCT, relevant measures (SATAQ-3, PANAS,BESAA?), M+SD</t>
  </si>
  <si>
    <t>cluster-RCT?, relevant measures (SATAQ-3, PANAS,BESAA?), M+SD</t>
  </si>
  <si>
    <t xml:space="preserve">different language (Spanish) </t>
  </si>
  <si>
    <t>different language (Spanish)</t>
  </si>
  <si>
    <t>RCT, relevant measures, M+SD (separated: completer/intent-to-treat), AE-subscla eof the MBSRQ-AS</t>
  </si>
  <si>
    <t>cluster-RCT, relevant measures, M+SD</t>
  </si>
  <si>
    <t>SE instead of SD</t>
  </si>
  <si>
    <t>M+SD pre-intervention &amp; 1-month FU -&gt; Postintervention M(SD) missing? "with repeated measures across time (pre-, and postintervention
assessment, as well as 1 and 4 week later"</t>
  </si>
  <si>
    <t xml:space="preserve">change score prepost for each group </t>
  </si>
  <si>
    <t>RCT, relevant measures, M+SD partly available (ChEDE-Q-8?)</t>
  </si>
  <si>
    <t xml:space="preserve">M+SD are indicated separately for boys and girls </t>
  </si>
  <si>
    <t xml:space="preserve">M+ SD are not displayed, only Median+Range </t>
  </si>
  <si>
    <t>Only few statistical data, M(SD) per group not evident for the respective measurement times</t>
  </si>
  <si>
    <t>cluster-RCT, relevant measures, M+SD, but ChEDE only für baseline and 6-month-FU</t>
  </si>
  <si>
    <t>RCT, relevant measures, M+SD, FU data missing für delayed treatment group (control)</t>
  </si>
  <si>
    <t>RCT, relevant measures, M+SD at baseline, SE at posttest&amp;FU</t>
  </si>
  <si>
    <t xml:space="preserve">lab experiment?. M+SD for baseline characteristics &amp; on Day 14 (FU), missing for posttest? </t>
  </si>
  <si>
    <t>RCT, relevant measures (BSQ, EDI: Body Dissatisfaction Scale &amp; The measure of behavioral avoidance was a 19-item self-report body imagebehavior questionnaire that described situations that are typically avoided bywomen who feel dissatisfied with their weight or shape -&gt; self-constructed?, M+SD</t>
  </si>
  <si>
    <t xml:space="preserve">M+SD not available for relevant measures? </t>
  </si>
  <si>
    <t>RCT, relevant measures, SE instead of SD</t>
  </si>
  <si>
    <t>RCT, M+SD, but "The shape concern subscale of the EDE-Q was adapted to
refer to the last 7 days owing to the brevity of the intervention"</t>
  </si>
  <si>
    <t xml:space="preserve">cluster-RCT, relevant measures, MW+SD partly available </t>
  </si>
  <si>
    <t>cluster-RCT, relevant measures, EDE-Q multilevel mixed effect models: M+SE instead of SD and only for baseline + 18-month FU</t>
  </si>
  <si>
    <t>one intervention (different formats?) apart from that: RCT, relevant measures, M+SD</t>
  </si>
  <si>
    <t xml:space="preserve">girls vs. Boys, relevant measures, MW + SD available </t>
  </si>
  <si>
    <t>RCT, relevant measures, MW + SD available</t>
  </si>
  <si>
    <t xml:space="preserve">one intervention (different formats)+KG, RCT, relevant measures, MW + SD availabe  </t>
  </si>
  <si>
    <t>SE, RCT, relevant measures, MW available</t>
  </si>
  <si>
    <t xml:space="preserve">RCT, for follow-up results MW + SE, baseline MW + SD, relevant measures, </t>
  </si>
  <si>
    <t xml:space="preserve">unsure if RCT / Cluster-RCT, relevant measures, partly no results, only results (change score prepost) for college sample </t>
  </si>
  <si>
    <t xml:space="preserve">unsure if RCT, girls vs. Boys in Study 1, MW + SD available for both studies, </t>
  </si>
  <si>
    <t xml:space="preserve">unsure if RCT, relevant measures, change score prepost, results not for correct groups (only for risk groups) </t>
  </si>
  <si>
    <t xml:space="preserve">unsure if RCT (quasi-randomized allocation procedure), relevant measures, change score prepost for each group, </t>
  </si>
  <si>
    <t>RCT, relevant measures, MW + SD available, in german</t>
  </si>
  <si>
    <t>RCT, relevant measures, MW available, SE</t>
  </si>
  <si>
    <t xml:space="preserve">RCT, relevant measures, MW + SD partly available </t>
  </si>
  <si>
    <t xml:space="preserve">RCT, obese, relveant measures, MW + SD partly available </t>
  </si>
  <si>
    <t>RCT, no results for control group at FU, results not for correct groups (only for whole sample), SE</t>
  </si>
  <si>
    <t>RCT, relevant measures, M+SD vorhanden</t>
  </si>
  <si>
    <t xml:space="preserve">one intervention (different formats) </t>
  </si>
  <si>
    <t>Intervention for other than patiens, SE,  one intervention (different formats) (+ KG)</t>
  </si>
  <si>
    <t xml:space="preserve">one intervention (different formats) (+ KG), SE, girls vs. boys </t>
  </si>
  <si>
    <t>SE, Mean difference (between groups)</t>
  </si>
  <si>
    <t xml:space="preserve">no relevant measures </t>
  </si>
  <si>
    <t>SE, missing baseline SE</t>
  </si>
  <si>
    <t>no post-test, only follow-up</t>
  </si>
  <si>
    <t>obese/overweight</t>
  </si>
  <si>
    <t xml:space="preserve">RCT, relevant measures, M(SD) can be partially taken from the text </t>
  </si>
  <si>
    <t xml:space="preserve">???M+SD are stated separately for boys and girls </t>
  </si>
  <si>
    <t xml:space="preserve">SD for pre- and posttest is missing </t>
  </si>
  <si>
    <t xml:space="preserve">RCT, releveant measures, M+SD is specified for pre and post session (1,2) &amp; post-progra,m </t>
  </si>
  <si>
    <t>cluster-RCT, relevant measures, MW+SD: "dieting behaviors were assessed with the question…" &amp; SATAQ: adapted items</t>
  </si>
  <si>
    <t>RCT, relevant measures, M+SD pretest is displayed in table 1, post-outcomes are displayed in figures (M+SE)</t>
  </si>
  <si>
    <t>mean difference pre-post</t>
  </si>
  <si>
    <t>Paper mit 2 Studien</t>
  </si>
  <si>
    <t>This time-matched, low-dissonance comparison intervention was identical to the video intervention used in Trial 2 (Ciao et al., 2021).
Participants watched a documentary film during each 2-h session: The Illusionists (1 h 31 min; Rossini, 2015), and The Mask You Live In (1 h
37 min; Anthony &amp; Siebel Newsom, 2015). Participants completed a brief (10 min) reflective writing exercise after each film, responding to
two prompts: (1) What stood out to you in this film (something that you learned, something that made you feel a certain way emotionally, or anything
else)? and (2) Were there any topics raised in this movie that relate directly to your own life and experiences? Please briefly describe. The
writing activity was selected as a low-dissonance and non-critical way to engage with the film's content; participants did not share their
reflections or turn them in.</t>
  </si>
  <si>
    <t xml:space="preserve">Revised Body Esteem Scale (BES) ; Multidimensional Media Influence Scale (MMIS); </t>
  </si>
  <si>
    <t>Gratitude</t>
  </si>
  <si>
    <t>reason selective: only 92/32000 took place
Participation in this study was on a voluntary basis. Recruitment 
took place between 1st October and 15th November 2020. An in_x0002_vitation email was sent to 32,166 undergraduates, with a link to an 
online survey (Qualtrics) that included an information sheet, con_x0002_sent form, and the Eating Disorders Diagnostic Scale (EDDS) - DSM-5 
version (Stice et al., 2000).</t>
  </si>
  <si>
    <t>high risk bzgl. EAT-26 --&gt; behaviour, "subthreshold cases"</t>
  </si>
  <si>
    <t>reason indicated: Women (ages 18–25)who were enrolled at the host institution, and endorsed at least onefasting, binge, or compensatory behavior (i.e., compensatory exercise,vomiting, laxatives, or diuretics) in the last 28 days (as measured bythe EDDS), but were below anorexia nervosa (AN) and bulimianervosa (BN) thresholds, were eligible</t>
  </si>
  <si>
    <t>Reason indicated:"Thirty-five college women with high body dissatisfaction and subclinical ED symptoms voluntarily participated in the study", EAT-40 measures behavioral symptoms</t>
  </si>
  <si>
    <t>reason: Schulen, 80% nicht overweight/obese
21% bzw. 35% met criteria of being overweight or obese --&gt; selective?</t>
  </si>
  <si>
    <t>Reason selective: Recruitment materials included flyers and social media campaigns  targeting community members who self-identified as at-risk for eating disorder behavior.</t>
  </si>
  <si>
    <t>reason indicated: scoring more than 20 in Eating Attitude Test (EAT-26)</t>
  </si>
  <si>
    <t xml:space="preserve">unsure if relevant measure (Phsysical self-perception profile, Social physique anxiety scale, Body composition and physiological fitness, BMI) -&gt; exercise intervention -&gt;suitable as ED-prevention? </t>
  </si>
  <si>
    <t>physical activity interventions &amp; outcomes -&gt; exclude? (but relevant outcome: Body image: affective dimension was measured with the 9-item Social Physique Anxiety Scale (SPAS), cognitive and subjective satisfaction dimensions were assessed with the 7-item Appearance Evaluation (AE) and the 9-item Bosy Areas Satisfaction (BASS) subscales, drawn from the Multidimensional Body Self-Relations Questionnaire</t>
  </si>
  <si>
    <t xml:space="preserve">selective reason: 61/140 took part </t>
  </si>
  <si>
    <t>reason selective: Die Studierenden erhielten die In-formation, dass sie durch die TeilnahmeanderStudiedieMöglichkeitbekommen,ein internetbasiertes Programm in derEntwicklung zu testen, bei dem sie ihrenSelbstwert stärken und achtsames Essenlernen können</t>
  </si>
  <si>
    <t xml:space="preserve">reason selective: screeening for body image + advertisement </t>
  </si>
  <si>
    <t>2 Studien --&gt; muss noch vollständig extrahiert werden!!</t>
  </si>
  <si>
    <t>reasons selective: have poor body image, low self-esteem,low self-confidence, nonparticipation in sports and exercise,poor diet, or to be overweight or underweight</t>
  </si>
  <si>
    <t>reason selective: The advervtisement described the project as a study evaluating interventions to improve body image and requested young adult women volunteers who were experiencing heightened concerns about their weight/shape/body image.</t>
  </si>
  <si>
    <t xml:space="preserve">Wilson, R.E., Marshall, R.D., Murakami, J.M., &amp; Latner, J.D. (2020). Brief non-dieting intervention increases intuitive eating and reduces dieting intention, body image dissatisfaction, and anti-fat attitudes: A randomized controlled trial. Appetite, 148. </t>
  </si>
  <si>
    <t>reason: Flyers</t>
  </si>
  <si>
    <t>Notes_main_category</t>
  </si>
  <si>
    <t>Notes_specific_category</t>
  </si>
  <si>
    <t>statistics</t>
  </si>
  <si>
    <t>no relevant results</t>
  </si>
  <si>
    <t>SE</t>
  </si>
  <si>
    <t>missing results</t>
  </si>
  <si>
    <t>subgroup; statistics; missing results</t>
  </si>
  <si>
    <t>subgroup; intervention</t>
  </si>
  <si>
    <t>subgroup</t>
  </si>
  <si>
    <t>girls vs boys</t>
  </si>
  <si>
    <t>design</t>
  </si>
  <si>
    <t>one intervention different formats</t>
  </si>
  <si>
    <t>questionable measures</t>
  </si>
  <si>
    <t>one intervention different formats?</t>
  </si>
  <si>
    <t>one intervention different formats</t>
  </si>
  <si>
    <t>questionable measures; SE; Spanish</t>
  </si>
  <si>
    <t>intervention for other than patients</t>
  </si>
  <si>
    <t>intervention; statistics</t>
  </si>
  <si>
    <t>subgroup; statistics; intervention</t>
  </si>
  <si>
    <t>SE; mean difference between groups</t>
  </si>
  <si>
    <t>high vs low</t>
  </si>
  <si>
    <t>KG results not available</t>
  </si>
  <si>
    <t>missing results; statistics</t>
  </si>
  <si>
    <t>SE; missing baseline SE</t>
  </si>
  <si>
    <t>language</t>
  </si>
  <si>
    <t>Cluster-RCT, relevant measures, M+SD: Some questionnaire items are only used proportionally?, Mean changes</t>
  </si>
  <si>
    <t xml:space="preserve">cluster-RCT, relevant measure, M+SD </t>
  </si>
  <si>
    <t>German</t>
  </si>
  <si>
    <t>lab experiment?</t>
  </si>
  <si>
    <t>questionable intervention; questionable measures</t>
  </si>
  <si>
    <t>questionable intervention</t>
  </si>
  <si>
    <t>knowers vs nonknowers</t>
  </si>
  <si>
    <t>SD baseline and post-test not available; effect-size</t>
  </si>
  <si>
    <t>mean difference prepost</t>
  </si>
  <si>
    <t>composite results; statistics</t>
  </si>
  <si>
    <t>composite results; SE</t>
  </si>
  <si>
    <t>design; statistics</t>
  </si>
  <si>
    <t>unclear randomization; change score prepost</t>
  </si>
  <si>
    <t xml:space="preserve">design; overweight/obesity; </t>
  </si>
  <si>
    <t>unclear randomization; overweight/obesity</t>
  </si>
  <si>
    <t>design; statistics; missing results</t>
  </si>
  <si>
    <t>unclear randomization; change score prepost; results not for correct groups</t>
  </si>
  <si>
    <t>overweight/obesity</t>
  </si>
  <si>
    <t>design; intervention</t>
  </si>
  <si>
    <t>overweight/obesity; intervention</t>
  </si>
  <si>
    <t>overweight/obesity;one intervention different formats</t>
  </si>
  <si>
    <t>subgroup; statistics</t>
  </si>
  <si>
    <t xml:space="preserve">girls vs boys; post-results not available; mixed model estimated marginal mean scores; SE </t>
  </si>
  <si>
    <t>Linear Mixed Model Coefficient</t>
  </si>
  <si>
    <t>adjusted M; SE</t>
  </si>
  <si>
    <t>subgroup; overweight/obesity; statistics</t>
  </si>
  <si>
    <t>effect size</t>
  </si>
  <si>
    <t>design; subgroup; intervention</t>
  </si>
  <si>
    <t xml:space="preserve">no randomization; girls vs boys; one intervention different formats; </t>
  </si>
  <si>
    <t>Italy vs USA</t>
  </si>
  <si>
    <t>ANOVA</t>
  </si>
  <si>
    <t>subgroup;  statistics; intervention</t>
  </si>
  <si>
    <t>high vs low; SE; baseline results not available</t>
  </si>
  <si>
    <t xml:space="preserve">high vs low; change score prepost </t>
  </si>
  <si>
    <t xml:space="preserve">change score prepost; Multiple Linear Regression </t>
  </si>
  <si>
    <t>unclear randomization</t>
  </si>
  <si>
    <t>measures; statistics</t>
  </si>
  <si>
    <t>measures; statistics; language</t>
  </si>
  <si>
    <t>intervention; measures</t>
  </si>
  <si>
    <t>measures</t>
  </si>
  <si>
    <t>one intervention different formats + CG</t>
  </si>
  <si>
    <t>one intervention different formats + CG
Cluster-RCT, relevant measures, M+SD vorhanden</t>
  </si>
  <si>
    <t>intervention for other than patients; one intervention different formats + CG; SE</t>
  </si>
  <si>
    <t>girls vs boys; SE; one intervention different formats + CG</t>
  </si>
  <si>
    <t>unclear randomization; one intervention different formats + CG</t>
  </si>
  <si>
    <t>overweight/obesity; one intervention different formats + CG</t>
  </si>
  <si>
    <t>lab experiment?; one intervention different formats + CG</t>
  </si>
  <si>
    <t>CG results not available</t>
  </si>
  <si>
    <t>post-results not available; Latent Growth Curve Modelling</t>
  </si>
  <si>
    <t>questionable measures; Linear Mixed Model estimated marginal means</t>
  </si>
  <si>
    <t>pre-Covid vs during-Covid; overweight/obesity; Linear Mixed Model estimated marginal means; SE</t>
  </si>
  <si>
    <t>girls vs boys;
Linear Mixed Model effect size</t>
  </si>
  <si>
    <t>girls vs boys; overweight/obesity;  Linear Mixed Model marginal means and effect size</t>
  </si>
  <si>
    <t>girls vs boys; overweight/obesity; Linear Mixed Model adjusted estimated marginal means and effect size</t>
  </si>
  <si>
    <t>high vs low; Linear Mixed Model adjusted estimated marginal means and effect size</t>
  </si>
  <si>
    <t>median and range only</t>
  </si>
  <si>
    <t>girls vs boys; linear mixed model adjusted estimated marginal means + Effect Size for post + follow-up</t>
  </si>
  <si>
    <t>change score prepost</t>
  </si>
  <si>
    <t>lab experiment?; no post-test, only follow-up</t>
  </si>
  <si>
    <t>high vs low; one intervention different formats + cg</t>
  </si>
  <si>
    <t>girls vs boys, one intervention different formats + CG; SE</t>
  </si>
  <si>
    <t>Study_ID_old</t>
  </si>
  <si>
    <t>Full_reference</t>
  </si>
  <si>
    <t>N_overall_at_randomization</t>
  </si>
  <si>
    <t>Abascal, L.</t>
  </si>
  <si>
    <t>Taylor, C. B.</t>
  </si>
  <si>
    <t>Abood, D.</t>
  </si>
  <si>
    <t>Black, D.</t>
  </si>
  <si>
    <t>Aboody, D.</t>
  </si>
  <si>
    <t>Doron, G.</t>
  </si>
  <si>
    <t>Agam-Bitton, R.</t>
  </si>
  <si>
    <t>Golan, M.</t>
  </si>
  <si>
    <t>Ahmad Bahathig, A.</t>
  </si>
  <si>
    <t>Abu Saad, H.</t>
  </si>
  <si>
    <t>Alberts, H.</t>
  </si>
  <si>
    <t>Raes, L.</t>
  </si>
  <si>
    <t>Albertson, E. R.</t>
  </si>
  <si>
    <t>Dill-Shackleford, K. E.</t>
  </si>
  <si>
    <t>Ali, K.</t>
  </si>
  <si>
    <t>Griffiths, K. M.</t>
  </si>
  <si>
    <t>Alleva, J. M.</t>
  </si>
  <si>
    <t>Karos, K.</t>
  </si>
  <si>
    <t>Rumsey, N.</t>
  </si>
  <si>
    <t>Almeida, M.</t>
  </si>
  <si>
    <t>de Carvalho, P. H. B.</t>
  </si>
  <si>
    <t>AlShebali, M.</t>
  </si>
  <si>
    <t>Waller, G.</t>
  </si>
  <si>
    <t>Amaral, A.C.S.</t>
  </si>
  <si>
    <t>Ferreira, M.E.C.</t>
  </si>
  <si>
    <t>Ariel-Donges, A. H.</t>
  </si>
  <si>
    <t xml:space="preserve"> Perri, M. G.</t>
  </si>
  <si>
    <t>Atkinson, M.J.</t>
  </si>
  <si>
    <t>Wade, T.D.</t>
  </si>
  <si>
    <t>Atkinson, M. J.</t>
  </si>
  <si>
    <t xml:space="preserve">Wade, T. D. </t>
  </si>
  <si>
    <t>Baránková, M.</t>
  </si>
  <si>
    <t>Sládkovičová, R.</t>
  </si>
  <si>
    <t>Barbeau, K.</t>
  </si>
  <si>
    <t>Pelletier, L.</t>
  </si>
  <si>
    <t>Bearman, S. K.</t>
  </si>
  <si>
    <t>Chase, A.</t>
  </si>
  <si>
    <t>Becker, C. B.</t>
  </si>
  <si>
    <t>Franco, A.</t>
  </si>
  <si>
    <t>McIntyre, K.</t>
  </si>
  <si>
    <t>Ciao, A. C.</t>
  </si>
  <si>
    <t>Elmquist, J.</t>
  </si>
  <si>
    <t>Bell, B. T.</t>
  </si>
  <si>
    <t>Orange, S. T.</t>
  </si>
  <si>
    <t>Bates, A.</t>
  </si>
  <si>
    <t>Bradatsch, S.</t>
  </si>
  <si>
    <t>Brockmeyer, T</t>
  </si>
  <si>
    <t>Brown, T.A.</t>
  </si>
  <si>
    <t>Keel, P.K.</t>
  </si>
  <si>
    <t>Brown, T. A.</t>
  </si>
  <si>
    <t>Keel, P. K.</t>
  </si>
  <si>
    <t>Buchholz, A.</t>
  </si>
  <si>
    <t>Barrowman, N.</t>
  </si>
  <si>
    <t xml:space="preserve">Buddeberg-Fischer, B., Klaghofer, R., Gnam, G., &amp; Buddeberg, C. (1998). Prevention of disturbed eating behaviour: a prospective intervention study in 14-to 19-year-old Swiss students. Acta Psychiatrica Scandinavica, 98(2), 146-155. </t>
  </si>
  <si>
    <t>Buddeberg-Fischer, B.</t>
  </si>
  <si>
    <t xml:space="preserve">Buddeberg, C. </t>
  </si>
  <si>
    <t>Buerger, A.</t>
  </si>
  <si>
    <t>Hammerle, F.</t>
  </si>
  <si>
    <t>Burgess, G.</t>
  </si>
  <si>
    <t>Burwitz, L.</t>
  </si>
  <si>
    <t>Burnette, C. B.</t>
  </si>
  <si>
    <t>Mazzeo, S. E.</t>
  </si>
  <si>
    <t>Canetti, L.</t>
  </si>
  <si>
    <t>Stein, D.</t>
  </si>
  <si>
    <t>Celio, A. A.</t>
  </si>
  <si>
    <t xml:space="preserve"> Taylor, C. B.</t>
  </si>
  <si>
    <t>Cerea, S.</t>
  </si>
  <si>
    <t xml:space="preserve">Doron, G. </t>
  </si>
  <si>
    <t>Ghisi, M.</t>
  </si>
  <si>
    <t>Chithambo, T.P.</t>
  </si>
  <si>
    <t>Huey, S.J. Jr.</t>
  </si>
  <si>
    <t>Lawley, K. A.</t>
  </si>
  <si>
    <t>Brewster, J.</t>
  </si>
  <si>
    <t>Corning, A.F.</t>
  </si>
  <si>
    <t>Salafia, E.H.</t>
  </si>
  <si>
    <t>Coughlin. J.W.</t>
  </si>
  <si>
    <t>Kalodner, C.</t>
  </si>
  <si>
    <t>Cousineau, T. M.</t>
  </si>
  <si>
    <t>Brevard, J.</t>
  </si>
  <si>
    <t>Dalle Grave, R. D.</t>
  </si>
  <si>
    <t>Campello, G.</t>
  </si>
  <si>
    <t>Davies, A. E.</t>
  </si>
  <si>
    <t xml:space="preserve">Mazzeo, S. E. </t>
  </si>
  <si>
    <t>deElias, R.R.</t>
  </si>
  <si>
    <t xml:space="preserve">Peresmitre, G.G. </t>
  </si>
  <si>
    <t>de León, M. E. P.</t>
  </si>
  <si>
    <t>Ruiz, E. C.</t>
  </si>
  <si>
    <t>de Valle, M. K.</t>
  </si>
  <si>
    <t>Wade, T. D.</t>
  </si>
  <si>
    <t>Dhillon, M.</t>
  </si>
  <si>
    <t>Deepak, S.</t>
  </si>
  <si>
    <t>Diaz-Ferrer, S.</t>
  </si>
  <si>
    <t>Fernandez-Santaella, C.M.</t>
  </si>
  <si>
    <t>Diedrichs, P. C.</t>
  </si>
  <si>
    <t>Barlow, F.</t>
  </si>
  <si>
    <t>Halliwell, E.</t>
  </si>
  <si>
    <t>Leckie, G.</t>
  </si>
  <si>
    <t>Dietel, F.A.</t>
  </si>
  <si>
    <t xml:space="preserve">Buhlmann, U. </t>
  </si>
  <si>
    <t>Dohnt, H. K.</t>
  </si>
  <si>
    <t>Tiggemann, M.</t>
  </si>
  <si>
    <t>Dunstan, C. J.</t>
  </si>
  <si>
    <t>McLean, S. A.</t>
  </si>
  <si>
    <t>Dworkin, S. H.</t>
  </si>
  <si>
    <t>Kerr, B. A.</t>
  </si>
  <si>
    <t>Earnhardt, J.</t>
  </si>
  <si>
    <t>Curtin, L.</t>
  </si>
  <si>
    <t>Eickman, L.</t>
  </si>
  <si>
    <t>Lundgren, J.</t>
  </si>
  <si>
    <t>Elliot, D. L.</t>
  </si>
  <si>
    <t>Hix-Small, H.</t>
  </si>
  <si>
    <t>Espinoza, P.</t>
  </si>
  <si>
    <t xml:space="preserve">Raich, R.M. </t>
  </si>
  <si>
    <t>Estey, E.E.E.</t>
  </si>
  <si>
    <t>Cook-Cottone, C.P.</t>
  </si>
  <si>
    <t>Favaro, A.</t>
  </si>
  <si>
    <t>Santonastaso, P.</t>
  </si>
  <si>
    <t>Fisher, E.</t>
  </si>
  <si>
    <t>Thompson, J.K.</t>
  </si>
  <si>
    <t>Fitzsimmons-Craft, E. E.</t>
  </si>
  <si>
    <t>Jacobson, N. C.</t>
  </si>
  <si>
    <t>Franko, D. L.</t>
  </si>
  <si>
    <t>Budman, S. H.</t>
  </si>
  <si>
    <t>Rodgers, R.</t>
  </si>
  <si>
    <t>Roehrig, J. P.</t>
  </si>
  <si>
    <t>Fuller-Tyszkiewicz, M.</t>
  </si>
  <si>
    <t>Krug, I.</t>
  </si>
  <si>
    <t>Garbett, K. M.</t>
  </si>
  <si>
    <t xml:space="preserve"> Williamson, H.</t>
  </si>
  <si>
    <t xml:space="preserve">Diedrichs, P. C. </t>
  </si>
  <si>
    <t>Garcia, G. P.</t>
  </si>
  <si>
    <t>Gomez-Peresmitre, G. G.</t>
  </si>
  <si>
    <t>Hernandez, S. M.</t>
  </si>
  <si>
    <t>Gasco, M.</t>
  </si>
  <si>
    <t xml:space="preserve">Horcajo, J. </t>
  </si>
  <si>
    <t>Gehrman, C. A.</t>
  </si>
  <si>
    <t>Keating, K.</t>
  </si>
  <si>
    <t>Geraghty, A. W.</t>
  </si>
  <si>
    <t>Hyland, M. E.</t>
  </si>
  <si>
    <t>Ghaderi, A.</t>
  </si>
  <si>
    <t>Schwan, H.</t>
  </si>
  <si>
    <t xml:space="preserve">Allzén, E. </t>
  </si>
  <si>
    <t xml:space="preserve">Holmes, E. A. </t>
  </si>
  <si>
    <t>Ahmad, W. A.</t>
  </si>
  <si>
    <t>Mozeikov, M.</t>
  </si>
  <si>
    <t>Gollings, E. K.</t>
  </si>
  <si>
    <t>Paxton, S. J.</t>
  </si>
  <si>
    <t>González, M.</t>
  </si>
  <si>
    <t xml:space="preserve">Raich, R. M. </t>
  </si>
  <si>
    <t>Gordon, C. S.</t>
  </si>
  <si>
    <t xml:space="preserve"> Paxton, S. J.</t>
  </si>
  <si>
    <t>Gorrell, S.</t>
  </si>
  <si>
    <t>Anderson, D. A.</t>
  </si>
  <si>
    <t>Green, M.</t>
  </si>
  <si>
    <t>Gasser, C.</t>
  </si>
  <si>
    <t>Grossman, S. L.</t>
  </si>
  <si>
    <t>Annunziato, R. A.</t>
  </si>
  <si>
    <t>Guest, E.</t>
  </si>
  <si>
    <t>Slater, A.</t>
  </si>
  <si>
    <t>Gumz, A.</t>
  </si>
  <si>
    <t>Löwe, B.</t>
  </si>
  <si>
    <t>Jankowski, G.</t>
  </si>
  <si>
    <t>Burkey, S.</t>
  </si>
  <si>
    <t>White, P.</t>
  </si>
  <si>
    <t>Heinicke, B. E.</t>
  </si>
  <si>
    <t>Wertheim, E. H.</t>
  </si>
  <si>
    <t>Huang, J. S.</t>
  </si>
  <si>
    <t>Patrick, K.</t>
  </si>
  <si>
    <t>Hudson, T. A.</t>
  </si>
  <si>
    <t>Ferreira, M.</t>
  </si>
  <si>
    <t>İnce, B.</t>
  </si>
  <si>
    <t>Yücel, B.</t>
  </si>
  <si>
    <t>Irvine, K. R.</t>
  </si>
  <si>
    <t xml:space="preserve">Cornelissen, P. L. </t>
  </si>
  <si>
    <t>Jacobi, C.</t>
  </si>
  <si>
    <t>Jansen, A.</t>
  </si>
  <si>
    <t>Mulkens, S.</t>
  </si>
  <si>
    <t>Johnson, C.</t>
  </si>
  <si>
    <t>Wade, T.</t>
  </si>
  <si>
    <t>Kadriu, F</t>
  </si>
  <si>
    <t>Krans. J.</t>
  </si>
  <si>
    <t>Kaminski, P. L.</t>
  </si>
  <si>
    <t>McNamara, K.</t>
  </si>
  <si>
    <t>Karekla, M.</t>
  </si>
  <si>
    <t>Merwin, R. M.</t>
  </si>
  <si>
    <t>Kass, A. E.</t>
  </si>
  <si>
    <t>Kater, K. J.</t>
  </si>
  <si>
    <t>Londre, K.</t>
  </si>
  <si>
    <t>Katcher, J. A.</t>
  </si>
  <si>
    <t>Pacanowski, C. R.</t>
  </si>
  <si>
    <t>Khoshkerdar, P.</t>
  </si>
  <si>
    <t xml:space="preserve">Raeisi, Z. </t>
  </si>
  <si>
    <t>Killen, J. D.</t>
  </si>
  <si>
    <t>Varady, A.</t>
  </si>
  <si>
    <t>Kilpela, L. S.</t>
  </si>
  <si>
    <t>Kollei, I.</t>
  </si>
  <si>
    <t xml:space="preserve"> Berking, M.</t>
  </si>
  <si>
    <t>Kristoffersen, M.</t>
  </si>
  <si>
    <t xml:space="preserve">Atkinson, M. J. </t>
  </si>
  <si>
    <t>LeCroy, C. W.</t>
  </si>
  <si>
    <t>Lewis-Smith, H.</t>
  </si>
  <si>
    <t>Lindenberg</t>
  </si>
  <si>
    <t>Kordy</t>
  </si>
  <si>
    <t>Lindwall, M.</t>
  </si>
  <si>
    <t>Lindgren, E. C.</t>
  </si>
  <si>
    <t>López-Guimerà, G.</t>
  </si>
  <si>
    <t>Raich, R. M.</t>
  </si>
  <si>
    <t>Low, K. G.</t>
  </si>
  <si>
    <t>Luethcke, C. A.</t>
  </si>
  <si>
    <t xml:space="preserve">Becker, C. B. </t>
  </si>
  <si>
    <t>Luo, Y.J.</t>
  </si>
  <si>
    <t>Chen, H.</t>
  </si>
  <si>
    <t>Martinsen, M.</t>
  </si>
  <si>
    <t xml:space="preserve">Sundgot-Borgen, J. </t>
  </si>
  <si>
    <t>Martin-Ginis, K.A.</t>
  </si>
  <si>
    <t>Bassett-Gunter, R.L.</t>
  </si>
  <si>
    <t>Martz, D. M.</t>
  </si>
  <si>
    <t>Bazzini, D. G.</t>
  </si>
  <si>
    <t>Sturgis, E. T.</t>
  </si>
  <si>
    <t>Matusek, J. A.</t>
  </si>
  <si>
    <t xml:space="preserve">Wiseman, C. V. </t>
  </si>
  <si>
    <t>McCabe, M. P.</t>
  </si>
  <si>
    <t xml:space="preserve">Karantzas, G. </t>
  </si>
  <si>
    <t>McComb, J.J.</t>
  </si>
  <si>
    <t>Clopton, J.R.</t>
  </si>
  <si>
    <t xml:space="preserve">Paxton, S. J. </t>
  </si>
  <si>
    <t>McMillan, W.</t>
  </si>
  <si>
    <t xml:space="preserve">Rohde, P. </t>
  </si>
  <si>
    <t>McVey, G. L.</t>
  </si>
  <si>
    <t>Davis, R.</t>
  </si>
  <si>
    <t xml:space="preserve">Shaw, B. F. </t>
  </si>
  <si>
    <t>Blackmore, E.</t>
  </si>
  <si>
    <t>Mitchell, K. S.</t>
  </si>
  <si>
    <t>Cooke, K. L.</t>
  </si>
  <si>
    <t>Mora, M.</t>
  </si>
  <si>
    <t>Mulgrew, K. E.</t>
  </si>
  <si>
    <t>Lim, M.</t>
  </si>
  <si>
    <t>Mutterperl, J. A.</t>
  </si>
  <si>
    <t>Sanderson, C. A.</t>
  </si>
  <si>
    <t>Neumark-Sztainer, D.</t>
  </si>
  <si>
    <t>Hannan, P. J.</t>
  </si>
  <si>
    <t>Nicolino, J. C.</t>
  </si>
  <si>
    <t xml:space="preserve">Curtin, L. </t>
  </si>
  <si>
    <t>O'Brien, K. M.</t>
  </si>
  <si>
    <t>LeBow, M. D.</t>
  </si>
  <si>
    <t>O'Dea, J. A.</t>
  </si>
  <si>
    <t xml:space="preserve">Abraham, S. </t>
  </si>
  <si>
    <t>Olive, L. S.</t>
  </si>
  <si>
    <t>Telford, R. D.</t>
  </si>
  <si>
    <t>Ong, W. Y.</t>
  </si>
  <si>
    <t>Sündermann, O.</t>
  </si>
  <si>
    <t>Pacanowski, C.R.</t>
  </si>
  <si>
    <t xml:space="preserve">Wertheim, E. H. </t>
  </si>
  <si>
    <t>Pearson, A. N.</t>
  </si>
  <si>
    <t xml:space="preserve">Hayes, S. C. </t>
  </si>
  <si>
    <t>Perelman, H.</t>
  </si>
  <si>
    <t>Haedt-Matt, A. A.</t>
  </si>
  <si>
    <t>Pennesi, J.L.</t>
  </si>
  <si>
    <t>Phelps, L.</t>
  </si>
  <si>
    <t>Nelson, L.</t>
  </si>
  <si>
    <t>Q’Brien, J.</t>
  </si>
  <si>
    <t>Martin, K. A</t>
  </si>
  <si>
    <t>Peláez‐Fernández, M. A.</t>
  </si>
  <si>
    <t xml:space="preserve"> Fauquet, J.</t>
  </si>
  <si>
    <t>Zagorscak, P.</t>
  </si>
  <si>
    <t>Raith, A.-M.</t>
  </si>
  <si>
    <t>Resende, T. R. O.</t>
  </si>
  <si>
    <t>Ridolfi, D. R.</t>
  </si>
  <si>
    <t>Vander Wal, J. S.</t>
  </si>
  <si>
    <t>Rodgers, R. F.</t>
  </si>
  <si>
    <t>Roehrig, M.</t>
  </si>
  <si>
    <t>van den Berg, P.</t>
  </si>
  <si>
    <t>Cafri, G.</t>
  </si>
  <si>
    <t>Rohde, P.</t>
  </si>
  <si>
    <t>Stice, E.</t>
  </si>
  <si>
    <t>Rosen, J. C.</t>
  </si>
  <si>
    <t>Srebnik, D.</t>
  </si>
  <si>
    <t>Saekow, J.</t>
  </si>
  <si>
    <t>Taylor, C.</t>
  </si>
  <si>
    <t>Sanderson, C.A.</t>
  </si>
  <si>
    <t>Holloway, R.M.</t>
  </si>
  <si>
    <t>Seekis, V.</t>
  </si>
  <si>
    <t>Duffy, A. L.</t>
  </si>
  <si>
    <t>Serdar, K.</t>
  </si>
  <si>
    <t>Shafran, R.</t>
  </si>
  <si>
    <t>Fairburn, C. G.</t>
  </si>
  <si>
    <t>Sharpe, H.</t>
  </si>
  <si>
    <t xml:space="preserve">Schmidt, U. </t>
  </si>
  <si>
    <t>Shu, C. Y.</t>
  </si>
  <si>
    <t>Egan, S. J.</t>
  </si>
  <si>
    <t>Stewart, T. M.</t>
  </si>
  <si>
    <t>Marti, C. N.</t>
  </si>
  <si>
    <t xml:space="preserve">Appel, A. </t>
  </si>
  <si>
    <t>Shaw, H.</t>
  </si>
  <si>
    <t>Wade, E.</t>
  </si>
  <si>
    <t>Marti, C.N.</t>
  </si>
  <si>
    <t xml:space="preserve">D'Adamo, L. </t>
  </si>
  <si>
    <t xml:space="preserve">Gau, J. </t>
  </si>
  <si>
    <t>Gau, J. M.</t>
  </si>
  <si>
    <t xml:space="preserve"> Gau, J.M.</t>
  </si>
  <si>
    <t xml:space="preserve">Marti, C.N. </t>
  </si>
  <si>
    <t>Waters, A.</t>
  </si>
  <si>
    <t>Desjardins, C. D.</t>
  </si>
  <si>
    <t>Svantorp-Tveiten, K. M. E.</t>
  </si>
  <si>
    <t>Sundgot-Borgen, J.</t>
  </si>
  <si>
    <t>Wilfley, D. E.</t>
  </si>
  <si>
    <t>Tirlea, L.</t>
  </si>
  <si>
    <t>Haines, T.P.</t>
  </si>
  <si>
    <t>Tobin, L. N.</t>
  </si>
  <si>
    <t>von Ranson, K. M.</t>
  </si>
  <si>
    <t>Toole, A. M.</t>
  </si>
  <si>
    <t>Craighead, L. W.</t>
  </si>
  <si>
    <t>Toole, A.M.</t>
  </si>
  <si>
    <t>Craighead, L.W.</t>
  </si>
  <si>
    <t>Turk, F.</t>
  </si>
  <si>
    <t>Valentine, E.G.</t>
  </si>
  <si>
    <t>Egan, S.J.</t>
  </si>
  <si>
    <t>Vimalakanthan, K.</t>
  </si>
  <si>
    <t>Trac, S.</t>
  </si>
  <si>
    <t xml:space="preserve">O'Dea, J. A. </t>
  </si>
  <si>
    <t>Warschburger, P.</t>
  </si>
  <si>
    <t xml:space="preserve">Zitzmann, J. </t>
  </si>
  <si>
    <t>Weiss, K.</t>
  </si>
  <si>
    <t xml:space="preserve">Wilksch, S. M. </t>
  </si>
  <si>
    <t>Wilksch, S. M.</t>
  </si>
  <si>
    <t>Latner, J.D.</t>
  </si>
  <si>
    <t>Winzelberg, A. J.</t>
  </si>
  <si>
    <t>Constantinou, P. S.</t>
  </si>
  <si>
    <t xml:space="preserve">Taylor, C. B. </t>
  </si>
  <si>
    <t>Wiseman, C. V.</t>
  </si>
  <si>
    <t>Halmi, K. A.</t>
  </si>
  <si>
    <t>Wolfe, W. L.</t>
  </si>
  <si>
    <t>Patterson, K.</t>
  </si>
  <si>
    <t>Wolter, V.</t>
  </si>
  <si>
    <t>Ernst, V.</t>
  </si>
  <si>
    <t>Woodfin, V.</t>
  </si>
  <si>
    <t>Binder P.-E.</t>
  </si>
  <si>
    <t>Vanderkruik, R.</t>
  </si>
  <si>
    <t>Dimidjian, S.</t>
  </si>
  <si>
    <t>Zabinski, M. F.</t>
  </si>
  <si>
    <t>Sallis, J. F.</t>
  </si>
  <si>
    <t>Zhou, Y.</t>
  </si>
  <si>
    <t>Ziemer, K. S.</t>
  </si>
  <si>
    <t>Schmidt, C. K.</t>
  </si>
  <si>
    <t>Zomback, L.</t>
  </si>
  <si>
    <t>Barré, L. K.</t>
  </si>
  <si>
    <t>First_Author</t>
  </si>
  <si>
    <t>Last_Author</t>
  </si>
  <si>
    <t>Type_of_prevention_final_FH</t>
  </si>
  <si>
    <t>Type_of_prevention_reason_FH</t>
  </si>
  <si>
    <t>only female</t>
  </si>
  <si>
    <t>athletes
only female</t>
  </si>
  <si>
    <t>ED symptoms</t>
  </si>
  <si>
    <t>only female
ED symptoms</t>
  </si>
  <si>
    <t>only female
body image concerns</t>
  </si>
  <si>
    <t>only male
body image concerns</t>
  </si>
  <si>
    <t>women with distorted 
body image experiencing a minimum of medi_x0002_um level body image dissatisfaction.</t>
  </si>
  <si>
    <t>only female
sorority members</t>
  </si>
  <si>
    <t>only female
body dissatisfaction</t>
  </si>
  <si>
    <t>only male</t>
  </si>
  <si>
    <t>ED behaviour</t>
  </si>
  <si>
    <t>only female
ED behaviour</t>
  </si>
  <si>
    <t>only female
weight bias internalization</t>
  </si>
  <si>
    <t>appearance related social media use</t>
  </si>
  <si>
    <t>body dissatisfaction</t>
  </si>
  <si>
    <t>at-risk</t>
  </si>
  <si>
    <t xml:space="preserve">only female
body dissatisfaction
</t>
  </si>
  <si>
    <t>only female
personal interest</t>
  </si>
  <si>
    <t>Davon erfüllten 20 % (43) die Einschlusskriterien, d. h. sie wiesen Risikofaktoren auf (d. h. Einhaltung einer eingeschränkten Ernährung und Unzufriedenheit mit dem Körperbild).</t>
  </si>
  <si>
    <t>Aus der Gesamtstichprobe wurden Jugendliche ausgewählt, die mit ihrem Körperbild unzufrieden waren und eine restriktive Diät verfolgten.</t>
  </si>
  <si>
    <t>body dissatisfaction?</t>
  </si>
  <si>
    <t>Te eligibility criteria for schools included: a) having
at least two 5th grade classes; b) agreement to schedule
the program lessons on Mondays and Tursdays, due to
the availability of the students facilitating the research; c)
commitment to provide an appropriate room for each of
the groups; and d) commitment to the presence of a class
teacher or school counselor during the sessions to ensure
appropriate behavior. Male+female!</t>
  </si>
  <si>
    <t>professional dancers</t>
  </si>
  <si>
    <t>only female
athletes</t>
  </si>
  <si>
    <t>selective wg. Aufklärung über Studie?</t>
  </si>
  <si>
    <t>A representative group of healthy adolescents seeing primary care providers was sought by contacting parents of adolescents who were already scheduled for a well child visit and by outreach to families with adolescents</t>
  </si>
  <si>
    <t>ED symptoms oder sogar ED behaviour? EDE-Q/EAT misst behaviours!</t>
  </si>
  <si>
    <t>Participants were university students aged 18–29 years who wanted to improve their body image
126 women, reporting subthreshold ED symptoms (high weight and shape concerns and belowthreshold bingeing, purging, chronic dieting or several of these symptoms)</t>
  </si>
  <si>
    <t>To be included in the study, girls had to be aged between 11 and 17 years and fulfill criteria of being at risk for AN based on the screening results. We defined at risk as a combination of factors selected from the following 3 categories [15]: 
(1) A: established risk factors for AN as high weight and shape concerns and drive for thinness (defined by either scoring ≥42 on the Weight Concerns Scale [30,31] or ≥24.1 on the Eating
Disorder Inventory (EDI-2) subscale Drive for Thinness [32]), 
(2) B: early symptoms of AN indicated by low weight (defined as &lt;90% EBW; Centers for Disease Control and Prevention, 2001) or significant weight loss (5% in the past 6 months), and
(3) C: the presence of 1 out of the 4 probable risk factors, for example, high levels of perfectionism defined by scoring ≥78.0 on the Frost Multidimensional Perfectionism Scale [33], amenorrhea, excessive exercise, and a family history of an eating disorder. 
To be included, criterion B was mandatory and either criterion A or C (or both) was additionally required.</t>
  </si>
  <si>
    <t>rather body dissatisfaction and ED symptoms, but not 100% ED behaviours (criterion B: OR weight loss)</t>
  </si>
  <si>
    <t>We included women aged &gt;18 years with high weight concerns (Weight Concerns Scale [WCS] score&gt;42) and lower body weight (17.5 kg/m2 ≤BMI≤21 kg/m2 ), 
or with normal body weight (21 kg/m2 &lt;BMI≤25 kg/m2 ), high weight concerns, and high restrained eating (Eating Disorder Examination [EDE] Questionnaire Restraint score≥2.6, which was &gt;1 SD above the
mean of healthy controls [23]).</t>
  </si>
  <si>
    <t>rather body dissatisfaction and ED symptoms, but not 100% ED behaviours (nicht alle haben restrained eating als kriterium)</t>
  </si>
  <si>
    <r>
      <rPr>
        <b/>
        <sz val="12"/>
        <color theme="1"/>
        <rFont val="Arial"/>
        <family val="2"/>
      </rPr>
      <t>Inclusion criteria:</t>
    </r>
    <r>
      <rPr>
        <sz val="12"/>
        <color theme="1"/>
        <rFont val="Arial"/>
        <family val="2"/>
      </rPr>
      <t xml:space="preserve"> Female with a score in the top 50th percentile on the EDBQ + at least 2 of 5 requirements:
(a) score &gt; the 66th percentile EDI-perfectionism subscale
(b) score &lt; the 33rd percentile on the RSE scale
(c) score &gt; the 66th percentile on the BAAQ
(d) score &gt; the 66th percentile on the FNE scale
(e) score &lt; the 33rd percentile on the BES</t>
    </r>
  </si>
  <si>
    <t>Twenty-nine college women evidencing low body esteem, repeated dieting efforts, and otherdysfunctional eating behaviors or attitudes</t>
  </si>
  <si>
    <t>ED symptoms + ED behaviours --&gt; indicated?</t>
  </si>
  <si>
    <t>personal interest</t>
  </si>
  <si>
    <t>campus advertisements (e.g., banners, posters, andonline forums)</t>
  </si>
  <si>
    <t>body dissatisfaction
personal interest</t>
  </si>
  <si>
    <t>male+female</t>
  </si>
  <si>
    <t>only female
non-physically active</t>
  </si>
  <si>
    <t>sorority members
personal interest</t>
  </si>
  <si>
    <t>participants had to be female, not anorexic (as self-reported on the personal history questionnaire), and meet one of the
following four criteria: (a) score at least 88 on the BULIT2 (Smith &amp; Thelen, 1984); (b)
report purging more than once a month on the BULIT2 (Smith &amp; Thelen, 1984); (c) report
that they engaged in either binge eating or inappropriate compensatory behavior to prevent
weight gain at least twice a week for 3 months on their personal history questionnaire
(American Psychiatric Association, 1994); (d) be unduly influenced by body shape as
evidenced by a score of 10 or greater on the DT scale and BD scale from the EDI-2</t>
  </si>
  <si>
    <t>ED behaviour --&gt; indicated?</t>
  </si>
  <si>
    <t>This study advertised pro-grams for women who were dissatisfiedwith their bodies.</t>
  </si>
  <si>
    <t>only male
body dissatisfaction</t>
  </si>
  <si>
    <t>Participants were recruited through posters, advertise-ment, leaflets, and emails</t>
  </si>
  <si>
    <t>Participants were selected based on positive screens for DSM-5 sub_x0002_clinical AN, BN, binge eating disorder (BED), or purging disorder. Inclu_x0002_sion criteria were: 1) females age 18–25 years, 2) access to a computer with an Internet connection, and 3) high weight and shape concerns
(Weight Concerns Scale score N = 47). Individuals were included if they had subclinical ED symptoms</t>
  </si>
  <si>
    <t>recruited through print and online advertise-ments, university list-serve email</t>
  </si>
  <si>
    <t>only female
body dissatisfaction
personal interest</t>
  </si>
  <si>
    <t>The study was advertised as a program for women with weight and/orshape concerns</t>
  </si>
  <si>
    <t>only female
personal interest
body dissatisfaction</t>
  </si>
  <si>
    <t>young women at risk of ED because of body image concerns</t>
  </si>
  <si>
    <t>weight concerns</t>
  </si>
  <si>
    <t>body dissatisfaction
low levels compensatory behaviours --&gt; ED behaviours --&gt; indicated?</t>
  </si>
  <si>
    <t>only female
personal interest
body image concerns</t>
  </si>
  <si>
    <t>only female
elevated perfectionism</t>
  </si>
  <si>
    <t>only female
body image concerns
personal interest</t>
  </si>
  <si>
    <t>advertisement</t>
  </si>
  <si>
    <t>Participants were 140 undergraduate female students, who received course credit for their participation. Females were surveyed due to
higher rates of eating disordered symptoms in females (Striegel-Moore et al., 2009) and evidence of greater BD in female versus male college
students (Lowery et al., 2005). No other exclusion criteria were used for initial participant selection, such that participants would best reflect the
range of college student experience, including current or past eating disorder or other psychiatric symptomatology.</t>
  </si>
  <si>
    <t>score &lt;= 110 in BSQ</t>
  </si>
  <si>
    <t>Name_program_final</t>
  </si>
  <si>
    <t>--</t>
  </si>
  <si>
    <t>Everybody´s Different</t>
  </si>
  <si>
    <t>My Body, My Life: Body Image Program for Adolescent
Girls</t>
  </si>
  <si>
    <t>Eltern als Therapeuten</t>
  </si>
  <si>
    <t>Dot be</t>
  </si>
  <si>
    <t>Are You Following the Imaginary Crowd?</t>
  </si>
  <si>
    <t xml:space="preserve">Girls On the Go </t>
  </si>
  <si>
    <t>Body Trap</t>
  </si>
  <si>
    <t>The Body Image Workbook (mainly)</t>
  </si>
  <si>
    <t>Favoring Myself</t>
  </si>
  <si>
    <t>Stop, Elephant, Stop</t>
  </si>
  <si>
    <t>EBT (Eat Breathe Thrive)</t>
  </si>
  <si>
    <t>YoungEs[s]sprit</t>
  </si>
  <si>
    <t xml:space="preserve">receive a 2-day TTT training from Th ebOdy Project </t>
  </si>
  <si>
    <t>Approaches_final</t>
  </si>
  <si>
    <t>conflict</t>
  </si>
  <si>
    <t>Dissonance-based</t>
  </si>
  <si>
    <t>control (stress prevention)</t>
  </si>
  <si>
    <t>Control (school class as usual)</t>
  </si>
  <si>
    <t>Mindfulness Meditation, Yoga</t>
  </si>
  <si>
    <t>Psychoeducation, Therapeutic Writing</t>
  </si>
  <si>
    <t>LEER</t>
  </si>
  <si>
    <t>Control (writing tasks, minimal intervention)</t>
  </si>
  <si>
    <t>Control (Videos, Writing Task)</t>
  </si>
  <si>
    <t>control (book)</t>
  </si>
  <si>
    <t>control (writing task)</t>
  </si>
  <si>
    <t>Control (watch 2 videos)</t>
  </si>
  <si>
    <t>Control (websites)</t>
  </si>
  <si>
    <t>control (assessment only, class as usual)???</t>
  </si>
  <si>
    <t>Control (no further information, assessment only????)</t>
  </si>
  <si>
    <t>Control (tasks on stress management)</t>
  </si>
  <si>
    <t>Control (self-monitoring daily of eating and exercise habits)</t>
  </si>
  <si>
    <t>Control (minimal intervention)?</t>
  </si>
  <si>
    <t>Control (let their mind wander) vs. in paper: assessment only</t>
  </si>
  <si>
    <t>Control (Music Education class)</t>
  </si>
  <si>
    <t>Control (Stress management session)</t>
  </si>
  <si>
    <t>Control (unclear)</t>
  </si>
  <si>
    <t>Control (control message, flu prevention)</t>
  </si>
  <si>
    <t>Control (psychoeducation brochure about body image)</t>
  </si>
  <si>
    <t>Control (educational brochure about body image)</t>
  </si>
  <si>
    <t>Control (Psychoeducation)?</t>
  </si>
  <si>
    <t>Control (educational video about ED, body dissatisfaction, body acceptance)</t>
  </si>
  <si>
    <t>Control (Expressive Writing)</t>
  </si>
  <si>
    <t xml:space="preserve">Toole, A.M., LoParo, D., &amp; Craighead, L.W. (2021). Self-compassion and dissonance-based interventions for body image distress in young adult women. Body image, 38, 191 -200. </t>
  </si>
  <si>
    <t>Control (positive body image information)</t>
  </si>
  <si>
    <t>Control (health lectures)</t>
  </si>
  <si>
    <t>Control (general health lectures)</t>
  </si>
  <si>
    <t>Control (let mind wander for 10 min after negative mood induction)</t>
  </si>
  <si>
    <t>Control (writing task)</t>
  </si>
  <si>
    <t>Questionnaire_Diagnostic_items</t>
  </si>
  <si>
    <t>M_baseline_Diagnostic_items</t>
  </si>
  <si>
    <t>SD_baseline_Diagnostic_items</t>
  </si>
  <si>
    <t>M_posttest_Diagnostic_items</t>
  </si>
  <si>
    <t>SD_posttest_Diagnostic_items</t>
  </si>
  <si>
    <t>M_FU1_Diagnostic_items</t>
  </si>
  <si>
    <t>SD_FU1_Diagnostic_items</t>
  </si>
  <si>
    <t>M_FU2-3_Diagnostic_items</t>
  </si>
  <si>
    <t>SD_FU2-3_Diagnostic_items</t>
  </si>
  <si>
    <t>M_FU4-6_Diagnostic_items</t>
  </si>
  <si>
    <t>SD_FU4-6_Diagnostic_items</t>
  </si>
  <si>
    <t>M_FU7-12_Diagnostic_items</t>
  </si>
  <si>
    <t>SD_FU7-12_Diagnostic_items</t>
  </si>
  <si>
    <t>M_FU13-24_Diagnostic_items</t>
  </si>
  <si>
    <t>SD_FU13-24_Diagnostic_items</t>
  </si>
  <si>
    <t>M_FU25_Diagnostic_items</t>
  </si>
  <si>
    <t>SD_FU25_Diagnostic_items</t>
  </si>
  <si>
    <t>mean_change_score_baseline_to_post_Diagnostic_items</t>
  </si>
  <si>
    <t>mean_change_score_baseline_to_followup_Diagnostic_items</t>
  </si>
  <si>
    <t>mean_change_score_post_to_followup_Diagnostic_items</t>
  </si>
  <si>
    <t>Behavioral_symptoms_binge</t>
  </si>
  <si>
    <t>Behavioral_symptoms_purge</t>
  </si>
  <si>
    <t>Behavioral_symptoms_laxatives</t>
  </si>
  <si>
    <t>Behavioral_symptoms_exercise</t>
  </si>
  <si>
    <t>Behavioral_symptoms_measure</t>
  </si>
  <si>
    <t>Behavioral_symptoms_further3</t>
  </si>
  <si>
    <t>Behavioral_symptoms_further2</t>
  </si>
  <si>
    <t>Behavioral_symptoms_further4</t>
  </si>
  <si>
    <t>Behavioral_symptoms_statistics</t>
  </si>
  <si>
    <t>Questionnaire_Diagnostic_items_NOTES</t>
  </si>
  <si>
    <t>232?</t>
  </si>
  <si>
    <t>Carrard, I., Cekic, S., &amp; Bucher Della Torre, S. (2023). A randomized controlled trial to evaluate the acceptability and effectiveness of two eating disorders prevention interventions: the HEIDI BP-HW project. BMC women's health, 23(1), 446.</t>
  </si>
  <si>
    <t>Carrard, I.</t>
  </si>
  <si>
    <t>Della Torre, S.B.</t>
  </si>
  <si>
    <t xml:space="preserve">BMC Women´s Health </t>
  </si>
  <si>
    <t>BP group</t>
  </si>
  <si>
    <t>Female students from French-speaking Swiss universities
were included. More precisely, the inclusion criteria were
as follows: to be a female student; to be between 18 and
25 years old with the rationale that the groups would be
more homogeneous in their interests and references to
beauty ideals (this criterion was the one announced, but
we included two older participants, aged 26 and 28, no
participant was excluded on the basis of age before the
change); to have a body mass index (BMI) between 18.5
and 30 kg/m2; be French-speaking (or understand French
sufficiently to participate in the intervention) and have
lived in Switzerland for at least six months; suffer from
body dissatisfaction with a score of at least 26 on the
BSQ-8 C [31], which represents moderate body image
concerns; and agree to use of a collaborative platform to
participate in the intervention group, which implies that
her name will be revealed and that the sessions will be
recorded.</t>
  </si>
  <si>
    <t>Exclusion criteria were as follows: current eating
disorder according to the DSM-5 diagnostic criteria
(a past disorder was initially defined as an exclusion criterion,
but was revised due to recruitment difficulties,
as was the age criterion); current diagnosis of a mood or
anxiety disorder; pregnancy.</t>
  </si>
  <si>
    <t>eating disorders prevention</t>
  </si>
  <si>
    <t>The participants in the BP group received the intervention
in four weekly sessions of 90 min, scheduled
at the end of the day after school. Two facilitators, the first author, who is a psychologist and an assistant who
is a dietitian of a similar age to the participants, led the
groups via Teams®, a virtual platform widely used for
teaching activities during the 2020 lockdown.</t>
  </si>
  <si>
    <t>Body Project Intervention</t>
  </si>
  <si>
    <t>During the four weeks of intervention, participants were encouraged with
discussions and exercises to behave and speak against the current beauty ideals, such as thinness and muscularity, to create cognitive dissonance and distance them from their ideals.</t>
  </si>
  <si>
    <t>four weekly sessions of 90 mins</t>
  </si>
  <si>
    <t>BSQ-8C, DEBQ, HAD-A, HAD-D, EDE-Q-G, EDE-Q-R, EDE-Q-WC, EDE-Q-SC, EDE-Q-EC, SATAQ-4-I-T, BMI, satisfaction with the intervention</t>
  </si>
  <si>
    <t>satisfaction with the intervention, HAD-A, HAD-D</t>
  </si>
  <si>
    <t>satisfaction with the intervention</t>
  </si>
  <si>
    <t>HAD-A</t>
  </si>
  <si>
    <t>HAD-D</t>
  </si>
  <si>
    <t>HW group</t>
  </si>
  <si>
    <t>The participants in the HW also received the intervention
in four weekly sessions of 90 min, scheduled at the
end of the day after school. Two facilitators, the third
author, who is a dietitian and an assistant, also a dietitian,
with a similar age to the participants, led the groups
via Teams®.</t>
  </si>
  <si>
    <t xml:space="preserve">Healthy Weight Intervention </t>
  </si>
  <si>
    <t>We translated the script following the original
framework, which includes psychoeducation behavioral
change techniques, to encourage participants to
implement small changes in their lifestyle for health and
well-being, as well as group discussions on the encountered
difficulties. However, the advice given as a source of
inspiration to choose which changes to implement to aim
for a health ideal instead of a thin ideal was adapted to
the Swiss recommendations for a balanced diet and physical
activity. These recommendations included four parts:
what, how much, when and how. The advice was given
on the quality (what) and quantity (how much) of food
and physical activity that had to be aimed for. “When”
included advice regarding the structure of the day, and
“how” recommended relying on internal cues and feelings
to reconnect with food intake and physical activity
that would be satisfying and positive for health, without
focusing on weight.</t>
  </si>
  <si>
    <t xml:space="preserve">waiting-list control group </t>
  </si>
  <si>
    <t>The participants in the WLCG had to complete two
assessments, each separated by a one-month interval,
during which they received no intervention. They then
received the BP, because that intervention showed the
largest effects [24, 25].</t>
  </si>
  <si>
    <t>233?</t>
  </si>
  <si>
    <t>Craddock, N., Budhraja, M., Garbett, K. M., Nasution, K., Gentili, C., Rizkiah, C., ... &amp; Williamson, H. (2023). Evaluating a school-based body image lesson in Indonesia: A randomised controlled trial. Body Image, 48, 101654.</t>
  </si>
  <si>
    <t>Craddock, N.</t>
  </si>
  <si>
    <t>Williamson, H.</t>
  </si>
  <si>
    <t>Inclusion criteria for schools stipulated that (1) schools were
coeducational state schools within the Surabaya district and (2) schools
had prior experience delivering lessons on video conferencing software.</t>
  </si>
  <si>
    <t>There were four exclusion criteria at the school level: (1) private or
religious schools, (2) schools that had delivered any body image curriculum
to grade 7–9 students in the past year, (3) schools that participated
in the study pilot (n = 2), and (4) schools that were part of the
UNICEF Life Skills Education programme at the time.</t>
  </si>
  <si>
    <t xml:space="preserve">Asia / Europe </t>
  </si>
  <si>
    <t>Indonesia / Euk</t>
  </si>
  <si>
    <t>aim to change an individual’s belief about societal appearance
ideals by encouraging participants to actively critique appearance
ideals as unrealistic and costly to pursue, aim to increase participants’ understanding
that images on social media are highly curated and often digitally
altered and so are both unrealistic and inappropriate comparison targets</t>
  </si>
  <si>
    <t>By challenging societal appearance ideals, individuals create a state of discomfort or dissonance between their own acceptance of societal appearance ideals and their critique of them</t>
  </si>
  <si>
    <t>The lesson draws on evidence-based techniques including
cognitive dissonance and social media literacy. Cognitive dissonance
techniques aim to change an individual’s belief about societal appearance
ideals by encouraging participants to actively critique appearance
ideals as unrealistic and costly to pursue (Stice et al., 2015). By challenging
societal appearance ideals, individuals create a state of
discomfort or dissonance between their own acceptance of societal
appearance ideals and their critique of them. In line with cognitive
dissonance theory (Festinger, 1957), this discomfort motivates the individual
to alter their own idealisation of appearance ideals. Social
media literacy techniques aim to increase participants’ understanding
that images on social media are highly curated and often digitally
altered and so are both unrealistic and inappropriate comparison targets
(Halliwell et al., 2011; McLean et al., 2019).</t>
  </si>
  <si>
    <t>single-session, 90-min</t>
  </si>
  <si>
    <t>11-16</t>
  </si>
  <si>
    <t>BESAA, PANAS-C-NA, PANAS-C-PA, SATAQ-3-IN-G, skin-shade satisfaction item, appearance comparison items, fidelity assessment, acceptability surveys</t>
  </si>
  <si>
    <t>skin-shade satisfaction item, appearance comparison items, fidelity assessment, acceptability surveys</t>
  </si>
  <si>
    <t>skin-shade satisfaction item</t>
  </si>
  <si>
    <t xml:space="preserve"> appearance comparison items</t>
  </si>
  <si>
    <t>acceptability surveys</t>
  </si>
  <si>
    <t>BESAA</t>
  </si>
  <si>
    <t>234?</t>
  </si>
  <si>
    <t>Huellemann, K. L., Tremblay, P. F., &amp; Calogero, R. M. (2023). Effects of online self-compassionate writing on stigmatizing and affirming self-perceptions: Potential boundary conditions in undergraduate women. Body Image, 46, 406-418.</t>
  </si>
  <si>
    <t>Huellemann, K. L.</t>
  </si>
  <si>
    <t>Calogero, R. M.</t>
  </si>
  <si>
    <t>self-compassionate writing,</t>
  </si>
  <si>
    <t>Within 24 h of completing the baseline assessment, participants randomly assigned to the self-compassionate writing condition were asked to describe in detail an event in their life that made them feel bad about their body. Then, over each of the next three days, participants completed writing tasks that were designed to apply the concepts of selfkindness, common humanity, and mindfulness to that event. On the fifth day, participants were asked to describe a new negative body image event using what they had learned in the previous three writing tasks.
Participants were instructed to try and spend at least 10 min on each
writing task. On the sixth day, participants completed the post-test
assessment, and one month later they completed the one-month post
intervention assessment. See Table 1 for the daily prompts that were
given to participants for each of the writing tasks in the selfcompassionate
writing condition.</t>
  </si>
  <si>
    <t xml:space="preserve">Table 1 with prompts </t>
  </si>
  <si>
    <t xml:space="preserve">1 week, 30 minute + individual time </t>
  </si>
  <si>
    <t>3ß</t>
  </si>
  <si>
    <t xml:space="preserve">1 week ( 6 days) </t>
  </si>
  <si>
    <t xml:space="preserve">1 month ( 36 days) </t>
  </si>
  <si>
    <t>PBSS-R, SOBBS, BAS-2, Broad Conceptualization of Beauty Scale, SCS, FSC, RSES, WBIS-2F, EAT-26-G</t>
  </si>
  <si>
    <t>PBSS-R, SOBBS, BAS-2, Broad Conceptualization of Beauty Scale, SCS, FSC,WBIS-2F</t>
  </si>
  <si>
    <t>PBSS-R</t>
  </si>
  <si>
    <t>SOBBS</t>
  </si>
  <si>
    <t>Broad Conceptualization of Beauty Scale</t>
  </si>
  <si>
    <t>WBIS-2F</t>
  </si>
  <si>
    <t>no post-test results for RSES &amp; EAT-26-G</t>
  </si>
  <si>
    <t xml:space="preserve">1 month (36 days) </t>
  </si>
  <si>
    <t>attentional-control writing</t>
  </si>
  <si>
    <t>After completing the baseline assessment, participants randomly
assigned to the attentional control writing condition completed daily
writing tasks for the next five days that were designed to make
appearance ideals salient without any reference to self-compassion. For
example, on the first day participants were asked, “What do you think
the appearance ideal currently is for women?” Like the selfcompassionate
writing condition, participants were instructed to try
and spend at least 10 min on each task. The specific questions in this
condition were not taken from any pre-existing body image interventions,
but the aim of the writing tasks in this condition was to have
participants think critically about salient appearance ideals for women,
which is the goal of many body image interventions (Yager et al., 2013).
See Table 2 for the daily prompts that were given to participants for each
of the writing tasks in the attentional control writing condition.</t>
  </si>
  <si>
    <t>wait-list control condition</t>
  </si>
  <si>
    <t>They received an email 24 h after the baseline
assessment indicating that too many participants had signed up for the
study so they were being placed on a waitlist, and they would receive a
link to an alternative task to do in place of the writing tasks in six days.
After six days, participants in this condition received a link to the posttest
assessment on the same day as participants randomly assigned to the
other two conditions.</t>
  </si>
  <si>
    <t>235?</t>
  </si>
  <si>
    <t>Matheson, E. L., Smith, H. G., Amaral, A. C., Meireles, J. F., Almeida, M. C., Linardon, J., ... &amp; Diedrichs, P. C. (2023). Using Chatbot Technology to Improve Brazilian Adolescents’ Body Image and Mental Health at Scale: Randomized Controlled Trial. JMIR mHealth and uHealth, 11(1), e39934.</t>
  </si>
  <si>
    <t>Matheson, E. L.</t>
  </si>
  <si>
    <t xml:space="preserve"> JMIR mHealth and uHealth</t>
  </si>
  <si>
    <t>chatbot</t>
  </si>
  <si>
    <t>Eligible participants were adolescents aged 13
to 18 years who spoke Brazilian Portuguese, were a Brazilian
resident, and had access to Facebook Messenger.</t>
  </si>
  <si>
    <t>to provide immediate reprieve and enhancements in mental health states and offer a novel
and scalable framework for embedding evidence-based mental health promotion techniques into digital environments</t>
  </si>
  <si>
    <t>Those in the intervention condition received a
unique access link to the chatbot, 24 hours after randomization,
and were encouraged to interact with the intervention as much
as possible over the next 72-hour period (Figure 1). The unique
access code was only compatible with the assigned user’s
Facebook Messenger, thus ensuring confidential interactions
between the user and chatbot and prohibiting nonparticipants
from entering the chatbot during the trial period.</t>
  </si>
  <si>
    <t xml:space="preserve">72h 1 session </t>
  </si>
  <si>
    <t>3 day</t>
  </si>
  <si>
    <t>BES, Body image self efficacy scale, treatment adherence, user acceptability, PANAS-C8</t>
  </si>
  <si>
    <t>Body image self efficacy scale, treatment adherence, user acceptability</t>
  </si>
  <si>
    <t>Body image self efficacy scale</t>
  </si>
  <si>
    <t xml:space="preserve"> treatment adherence</t>
  </si>
  <si>
    <t>user acceptability</t>
  </si>
  <si>
    <t>BES-AP</t>
  </si>
  <si>
    <t>PANAS-C8-PA</t>
  </si>
  <si>
    <t>The control
condition received “standard online care” for body image
concerns among Brazilian adolescents, which at present is no
intervention.</t>
  </si>
  <si>
    <t>236?</t>
  </si>
  <si>
    <t>Olvera, N., Hein, S., Matthews-Ewald, M., Zhang, R., &amp; Scherer, R. (2023). Lace Up and Mindfulness: A Randomized Controlled Trial Intervention to Reduce Emotional Eating, Anxiety, and Sleep Disturbances in Latinx and Black Youth. Children, 10(3), 538.</t>
  </si>
  <si>
    <t>Olvera, N.</t>
  </si>
  <si>
    <t xml:space="preserve">Scherer, R. </t>
  </si>
  <si>
    <t>Children</t>
  </si>
  <si>
    <t>To participate in this study, children had to be: (1) between 9 and14 years
old; (2) of Latinx or Black descent; (3) without a physical disability (e.g., inability to walk) or
medical conditions (e.g., heart condition) that may interfere with their participation in the
exercise part of the intervention; and (4) willing to participate in pre- and post-intervention
measurement sessions.</t>
  </si>
  <si>
    <t>intervention aimed to reduce emotional
eating, anxiety, and sleep disturbances through mindfulness practices</t>
  </si>
  <si>
    <t>either one (1) 60-min kickboxing or spinning session and one (1)
60-min fitness yoga session with the inclusion of mindfulness practices at each exercise
session. Certified fitness instructors led each exercise session, consisting of a 5-min warm-up
period, 40-min kickboxing/spinning or fitness yoga session, 10-min mindfulness practices
and cool-down period, and a 5-min bathroom and water break.</t>
  </si>
  <si>
    <t>In this study, kickboxing
included repetitive rapid movement with hands (e.g., throwing punches) and feet (e.g.,
kicking) with increasing intensity. Kickboxing was chosen as one type of exercise as it
provides an aerobic workout, which is beneficial for burning calories, and improving
cardiovascular fitness. Kickboxing incorporates martial art techniques and boxing skills
accompanied by popular music and is aimed at increasing energy expenditure while
strengthening core muscles [40]. During the spinning sessions, the EG participants used
a stationary bicycle with a weighted flywheel to increase or decrease resistance while
pedaling. The spinning focused on increasing endurance, strength, and intensity. Spinning
has been shown to increase cardiovascular endurance [41]. The fitness yoga sessions
incorporated both strengthening and stretching activities in a fast-paced environment,
increasing energy expenditure while promoting breathing control and meditation. Fitness
yoga is reported to benefit children’s physical and mental health [42].
Additionally, the EG participants engaged in intentional mindfulness practices during
and after each exercise session. Mindfulness practices focused on guided intentional focus
or meditation, sustained attention, breathing practices, body awareness, and mindful
eating [43].</t>
  </si>
  <si>
    <t>12-week, 1,5h n</t>
  </si>
  <si>
    <t>Short Acculturation Scale for Hispanic
Youth, BMI, MRFS-EE, MASC-2, PSQI, physical activity, FFQ</t>
  </si>
  <si>
    <t>Short Acculturation Scale for Hispanic Youth, MRFS-EE, PSQI, physical activity, FFQ</t>
  </si>
  <si>
    <t>Short Acculturation Scale for Hispanic Youth</t>
  </si>
  <si>
    <t>MRFS-EE</t>
  </si>
  <si>
    <t>PSQI</t>
  </si>
  <si>
    <t>FFQ</t>
  </si>
  <si>
    <t xml:space="preserve">BMI results not found </t>
  </si>
  <si>
    <t xml:space="preserve">MASC-2 </t>
  </si>
  <si>
    <t>CG participants attended weekly 1.5 h recreational play sessions for 12 weeks. These
sessions included several recreational games, such as “Tic Tac Toe” (relay game) and “Pac-
Man” (tagging), and playing sports such as soccer or basketball.</t>
  </si>
  <si>
    <t>237?</t>
  </si>
  <si>
    <t>van Doornik, S. F., Glashouwer, K. A., Ostafin, B. D., &amp; de Jong, P. J. (2023). The Effects of a Meaning-Centered Intervention on Meaning in Life and Eating Disorder Symptoms in Undergraduate Women with High Weight and Shape Concerns: a Randomized Controlled Trial. Behavior Therapy.</t>
  </si>
  <si>
    <t>van Doornik, S. F.</t>
  </si>
  <si>
    <t>de Jong, P. J.</t>
  </si>
  <si>
    <t>Individuals scoring
 47 or answering “Often” or “Always” to the
question “Do you ever feel fat?”, indicative of high
shape and weight concerns (Jacobi et al., 2004),
were invited to participate in the current study</t>
  </si>
  <si>
    <t>Individuals
who were currently in treatment for an eating disorder
or who indicated not being fluent in Dutch,
English, or German were excluded.</t>
  </si>
  <si>
    <t>As a primary aim, we
wanted to examine whether MCP-ED was effective
in increasing meaning in life.</t>
  </si>
  <si>
    <t>One of these therapies is meaningcentered
psychotherapy (MCP), developed by Breitbart
and colleagues (2015). On the basis of the promising evidence for MCP
as a meaning-centered therapy, we developed a
therapeutical protocol for Meaning-Centered Psychotherapy
that was adjusted for individuals with
eating disorder symptoms (MCP-ED).</t>
  </si>
  <si>
    <t>MCP-ED</t>
  </si>
  <si>
    <t>Introduction, theory on the
concept and sources of
meaning, and its relationship
with eating disorders, Personal life story , Dealing with life’s limitations, Creating your own life and
meaningful experiences, Presenting life lessons and
reflecting on MCP-ED</t>
  </si>
  <si>
    <t xml:space="preserve">6 weekly, 1 hour </t>
  </si>
  <si>
    <t>MLQ, MEMS, EDE-Q-G, DASS-21, PWB, BMSLSS-C</t>
  </si>
  <si>
    <t>PWB, BMSLSS-C, MLQ, MEMS</t>
  </si>
  <si>
    <t>PWB</t>
  </si>
  <si>
    <t>BMSLSS-C</t>
  </si>
  <si>
    <t xml:space="preserve">MLW </t>
  </si>
  <si>
    <t>MEMS</t>
  </si>
  <si>
    <t>waiting list control</t>
  </si>
  <si>
    <t>238?</t>
  </si>
  <si>
    <t>Yager, Z., Doley, J. R., McLean, S. A., &amp; Griffiths, S. (2023). Goodform: A cluster randomised controlled trial of a school-based program to prevent body dissatisfaction and muscle building supplement use among adolescent boys. Body Image, 44, 24-35.</t>
  </si>
  <si>
    <t>Yager, Z.</t>
  </si>
  <si>
    <t>Griffiths, S.</t>
  </si>
  <si>
    <t>Eligibility criteria were that a) the school was located in Australia, and b) the intervention could be delivered in a single sex setting to boys in grade 9 and/or 10 at the school.</t>
  </si>
  <si>
    <t>aimed at improving body image, reducing positive outcome expectations for AAS use, and reducing intentions to use muscle enhancing supplements.</t>
  </si>
  <si>
    <t>Health and physical education (HPE) teachers delivered the face-to-face intervention to their students as a whole class during regular HPE lesson time. The program is based on the two successful existing programs at the time of development (2018); the Athletes Training and Learning to Avoid Steroids [ATLAS] program (Goldberg, Elliot, Clarke, MacKinnon, Moe, et al., 1996; Goldberg, Elliott, Clarke, Mackinnon, Zoref, et al., 1996) and The Body Project: More Than Muscles (Brown et al., 2017) that use both a dissonance-based approach and a social norms approach to promote change in outcomes.</t>
  </si>
  <si>
    <t>Goodform</t>
  </si>
  <si>
    <t>f lesson, n.a.</t>
  </si>
  <si>
    <t>45-60</t>
  </si>
  <si>
    <t>MBAS, Male Body Talk Scale, O-AAS, I-AAS, use of supplements, social norms for AAS, SATAQ-4R-I-T, SATAQ-4R-I-M, SATAQ-4R-I-GA, SATAQ-4R-P-F, SATAQ-4R-P-P, SATAQ-4R-P-O, SATAQ-4R-P-M</t>
  </si>
  <si>
    <t>MBAS, Male Body Talk Scale, O-AAS, I-AAS, use of supplements, social norms for AAS, SATAQ-4R-P-F, SATAQ-4R-P-P, SATAQ-4R-P-O</t>
  </si>
  <si>
    <t>Male Body Talk Scale</t>
  </si>
  <si>
    <t>O-AAS</t>
  </si>
  <si>
    <t xml:space="preserve"> I-AAS</t>
  </si>
  <si>
    <t>use of supplements</t>
  </si>
  <si>
    <t>social norms for AAS</t>
  </si>
  <si>
    <t xml:space="preserve">SATAQ-4R-I-M </t>
  </si>
  <si>
    <t xml:space="preserve">Physical Activity Questionnaire for Older Children (PAQ-C) </t>
  </si>
  <si>
    <t>cut-off für low, moderate, high Level of physical activity; dazu n % für jede Kategorie für alle MZP angegeben</t>
  </si>
  <si>
    <t>SEED (Short Evaluation of Eating Disorders)</t>
  </si>
  <si>
    <t>EDDS for exclusion criteria, no M, SD, n=12 excluded because of ED diagnoses</t>
  </si>
  <si>
    <t>N, % für prä-post für spezifische symptoms</t>
  </si>
  <si>
    <t>EDDS (als Darstellung der ED symptome verwendet), M, SD vorhanden</t>
  </si>
  <si>
    <t>EDE-Q (9 diagnostic items): behavioral + cognitive diagnostic items
M, SE in high vs. low risk unterteilt</t>
  </si>
  <si>
    <t>We also used a bulimic composite score derived from the diagnostic items on the EDE-Q to assess ED pathology --&gt; zu Bulimic schreiben?</t>
  </si>
  <si>
    <t>Bulimic pathology was measured by takinga composite score from the bulimic diagnostic items from the EDE-Q. These 10 items assess to what degree participantsengaged in bulimic behaviors over the past 28 days --&gt; bulimic?!</t>
  </si>
  <si>
    <t>EDE-Q was used to assess BULIMIC items. 12 diagnostic items were used --&gt; zu bulimic schreiben?</t>
  </si>
  <si>
    <t>We determined case status by examining responses to diagnostic questions that correspond to DSM-IV (American Psychiatric Association, 1994) criteria (for additional detail see Becker, DeViva, &amp; Zayfert, 2004) n=12 met criteria for probable ED</t>
  </si>
  <si>
    <t>We assessed eating pathology with a composite bulimic scale that wecreated by summing the diagnostic items of the EDE-Q --&gt; ED symptoms / Bulimic / Diagnostic?</t>
  </si>
  <si>
    <t>we generated a composite bulimic scale from the diagnostic items, 10 items from EDE-Q</t>
  </si>
  <si>
    <t>Phone screening: eating disorders module of the Structured ClinicalInterview for Axis-I Disorders --&gt; exclude if ED diagnosis
Bulimic symptoms were assessed through summing the diag-nostic items from the EDE-Q over the past seven days (e.g., bingeeating, compensatory behaviors, and overvaluation of weight andshape) --&gt; Bulimic?!</t>
  </si>
  <si>
    <t>EDE-Q (9 diagnostic items): behavioral + cognitive diagnostic items</t>
  </si>
  <si>
    <t>the SIAB-S was used to determine whether participants fulfilled criteria for DSM-5 eating disorders or ‘OtherSpecified Feeding and Eating Disorders’ (OSFED) --&gt; damit Unterteilung des samples (keine Werte dazu angegeben!)</t>
  </si>
  <si>
    <t>für jeden MZP und jede Gruppe: N, %, M, SD für spezifisches Behavior</t>
  </si>
  <si>
    <t>EDE-Q items 13 ff.</t>
  </si>
  <si>
    <t>EDI-3, DASS-21, QDC (to assess body dissatisfaction)</t>
  </si>
  <si>
    <t>SCID-5-CV for exclusion criteria, N angegeben</t>
  </si>
  <si>
    <t>C-DISC</t>
  </si>
  <si>
    <t>Computerized Diagnostic Interview Schedulefor Children (C-DISC) to assess ED diagnosis for exclusion --&gt; 3 diagnostic status. N reported</t>
  </si>
  <si>
    <t>spanisches Paper, unklar ob diagnostische items</t>
  </si>
  <si>
    <t>FKS, MBSRQ-AE, MBSRQ-AO, PHQ-9, BIQLI, ASI-R, RSES
To investigate ED and BDD symptoms, we rephrased theDSM-5 criteria (American Psychiatric Association, 2013) into dichotomous items (“Agree”/“Disagree”), employing a previously used 6-item version for BDD (Möllmann, Dietel, Hunger, &amp; Buhlmann, 2017). For anorexia nervosa, criteria A (minimal body weight) and B (fear of gainingweight) were each represented in one, criterion C (body image disturbance) was represented in four items, and differentiation between restric-tive versus binge-eating/purging type in two items. For bulimia nervosa, criteria B (compensatory behaviors) and D (shape- and weight-relatedself-evaluation) were rephrased to one, criteria A (episodes of binge eat-ing) and C (frequency of bulimic behavior) to two items each</t>
  </si>
  <si>
    <t>To investigate ED and BDD symptoms, we rephrased theDSM-5 criteria (American Psychiatric Association, 2013) into dichotomous items (“Agree”/“Disagree”)
 --&gt; % der Diagnosen für alle Gruppen for prä, post, FU</t>
  </si>
  <si>
    <t>Behavioral_symptoms_Diet_pill_use</t>
  </si>
  <si>
    <t>M, SD for each behavior for T0, T1 for both groups</t>
  </si>
  <si>
    <t xml:space="preserve">selfmade questions, similar to existing surveys? </t>
  </si>
  <si>
    <t>M, SD for amount of each behavior for T0, T1 for both groups</t>
  </si>
  <si>
    <t>unsure, EDE-Q?</t>
  </si>
  <si>
    <t>Stanford-Washington University ED screen (SWED) to determine diagnostic status for inclusion/exclusion criteria, N reported</t>
  </si>
  <si>
    <t>Study hall sessions provided comparison sub-jects the opportunity to complete home-work assignments</t>
  </si>
  <si>
    <t>Psychoeducation or Multicomponent</t>
  </si>
  <si>
    <t>Control (waitlist) (2. outcome)</t>
  </si>
  <si>
    <t>Approaches_final_details</t>
  </si>
  <si>
    <t>Self-esteem</t>
  </si>
  <si>
    <t>Multicomponent (2. outcome)</t>
  </si>
  <si>
    <t>Self-esteem, Body image, Media Literacy</t>
  </si>
  <si>
    <t>Psychoeducation, Physical Activity, Nutrition, Body image perception</t>
  </si>
  <si>
    <t>Mindfullness-based eating program based on MBCT</t>
  </si>
  <si>
    <t>Therapeutic Writing (2. outcome)</t>
  </si>
  <si>
    <t>health education material</t>
  </si>
  <si>
    <t>Control (minimal intervention-ED)</t>
  </si>
  <si>
    <t>Control (minimal intervention-other)</t>
  </si>
  <si>
    <t>Control (waitlist) (3. outcome)</t>
  </si>
  <si>
    <t>Yoga (2. outcome)</t>
  </si>
  <si>
    <t>Yoga (3. outcome)</t>
  </si>
  <si>
    <t>Appearance Commentary, Body Talk, Thin Ideal Internalisation, Cognitive Dissonance</t>
  </si>
  <si>
    <t>One-Shot (2. outcome)</t>
  </si>
  <si>
    <t>2 documentary films: The Illusionist, The Mask you live in + 10 min reflective writing exercise</t>
  </si>
  <si>
    <t>Media Literacy, Thin Ideal Internalisation</t>
  </si>
  <si>
    <t>Intuitive Eating (2. outcome)</t>
  </si>
  <si>
    <t>Q-EDD to define low-risk vs. at-risk groups, N reported</t>
  </si>
  <si>
    <t>Odds Ration for excessive exercise; for (vomit+laxatives+diuretics)</t>
  </si>
  <si>
    <t>three different guided self-compassion meditations (body scan, breathing, self-compassion)</t>
  </si>
  <si>
    <t>Psychoeducation OR Multicomponent (Psychoeducation and Monitoring + Feedback of ED-related symptoms)</t>
  </si>
  <si>
    <t>Psychoeducation, Monitoring, Feedback of ED-related symptom</t>
  </si>
  <si>
    <t>creative training programme: select main character, plot for fictional short story</t>
  </si>
  <si>
    <t>describe body functionality (e.g. bodys senses, physical capacities, health, self-care) and why this is important to them</t>
  </si>
  <si>
    <t>Control (minimal intervention-other) (2. outcome)</t>
  </si>
  <si>
    <t>challenging the thin-ideal, through facilitated discussions, role-plays, and written tasks</t>
  </si>
  <si>
    <t>write a self-compassionate letter</t>
  </si>
  <si>
    <t>reflecting on any particular event or feeling over the past 24 hour, describe emotions</t>
  </si>
  <si>
    <t>reflecting on a self-conscious moment that happened that day related to their body, eating, or exercise habits
discuss (a) “how other women might have also had these experiences or have gone through asimilar situation,” (b) to “try to express self-acceptance, under-standing, kindness, and concern toward yourself in a similarmanner as you would to a fellow peer in a similar situation and (c) to “try to describe your feelings inan objective and unemotional fashion (e.g., acknowledgingthat your feelings or experiences are temporary, live in themoment, but don’t get too carried away by your emotions).”Each prompt was used to facilitate one of the three componentsof self-compassion (common humanity, self-kindness,and mindfulness).</t>
  </si>
  <si>
    <t>reflecting on a self-conscious moment that happened that day related to their body, eating, or exer-cise habits, 
discuss (a) “some of your positive characteristics or skills,” (b) the “potential external pressures orfactors that could have caused you to feel this way today,”and (c) “how your feelings do not accurately define you as a person (e.g., your value as a person is not defined by yourfeelings about yourself).”</t>
  </si>
  <si>
    <t>Control (non-specific intervention)</t>
  </si>
  <si>
    <t>athlete-modified dissonance-based prevention</t>
  </si>
  <si>
    <t>athlete-modified healthy weight intervention, e.g. + female athlete triad</t>
  </si>
  <si>
    <t>Cognitive Dissonance, Body Ideals, Media Literacy, Behavioral Plans</t>
  </si>
  <si>
    <t>Cognitive Bias Modification Training</t>
  </si>
  <si>
    <t>focusing interpretation bias</t>
  </si>
  <si>
    <t>Control (unclear, assessment only?)</t>
  </si>
  <si>
    <t>stress prevention, also 5 sessions</t>
  </si>
  <si>
    <t>Mindfullness concerning e.g. Body self-wareness, Thin Ideals, Media Literacy, Emotion Regulation, Interpersonal Skills</t>
  </si>
  <si>
    <t>Control (non-specific intervention) (2. outome)</t>
  </si>
  <si>
    <t>Multicomponent (3. outcome)</t>
  </si>
  <si>
    <t>Control (non-specific intervention) (3. outome)</t>
  </si>
  <si>
    <t>Aerobic dance - swimming</t>
  </si>
  <si>
    <t>Swimming - aerobic dance</t>
  </si>
  <si>
    <t>Media Literacy, Sociocultural Ideals, Self-esteem, Psychoeducation about Healthy Eating and Healthy Physical Activity, Stress Coping Skills</t>
  </si>
  <si>
    <t>active discussions about adolescent topics</t>
  </si>
  <si>
    <t>CBT or Multicomponent (CBT, Psychoeducation)</t>
  </si>
  <si>
    <t>Cognitive Behavioural Training or CBT</t>
  </si>
  <si>
    <t xml:space="preserve"> app follows CBT principles and consists of training exercises</t>
  </si>
  <si>
    <t>GGBI follows CBT principles and consists of short cognitive training exercises created with the aim of challen-ging maladaptive beliefs</t>
  </si>
  <si>
    <t>Participants randomized to the dApp group started using the app at T1 (16 days after the iApp group) and to use the app (cross-over) for the following 16 days (T2). --&gt; delayed, not waitlist</t>
  </si>
  <si>
    <t>delayed usage of app. G1: T0-T1 app. G2: T1-T2 app --&gt; Cross-over design? --&gt; nur T0 vs. T1 auswerten?
Initial Study: Cerea, 2021
Table 4: inwiefern für uns relevant? No Follow-up results extracted for intervention group</t>
  </si>
  <si>
    <t>same duration, lecture and discussion about women, media, and appearance</t>
  </si>
  <si>
    <t>Psychoeducation, CBT</t>
  </si>
  <si>
    <t>also quizzes</t>
  </si>
  <si>
    <t xml:space="preserve"> view a series of ‘‘attention control’’ science-based websites (e.g., animal life)</t>
  </si>
  <si>
    <t>three different videos featuring women expressing gratitude for their body functions. Write about different components of body functions and consider why these functions are important to them</t>
  </si>
  <si>
    <t>three videso about well-being, write about well-being (not body-focused)</t>
  </si>
  <si>
    <t>CBT or Media Literacy</t>
  </si>
  <si>
    <t>video+discussion on a neutral topic (Indian legacy of saving the environment)</t>
  </si>
  <si>
    <t>Media Literacy, Body image</t>
  </si>
  <si>
    <t>interpretation bias modification</t>
  </si>
  <si>
    <t>Cognitive Bias Modification Training (2. outcome)</t>
  </si>
  <si>
    <t>Multicomponent (Body image, Self-esteem) by reading "Shapesville" book</t>
  </si>
  <si>
    <t>read book "Stop, Elephant, Stop" engages the children to participate in the story telling, same duration</t>
  </si>
  <si>
    <t xml:space="preserve">Appearance Ideal Internalisation, Appearance teasing, Body image, </t>
  </si>
  <si>
    <t>Control (assessment only) (2. outcome)</t>
  </si>
  <si>
    <t>write about bedroom</t>
  </si>
  <si>
    <t>Dissonance-based or Multicomponent</t>
  </si>
  <si>
    <t>Psychoeducation, CBT, Nutrition, Media Literacy</t>
  </si>
  <si>
    <t>The control teams were offered preprinted pamphlets concerning disordered eating, drug use, and sports nutrition.</t>
  </si>
  <si>
    <t>CBT (2. outcome)</t>
  </si>
  <si>
    <t>Physical Activity (2. outcome)</t>
  </si>
  <si>
    <t>Media Literacy, Nutrition</t>
  </si>
  <si>
    <t>Psychoeducation, Interactive Activities, Yoga, Meditation</t>
  </si>
  <si>
    <t>Control (assessment only)?</t>
  </si>
  <si>
    <t>CBT or Multicomponent?</t>
  </si>
  <si>
    <t>CBT or Multicomponent? (2. outcome)</t>
  </si>
  <si>
    <t>same procedure but instead viewed two videos (30min each) at each of two sessions. General videos on women's issues, e.g. menopause, sex differences in infancy</t>
  </si>
  <si>
    <t>CBT, interpersonal issues, thin ideal internalisation</t>
  </si>
  <si>
    <t>non-eating-related websites</t>
  </si>
  <si>
    <t>Control (minimal intervention-other) (3. outcome)</t>
  </si>
  <si>
    <t>Control (minimal intervention-other) (4. outcome)</t>
  </si>
  <si>
    <t>CBT, thin ideal internalisation, Nutrition education</t>
  </si>
  <si>
    <t>Multicomponent (4. outcome)</t>
  </si>
  <si>
    <t>Control (class as usual) (2. outcome)</t>
  </si>
  <si>
    <t>Control (class as usual) (3. outcome)</t>
  </si>
  <si>
    <t>Control (class as usual) (4. outcome)</t>
  </si>
  <si>
    <t>Psychoeducation, Body image, Nutrition education</t>
  </si>
  <si>
    <t>mindfulness of breath, mindfulness of thoughts, mindful eating, mindful body scan, practicing acceptance, practicing awareness, and a gratitude diary</t>
  </si>
  <si>
    <t>Body image, Media Literacy, Cognitive Dissonance, Psychoeducation</t>
  </si>
  <si>
    <t>Media Literacy, Body image, Appearance ideals internalisation</t>
  </si>
  <si>
    <t>Cognitive? Mental elaboration</t>
  </si>
  <si>
    <t>Passive exposure??</t>
  </si>
  <si>
    <t>only in spanish, not extracted
3 study arms!!! 1 Zeile hinzufügen!</t>
  </si>
  <si>
    <t>Physical Activity, Psychoeducation, CBT</t>
  </si>
  <si>
    <t>same duration, to improve injury prevention and safety behaviors</t>
  </si>
  <si>
    <t>Control (unclear, class as usual or assessment only?)</t>
  </si>
  <si>
    <t>Dissonance-based (2. outcome)</t>
  </si>
  <si>
    <t>write about their thoughts, images, emotions, and whatever comes to their mind in relation to their body for 40 min every week</t>
  </si>
  <si>
    <t>Therapeutic Writing (write about their most inner thoughts and emotions related to their body)</t>
  </si>
  <si>
    <t>Media Literacy, Self-esteem, Body image</t>
  </si>
  <si>
    <t>concerning thoughts, attitudes, Body image
aspects of mindfulness and acceptance-based practice specifically to Body image, with some exercises adapted from MBCT</t>
  </si>
  <si>
    <t>aspects of mindfulness and acceptance-based practice specifically to Body image, with some exercises adapted from MBCT</t>
  </si>
  <si>
    <t>Psychoeducation, Body image, Thin Ideal, Self-esteem</t>
  </si>
  <si>
    <t>write about Body image</t>
  </si>
  <si>
    <t>Psychoeducation, Body image, Media Literacy</t>
  </si>
  <si>
    <t>psychoeducation about health and nutrition</t>
  </si>
  <si>
    <t>Control (minimal intervention-ED) or (minimal intervention-other)?</t>
  </si>
  <si>
    <t>read two brief psychoeducational handouts about the risks associated with eating disorders</t>
  </si>
  <si>
    <t>Multicomponent (Body Image, Media Literacy, Psychoeducation, Appearance ideals)</t>
  </si>
  <si>
    <t>Dissonance-based, Psychoeducation, Thin Ideals, Media Literacy, Mindfullness (Body), Nutrition</t>
  </si>
  <si>
    <t>adapted from the "Succeed Body Image Programme"</t>
  </si>
  <si>
    <t>read brochures about benefits of yoga</t>
  </si>
  <si>
    <t>Yoga, Body image, Embodiment, Gratitude</t>
  </si>
  <si>
    <t>PACE+ study, behavioral intervention</t>
  </si>
  <si>
    <t>SunSmart sun protection behavior program</t>
  </si>
  <si>
    <t>enhance sun protection behavior (brochures, phone calls)</t>
  </si>
  <si>
    <t>CBT, Psychoeducation, Physical Activity, Nutrition</t>
  </si>
  <si>
    <t>CBT (3. outcome)</t>
  </si>
  <si>
    <t>One-Shot (3. outcome)</t>
  </si>
  <si>
    <t>Perceptual Training</t>
  </si>
  <si>
    <t>Family Based Therapy (2. outcome)</t>
  </si>
  <si>
    <t>Imagery Rescripting (2. outcome)</t>
  </si>
  <si>
    <t xml:space="preserve"> based on the adult programs MBCT/MBS; mindfullness regarding body scan, breath</t>
  </si>
  <si>
    <t>similar to MBCT/MBS; practices, Meditation</t>
  </si>
  <si>
    <t>Psychoeducation, CBT, Body image, Self-esteem</t>
  </si>
  <si>
    <t>ACT (2. outcome)</t>
  </si>
  <si>
    <t>Psychoeducation, Body image</t>
  </si>
  <si>
    <t>ChEAT</t>
  </si>
  <si>
    <t>MW, SD</t>
  </si>
  <si>
    <t xml:space="preserve">EDE-Q binge eating frequency item; EWLB (extreme weight loss behaviour scale), also asessed taking fluid tablets </t>
  </si>
  <si>
    <t xml:space="preserve">Questionaire for Eating Disorder Diagnoses </t>
  </si>
  <si>
    <t xml:space="preserve">SKID symptom checklist </t>
  </si>
  <si>
    <t>N</t>
  </si>
  <si>
    <t>N, %</t>
  </si>
  <si>
    <t>%</t>
  </si>
  <si>
    <t>M, SD</t>
  </si>
  <si>
    <t>SCID</t>
  </si>
  <si>
    <t>binge scale</t>
  </si>
  <si>
    <t>N (%)</t>
  </si>
  <si>
    <t>frequency and %</t>
  </si>
  <si>
    <t>no results found</t>
  </si>
  <si>
    <t>Mean N</t>
  </si>
  <si>
    <t xml:space="preserve">EDDI (assessed eating disorder symptoms) </t>
  </si>
  <si>
    <t>(there´s also a 4 year follow-up, not extracted yet)</t>
  </si>
  <si>
    <t xml:space="preserve">assessed DSM-5 eating disorder symptoms and diagnoses </t>
  </si>
  <si>
    <t>EDDI (assessed DSM-5 eating disorder symptoms)</t>
  </si>
  <si>
    <t>F</t>
  </si>
  <si>
    <t>Weight Loss Behaviours Scale</t>
  </si>
  <si>
    <t>EDDS composite</t>
  </si>
  <si>
    <t xml:space="preserve">  </t>
  </si>
  <si>
    <t>universal &amp; selective</t>
  </si>
  <si>
    <t xml:space="preserve">EDE-Q-Short version, with 12 items </t>
  </si>
  <si>
    <t>WCS (weight concerns scale)</t>
  </si>
  <si>
    <t>selective (2. Outcome)</t>
  </si>
  <si>
    <t>selective (3. Outcome)</t>
  </si>
  <si>
    <t>universal (2. Outcome)</t>
  </si>
  <si>
    <t>universal (3. Outcome)</t>
  </si>
  <si>
    <t>indicated (2.Outcome)</t>
  </si>
  <si>
    <t>selective (4. Outcome)</t>
  </si>
  <si>
    <t>universal (4. Outcome)</t>
  </si>
  <si>
    <t>universal (2.Outcome)</t>
  </si>
  <si>
    <t>universal (3.Outcome)</t>
  </si>
  <si>
    <t>EDI-B (1983)</t>
  </si>
  <si>
    <t xml:space="preserve">EDI-2-B </t>
  </si>
  <si>
    <t>SE_baseline_Dieting</t>
  </si>
  <si>
    <t xml:space="preserve">Notes </t>
  </si>
  <si>
    <t>SE_FU13-24_Dieting</t>
  </si>
  <si>
    <t>SE_baseline_Body_Dissatisfaction</t>
  </si>
  <si>
    <t>SE_FU1_Body_Dissatisfaction</t>
  </si>
  <si>
    <t>SE_FU4-6_Body_Dissatisfaction</t>
  </si>
  <si>
    <t>SE_posttest_Body_Dissatisfaction</t>
  </si>
  <si>
    <t>SE_baseline_Weight_Concerns</t>
  </si>
  <si>
    <t>SE_FU13-24_Weight_Concerns</t>
  </si>
  <si>
    <t>SE_baseline_Shape_Concerns</t>
  </si>
  <si>
    <t>SE_baseline_Eating_Concern</t>
  </si>
  <si>
    <t>SE_FU13-24_Eating_Concerns</t>
  </si>
  <si>
    <t>SE_baseline_BMI</t>
  </si>
  <si>
    <t>SE_FU13-24_BMI</t>
  </si>
  <si>
    <t>SE_baseline_Negative_Affect</t>
  </si>
  <si>
    <t>SE_posttest_Negative_Affect</t>
  </si>
  <si>
    <t>SE_FU1_Negative_Affect</t>
  </si>
  <si>
    <t>SE_FU4-6_Negative_Affect</t>
  </si>
  <si>
    <t>SE_baseline_Selfesteem</t>
  </si>
  <si>
    <t>SE_posttest_Selfesteem</t>
  </si>
  <si>
    <t>SE_FU1_Selfesteem</t>
  </si>
  <si>
    <t>SE_FU4-6_Selfesteem</t>
  </si>
  <si>
    <t>Int - Con = 0.04; 95% CI [0; 0,08]</t>
  </si>
  <si>
    <t xml:space="preserve">selective / indicated </t>
  </si>
  <si>
    <t>selective / universal</t>
  </si>
  <si>
    <t>selective / indicated</t>
  </si>
  <si>
    <t>selective / indicated (2.Outcome)</t>
  </si>
  <si>
    <t>GGBI - Positive Body Image</t>
  </si>
  <si>
    <t>AM-DBP (Athlete-modified dissonance-based prevention)</t>
  </si>
  <si>
    <t>AM-HWI (Athlete modified-healthy weight intervention)</t>
  </si>
  <si>
    <t>BTIDA (Body Talk in the Digital Age)</t>
  </si>
  <si>
    <t>CBM-I (cognitive bias modification for interpretation)</t>
  </si>
  <si>
    <t>GSH (guided self-help)</t>
  </si>
  <si>
    <t>ARMED (media literacy program)</t>
  </si>
  <si>
    <t>REbeL (dissonance-based prevention program)</t>
  </si>
  <si>
    <t>ATHENA (Atheltes Targeting Healthy Exercise and Nutrition Alternative)</t>
  </si>
  <si>
    <t>AMM-EC (Eating, aesthetic feminine models and the media. How to train critical students in secondary education)</t>
  </si>
  <si>
    <t>FMA (Food, Mood, Attitude)</t>
  </si>
  <si>
    <t>MT-BD APP (Mindtastic Body Dissatisfaction)</t>
  </si>
  <si>
    <t>EIP (exercise intervention programme)</t>
  </si>
  <si>
    <t>POPS-program (Potsdam Prevention at Schools)</t>
  </si>
  <si>
    <t xml:space="preserve"> AM-DBP manual 
Presnell (2007))</t>
  </si>
  <si>
    <t>AM-HWI manual 
Presnell (2007))</t>
  </si>
  <si>
    <t xml:space="preserve">EAT-40-D </t>
  </si>
  <si>
    <t>EAT-40-D</t>
  </si>
  <si>
    <t>EDI-2-DT (1990)</t>
  </si>
  <si>
    <t>EDI-DT (1984)</t>
  </si>
  <si>
    <t xml:space="preserve">EDI-2-DT </t>
  </si>
  <si>
    <t>Therapeutic Writing or Emotin Focused Training</t>
  </si>
  <si>
    <t>Cognitive Bias Modification Training OR CBT?</t>
  </si>
  <si>
    <t>Physical Activity OR Multicomponent (Physical Activity, Healthy Lifestyle)</t>
  </si>
  <si>
    <t>Mirror exposure (2. outcome)</t>
  </si>
  <si>
    <t>One-Shot? CBT?</t>
  </si>
  <si>
    <t>Appearance Comparison</t>
  </si>
  <si>
    <t>Control (waitlist, minimal intervention-other)</t>
  </si>
  <si>
    <t>Control (assessment only) (3. outcome)</t>
  </si>
  <si>
    <t>LEER (nur 2 Studienarme, Zeile löschen?)</t>
  </si>
  <si>
    <t>Control (unclear, class as usual? assessment only?)</t>
  </si>
  <si>
    <t>Multicomponent OR Healthy Weight</t>
  </si>
  <si>
    <t>Multicomponent OR Control (mimimal intervention)</t>
  </si>
  <si>
    <t>SE_baseline_ED_Symptoms</t>
  </si>
  <si>
    <t>SE_posttest_ED_Symptoms</t>
  </si>
  <si>
    <t>SE_FU1_ED_Symptoms</t>
  </si>
  <si>
    <t>SE_FU4-6_ED_Symptoms</t>
  </si>
  <si>
    <t>Media Literacy, Body image, Appearance Ideal Internalisation</t>
  </si>
  <si>
    <t>Multicomponent (Body Image, Media Literacy, Psychoeducation, Appearance Ideal)</t>
  </si>
  <si>
    <t>utilised the dissonance-based manual by Becker and Stice (2008)</t>
  </si>
  <si>
    <t xml:space="preserve">participants were asked to pull pictures of their own body and positive body-related statements toward themselves and to wipe away pictures of their ideal bodiesand negative body-related statements. </t>
  </si>
  <si>
    <t>Media Literacy, Body image, Independence, Resources, Friendships, Goal setting</t>
  </si>
  <si>
    <t>(a) exercise (45 min) and; (b) discussion (15 min) where issues such as healthy lifestyles (including healthy dietary and physical activity behaviours) were addressed</t>
  </si>
  <si>
    <t>educational brochure about body image</t>
  </si>
  <si>
    <t>Self-esteem, Nutrition, Goal setting</t>
  </si>
  <si>
    <t>cognitive dissonance-based, thin-ideal internalization, single-session workshop
modified version of the dissonance intervention used by Stice et al. (2001)</t>
  </si>
  <si>
    <t>psychoeducational, healthy eating and exercise, single-session workshop
modified version of the healthy weight-management protocol usedby Stice et al. (2001)</t>
  </si>
  <si>
    <t>Self-esteem, Body image, Communication skills, Social skills, Coping skills</t>
  </si>
  <si>
    <t>Physical Activity, Psychoeducation, Nutrition, CBT, Self-esteem, Body image, Meditation</t>
  </si>
  <si>
    <t>engagement in healthy eating behaviours such as regular eating and responding to hunger and fullness signal</t>
  </si>
  <si>
    <t>Psychoeducation, Self-esteem, Body image, Nutrition</t>
  </si>
  <si>
    <t>Psychoeducation, Self-esteem, Body image, Nutrition, Relationship issues, Bullying</t>
  </si>
  <si>
    <t>Theatre containing Media Literacy</t>
  </si>
  <si>
    <t>write about body funtions, positive elements of their appearance, unique things</t>
  </si>
  <si>
    <t>write about triggers of stress, strategies to manage stress, relaxation techniques</t>
  </si>
  <si>
    <t>Psychoeducation (read brochure on the norm misperception regarding how much women on college campuses eat and exercise)</t>
  </si>
  <si>
    <t>read brochure about how to maintain healthy eating and exercise habits within a college lifestyle</t>
  </si>
  <si>
    <t>intervention was modeled after the CBT body image therapy of Thompson (1996)</t>
  </si>
  <si>
    <t>brief educational session on body image and eating disordered behavior</t>
  </si>
  <si>
    <t>self-monitoring daily of eating and exercise habits</t>
  </si>
  <si>
    <t>Specialist-taught Physical Education</t>
  </si>
  <si>
    <t>usual physical education by generalist classroom teachers</t>
  </si>
  <si>
    <t>Dissonance-based, Self-compassion, Body image, Media Literacy, Appearance Comparison</t>
  </si>
  <si>
    <t>self-guided learning program on cooperation, relationships</t>
  </si>
  <si>
    <t>let their mind wander</t>
  </si>
  <si>
    <t>Sociocultural ideals, Self-esteem, Body image, Psychoeducation, Nutrition</t>
  </si>
  <si>
    <t>Music Education</t>
  </si>
  <si>
    <t>Nutrition, Media Literacy, Beauty model</t>
  </si>
  <si>
    <t>Media Literacy, Beauty model</t>
  </si>
  <si>
    <t>Multicomponent: Media Literacy, Beauty model</t>
  </si>
  <si>
    <t>CBT, Mindfulness, Self-esteem</t>
  </si>
  <si>
    <t>Multicomponent (Body image, Media Literacy)</t>
  </si>
  <si>
    <t>Stress management session</t>
  </si>
  <si>
    <t>CBT, Gratitude, Self-compassion, Body image, Media Literacy, Mindfulness, Physical Activity</t>
  </si>
  <si>
    <t>all dissonance-based components: psychoeducational exercises, counterattitudinal advocacy exercises, and behavioral exposure strategies.</t>
  </si>
  <si>
    <t>only one dissonance-based component: counter-attitudinal advocacy exercises</t>
  </si>
  <si>
    <t>prodieting messages</t>
  </si>
  <si>
    <t>antidieting messages</t>
  </si>
  <si>
    <t>control messages about flu prevention</t>
  </si>
  <si>
    <t>mini-lectures on body image, CBT</t>
  </si>
  <si>
    <t>Multicomponent (Psychoeducation, Media Literacy, Nutrition)</t>
  </si>
  <si>
    <t>Psychoeducation, Self-esteem, Body image</t>
  </si>
  <si>
    <t>Multicomponent (Self-compassion, Mindfulness, Therapeutic Writing</t>
  </si>
  <si>
    <t>Applied Relaxation</t>
  </si>
  <si>
    <t>Media Literacy, Self-esteem, Gratitude</t>
  </si>
  <si>
    <t>Female Athlete Body project (FAB)</t>
  </si>
  <si>
    <t>Healthy Weight Management Control (Nutrition, Physical Activity)</t>
  </si>
  <si>
    <t>educational video: Dying to be thin</t>
  </si>
  <si>
    <t>write about emotionally important topic</t>
  </si>
  <si>
    <t>Body Project: TTT</t>
  </si>
  <si>
    <t>Body Project: TTT + technical assistance</t>
  </si>
  <si>
    <t>Body Project: TTT + technical assistance + quality assurance</t>
  </si>
  <si>
    <t>Dissonance-based (Project Health), Response Inhibition and Attention Training</t>
  </si>
  <si>
    <t>Dissonance-based (Project Health), Response Inhibition and Attention Training (Placebo)</t>
  </si>
  <si>
    <t>Dissonance-based (Project Health), Response Inhibition and Attention Training (Sham)</t>
  </si>
  <si>
    <t>Dissonance intervention (Stice 2009)</t>
  </si>
  <si>
    <t>Cognitive Dissonance Intervention - Stice Version</t>
  </si>
  <si>
    <t>write about issues of emotional significance</t>
  </si>
  <si>
    <t>Body Image, Media Literacy, Self-esteem, Nutrition</t>
  </si>
  <si>
    <t>Image and Mood (IaM, derived from Student Bodies)</t>
  </si>
  <si>
    <t>Empowerment, Body image, Self-esteem, Nutrition, Physical Activity</t>
  </si>
  <si>
    <t>Psychoeducation, Media Literacy</t>
  </si>
  <si>
    <t>Dissonance-based (3. outcome)</t>
  </si>
  <si>
    <t>Mindfullness-based OR Self-compassion</t>
  </si>
  <si>
    <t>Self-Compassion Meditation</t>
  </si>
  <si>
    <t>Body Project - self-guided</t>
  </si>
  <si>
    <t>Mindfullness-based (Self-Compassion Meditation) OR Self-compassion</t>
  </si>
  <si>
    <t>ICBT (internet cognitive behavioral therapy) for Perfectionism</t>
  </si>
  <si>
    <t>CBT OR Self-compassion?</t>
  </si>
  <si>
    <t>Compassionate mindset</t>
  </si>
  <si>
    <t>Downward comparison, competition mindset</t>
  </si>
  <si>
    <t>Mindset: Escape, STOP strategy</t>
  </si>
  <si>
    <t>Nutrition, Media Literacy, Beauty ideals, Self-esteem, CBT, Psychoeducation</t>
  </si>
  <si>
    <t>Obesity prevention OR Multicomponent</t>
  </si>
  <si>
    <t>Nutrition, Physical Activity, CBT, Healthy Lifestyle</t>
  </si>
  <si>
    <t>Appearance Ideal, Media Literacy, Dissonance-based</t>
  </si>
  <si>
    <t>MS-T focused more on cognitive components (e.g.media internalization, ineffectiveness)</t>
  </si>
  <si>
    <t>behavioral</t>
  </si>
  <si>
    <t>Information on body image</t>
  </si>
  <si>
    <t>Dissonance-based OR Multicomponent</t>
  </si>
  <si>
    <t>CBT, Dissonance-based, Intuitive Eating, Nutrition</t>
  </si>
  <si>
    <t>Brochures on body image</t>
  </si>
  <si>
    <t>Student Bodies Software</t>
  </si>
  <si>
    <t>Cognitive Restructuring OR CBT?</t>
  </si>
  <si>
    <t>see Buerger et al. (2019): Mindfullness concerning e.g. Body self-wareness, Thin Ideals, Media Literacy, Emotion Regulation, Interpersonal Skills</t>
  </si>
  <si>
    <t>Stress prevention</t>
  </si>
  <si>
    <t>MSC, MBSR</t>
  </si>
  <si>
    <t>Psychoeducation, Physical Activity, CBT</t>
  </si>
  <si>
    <t>Lectures on general health</t>
  </si>
  <si>
    <t>self-compassion writing</t>
  </si>
  <si>
    <t>traditional expressive writing</t>
  </si>
  <si>
    <t>writing about events of the day</t>
  </si>
  <si>
    <t xml:space="preserve">Cognitive Dissonance, Self-compassion, </t>
  </si>
  <si>
    <t>Multicomponent (Cognitive dissonance, Media Literacy, Body image)</t>
  </si>
  <si>
    <t>Self-compassionate writing</t>
  </si>
  <si>
    <t>Writing about appearance ideal</t>
  </si>
  <si>
    <t>Body image, Psychoeducation, CBT</t>
  </si>
  <si>
    <t>online care for body image concerns</t>
  </si>
  <si>
    <t>Physical Activity, Mindfulness-based (e.g.,breathing, meditation, and mindful eating)</t>
  </si>
  <si>
    <t>recreational play sessions</t>
  </si>
  <si>
    <t>Meaning-centered Psychotherapy</t>
  </si>
  <si>
    <t>Themes related to life meaning</t>
  </si>
  <si>
    <t>Dissonance-based OR Multicomponent (Dissonance-based, Body image)</t>
  </si>
  <si>
    <t>Dissonance-based OR Multicomponent (Dissonance-based, Body image) (2. outcome)</t>
  </si>
  <si>
    <t>Dissonance-based OR Multicomponent (Dissonance-based, Body image) (3. outcome)</t>
  </si>
  <si>
    <t xml:space="preserve"> control condition (religious education) - usual school curriculum to that time</t>
  </si>
  <si>
    <t xml:space="preserve">5 normal classes of religious education </t>
  </si>
  <si>
    <t>Approaches_final_FH</t>
  </si>
  <si>
    <t>Approaches_überarbeitet feli_unvollständig</t>
  </si>
  <si>
    <t>unclear randomisation</t>
  </si>
  <si>
    <t>Post_plus_original</t>
  </si>
  <si>
    <t>2,5 months</t>
  </si>
  <si>
    <t>15-21 days (2-3weeks)</t>
  </si>
  <si>
    <t>mean_change_score_baseline_to_post_Dieting_weitere_Statistik1</t>
  </si>
  <si>
    <t>mean_change_score_baseline_to_post_Dieting_weitere_Statistik2</t>
  </si>
  <si>
    <t>mean_change_score_baseline_to_post_Dieting_weitere_Statistik3</t>
  </si>
  <si>
    <t>mean_change_score_baseline_to_post_Dieting_weitere_Statistik4</t>
  </si>
  <si>
    <t>mean_change_score_baseline_to_post_ED_Symptoms_weitere_Statistik4</t>
  </si>
  <si>
    <t>mean_change_score_baseline_to_post_ED_Symptoms_weitere_Statistik3</t>
  </si>
  <si>
    <t>SE_posttest_Dieting</t>
  </si>
  <si>
    <t>Baseline (als Hilfestellung)</t>
  </si>
  <si>
    <t>two weeks after intervention. 8+2=10</t>
  </si>
  <si>
    <t>t(68)=-2,31</t>
  </si>
  <si>
    <t>mean_change_score_baseline_to_post_Body_Dissatisfaction_t-value</t>
  </si>
  <si>
    <t>8 weeks of intervention</t>
  </si>
  <si>
    <t>8?</t>
  </si>
  <si>
    <t>3 weeks</t>
  </si>
  <si>
    <t>4 days</t>
  </si>
  <si>
    <t>baseline 10 weeks before the intervention began. Post-test within 2 weeks of the intervention completion. 12 weeks of intervention. 10+12+2 = 24</t>
  </si>
  <si>
    <t>4 weeks intervention</t>
  </si>
  <si>
    <t>3 weeks intervention</t>
  </si>
  <si>
    <t>2 weeks intervention</t>
  </si>
  <si>
    <t>baseline 1 week before start of intervention. 3 weeks of intervention 1+3 = 4</t>
  </si>
  <si>
    <t>4?</t>
  </si>
  <si>
    <t>5?</t>
  </si>
  <si>
    <t>6?</t>
  </si>
  <si>
    <t>2?</t>
  </si>
  <si>
    <t>2 intervention sessions, not clear if 2 weeks?</t>
  </si>
  <si>
    <t>2 intervention sessions, 1 week apart</t>
  </si>
  <si>
    <t>prior and after 3 months intervention</t>
  </si>
  <si>
    <t>3 months intervention</t>
  </si>
  <si>
    <t>6 weeks of intervention. Assessments one week before and one week after intervention</t>
  </si>
  <si>
    <t>53, 54 or 55? (gesamt 104)</t>
  </si>
  <si>
    <t>49, 50 or 51? (gesamt 104)</t>
  </si>
  <si>
    <t>1 week of intervention</t>
  </si>
  <si>
    <t>after 4 days</t>
  </si>
  <si>
    <t>2 months after baseline</t>
  </si>
  <si>
    <t>6 weeks of intervention</t>
  </si>
  <si>
    <t>second session 1-2 weeks after first session. Post assessment at second session</t>
  </si>
  <si>
    <t>1,5?</t>
  </si>
  <si>
    <t>assessments only at pre and FU --&gt; Studie ausblenden?!</t>
  </si>
  <si>
    <t>post assessment 4-6 weeks after baseline</t>
  </si>
  <si>
    <t xml:space="preserve">girls vs. boys </t>
  </si>
  <si>
    <t xml:space="preserve">RCT, relevant measures, M+SD vorhanden; girls vs. boys </t>
  </si>
  <si>
    <t>873?</t>
  </si>
  <si>
    <t>892?</t>
  </si>
  <si>
    <t>chilren+parents!!</t>
  </si>
  <si>
    <t>49?</t>
  </si>
  <si>
    <t>35?</t>
  </si>
  <si>
    <t xml:space="preserve">10 week </t>
  </si>
  <si>
    <t xml:space="preserve">EDI-BD (not found) </t>
  </si>
  <si>
    <t>BES (only scores for subscales: sexual attractiveness, weight concernsand physical condition</t>
  </si>
  <si>
    <t xml:space="preserve">5 week </t>
  </si>
  <si>
    <t xml:space="preserve">8 week </t>
  </si>
  <si>
    <t xml:space="preserve">9 weeks </t>
  </si>
  <si>
    <t>5 weekly sessions</t>
  </si>
  <si>
    <t>ChEAT-Dieting</t>
  </si>
  <si>
    <t>mean_change_score_baseline_to_post_Body_Dissatisfaction_B-value</t>
  </si>
  <si>
    <t>change score prepost: B(SE)?? 2 different settings --&gt; Info dazu bei Approach?</t>
  </si>
  <si>
    <t xml:space="preserve">Statistik: eigentlich nur 6 Gruppen, Table 8 (median) passt nicht zu Table 4?! </t>
  </si>
  <si>
    <t xml:space="preserve">one intervention different formats
RCT, relevant measures, M+SD </t>
  </si>
  <si>
    <t>3?</t>
  </si>
  <si>
    <t>mean_change_score_baseline_to_post_ED_Symptoms_adjusted_mean</t>
  </si>
  <si>
    <t>mean_change_score_baseline_to_post_ED_Symptoms_95%CI</t>
  </si>
  <si>
    <t>(−0.12; 0.05)</t>
  </si>
  <si>
    <t>(−0.16; 0.02)</t>
  </si>
  <si>
    <t>change score</t>
  </si>
  <si>
    <t>mean_change_score_baseline_to_post_Body_Dissatisfaction_SE_of_B-value</t>
  </si>
  <si>
    <t>mean_change_score_baseline_to_post_Body_Dissatisfaction_SD</t>
  </si>
  <si>
    <t>Intervention_duration_weeks</t>
  </si>
  <si>
    <r>
      <t xml:space="preserve">Aboody, D., Siev, J., &amp; Doron, G. (2020). Building resilience to body image triggers using brief cognitive training on a mobile application: A randomized controlled trial. </t>
    </r>
    <r>
      <rPr>
        <i/>
        <sz val="12"/>
        <color theme="1"/>
        <rFont val="Arial"/>
        <family val="2"/>
      </rPr>
      <t>Behaviour research and therapy</t>
    </r>
    <r>
      <rPr>
        <sz val="12"/>
        <color theme="1"/>
        <rFont val="Arial"/>
        <family val="2"/>
      </rPr>
      <t xml:space="preserve">, </t>
    </r>
    <r>
      <rPr>
        <i/>
        <sz val="12"/>
        <color theme="1"/>
        <rFont val="Arial"/>
        <family val="2"/>
      </rPr>
      <t>134</t>
    </r>
    <r>
      <rPr>
        <sz val="12"/>
        <color theme="1"/>
        <rFont val="Arial"/>
        <family val="2"/>
      </rPr>
      <t>, 103723. https://doi.org/10.1016/j.brat.2020.103723</t>
    </r>
  </si>
  <si>
    <r>
      <t xml:space="preserve">Bell, B. T., Taylor, C., Paddock, D. L., Bates, A., &amp; Orange, S. T. (2021). </t>
    </r>
    <r>
      <rPr>
        <i/>
        <sz val="12"/>
        <color theme="1"/>
        <rFont val="Arial"/>
        <family val="2"/>
      </rPr>
      <t>Body talk in the digital age</t>
    </r>
    <r>
      <rPr>
        <sz val="12"/>
        <color theme="1"/>
        <rFont val="Arial"/>
        <family val="2"/>
      </rPr>
      <t xml:space="preserve">: A controlled evaluation of a classroom-based intervention to reduce appearance commentary and improve body image. </t>
    </r>
    <r>
      <rPr>
        <i/>
        <sz val="12"/>
        <color theme="1"/>
        <rFont val="Arial"/>
        <family val="2"/>
      </rPr>
      <t>Health psychology open</t>
    </r>
    <r>
      <rPr>
        <sz val="12"/>
        <color theme="1"/>
        <rFont val="Arial"/>
        <family val="2"/>
      </rPr>
      <t xml:space="preserve">, </t>
    </r>
    <r>
      <rPr>
        <i/>
        <sz val="12"/>
        <color theme="1"/>
        <rFont val="Arial"/>
        <family val="2"/>
      </rPr>
      <t>8</t>
    </r>
    <r>
      <rPr>
        <sz val="12"/>
        <color theme="1"/>
        <rFont val="Arial"/>
        <family val="2"/>
      </rPr>
      <t>(1), 20551029211018920. https://doi.org/10.1177/20551029211018920</t>
    </r>
  </si>
  <si>
    <r>
      <t xml:space="preserve">Garbett, K. M., Haywood, S., Craddock, N., Gentili, C., Nasution, K., Saraswati, L. A., Medise, B. E., White, P., Diedrichs, P. C., &amp; Williamson, H. (2023). Evaluating the Efficacy of a Social Media-Based Intervention (Warna-Warni Waktu) to Improve Body Image Among Young Indonesian Women: Parallel Randomized Controlled Trial. </t>
    </r>
    <r>
      <rPr>
        <i/>
        <sz val="12"/>
        <color theme="1"/>
        <rFont val="Arial"/>
        <family val="2"/>
      </rPr>
      <t>Journal of medical Internet research</t>
    </r>
    <r>
      <rPr>
        <sz val="12"/>
        <color theme="1"/>
        <rFont val="Arial"/>
        <family val="2"/>
      </rPr>
      <t xml:space="preserve">, </t>
    </r>
    <r>
      <rPr>
        <i/>
        <sz val="12"/>
        <color theme="1"/>
        <rFont val="Arial"/>
        <family val="2"/>
      </rPr>
      <t>25</t>
    </r>
    <r>
      <rPr>
        <sz val="12"/>
        <color theme="1"/>
        <rFont val="Arial"/>
        <family val="2"/>
      </rPr>
      <t>, e42499. https://doi.org/10.2196/42499</t>
    </r>
  </si>
  <si>
    <r>
      <t xml:space="preserve">Garbett, K. M., Lewis-Smith, H., Chaudhry, A., Shroff, H., Dhillon, M., White, P., &amp; Diedrichs, P. C. (2021). Acceptability and preliminary efficacy of a school-based body image intervention in urban India: A pilot randomised controlled trial. </t>
    </r>
    <r>
      <rPr>
        <i/>
        <sz val="12"/>
        <color theme="1"/>
        <rFont val="Arial"/>
        <family val="2"/>
      </rPr>
      <t>Body image</t>
    </r>
    <r>
      <rPr>
        <sz val="12"/>
        <color theme="1"/>
        <rFont val="Arial"/>
        <family val="2"/>
      </rPr>
      <t xml:space="preserve">, </t>
    </r>
    <r>
      <rPr>
        <i/>
        <sz val="12"/>
        <color theme="1"/>
        <rFont val="Arial"/>
        <family val="2"/>
      </rPr>
      <t>37</t>
    </r>
    <r>
      <rPr>
        <sz val="12"/>
        <color theme="1"/>
        <rFont val="Arial"/>
        <family val="2"/>
      </rPr>
      <t>, 282–290. https://doi.org/10.1016/j.bodyim.2021.02.011</t>
    </r>
  </si>
  <si>
    <r>
      <t>Stice, E., Durant, S., Rohde, P., &amp; Shaw, H. (2014). Effects of a prototype Internet dissonance-based eating disorder prevention program at 1-and 2-year follow-up. </t>
    </r>
    <r>
      <rPr>
        <i/>
        <sz val="12"/>
        <color rgb="FF222222"/>
        <rFont val="Arial"/>
        <family val="2"/>
      </rPr>
      <t>Health Psychology</t>
    </r>
    <r>
      <rPr>
        <sz val="12"/>
        <color rgb="FF222222"/>
        <rFont val="Arial"/>
        <family val="2"/>
      </rPr>
      <t>, </t>
    </r>
    <r>
      <rPr>
        <i/>
        <sz val="12"/>
        <color rgb="FF222222"/>
        <rFont val="Arial"/>
        <family val="2"/>
      </rPr>
      <t>33</t>
    </r>
    <r>
      <rPr>
        <sz val="12"/>
        <color rgb="FF222222"/>
        <rFont val="Arial"/>
        <family val="2"/>
      </rPr>
      <t>(12), 1558.</t>
    </r>
  </si>
  <si>
    <t>275?</t>
  </si>
  <si>
    <t>197?</t>
  </si>
  <si>
    <t>no relevant measures (EAT only as screening tool)</t>
  </si>
  <si>
    <t>unsure if relevant measures? (McKnight Risk Factor Survey IV emotional eating subscale), MW+SD available</t>
  </si>
  <si>
    <t>EDE-Q-R (Carrard!!)</t>
  </si>
  <si>
    <t>3,06 (2-year FU results!)</t>
  </si>
  <si>
    <t>3,21 (3-year FU)</t>
  </si>
  <si>
    <t>IBSS, SDBPS, DRES, BDI; EDDI, BMI</t>
  </si>
  <si>
    <r>
      <rPr>
        <sz val="12"/>
        <color theme="9"/>
        <rFont val="Arial"/>
        <family val="2"/>
      </rPr>
      <t>Therapeutic writing</t>
    </r>
    <r>
      <rPr>
        <sz val="12"/>
        <rFont val="Arial"/>
        <family val="2"/>
      </rPr>
      <t xml:space="preserve"> or Emotin Focused Training</t>
    </r>
  </si>
  <si>
    <t xml:space="preserve">Body Talk in the Digital Age (BTIDA) </t>
  </si>
  <si>
    <t>One-Shot (Male)</t>
  </si>
  <si>
    <t>Control (waitlist) (Male)</t>
  </si>
  <si>
    <t>One-Shot (Female)</t>
  </si>
  <si>
    <t>Self-Objectification Questionnaire</t>
  </si>
  <si>
    <t>Appearance commentary (self-made items</t>
  </si>
  <si>
    <t>Control (waitlist) (Female)</t>
  </si>
  <si>
    <t>One-Shot (2. outcome) (Female)</t>
  </si>
  <si>
    <t>SATAQ-4-I-A</t>
  </si>
  <si>
    <t>Control (waitlist) (2. outcome) (Female)</t>
  </si>
  <si>
    <t>One-Shot (2. outcome) (Male)</t>
  </si>
  <si>
    <t>Control (waitlist) (2. outcome) (Male)</t>
  </si>
  <si>
    <t>SE_posttest_Thin_ideal_internalization</t>
  </si>
  <si>
    <t>Media Literacy (low risk)</t>
  </si>
  <si>
    <t>Q-EDD (no results)</t>
  </si>
  <si>
    <t>Control (minimal intervention-other) (low risk)</t>
  </si>
  <si>
    <t>Media Literacy (high risk)</t>
  </si>
  <si>
    <t>Control (minimal intervention-other) (high risk)</t>
  </si>
  <si>
    <t>Multicomponent (Male)</t>
  </si>
  <si>
    <t>Satisfaction Survey regarding intervention</t>
  </si>
  <si>
    <t>Control (class as usual) (Male)</t>
  </si>
  <si>
    <t>Multicomponent (Female)</t>
  </si>
  <si>
    <t>Control (class as usual) (Female)</t>
  </si>
  <si>
    <t>Multicomponent (2. outcome) (Female)</t>
  </si>
  <si>
    <t>Control (class as usual) (2. outcome) (Female)</t>
  </si>
  <si>
    <t>Multicomponent (3. outcome) (Female)</t>
  </si>
  <si>
    <t>Control (class as usual) (3. outcome) (Female)</t>
  </si>
  <si>
    <t>Multicomponent (4. outcome) (Female)</t>
  </si>
  <si>
    <t>Control (class as usual) (4. outcome) (Female)</t>
  </si>
  <si>
    <t>Media Literacy (Female)</t>
  </si>
  <si>
    <t>BMI (no results)</t>
  </si>
  <si>
    <t>Media Literacy (male)</t>
  </si>
  <si>
    <t>Yoga (female)</t>
  </si>
  <si>
    <t xml:space="preserve">BES-C, Body surveillance OBSC-Y, BAS-2, PANAS-C, Feedback on Yoga </t>
  </si>
  <si>
    <t>Body surveillance OBSC-Y, Feedback on Yoga</t>
  </si>
  <si>
    <t>Body surveillance OBSC-Y</t>
  </si>
  <si>
    <t>Feedback on Yoga</t>
  </si>
  <si>
    <t>Control (class as usual) (female)</t>
  </si>
  <si>
    <t>Yoga (male)</t>
  </si>
  <si>
    <t>Control (class as usual) (male)</t>
  </si>
  <si>
    <t>Body image (Female)</t>
  </si>
  <si>
    <t>Body image (Male)</t>
  </si>
  <si>
    <t xml:space="preserve">N is for boys and girls </t>
  </si>
  <si>
    <t>Control (non-specific intervention) (Female)</t>
  </si>
  <si>
    <t>Control (non-specific intervention) (Male)</t>
  </si>
  <si>
    <t>Dissonance-based (Female)</t>
  </si>
  <si>
    <t>Self-compassion  (Female)</t>
  </si>
  <si>
    <t>Dissonance-based (Male)</t>
  </si>
  <si>
    <t>Self-compassion (Male)</t>
  </si>
  <si>
    <t>Dissonance-based (Female) (2. Outcome)</t>
  </si>
  <si>
    <t>Self-compassion  (Female) (2. Outcome)</t>
  </si>
  <si>
    <t>Dissonance-based (Male) (2. Outcome)</t>
  </si>
  <si>
    <t>Self-compassion (Male) (2. Outcome)</t>
  </si>
  <si>
    <t>EDI-G, EDI-BD, EDI-DT, DSM Criteria for Eds (Onset!)
ED Symptoms</t>
  </si>
  <si>
    <t>EDI-G</t>
  </si>
  <si>
    <t>Control (assessment only) (Female)</t>
  </si>
  <si>
    <t>Control (assessment only) (Male)</t>
  </si>
  <si>
    <t>Multicomponent (female)</t>
  </si>
  <si>
    <t>Body Satisfaction Scale (6 Items); POTS-Revised; ; Sociocultural Attitudes Towards Appearance Questionnaire – Body Size Acceptance (adapted 4 Items); SATAQ-P-M, chEAT-G</t>
  </si>
  <si>
    <t xml:space="preserve">N only available for whole, not seperatly for boys or girls </t>
  </si>
  <si>
    <t>Control (class as usual)  (Male)</t>
  </si>
  <si>
    <t>Body Image Ideals Questionnaire (BIQ), Self-Compassion Scale-Short Form</t>
  </si>
  <si>
    <t>Body Image Ideals Questionnaire (BIQ)</t>
  </si>
  <si>
    <t xml:space="preserve"> Self-Compassion Scale-Short Form</t>
  </si>
  <si>
    <t>SATAQ-4-R-Peers</t>
  </si>
  <si>
    <t xml:space="preserve">N for overall, not seperatly for subgroups </t>
  </si>
  <si>
    <t xml:space="preserve">subgroup </t>
  </si>
  <si>
    <t xml:space="preserve">4 week </t>
  </si>
  <si>
    <t>SATAQ-4-R-P-M</t>
  </si>
  <si>
    <t>SATAQ-4-R-I-T</t>
  </si>
  <si>
    <t>Control (waitlist, minimal intervention-other) (Female)</t>
  </si>
  <si>
    <t>SATAQ-4-R-I-M</t>
  </si>
  <si>
    <t>Control (waitlist, minimal intervention-other) (Male)</t>
  </si>
  <si>
    <t>Multicomponent (low risk)</t>
  </si>
  <si>
    <t>Control (unclear, class as usual? assessment only?)  (low risk)</t>
  </si>
  <si>
    <t>Multicomponent (high risk)</t>
  </si>
  <si>
    <t>Control (unclear, class as usual? assessment only?) (high risk)</t>
  </si>
  <si>
    <t>EDE-Q-WC, EDE-Q-SC, EDE-Q-R;  adolescent figural stimuli; SSPA;</t>
  </si>
  <si>
    <t>adolescent figural stimuli</t>
  </si>
  <si>
    <t>SSPA</t>
  </si>
  <si>
    <t>Self-esteem (Female)</t>
  </si>
  <si>
    <t>Media Literacy (Male)</t>
  </si>
  <si>
    <t>Self-esteem (Male)</t>
  </si>
  <si>
    <t>Self-esteem OR Multicomponent (Self-esteem, Body image, Psychoeducation, Nutrition) (low risk)</t>
  </si>
  <si>
    <t xml:space="preserve">N overall not for subgropus </t>
  </si>
  <si>
    <t>Control (assessment only) (low risk)</t>
  </si>
  <si>
    <t>Self-esteem OR Multicomponent (Self-esteem, Body image, Psychoeducation, Nutrition) (high risk)</t>
  </si>
  <si>
    <t>Control (assessment only)  (high risk)</t>
  </si>
  <si>
    <t>Dissonance-based (USA)</t>
  </si>
  <si>
    <t>Control (minimal intervention-other) (USA)</t>
  </si>
  <si>
    <t>Dissonance-based (Italy)</t>
  </si>
  <si>
    <t>Control (minimal intervention-other) (Italy)</t>
  </si>
  <si>
    <t>male and female body image</t>
  </si>
  <si>
    <t>Control (non-specific intervention) (female)</t>
  </si>
  <si>
    <t>Multicomponent (male)</t>
  </si>
  <si>
    <t>Control (non-specific intervention) (male)</t>
  </si>
  <si>
    <t>SE_FU1_Thin_ideal_Internalizati</t>
  </si>
  <si>
    <t>mean_change_score_baseline_to_followup_Weight_AND_Shape_Concerns_SD</t>
  </si>
  <si>
    <t>mean_change_score_baseline_to_followup_Body_Dissatisfaction_SD</t>
  </si>
  <si>
    <t>mean_change_score_baseline_to_followup_Media_internalization_SD</t>
  </si>
  <si>
    <t>mean_change_score_baseline_to_followup_Thin_ideal_internalization_SD</t>
  </si>
  <si>
    <t>mean_change_score_baseline_to_followup_Negative_Affect_SD</t>
  </si>
  <si>
    <t>mean_change_score_baseline_to_post_ED_Symptoms_SD</t>
  </si>
  <si>
    <t>mean_change_score_baseline_to_followup_ED_Symptoms_SD</t>
  </si>
  <si>
    <t>mean_change_score_baseline_to_post_Drive_for_Thinness_SD</t>
  </si>
  <si>
    <t>mean_change_score_baseline_to_followup_Drive_for_Thinness_SD</t>
  </si>
  <si>
    <t>SE_FU2-3_Dieting</t>
  </si>
  <si>
    <t>SE_posttest_Weight_Concerns</t>
  </si>
  <si>
    <t>SE_FU2-3_Weight_Concerns</t>
  </si>
  <si>
    <t>SE_posttest_Shape_Concerns</t>
  </si>
  <si>
    <t>SE_FU2-3_Shape_Concerns</t>
  </si>
  <si>
    <t>girls vs. boys, no baseline data</t>
  </si>
  <si>
    <t>one intervention (different formats) (+ KG)</t>
  </si>
  <si>
    <t>high vs. low, no relevant measures</t>
  </si>
  <si>
    <t>subgroup, measures</t>
  </si>
  <si>
    <t>high vs low, no relevant measures</t>
  </si>
  <si>
    <t>CBT (female)</t>
  </si>
  <si>
    <t>Psychoeducation (female)</t>
  </si>
  <si>
    <t>Control (assessment only) (female)</t>
  </si>
  <si>
    <t>CBT (male)</t>
  </si>
  <si>
    <t>Psychoeducation (male)</t>
  </si>
  <si>
    <t>Control (assessment only) (male)</t>
  </si>
  <si>
    <t>5,63</t>
  </si>
  <si>
    <t>5,74</t>
  </si>
  <si>
    <t>73,33</t>
  </si>
  <si>
    <t>6,05</t>
  </si>
  <si>
    <t>73,15</t>
  </si>
  <si>
    <t>6,84</t>
  </si>
  <si>
    <t>73,19</t>
  </si>
  <si>
    <t>7,21</t>
  </si>
  <si>
    <t>76,56</t>
  </si>
  <si>
    <t>7,17</t>
  </si>
  <si>
    <t>74,24</t>
  </si>
  <si>
    <t>55,70</t>
  </si>
  <si>
    <t>60</t>
  </si>
  <si>
    <t>71,72</t>
  </si>
  <si>
    <t>SE_baseline_Bulimic_Symptoms</t>
  </si>
  <si>
    <t>SE_posttest_Bulimic_Symptoms</t>
  </si>
  <si>
    <t>SE_FU4-6_Bulimic_Symptoms</t>
  </si>
  <si>
    <t>“Dove Confident Me: Single Session” Intervention Group - researcher led (male)</t>
  </si>
  <si>
    <t>“Dove Confident Me: Single Session” Intervention Group - teacher led (male)</t>
  </si>
  <si>
    <t>lessons-as-usual control group (male)</t>
  </si>
  <si>
    <t>“Dove Confident Me: Single Session” Intervention Group - researcher led (female)</t>
  </si>
  <si>
    <t>“Dove Confident Me: Single Session” Intervention Group - teacher led (female)</t>
  </si>
  <si>
    <t>lessons-as-usual control group (female)</t>
  </si>
  <si>
    <t>One-Shot (male)</t>
  </si>
  <si>
    <t>Control (school class as usual) (male)</t>
  </si>
  <si>
    <t>One-Shot (female)</t>
  </si>
  <si>
    <t>Control (school class as usual) (female)</t>
  </si>
  <si>
    <t>BESAA-Weight-and-Appearance</t>
  </si>
  <si>
    <t>BASS-13</t>
  </si>
  <si>
    <t>Multicomponent (2. outcome) (male)</t>
  </si>
  <si>
    <t>Control (class as usual) (2. outcome) (male)</t>
  </si>
  <si>
    <t>Multicomponent (2. outcome) (female)</t>
  </si>
  <si>
    <t>Control (class as usual) (2. outcome) (female)</t>
  </si>
  <si>
    <t>boys: 2,10</t>
  </si>
  <si>
    <t xml:space="preserve">boys: 2,24; girls: </t>
  </si>
  <si>
    <t xml:space="preserve">boys: 1,16, girls: </t>
  </si>
  <si>
    <t>boys: 1,16, girls:</t>
  </si>
  <si>
    <t xml:space="preserve">boys: 1,90, girls: </t>
  </si>
  <si>
    <t xml:space="preserve">boys: 2,06; girls: </t>
  </si>
  <si>
    <t xml:space="preserve">boys: 1,03, girls: </t>
  </si>
  <si>
    <t xml:space="preserve">boys: 1,09; girls: </t>
  </si>
  <si>
    <t xml:space="preserve">boys: 2,49; girls: </t>
  </si>
  <si>
    <t xml:space="preserve">boys: 2,64; girls: </t>
  </si>
  <si>
    <t>boys: 3,21; girls: 3</t>
  </si>
  <si>
    <t xml:space="preserve">boys: 3,30; girls: </t>
  </si>
  <si>
    <t xml:space="preserve">boys: 0,97; girls: </t>
  </si>
  <si>
    <t xml:space="preserve">boys: 0,92; girls: </t>
  </si>
  <si>
    <t xml:space="preserve">boys: 1,12; girls: </t>
  </si>
  <si>
    <t xml:space="preserve">boys: 1,03; girls: </t>
  </si>
  <si>
    <t>boys: 2,07; girls:</t>
  </si>
  <si>
    <t xml:space="preserve">boys: 2,26; girls: </t>
  </si>
  <si>
    <t xml:space="preserve">boys: 2,77; girls: </t>
  </si>
  <si>
    <t xml:space="preserve">boys: 3,09; girls: </t>
  </si>
  <si>
    <t xml:space="preserve">boys: 0,79; Girls: </t>
  </si>
  <si>
    <t>boys: 0,79; girls:</t>
  </si>
  <si>
    <t xml:space="preserve">boys: 1,07; girls: </t>
  </si>
  <si>
    <t xml:space="preserve">boys:33,79; girls: </t>
  </si>
  <si>
    <t xml:space="preserve">boys: 32,68; girls: </t>
  </si>
  <si>
    <t xml:space="preserve">boys: 5,99; girls: </t>
  </si>
  <si>
    <t xml:space="preserve">boys: 6,90; girls: </t>
  </si>
  <si>
    <t>3 outcomes nicht erhoben</t>
  </si>
  <si>
    <t>Yoga (2. outcome) (female)</t>
  </si>
  <si>
    <t>Control (2.outcome) (class as usual) (female)</t>
  </si>
  <si>
    <t>Yoga (2. outcome) (male)</t>
  </si>
  <si>
    <t>Control (2. outcome) (class as usual) (male)</t>
  </si>
  <si>
    <t>one intervention (different formats), no baseline data</t>
  </si>
  <si>
    <t>no baseline data</t>
  </si>
  <si>
    <t>M+SD pre+follow-up is displayed separately for low-/high-risk subjects. No EOT results</t>
  </si>
  <si>
    <t>no EOT results</t>
  </si>
  <si>
    <t>3 outcomes nicht erhoben (EDI-BD-male, -female --&gt; extrahieren?)</t>
  </si>
  <si>
    <t>Colour_Inclusion</t>
  </si>
  <si>
    <t>red</t>
  </si>
  <si>
    <t>green</t>
  </si>
  <si>
    <t>yellow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</si>
</sst>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quot; &quot;[$€-407];[Red]&quot;-&quot;#,##0.00&quot; &quot;[$€-407]"/>
    <numFmt numFmtId="165" formatCode="0.0"/>
    <numFmt numFmtId="166" formatCode="0.0%"/>
    <numFmt numFmtId="167" formatCode="0.000"/>
  </numFmts>
  <fonts count="38" x14ac:knownFonts="1">
    <font>
      <sz val="11"/>
      <color theme="1"/>
      <name val="Arial"/>
      <family val="2"/>
    </font>
    <font>
      <b/>
      <i/>
      <sz val="16"/>
      <color theme="1"/>
      <name val="Arial"/>
      <family val="2"/>
    </font>
    <font>
      <b/>
      <i/>
      <u/>
      <sz val="11"/>
      <color theme="1"/>
      <name val="Arial"/>
      <family val="2"/>
    </font>
    <font>
      <b/>
      <sz val="12"/>
      <color theme="1"/>
      <name val="Arial"/>
      <family val="2"/>
    </font>
    <font>
      <sz val="12"/>
      <color theme="1"/>
      <name val="Arial"/>
      <family val="2"/>
    </font>
    <font>
      <b/>
      <i/>
      <sz val="12"/>
      <color theme="1"/>
      <name val="Arial"/>
      <family val="2"/>
    </font>
    <font>
      <b/>
      <sz val="12"/>
      <color rgb="FFFF0000"/>
      <name val="Arial"/>
      <family val="2"/>
    </font>
    <font>
      <sz val="12"/>
      <color rgb="FFFF0000"/>
      <name val="Arial"/>
      <family val="2"/>
    </font>
    <font>
      <i/>
      <sz val="12"/>
      <color theme="1"/>
      <name val="Arial"/>
      <family val="2"/>
    </font>
    <font>
      <b/>
      <sz val="12"/>
      <name val="Arial"/>
      <family val="2"/>
    </font>
    <font>
      <sz val="12"/>
      <name val="Arial"/>
      <family val="2"/>
    </font>
    <font>
      <sz val="12"/>
      <color rgb="FF00B050"/>
      <name val="Arial"/>
      <family val="2"/>
    </font>
    <font>
      <vertAlign val="superscript"/>
      <sz val="12"/>
      <color rgb="FFFF0000"/>
      <name val="Arial"/>
      <family val="2"/>
    </font>
    <font>
      <sz val="12"/>
      <color theme="7" tint="0.39997558519241921"/>
      <name val="Arial"/>
      <family val="2"/>
    </font>
    <font>
      <sz val="11"/>
      <color theme="1"/>
      <name val="Arial"/>
      <family val="2"/>
    </font>
    <font>
      <sz val="8"/>
      <name val="Arial"/>
      <family val="2"/>
    </font>
    <font>
      <b/>
      <sz val="12"/>
      <color theme="1" tint="4.9989318521683403E-2"/>
      <name val="Arial"/>
      <family val="2"/>
    </font>
    <font>
      <b/>
      <sz val="12"/>
      <color rgb="FFFFFF00"/>
      <name val="Arial"/>
      <family val="2"/>
    </font>
    <font>
      <sz val="12"/>
      <color rgb="FFC00000"/>
      <name val="Arial"/>
      <family val="2"/>
    </font>
    <font>
      <sz val="12"/>
      <color rgb="FF00B0F0"/>
      <name val="Arial"/>
      <family val="2"/>
    </font>
    <font>
      <sz val="12"/>
      <color rgb="FF0070C0"/>
      <name val="Arial"/>
      <family val="2"/>
    </font>
    <font>
      <sz val="12"/>
      <color rgb="FFFFFF00"/>
      <name val="Arial"/>
      <family val="2"/>
    </font>
    <font>
      <b/>
      <sz val="12"/>
      <color rgb="FF00B050"/>
      <name val="Arial"/>
      <family val="2"/>
    </font>
    <font>
      <b/>
      <sz val="12"/>
      <color rgb="FFC00000"/>
      <name val="Arial"/>
      <family val="2"/>
    </font>
    <font>
      <b/>
      <sz val="12"/>
      <color rgb="FF00B0F0"/>
      <name val="Arial"/>
      <family val="2"/>
    </font>
    <font>
      <sz val="12"/>
      <color theme="1"/>
      <name val="Times New Roman"/>
      <family val="1"/>
    </font>
    <font>
      <i/>
      <sz val="12"/>
      <color theme="1"/>
      <name val="Times New Roman"/>
      <family val="1"/>
    </font>
    <font>
      <i/>
      <sz val="12"/>
      <color rgb="FFFF0000"/>
      <name val="Times New Roman"/>
      <family val="1"/>
    </font>
    <font>
      <sz val="12"/>
      <color rgb="FFFF0000"/>
      <name val="Times New Roman"/>
      <family val="1"/>
    </font>
    <font>
      <sz val="12"/>
      <color rgb="FF000000"/>
      <name val="Arial"/>
      <family val="2"/>
    </font>
    <font>
      <sz val="12"/>
      <color theme="5"/>
      <name val="Arial"/>
      <family val="2"/>
    </font>
    <font>
      <sz val="11"/>
      <color rgb="FF000000"/>
      <name val="Arial"/>
      <family val="2"/>
    </font>
    <font>
      <sz val="13"/>
      <color theme="1"/>
      <name val="Helvetica Neue"/>
      <family val="2"/>
    </font>
    <font>
      <sz val="8"/>
      <color theme="1"/>
      <name val="Helvetica"/>
      <family val="2"/>
    </font>
    <font>
      <sz val="12"/>
      <color rgb="FF111111"/>
      <name val="Arial"/>
      <family val="2"/>
    </font>
    <font>
      <sz val="12"/>
      <color rgb="FF222222"/>
      <name val="Arial"/>
      <family val="2"/>
    </font>
    <font>
      <i/>
      <sz val="12"/>
      <color rgb="FF222222"/>
      <name val="Arial"/>
      <family val="2"/>
    </font>
    <font>
      <sz val="12"/>
      <color theme="9"/>
      <name val="Arial"/>
      <family val="2"/>
    </font>
  </fonts>
  <fills count="33">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0"/>
        <bgColor indexed="64"/>
      </patternFill>
    </fill>
    <fill>
      <patternFill patternType="solid">
        <fgColor theme="9" tint="0.59999389629810485"/>
        <bgColor indexed="64"/>
      </patternFill>
    </fill>
    <fill>
      <patternFill patternType="solid">
        <fgColor theme="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CC99FF"/>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rgb="FFC00000"/>
        <bgColor indexed="64"/>
      </patternFill>
    </fill>
    <fill>
      <patternFill patternType="solid">
        <fgColor rgb="FFFF9999"/>
        <bgColor indexed="64"/>
      </patternFill>
    </fill>
    <fill>
      <patternFill patternType="solid">
        <fgColor theme="2" tint="-9.9978637043366805E-2"/>
        <bgColor indexed="64"/>
      </patternFill>
    </fill>
    <fill>
      <patternFill patternType="solid">
        <fgColor theme="7" tint="0.39997558519241921"/>
        <bgColor indexed="64"/>
      </patternFill>
    </fill>
    <fill>
      <patternFill patternType="solid">
        <fgColor rgb="FF00B0F0"/>
        <bgColor indexed="64"/>
      </patternFill>
    </fill>
    <fill>
      <patternFill patternType="solid">
        <fgColor rgb="FFFFC000"/>
        <bgColor indexed="64"/>
      </patternFill>
    </fill>
    <fill>
      <patternFill patternType="solid">
        <fgColor rgb="FF92D050"/>
        <bgColor indexed="64"/>
      </patternFill>
    </fill>
    <fill>
      <patternFill patternType="solid">
        <fgColor rgb="FF00B050"/>
        <bgColor rgb="FF000000"/>
      </patternFill>
    </fill>
    <fill>
      <patternFill patternType="solid">
        <fgColor theme="7"/>
        <bgColor indexed="64"/>
      </patternFill>
    </fill>
    <fill>
      <patternFill patternType="solid">
        <fgColor theme="5"/>
        <bgColor indexed="64"/>
      </patternFill>
    </fill>
    <fill>
      <patternFill patternType="solid">
        <fgColor theme="8" tint="-0.249977111117893"/>
        <bgColor indexed="64"/>
      </patternFill>
    </fill>
    <fill>
      <patternFill patternType="solid">
        <fgColor rgb="FFFF33CC"/>
        <bgColor indexed="64"/>
      </patternFill>
    </fill>
    <fill>
      <patternFill patternType="solid">
        <fgColor rgb="FF7030A0"/>
        <bgColor indexed="64"/>
      </patternFill>
    </fill>
    <fill>
      <patternFill patternType="solid">
        <fgColor theme="9" tint="-0.249977111117893"/>
        <bgColor indexed="64"/>
      </patternFill>
    </fill>
    <fill>
      <patternFill patternType="solid">
        <fgColor theme="5" tint="-0.249977111117893"/>
        <bgColor indexed="64"/>
      </patternFill>
    </fill>
    <fill>
      <patternFill patternType="solid">
        <fgColor theme="5" tint="-0.49998474074526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style="thin">
        <color indexed="64"/>
      </bottom>
      <diagonal/>
    </border>
  </borders>
  <cellStyleXfs count="6">
    <xf numFmtId="0" fontId="0" fillId="0" borderId="0"/>
    <xf numFmtId="0" fontId="1" fillId="0" borderId="0">
      <alignment horizontal="center"/>
    </xf>
    <xf numFmtId="0" fontId="1" fillId="0" borderId="0">
      <alignment horizontal="center" textRotation="90"/>
    </xf>
    <xf numFmtId="0" fontId="2" fillId="0" borderId="0"/>
    <xf numFmtId="164" fontId="2" fillId="0" borderId="0"/>
    <xf numFmtId="9" fontId="14" fillId="0" borderId="0" applyFont="0" applyFill="0" applyBorder="0" applyAlignment="0" applyProtection="0"/>
  </cellStyleXfs>
  <cellXfs count="301">
    <xf numFmtId="0" fontId="0" fillId="0" borderId="0" xfId="0"/>
    <xf numFmtId="0" fontId="6" fillId="0" borderId="0" xfId="0" applyFont="1" applyAlignment="1">
      <alignment vertical="top" wrapText="1"/>
    </xf>
    <xf numFmtId="0" fontId="3" fillId="0" borderId="0" xfId="0" applyFont="1" applyAlignment="1">
      <alignment vertical="top" wrapText="1"/>
    </xf>
    <xf numFmtId="0" fontId="4" fillId="0" borderId="0" xfId="0" applyFont="1" applyAlignment="1">
      <alignment vertical="top" wrapText="1"/>
    </xf>
    <xf numFmtId="0" fontId="7" fillId="0" borderId="0" xfId="0" applyFont="1" applyAlignment="1">
      <alignment vertical="top" wrapText="1"/>
    </xf>
    <xf numFmtId="0" fontId="9" fillId="0" borderId="0" xfId="0" applyFont="1" applyAlignment="1">
      <alignment vertical="top" wrapText="1"/>
    </xf>
    <xf numFmtId="0" fontId="10" fillId="0" borderId="0" xfId="0" applyFont="1" applyAlignment="1">
      <alignment vertical="top" wrapText="1"/>
    </xf>
    <xf numFmtId="0" fontId="3" fillId="3" borderId="0" xfId="0" applyFont="1" applyFill="1" applyAlignment="1">
      <alignment vertical="top" wrapText="1"/>
    </xf>
    <xf numFmtId="0" fontId="4" fillId="4" borderId="0" xfId="0" applyFont="1" applyFill="1" applyAlignment="1">
      <alignment vertical="top" wrapText="1"/>
    </xf>
    <xf numFmtId="0" fontId="4" fillId="0" borderId="0" xfId="0" applyFont="1"/>
    <xf numFmtId="0" fontId="10" fillId="0" borderId="0" xfId="0" applyFont="1"/>
    <xf numFmtId="0" fontId="13" fillId="0" borderId="0" xfId="0" applyFont="1" applyAlignment="1">
      <alignment vertical="top" wrapText="1"/>
    </xf>
    <xf numFmtId="49" fontId="10" fillId="0" borderId="0" xfId="0" applyNumberFormat="1" applyFont="1" applyAlignment="1">
      <alignment vertical="top" wrapText="1"/>
    </xf>
    <xf numFmtId="49" fontId="4" fillId="0" borderId="0" xfId="0" applyNumberFormat="1" applyFont="1" applyAlignment="1">
      <alignment vertical="top" wrapText="1"/>
    </xf>
    <xf numFmtId="2" fontId="10" fillId="0" borderId="0" xfId="0" applyNumberFormat="1" applyFont="1" applyAlignment="1">
      <alignment vertical="top" wrapText="1"/>
    </xf>
    <xf numFmtId="0" fontId="4" fillId="6" borderId="0" xfId="0" applyFont="1" applyFill="1" applyAlignment="1">
      <alignment vertical="top" wrapText="1"/>
    </xf>
    <xf numFmtId="0" fontId="10" fillId="6" borderId="0" xfId="0" applyFont="1" applyFill="1" applyAlignment="1">
      <alignment vertical="top" wrapText="1"/>
    </xf>
    <xf numFmtId="0" fontId="4" fillId="6" borderId="0" xfId="0" applyFont="1" applyFill="1"/>
    <xf numFmtId="0" fontId="10" fillId="4" borderId="0" xfId="0" applyFont="1" applyFill="1" applyAlignment="1">
      <alignment vertical="top" wrapText="1"/>
    </xf>
    <xf numFmtId="49" fontId="4" fillId="4" borderId="0" xfId="0" applyNumberFormat="1" applyFont="1" applyFill="1" applyAlignment="1">
      <alignment vertical="top" wrapText="1"/>
    </xf>
    <xf numFmtId="0" fontId="10" fillId="2" borderId="0" xfId="0" applyFont="1" applyFill="1" applyAlignment="1">
      <alignment vertical="top" wrapText="1"/>
    </xf>
    <xf numFmtId="0" fontId="10" fillId="0" borderId="0" xfId="0" applyFont="1" applyAlignment="1">
      <alignment horizontal="right" vertical="top" wrapText="1"/>
    </xf>
    <xf numFmtId="0" fontId="4" fillId="0" borderId="0" xfId="0" applyFont="1" applyAlignment="1">
      <alignment vertical="top"/>
    </xf>
    <xf numFmtId="0" fontId="3" fillId="15" borderId="0" xfId="0" applyFont="1" applyFill="1" applyAlignment="1">
      <alignment vertical="top" wrapText="1"/>
    </xf>
    <xf numFmtId="0" fontId="4" fillId="15" borderId="0" xfId="0" applyFont="1" applyFill="1" applyAlignment="1">
      <alignment vertical="top" wrapText="1"/>
    </xf>
    <xf numFmtId="0" fontId="10" fillId="15" borderId="0" xfId="0" applyFont="1" applyFill="1" applyAlignment="1">
      <alignment vertical="top" wrapText="1"/>
    </xf>
    <xf numFmtId="0" fontId="4" fillId="15" borderId="0" xfId="0" applyFont="1" applyFill="1"/>
    <xf numFmtId="0" fontId="6" fillId="15" borderId="0" xfId="0" applyFont="1" applyFill="1" applyAlignment="1">
      <alignment vertical="top" wrapText="1"/>
    </xf>
    <xf numFmtId="0" fontId="4" fillId="0" borderId="0" xfId="0" applyFont="1" applyAlignment="1">
      <alignment wrapText="1"/>
    </xf>
    <xf numFmtId="2" fontId="4" fillId="0" borderId="0" xfId="0" applyNumberFormat="1" applyFont="1" applyAlignment="1">
      <alignment vertical="top" wrapText="1"/>
    </xf>
    <xf numFmtId="0" fontId="4" fillId="0" borderId="0" xfId="0" applyFont="1" applyAlignment="1">
      <alignment horizontal="right" vertical="top" wrapText="1"/>
    </xf>
    <xf numFmtId="2" fontId="4" fillId="9" borderId="0" xfId="0" applyNumberFormat="1" applyFont="1" applyFill="1" applyAlignment="1">
      <alignment vertical="top" wrapText="1"/>
    </xf>
    <xf numFmtId="0" fontId="4" fillId="9" borderId="0" xfId="0" applyFont="1" applyFill="1" applyAlignment="1">
      <alignment vertical="top" wrapText="1"/>
    </xf>
    <xf numFmtId="166" fontId="4" fillId="0" borderId="0" xfId="0" applyNumberFormat="1" applyFont="1" applyAlignment="1">
      <alignment vertical="top" wrapText="1"/>
    </xf>
    <xf numFmtId="2" fontId="7" fillId="0" borderId="0" xfId="0" applyNumberFormat="1" applyFont="1" applyAlignment="1">
      <alignment vertical="top" wrapText="1"/>
    </xf>
    <xf numFmtId="0" fontId="4" fillId="13" borderId="0" xfId="0" applyFont="1" applyFill="1" applyAlignment="1">
      <alignment vertical="top" wrapText="1"/>
    </xf>
    <xf numFmtId="2" fontId="4" fillId="4" borderId="0" xfId="0" applyNumberFormat="1" applyFont="1" applyFill="1" applyAlignment="1">
      <alignment vertical="top" wrapText="1"/>
    </xf>
    <xf numFmtId="0" fontId="4" fillId="0" borderId="0" xfId="0" applyFont="1" applyAlignment="1">
      <alignment horizontal="right" vertical="top"/>
    </xf>
    <xf numFmtId="2" fontId="4" fillId="0" borderId="0" xfId="0" applyNumberFormat="1" applyFont="1"/>
    <xf numFmtId="2" fontId="4" fillId="0" borderId="0" xfId="0" applyNumberFormat="1" applyFont="1" applyAlignment="1">
      <alignment vertical="top"/>
    </xf>
    <xf numFmtId="2" fontId="4" fillId="0" borderId="0" xfId="0" applyNumberFormat="1" applyFont="1" applyAlignment="1">
      <alignment horizontal="right" vertical="top"/>
    </xf>
    <xf numFmtId="0" fontId="4" fillId="7" borderId="0" xfId="0" applyFont="1" applyFill="1" applyAlignment="1">
      <alignment vertical="top" wrapText="1"/>
    </xf>
    <xf numFmtId="0" fontId="4" fillId="9" borderId="0" xfId="0" applyFont="1" applyFill="1" applyAlignment="1">
      <alignment vertical="top"/>
    </xf>
    <xf numFmtId="0" fontId="4" fillId="9" borderId="0" xfId="0" applyFont="1" applyFill="1"/>
    <xf numFmtId="0" fontId="4" fillId="6" borderId="0" xfId="0" applyFont="1" applyFill="1" applyAlignment="1">
      <alignment vertical="top"/>
    </xf>
    <xf numFmtId="0" fontId="4" fillId="5" borderId="0" xfId="0" applyFont="1" applyFill="1" applyAlignment="1">
      <alignment vertical="top" wrapText="1"/>
    </xf>
    <xf numFmtId="2" fontId="4" fillId="10" borderId="0" xfId="0" applyNumberFormat="1" applyFont="1" applyFill="1" applyAlignment="1">
      <alignment vertical="top" wrapText="1"/>
    </xf>
    <xf numFmtId="0" fontId="10" fillId="7" borderId="0" xfId="0" applyFont="1" applyFill="1" applyAlignment="1">
      <alignment vertical="top" wrapText="1"/>
    </xf>
    <xf numFmtId="2" fontId="4" fillId="11" borderId="0" xfId="0" applyNumberFormat="1" applyFont="1" applyFill="1" applyAlignment="1">
      <alignment vertical="top" wrapText="1"/>
    </xf>
    <xf numFmtId="0" fontId="4" fillId="11" borderId="0" xfId="0" applyFont="1" applyFill="1" applyAlignment="1">
      <alignment vertical="top" wrapText="1"/>
    </xf>
    <xf numFmtId="2" fontId="4" fillId="12" borderId="0" xfId="0" applyNumberFormat="1" applyFont="1" applyFill="1" applyAlignment="1">
      <alignment vertical="top" wrapText="1"/>
    </xf>
    <xf numFmtId="0" fontId="4" fillId="12" borderId="0" xfId="0" applyFont="1" applyFill="1" applyAlignment="1">
      <alignment vertical="top" wrapText="1"/>
    </xf>
    <xf numFmtId="0" fontId="10" fillId="14" borderId="0" xfId="0" applyFont="1" applyFill="1" applyAlignment="1">
      <alignment vertical="top" wrapText="1"/>
    </xf>
    <xf numFmtId="2" fontId="4" fillId="0" borderId="0" xfId="0" quotePrefix="1" applyNumberFormat="1" applyFont="1" applyAlignment="1">
      <alignment vertical="top" wrapText="1"/>
    </xf>
    <xf numFmtId="2" fontId="4" fillId="6" borderId="0" xfId="0" applyNumberFormat="1" applyFont="1" applyFill="1" applyAlignment="1">
      <alignment vertical="top" wrapText="1"/>
    </xf>
    <xf numFmtId="0" fontId="4" fillId="2" borderId="0" xfId="0" applyFont="1" applyFill="1" applyAlignment="1">
      <alignment vertical="top" wrapText="1"/>
    </xf>
    <xf numFmtId="0" fontId="7" fillId="0" borderId="0" xfId="0" applyFont="1" applyAlignment="1">
      <alignment vertical="top"/>
    </xf>
    <xf numFmtId="0" fontId="4" fillId="4" borderId="0" xfId="0" applyFont="1" applyFill="1" applyAlignment="1">
      <alignment vertical="top"/>
    </xf>
    <xf numFmtId="166" fontId="4" fillId="4" borderId="0" xfId="0" applyNumberFormat="1" applyFont="1" applyFill="1" applyAlignment="1">
      <alignment vertical="top" wrapText="1"/>
    </xf>
    <xf numFmtId="166" fontId="10" fillId="0" borderId="0" xfId="0" applyNumberFormat="1" applyFont="1" applyAlignment="1">
      <alignment vertical="top" wrapText="1"/>
    </xf>
    <xf numFmtId="165" fontId="4" fillId="0" borderId="0" xfId="0" applyNumberFormat="1" applyFont="1" applyAlignment="1">
      <alignment vertical="top" wrapText="1"/>
    </xf>
    <xf numFmtId="166" fontId="4" fillId="6" borderId="0" xfId="0" applyNumberFormat="1" applyFont="1" applyFill="1" applyAlignment="1">
      <alignment vertical="top" wrapText="1"/>
    </xf>
    <xf numFmtId="2" fontId="4" fillId="2" borderId="0" xfId="0" applyNumberFormat="1" applyFont="1" applyFill="1" applyAlignment="1">
      <alignment vertical="top" wrapText="1"/>
    </xf>
    <xf numFmtId="165" fontId="7" fillId="0" borderId="0" xfId="0" applyNumberFormat="1" applyFont="1" applyAlignment="1">
      <alignment vertical="top" wrapText="1"/>
    </xf>
    <xf numFmtId="0" fontId="4" fillId="14" borderId="0" xfId="0" applyFont="1" applyFill="1" applyAlignment="1">
      <alignment vertical="top" wrapText="1"/>
    </xf>
    <xf numFmtId="0" fontId="4" fillId="14" borderId="1" xfId="0" applyFont="1" applyFill="1" applyBorder="1" applyAlignment="1">
      <alignment vertical="top" wrapText="1"/>
    </xf>
    <xf numFmtId="0" fontId="4" fillId="0" borderId="1" xfId="0" applyFont="1" applyBorder="1" applyAlignment="1">
      <alignment vertical="top" wrapText="1"/>
    </xf>
    <xf numFmtId="0" fontId="4" fillId="14" borderId="1" xfId="0" applyFont="1" applyFill="1" applyBorder="1" applyAlignment="1">
      <alignment vertical="top"/>
    </xf>
    <xf numFmtId="0" fontId="4" fillId="14" borderId="1" xfId="0" applyFont="1" applyFill="1" applyBorder="1"/>
    <xf numFmtId="0" fontId="10" fillId="14" borderId="1" xfId="0" applyFont="1" applyFill="1" applyBorder="1" applyAlignment="1">
      <alignment vertical="top" wrapText="1"/>
    </xf>
    <xf numFmtId="49" fontId="7" fillId="0" borderId="0" xfId="0" applyNumberFormat="1" applyFont="1" applyAlignment="1">
      <alignment vertical="top" wrapText="1"/>
    </xf>
    <xf numFmtId="49" fontId="0" fillId="0" borderId="0" xfId="0" applyNumberFormat="1"/>
    <xf numFmtId="49" fontId="4" fillId="14" borderId="1" xfId="0" applyNumberFormat="1" applyFont="1" applyFill="1" applyBorder="1" applyAlignment="1">
      <alignment vertical="top" wrapText="1"/>
    </xf>
    <xf numFmtId="49" fontId="4" fillId="0" borderId="1" xfId="0" applyNumberFormat="1" applyFont="1" applyBorder="1" applyAlignment="1">
      <alignment vertical="top" wrapText="1"/>
    </xf>
    <xf numFmtId="49" fontId="4" fillId="14" borderId="1" xfId="0" applyNumberFormat="1" applyFont="1" applyFill="1" applyBorder="1"/>
    <xf numFmtId="49" fontId="4" fillId="0" borderId="1" xfId="0" applyNumberFormat="1" applyFont="1" applyBorder="1"/>
    <xf numFmtId="0" fontId="4" fillId="14" borderId="2" xfId="0" applyFont="1" applyFill="1" applyBorder="1"/>
    <xf numFmtId="0" fontId="4" fillId="14" borderId="3" xfId="0" applyFont="1" applyFill="1" applyBorder="1"/>
    <xf numFmtId="0" fontId="4" fillId="14" borderId="4" xfId="0" applyFont="1" applyFill="1" applyBorder="1"/>
    <xf numFmtId="49" fontId="4" fillId="0" borderId="0" xfId="0" applyNumberFormat="1" applyFont="1"/>
    <xf numFmtId="0" fontId="4" fillId="16" borderId="1" xfId="0" applyFont="1" applyFill="1" applyBorder="1" applyAlignment="1">
      <alignment vertical="top" wrapText="1"/>
    </xf>
    <xf numFmtId="0" fontId="4" fillId="16" borderId="1" xfId="0" applyFont="1" applyFill="1" applyBorder="1" applyAlignment="1">
      <alignment horizontal="right" vertical="top"/>
    </xf>
    <xf numFmtId="0" fontId="4" fillId="16" borderId="1" xfId="0" applyFont="1" applyFill="1" applyBorder="1" applyAlignment="1">
      <alignment vertical="top"/>
    </xf>
    <xf numFmtId="0" fontId="4" fillId="16" borderId="1" xfId="0" applyFont="1" applyFill="1" applyBorder="1"/>
    <xf numFmtId="0" fontId="4" fillId="16" borderId="1" xfId="0" applyFont="1" applyFill="1" applyBorder="1" applyAlignment="1">
      <alignment horizontal="right" vertical="top" wrapText="1"/>
    </xf>
    <xf numFmtId="0" fontId="10" fillId="16" borderId="1" xfId="0" applyFont="1" applyFill="1" applyBorder="1" applyAlignment="1">
      <alignment vertical="top" wrapText="1"/>
    </xf>
    <xf numFmtId="49" fontId="4" fillId="16" borderId="1" xfId="0" applyNumberFormat="1" applyFont="1" applyFill="1" applyBorder="1" applyAlignment="1">
      <alignment vertical="top" wrapText="1"/>
    </xf>
    <xf numFmtId="0" fontId="4" fillId="14" borderId="0" xfId="0" applyFont="1" applyFill="1"/>
    <xf numFmtId="49" fontId="4" fillId="0" borderId="0" xfId="0" applyNumberFormat="1" applyFont="1" applyAlignment="1">
      <alignment horizontal="right" vertical="top"/>
    </xf>
    <xf numFmtId="49" fontId="4" fillId="0" borderId="0" xfId="0" applyNumberFormat="1" applyFont="1" applyAlignment="1">
      <alignment vertical="top"/>
    </xf>
    <xf numFmtId="0" fontId="4" fillId="0" borderId="1" xfId="0" applyFont="1" applyBorder="1"/>
    <xf numFmtId="0" fontId="4" fillId="17" borderId="0" xfId="0" applyFont="1" applyFill="1" applyAlignment="1">
      <alignment vertical="top" wrapText="1"/>
    </xf>
    <xf numFmtId="0" fontId="4" fillId="3" borderId="0" xfId="0" applyFont="1" applyFill="1" applyAlignment="1">
      <alignment vertical="top" wrapText="1"/>
    </xf>
    <xf numFmtId="0" fontId="3" fillId="2" borderId="0" xfId="0" applyFont="1" applyFill="1" applyAlignment="1">
      <alignment vertical="top" wrapText="1"/>
    </xf>
    <xf numFmtId="0" fontId="10" fillId="3" borderId="0" xfId="0" applyFont="1" applyFill="1" applyAlignment="1">
      <alignment vertical="top" wrapText="1"/>
    </xf>
    <xf numFmtId="0" fontId="9" fillId="12" borderId="0" xfId="0" applyFont="1" applyFill="1" applyAlignment="1">
      <alignment vertical="top" wrapText="1"/>
    </xf>
    <xf numFmtId="0" fontId="9" fillId="3" borderId="0" xfId="0" applyFont="1" applyFill="1" applyAlignment="1">
      <alignment vertical="top" wrapText="1"/>
    </xf>
    <xf numFmtId="0" fontId="3" fillId="12" borderId="0" xfId="0" applyFont="1" applyFill="1" applyAlignment="1">
      <alignment vertical="top" wrapText="1"/>
    </xf>
    <xf numFmtId="0" fontId="10" fillId="0" borderId="0" xfId="0" applyFont="1" applyAlignment="1">
      <alignment wrapText="1"/>
    </xf>
    <xf numFmtId="0" fontId="3" fillId="17" borderId="0" xfId="0" applyFont="1" applyFill="1" applyAlignment="1">
      <alignment vertical="top" wrapText="1"/>
    </xf>
    <xf numFmtId="0" fontId="0" fillId="0" borderId="0" xfId="0" applyAlignment="1">
      <alignment vertical="top"/>
    </xf>
    <xf numFmtId="0" fontId="18" fillId="0" borderId="0" xfId="0" applyFont="1" applyAlignment="1">
      <alignment vertical="top" wrapText="1"/>
    </xf>
    <xf numFmtId="0" fontId="3" fillId="4" borderId="0" xfId="0" applyFont="1" applyFill="1" applyAlignment="1">
      <alignment vertical="top" wrapText="1"/>
    </xf>
    <xf numFmtId="0" fontId="10" fillId="17" borderId="0" xfId="0" applyFont="1" applyFill="1" applyAlignment="1">
      <alignment vertical="top" wrapText="1"/>
    </xf>
    <xf numFmtId="0" fontId="9" fillId="17" borderId="0" xfId="0" applyFont="1" applyFill="1" applyAlignment="1">
      <alignment vertical="top" wrapText="1"/>
    </xf>
    <xf numFmtId="0" fontId="10" fillId="4" borderId="0" xfId="0" applyFont="1" applyFill="1" applyAlignment="1">
      <alignment wrapText="1"/>
    </xf>
    <xf numFmtId="0" fontId="10" fillId="4" borderId="0" xfId="0" applyFont="1" applyFill="1"/>
    <xf numFmtId="0" fontId="17" fillId="17" borderId="0" xfId="0" applyFont="1" applyFill="1" applyAlignment="1">
      <alignment vertical="top" wrapText="1"/>
    </xf>
    <xf numFmtId="0" fontId="10" fillId="18" borderId="0" xfId="0" applyFont="1" applyFill="1" applyAlignment="1">
      <alignment vertical="top" wrapText="1"/>
    </xf>
    <xf numFmtId="0" fontId="4" fillId="18" borderId="0" xfId="0" applyFont="1" applyFill="1" applyAlignment="1">
      <alignment vertical="top" wrapText="1"/>
    </xf>
    <xf numFmtId="0" fontId="10" fillId="18" borderId="0" xfId="0" applyFont="1" applyFill="1" applyAlignment="1">
      <alignment vertical="top"/>
    </xf>
    <xf numFmtId="0" fontId="10" fillId="18" borderId="0" xfId="0" applyFont="1" applyFill="1"/>
    <xf numFmtId="0" fontId="7" fillId="0" borderId="0" xfId="0" applyFont="1" applyAlignment="1">
      <alignment wrapText="1"/>
    </xf>
    <xf numFmtId="0" fontId="9" fillId="2" borderId="0" xfId="0" applyFont="1" applyFill="1" applyAlignment="1">
      <alignment vertical="top" wrapText="1"/>
    </xf>
    <xf numFmtId="49" fontId="3" fillId="0" borderId="0" xfId="0" applyNumberFormat="1" applyFont="1" applyAlignment="1">
      <alignment vertical="top" wrapText="1"/>
    </xf>
    <xf numFmtId="0" fontId="9" fillId="2" borderId="1" xfId="0" applyFont="1" applyFill="1" applyBorder="1" applyAlignment="1">
      <alignment vertical="top" wrapText="1"/>
    </xf>
    <xf numFmtId="0" fontId="3" fillId="3" borderId="1" xfId="0" applyFont="1" applyFill="1" applyBorder="1" applyAlignment="1">
      <alignment vertical="top" wrapText="1"/>
    </xf>
    <xf numFmtId="0" fontId="0" fillId="0" borderId="0" xfId="0" applyAlignment="1">
      <alignment wrapText="1"/>
    </xf>
    <xf numFmtId="0" fontId="4" fillId="16" borderId="1" xfId="0" applyFont="1" applyFill="1" applyBorder="1" applyAlignment="1">
      <alignment wrapText="1"/>
    </xf>
    <xf numFmtId="0" fontId="25" fillId="4" borderId="0" xfId="0" applyFont="1" applyFill="1" applyAlignment="1">
      <alignment vertical="center"/>
    </xf>
    <xf numFmtId="0" fontId="4" fillId="0" borderId="0" xfId="0" applyFont="1" applyAlignment="1">
      <alignment horizontal="left" vertical="top" wrapText="1"/>
    </xf>
    <xf numFmtId="0" fontId="7" fillId="14" borderId="1" xfId="0" applyFont="1" applyFill="1" applyBorder="1" applyAlignment="1">
      <alignment vertical="top" wrapText="1"/>
    </xf>
    <xf numFmtId="0" fontId="4" fillId="6" borderId="1" xfId="0" applyFont="1" applyFill="1" applyBorder="1" applyAlignment="1">
      <alignment vertical="top" wrapText="1"/>
    </xf>
    <xf numFmtId="0" fontId="7" fillId="0" borderId="0" xfId="0" applyFont="1" applyAlignment="1">
      <alignment horizontal="left" vertical="top" wrapText="1"/>
    </xf>
    <xf numFmtId="0" fontId="25" fillId="0" borderId="0" xfId="0" applyFont="1" applyAlignment="1">
      <alignment vertical="center"/>
    </xf>
    <xf numFmtId="0" fontId="4" fillId="19" borderId="0" xfId="0" applyFont="1" applyFill="1" applyAlignment="1">
      <alignment vertical="top" wrapText="1"/>
    </xf>
    <xf numFmtId="0" fontId="25" fillId="0" borderId="0" xfId="0" applyFont="1" applyAlignment="1">
      <alignment horizontal="left" vertical="center" wrapText="1"/>
    </xf>
    <xf numFmtId="0" fontId="25" fillId="0" borderId="0" xfId="0" applyFont="1"/>
    <xf numFmtId="0" fontId="10" fillId="20" borderId="0" xfId="0" applyFont="1" applyFill="1" applyAlignment="1">
      <alignment vertical="top" wrapText="1"/>
    </xf>
    <xf numFmtId="0" fontId="4" fillId="7" borderId="1" xfId="0" applyFont="1" applyFill="1" applyBorder="1" applyAlignment="1">
      <alignment vertical="top" wrapText="1"/>
    </xf>
    <xf numFmtId="0" fontId="4" fillId="2" borderId="1" xfId="0" applyFont="1" applyFill="1" applyBorder="1" applyAlignment="1">
      <alignment vertical="top" wrapText="1"/>
    </xf>
    <xf numFmtId="0" fontId="4" fillId="4" borderId="1" xfId="0" applyFont="1" applyFill="1" applyBorder="1" applyAlignment="1">
      <alignment vertical="top" wrapText="1"/>
    </xf>
    <xf numFmtId="0" fontId="29" fillId="0" borderId="0" xfId="0" applyFont="1" applyAlignment="1">
      <alignment vertical="top"/>
    </xf>
    <xf numFmtId="0" fontId="30" fillId="0" borderId="0" xfId="0" applyFont="1" applyAlignment="1">
      <alignment vertical="top" wrapText="1"/>
    </xf>
    <xf numFmtId="0" fontId="29" fillId="0" borderId="0" xfId="0" applyFont="1" applyAlignment="1">
      <alignment vertical="top" wrapText="1"/>
    </xf>
    <xf numFmtId="0" fontId="31" fillId="0" borderId="0" xfId="0" applyFont="1"/>
    <xf numFmtId="0" fontId="4" fillId="22" borderId="0" xfId="0" applyFont="1" applyFill="1" applyAlignment="1">
      <alignment vertical="top" wrapText="1"/>
    </xf>
    <xf numFmtId="0" fontId="4" fillId="14" borderId="4" xfId="0" applyFont="1" applyFill="1" applyBorder="1" applyAlignment="1">
      <alignment vertical="top" wrapText="1"/>
    </xf>
    <xf numFmtId="0" fontId="4" fillId="23" borderId="0" xfId="0" applyFont="1" applyFill="1" applyAlignment="1">
      <alignment vertical="top" wrapText="1"/>
    </xf>
    <xf numFmtId="0" fontId="10" fillId="23" borderId="0" xfId="0" applyFont="1" applyFill="1" applyAlignment="1">
      <alignment vertical="top" wrapText="1"/>
    </xf>
    <xf numFmtId="2" fontId="4" fillId="14" borderId="1" xfId="0" applyNumberFormat="1" applyFont="1" applyFill="1" applyBorder="1" applyAlignment="1">
      <alignment horizontal="right" vertical="top" wrapText="1"/>
    </xf>
    <xf numFmtId="0" fontId="4" fillId="21" borderId="0" xfId="0" applyFont="1" applyFill="1" applyAlignment="1">
      <alignment vertical="top" wrapText="1"/>
    </xf>
    <xf numFmtId="2" fontId="4" fillId="14" borderId="1" xfId="0" applyNumberFormat="1" applyFont="1" applyFill="1" applyBorder="1" applyAlignment="1">
      <alignment vertical="top" wrapText="1"/>
    </xf>
    <xf numFmtId="0" fontId="4" fillId="25" borderId="0" xfId="0" applyFont="1" applyFill="1" applyAlignment="1">
      <alignment vertical="top" wrapText="1"/>
    </xf>
    <xf numFmtId="0" fontId="4" fillId="26" borderId="0" xfId="0" applyFont="1" applyFill="1" applyAlignment="1">
      <alignment vertical="top" wrapText="1"/>
    </xf>
    <xf numFmtId="0" fontId="7" fillId="16" borderId="1" xfId="0" applyFont="1" applyFill="1" applyBorder="1" applyAlignment="1">
      <alignment vertical="top" wrapText="1"/>
    </xf>
    <xf numFmtId="0" fontId="9" fillId="0" borderId="1" xfId="0" applyFont="1" applyBorder="1" applyAlignment="1">
      <alignment vertical="top" wrapText="1"/>
    </xf>
    <xf numFmtId="0" fontId="3" fillId="0" borderId="1" xfId="0" applyFont="1" applyBorder="1" applyAlignment="1">
      <alignment vertical="top" wrapText="1"/>
    </xf>
    <xf numFmtId="0" fontId="9" fillId="23" borderId="0" xfId="0" applyFont="1" applyFill="1" applyAlignment="1">
      <alignment vertical="top" wrapText="1"/>
    </xf>
    <xf numFmtId="0" fontId="3" fillId="20" borderId="0" xfId="0" applyFont="1" applyFill="1" applyAlignment="1">
      <alignment vertical="top" wrapText="1"/>
    </xf>
    <xf numFmtId="0" fontId="4" fillId="20" borderId="0" xfId="0" applyFont="1" applyFill="1" applyAlignment="1">
      <alignment vertical="top" wrapText="1"/>
    </xf>
    <xf numFmtId="0" fontId="4" fillId="27" borderId="0" xfId="0" applyFont="1" applyFill="1" applyAlignment="1">
      <alignment vertical="top" wrapText="1"/>
    </xf>
    <xf numFmtId="0" fontId="9" fillId="27" borderId="0" xfId="0" applyFont="1" applyFill="1" applyAlignment="1">
      <alignment vertical="top" wrapText="1"/>
    </xf>
    <xf numFmtId="0" fontId="10" fillId="27" borderId="0" xfId="0" applyFont="1" applyFill="1" applyAlignment="1">
      <alignment vertical="top" wrapText="1"/>
    </xf>
    <xf numFmtId="0" fontId="3" fillId="6" borderId="0" xfId="0" applyFont="1" applyFill="1" applyAlignment="1">
      <alignment vertical="top" wrapText="1"/>
    </xf>
    <xf numFmtId="0" fontId="9" fillId="4" borderId="0" xfId="0" applyFont="1" applyFill="1" applyAlignment="1">
      <alignment vertical="top" wrapText="1"/>
    </xf>
    <xf numFmtId="0" fontId="7" fillId="2" borderId="0" xfId="0" applyFont="1" applyFill="1" applyAlignment="1">
      <alignment vertical="top" wrapText="1"/>
    </xf>
    <xf numFmtId="0" fontId="10" fillId="26" borderId="0" xfId="0" applyFont="1" applyFill="1" applyAlignment="1">
      <alignment vertical="top" wrapText="1"/>
    </xf>
    <xf numFmtId="0" fontId="4" fillId="28" borderId="0" xfId="0" applyFont="1" applyFill="1" applyAlignment="1">
      <alignment vertical="top" wrapText="1"/>
    </xf>
    <xf numFmtId="0" fontId="10" fillId="28" borderId="0" xfId="0" applyFont="1" applyFill="1" applyAlignment="1">
      <alignment vertical="top" wrapText="1"/>
    </xf>
    <xf numFmtId="0" fontId="7" fillId="6" borderId="0" xfId="0" applyFont="1" applyFill="1" applyAlignment="1">
      <alignment vertical="top" wrapText="1"/>
    </xf>
    <xf numFmtId="0" fontId="9" fillId="28" borderId="0" xfId="0" applyFont="1" applyFill="1" applyAlignment="1">
      <alignment vertical="top" wrapText="1"/>
    </xf>
    <xf numFmtId="0" fontId="4" fillId="0" borderId="0" xfId="0" quotePrefix="1" applyFont="1" applyAlignment="1">
      <alignment vertical="top" wrapText="1"/>
    </xf>
    <xf numFmtId="0" fontId="0" fillId="4" borderId="0" xfId="0" applyFill="1"/>
    <xf numFmtId="0" fontId="4" fillId="8" borderId="1" xfId="0" applyFont="1" applyFill="1" applyBorder="1" applyAlignment="1">
      <alignment vertical="top" wrapText="1"/>
    </xf>
    <xf numFmtId="0" fontId="4" fillId="8" borderId="1" xfId="0" applyFont="1" applyFill="1" applyBorder="1"/>
    <xf numFmtId="2" fontId="4" fillId="8" borderId="1" xfId="0" applyNumberFormat="1" applyFont="1" applyFill="1" applyBorder="1" applyAlignment="1">
      <alignment vertical="top" wrapText="1"/>
    </xf>
    <xf numFmtId="2" fontId="4" fillId="8" borderId="1" xfId="0" applyNumberFormat="1" applyFont="1" applyFill="1" applyBorder="1"/>
    <xf numFmtId="2" fontId="10" fillId="8" borderId="1" xfId="0" applyNumberFormat="1" applyFont="1" applyFill="1" applyBorder="1" applyAlignment="1">
      <alignment vertical="top" wrapText="1"/>
    </xf>
    <xf numFmtId="0" fontId="9" fillId="16" borderId="0" xfId="0" applyFont="1" applyFill="1" applyAlignment="1">
      <alignment vertical="top" wrapText="1"/>
    </xf>
    <xf numFmtId="2" fontId="4" fillId="8" borderId="0" xfId="0" applyNumberFormat="1" applyFont="1" applyFill="1" applyAlignment="1">
      <alignment vertical="top" wrapText="1"/>
    </xf>
    <xf numFmtId="17" fontId="4" fillId="14" borderId="1" xfId="0" applyNumberFormat="1" applyFont="1" applyFill="1" applyBorder="1" applyAlignment="1">
      <alignment vertical="top" wrapText="1"/>
    </xf>
    <xf numFmtId="0" fontId="33" fillId="0" borderId="0" xfId="0" applyFont="1"/>
    <xf numFmtId="0" fontId="10" fillId="29" borderId="0" xfId="0" applyFont="1" applyFill="1" applyAlignment="1">
      <alignment vertical="top" wrapText="1"/>
    </xf>
    <xf numFmtId="2" fontId="4" fillId="0" borderId="0" xfId="0" applyNumberFormat="1" applyFont="1" applyAlignment="1">
      <alignment wrapText="1"/>
    </xf>
    <xf numFmtId="49" fontId="4" fillId="8" borderId="1" xfId="0" applyNumberFormat="1" applyFont="1" applyFill="1" applyBorder="1" applyAlignment="1">
      <alignment vertical="top" wrapText="1"/>
    </xf>
    <xf numFmtId="2" fontId="29" fillId="0" borderId="0" xfId="0" applyNumberFormat="1" applyFont="1" applyAlignment="1">
      <alignment vertical="top" wrapText="1"/>
    </xf>
    <xf numFmtId="2" fontId="10" fillId="14" borderId="1" xfId="0" applyNumberFormat="1" applyFont="1" applyFill="1" applyBorder="1" applyAlignment="1">
      <alignment vertical="top" wrapText="1"/>
    </xf>
    <xf numFmtId="2" fontId="4" fillId="4" borderId="0" xfId="0" applyNumberFormat="1" applyFont="1" applyFill="1" applyAlignment="1">
      <alignment wrapText="1"/>
    </xf>
    <xf numFmtId="2" fontId="7" fillId="0" borderId="0" xfId="0" applyNumberFormat="1" applyFont="1" applyAlignment="1">
      <alignment wrapText="1"/>
    </xf>
    <xf numFmtId="2" fontId="4" fillId="14" borderId="0" xfId="0" applyNumberFormat="1" applyFont="1" applyFill="1" applyAlignment="1">
      <alignment vertical="top" wrapText="1"/>
    </xf>
    <xf numFmtId="2" fontId="4" fillId="0" borderId="0" xfId="0" quotePrefix="1" applyNumberFormat="1" applyFont="1" applyAlignment="1">
      <alignment vertical="top"/>
    </xf>
    <xf numFmtId="2" fontId="4" fillId="8" borderId="0" xfId="0" quotePrefix="1" applyNumberFormat="1" applyFont="1" applyFill="1" applyAlignment="1">
      <alignment vertical="top"/>
    </xf>
    <xf numFmtId="2" fontId="4" fillId="14" borderId="1" xfId="0" quotePrefix="1" applyNumberFormat="1" applyFont="1" applyFill="1" applyBorder="1" applyAlignment="1">
      <alignment vertical="top" wrapText="1"/>
    </xf>
    <xf numFmtId="2" fontId="4" fillId="14" borderId="1" xfId="0" applyNumberFormat="1" applyFont="1" applyFill="1" applyBorder="1" applyAlignment="1">
      <alignment vertical="top"/>
    </xf>
    <xf numFmtId="2" fontId="4" fillId="0" borderId="1" xfId="0" applyNumberFormat="1" applyFont="1" applyBorder="1" applyAlignment="1">
      <alignment vertical="top"/>
    </xf>
    <xf numFmtId="0" fontId="4" fillId="14" borderId="1" xfId="0" quotePrefix="1" applyFont="1" applyFill="1" applyBorder="1"/>
    <xf numFmtId="2" fontId="4" fillId="14" borderId="1" xfId="0" applyNumberFormat="1" applyFont="1" applyFill="1" applyBorder="1" applyAlignment="1">
      <alignment horizontal="right" vertical="top"/>
    </xf>
    <xf numFmtId="0" fontId="4" fillId="14" borderId="1" xfId="0" quotePrefix="1" applyFont="1" applyFill="1" applyBorder="1" applyAlignment="1">
      <alignment vertical="top" wrapText="1"/>
    </xf>
    <xf numFmtId="2" fontId="4" fillId="0" borderId="0" xfId="0" quotePrefix="1" applyNumberFormat="1" applyFont="1" applyAlignment="1">
      <alignment horizontal="right" vertical="top" wrapText="1"/>
    </xf>
    <xf numFmtId="2" fontId="4" fillId="14" borderId="1" xfId="0" quotePrefix="1" applyNumberFormat="1" applyFont="1" applyFill="1" applyBorder="1" applyAlignment="1">
      <alignment horizontal="right" vertical="top" wrapText="1"/>
    </xf>
    <xf numFmtId="49" fontId="4" fillId="14" borderId="1" xfId="0" applyNumberFormat="1" applyFont="1" applyFill="1" applyBorder="1" applyAlignment="1">
      <alignment horizontal="right" vertical="top"/>
    </xf>
    <xf numFmtId="2" fontId="4" fillId="14" borderId="1" xfId="0" applyNumberFormat="1" applyFont="1" applyFill="1" applyBorder="1"/>
    <xf numFmtId="2" fontId="10" fillId="0" borderId="0" xfId="0" quotePrefix="1" applyNumberFormat="1" applyFont="1" applyAlignment="1">
      <alignment vertical="top" wrapText="1"/>
    </xf>
    <xf numFmtId="2" fontId="10" fillId="14" borderId="1" xfId="0" quotePrefix="1" applyNumberFormat="1" applyFont="1" applyFill="1" applyBorder="1" applyAlignment="1">
      <alignment vertical="top" wrapText="1"/>
    </xf>
    <xf numFmtId="0" fontId="4" fillId="14" borderId="6" xfId="0" applyFont="1" applyFill="1" applyBorder="1"/>
    <xf numFmtId="49" fontId="4" fillId="14" borderId="1" xfId="0" applyNumberFormat="1" applyFont="1" applyFill="1" applyBorder="1" applyAlignment="1">
      <alignment vertical="top"/>
    </xf>
    <xf numFmtId="0" fontId="4" fillId="0" borderId="1" xfId="0" quotePrefix="1" applyFont="1" applyBorder="1" applyAlignment="1">
      <alignment vertical="top" wrapText="1"/>
    </xf>
    <xf numFmtId="2" fontId="4" fillId="0" borderId="0" xfId="0" applyNumberFormat="1" applyFont="1" applyAlignment="1">
      <alignment horizontal="right" vertical="top" wrapText="1"/>
    </xf>
    <xf numFmtId="0" fontId="4" fillId="2" borderId="0" xfId="0" quotePrefix="1" applyFont="1" applyFill="1" applyAlignment="1">
      <alignment vertical="top" wrapText="1"/>
    </xf>
    <xf numFmtId="2" fontId="4" fillId="4" borderId="0" xfId="0" applyNumberFormat="1" applyFont="1" applyFill="1" applyAlignment="1">
      <alignment horizontal="right" vertical="top" wrapText="1"/>
    </xf>
    <xf numFmtId="167" fontId="4" fillId="0" borderId="0" xfId="0" applyNumberFormat="1" applyFont="1" applyAlignment="1">
      <alignment vertical="top" wrapText="1"/>
    </xf>
    <xf numFmtId="0" fontId="4" fillId="0" borderId="0" xfId="0" applyFont="1" applyAlignment="1">
      <alignment vertical="center"/>
    </xf>
    <xf numFmtId="0" fontId="34" fillId="0" borderId="0" xfId="0" applyFont="1" applyAlignment="1">
      <alignment wrapText="1"/>
    </xf>
    <xf numFmtId="0" fontId="35" fillId="23" borderId="0" xfId="0" applyFont="1" applyFill="1" applyAlignment="1">
      <alignment wrapText="1"/>
    </xf>
    <xf numFmtId="0" fontId="35" fillId="0" borderId="0" xfId="0" applyFont="1" applyAlignment="1">
      <alignment vertical="top" wrapText="1"/>
    </xf>
    <xf numFmtId="0" fontId="35" fillId="0" borderId="0" xfId="0" applyFont="1" applyAlignment="1">
      <alignment wrapText="1"/>
    </xf>
    <xf numFmtId="0" fontId="4" fillId="4" borderId="0" xfId="0" applyFont="1" applyFill="1" applyAlignment="1">
      <alignment wrapText="1"/>
    </xf>
    <xf numFmtId="0" fontId="4" fillId="0" borderId="0" xfId="0" applyFont="1" applyAlignment="1">
      <alignment wrapText="1" shrinkToFit="1"/>
    </xf>
    <xf numFmtId="0" fontId="35" fillId="0" borderId="0" xfId="0" applyFont="1" applyAlignment="1">
      <alignment horizontal="right" wrapText="1"/>
    </xf>
    <xf numFmtId="0" fontId="29" fillId="0" borderId="0" xfId="0" applyFont="1"/>
    <xf numFmtId="0" fontId="8" fillId="0" borderId="0" xfId="0" applyFont="1"/>
    <xf numFmtId="0" fontId="8" fillId="0" borderId="0" xfId="0" applyFont="1" applyAlignment="1">
      <alignment wrapText="1"/>
    </xf>
    <xf numFmtId="0" fontId="35" fillId="23" borderId="0" xfId="0" applyFont="1" applyFill="1" applyAlignment="1">
      <alignment vertical="top" wrapText="1"/>
    </xf>
    <xf numFmtId="0" fontId="9" fillId="3" borderId="0" xfId="0" applyFont="1" applyFill="1" applyAlignment="1">
      <alignment wrapText="1"/>
    </xf>
    <xf numFmtId="0" fontId="3" fillId="3" borderId="0" xfId="0" applyFont="1" applyFill="1" applyAlignment="1">
      <alignment wrapText="1"/>
    </xf>
    <xf numFmtId="0" fontId="9" fillId="2" borderId="0" xfId="0" applyFont="1" applyFill="1" applyAlignment="1">
      <alignment wrapText="1"/>
    </xf>
    <xf numFmtId="49" fontId="9" fillId="3" borderId="0" xfId="0" applyNumberFormat="1" applyFont="1" applyFill="1" applyAlignment="1">
      <alignment wrapText="1"/>
    </xf>
    <xf numFmtId="0" fontId="3" fillId="2" borderId="0" xfId="0" applyFont="1" applyFill="1" applyAlignment="1">
      <alignment wrapText="1"/>
    </xf>
    <xf numFmtId="0" fontId="9" fillId="11" borderId="0" xfId="0" applyFont="1" applyFill="1" applyAlignment="1">
      <alignment wrapText="1"/>
    </xf>
    <xf numFmtId="0" fontId="9" fillId="24" borderId="0" xfId="0" applyFont="1" applyFill="1" applyAlignment="1">
      <alignment wrapText="1"/>
    </xf>
    <xf numFmtId="0" fontId="9" fillId="2" borderId="1" xfId="0" applyFont="1" applyFill="1" applyBorder="1" applyAlignment="1">
      <alignment wrapText="1"/>
    </xf>
    <xf numFmtId="0" fontId="3" fillId="0" borderId="0" xfId="0" applyFont="1" applyAlignment="1">
      <alignment wrapText="1"/>
    </xf>
    <xf numFmtId="0" fontId="9" fillId="0" borderId="0" xfId="0" applyFont="1" applyAlignment="1">
      <alignment wrapText="1"/>
    </xf>
    <xf numFmtId="49" fontId="9" fillId="0" borderId="0" xfId="0" applyNumberFormat="1" applyFont="1" applyAlignment="1">
      <alignment wrapText="1"/>
    </xf>
    <xf numFmtId="0" fontId="9" fillId="0" borderId="1" xfId="0" applyFont="1" applyBorder="1" applyAlignment="1">
      <alignment wrapText="1"/>
    </xf>
    <xf numFmtId="49" fontId="10" fillId="0" borderId="0" xfId="0" applyNumberFormat="1" applyFont="1" applyAlignment="1">
      <alignment wrapText="1"/>
    </xf>
    <xf numFmtId="0" fontId="4" fillId="14" borderId="0" xfId="0" applyFont="1" applyFill="1" applyAlignment="1">
      <alignment wrapText="1"/>
    </xf>
    <xf numFmtId="49" fontId="4" fillId="0" borderId="0" xfId="0" applyNumberFormat="1" applyFont="1" applyAlignment="1">
      <alignment wrapText="1"/>
    </xf>
    <xf numFmtId="0" fontId="4" fillId="9" borderId="0" xfId="0" applyFont="1" applyFill="1" applyAlignment="1">
      <alignment wrapText="1"/>
    </xf>
    <xf numFmtId="0" fontId="4" fillId="7" borderId="0" xfId="0" applyFont="1" applyFill="1" applyAlignment="1">
      <alignment wrapText="1"/>
    </xf>
    <xf numFmtId="0" fontId="4" fillId="0" borderId="0" xfId="0" applyFont="1" applyAlignment="1">
      <alignment horizontal="right" wrapText="1"/>
    </xf>
    <xf numFmtId="0" fontId="4" fillId="13" borderId="0" xfId="0" applyFont="1" applyFill="1" applyAlignment="1">
      <alignment wrapText="1"/>
    </xf>
    <xf numFmtId="0" fontId="10" fillId="2" borderId="0" xfId="0" applyFont="1" applyFill="1" applyAlignment="1">
      <alignment wrapText="1"/>
    </xf>
    <xf numFmtId="0" fontId="4" fillId="16" borderId="1" xfId="0" applyFont="1" applyFill="1" applyBorder="1" applyAlignment="1">
      <alignment horizontal="right"/>
    </xf>
    <xf numFmtId="0" fontId="4" fillId="20" borderId="0" xfId="0" applyFont="1" applyFill="1" applyAlignment="1">
      <alignment wrapText="1"/>
    </xf>
    <xf numFmtId="0" fontId="4" fillId="0" borderId="0" xfId="0" applyFont="1" applyAlignment="1">
      <alignment horizontal="right"/>
    </xf>
    <xf numFmtId="0" fontId="4" fillId="16" borderId="1" xfId="0" applyFont="1" applyFill="1" applyBorder="1" applyAlignment="1">
      <alignment horizontal="right" wrapText="1"/>
    </xf>
    <xf numFmtId="10" fontId="10" fillId="0" borderId="0" xfId="0" applyNumberFormat="1" applyFont="1" applyAlignment="1">
      <alignment wrapText="1"/>
    </xf>
    <xf numFmtId="0" fontId="4" fillId="2" borderId="0" xfId="0" applyFont="1" applyFill="1" applyAlignment="1">
      <alignment wrapText="1"/>
    </xf>
    <xf numFmtId="2" fontId="10" fillId="0" borderId="0" xfId="0" applyNumberFormat="1" applyFont="1" applyAlignment="1">
      <alignment wrapText="1"/>
    </xf>
    <xf numFmtId="17" fontId="10" fillId="0" borderId="0" xfId="0" applyNumberFormat="1" applyFont="1" applyAlignment="1">
      <alignment wrapText="1"/>
    </xf>
    <xf numFmtId="0" fontId="10" fillId="14" borderId="0" xfId="0" applyFont="1" applyFill="1" applyAlignment="1">
      <alignment wrapText="1"/>
    </xf>
    <xf numFmtId="0" fontId="10" fillId="16" borderId="1" xfId="0" applyFont="1" applyFill="1" applyBorder="1" applyAlignment="1">
      <alignment wrapText="1"/>
    </xf>
    <xf numFmtId="0" fontId="10" fillId="13" borderId="0" xfId="0" applyFont="1" applyFill="1" applyAlignment="1">
      <alignment wrapText="1"/>
    </xf>
    <xf numFmtId="17" fontId="4" fillId="0" borderId="0" xfId="0" applyNumberFormat="1" applyFont="1" applyAlignment="1">
      <alignment wrapText="1"/>
    </xf>
    <xf numFmtId="0" fontId="4" fillId="8" borderId="0" xfId="0" applyFont="1" applyFill="1" applyAlignment="1">
      <alignment wrapText="1"/>
    </xf>
    <xf numFmtId="0" fontId="4" fillId="0" borderId="0" xfId="0" quotePrefix="1" applyFont="1" applyAlignment="1">
      <alignment wrapText="1"/>
    </xf>
    <xf numFmtId="9" fontId="10" fillId="0" borderId="0" xfId="0" applyNumberFormat="1" applyFont="1" applyAlignment="1">
      <alignment wrapText="1"/>
    </xf>
    <xf numFmtId="16" fontId="4" fillId="0" borderId="0" xfId="0" applyNumberFormat="1" applyFont="1" applyAlignment="1">
      <alignment wrapText="1"/>
    </xf>
    <xf numFmtId="49" fontId="10" fillId="0" borderId="0" xfId="5" applyNumberFormat="1" applyFont="1" applyFill="1" applyBorder="1" applyAlignment="1">
      <alignment wrapText="1"/>
    </xf>
    <xf numFmtId="0" fontId="7" fillId="16" borderId="1" xfId="0" applyFont="1" applyFill="1" applyBorder="1" applyAlignment="1">
      <alignment wrapText="1"/>
    </xf>
    <xf numFmtId="17" fontId="4" fillId="0" borderId="0" xfId="0" applyNumberFormat="1" applyFont="1"/>
    <xf numFmtId="0" fontId="4" fillId="0" borderId="1" xfId="0" applyFont="1" applyBorder="1" applyAlignment="1">
      <alignment wrapText="1"/>
    </xf>
    <xf numFmtId="165" fontId="10" fillId="0" borderId="0" xfId="0" applyNumberFormat="1" applyFont="1" applyAlignment="1">
      <alignment wrapText="1"/>
    </xf>
    <xf numFmtId="0" fontId="29" fillId="0" borderId="0" xfId="0" applyFont="1" applyAlignment="1">
      <alignment wrapText="1"/>
    </xf>
    <xf numFmtId="0" fontId="4" fillId="0" borderId="0" xfId="0" applyFont="1" applyAlignment="1">
      <alignment horizontal="center" wrapText="1"/>
    </xf>
    <xf numFmtId="49" fontId="4" fillId="16" borderId="1" xfId="0" applyNumberFormat="1" applyFont="1" applyFill="1" applyBorder="1" applyAlignment="1">
      <alignment wrapText="1"/>
    </xf>
    <xf numFmtId="49" fontId="10" fillId="4" borderId="0" xfId="0" applyNumberFormat="1" applyFont="1" applyFill="1" applyAlignment="1">
      <alignment wrapText="1"/>
    </xf>
    <xf numFmtId="0" fontId="7" fillId="4" borderId="0" xfId="0" applyFont="1" applyFill="1" applyAlignment="1">
      <alignment wrapText="1"/>
    </xf>
    <xf numFmtId="0" fontId="4" fillId="9" borderId="0" xfId="0" applyFont="1" applyFill="1" applyAlignment="1">
      <alignment horizontal="right" wrapText="1"/>
    </xf>
    <xf numFmtId="0" fontId="4" fillId="9" borderId="0" xfId="0" applyFont="1" applyFill="1" applyAlignment="1">
      <alignment horizontal="right"/>
    </xf>
    <xf numFmtId="49" fontId="4" fillId="4" borderId="0" xfId="0" applyNumberFormat="1" applyFont="1" applyFill="1" applyAlignment="1">
      <alignment wrapText="1"/>
    </xf>
    <xf numFmtId="0" fontId="4" fillId="28" borderId="0" xfId="0" applyFont="1" applyFill="1" applyAlignment="1">
      <alignment wrapText="1"/>
    </xf>
    <xf numFmtId="0" fontId="4" fillId="8" borderId="0" xfId="0" applyFont="1" applyFill="1"/>
    <xf numFmtId="49" fontId="10" fillId="0" borderId="0" xfId="0" applyNumberFormat="1" applyFont="1"/>
    <xf numFmtId="0" fontId="10" fillId="28" borderId="0" xfId="0" applyFont="1" applyFill="1" applyAlignment="1">
      <alignment wrapText="1"/>
    </xf>
    <xf numFmtId="0" fontId="32" fillId="0" borderId="0" xfId="0" applyFont="1"/>
    <xf numFmtId="0" fontId="4" fillId="6" borderId="0" xfId="0" applyFont="1" applyFill="1" applyAlignment="1">
      <alignment wrapText="1"/>
    </xf>
    <xf numFmtId="49" fontId="4" fillId="6" borderId="0" xfId="0" applyNumberFormat="1" applyFont="1" applyFill="1" applyAlignment="1">
      <alignment wrapText="1"/>
    </xf>
    <xf numFmtId="0" fontId="4" fillId="2" borderId="0" xfId="0" quotePrefix="1" applyFont="1" applyFill="1" applyAlignment="1">
      <alignment wrapText="1"/>
    </xf>
    <xf numFmtId="0" fontId="7" fillId="2" borderId="0" xfId="0" applyFont="1" applyFill="1"/>
    <xf numFmtId="0" fontId="7" fillId="2" borderId="0" xfId="0" applyFont="1" applyFill="1" applyAlignment="1">
      <alignment horizontal="right"/>
    </xf>
    <xf numFmtId="0" fontId="4" fillId="2" borderId="0" xfId="0" applyFont="1" applyFill="1"/>
    <xf numFmtId="2" fontId="4" fillId="4" borderId="0" xfId="0" quotePrefix="1" applyNumberFormat="1" applyFont="1" applyFill="1" applyAlignment="1">
      <alignment vertical="top" wrapText="1"/>
    </xf>
    <xf numFmtId="0" fontId="4" fillId="0" borderId="0" xfId="0" quotePrefix="1" applyFont="1"/>
    <xf numFmtId="0" fontId="4" fillId="30" borderId="0" xfId="0" applyFont="1" applyFill="1" applyAlignment="1">
      <alignment vertical="top" wrapText="1"/>
    </xf>
    <xf numFmtId="0" fontId="7" fillId="30" borderId="0" xfId="0" applyFont="1" applyFill="1" applyAlignment="1">
      <alignment vertical="top" wrapText="1"/>
    </xf>
    <xf numFmtId="0" fontId="4" fillId="30" borderId="1" xfId="0" applyFont="1" applyFill="1" applyBorder="1" applyAlignment="1">
      <alignment vertical="top" wrapText="1"/>
    </xf>
    <xf numFmtId="0" fontId="10" fillId="30" borderId="0" xfId="0" applyFont="1" applyFill="1" applyAlignment="1">
      <alignment vertical="top" wrapText="1"/>
    </xf>
    <xf numFmtId="0" fontId="35" fillId="30" borderId="0" xfId="0" applyFont="1" applyFill="1" applyAlignment="1">
      <alignment wrapText="1"/>
    </xf>
    <xf numFmtId="0" fontId="4" fillId="30" borderId="1" xfId="0" applyFont="1" applyFill="1" applyBorder="1" applyAlignment="1">
      <alignment horizontal="right" vertical="top"/>
    </xf>
    <xf numFmtId="0" fontId="4" fillId="30" borderId="1" xfId="0" applyFont="1" applyFill="1" applyBorder="1"/>
    <xf numFmtId="0" fontId="6" fillId="30" borderId="0" xfId="0" applyFont="1" applyFill="1" applyAlignment="1">
      <alignment vertical="top" wrapText="1"/>
    </xf>
    <xf numFmtId="0" fontId="4" fillId="30" borderId="1" xfId="0" applyFont="1" applyFill="1" applyBorder="1" applyAlignment="1">
      <alignment vertical="top"/>
    </xf>
    <xf numFmtId="0" fontId="10" fillId="30" borderId="1" xfId="0" applyFont="1" applyFill="1" applyBorder="1" applyAlignment="1">
      <alignment vertical="top" wrapText="1"/>
    </xf>
    <xf numFmtId="0" fontId="10" fillId="30" borderId="0" xfId="0" applyFont="1" applyFill="1" applyAlignment="1">
      <alignment horizontal="right" vertical="top" wrapText="1"/>
    </xf>
    <xf numFmtId="0" fontId="4" fillId="31" borderId="0" xfId="0" applyFont="1" applyFill="1" applyAlignment="1">
      <alignment vertical="top" wrapText="1"/>
    </xf>
    <xf numFmtId="0" fontId="10" fillId="31" borderId="0" xfId="0" applyFont="1" applyFill="1" applyAlignment="1">
      <alignment vertical="top" wrapText="1"/>
    </xf>
    <xf numFmtId="0" fontId="10" fillId="31" borderId="0" xfId="0" applyFont="1" applyFill="1" applyAlignment="1">
      <alignment wrapText="1"/>
    </xf>
    <xf numFmtId="2" fontId="4" fillId="0" borderId="1" xfId="0" applyNumberFormat="1" applyFont="1" applyBorder="1" applyAlignment="1">
      <alignment vertical="top" wrapText="1"/>
    </xf>
    <xf numFmtId="2" fontId="4" fillId="0" borderId="1" xfId="0" applyNumberFormat="1" applyFont="1" applyBorder="1"/>
    <xf numFmtId="0" fontId="4" fillId="32" borderId="0" xfId="0" applyFont="1" applyFill="1" applyAlignment="1">
      <alignment vertical="top" wrapText="1"/>
    </xf>
    <xf numFmtId="0" fontId="10" fillId="0" borderId="1" xfId="0" applyFont="1" applyBorder="1" applyAlignment="1">
      <alignment vertical="top" wrapText="1"/>
    </xf>
    <xf numFmtId="0" fontId="10" fillId="0" borderId="1" xfId="0" applyFont="1" applyBorder="1" applyAlignment="1">
      <alignment wrapText="1"/>
    </xf>
    <xf numFmtId="2" fontId="10" fillId="0" borderId="1" xfId="0" applyNumberFormat="1" applyFont="1" applyBorder="1" applyAlignment="1">
      <alignment vertical="top" wrapText="1"/>
    </xf>
    <xf numFmtId="0" fontId="10" fillId="32" borderId="0" xfId="0" applyFont="1" applyFill="1" applyAlignment="1">
      <alignment vertical="top" wrapText="1"/>
    </xf>
    <xf numFmtId="0" fontId="35" fillId="32" borderId="0" xfId="0" applyFont="1" applyFill="1" applyAlignment="1">
      <alignment wrapText="1"/>
    </xf>
    <xf numFmtId="0" fontId="7" fillId="0" borderId="0" xfId="0" quotePrefix="1" applyFont="1" applyAlignment="1">
      <alignment wrapText="1"/>
    </xf>
    <xf numFmtId="2" fontId="4" fillId="0" borderId="0" xfId="0" applyNumberFormat="1" applyFont="1" applyAlignment="1">
      <alignment horizontal="right" vertical="top" wrapText="1"/>
    </xf>
    <xf numFmtId="2" fontId="4" fillId="0" borderId="5" xfId="0" applyNumberFormat="1" applyFont="1" applyBorder="1" applyAlignment="1">
      <alignment horizontal="right" vertical="top" wrapText="1"/>
    </xf>
  </cellXfs>
  <cellStyles count="6">
    <cellStyle name="Heading" xfId="1" xr:uid="{00000000-0005-0000-0000-000000000000}"/>
    <cellStyle name="Heading1" xfId="2" xr:uid="{00000000-0005-0000-0000-000001000000}"/>
    <cellStyle name="Prozent" xfId="5" builtinId="5"/>
    <cellStyle name="Result" xfId="3" xr:uid="{00000000-0005-0000-0000-000003000000}"/>
    <cellStyle name="Result2" xfId="4" xr:uid="{00000000-0005-0000-0000-000004000000}"/>
    <cellStyle name="Standard" xfId="0" builtinId="0" customBuiltin="1"/>
  </cellStyles>
  <dxfs count="0"/>
  <tableStyles count="0" defaultTableStyle="TableStyleMedium2" defaultPivotStyle="PivotStyleLight16"/>
  <colors>
    <mruColors>
      <color rgb="FFFF33CC"/>
      <color rgb="FFFF6600"/>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Andreas Gerich" id="{84E64639-7C34-4816-B136-A29419452116}" userId="S::andreas.gerich@med.uni-muenchen.de::2d0beacb-e5b7-4293-825b-05ab01c9329d" providerId="AD"/>
</personList>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R763" dT="2023-05-19T13:33:47.97" personId="{84E64639-7C34-4816-B136-A29419452116}" id="{0E4D7B74-1BC0-4A18-92EC-EDD41853DF36}">
    <text xml:space="preserve">It exists Basline#1 and Baseline#2: "The second measurement before the start of the intervention (pre-intervention 2) was assessed only in the waitlist-control condition." - Baseline 1 used for both so far
ITT Column used
</text>
  </threadedComment>
  <threadedComment ref="IB763" dT="2023-05-19T12:06:54.34" personId="{84E64639-7C34-4816-B136-A29419452116}" id="{A4BFD358-3043-4561-BB9E-E479AABBBC16}">
    <text>It exists Basline#1 and Baseline#2: "The second measurement before the start of the intervention (pre-intervention 2) was assessed only in the waitlist-control condition." - Baseline 1 used for both so far
ITT Column used</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VSO1092"/>
  <sheetViews>
    <sheetView tabSelected="1" zoomScaleNormal="100" workbookViewId="0">
      <pane xSplit="13" ySplit="1" topLeftCell="N2" activePane="bottomRight" state="frozen"/>
      <selection pane="topRight" activeCell="E1" sqref="E1"/>
      <selection pane="bottomLeft" activeCell="A2" sqref="A2"/>
      <selection pane="bottomRight" activeCell="AN1" sqref="AN1"/>
    </sheetView>
  </sheetViews>
  <sheetFormatPr baseColWidth="10" defaultColWidth="11.25" defaultRowHeight="33" customHeight="1" x14ac:dyDescent="0.2"/>
  <cols>
    <col min="1" max="2" width="7.25" style="3" customWidth="1"/>
    <col min="3" max="3" width="8.75" style="3" customWidth="1"/>
    <col min="4" max="4" width="9.25" style="3" customWidth="1"/>
    <col min="5" max="5" width="12" style="3" customWidth="1"/>
    <col min="6" max="6" width="10.25" style="4" hidden="1" customWidth="1"/>
    <col min="7" max="9" width="10.75" style="80" hidden="1" customWidth="1"/>
    <col min="10" max="10" width="11.25" style="80" hidden="1" customWidth="1"/>
    <col min="11" max="12" width="9.75" style="6" customWidth="1"/>
    <col min="13" max="13" width="10.75" style="3" customWidth="1"/>
    <col min="14" max="15" width="25.25" style="3" hidden="1" customWidth="1"/>
    <col min="16" max="16" width="18.25" style="3" hidden="1" customWidth="1"/>
    <col min="17" max="17" width="19.25" style="6" hidden="1" customWidth="1"/>
    <col min="18" max="18" width="13.25" style="3" hidden="1" customWidth="1"/>
    <col min="19" max="19" width="10.75" style="3" hidden="1" customWidth="1"/>
    <col min="20" max="20" width="45" style="3" hidden="1" customWidth="1"/>
    <col min="21" max="21" width="34.25" style="3" hidden="1" customWidth="1"/>
    <col min="22" max="22" width="65.75" style="3" hidden="1" customWidth="1"/>
    <col min="23" max="23" width="27.75" style="3" hidden="1" customWidth="1"/>
    <col min="24" max="24" width="12.25" style="6" hidden="1" customWidth="1"/>
    <col min="25" max="25" width="33.75" style="3" hidden="1" customWidth="1"/>
    <col min="26" max="26" width="36.25" style="3" hidden="1" customWidth="1"/>
    <col min="27" max="27" width="25.75" style="3" hidden="1" customWidth="1"/>
    <col min="28" max="29" width="65.75" style="6" hidden="1" customWidth="1"/>
    <col min="30" max="30" width="65.75" style="3" hidden="1" customWidth="1"/>
    <col min="31" max="31" width="52.25" style="3" hidden="1" customWidth="1"/>
    <col min="32" max="33" width="23.75" style="3" hidden="1" customWidth="1"/>
    <col min="34" max="36" width="65.75" style="3" hidden="1" customWidth="1"/>
    <col min="37" max="37" width="28" style="3" hidden="1" customWidth="1"/>
    <col min="38" max="38" width="21.25" style="3" hidden="1" customWidth="1"/>
    <col min="39" max="39" width="27.125" style="6" customWidth="1"/>
    <col min="40" max="40" width="14.75" style="3" customWidth="1"/>
    <col min="41" max="41" width="21.5" style="28" customWidth="1"/>
    <col min="42" max="43" width="65.75" style="28" hidden="1" customWidth="1"/>
    <col min="44" max="44" width="65.75" style="98" hidden="1" customWidth="1"/>
    <col min="45" max="45" width="18.75" style="98" hidden="1" customWidth="1"/>
    <col min="46" max="46" width="28" style="98" hidden="1" customWidth="1"/>
    <col min="47" max="47" width="11.75" style="98" hidden="1" customWidth="1"/>
    <col min="48" max="50" width="12.25" style="98" hidden="1" customWidth="1"/>
    <col min="51" max="51" width="12.25" style="226" hidden="1" customWidth="1"/>
    <col min="52" max="52" width="21.25" style="28" hidden="1" customWidth="1"/>
    <col min="53" max="53" width="11.25" style="28" hidden="1" customWidth="1"/>
    <col min="54" max="55" width="17.75" style="28" hidden="1" customWidth="1"/>
    <col min="56" max="59" width="10.75" style="28" hidden="1" customWidth="1"/>
    <col min="60" max="60" width="11.25" style="28" hidden="1" customWidth="1"/>
    <col min="61" max="61" width="15.375" style="28" hidden="1" customWidth="1"/>
    <col min="62" max="69" width="11.25" style="28" hidden="1" customWidth="1"/>
    <col min="70" max="70" width="50.75" style="227" hidden="1" customWidth="1"/>
    <col min="71" max="71" width="58.75" style="227" hidden="1" customWidth="1"/>
    <col min="72" max="82" width="38" style="28" hidden="1" customWidth="1"/>
    <col min="83" max="84" width="11.25" style="28" hidden="1" customWidth="1"/>
    <col min="85" max="87" width="10.75" style="118" hidden="1" customWidth="1"/>
    <col min="88" max="88" width="11.25" style="118" hidden="1" customWidth="1"/>
    <col min="89" max="89" width="11.25" style="28" hidden="1" customWidth="1"/>
    <col min="90" max="91" width="11.25" style="28" customWidth="1"/>
    <col min="92" max="101" width="11.25" style="3" hidden="1" customWidth="1"/>
    <col min="102" max="107" width="11.25" style="65" hidden="1" customWidth="1"/>
    <col min="108" max="108" width="17.25" style="3" hidden="1" customWidth="1"/>
    <col min="109" max="110" width="25.75" style="3" customWidth="1"/>
    <col min="111" max="116" width="11.25" style="29" customWidth="1"/>
    <col min="117" max="130" width="11.25" style="65" customWidth="1"/>
    <col min="131" max="135" width="15.75" style="29" customWidth="1"/>
    <col min="137" max="139" width="14.75" style="29" customWidth="1"/>
    <col min="140" max="141" width="21.75" style="3" customWidth="1"/>
    <col min="142" max="142" width="19.5" style="3" customWidth="1"/>
    <col min="143" max="148" width="11.25" style="29" customWidth="1"/>
    <col min="149" max="162" width="11.25" style="65" customWidth="1"/>
    <col min="163" max="166" width="15.75" style="29" customWidth="1"/>
    <col min="168" max="170" width="14.75" style="29" customWidth="1"/>
    <col min="171" max="174" width="19.5" style="3" customWidth="1"/>
    <col min="175" max="180" width="11.25" style="29" customWidth="1"/>
    <col min="181" max="194" width="11.25" style="65" customWidth="1"/>
    <col min="195" max="197" width="15.75" style="29" customWidth="1"/>
    <col min="198" max="198" width="11.25" style="64" customWidth="1"/>
    <col min="200" max="201" width="14.75" style="29" customWidth="1"/>
    <col min="202" max="222" width="14.75" style="29" hidden="1" customWidth="1"/>
    <col min="223" max="223" width="17.75" style="3" hidden="1" customWidth="1"/>
    <col min="224" max="233" width="14.75" style="29" hidden="1" customWidth="1"/>
    <col min="234" max="236" width="21.5" style="3" hidden="1" customWidth="1"/>
    <col min="237" max="242" width="11.25" style="29" hidden="1" customWidth="1"/>
    <col min="243" max="256" width="11.25" style="65" hidden="1" customWidth="1"/>
    <col min="257" max="257" width="15.75" style="29" hidden="1" customWidth="1"/>
    <col min="258" max="258" width="14.75" style="29" hidden="1" customWidth="1"/>
    <col min="259" max="259" width="21.75" style="29" hidden="1" customWidth="1"/>
    <col min="260" max="262" width="20.5" style="3" hidden="1" customWidth="1"/>
    <col min="263" max="268" width="11.25" style="29" hidden="1" customWidth="1"/>
    <col min="269" max="282" width="11.25" style="65" hidden="1" customWidth="1"/>
    <col min="283" max="283" width="15.75" style="29" hidden="1" customWidth="1"/>
    <col min="284" max="284" width="14.75" style="29" hidden="1" customWidth="1"/>
    <col min="285" max="285" width="16.75" style="29" hidden="1" customWidth="1"/>
    <col min="286" max="292" width="11.25" hidden="1" customWidth="1"/>
    <col min="293" max="304" width="11.25" style="65" hidden="1" customWidth="1"/>
    <col min="305" max="308" width="11.25" style="3" hidden="1" customWidth="1"/>
    <col min="309" max="311" width="22.25" style="3" hidden="1" customWidth="1"/>
    <col min="312" max="316" width="11.25" style="29" hidden="1" customWidth="1"/>
    <col min="317" max="329" width="11.25" style="65" hidden="1" customWidth="1"/>
    <col min="330" max="330" width="15.75" style="29" hidden="1" customWidth="1"/>
    <col min="331" max="331" width="14.75" style="29" hidden="1" customWidth="1"/>
    <col min="332" max="332" width="15.25" style="29" hidden="1" customWidth="1"/>
    <col min="333" max="335" width="21.75" style="3" hidden="1" customWidth="1"/>
    <col min="336" max="339" width="11.25" style="29" hidden="1" customWidth="1"/>
    <col min="340" max="351" width="11.25" style="65" hidden="1" customWidth="1"/>
    <col min="352" max="353" width="15.75" style="29" hidden="1" customWidth="1"/>
    <col min="354" max="356" width="14.75" style="29" hidden="1" customWidth="1"/>
    <col min="357" max="358" width="11.25" style="3" hidden="1" customWidth="1"/>
    <col min="359" max="363" width="11.25" style="29" hidden="1" customWidth="1"/>
    <col min="364" max="376" width="11.25" style="65" hidden="1" customWidth="1"/>
    <col min="377" max="377" width="15.75" style="29" hidden="1" customWidth="1"/>
    <col min="378" max="379" width="14.75" style="29" hidden="1" customWidth="1"/>
    <col min="380" max="380" width="29.25" style="3" hidden="1" customWidth="1"/>
    <col min="381" max="382" width="25.75" style="3" hidden="1" customWidth="1"/>
    <col min="383" max="388" width="11.25" style="29" hidden="1" customWidth="1"/>
    <col min="389" max="401" width="11.25" style="65" hidden="1" customWidth="1"/>
    <col min="402" max="402" width="15.75" style="29" hidden="1" customWidth="1"/>
    <col min="403" max="404" width="14.75" style="29" hidden="1" customWidth="1"/>
    <col min="405" max="407" width="22.25" style="3" hidden="1" customWidth="1"/>
    <col min="408" max="411" width="11.25" style="29" hidden="1" customWidth="1"/>
    <col min="412" max="423" width="11.25" style="65" hidden="1" customWidth="1"/>
    <col min="424" max="424" width="15.75" style="29" hidden="1" customWidth="1"/>
    <col min="425" max="427" width="14.75" style="29" hidden="1" customWidth="1"/>
    <col min="428" max="428" width="27.75" style="3" hidden="1" customWidth="1"/>
    <col min="429" max="430" width="21.75" style="3" hidden="1" customWidth="1"/>
    <col min="431" max="435" width="11.25" style="29" hidden="1" customWidth="1"/>
    <col min="436" max="448" width="11.25" style="65" hidden="1" customWidth="1"/>
    <col min="449" max="449" width="15.75" style="29" hidden="1" customWidth="1"/>
    <col min="450" max="451" width="14.75" style="29" hidden="1" customWidth="1"/>
    <col min="452" max="452" width="11" style="29" hidden="1" customWidth="1"/>
    <col min="453" max="455" width="19" style="3" hidden="1" customWidth="1"/>
    <col min="456" max="461" width="11.25" style="29" hidden="1" customWidth="1"/>
    <col min="462" max="476" width="11.25" style="65" hidden="1" customWidth="1"/>
    <col min="477" max="477" width="15.75" style="29" hidden="1" customWidth="1"/>
    <col min="478" max="480" width="14.75" style="29" hidden="1" customWidth="1"/>
    <col min="481" max="481" width="24.75" style="3" hidden="1" customWidth="1"/>
    <col min="482" max="483" width="21.75" style="3" hidden="1" customWidth="1"/>
    <col min="484" max="487" width="14.75" style="29" hidden="1" customWidth="1"/>
    <col min="488" max="499" width="11.25" style="65" hidden="1" customWidth="1"/>
    <col min="500" max="500" width="9.75" style="29" hidden="1" customWidth="1"/>
    <col min="501" max="501" width="9" style="29" hidden="1" customWidth="1"/>
    <col min="502" max="502" width="14.75" style="29" hidden="1" customWidth="1"/>
    <col min="503" max="505" width="14.75" style="3" hidden="1" customWidth="1"/>
    <col min="506" max="509" width="14.75" style="29" hidden="1" customWidth="1"/>
    <col min="510" max="521" width="11.25" style="65" hidden="1" customWidth="1"/>
    <col min="522" max="524" width="14.75" style="29" hidden="1" customWidth="1"/>
    <col min="525" max="527" width="18" style="3" hidden="1" customWidth="1"/>
    <col min="528" max="533" width="11.25" style="29" hidden="1" customWidth="1"/>
    <col min="534" max="547" width="11.25" style="65" hidden="1" customWidth="1"/>
    <col min="548" max="548" width="15.75" style="29" hidden="1" customWidth="1"/>
    <col min="549" max="550" width="14.75" style="29" hidden="1" customWidth="1"/>
    <col min="551" max="552" width="11.25" style="3" hidden="1" customWidth="1"/>
    <col min="553" max="556" width="11.25" style="29" hidden="1" customWidth="1"/>
    <col min="557" max="568" width="11.25" style="65" hidden="1" customWidth="1"/>
    <col min="569" max="569" width="15.75" style="29" hidden="1" customWidth="1"/>
    <col min="570" max="570" width="14.75" style="29" hidden="1" customWidth="1"/>
    <col min="571" max="571" width="27.75" style="29" hidden="1" customWidth="1"/>
    <col min="572" max="575" width="11.25" style="3" hidden="1" customWidth="1"/>
    <col min="576" max="576" width="6.75" style="3" hidden="1" customWidth="1"/>
    <col min="577" max="577" width="43.75" style="3" hidden="1" customWidth="1"/>
    <col min="578" max="578" width="19.75" style="3" hidden="1" customWidth="1"/>
    <col min="579" max="579" width="33.25" style="3" hidden="1" customWidth="1"/>
    <col min="580" max="580" width="16.25" style="3" hidden="1" customWidth="1"/>
    <col min="581" max="581" width="19.25" style="3" hidden="1" customWidth="1"/>
    <col min="582" max="582" width="19.75" style="33" hidden="1" customWidth="1"/>
    <col min="583" max="588" width="11.25" style="3" hidden="1" customWidth="1"/>
    <col min="589" max="589" width="25.25" style="3" hidden="1" customWidth="1"/>
    <col min="590" max="591" width="42.5" style="3" hidden="1" customWidth="1"/>
    <col min="592" max="592" width="27.75" style="6" hidden="1" customWidth="1"/>
    <col min="593" max="593" width="11.25" hidden="1" customWidth="1"/>
    <col min="594" max="595" width="42.5" style="2" hidden="1" customWidth="1"/>
    <col min="596" max="596" width="40.75" style="3" hidden="1" customWidth="1"/>
    <col min="597" max="597" width="43.75" style="3" hidden="1" customWidth="1"/>
    <col min="598" max="599" width="14.75" style="3" hidden="1" customWidth="1"/>
    <col min="600" max="600" width="11.25" hidden="1" customWidth="1"/>
    <col min="601" max="601" width="14.75" style="3" hidden="1" customWidth="1"/>
    <col min="602" max="602" width="26.5" style="3" hidden="1" customWidth="1"/>
    <col min="603" max="603" width="14.75" style="3" hidden="1" customWidth="1"/>
    <col min="604" max="604" width="19.75" style="3" hidden="1" customWidth="1"/>
    <col min="605" max="613" width="42.5" style="2" hidden="1" customWidth="1"/>
    <col min="614" max="614" width="11.25" hidden="1" customWidth="1"/>
    <col min="615" max="616" width="21.5" style="3" hidden="1" customWidth="1"/>
    <col min="617" max="617" width="16.75" style="3" hidden="1" customWidth="1"/>
    <col min="618" max="618" width="39.75" style="3" hidden="1" customWidth="1"/>
    <col min="619" max="619" width="32.25" style="3" hidden="1" customWidth="1"/>
    <col min="620" max="620" width="28.75" style="2" hidden="1" customWidth="1"/>
    <col min="621" max="621" width="28.75" style="3" hidden="1" customWidth="1"/>
    <col min="622" max="622" width="23.25" style="6" hidden="1" customWidth="1"/>
    <col min="623" max="623" width="11.25" hidden="1" customWidth="1"/>
    <col min="624" max="624" width="39.25" style="6" hidden="1" customWidth="1"/>
    <col min="625" max="625" width="55.75" style="6" hidden="1" customWidth="1"/>
    <col min="626" max="627" width="21.25" style="6" hidden="1" customWidth="1"/>
    <col min="628" max="628" width="49.25" style="6" hidden="1" customWidth="1"/>
    <col min="629" max="629" width="7.5" style="6" hidden="1" customWidth="1"/>
    <col min="630" max="630" width="18" style="6" hidden="1" customWidth="1"/>
    <col min="631" max="631" width="24" style="6" hidden="1" customWidth="1"/>
    <col min="632" max="632" width="30.75" style="6" hidden="1" customWidth="1"/>
    <col min="633" max="634" width="21.75" style="6" hidden="1" customWidth="1"/>
    <col min="635" max="635" width="65.75" style="3" hidden="1" customWidth="1"/>
    <col min="636" max="636" width="28" style="3" hidden="1" customWidth="1"/>
    <col min="637" max="638" width="19.75" style="6" hidden="1" customWidth="1"/>
    <col min="639" max="641" width="27.25" style="6" hidden="1" customWidth="1"/>
    <col min="642" max="642" width="11.25" hidden="1" customWidth="1"/>
    <col min="643" max="643" width="27.125" style="6" hidden="1" customWidth="1"/>
    <col min="644" max="644" width="27.25" style="6" hidden="1" customWidth="1"/>
    <col min="645" max="645" width="23.75" style="3" hidden="1" customWidth="1"/>
    <col min="646" max="646" width="25.25" style="3" hidden="1" customWidth="1"/>
    <col min="647" max="647" width="18.75" style="6" hidden="1" customWidth="1"/>
    <col min="648" max="648" width="20.25" style="3" hidden="1" customWidth="1"/>
    <col min="649" max="649" width="30.75" style="3" hidden="1" customWidth="1"/>
    <col min="650" max="650" width="27.25" style="6" hidden="1" customWidth="1"/>
    <col min="651" max="651" width="15.75" style="6" hidden="1" customWidth="1"/>
    <col min="652" max="654" width="65.75" style="3" hidden="1" customWidth="1"/>
    <col min="655" max="657" width="11.25" hidden="1" customWidth="1"/>
    <col min="658" max="658" width="65.75" style="6" hidden="1" customWidth="1"/>
    <col min="659" max="659" width="11.25" style="3" hidden="1" customWidth="1"/>
    <col min="660" max="661" width="27.25" style="3" hidden="1" customWidth="1"/>
    <col min="662" max="662" width="65.75" style="3" hidden="1" customWidth="1"/>
    <col min="663" max="663" width="25.75" style="3" hidden="1" customWidth="1"/>
    <col min="664" max="664" width="33.25" style="3" hidden="1" customWidth="1"/>
    <col min="665" max="665" width="37.75" style="3" hidden="1" customWidth="1"/>
    <col min="666" max="666" width="40.25" style="3" hidden="1" customWidth="1"/>
    <col min="667" max="671" width="36.75" style="3" hidden="1" customWidth="1"/>
    <col min="672" max="672" width="65.75" style="3" hidden="1" customWidth="1"/>
    <col min="673" max="673" width="65.75" style="6" hidden="1" customWidth="1"/>
    <col min="674" max="675" width="65.75" style="3" hidden="1" customWidth="1"/>
    <col min="676" max="676" width="18.25" style="3" hidden="1" customWidth="1"/>
    <col min="677" max="677" width="65.75" style="6" hidden="1" customWidth="1"/>
    <col min="678" max="678" width="20.25" style="3" hidden="1" customWidth="1"/>
    <col min="679" max="679" width="65.75" style="6" hidden="1" customWidth="1"/>
    <col min="680" max="680" width="65.75" style="24" hidden="1" customWidth="1"/>
    <col min="681" max="681" width="11.25" style="3" hidden="1" customWidth="1"/>
    <col min="682" max="682" width="65.75" style="24" hidden="1" customWidth="1"/>
    <col min="683" max="683" width="11.25" style="3" hidden="1" customWidth="1"/>
    <col min="684" max="684" width="32.25" style="13" hidden="1" customWidth="1"/>
    <col min="685" max="685" width="19.5" style="3" hidden="1" customWidth="1"/>
    <col min="686" max="686" width="17.75" style="3" hidden="1" customWidth="1"/>
    <col min="687" max="696" width="0" style="3" hidden="1" customWidth="1"/>
    <col min="697" max="16384" width="11.25" style="3"/>
  </cols>
  <sheetData>
    <row r="1" spans="1:686" s="5" customFormat="1" ht="55.5" customHeight="1" x14ac:dyDescent="0.25">
      <c r="A1" s="113"/>
      <c r="B1" s="113" t="s">
        <v>11355</v>
      </c>
      <c r="C1" s="113" t="s">
        <v>9605</v>
      </c>
      <c r="D1" s="113" t="s">
        <v>9983</v>
      </c>
      <c r="E1" s="113" t="s">
        <v>9984</v>
      </c>
      <c r="F1" s="113" t="s">
        <v>9610</v>
      </c>
      <c r="G1" s="115" t="s">
        <v>5601</v>
      </c>
      <c r="H1" s="115" t="s">
        <v>5602</v>
      </c>
      <c r="I1" s="115" t="s">
        <v>5603</v>
      </c>
      <c r="J1" s="115" t="s">
        <v>5423</v>
      </c>
      <c r="K1" s="96" t="s">
        <v>10069</v>
      </c>
      <c r="L1" s="96" t="s">
        <v>4711</v>
      </c>
      <c r="M1" s="96" t="s">
        <v>10070</v>
      </c>
      <c r="N1" s="96" t="s">
        <v>10418</v>
      </c>
      <c r="O1" s="96" t="s">
        <v>10419</v>
      </c>
      <c r="P1" s="2" t="s">
        <v>4712</v>
      </c>
      <c r="Q1" s="113" t="s">
        <v>2305</v>
      </c>
      <c r="R1" s="7" t="s">
        <v>6599</v>
      </c>
      <c r="S1" s="7" t="s">
        <v>4728</v>
      </c>
      <c r="T1" s="96" t="s">
        <v>4960</v>
      </c>
      <c r="U1" s="7" t="s">
        <v>4910</v>
      </c>
      <c r="V1" s="7" t="s">
        <v>4718</v>
      </c>
      <c r="W1" s="7" t="s">
        <v>4964</v>
      </c>
      <c r="X1" s="96" t="s">
        <v>4984</v>
      </c>
      <c r="Y1" s="7" t="s">
        <v>2224</v>
      </c>
      <c r="Z1" s="7" t="s">
        <v>1835</v>
      </c>
      <c r="AA1" s="7" t="s">
        <v>4719</v>
      </c>
      <c r="AB1" s="96" t="s">
        <v>4720</v>
      </c>
      <c r="AC1" s="96" t="s">
        <v>6603</v>
      </c>
      <c r="AD1" s="7" t="s">
        <v>4723</v>
      </c>
      <c r="AE1" s="7" t="s">
        <v>4721</v>
      </c>
      <c r="AF1" s="7" t="s">
        <v>4722</v>
      </c>
      <c r="AG1" s="7" t="s">
        <v>10482</v>
      </c>
      <c r="AH1" s="7" t="s">
        <v>4914</v>
      </c>
      <c r="AI1" s="7" t="s">
        <v>4724</v>
      </c>
      <c r="AJ1" s="7" t="s">
        <v>4725</v>
      </c>
      <c r="AK1" s="7" t="s">
        <v>4744</v>
      </c>
      <c r="AL1" s="93" t="s">
        <v>5203</v>
      </c>
      <c r="AM1" s="96" t="s">
        <v>11076</v>
      </c>
      <c r="AN1" s="96" t="s">
        <v>10420</v>
      </c>
      <c r="AO1" s="214" t="s">
        <v>11148</v>
      </c>
      <c r="AP1" s="215" t="s">
        <v>5223</v>
      </c>
      <c r="AQ1" s="215" t="s">
        <v>5224</v>
      </c>
      <c r="AR1" s="216" t="s">
        <v>4727</v>
      </c>
      <c r="AS1" s="216" t="s">
        <v>6607</v>
      </c>
      <c r="AT1" s="214" t="s">
        <v>10071</v>
      </c>
      <c r="AU1" s="214" t="s">
        <v>6608</v>
      </c>
      <c r="AV1" s="214" t="s">
        <v>6609</v>
      </c>
      <c r="AW1" s="214" t="s">
        <v>2445</v>
      </c>
      <c r="AX1" s="214" t="s">
        <v>2446</v>
      </c>
      <c r="AY1" s="217" t="s">
        <v>2447</v>
      </c>
      <c r="AZ1" s="218" t="s">
        <v>4729</v>
      </c>
      <c r="BA1" s="218" t="s">
        <v>4730</v>
      </c>
      <c r="BB1" s="218" t="s">
        <v>6610</v>
      </c>
      <c r="BC1" s="218" t="s">
        <v>4955</v>
      </c>
      <c r="BD1" s="216" t="s">
        <v>4733</v>
      </c>
      <c r="BE1" s="216" t="s">
        <v>4734</v>
      </c>
      <c r="BF1" s="216" t="s">
        <v>4957</v>
      </c>
      <c r="BG1" s="216" t="s">
        <v>4735</v>
      </c>
      <c r="BH1" s="216" t="s">
        <v>4736</v>
      </c>
      <c r="BI1" s="219" t="s">
        <v>11089</v>
      </c>
      <c r="BJ1" s="214" t="s">
        <v>11079</v>
      </c>
      <c r="BK1" s="214" t="s">
        <v>6611</v>
      </c>
      <c r="BL1" s="216" t="s">
        <v>4919</v>
      </c>
      <c r="BM1" s="216" t="s">
        <v>4920</v>
      </c>
      <c r="BN1" s="216" t="s">
        <v>4921</v>
      </c>
      <c r="BO1" s="216" t="s">
        <v>4859</v>
      </c>
      <c r="BP1" s="216" t="s">
        <v>8983</v>
      </c>
      <c r="BQ1" s="216" t="s">
        <v>4737</v>
      </c>
      <c r="BR1" s="215" t="s">
        <v>4716</v>
      </c>
      <c r="BS1" s="218" t="s">
        <v>5609</v>
      </c>
      <c r="BT1" s="214" t="s">
        <v>6604</v>
      </c>
      <c r="BU1" s="214" t="s">
        <v>8095</v>
      </c>
      <c r="BV1" s="214" t="s">
        <v>8096</v>
      </c>
      <c r="BW1" s="214" t="s">
        <v>8097</v>
      </c>
      <c r="BX1" s="214" t="s">
        <v>8154</v>
      </c>
      <c r="BY1" s="214" t="s">
        <v>8185</v>
      </c>
      <c r="BZ1" s="214" t="s">
        <v>8186</v>
      </c>
      <c r="CA1" s="214" t="s">
        <v>8189</v>
      </c>
      <c r="CB1" s="214" t="s">
        <v>8699</v>
      </c>
      <c r="CC1" s="220" t="s">
        <v>8700</v>
      </c>
      <c r="CD1" s="220" t="s">
        <v>8701</v>
      </c>
      <c r="CE1" s="216" t="s">
        <v>4738</v>
      </c>
      <c r="CF1" s="216" t="s">
        <v>4861</v>
      </c>
      <c r="CG1" s="221" t="s">
        <v>5601</v>
      </c>
      <c r="CH1" s="221" t="s">
        <v>5602</v>
      </c>
      <c r="CI1" s="221" t="s">
        <v>5603</v>
      </c>
      <c r="CJ1" s="221" t="s">
        <v>5423</v>
      </c>
      <c r="CK1" s="216" t="s">
        <v>4860</v>
      </c>
      <c r="CL1" s="214" t="s">
        <v>6605</v>
      </c>
      <c r="CM1" s="214" t="s">
        <v>6606</v>
      </c>
      <c r="CN1" s="96" t="s">
        <v>6612</v>
      </c>
      <c r="CO1" s="96" t="s">
        <v>4882</v>
      </c>
      <c r="CP1" s="96" t="s">
        <v>6613</v>
      </c>
      <c r="CQ1" s="96" t="s">
        <v>4883</v>
      </c>
      <c r="CR1" s="96" t="s">
        <v>6614</v>
      </c>
      <c r="CS1" s="96" t="s">
        <v>4884</v>
      </c>
      <c r="CT1" s="96" t="s">
        <v>8007</v>
      </c>
      <c r="CU1" s="96" t="s">
        <v>8006</v>
      </c>
      <c r="CV1" s="96" t="s">
        <v>8005</v>
      </c>
      <c r="CW1" s="96" t="s">
        <v>8004</v>
      </c>
      <c r="CX1" s="116" t="s">
        <v>5238</v>
      </c>
      <c r="CY1" s="116" t="s">
        <v>5239</v>
      </c>
      <c r="CZ1" s="116" t="s">
        <v>5240</v>
      </c>
      <c r="DA1" s="116" t="s">
        <v>5241</v>
      </c>
      <c r="DB1" s="116" t="s">
        <v>5242</v>
      </c>
      <c r="DC1" s="116" t="s">
        <v>4855</v>
      </c>
      <c r="DD1" s="96" t="s">
        <v>4922</v>
      </c>
      <c r="DE1" s="96" t="s">
        <v>4848</v>
      </c>
      <c r="DF1" s="96" t="s">
        <v>4848</v>
      </c>
      <c r="DG1" s="96" t="s">
        <v>4849</v>
      </c>
      <c r="DH1" s="96" t="s">
        <v>4850</v>
      </c>
      <c r="DI1" s="96" t="s">
        <v>10962</v>
      </c>
      <c r="DJ1" s="96" t="s">
        <v>4851</v>
      </c>
      <c r="DK1" s="96" t="s">
        <v>4852</v>
      </c>
      <c r="DL1" s="96" t="s">
        <v>10963</v>
      </c>
      <c r="DM1" s="116" t="s">
        <v>5226</v>
      </c>
      <c r="DN1" s="116" t="s">
        <v>5227</v>
      </c>
      <c r="DO1" s="116" t="s">
        <v>10964</v>
      </c>
      <c r="DP1" s="116" t="s">
        <v>5228</v>
      </c>
      <c r="DQ1" s="116" t="s">
        <v>5229</v>
      </c>
      <c r="DR1" s="116" t="s">
        <v>5230</v>
      </c>
      <c r="DS1" s="116" t="s">
        <v>5231</v>
      </c>
      <c r="DT1" s="116" t="s">
        <v>10965</v>
      </c>
      <c r="DU1" s="116" t="s">
        <v>5232</v>
      </c>
      <c r="DV1" s="116" t="s">
        <v>5233</v>
      </c>
      <c r="DW1" s="116" t="s">
        <v>5234</v>
      </c>
      <c r="DX1" s="116" t="s">
        <v>5235</v>
      </c>
      <c r="DY1" s="116" t="s">
        <v>5236</v>
      </c>
      <c r="DZ1" s="116" t="s">
        <v>5237</v>
      </c>
      <c r="EA1" s="96" t="s">
        <v>4853</v>
      </c>
      <c r="EB1" s="96" t="s">
        <v>11265</v>
      </c>
      <c r="EC1" s="96" t="s">
        <v>11141</v>
      </c>
      <c r="ED1" s="96" t="s">
        <v>11142</v>
      </c>
      <c r="EE1" s="96" t="s">
        <v>11087</v>
      </c>
      <c r="EF1" s="96" t="s">
        <v>11086</v>
      </c>
      <c r="EG1" s="96" t="s">
        <v>4854</v>
      </c>
      <c r="EH1" s="96" t="s">
        <v>11266</v>
      </c>
      <c r="EI1" s="96" t="s">
        <v>4855</v>
      </c>
      <c r="EJ1" s="96" t="s">
        <v>4924</v>
      </c>
      <c r="EK1" s="96" t="s">
        <v>4819</v>
      </c>
      <c r="EL1" s="96" t="s">
        <v>8099</v>
      </c>
      <c r="EM1" s="96" t="s">
        <v>4753</v>
      </c>
      <c r="EN1" s="96" t="s">
        <v>4754</v>
      </c>
      <c r="EO1" s="96" t="s">
        <v>10905</v>
      </c>
      <c r="EP1" s="96" t="s">
        <v>4755</v>
      </c>
      <c r="EQ1" s="96" t="s">
        <v>4756</v>
      </c>
      <c r="ER1" s="96" t="s">
        <v>10908</v>
      </c>
      <c r="ES1" s="116" t="s">
        <v>5255</v>
      </c>
      <c r="ET1" s="116" t="s">
        <v>5256</v>
      </c>
      <c r="EU1" s="116" t="s">
        <v>10906</v>
      </c>
      <c r="EV1" s="116" t="s">
        <v>5257</v>
      </c>
      <c r="EW1" s="116" t="s">
        <v>5258</v>
      </c>
      <c r="EX1" s="116" t="s">
        <v>5259</v>
      </c>
      <c r="EY1" s="116" t="s">
        <v>5260</v>
      </c>
      <c r="EZ1" s="116" t="s">
        <v>10907</v>
      </c>
      <c r="FA1" s="116" t="s">
        <v>5261</v>
      </c>
      <c r="FB1" s="116" t="s">
        <v>5262</v>
      </c>
      <c r="FC1" s="116" t="s">
        <v>5263</v>
      </c>
      <c r="FD1" s="116" t="s">
        <v>5264</v>
      </c>
      <c r="FE1" s="116" t="s">
        <v>5265</v>
      </c>
      <c r="FF1" s="116" t="s">
        <v>5266</v>
      </c>
      <c r="FG1" s="96" t="s">
        <v>4757</v>
      </c>
      <c r="FH1" s="96" t="s">
        <v>11092</v>
      </c>
      <c r="FI1" s="96" t="s">
        <v>11147</v>
      </c>
      <c r="FJ1" s="96" t="s">
        <v>11136</v>
      </c>
      <c r="FK1" s="96" t="s">
        <v>11146</v>
      </c>
      <c r="FL1" s="96" t="s">
        <v>4758</v>
      </c>
      <c r="FM1" s="96" t="s">
        <v>11261</v>
      </c>
      <c r="FN1" s="96" t="s">
        <v>4759</v>
      </c>
      <c r="FO1" s="96" t="s">
        <v>4923</v>
      </c>
      <c r="FP1" s="96" t="s">
        <v>10903</v>
      </c>
      <c r="FQ1" s="96" t="s">
        <v>4818</v>
      </c>
      <c r="FR1" s="96" t="s">
        <v>8098</v>
      </c>
      <c r="FS1" s="96" t="s">
        <v>4550</v>
      </c>
      <c r="FT1" s="96" t="s">
        <v>4551</v>
      </c>
      <c r="FU1" s="96" t="s">
        <v>10902</v>
      </c>
      <c r="FV1" s="96" t="s">
        <v>4552</v>
      </c>
      <c r="FW1" s="96" t="s">
        <v>4553</v>
      </c>
      <c r="FX1" s="96" t="s">
        <v>11088</v>
      </c>
      <c r="FY1" s="116" t="s">
        <v>5243</v>
      </c>
      <c r="FZ1" s="116" t="s">
        <v>5244</v>
      </c>
      <c r="GA1" s="116" t="s">
        <v>5245</v>
      </c>
      <c r="GB1" s="116" t="s">
        <v>5246</v>
      </c>
      <c r="GC1" s="116" t="s">
        <v>11269</v>
      </c>
      <c r="GD1" s="116" t="s">
        <v>5247</v>
      </c>
      <c r="GE1" s="116" t="s">
        <v>5248</v>
      </c>
      <c r="GF1" s="116" t="s">
        <v>5249</v>
      </c>
      <c r="GG1" s="116" t="s">
        <v>5250</v>
      </c>
      <c r="GH1" s="116" t="s">
        <v>5251</v>
      </c>
      <c r="GI1" s="116" t="s">
        <v>5252</v>
      </c>
      <c r="GJ1" s="116" t="s">
        <v>10904</v>
      </c>
      <c r="GK1" s="116" t="s">
        <v>5253</v>
      </c>
      <c r="GL1" s="116" t="s">
        <v>5254</v>
      </c>
      <c r="GM1" s="96" t="s">
        <v>4743</v>
      </c>
      <c r="GN1" s="96" t="s">
        <v>11082</v>
      </c>
      <c r="GO1" s="96" t="s">
        <v>11083</v>
      </c>
      <c r="GP1" s="96" t="s">
        <v>11084</v>
      </c>
      <c r="GQ1" s="96" t="s">
        <v>11085</v>
      </c>
      <c r="GR1" s="96" t="s">
        <v>4751</v>
      </c>
      <c r="GS1" s="96" t="s">
        <v>4752</v>
      </c>
      <c r="GT1" s="113" t="s">
        <v>10561</v>
      </c>
      <c r="GU1" s="96" t="s">
        <v>10532</v>
      </c>
      <c r="GV1" s="96" t="s">
        <v>10533</v>
      </c>
      <c r="GW1" s="96" t="s">
        <v>10534</v>
      </c>
      <c r="GX1" s="96" t="s">
        <v>10535</v>
      </c>
      <c r="GY1" s="96" t="s">
        <v>10536</v>
      </c>
      <c r="GZ1" s="116" t="s">
        <v>10537</v>
      </c>
      <c r="HA1" s="116" t="s">
        <v>10538</v>
      </c>
      <c r="HB1" s="116" t="s">
        <v>10539</v>
      </c>
      <c r="HC1" s="116" t="s">
        <v>10540</v>
      </c>
      <c r="HD1" s="116" t="s">
        <v>10541</v>
      </c>
      <c r="HE1" s="116" t="s">
        <v>10542</v>
      </c>
      <c r="HF1" s="116" t="s">
        <v>10543</v>
      </c>
      <c r="HG1" s="116" t="s">
        <v>10544</v>
      </c>
      <c r="HH1" s="116" t="s">
        <v>10545</v>
      </c>
      <c r="HI1" s="116" t="s">
        <v>10546</v>
      </c>
      <c r="HJ1" s="116" t="s">
        <v>10547</v>
      </c>
      <c r="HK1" s="116" t="s">
        <v>10548</v>
      </c>
      <c r="HL1" s="96" t="s">
        <v>10549</v>
      </c>
      <c r="HM1" s="96" t="s">
        <v>10550</v>
      </c>
      <c r="HN1" s="96" t="s">
        <v>10551</v>
      </c>
      <c r="HO1" s="93" t="s">
        <v>4732</v>
      </c>
      <c r="HP1" s="169" t="s">
        <v>10552</v>
      </c>
      <c r="HQ1" s="169" t="s">
        <v>10553</v>
      </c>
      <c r="HR1" s="169" t="s">
        <v>10554</v>
      </c>
      <c r="HS1" s="169" t="s">
        <v>10555</v>
      </c>
      <c r="HT1" s="169" t="s">
        <v>10726</v>
      </c>
      <c r="HU1" s="169" t="s">
        <v>10558</v>
      </c>
      <c r="HV1" s="169" t="s">
        <v>10557</v>
      </c>
      <c r="HW1" s="169" t="s">
        <v>10559</v>
      </c>
      <c r="HX1" s="169" t="s">
        <v>10556</v>
      </c>
      <c r="HY1" s="169" t="s">
        <v>10560</v>
      </c>
      <c r="HZ1" s="96" t="s">
        <v>4925</v>
      </c>
      <c r="IA1" s="113" t="s">
        <v>4820</v>
      </c>
      <c r="IB1" s="113" t="s">
        <v>8100</v>
      </c>
      <c r="IC1" s="96" t="s">
        <v>4760</v>
      </c>
      <c r="ID1" s="96" t="s">
        <v>4761</v>
      </c>
      <c r="IE1" s="96" t="s">
        <v>10909</v>
      </c>
      <c r="IF1" s="96" t="s">
        <v>4762</v>
      </c>
      <c r="IG1" s="96" t="s">
        <v>4763</v>
      </c>
      <c r="IH1" s="96" t="s">
        <v>11270</v>
      </c>
      <c r="II1" s="116" t="s">
        <v>5267</v>
      </c>
      <c r="IJ1" s="116" t="s">
        <v>5268</v>
      </c>
      <c r="IK1" s="116" t="s">
        <v>5269</v>
      </c>
      <c r="IL1" s="116" t="s">
        <v>5270</v>
      </c>
      <c r="IM1" s="116" t="s">
        <v>11271</v>
      </c>
      <c r="IN1" s="116" t="s">
        <v>5271</v>
      </c>
      <c r="IO1" s="116" t="s">
        <v>5272</v>
      </c>
      <c r="IP1" s="116" t="s">
        <v>5273</v>
      </c>
      <c r="IQ1" s="116" t="s">
        <v>5274</v>
      </c>
      <c r="IR1" s="116" t="s">
        <v>5275</v>
      </c>
      <c r="IS1" s="116" t="s">
        <v>5276</v>
      </c>
      <c r="IT1" s="116" t="s">
        <v>10910</v>
      </c>
      <c r="IU1" s="116" t="s">
        <v>5277</v>
      </c>
      <c r="IV1" s="116" t="s">
        <v>5278</v>
      </c>
      <c r="IW1" s="96" t="s">
        <v>4764</v>
      </c>
      <c r="IX1" s="96" t="s">
        <v>4765</v>
      </c>
      <c r="IY1" s="96" t="s">
        <v>4766</v>
      </c>
      <c r="IZ1" s="96" t="s">
        <v>4926</v>
      </c>
      <c r="JA1" s="113" t="s">
        <v>4821</v>
      </c>
      <c r="JB1" s="113" t="s">
        <v>8101</v>
      </c>
      <c r="JC1" s="96" t="s">
        <v>4767</v>
      </c>
      <c r="JD1" s="96" t="s">
        <v>4768</v>
      </c>
      <c r="JE1" s="96" t="s">
        <v>10911</v>
      </c>
      <c r="JF1" s="96" t="s">
        <v>4769</v>
      </c>
      <c r="JG1" s="96" t="s">
        <v>4770</v>
      </c>
      <c r="JH1" s="96" t="s">
        <v>11272</v>
      </c>
      <c r="JI1" s="116" t="s">
        <v>5279</v>
      </c>
      <c r="JJ1" s="116" t="s">
        <v>5280</v>
      </c>
      <c r="JK1" s="116" t="s">
        <v>5281</v>
      </c>
      <c r="JL1" s="116" t="s">
        <v>5282</v>
      </c>
      <c r="JM1" s="116" t="s">
        <v>11273</v>
      </c>
      <c r="JN1" s="116" t="s">
        <v>5283</v>
      </c>
      <c r="JO1" s="116" t="s">
        <v>5284</v>
      </c>
      <c r="JP1" s="116" t="s">
        <v>5285</v>
      </c>
      <c r="JQ1" s="116" t="s">
        <v>5286</v>
      </c>
      <c r="JR1" s="116" t="s">
        <v>5287</v>
      </c>
      <c r="JS1" s="116" t="s">
        <v>5288</v>
      </c>
      <c r="JT1" s="116"/>
      <c r="JU1" s="116" t="s">
        <v>5289</v>
      </c>
      <c r="JV1" s="116" t="s">
        <v>5290</v>
      </c>
      <c r="JW1" s="96" t="s">
        <v>4771</v>
      </c>
      <c r="JX1" s="96" t="s">
        <v>4772</v>
      </c>
      <c r="JY1" s="96" t="s">
        <v>4773</v>
      </c>
      <c r="JZ1" s="96" t="s">
        <v>5432</v>
      </c>
      <c r="KA1" s="113" t="s">
        <v>5433</v>
      </c>
      <c r="KB1" s="113" t="s">
        <v>8102</v>
      </c>
      <c r="KC1" s="96" t="s">
        <v>5434</v>
      </c>
      <c r="KD1" s="96" t="s">
        <v>5435</v>
      </c>
      <c r="KE1" s="96" t="s">
        <v>5436</v>
      </c>
      <c r="KF1" s="96" t="s">
        <v>5437</v>
      </c>
      <c r="KG1" s="116" t="s">
        <v>5438</v>
      </c>
      <c r="KH1" s="116" t="s">
        <v>5439</v>
      </c>
      <c r="KI1" s="116" t="s">
        <v>5440</v>
      </c>
      <c r="KJ1" s="116" t="s">
        <v>5441</v>
      </c>
      <c r="KK1" s="116" t="s">
        <v>5442</v>
      </c>
      <c r="KL1" s="116" t="s">
        <v>5443</v>
      </c>
      <c r="KM1" s="116" t="s">
        <v>5444</v>
      </c>
      <c r="KN1" s="116" t="s">
        <v>5445</v>
      </c>
      <c r="KO1" s="116" t="s">
        <v>5446</v>
      </c>
      <c r="KP1" s="116" t="s">
        <v>5447</v>
      </c>
      <c r="KQ1" s="116" t="s">
        <v>5448</v>
      </c>
      <c r="KR1" s="116" t="s">
        <v>5449</v>
      </c>
      <c r="KS1" s="96" t="s">
        <v>5450</v>
      </c>
      <c r="KT1" s="96" t="s">
        <v>5451</v>
      </c>
      <c r="KU1" s="96" t="s">
        <v>11260</v>
      </c>
      <c r="KV1" s="96" t="s">
        <v>5452</v>
      </c>
      <c r="KW1" s="96" t="s">
        <v>4927</v>
      </c>
      <c r="KX1" s="113" t="s">
        <v>4822</v>
      </c>
      <c r="KY1" s="113" t="s">
        <v>8103</v>
      </c>
      <c r="KZ1" s="96" t="s">
        <v>4774</v>
      </c>
      <c r="LA1" s="96" t="s">
        <v>4775</v>
      </c>
      <c r="LB1" s="96" t="s">
        <v>10912</v>
      </c>
      <c r="LC1" s="96" t="s">
        <v>4776</v>
      </c>
      <c r="LD1" s="96" t="s">
        <v>4777</v>
      </c>
      <c r="LE1" s="116" t="s">
        <v>5291</v>
      </c>
      <c r="LF1" s="116" t="s">
        <v>5292</v>
      </c>
      <c r="LG1" s="116" t="s">
        <v>5293</v>
      </c>
      <c r="LH1" s="116" t="s">
        <v>5294</v>
      </c>
      <c r="LI1" s="116" t="s">
        <v>5295</v>
      </c>
      <c r="LJ1" s="116" t="s">
        <v>5296</v>
      </c>
      <c r="LK1" s="116" t="s">
        <v>5297</v>
      </c>
      <c r="LL1" s="116" t="s">
        <v>5298</v>
      </c>
      <c r="LM1" s="116" t="s">
        <v>5299</v>
      </c>
      <c r="LN1" s="116" t="s">
        <v>5300</v>
      </c>
      <c r="LO1" s="116" t="s">
        <v>10913</v>
      </c>
      <c r="LP1" s="116" t="s">
        <v>5301</v>
      </c>
      <c r="LQ1" s="116" t="s">
        <v>5302</v>
      </c>
      <c r="LR1" s="96" t="s">
        <v>4778</v>
      </c>
      <c r="LS1" s="96" t="s">
        <v>4779</v>
      </c>
      <c r="LT1" s="96" t="s">
        <v>4780</v>
      </c>
      <c r="LU1" s="96" t="s">
        <v>4928</v>
      </c>
      <c r="LV1" s="113" t="s">
        <v>4823</v>
      </c>
      <c r="LW1" s="113" t="s">
        <v>8104</v>
      </c>
      <c r="LX1" s="96" t="s">
        <v>4781</v>
      </c>
      <c r="LY1" s="96" t="s">
        <v>4782</v>
      </c>
      <c r="LZ1" s="96" t="s">
        <v>4783</v>
      </c>
      <c r="MA1" s="96" t="s">
        <v>4784</v>
      </c>
      <c r="MB1" s="116" t="s">
        <v>5303</v>
      </c>
      <c r="MC1" s="116" t="s">
        <v>5304</v>
      </c>
      <c r="MD1" s="116" t="s">
        <v>5305</v>
      </c>
      <c r="ME1" s="116" t="s">
        <v>5306</v>
      </c>
      <c r="MF1" s="116" t="s">
        <v>5307</v>
      </c>
      <c r="MG1" s="116" t="s">
        <v>5308</v>
      </c>
      <c r="MH1" s="116" t="s">
        <v>5309</v>
      </c>
      <c r="MI1" s="116" t="s">
        <v>5310</v>
      </c>
      <c r="MJ1" s="116" t="s">
        <v>5311</v>
      </c>
      <c r="MK1" s="116" t="s">
        <v>5312</v>
      </c>
      <c r="ML1" s="116" t="s">
        <v>5313</v>
      </c>
      <c r="MM1" s="116" t="s">
        <v>5314</v>
      </c>
      <c r="MN1" s="96" t="s">
        <v>4785</v>
      </c>
      <c r="MO1" s="96" t="s">
        <v>11267</v>
      </c>
      <c r="MP1" s="96" t="s">
        <v>4786</v>
      </c>
      <c r="MQ1" s="96" t="s">
        <v>11268</v>
      </c>
      <c r="MR1" s="96" t="s">
        <v>4787</v>
      </c>
      <c r="MS1" s="96" t="s">
        <v>4929</v>
      </c>
      <c r="MT1" s="113" t="s">
        <v>4104</v>
      </c>
      <c r="MU1" s="96" t="s">
        <v>4554</v>
      </c>
      <c r="MV1" s="96" t="s">
        <v>4555</v>
      </c>
      <c r="MW1" s="96" t="s">
        <v>10914</v>
      </c>
      <c r="MX1" s="96" t="s">
        <v>4556</v>
      </c>
      <c r="MY1" s="96" t="s">
        <v>4557</v>
      </c>
      <c r="MZ1" s="116" t="s">
        <v>5315</v>
      </c>
      <c r="NA1" s="116" t="s">
        <v>5316</v>
      </c>
      <c r="NB1" s="116" t="s">
        <v>5317</v>
      </c>
      <c r="NC1" s="116" t="s">
        <v>5318</v>
      </c>
      <c r="ND1" s="116" t="s">
        <v>5319</v>
      </c>
      <c r="NE1" s="116" t="s">
        <v>5320</v>
      </c>
      <c r="NF1" s="116" t="s">
        <v>5321</v>
      </c>
      <c r="NG1" s="116" t="s">
        <v>5322</v>
      </c>
      <c r="NH1" s="116" t="s">
        <v>5323</v>
      </c>
      <c r="NI1" s="116" t="s">
        <v>5324</v>
      </c>
      <c r="NJ1" s="116" t="s">
        <v>10915</v>
      </c>
      <c r="NK1" s="116" t="s">
        <v>5325</v>
      </c>
      <c r="NL1" s="116" t="s">
        <v>5326</v>
      </c>
      <c r="NM1" s="96" t="s">
        <v>4788</v>
      </c>
      <c r="NN1" s="96" t="s">
        <v>4789</v>
      </c>
      <c r="NO1" s="96" t="s">
        <v>4790</v>
      </c>
      <c r="NP1" s="96" t="s">
        <v>4930</v>
      </c>
      <c r="NQ1" s="113" t="s">
        <v>4840</v>
      </c>
      <c r="NR1" s="113" t="s">
        <v>8105</v>
      </c>
      <c r="NS1" s="96" t="s">
        <v>4841</v>
      </c>
      <c r="NT1" s="96" t="s">
        <v>4842</v>
      </c>
      <c r="NU1" s="96" t="s">
        <v>11299</v>
      </c>
      <c r="NV1" s="96" t="s">
        <v>4843</v>
      </c>
      <c r="NW1" s="96" t="s">
        <v>4844</v>
      </c>
      <c r="NX1" s="96" t="s">
        <v>11300</v>
      </c>
      <c r="NY1" s="116" t="s">
        <v>5327</v>
      </c>
      <c r="NZ1" s="116" t="s">
        <v>5328</v>
      </c>
      <c r="OA1" s="116" t="s">
        <v>5329</v>
      </c>
      <c r="OB1" s="116" t="s">
        <v>5330</v>
      </c>
      <c r="OC1" s="116" t="s">
        <v>5331</v>
      </c>
      <c r="OD1" s="116" t="s">
        <v>5332</v>
      </c>
      <c r="OE1" s="116" t="s">
        <v>11301</v>
      </c>
      <c r="OF1" s="116" t="s">
        <v>5333</v>
      </c>
      <c r="OG1" s="116" t="s">
        <v>5334</v>
      </c>
      <c r="OH1" s="116" t="s">
        <v>5335</v>
      </c>
      <c r="OI1" s="116" t="s">
        <v>5336</v>
      </c>
      <c r="OJ1" s="116" t="s">
        <v>5337</v>
      </c>
      <c r="OK1" s="116" t="s">
        <v>5338</v>
      </c>
      <c r="OL1" s="96" t="s">
        <v>4845</v>
      </c>
      <c r="OM1" s="96" t="s">
        <v>4846</v>
      </c>
      <c r="ON1" s="96" t="s">
        <v>4847</v>
      </c>
      <c r="OO1" s="96" t="s">
        <v>4824</v>
      </c>
      <c r="OP1" s="113" t="s">
        <v>4825</v>
      </c>
      <c r="OQ1" s="113" t="s">
        <v>8106</v>
      </c>
      <c r="OR1" s="96" t="s">
        <v>4791</v>
      </c>
      <c r="OS1" s="96" t="s">
        <v>4792</v>
      </c>
      <c r="OT1" s="96" t="s">
        <v>4793</v>
      </c>
      <c r="OU1" s="96" t="s">
        <v>4794</v>
      </c>
      <c r="OV1" s="116" t="s">
        <v>5339</v>
      </c>
      <c r="OW1" s="116" t="s">
        <v>5340</v>
      </c>
      <c r="OX1" s="116" t="s">
        <v>5341</v>
      </c>
      <c r="OY1" s="116" t="s">
        <v>5342</v>
      </c>
      <c r="OZ1" s="116" t="s">
        <v>5343</v>
      </c>
      <c r="PA1" s="116" t="s">
        <v>5344</v>
      </c>
      <c r="PB1" s="116" t="s">
        <v>5345</v>
      </c>
      <c r="PC1" s="116" t="s">
        <v>5346</v>
      </c>
      <c r="PD1" s="116" t="s">
        <v>5347</v>
      </c>
      <c r="PE1" s="116" t="s">
        <v>5348</v>
      </c>
      <c r="PF1" s="116" t="s">
        <v>5349</v>
      </c>
      <c r="PG1" s="116" t="s">
        <v>5350</v>
      </c>
      <c r="PH1" s="96" t="s">
        <v>4795</v>
      </c>
      <c r="PI1" s="96" t="s">
        <v>4796</v>
      </c>
      <c r="PJ1" s="96" t="s">
        <v>11262</v>
      </c>
      <c r="PK1" s="96" t="s">
        <v>4797</v>
      </c>
      <c r="PL1" s="96" t="s">
        <v>4931</v>
      </c>
      <c r="PM1" s="113" t="s">
        <v>4826</v>
      </c>
      <c r="PN1" s="113" t="s">
        <v>8107</v>
      </c>
      <c r="PO1" s="96" t="s">
        <v>4798</v>
      </c>
      <c r="PP1" s="96" t="s">
        <v>4799</v>
      </c>
      <c r="PQ1" s="96" t="s">
        <v>4800</v>
      </c>
      <c r="PR1" s="96" t="s">
        <v>4801</v>
      </c>
      <c r="PS1" s="96" t="s">
        <v>11175</v>
      </c>
      <c r="PT1" s="116" t="s">
        <v>5351</v>
      </c>
      <c r="PU1" s="116" t="s">
        <v>5352</v>
      </c>
      <c r="PV1" s="116" t="s">
        <v>11259</v>
      </c>
      <c r="PW1" s="116" t="s">
        <v>5353</v>
      </c>
      <c r="PX1" s="116" t="s">
        <v>5354</v>
      </c>
      <c r="PY1" s="116" t="s">
        <v>5355</v>
      </c>
      <c r="PZ1" s="116" t="s">
        <v>5356</v>
      </c>
      <c r="QA1" s="116" t="s">
        <v>5357</v>
      </c>
      <c r="QB1" s="116" t="s">
        <v>5358</v>
      </c>
      <c r="QC1" s="116" t="s">
        <v>5359</v>
      </c>
      <c r="QD1" s="116" t="s">
        <v>5360</v>
      </c>
      <c r="QE1" s="116" t="s">
        <v>5361</v>
      </c>
      <c r="QF1" s="116" t="s">
        <v>5362</v>
      </c>
      <c r="QG1" s="96" t="s">
        <v>4802</v>
      </c>
      <c r="QH1" s="96" t="s">
        <v>4803</v>
      </c>
      <c r="QI1" s="96" t="s">
        <v>11263</v>
      </c>
      <c r="QJ1" s="96" t="s">
        <v>4804</v>
      </c>
      <c r="QK1" s="96" t="s">
        <v>4932</v>
      </c>
      <c r="QL1" s="113" t="s">
        <v>4827</v>
      </c>
      <c r="QM1" s="113" t="s">
        <v>8108</v>
      </c>
      <c r="QN1" s="96" t="s">
        <v>4805</v>
      </c>
      <c r="QO1" s="96" t="s">
        <v>4806</v>
      </c>
      <c r="QP1" s="96" t="s">
        <v>10916</v>
      </c>
      <c r="QQ1" s="96" t="s">
        <v>4807</v>
      </c>
      <c r="QR1" s="96" t="s">
        <v>4808</v>
      </c>
      <c r="QS1" s="96" t="s">
        <v>10917</v>
      </c>
      <c r="QT1" s="116" t="s">
        <v>5363</v>
      </c>
      <c r="QU1" s="116" t="s">
        <v>5364</v>
      </c>
      <c r="QV1" s="116" t="s">
        <v>10918</v>
      </c>
      <c r="QW1" s="116" t="s">
        <v>5365</v>
      </c>
      <c r="QX1" s="116" t="s">
        <v>5366</v>
      </c>
      <c r="QY1" s="116" t="s">
        <v>5367</v>
      </c>
      <c r="QZ1" s="116" t="s">
        <v>5368</v>
      </c>
      <c r="RA1" s="116" t="s">
        <v>10919</v>
      </c>
      <c r="RB1" s="116" t="s">
        <v>5369</v>
      </c>
      <c r="RC1" s="116" t="s">
        <v>5370</v>
      </c>
      <c r="RD1" s="116" t="s">
        <v>5371</v>
      </c>
      <c r="RE1" s="116" t="s">
        <v>5372</v>
      </c>
      <c r="RF1" s="116"/>
      <c r="RG1" s="116" t="s">
        <v>5373</v>
      </c>
      <c r="RH1" s="116" t="s">
        <v>5374</v>
      </c>
      <c r="RI1" s="96" t="s">
        <v>4809</v>
      </c>
      <c r="RJ1" s="96" t="s">
        <v>4810</v>
      </c>
      <c r="RK1" s="96" t="s">
        <v>11264</v>
      </c>
      <c r="RL1" s="96" t="s">
        <v>4811</v>
      </c>
      <c r="RM1" s="96" t="s">
        <v>4933</v>
      </c>
      <c r="RN1" s="113" t="s">
        <v>4934</v>
      </c>
      <c r="RO1" s="113" t="s">
        <v>8109</v>
      </c>
      <c r="RP1" s="96" t="s">
        <v>4935</v>
      </c>
      <c r="RQ1" s="96" t="s">
        <v>4936</v>
      </c>
      <c r="RR1" s="96" t="s">
        <v>4937</v>
      </c>
      <c r="RS1" s="96" t="s">
        <v>4938</v>
      </c>
      <c r="RT1" s="116" t="s">
        <v>5375</v>
      </c>
      <c r="RU1" s="116" t="s">
        <v>5376</v>
      </c>
      <c r="RV1" s="116" t="s">
        <v>5377</v>
      </c>
      <c r="RW1" s="116" t="s">
        <v>5378</v>
      </c>
      <c r="RX1" s="116" t="s">
        <v>5379</v>
      </c>
      <c r="RY1" s="116" t="s">
        <v>5380</v>
      </c>
      <c r="RZ1" s="116" t="s">
        <v>5381</v>
      </c>
      <c r="SA1" s="116" t="s">
        <v>5382</v>
      </c>
      <c r="SB1" s="116" t="s">
        <v>5383</v>
      </c>
      <c r="SC1" s="116" t="s">
        <v>5384</v>
      </c>
      <c r="SD1" s="116" t="s">
        <v>5385</v>
      </c>
      <c r="SE1" s="116" t="s">
        <v>5386</v>
      </c>
      <c r="SF1" s="96" t="s">
        <v>4939</v>
      </c>
      <c r="SG1" s="96" t="s">
        <v>4940</v>
      </c>
      <c r="SH1" s="96" t="s">
        <v>4941</v>
      </c>
      <c r="SI1" s="96" t="s">
        <v>4942</v>
      </c>
      <c r="SJ1" s="113" t="s">
        <v>4828</v>
      </c>
      <c r="SK1" s="113" t="s">
        <v>8110</v>
      </c>
      <c r="SL1" s="96" t="s">
        <v>4558</v>
      </c>
      <c r="SM1" s="96" t="s">
        <v>4559</v>
      </c>
      <c r="SN1" s="96" t="s">
        <v>4560</v>
      </c>
      <c r="SO1" s="96" t="s">
        <v>4561</v>
      </c>
      <c r="SP1" s="116" t="s">
        <v>5387</v>
      </c>
      <c r="SQ1" s="116" t="s">
        <v>5388</v>
      </c>
      <c r="SR1" s="116" t="s">
        <v>5389</v>
      </c>
      <c r="SS1" s="116" t="s">
        <v>5390</v>
      </c>
      <c r="ST1" s="116" t="s">
        <v>5391</v>
      </c>
      <c r="SU1" s="116" t="s">
        <v>5392</v>
      </c>
      <c r="SV1" s="116" t="s">
        <v>5393</v>
      </c>
      <c r="SW1" s="116" t="s">
        <v>5394</v>
      </c>
      <c r="SX1" s="116" t="s">
        <v>5395</v>
      </c>
      <c r="SY1" s="116" t="s">
        <v>5396</v>
      </c>
      <c r="SZ1" s="116" t="s">
        <v>5397</v>
      </c>
      <c r="TA1" s="116" t="s">
        <v>5398</v>
      </c>
      <c r="TB1" s="96" t="s">
        <v>4812</v>
      </c>
      <c r="TC1" s="96" t="s">
        <v>4813</v>
      </c>
      <c r="TD1" s="96" t="s">
        <v>4814</v>
      </c>
      <c r="TE1" s="96" t="s">
        <v>4943</v>
      </c>
      <c r="TF1" s="113" t="s">
        <v>4829</v>
      </c>
      <c r="TG1" s="113" t="s">
        <v>8111</v>
      </c>
      <c r="TH1" s="96" t="s">
        <v>4739</v>
      </c>
      <c r="TI1" s="96" t="s">
        <v>4740</v>
      </c>
      <c r="TJ1" s="96" t="s">
        <v>10920</v>
      </c>
      <c r="TK1" s="96" t="s">
        <v>4741</v>
      </c>
      <c r="TL1" s="96" t="s">
        <v>4742</v>
      </c>
      <c r="TM1" s="96" t="s">
        <v>10921</v>
      </c>
      <c r="TN1" s="116" t="s">
        <v>5399</v>
      </c>
      <c r="TO1" s="116" t="s">
        <v>5400</v>
      </c>
      <c r="TP1" s="116" t="s">
        <v>10922</v>
      </c>
      <c r="TQ1" s="116" t="s">
        <v>5401</v>
      </c>
      <c r="TR1" s="116" t="s">
        <v>5402</v>
      </c>
      <c r="TS1" s="116" t="s">
        <v>5403</v>
      </c>
      <c r="TT1" s="116" t="s">
        <v>5404</v>
      </c>
      <c r="TU1" s="116" t="s">
        <v>10923</v>
      </c>
      <c r="TV1" s="116" t="s">
        <v>5405</v>
      </c>
      <c r="TW1" s="116" t="s">
        <v>5406</v>
      </c>
      <c r="TX1" s="116" t="s">
        <v>5407</v>
      </c>
      <c r="TY1" s="116" t="s">
        <v>5408</v>
      </c>
      <c r="TZ1" s="116" t="s">
        <v>5409</v>
      </c>
      <c r="UA1" s="116" t="s">
        <v>5410</v>
      </c>
      <c r="UB1" s="96" t="s">
        <v>4815</v>
      </c>
      <c r="UC1" s="96" t="s">
        <v>4816</v>
      </c>
      <c r="UD1" s="96" t="s">
        <v>4817</v>
      </c>
      <c r="UE1" s="96" t="s">
        <v>4944</v>
      </c>
      <c r="UF1" s="113" t="s">
        <v>4830</v>
      </c>
      <c r="UG1" s="96" t="s">
        <v>4831</v>
      </c>
      <c r="UH1" s="96" t="s">
        <v>4832</v>
      </c>
      <c r="UI1" s="96" t="s">
        <v>4833</v>
      </c>
      <c r="UJ1" s="96" t="s">
        <v>4834</v>
      </c>
      <c r="UK1" s="116" t="s">
        <v>5411</v>
      </c>
      <c r="UL1" s="116" t="s">
        <v>5412</v>
      </c>
      <c r="UM1" s="116" t="s">
        <v>5413</v>
      </c>
      <c r="UN1" s="116" t="s">
        <v>5414</v>
      </c>
      <c r="UO1" s="116" t="s">
        <v>5415</v>
      </c>
      <c r="UP1" s="116" t="s">
        <v>5416</v>
      </c>
      <c r="UQ1" s="116" t="s">
        <v>5417</v>
      </c>
      <c r="UR1" s="116" t="s">
        <v>5418</v>
      </c>
      <c r="US1" s="116" t="s">
        <v>5419</v>
      </c>
      <c r="UT1" s="116" t="s">
        <v>5420</v>
      </c>
      <c r="UU1" s="116" t="s">
        <v>5421</v>
      </c>
      <c r="UV1" s="116" t="s">
        <v>5422</v>
      </c>
      <c r="UW1" s="96" t="s">
        <v>4835</v>
      </c>
      <c r="UX1" s="96" t="s">
        <v>4836</v>
      </c>
      <c r="UY1" s="96" t="s">
        <v>4837</v>
      </c>
      <c r="UZ1" s="96" t="s">
        <v>4856</v>
      </c>
      <c r="VA1" s="96" t="s">
        <v>4945</v>
      </c>
      <c r="VB1" s="96" t="s">
        <v>4857</v>
      </c>
      <c r="VC1" s="96" t="s">
        <v>4947</v>
      </c>
      <c r="VD1" s="96" t="s">
        <v>4858</v>
      </c>
      <c r="VE1" s="96" t="s">
        <v>4946</v>
      </c>
      <c r="VF1" s="96" t="s">
        <v>4948</v>
      </c>
      <c r="VG1" s="96" t="s">
        <v>4949</v>
      </c>
      <c r="VH1" s="96" t="s">
        <v>4717</v>
      </c>
      <c r="VI1" s="96" t="s">
        <v>4950</v>
      </c>
      <c r="VJ1" s="96" t="s">
        <v>4951</v>
      </c>
      <c r="VK1" s="96" t="s">
        <v>4956</v>
      </c>
      <c r="VL1" s="96" t="s">
        <v>4838</v>
      </c>
      <c r="VM1" s="96" t="s">
        <v>4839</v>
      </c>
      <c r="VO1" s="5" t="s">
        <v>5819</v>
      </c>
      <c r="VP1" s="5" t="s">
        <v>6598</v>
      </c>
      <c r="VQ1" s="5" t="s">
        <v>6597</v>
      </c>
      <c r="VR1" s="5" t="s">
        <v>5804</v>
      </c>
      <c r="VS1" s="5" t="s">
        <v>5805</v>
      </c>
      <c r="VT1" s="5" t="s">
        <v>5806</v>
      </c>
      <c r="VU1"/>
      <c r="VV1" s="96" t="s">
        <v>6601</v>
      </c>
      <c r="VW1" s="96" t="s">
        <v>6600</v>
      </c>
      <c r="VX1" s="96" t="s">
        <v>5817</v>
      </c>
      <c r="VZ1" s="96" t="s">
        <v>5807</v>
      </c>
      <c r="WA1" s="96"/>
      <c r="WB1" s="96" t="s">
        <v>10421</v>
      </c>
      <c r="WC1" s="161" t="s">
        <v>9635</v>
      </c>
      <c r="WD1" s="161" t="s">
        <v>9375</v>
      </c>
      <c r="WE1" s="161" t="s">
        <v>9636</v>
      </c>
      <c r="WF1" s="161" t="s">
        <v>9380</v>
      </c>
      <c r="WG1" s="96" t="s">
        <v>5808</v>
      </c>
      <c r="WH1" s="96" t="s">
        <v>5809</v>
      </c>
      <c r="WI1" s="96" t="s">
        <v>5810</v>
      </c>
      <c r="WJ1" s="96" t="s">
        <v>5811</v>
      </c>
      <c r="WK1" s="96" t="s">
        <v>5812</v>
      </c>
      <c r="WL1" s="96" t="s">
        <v>5813</v>
      </c>
      <c r="WM1" s="96" t="s">
        <v>5814</v>
      </c>
      <c r="WN1" s="96" t="s">
        <v>5815</v>
      </c>
      <c r="WO1" s="96" t="s">
        <v>5816</v>
      </c>
      <c r="WQ1" s="96" t="s">
        <v>4904</v>
      </c>
      <c r="WR1" s="96" t="s">
        <v>4905</v>
      </c>
      <c r="WS1" s="96" t="s">
        <v>4906</v>
      </c>
      <c r="WT1" s="96" t="s">
        <v>4962</v>
      </c>
      <c r="WU1" s="96" t="s">
        <v>4907</v>
      </c>
      <c r="WV1" s="96" t="s">
        <v>4908</v>
      </c>
      <c r="WW1" s="96" t="s">
        <v>5818</v>
      </c>
      <c r="WX1" s="96"/>
      <c r="WZ1" s="5" t="s">
        <v>4960</v>
      </c>
      <c r="XA1" s="5" t="s">
        <v>4721</v>
      </c>
      <c r="XB1" s="5" t="s">
        <v>4722</v>
      </c>
      <c r="XC1" s="5" t="s">
        <v>10482</v>
      </c>
      <c r="XD1" s="5" t="s">
        <v>4724</v>
      </c>
      <c r="XE1" s="5" t="s">
        <v>4725</v>
      </c>
      <c r="XF1" s="5" t="s">
        <v>4726</v>
      </c>
      <c r="XG1" s="5" t="s">
        <v>4715</v>
      </c>
      <c r="XH1" s="5" t="s">
        <v>5820</v>
      </c>
      <c r="XI1" s="5" t="s">
        <v>5821</v>
      </c>
      <c r="XK1" s="1" t="s">
        <v>4745</v>
      </c>
      <c r="XL1" s="2" t="s">
        <v>4715</v>
      </c>
      <c r="XM1" s="5" t="s">
        <v>4915</v>
      </c>
      <c r="XN1" s="5" t="s">
        <v>9811</v>
      </c>
      <c r="XO1" s="5" t="s">
        <v>9376</v>
      </c>
      <c r="XP1" s="96" t="s">
        <v>10497</v>
      </c>
      <c r="XQ1" s="96" t="s">
        <v>11077</v>
      </c>
      <c r="XS1" s="96" t="s">
        <v>10735</v>
      </c>
      <c r="XT1" s="96" t="s">
        <v>10735</v>
      </c>
      <c r="XU1" s="7" t="s">
        <v>4722</v>
      </c>
      <c r="XV1" s="7" t="s">
        <v>5223</v>
      </c>
      <c r="XW1" s="5" t="s">
        <v>4916</v>
      </c>
      <c r="XX1" s="5" t="s">
        <v>4748</v>
      </c>
      <c r="XY1" s="5" t="s">
        <v>4749</v>
      </c>
      <c r="XZ1" s="5" t="s">
        <v>9812</v>
      </c>
      <c r="YA1" s="5" t="s">
        <v>9378</v>
      </c>
      <c r="YB1" s="2" t="s">
        <v>4746</v>
      </c>
      <c r="YC1" s="2" t="s">
        <v>4985</v>
      </c>
      <c r="YD1" s="2" t="s">
        <v>4747</v>
      </c>
      <c r="YH1" s="5" t="s">
        <v>4917</v>
      </c>
      <c r="YI1" s="5" t="s">
        <v>808</v>
      </c>
      <c r="YJ1" s="5" t="s">
        <v>0</v>
      </c>
      <c r="YK1" s="5" t="s">
        <v>4988</v>
      </c>
      <c r="YL1" s="5" t="s">
        <v>4961</v>
      </c>
      <c r="YM1" s="5" t="s">
        <v>4904</v>
      </c>
      <c r="YN1" s="5" t="s">
        <v>4905</v>
      </c>
      <c r="YO1" s="5" t="s">
        <v>4906</v>
      </c>
      <c r="YP1" s="5" t="s">
        <v>4962</v>
      </c>
      <c r="YQ1" s="5" t="s">
        <v>4907</v>
      </c>
      <c r="YR1" s="5" t="s">
        <v>4908</v>
      </c>
      <c r="YS1" s="2" t="s">
        <v>4713</v>
      </c>
      <c r="YT1" s="2" t="s">
        <v>4714</v>
      </c>
      <c r="YU1" s="2" t="s">
        <v>4909</v>
      </c>
      <c r="YV1" s="2" t="s">
        <v>4963</v>
      </c>
      <c r="YW1" s="5" t="s">
        <v>4986</v>
      </c>
      <c r="YX1" s="2" t="s">
        <v>6602</v>
      </c>
      <c r="YY1" s="2" t="s">
        <v>4952</v>
      </c>
      <c r="YZ1" s="2" t="s">
        <v>4912</v>
      </c>
      <c r="ZA1" s="5" t="s">
        <v>4954</v>
      </c>
      <c r="ZB1" s="5" t="s">
        <v>1</v>
      </c>
      <c r="ZC1" s="5" t="s">
        <v>4913</v>
      </c>
      <c r="ZD1" s="27" t="s">
        <v>4953</v>
      </c>
      <c r="ZF1" s="23" t="s">
        <v>4911</v>
      </c>
      <c r="ZH1" s="114" t="s">
        <v>4731</v>
      </c>
      <c r="ZI1" s="2" t="s">
        <v>4918</v>
      </c>
      <c r="ZJ1" s="2" t="s">
        <v>4750</v>
      </c>
    </row>
    <row r="2" spans="1:686" s="5" customFormat="1" ht="55.5" customHeight="1" x14ac:dyDescent="0.25">
      <c r="A2" s="148" t="s">
        <v>9586</v>
      </c>
      <c r="B2" s="148"/>
      <c r="C2" s="148"/>
      <c r="D2" s="148"/>
      <c r="E2" s="148"/>
      <c r="F2" s="148"/>
      <c r="G2" s="146"/>
      <c r="H2" s="146"/>
      <c r="I2" s="146"/>
      <c r="J2" s="146"/>
      <c r="K2" s="148"/>
      <c r="L2" s="148"/>
      <c r="M2" s="148"/>
      <c r="N2" s="148"/>
      <c r="O2" s="148"/>
      <c r="P2" s="2"/>
      <c r="R2" s="2"/>
      <c r="S2" s="2"/>
      <c r="U2" s="2"/>
      <c r="V2" s="2"/>
      <c r="W2" s="2"/>
      <c r="Y2" s="2"/>
      <c r="Z2" s="2"/>
      <c r="AA2" s="2"/>
      <c r="AD2" s="2"/>
      <c r="AE2" s="2"/>
      <c r="AF2" s="2"/>
      <c r="AG2" s="2"/>
      <c r="AH2" s="2"/>
      <c r="AI2" s="2"/>
      <c r="AJ2" s="2"/>
      <c r="AK2" s="2"/>
      <c r="AL2" s="2"/>
      <c r="AO2" s="222"/>
      <c r="AP2" s="222"/>
      <c r="AQ2" s="222"/>
      <c r="AR2" s="223"/>
      <c r="AS2" s="223"/>
      <c r="AT2" s="223"/>
      <c r="AU2" s="223"/>
      <c r="AV2" s="223"/>
      <c r="AW2" s="223"/>
      <c r="AX2" s="223"/>
      <c r="AY2" s="224"/>
      <c r="AZ2" s="222"/>
      <c r="BA2" s="222"/>
      <c r="BB2" s="222"/>
      <c r="BC2" s="222"/>
      <c r="BD2" s="223"/>
      <c r="BE2" s="223"/>
      <c r="BF2" s="223"/>
      <c r="BG2" s="223"/>
      <c r="BH2" s="223"/>
      <c r="BI2" s="223"/>
      <c r="BJ2" s="223"/>
      <c r="BK2" s="223"/>
      <c r="BL2" s="223"/>
      <c r="BM2" s="223"/>
      <c r="BN2" s="223"/>
      <c r="BO2" s="223"/>
      <c r="BP2" s="223"/>
      <c r="BQ2" s="223"/>
      <c r="BR2" s="222"/>
      <c r="BS2" s="222"/>
      <c r="BT2" s="223"/>
      <c r="BU2" s="223"/>
      <c r="BV2" s="223"/>
      <c r="BW2" s="223"/>
      <c r="BX2" s="223"/>
      <c r="BY2" s="223"/>
      <c r="BZ2" s="223"/>
      <c r="CA2" s="223"/>
      <c r="CB2" s="223"/>
      <c r="CC2" s="223"/>
      <c r="CD2" s="223"/>
      <c r="CE2" s="223"/>
      <c r="CF2" s="223"/>
      <c r="CG2" s="225"/>
      <c r="CH2" s="225"/>
      <c r="CI2" s="225"/>
      <c r="CJ2" s="225"/>
      <c r="CK2" s="223"/>
      <c r="CL2" s="223"/>
      <c r="CM2" s="223"/>
      <c r="CX2" s="147"/>
      <c r="CY2" s="147"/>
      <c r="CZ2" s="147"/>
      <c r="DA2" s="147"/>
      <c r="DB2" s="147"/>
      <c r="DC2" s="147"/>
      <c r="DM2" s="147"/>
      <c r="DN2" s="147"/>
      <c r="DO2" s="147"/>
      <c r="DP2" s="147"/>
      <c r="DQ2" s="147"/>
      <c r="DR2" s="147"/>
      <c r="DS2" s="147"/>
      <c r="DT2" s="147"/>
      <c r="DU2" s="147"/>
      <c r="DV2" s="147"/>
      <c r="DW2" s="147"/>
      <c r="DX2" s="147"/>
      <c r="DY2" s="147"/>
      <c r="DZ2" s="147"/>
      <c r="ES2" s="147"/>
      <c r="ET2" s="147"/>
      <c r="EU2" s="147"/>
      <c r="EV2" s="147"/>
      <c r="EW2" s="147"/>
      <c r="EX2" s="147"/>
      <c r="EY2" s="147"/>
      <c r="EZ2" s="147"/>
      <c r="FA2" s="147"/>
      <c r="FB2" s="147"/>
      <c r="FC2" s="147"/>
      <c r="FD2" s="147"/>
      <c r="FE2" s="147"/>
      <c r="FF2" s="147"/>
      <c r="FY2" s="147"/>
      <c r="FZ2" s="147"/>
      <c r="GA2" s="147"/>
      <c r="GB2" s="147"/>
      <c r="GC2" s="147"/>
      <c r="GD2" s="147"/>
      <c r="GE2" s="147"/>
      <c r="GF2" s="147"/>
      <c r="GG2" s="147"/>
      <c r="GH2" s="147"/>
      <c r="GI2" s="147"/>
      <c r="GJ2" s="147"/>
      <c r="GK2" s="147"/>
      <c r="GL2" s="147"/>
      <c r="GP2" s="2"/>
      <c r="HO2" s="2"/>
      <c r="II2" s="147"/>
      <c r="IJ2" s="147"/>
      <c r="IK2" s="147"/>
      <c r="IL2" s="147"/>
      <c r="IM2" s="147"/>
      <c r="IN2" s="147"/>
      <c r="IO2" s="147"/>
      <c r="IP2" s="147"/>
      <c r="IQ2" s="147"/>
      <c r="IR2" s="147"/>
      <c r="IS2" s="147"/>
      <c r="IT2" s="147"/>
      <c r="IU2" s="147"/>
      <c r="IV2" s="147"/>
      <c r="JI2" s="147"/>
      <c r="JJ2" s="147"/>
      <c r="JK2" s="147"/>
      <c r="JL2" s="147"/>
      <c r="JM2" s="147"/>
      <c r="JN2" s="147"/>
      <c r="JO2" s="147"/>
      <c r="JP2" s="147"/>
      <c r="JQ2" s="147"/>
      <c r="JR2" s="147"/>
      <c r="JS2" s="147"/>
      <c r="JT2" s="147"/>
      <c r="JU2" s="147"/>
      <c r="JV2" s="147"/>
      <c r="KG2" s="147"/>
      <c r="KH2" s="147"/>
      <c r="KI2" s="147"/>
      <c r="KJ2" s="147"/>
      <c r="KK2" s="147"/>
      <c r="KL2" s="147"/>
      <c r="KM2" s="147"/>
      <c r="KN2" s="147"/>
      <c r="KO2" s="147"/>
      <c r="KP2" s="147"/>
      <c r="KQ2" s="147"/>
      <c r="KR2" s="147"/>
      <c r="LE2" s="147"/>
      <c r="LF2" s="147"/>
      <c r="LG2" s="147"/>
      <c r="LH2" s="147"/>
      <c r="LI2" s="147"/>
      <c r="LJ2" s="147"/>
      <c r="LK2" s="147"/>
      <c r="LL2" s="147"/>
      <c r="LM2" s="147"/>
      <c r="LN2" s="147"/>
      <c r="LO2" s="147"/>
      <c r="LP2" s="147"/>
      <c r="LQ2" s="147"/>
      <c r="MB2" s="147"/>
      <c r="MC2" s="147"/>
      <c r="MD2" s="147"/>
      <c r="ME2" s="147"/>
      <c r="MF2" s="147"/>
      <c r="MG2" s="147"/>
      <c r="MH2" s="147"/>
      <c r="MI2" s="147"/>
      <c r="MJ2" s="147"/>
      <c r="MK2" s="147"/>
      <c r="ML2" s="147"/>
      <c r="MM2" s="147"/>
      <c r="MZ2" s="147"/>
      <c r="NA2" s="147"/>
      <c r="NB2" s="147"/>
      <c r="NC2" s="147"/>
      <c r="ND2" s="147"/>
      <c r="NE2" s="147"/>
      <c r="NF2" s="147"/>
      <c r="NG2" s="147"/>
      <c r="NH2" s="147"/>
      <c r="NI2" s="147"/>
      <c r="NJ2" s="147"/>
      <c r="NK2" s="147"/>
      <c r="NL2" s="147"/>
      <c r="NY2" s="147"/>
      <c r="NZ2" s="147"/>
      <c r="OA2" s="147"/>
      <c r="OB2" s="147"/>
      <c r="OC2" s="147"/>
      <c r="OD2" s="147"/>
      <c r="OE2" s="147"/>
      <c r="OF2" s="147"/>
      <c r="OG2" s="147"/>
      <c r="OH2" s="147"/>
      <c r="OI2" s="147"/>
      <c r="OJ2" s="147"/>
      <c r="OK2" s="147"/>
      <c r="OV2" s="147"/>
      <c r="OW2" s="147"/>
      <c r="OX2" s="147"/>
      <c r="OY2" s="147"/>
      <c r="OZ2" s="147"/>
      <c r="PA2" s="147"/>
      <c r="PB2" s="147"/>
      <c r="PC2" s="147"/>
      <c r="PD2" s="147"/>
      <c r="PE2" s="147"/>
      <c r="PF2" s="147"/>
      <c r="PG2" s="147"/>
      <c r="PT2" s="147"/>
      <c r="PU2" s="147"/>
      <c r="PV2" s="147"/>
      <c r="PW2" s="147"/>
      <c r="PX2" s="147"/>
      <c r="PY2" s="147"/>
      <c r="PZ2" s="147"/>
      <c r="QA2" s="147"/>
      <c r="QB2" s="147"/>
      <c r="QC2" s="147"/>
      <c r="QD2" s="147"/>
      <c r="QE2" s="147"/>
      <c r="QF2" s="147"/>
      <c r="QT2" s="147"/>
      <c r="QU2" s="147"/>
      <c r="QV2" s="147"/>
      <c r="QW2" s="147"/>
      <c r="QX2" s="147"/>
      <c r="QY2" s="147"/>
      <c r="QZ2" s="147"/>
      <c r="RA2" s="147"/>
      <c r="RB2" s="147"/>
      <c r="RC2" s="147"/>
      <c r="RD2" s="147"/>
      <c r="RE2" s="147"/>
      <c r="RF2" s="147"/>
      <c r="RG2" s="147"/>
      <c r="RH2" s="147"/>
      <c r="RT2" s="147"/>
      <c r="RU2" s="147"/>
      <c r="RV2" s="147"/>
      <c r="RW2" s="147"/>
      <c r="RX2" s="147"/>
      <c r="RY2" s="147"/>
      <c r="RZ2" s="147"/>
      <c r="SA2" s="147"/>
      <c r="SB2" s="147"/>
      <c r="SC2" s="147"/>
      <c r="SD2" s="147"/>
      <c r="SE2" s="147"/>
      <c r="SP2" s="147"/>
      <c r="SQ2" s="147"/>
      <c r="SR2" s="147"/>
      <c r="SS2" s="147"/>
      <c r="ST2" s="147"/>
      <c r="SU2" s="147"/>
      <c r="SV2" s="147"/>
      <c r="SW2" s="147"/>
      <c r="SX2" s="147"/>
      <c r="SY2" s="147"/>
      <c r="SZ2" s="147"/>
      <c r="TA2" s="147"/>
      <c r="TN2" s="147"/>
      <c r="TO2" s="147"/>
      <c r="TP2" s="147"/>
      <c r="TQ2" s="147"/>
      <c r="TR2" s="147"/>
      <c r="TS2" s="147"/>
      <c r="TT2" s="147"/>
      <c r="TU2" s="147"/>
      <c r="TV2" s="147"/>
      <c r="TW2" s="147"/>
      <c r="TX2" s="147"/>
      <c r="TY2" s="147"/>
      <c r="TZ2" s="147"/>
      <c r="UA2" s="147"/>
      <c r="UK2" s="147"/>
      <c r="UL2" s="147"/>
      <c r="UM2" s="147"/>
      <c r="UN2" s="147"/>
      <c r="UO2" s="147"/>
      <c r="UP2" s="147"/>
      <c r="UQ2" s="147"/>
      <c r="UR2" s="147"/>
      <c r="US2" s="147"/>
      <c r="UT2" s="147"/>
      <c r="UU2" s="147"/>
      <c r="UV2" s="147"/>
      <c r="VU2"/>
      <c r="WE2" s="2"/>
      <c r="XK2" s="1"/>
      <c r="XL2" s="2"/>
      <c r="XU2" s="2"/>
      <c r="XV2" s="2"/>
      <c r="YB2" s="2"/>
      <c r="YC2" s="2"/>
      <c r="YD2" s="2"/>
      <c r="YS2" s="2"/>
      <c r="YT2" s="2"/>
      <c r="YU2" s="2"/>
      <c r="YV2" s="2"/>
      <c r="YX2" s="2"/>
      <c r="YY2" s="2"/>
      <c r="YZ2" s="2"/>
      <c r="ZD2" s="1"/>
      <c r="ZF2" s="2"/>
      <c r="ZH2" s="114"/>
      <c r="ZI2" s="2"/>
      <c r="ZJ2" s="2"/>
    </row>
    <row r="3" spans="1:686" ht="33" customHeight="1" x14ac:dyDescent="0.2">
      <c r="A3" s="3" t="s">
        <v>5607</v>
      </c>
      <c r="B3" s="8" t="s">
        <v>11356</v>
      </c>
      <c r="C3" s="8" t="s">
        <v>9619</v>
      </c>
      <c r="D3" s="8" t="s">
        <v>9990</v>
      </c>
      <c r="E3" s="8" t="s">
        <v>10067</v>
      </c>
      <c r="F3" s="4" t="s">
        <v>4644</v>
      </c>
      <c r="K3" s="6">
        <v>1</v>
      </c>
      <c r="L3" s="6">
        <v>1</v>
      </c>
      <c r="M3" s="138" t="s">
        <v>2625</v>
      </c>
      <c r="N3" s="3" t="s">
        <v>10072</v>
      </c>
      <c r="O3" s="3" t="s">
        <v>10073</v>
      </c>
      <c r="P3" s="3">
        <v>3</v>
      </c>
      <c r="Q3" s="6" t="s">
        <v>2327</v>
      </c>
      <c r="S3" s="3" t="s">
        <v>236</v>
      </c>
      <c r="T3" s="3" t="s">
        <v>2650</v>
      </c>
      <c r="U3" s="3" t="s">
        <v>49</v>
      </c>
      <c r="V3" s="3" t="s">
        <v>49</v>
      </c>
      <c r="W3" s="3" t="s">
        <v>2108</v>
      </c>
      <c r="Y3" s="3" t="s">
        <v>2673</v>
      </c>
      <c r="Z3" s="3" t="s">
        <v>2166</v>
      </c>
      <c r="AA3" s="3" t="s">
        <v>2230</v>
      </c>
      <c r="AB3" s="6" t="s">
        <v>2020</v>
      </c>
      <c r="AC3" s="6" t="s">
        <v>218</v>
      </c>
      <c r="AE3" s="3" t="s">
        <v>3895</v>
      </c>
      <c r="AF3" s="3" t="s">
        <v>985</v>
      </c>
      <c r="AG3" s="3" t="s">
        <v>1180</v>
      </c>
      <c r="AI3" s="3" t="s">
        <v>3759</v>
      </c>
      <c r="AJ3" s="3" t="s">
        <v>542</v>
      </c>
      <c r="AL3" s="9"/>
      <c r="AM3" s="6" t="s">
        <v>1077</v>
      </c>
      <c r="AN3" s="3" t="s">
        <v>537</v>
      </c>
      <c r="AO3" s="28">
        <v>6</v>
      </c>
      <c r="AP3" s="28">
        <v>6</v>
      </c>
      <c r="AQ3" s="28">
        <v>45</v>
      </c>
      <c r="AR3" s="98" t="s">
        <v>2762</v>
      </c>
      <c r="AT3" s="98">
        <v>78</v>
      </c>
      <c r="AU3" s="98">
        <v>78</v>
      </c>
      <c r="AV3" s="98">
        <v>0</v>
      </c>
      <c r="AW3" s="98">
        <v>15.3</v>
      </c>
      <c r="AX3" s="98">
        <v>0.6</v>
      </c>
      <c r="AY3" s="226" t="s">
        <v>2886</v>
      </c>
      <c r="AZ3" s="28" t="s">
        <v>542</v>
      </c>
      <c r="BA3" s="28" t="s">
        <v>542</v>
      </c>
      <c r="BB3" s="28" t="s">
        <v>542</v>
      </c>
      <c r="BC3" s="28" t="s">
        <v>542</v>
      </c>
      <c r="BH3" s="28" t="s">
        <v>2708</v>
      </c>
      <c r="BI3" s="28" t="s">
        <v>1529</v>
      </c>
      <c r="BK3" s="28" t="s">
        <v>1529</v>
      </c>
      <c r="BL3" s="28" t="s">
        <v>448</v>
      </c>
      <c r="BM3" s="28" t="s">
        <v>448</v>
      </c>
      <c r="BN3" s="28" t="s">
        <v>448</v>
      </c>
      <c r="BQ3" s="28" t="s">
        <v>4455</v>
      </c>
      <c r="BR3" s="227" t="s">
        <v>6652</v>
      </c>
      <c r="BS3" s="227" t="str">
        <f t="shared" ref="BS3:BS16" si="0">DD3&amp;" "&amp;FO3&amp;" "&amp;EJ3&amp;" "&amp;HZ3&amp;" "&amp;IZ3&amp;" "&amp;KW3&amp;" "&amp;LU3&amp;" "&amp;MS3&amp;" "&amp;NP3&amp;" "&amp;OO3&amp;" "&amp;PL3&amp;" "&amp;QK3&amp;" "&amp;RM3&amp;" "&amp;SI3&amp;" "&amp;TE3&amp;" "&amp;UE3&amp;" "&amp;JZ3</f>
        <v xml:space="preserve"> EDE-Q-R  EDE-Q-WC
 EDE-Q-SC EDE-Q-EC EDI-DT  EDI-B        </v>
      </c>
      <c r="BT3" s="28" t="s">
        <v>4359</v>
      </c>
      <c r="BU3" s="28" t="s">
        <v>8147</v>
      </c>
      <c r="BV3" s="28" t="s">
        <v>8148</v>
      </c>
      <c r="CE3" s="28" t="s">
        <v>4460</v>
      </c>
      <c r="CF3" s="28" t="s">
        <v>4460</v>
      </c>
      <c r="CL3" s="28">
        <v>22</v>
      </c>
      <c r="CM3" s="28">
        <v>22</v>
      </c>
      <c r="EF3" s="9"/>
      <c r="FK3" s="9"/>
      <c r="FO3" s="3" t="s">
        <v>4164</v>
      </c>
      <c r="FQ3" s="3" t="s">
        <v>4340</v>
      </c>
      <c r="FR3" s="3" t="s">
        <v>4164</v>
      </c>
      <c r="FS3" s="29">
        <v>1.7</v>
      </c>
      <c r="FT3" s="29">
        <v>1</v>
      </c>
      <c r="FV3" s="29">
        <v>1.4</v>
      </c>
      <c r="FW3" s="29">
        <v>1.1000000000000001</v>
      </c>
      <c r="GQ3" s="9"/>
      <c r="GZ3" s="166"/>
      <c r="HA3" s="166"/>
      <c r="HB3" s="166"/>
      <c r="HC3" s="166"/>
      <c r="HD3" s="166"/>
      <c r="HE3" s="166"/>
      <c r="HF3" s="166"/>
      <c r="HG3" s="166"/>
      <c r="HH3" s="166"/>
      <c r="HI3" s="166"/>
      <c r="HJ3" s="166"/>
      <c r="HK3" s="166"/>
      <c r="HO3" s="3" t="s">
        <v>542</v>
      </c>
      <c r="HZ3" s="3" t="s">
        <v>6651</v>
      </c>
      <c r="IA3" s="3" t="s">
        <v>4391</v>
      </c>
      <c r="IB3" s="3" t="s">
        <v>4391</v>
      </c>
      <c r="IC3" s="13" t="s">
        <v>6653</v>
      </c>
      <c r="ID3" s="13" t="s">
        <v>6654</v>
      </c>
      <c r="IE3" s="13"/>
      <c r="IF3" s="13" t="s">
        <v>6655</v>
      </c>
      <c r="IG3" s="13" t="s">
        <v>6656</v>
      </c>
      <c r="IH3" s="13"/>
      <c r="IZ3" s="3" t="s">
        <v>4124</v>
      </c>
      <c r="JA3" s="3" t="s">
        <v>4310</v>
      </c>
      <c r="JB3" s="3" t="s">
        <v>4310</v>
      </c>
      <c r="JC3" s="29">
        <v>2.8</v>
      </c>
      <c r="JD3" s="29">
        <v>1.2</v>
      </c>
      <c r="JF3" s="29">
        <v>2.2000000000000002</v>
      </c>
      <c r="JG3" s="29">
        <v>1.4</v>
      </c>
      <c r="JZ3" s="9"/>
      <c r="KA3" s="9"/>
      <c r="KB3" s="9"/>
      <c r="KC3" s="9"/>
      <c r="KD3" s="9"/>
      <c r="KE3" s="9"/>
      <c r="KF3" s="9"/>
      <c r="KW3" s="3" t="s">
        <v>4139</v>
      </c>
      <c r="KX3" s="3" t="s">
        <v>4311</v>
      </c>
      <c r="KY3" s="3" t="s">
        <v>4311</v>
      </c>
      <c r="KZ3" s="29">
        <v>1</v>
      </c>
      <c r="LA3" s="29">
        <v>0.8</v>
      </c>
      <c r="LC3" s="29">
        <v>0.8</v>
      </c>
      <c r="LD3" s="29">
        <v>0.9</v>
      </c>
      <c r="LU3" s="3" t="s">
        <v>4146</v>
      </c>
      <c r="LV3" s="3" t="s">
        <v>4146</v>
      </c>
      <c r="LW3" s="3" t="s">
        <v>4146</v>
      </c>
      <c r="LX3" s="29">
        <v>22.8</v>
      </c>
      <c r="LY3" s="29">
        <v>6.7</v>
      </c>
      <c r="LZ3" s="29">
        <v>19.8</v>
      </c>
      <c r="MA3" s="29">
        <v>9.1999999999999993</v>
      </c>
      <c r="NP3" s="3" t="s">
        <v>4147</v>
      </c>
      <c r="NQ3" s="3" t="s">
        <v>4147</v>
      </c>
      <c r="NR3" s="3" t="s">
        <v>4147</v>
      </c>
      <c r="NS3" s="29">
        <v>12.5</v>
      </c>
      <c r="NT3" s="29">
        <v>4.5999999999999996</v>
      </c>
      <c r="NV3" s="29">
        <v>11.7</v>
      </c>
      <c r="NW3" s="29">
        <v>3.6</v>
      </c>
      <c r="VF3" s="3" t="s">
        <v>4994</v>
      </c>
      <c r="VG3" s="9"/>
      <c r="VH3" s="9"/>
      <c r="VI3" s="9"/>
      <c r="VJ3" s="3"/>
      <c r="VK3" s="9"/>
      <c r="VL3" s="9"/>
      <c r="VM3" s="9"/>
      <c r="VQ3" s="3" t="s">
        <v>2625</v>
      </c>
      <c r="VR3" s="3" t="s">
        <v>2625</v>
      </c>
      <c r="VS3" s="3" t="s">
        <v>2625</v>
      </c>
      <c r="VT3" s="6" t="s">
        <v>2625</v>
      </c>
      <c r="VV3" s="2" t="s">
        <v>5822</v>
      </c>
      <c r="VW3" s="2" t="s">
        <v>5823</v>
      </c>
      <c r="VX3" s="3" t="s">
        <v>5830</v>
      </c>
      <c r="VY3" s="91" t="s">
        <v>5824</v>
      </c>
      <c r="VZ3" s="3" t="s">
        <v>777</v>
      </c>
      <c r="WA3" s="3" t="s">
        <v>777</v>
      </c>
      <c r="WB3" s="3" t="s">
        <v>10422</v>
      </c>
      <c r="WC3" s="3" t="s">
        <v>777</v>
      </c>
      <c r="WE3" s="6"/>
      <c r="WG3" s="7" t="s">
        <v>5825</v>
      </c>
      <c r="WH3" s="2" t="s">
        <v>5826</v>
      </c>
      <c r="WI3" s="2" t="s">
        <v>5827</v>
      </c>
      <c r="WJ3" s="2">
        <f>33/75</f>
        <v>0.44</v>
      </c>
      <c r="WK3" s="2">
        <f>42/75</f>
        <v>0.56000000000000005</v>
      </c>
      <c r="WL3" s="2" t="s">
        <v>5828</v>
      </c>
      <c r="WM3" s="2" t="s">
        <v>3260</v>
      </c>
      <c r="WN3" s="2" t="s">
        <v>5829</v>
      </c>
      <c r="WO3" s="2" t="s">
        <v>985</v>
      </c>
      <c r="WU3" s="3" t="s">
        <v>5831</v>
      </c>
      <c r="WV3" s="7" t="s">
        <v>3901</v>
      </c>
      <c r="WX3" s="6" t="s">
        <v>5832</v>
      </c>
      <c r="WZ3" s="6" t="s">
        <v>2650</v>
      </c>
      <c r="XA3" s="6" t="s">
        <v>3895</v>
      </c>
      <c r="XB3" s="6" t="s">
        <v>985</v>
      </c>
      <c r="XD3" s="6" t="s">
        <v>3759</v>
      </c>
      <c r="XE3" s="6" t="s">
        <v>542</v>
      </c>
      <c r="XF3" s="6" t="s">
        <v>2731</v>
      </c>
      <c r="XG3" s="6" t="s">
        <v>1077</v>
      </c>
      <c r="XH3" s="6" t="s">
        <v>1077</v>
      </c>
      <c r="XK3"/>
      <c r="XL3" s="6" t="s">
        <v>1077</v>
      </c>
      <c r="XM3" s="6" t="s">
        <v>1077</v>
      </c>
      <c r="XN3" s="6" t="s">
        <v>1077</v>
      </c>
      <c r="XP3" s="6" t="s">
        <v>1077</v>
      </c>
      <c r="XQ3" s="6" t="s">
        <v>1077</v>
      </c>
      <c r="XU3" s="3" t="s">
        <v>985</v>
      </c>
      <c r="XV3" s="3">
        <v>6</v>
      </c>
      <c r="YI3" s="3" t="s">
        <v>2443</v>
      </c>
      <c r="YJ3" s="3" t="s">
        <v>3873</v>
      </c>
      <c r="YL3" s="3" t="s">
        <v>2551</v>
      </c>
      <c r="YQ3" s="3" t="s">
        <v>3929</v>
      </c>
      <c r="YR3" s="3" t="s">
        <v>537</v>
      </c>
      <c r="YS3" s="3" t="s">
        <v>49</v>
      </c>
      <c r="YT3" s="3" t="s">
        <v>49</v>
      </c>
      <c r="YU3" s="3" t="s">
        <v>4073</v>
      </c>
      <c r="YX3" s="3" t="s">
        <v>2731</v>
      </c>
      <c r="YY3" s="3" t="s">
        <v>2108</v>
      </c>
      <c r="ZA3" s="6" t="s">
        <v>2020</v>
      </c>
      <c r="ZC3" s="6" t="s">
        <v>1953</v>
      </c>
    </row>
    <row r="4" spans="1:686" ht="33" customHeight="1" x14ac:dyDescent="0.2">
      <c r="K4" s="6">
        <v>1</v>
      </c>
      <c r="L4" s="6">
        <v>1</v>
      </c>
      <c r="T4" s="3" t="s">
        <v>2651</v>
      </c>
      <c r="AE4" s="3" t="s">
        <v>3760</v>
      </c>
      <c r="AF4" s="3" t="s">
        <v>985</v>
      </c>
      <c r="AG4" s="3" t="s">
        <v>1180</v>
      </c>
      <c r="AI4" s="3" t="s">
        <v>3759</v>
      </c>
      <c r="AL4" s="9"/>
      <c r="AM4" s="6" t="s">
        <v>1077</v>
      </c>
      <c r="AO4" s="9"/>
      <c r="AP4" s="9"/>
      <c r="AQ4" s="9"/>
      <c r="BH4" s="28" t="s">
        <v>2708</v>
      </c>
      <c r="BQ4" s="28" t="s">
        <v>4455</v>
      </c>
      <c r="BS4" s="227" t="str">
        <f t="shared" si="0"/>
        <v xml:space="preserve">                </v>
      </c>
      <c r="CL4" s="28">
        <v>30</v>
      </c>
      <c r="CM4" s="28">
        <v>30</v>
      </c>
      <c r="EF4" s="9"/>
      <c r="FK4" s="9"/>
      <c r="FS4" s="29">
        <v>0.7</v>
      </c>
      <c r="FT4" s="29">
        <v>1</v>
      </c>
      <c r="FV4" s="29">
        <v>0.5</v>
      </c>
      <c r="FW4" s="29">
        <v>0.9</v>
      </c>
      <c r="GQ4" s="9"/>
      <c r="GZ4" s="166"/>
      <c r="HA4" s="166"/>
      <c r="HB4" s="166"/>
      <c r="HC4" s="166"/>
      <c r="HD4" s="166"/>
      <c r="HE4" s="166"/>
      <c r="HF4" s="166"/>
      <c r="HG4" s="166"/>
      <c r="HH4" s="166"/>
      <c r="HI4" s="166"/>
      <c r="HJ4" s="166"/>
      <c r="HK4" s="166"/>
      <c r="IC4" s="13" t="s">
        <v>6657</v>
      </c>
      <c r="ID4" s="13" t="s">
        <v>6658</v>
      </c>
      <c r="IE4" s="13"/>
      <c r="IF4" s="13" t="s">
        <v>6659</v>
      </c>
      <c r="IG4" s="13" t="s">
        <v>6658</v>
      </c>
      <c r="IH4" s="13"/>
      <c r="JC4" s="29">
        <v>1.2</v>
      </c>
      <c r="JD4" s="29">
        <v>1</v>
      </c>
      <c r="JF4" s="29">
        <v>0.9</v>
      </c>
      <c r="JG4" s="29">
        <v>1</v>
      </c>
      <c r="JZ4" s="9"/>
      <c r="KA4" s="9"/>
      <c r="KB4" s="9"/>
      <c r="KC4" s="9"/>
      <c r="KD4" s="9"/>
      <c r="KE4" s="9"/>
      <c r="KF4" s="9"/>
      <c r="KZ4" s="29">
        <v>0.3</v>
      </c>
      <c r="LA4" s="29">
        <v>0.5</v>
      </c>
      <c r="LC4" s="29">
        <v>0.2</v>
      </c>
      <c r="LD4" s="29">
        <v>0.4</v>
      </c>
      <c r="LX4" s="29">
        <v>13.2</v>
      </c>
      <c r="LY4" s="29">
        <v>6.6</v>
      </c>
      <c r="LZ4" s="29">
        <v>12</v>
      </c>
      <c r="MA4" s="29">
        <v>6.3</v>
      </c>
      <c r="NS4" s="29">
        <v>9.9</v>
      </c>
      <c r="NT4" s="29">
        <v>3.2</v>
      </c>
      <c r="NV4" s="29">
        <v>9.9</v>
      </c>
      <c r="NW4" s="29">
        <v>3.4</v>
      </c>
      <c r="VF4" s="3" t="s">
        <v>4994</v>
      </c>
      <c r="VG4" s="9"/>
      <c r="VH4" s="9"/>
      <c r="VI4" s="9"/>
      <c r="VJ4" s="3"/>
      <c r="VK4" s="9"/>
      <c r="VL4" s="9"/>
      <c r="VM4" s="9"/>
      <c r="WA4" s="3" t="s">
        <v>777</v>
      </c>
      <c r="WE4" s="6"/>
      <c r="WZ4" s="6" t="s">
        <v>2651</v>
      </c>
      <c r="XA4" s="6" t="s">
        <v>3760</v>
      </c>
      <c r="XB4" s="6" t="s">
        <v>985</v>
      </c>
      <c r="XD4" s="6" t="s">
        <v>3759</v>
      </c>
      <c r="XG4" s="6" t="s">
        <v>1077</v>
      </c>
      <c r="XH4" s="6" t="s">
        <v>1077</v>
      </c>
      <c r="XK4"/>
      <c r="XL4" s="6" t="s">
        <v>1077</v>
      </c>
      <c r="XM4" s="6" t="s">
        <v>1077</v>
      </c>
      <c r="XN4" s="6" t="s">
        <v>1077</v>
      </c>
      <c r="XP4" s="6" t="s">
        <v>1077</v>
      </c>
      <c r="XQ4" s="6" t="s">
        <v>1077</v>
      </c>
      <c r="XU4" s="3" t="s">
        <v>985</v>
      </c>
      <c r="XV4"/>
      <c r="YJ4" s="3" t="s">
        <v>3873</v>
      </c>
    </row>
    <row r="5" spans="1:686" ht="33" customHeight="1" x14ac:dyDescent="0.2">
      <c r="K5" s="6">
        <v>1</v>
      </c>
      <c r="L5" s="6">
        <v>1</v>
      </c>
      <c r="T5" s="3" t="s">
        <v>2550</v>
      </c>
      <c r="AE5" s="3" t="s">
        <v>3761</v>
      </c>
      <c r="AF5" s="3" t="s">
        <v>985</v>
      </c>
      <c r="AG5" s="3" t="s">
        <v>1180</v>
      </c>
      <c r="AI5" s="3" t="s">
        <v>3759</v>
      </c>
      <c r="AL5" s="9"/>
      <c r="AM5" s="6" t="s">
        <v>1077</v>
      </c>
      <c r="AO5" s="9"/>
      <c r="AP5" s="9"/>
      <c r="AQ5" s="9"/>
      <c r="BH5" s="28" t="s">
        <v>2708</v>
      </c>
      <c r="BQ5" s="28" t="s">
        <v>4455</v>
      </c>
      <c r="BS5" s="227" t="str">
        <f t="shared" si="0"/>
        <v xml:space="preserve">                </v>
      </c>
      <c r="CL5" s="28">
        <v>23</v>
      </c>
      <c r="CM5" s="28">
        <v>23</v>
      </c>
      <c r="EF5" s="9"/>
      <c r="FK5" s="9"/>
      <c r="GQ5" s="9"/>
      <c r="GZ5" s="166"/>
      <c r="HA5" s="166"/>
      <c r="HB5" s="166"/>
      <c r="HC5" s="166"/>
      <c r="HD5" s="166"/>
      <c r="HE5" s="166"/>
      <c r="HF5" s="166"/>
      <c r="HG5" s="166"/>
      <c r="HH5" s="166"/>
      <c r="HI5" s="166"/>
      <c r="HJ5" s="166"/>
      <c r="HK5" s="166"/>
      <c r="IC5" s="13"/>
      <c r="ID5" s="13"/>
      <c r="IE5" s="13"/>
      <c r="IF5" s="13"/>
      <c r="IG5" s="13"/>
      <c r="IH5" s="13"/>
      <c r="JC5" s="53" t="s">
        <v>10483</v>
      </c>
      <c r="JD5" s="53" t="s">
        <v>10483</v>
      </c>
      <c r="JF5" s="53" t="s">
        <v>10483</v>
      </c>
      <c r="JG5" s="53" t="s">
        <v>10483</v>
      </c>
      <c r="JH5" s="53"/>
      <c r="JZ5" s="9"/>
      <c r="KA5" s="9"/>
      <c r="KB5" s="9"/>
      <c r="KC5" s="9"/>
      <c r="KD5" s="9"/>
      <c r="KE5" s="9"/>
      <c r="KF5" s="9"/>
      <c r="KZ5" s="53" t="s">
        <v>10483</v>
      </c>
      <c r="LA5" s="53" t="s">
        <v>10483</v>
      </c>
      <c r="LB5" s="53" t="s">
        <v>10483</v>
      </c>
      <c r="LC5" s="53" t="s">
        <v>10483</v>
      </c>
      <c r="LD5" s="53" t="s">
        <v>10483</v>
      </c>
      <c r="LX5" s="53" t="s">
        <v>10483</v>
      </c>
      <c r="LY5" s="53" t="s">
        <v>10483</v>
      </c>
      <c r="LZ5" s="53" t="s">
        <v>10483</v>
      </c>
      <c r="MA5" s="53" t="s">
        <v>10483</v>
      </c>
      <c r="VF5" s="3" t="s">
        <v>4994</v>
      </c>
      <c r="VG5" s="9"/>
      <c r="VH5" s="9"/>
      <c r="VI5" s="9"/>
      <c r="VJ5" s="3"/>
      <c r="VK5" s="9"/>
      <c r="VL5" s="9"/>
      <c r="VM5" s="9"/>
      <c r="WA5" s="3" t="s">
        <v>777</v>
      </c>
      <c r="WE5" s="6"/>
      <c r="WZ5" s="6" t="s">
        <v>5833</v>
      </c>
      <c r="XA5" s="6" t="s">
        <v>3761</v>
      </c>
      <c r="XB5" s="6" t="s">
        <v>985</v>
      </c>
      <c r="XD5" s="6" t="s">
        <v>3759</v>
      </c>
      <c r="XG5" s="6" t="s">
        <v>1077</v>
      </c>
      <c r="XH5" s="6" t="s">
        <v>1077</v>
      </c>
      <c r="XK5"/>
      <c r="XL5" s="6" t="s">
        <v>1077</v>
      </c>
      <c r="XM5" s="6" t="s">
        <v>1077</v>
      </c>
      <c r="XN5" s="6" t="s">
        <v>1077</v>
      </c>
      <c r="XP5" s="6" t="s">
        <v>1077</v>
      </c>
      <c r="XQ5" s="6" t="s">
        <v>1077</v>
      </c>
      <c r="XU5" s="3" t="s">
        <v>985</v>
      </c>
      <c r="XV5"/>
      <c r="YJ5" s="3" t="s">
        <v>3873</v>
      </c>
    </row>
    <row r="6" spans="1:686" ht="33" customHeight="1" x14ac:dyDescent="0.2">
      <c r="B6" s="64" t="s">
        <v>11357</v>
      </c>
      <c r="C6" s="64" t="s">
        <v>9821</v>
      </c>
      <c r="D6" s="64" t="s">
        <v>9985</v>
      </c>
      <c r="E6" s="64" t="s">
        <v>10065</v>
      </c>
      <c r="F6" s="4" t="s">
        <v>9611</v>
      </c>
      <c r="I6" s="80" t="s">
        <v>5608</v>
      </c>
      <c r="K6" s="6">
        <v>2</v>
      </c>
      <c r="L6" s="6">
        <v>2</v>
      </c>
      <c r="M6" s="138" t="s">
        <v>2183</v>
      </c>
      <c r="N6" s="3" t="s">
        <v>10074</v>
      </c>
      <c r="O6" s="3" t="s">
        <v>10075</v>
      </c>
      <c r="P6" s="3">
        <v>2</v>
      </c>
      <c r="Q6" s="3" t="s">
        <v>2306</v>
      </c>
      <c r="S6" s="3" t="s">
        <v>75</v>
      </c>
      <c r="T6" s="3" t="s">
        <v>1003</v>
      </c>
      <c r="U6" s="3" t="s">
        <v>49</v>
      </c>
      <c r="V6" s="3" t="s">
        <v>49</v>
      </c>
      <c r="W6" s="3" t="s">
        <v>2210</v>
      </c>
      <c r="X6" s="3"/>
      <c r="Y6" s="3" t="s">
        <v>2229</v>
      </c>
      <c r="Z6" s="3" t="s">
        <v>2166</v>
      </c>
      <c r="AA6" s="3" t="s">
        <v>2225</v>
      </c>
      <c r="AB6" s="6" t="s">
        <v>1837</v>
      </c>
      <c r="AC6" s="3" t="s">
        <v>145</v>
      </c>
      <c r="AD6" s="3" t="s">
        <v>1912</v>
      </c>
      <c r="AE6" s="3" t="s">
        <v>3092</v>
      </c>
      <c r="AF6" s="3" t="s">
        <v>49</v>
      </c>
      <c r="AG6" s="162" t="s">
        <v>10483</v>
      </c>
      <c r="AI6" s="3" t="s">
        <v>1834</v>
      </c>
      <c r="AJ6" s="3" t="s">
        <v>3260</v>
      </c>
      <c r="AK6" s="3" t="s">
        <v>1850</v>
      </c>
      <c r="AL6" s="9"/>
      <c r="AM6" s="4" t="s">
        <v>10733</v>
      </c>
      <c r="AN6" s="3" t="s">
        <v>537</v>
      </c>
      <c r="AO6" s="28">
        <v>8</v>
      </c>
      <c r="AP6" s="28">
        <v>8</v>
      </c>
      <c r="AQ6" s="28">
        <v>60</v>
      </c>
      <c r="AR6" s="28" t="s">
        <v>2762</v>
      </c>
      <c r="AS6" s="28"/>
      <c r="AT6" s="28">
        <v>70</v>
      </c>
      <c r="AU6" s="28">
        <v>70</v>
      </c>
      <c r="AV6" s="28">
        <v>0</v>
      </c>
      <c r="AW6" s="28">
        <v>19</v>
      </c>
      <c r="AX6" s="28">
        <v>0.78</v>
      </c>
      <c r="AY6" s="228"/>
      <c r="AZ6" s="28" t="s">
        <v>542</v>
      </c>
      <c r="BA6" s="28" t="s">
        <v>542</v>
      </c>
      <c r="BB6" s="28" t="s">
        <v>542</v>
      </c>
      <c r="BC6" s="28" t="s">
        <v>542</v>
      </c>
      <c r="BH6" s="28" t="s">
        <v>2708</v>
      </c>
      <c r="BI6" s="28" t="s">
        <v>1529</v>
      </c>
      <c r="BJ6" s="28" t="s">
        <v>11090</v>
      </c>
      <c r="BK6" s="28">
        <v>10</v>
      </c>
      <c r="BL6" s="28" t="s">
        <v>448</v>
      </c>
      <c r="BM6" s="28" t="s">
        <v>448</v>
      </c>
      <c r="BN6" s="28" t="s">
        <v>448</v>
      </c>
      <c r="BO6" s="28" t="s">
        <v>448</v>
      </c>
      <c r="BR6" s="227" t="s">
        <v>853</v>
      </c>
      <c r="BS6" s="227" t="str">
        <f t="shared" si="0"/>
        <v xml:space="preserve">-- -- EDI-2    EDI-2        RSES  </v>
      </c>
      <c r="BT6" s="28" t="s">
        <v>4109</v>
      </c>
      <c r="BU6" s="28" t="s">
        <v>8149</v>
      </c>
      <c r="BV6" s="28" t="s">
        <v>8150</v>
      </c>
      <c r="CI6" s="118" t="s">
        <v>5608</v>
      </c>
      <c r="CL6" s="28">
        <v>35</v>
      </c>
      <c r="CM6" s="28">
        <v>35</v>
      </c>
      <c r="DD6" s="53" t="s">
        <v>10483</v>
      </c>
      <c r="DE6" s="53" t="s">
        <v>10483</v>
      </c>
      <c r="DF6" s="53" t="s">
        <v>10483</v>
      </c>
      <c r="DG6" s="53" t="s">
        <v>10483</v>
      </c>
      <c r="DH6" s="53" t="s">
        <v>10483</v>
      </c>
      <c r="DI6" s="53" t="s">
        <v>10483</v>
      </c>
      <c r="DJ6" s="53" t="s">
        <v>10483</v>
      </c>
      <c r="DK6" s="53" t="s">
        <v>10483</v>
      </c>
      <c r="DL6" s="53" t="s">
        <v>10483</v>
      </c>
      <c r="DM6" s="53" t="s">
        <v>10483</v>
      </c>
      <c r="DN6" s="53" t="s">
        <v>10483</v>
      </c>
      <c r="DO6" s="53" t="s">
        <v>10483</v>
      </c>
      <c r="DP6" s="53" t="s">
        <v>10483</v>
      </c>
      <c r="DQ6" s="53" t="s">
        <v>10483</v>
      </c>
      <c r="DR6" s="53" t="s">
        <v>10483</v>
      </c>
      <c r="DS6" s="53" t="s">
        <v>10483</v>
      </c>
      <c r="DT6" s="53" t="s">
        <v>10483</v>
      </c>
      <c r="DU6" s="53" t="s">
        <v>10483</v>
      </c>
      <c r="DV6" s="53" t="s">
        <v>10483</v>
      </c>
      <c r="DW6" s="53" t="s">
        <v>10483</v>
      </c>
      <c r="DX6" s="53" t="s">
        <v>10483</v>
      </c>
      <c r="DY6" s="53" t="s">
        <v>10483</v>
      </c>
      <c r="DZ6" s="53" t="s">
        <v>10483</v>
      </c>
      <c r="EA6" s="53" t="s">
        <v>10483</v>
      </c>
      <c r="EB6" s="53"/>
      <c r="EC6" s="53" t="s">
        <v>10483</v>
      </c>
      <c r="ED6" s="53" t="s">
        <v>10483</v>
      </c>
      <c r="EE6" s="53" t="s">
        <v>10483</v>
      </c>
      <c r="EF6" s="53" t="s">
        <v>10483</v>
      </c>
      <c r="EJ6" s="3" t="s">
        <v>4105</v>
      </c>
      <c r="EK6" s="3" t="s">
        <v>1778</v>
      </c>
      <c r="EL6" s="3" t="s">
        <v>1778</v>
      </c>
      <c r="EM6" s="29">
        <v>9.81</v>
      </c>
      <c r="EN6" s="29">
        <v>7.39</v>
      </c>
      <c r="EO6" s="53" t="s">
        <v>10483</v>
      </c>
      <c r="EP6" s="53" t="s">
        <v>10483</v>
      </c>
      <c r="EQ6" s="53" t="s">
        <v>10483</v>
      </c>
      <c r="ER6" s="53" t="s">
        <v>10483</v>
      </c>
      <c r="FG6" s="29">
        <v>-1.47</v>
      </c>
      <c r="FH6" s="29" t="s">
        <v>11091</v>
      </c>
      <c r="FI6" s="53" t="s">
        <v>10483</v>
      </c>
      <c r="FJ6" s="53" t="s">
        <v>10483</v>
      </c>
      <c r="FK6" s="53" t="s">
        <v>10483</v>
      </c>
      <c r="FL6" s="53" t="s">
        <v>10483</v>
      </c>
      <c r="FM6" s="53"/>
      <c r="FN6" s="53" t="s">
        <v>10483</v>
      </c>
      <c r="FO6" s="53" t="s">
        <v>10483</v>
      </c>
      <c r="FP6" s="53" t="s">
        <v>10483</v>
      </c>
      <c r="FQ6" s="53" t="s">
        <v>10483</v>
      </c>
      <c r="FR6" s="53" t="s">
        <v>10483</v>
      </c>
      <c r="FS6" s="53" t="s">
        <v>10483</v>
      </c>
      <c r="FT6" s="53" t="s">
        <v>10483</v>
      </c>
      <c r="FU6" s="53" t="s">
        <v>10483</v>
      </c>
      <c r="FV6" s="53" t="s">
        <v>10483</v>
      </c>
      <c r="FW6" s="53" t="s">
        <v>10483</v>
      </c>
      <c r="FX6" s="53" t="s">
        <v>10483</v>
      </c>
      <c r="FY6" s="53" t="s">
        <v>10483</v>
      </c>
      <c r="FZ6" s="53" t="s">
        <v>10483</v>
      </c>
      <c r="GA6" s="53" t="s">
        <v>10483</v>
      </c>
      <c r="GB6" s="53" t="s">
        <v>10483</v>
      </c>
      <c r="GC6" s="53"/>
      <c r="GD6" s="53" t="s">
        <v>10483</v>
      </c>
      <c r="GE6" s="53" t="s">
        <v>10483</v>
      </c>
      <c r="GF6" s="53" t="s">
        <v>10483</v>
      </c>
      <c r="GG6" s="53" t="s">
        <v>10483</v>
      </c>
      <c r="GH6" s="53" t="s">
        <v>10483</v>
      </c>
      <c r="GI6" s="53" t="s">
        <v>10483</v>
      </c>
      <c r="GJ6" s="53" t="s">
        <v>10483</v>
      </c>
      <c r="GK6" s="53" t="s">
        <v>10483</v>
      </c>
      <c r="GL6" s="53" t="s">
        <v>10483</v>
      </c>
      <c r="GM6" s="53" t="s">
        <v>10483</v>
      </c>
      <c r="GN6" s="53" t="s">
        <v>10483</v>
      </c>
      <c r="GO6" s="53" t="s">
        <v>10483</v>
      </c>
      <c r="GP6" s="53" t="s">
        <v>10483</v>
      </c>
      <c r="GQ6" s="53" t="s">
        <v>10483</v>
      </c>
      <c r="GZ6" s="166"/>
      <c r="HA6" s="166"/>
      <c r="HB6" s="166"/>
      <c r="HC6" s="166"/>
      <c r="HD6" s="166"/>
      <c r="HE6" s="166"/>
      <c r="HF6" s="166"/>
      <c r="HG6" s="166"/>
      <c r="HH6" s="166"/>
      <c r="HI6" s="166"/>
      <c r="HJ6" s="166"/>
      <c r="HK6" s="166"/>
      <c r="HO6" s="3" t="s">
        <v>542</v>
      </c>
      <c r="JZ6" s="9"/>
      <c r="KA6" s="9"/>
      <c r="KB6" s="9"/>
      <c r="KC6" s="9"/>
      <c r="KD6" s="9"/>
      <c r="KE6" s="9"/>
      <c r="KF6" s="9"/>
      <c r="LU6" s="3" t="s">
        <v>4105</v>
      </c>
      <c r="LV6" s="3" t="s">
        <v>4146</v>
      </c>
      <c r="LW6" s="3" t="s">
        <v>4146</v>
      </c>
      <c r="LX6" s="29">
        <v>6.68</v>
      </c>
      <c r="LY6" s="29">
        <v>6.58</v>
      </c>
      <c r="LZ6" s="53" t="s">
        <v>10483</v>
      </c>
      <c r="MA6" s="53" t="s">
        <v>10483</v>
      </c>
      <c r="MN6" s="29">
        <v>-1.75</v>
      </c>
      <c r="TE6" s="3" t="s">
        <v>4106</v>
      </c>
      <c r="TF6" s="3" t="s">
        <v>4106</v>
      </c>
      <c r="TG6" s="3" t="s">
        <v>4106</v>
      </c>
      <c r="TH6" s="29">
        <v>30.72</v>
      </c>
      <c r="TI6" s="29">
        <v>4.2</v>
      </c>
      <c r="TK6" s="53" t="s">
        <v>10483</v>
      </c>
      <c r="TL6" s="53" t="s">
        <v>10483</v>
      </c>
      <c r="UB6" s="29">
        <v>-2.69</v>
      </c>
      <c r="VE6" s="9"/>
      <c r="VF6" s="22" t="s">
        <v>4995</v>
      </c>
      <c r="VG6" s="3" t="s">
        <v>4498</v>
      </c>
      <c r="VH6" s="3" t="s">
        <v>4500</v>
      </c>
      <c r="VI6" s="55">
        <v>33.6</v>
      </c>
      <c r="VJ6" s="29">
        <v>96</v>
      </c>
      <c r="VK6" s="3" t="s">
        <v>4110</v>
      </c>
      <c r="VL6" s="9"/>
      <c r="VM6" s="9"/>
      <c r="VQ6" s="3" t="s">
        <v>2183</v>
      </c>
      <c r="VR6" s="3" t="s">
        <v>2183</v>
      </c>
      <c r="VS6" s="3" t="s">
        <v>2183</v>
      </c>
      <c r="VT6" s="6" t="s">
        <v>2183</v>
      </c>
      <c r="VV6" s="2" t="s">
        <v>5834</v>
      </c>
      <c r="VW6" s="2" t="s">
        <v>5834</v>
      </c>
      <c r="VX6" s="3" t="s">
        <v>5837</v>
      </c>
      <c r="VZ6" s="3" t="s">
        <v>537</v>
      </c>
      <c r="WA6" s="3" t="s">
        <v>537</v>
      </c>
      <c r="WB6" s="3" t="s">
        <v>10423</v>
      </c>
      <c r="WC6" s="3" t="s">
        <v>5835</v>
      </c>
      <c r="WG6" s="7" t="s">
        <v>537</v>
      </c>
      <c r="WN6" s="2" t="s">
        <v>5836</v>
      </c>
      <c r="WQ6" s="92" t="s">
        <v>537</v>
      </c>
      <c r="WS6" s="92" t="s">
        <v>537</v>
      </c>
      <c r="WT6" s="3" t="s">
        <v>5838</v>
      </c>
      <c r="WU6" s="3" t="s">
        <v>5839</v>
      </c>
      <c r="WV6" s="7" t="s">
        <v>537</v>
      </c>
      <c r="WZ6" s="6" t="s">
        <v>1003</v>
      </c>
      <c r="XA6" s="6" t="s">
        <v>3092</v>
      </c>
      <c r="XB6" s="6" t="s">
        <v>49</v>
      </c>
      <c r="XD6" s="6" t="s">
        <v>1834</v>
      </c>
      <c r="XE6" s="6" t="s">
        <v>3260</v>
      </c>
      <c r="XF6" s="6" t="s">
        <v>1852</v>
      </c>
      <c r="XG6" s="6" t="s">
        <v>801</v>
      </c>
      <c r="XH6" s="20" t="s">
        <v>2555</v>
      </c>
      <c r="XK6"/>
      <c r="XL6" s="8" t="s">
        <v>801</v>
      </c>
      <c r="XM6" s="18" t="s">
        <v>1858</v>
      </c>
      <c r="XN6" s="6" t="s">
        <v>1858</v>
      </c>
      <c r="XP6" s="4" t="s">
        <v>10733</v>
      </c>
      <c r="XQ6" s="4" t="s">
        <v>10733</v>
      </c>
      <c r="XU6" s="3" t="s">
        <v>49</v>
      </c>
      <c r="XV6" s="3">
        <v>8</v>
      </c>
      <c r="XY6" s="3" t="s">
        <v>801</v>
      </c>
      <c r="YB6" s="3" t="s">
        <v>801</v>
      </c>
      <c r="YC6" s="3" t="s">
        <v>2063</v>
      </c>
      <c r="YD6" s="3" t="s">
        <v>1003</v>
      </c>
      <c r="YI6" s="3" t="s">
        <v>787</v>
      </c>
      <c r="YJ6" s="3" t="s">
        <v>1002</v>
      </c>
      <c r="YL6" s="3" t="s">
        <v>851</v>
      </c>
      <c r="YM6" s="3" t="s">
        <v>537</v>
      </c>
      <c r="YO6" s="3" t="s">
        <v>537</v>
      </c>
      <c r="YP6" s="3" t="s">
        <v>2749</v>
      </c>
      <c r="YQ6" s="3" t="s">
        <v>3899</v>
      </c>
      <c r="YR6" s="3" t="s">
        <v>537</v>
      </c>
      <c r="YS6" s="3" t="s">
        <v>49</v>
      </c>
      <c r="YT6" s="3" t="s">
        <v>49</v>
      </c>
      <c r="YU6" s="3" t="s">
        <v>3935</v>
      </c>
      <c r="YV6" s="6" t="s">
        <v>1689</v>
      </c>
      <c r="YW6" s="3" t="s">
        <v>1911</v>
      </c>
      <c r="YX6" s="3" t="s">
        <v>1852</v>
      </c>
      <c r="YY6" s="3" t="s">
        <v>2101</v>
      </c>
      <c r="ZA6" s="6" t="s">
        <v>1837</v>
      </c>
      <c r="ZC6" s="3" t="s">
        <v>145</v>
      </c>
      <c r="ZD6" s="24" t="s">
        <v>1836</v>
      </c>
      <c r="ZF6" s="24" t="s">
        <v>1532</v>
      </c>
      <c r="ZH6" s="13" t="s">
        <v>855</v>
      </c>
      <c r="ZI6" s="3" t="s">
        <v>854</v>
      </c>
      <c r="ZJ6" s="3" t="s">
        <v>856</v>
      </c>
    </row>
    <row r="7" spans="1:686" ht="33" customHeight="1" x14ac:dyDescent="0.2">
      <c r="K7" s="6">
        <v>2</v>
      </c>
      <c r="L7" s="6">
        <v>2</v>
      </c>
      <c r="M7" s="162" t="s">
        <v>10483</v>
      </c>
      <c r="T7" s="3" t="s">
        <v>1454</v>
      </c>
      <c r="AE7" s="3" t="s">
        <v>1454</v>
      </c>
      <c r="AF7" s="3" t="s">
        <v>49</v>
      </c>
      <c r="AL7" s="9"/>
      <c r="AM7" s="6" t="s">
        <v>10744</v>
      </c>
      <c r="AO7" s="9">
        <v>8</v>
      </c>
      <c r="AP7" s="9"/>
      <c r="AQ7" s="9"/>
      <c r="BH7" s="28" t="s">
        <v>2708</v>
      </c>
      <c r="BJ7" s="28" t="s">
        <v>11090</v>
      </c>
      <c r="BK7" s="28">
        <v>10</v>
      </c>
      <c r="BS7" s="227" t="str">
        <f t="shared" si="0"/>
        <v xml:space="preserve">-- -- EDI-2              </v>
      </c>
      <c r="CL7" s="28">
        <v>35</v>
      </c>
      <c r="CM7" s="28">
        <v>35</v>
      </c>
      <c r="DD7" s="53" t="s">
        <v>10483</v>
      </c>
      <c r="DE7" s="53" t="s">
        <v>10483</v>
      </c>
      <c r="DF7" s="53" t="s">
        <v>10483</v>
      </c>
      <c r="DG7" s="53" t="s">
        <v>10483</v>
      </c>
      <c r="DH7" s="53" t="s">
        <v>10483</v>
      </c>
      <c r="DI7" s="53" t="s">
        <v>10483</v>
      </c>
      <c r="DJ7" s="53" t="s">
        <v>10483</v>
      </c>
      <c r="DK7" s="53" t="s">
        <v>10483</v>
      </c>
      <c r="DL7" s="53" t="s">
        <v>10483</v>
      </c>
      <c r="DM7" s="53" t="s">
        <v>10483</v>
      </c>
      <c r="DN7" s="53" t="s">
        <v>10483</v>
      </c>
      <c r="DO7" s="53" t="s">
        <v>10483</v>
      </c>
      <c r="DP7" s="53" t="s">
        <v>10483</v>
      </c>
      <c r="DQ7" s="53" t="s">
        <v>10483</v>
      </c>
      <c r="DR7" s="53" t="s">
        <v>10483</v>
      </c>
      <c r="DS7" s="53" t="s">
        <v>10483</v>
      </c>
      <c r="DT7" s="53" t="s">
        <v>10483</v>
      </c>
      <c r="DU7" s="53" t="s">
        <v>10483</v>
      </c>
      <c r="DV7" s="53" t="s">
        <v>10483</v>
      </c>
      <c r="DW7" s="53" t="s">
        <v>10483</v>
      </c>
      <c r="DX7" s="53" t="s">
        <v>10483</v>
      </c>
      <c r="DY7" s="53" t="s">
        <v>10483</v>
      </c>
      <c r="DZ7" s="53" t="s">
        <v>10483</v>
      </c>
      <c r="EA7" s="53" t="s">
        <v>10483</v>
      </c>
      <c r="EB7" s="53"/>
      <c r="EC7" s="53" t="s">
        <v>10483</v>
      </c>
      <c r="ED7" s="53" t="s">
        <v>10483</v>
      </c>
      <c r="EE7" s="53" t="s">
        <v>10483</v>
      </c>
      <c r="EF7" s="53" t="s">
        <v>10483</v>
      </c>
      <c r="EG7" s="53" t="s">
        <v>10483</v>
      </c>
      <c r="EH7" s="53"/>
      <c r="EI7" s="53" t="s">
        <v>10483</v>
      </c>
      <c r="EJ7" s="3" t="s">
        <v>4105</v>
      </c>
      <c r="EK7" s="3" t="s">
        <v>1778</v>
      </c>
      <c r="EL7" s="3" t="s">
        <v>1778</v>
      </c>
      <c r="EM7" s="29">
        <v>8.85</v>
      </c>
      <c r="EN7" s="29">
        <v>7.39</v>
      </c>
      <c r="EO7" s="53" t="s">
        <v>10483</v>
      </c>
      <c r="EP7" s="53" t="s">
        <v>10483</v>
      </c>
      <c r="EQ7" s="53" t="s">
        <v>10483</v>
      </c>
      <c r="ER7" s="53" t="s">
        <v>10483</v>
      </c>
      <c r="FG7" s="29">
        <v>-0.62</v>
      </c>
      <c r="FH7" s="53" t="s">
        <v>10483</v>
      </c>
      <c r="FI7" s="53" t="s">
        <v>10483</v>
      </c>
      <c r="FJ7" s="53" t="s">
        <v>10483</v>
      </c>
      <c r="FK7" s="53" t="s">
        <v>10483</v>
      </c>
      <c r="FL7" s="53" t="s">
        <v>10483</v>
      </c>
      <c r="FM7" s="53"/>
      <c r="FN7" s="53" t="s">
        <v>10483</v>
      </c>
      <c r="FO7" s="53" t="s">
        <v>10483</v>
      </c>
      <c r="FP7" s="53" t="s">
        <v>10483</v>
      </c>
      <c r="FQ7" s="53" t="s">
        <v>10483</v>
      </c>
      <c r="FR7" s="53" t="s">
        <v>10483</v>
      </c>
      <c r="FS7" s="53" t="s">
        <v>10483</v>
      </c>
      <c r="FT7" s="53" t="s">
        <v>10483</v>
      </c>
      <c r="FU7" s="53" t="s">
        <v>10483</v>
      </c>
      <c r="FV7" s="53" t="s">
        <v>10483</v>
      </c>
      <c r="FW7" s="53" t="s">
        <v>10483</v>
      </c>
      <c r="FX7" s="53" t="s">
        <v>10483</v>
      </c>
      <c r="FY7" s="53" t="s">
        <v>10483</v>
      </c>
      <c r="FZ7" s="53" t="s">
        <v>10483</v>
      </c>
      <c r="GA7" s="53" t="s">
        <v>10483</v>
      </c>
      <c r="GB7" s="53" t="s">
        <v>10483</v>
      </c>
      <c r="GC7" s="53"/>
      <c r="GD7" s="53" t="s">
        <v>10483</v>
      </c>
      <c r="GE7" s="53" t="s">
        <v>10483</v>
      </c>
      <c r="GF7" s="53" t="s">
        <v>10483</v>
      </c>
      <c r="GG7" s="53" t="s">
        <v>10483</v>
      </c>
      <c r="GH7" s="53" t="s">
        <v>10483</v>
      </c>
      <c r="GI7" s="53" t="s">
        <v>10483</v>
      </c>
      <c r="GJ7" s="53" t="s">
        <v>10483</v>
      </c>
      <c r="GK7" s="53" t="s">
        <v>10483</v>
      </c>
      <c r="GL7" s="53" t="s">
        <v>10483</v>
      </c>
      <c r="GM7" s="53" t="s">
        <v>10483</v>
      </c>
      <c r="GN7" s="53" t="s">
        <v>10483</v>
      </c>
      <c r="GO7" s="53" t="s">
        <v>10483</v>
      </c>
      <c r="GP7" s="53" t="s">
        <v>10483</v>
      </c>
      <c r="GQ7" s="53" t="s">
        <v>10483</v>
      </c>
      <c r="GZ7" s="166"/>
      <c r="HA7" s="166"/>
      <c r="HB7" s="166"/>
      <c r="HC7" s="166"/>
      <c r="HD7" s="166"/>
      <c r="HE7" s="166"/>
      <c r="HF7" s="166"/>
      <c r="HG7" s="166"/>
      <c r="HH7" s="166"/>
      <c r="HI7" s="166"/>
      <c r="HJ7" s="166"/>
      <c r="HK7" s="166"/>
      <c r="JZ7" s="9"/>
      <c r="KA7" s="9"/>
      <c r="KB7" s="9"/>
      <c r="KC7" s="9"/>
      <c r="KD7" s="9"/>
      <c r="KE7" s="9"/>
      <c r="KF7" s="9"/>
      <c r="LX7" s="29">
        <v>6.42</v>
      </c>
      <c r="LY7" s="29">
        <v>5.3</v>
      </c>
      <c r="LZ7" s="53" t="s">
        <v>10483</v>
      </c>
      <c r="MA7" s="53" t="s">
        <v>10483</v>
      </c>
      <c r="MN7" s="29">
        <v>-0.65</v>
      </c>
      <c r="TH7" s="29">
        <v>31.03</v>
      </c>
      <c r="TI7" s="29">
        <v>4.95</v>
      </c>
      <c r="TK7" s="53" t="s">
        <v>10483</v>
      </c>
      <c r="TL7" s="53" t="s">
        <v>10483</v>
      </c>
      <c r="UB7" s="29">
        <v>-8.18</v>
      </c>
      <c r="VE7" s="9"/>
      <c r="VF7" s="3" t="s">
        <v>4996</v>
      </c>
      <c r="VG7" s="22"/>
      <c r="VH7" s="9"/>
      <c r="VI7" s="9"/>
      <c r="VJ7" s="9"/>
      <c r="VK7" s="9"/>
      <c r="VL7" s="9"/>
      <c r="VM7" s="9"/>
      <c r="WA7" s="3" t="s">
        <v>537</v>
      </c>
      <c r="WE7" s="6"/>
      <c r="WZ7" s="6" t="s">
        <v>1454</v>
      </c>
      <c r="XA7" s="6" t="s">
        <v>1454</v>
      </c>
      <c r="XB7" s="6" t="s">
        <v>49</v>
      </c>
      <c r="XG7" s="6" t="s">
        <v>1813</v>
      </c>
      <c r="XH7" s="20" t="s">
        <v>5840</v>
      </c>
      <c r="XK7"/>
      <c r="XL7" s="18" t="s">
        <v>1813</v>
      </c>
      <c r="XP7" s="6" t="s">
        <v>10744</v>
      </c>
      <c r="XQ7" s="6" t="s">
        <v>10744</v>
      </c>
      <c r="XS7" s="6" t="s">
        <v>10732</v>
      </c>
      <c r="XT7" s="6" t="s">
        <v>10732</v>
      </c>
      <c r="XU7" s="3" t="s">
        <v>49</v>
      </c>
      <c r="XV7"/>
      <c r="XY7" s="3" t="s">
        <v>1013</v>
      </c>
      <c r="YB7" s="3" t="s">
        <v>1013</v>
      </c>
      <c r="YJ7" s="3" t="s">
        <v>1002</v>
      </c>
    </row>
    <row r="8" spans="1:686" ht="33" customHeight="1" x14ac:dyDescent="0.2">
      <c r="A8" s="3" t="s">
        <v>4232</v>
      </c>
      <c r="B8" s="64" t="s">
        <v>11357</v>
      </c>
      <c r="C8" s="64" t="s">
        <v>9823</v>
      </c>
      <c r="D8" s="64"/>
      <c r="E8" s="64"/>
      <c r="F8" s="6" t="s">
        <v>8002</v>
      </c>
      <c r="H8" s="80" t="s">
        <v>7792</v>
      </c>
      <c r="K8" s="6">
        <v>167</v>
      </c>
      <c r="L8" s="6">
        <v>3</v>
      </c>
      <c r="M8" s="138" t="s">
        <v>11149</v>
      </c>
      <c r="N8" s="3" t="s">
        <v>10076</v>
      </c>
      <c r="O8" s="3" t="s">
        <v>10077</v>
      </c>
      <c r="Q8" s="6" t="s">
        <v>2335</v>
      </c>
      <c r="S8" s="3" t="s">
        <v>75</v>
      </c>
      <c r="T8" s="3" t="s">
        <v>7995</v>
      </c>
      <c r="U8" s="3" t="s">
        <v>8001</v>
      </c>
      <c r="W8" s="3" t="s">
        <v>2114</v>
      </c>
      <c r="Y8" s="3" t="s">
        <v>8000</v>
      </c>
      <c r="Z8" s="3" t="s">
        <v>7999</v>
      </c>
      <c r="AA8" s="3" t="s">
        <v>7998</v>
      </c>
      <c r="AB8" s="6" t="s">
        <v>7997</v>
      </c>
      <c r="AC8" s="6" t="s">
        <v>1953</v>
      </c>
      <c r="AD8" s="3" t="s">
        <v>7996</v>
      </c>
      <c r="AE8" s="3" t="s">
        <v>7995</v>
      </c>
      <c r="AF8" s="3" t="s">
        <v>3782</v>
      </c>
      <c r="AG8" s="3" t="s">
        <v>10929</v>
      </c>
      <c r="AH8" s="3" t="s">
        <v>1757</v>
      </c>
      <c r="AI8" s="3" t="s">
        <v>7994</v>
      </c>
      <c r="AJ8" s="3" t="s">
        <v>1757</v>
      </c>
      <c r="AL8" s="3" t="s">
        <v>7993</v>
      </c>
      <c r="AM8" s="6" t="s">
        <v>1077</v>
      </c>
      <c r="AN8" s="3" t="s">
        <v>537</v>
      </c>
      <c r="AO8" s="28">
        <v>2</v>
      </c>
      <c r="AP8" s="28">
        <v>14</v>
      </c>
      <c r="AQ8" s="28">
        <v>4</v>
      </c>
      <c r="AR8" s="98" t="s">
        <v>3244</v>
      </c>
      <c r="AS8" s="98" t="s">
        <v>7992</v>
      </c>
      <c r="AT8" s="98">
        <v>90</v>
      </c>
      <c r="AU8" s="98">
        <v>90</v>
      </c>
      <c r="AV8" s="98">
        <v>0</v>
      </c>
      <c r="AW8" s="112">
        <v>23.51</v>
      </c>
      <c r="AX8" s="112">
        <v>1.45</v>
      </c>
      <c r="AY8" s="226" t="s">
        <v>7991</v>
      </c>
      <c r="AZ8" s="28" t="s">
        <v>1757</v>
      </c>
      <c r="BA8" s="28" t="s">
        <v>1757</v>
      </c>
      <c r="BB8" s="28" t="s">
        <v>1757</v>
      </c>
      <c r="BC8" s="28" t="s">
        <v>1757</v>
      </c>
      <c r="BD8" s="28" t="s">
        <v>9</v>
      </c>
      <c r="BE8" s="28" t="s">
        <v>10</v>
      </c>
      <c r="BF8" s="28" t="s">
        <v>7297</v>
      </c>
      <c r="BH8" s="28" t="s">
        <v>4232</v>
      </c>
      <c r="BI8" s="28" t="s">
        <v>1529</v>
      </c>
      <c r="BJ8" s="28" t="s">
        <v>11081</v>
      </c>
      <c r="BK8" s="28">
        <v>2.5</v>
      </c>
      <c r="BL8" s="28">
        <v>1</v>
      </c>
      <c r="BQ8" s="28" t="s">
        <v>4232</v>
      </c>
      <c r="BR8" s="227" t="s">
        <v>7990</v>
      </c>
      <c r="BS8" s="227" t="str">
        <f t="shared" si="0"/>
        <v xml:space="preserve">            DASS-SV    </v>
      </c>
      <c r="BT8" s="28" t="s">
        <v>7989</v>
      </c>
      <c r="BU8" s="28" t="s">
        <v>8309</v>
      </c>
      <c r="BV8" s="28" t="s">
        <v>8160</v>
      </c>
      <c r="BW8" s="28" t="s">
        <v>8310</v>
      </c>
      <c r="BX8" s="28" t="s">
        <v>8311</v>
      </c>
      <c r="BY8" s="28" t="s">
        <v>8312</v>
      </c>
      <c r="CE8" s="28" t="s">
        <v>7988</v>
      </c>
      <c r="CF8" s="28" t="s">
        <v>4458</v>
      </c>
      <c r="CH8" s="118" t="s">
        <v>7792</v>
      </c>
      <c r="CK8" s="28" t="s">
        <v>4594</v>
      </c>
      <c r="CL8" s="112" t="s">
        <v>7987</v>
      </c>
      <c r="CM8" s="28">
        <v>48</v>
      </c>
      <c r="CN8" s="3" t="s">
        <v>7810</v>
      </c>
      <c r="CO8" s="3">
        <v>48</v>
      </c>
      <c r="EF8" s="9"/>
      <c r="FK8" s="9"/>
      <c r="GP8" s="2"/>
      <c r="GQ8" s="9"/>
      <c r="GZ8" s="166"/>
      <c r="HA8" s="166"/>
      <c r="HB8" s="166"/>
      <c r="HC8" s="166"/>
      <c r="HD8" s="166"/>
      <c r="HE8" s="166"/>
      <c r="HF8" s="166"/>
      <c r="HG8" s="166"/>
      <c r="HH8" s="166"/>
      <c r="HI8" s="166"/>
      <c r="HJ8" s="166"/>
      <c r="HK8" s="166"/>
      <c r="HO8" s="3" t="s">
        <v>542</v>
      </c>
      <c r="JZ8" s="9"/>
      <c r="KA8" s="9"/>
      <c r="KB8" s="9"/>
      <c r="KC8" s="9"/>
      <c r="KD8" s="9"/>
      <c r="KE8" s="9"/>
      <c r="KF8" s="9"/>
      <c r="RM8" s="3" t="s">
        <v>7986</v>
      </c>
      <c r="RN8" s="3" t="s">
        <v>7986</v>
      </c>
      <c r="RO8" s="3" t="s">
        <v>7986</v>
      </c>
      <c r="RP8" s="29">
        <v>1.51</v>
      </c>
      <c r="RQ8" s="29">
        <v>0.48</v>
      </c>
      <c r="RR8" s="29">
        <v>1.39</v>
      </c>
      <c r="RS8" s="29">
        <v>0.46</v>
      </c>
      <c r="RT8" s="65">
        <v>1.4</v>
      </c>
      <c r="RU8" s="65">
        <v>0.43</v>
      </c>
      <c r="VF8" s="3" t="s">
        <v>7985</v>
      </c>
      <c r="VG8" s="3" t="s">
        <v>7984</v>
      </c>
      <c r="VH8" s="3" t="s">
        <v>4504</v>
      </c>
      <c r="VI8" s="3">
        <v>46</v>
      </c>
      <c r="VJ8" s="33">
        <v>0.95830000000000004</v>
      </c>
      <c r="VK8" s="3" t="s">
        <v>4232</v>
      </c>
      <c r="VZ8" s="3" t="s">
        <v>537</v>
      </c>
      <c r="WA8" s="3" t="s">
        <v>537</v>
      </c>
      <c r="WB8" t="s">
        <v>10422</v>
      </c>
      <c r="WC8" s="158" t="s">
        <v>3922</v>
      </c>
      <c r="WD8" s="158" t="s">
        <v>777</v>
      </c>
      <c r="WE8" s="3" t="s">
        <v>9637</v>
      </c>
      <c r="XN8" s="6" t="s">
        <v>1077</v>
      </c>
      <c r="XO8" s="6" t="s">
        <v>9377</v>
      </c>
      <c r="XP8" s="6" t="s">
        <v>1077</v>
      </c>
      <c r="XQ8" s="6" t="s">
        <v>1077</v>
      </c>
      <c r="XU8" s="3" t="s">
        <v>3782</v>
      </c>
      <c r="XV8" s="3">
        <v>14</v>
      </c>
      <c r="XZ8" s="6" t="s">
        <v>9741</v>
      </c>
    </row>
    <row r="9" spans="1:686" ht="33" customHeight="1" x14ac:dyDescent="0.2">
      <c r="A9" s="3" t="s">
        <v>4232</v>
      </c>
      <c r="K9" s="6">
        <v>167</v>
      </c>
      <c r="L9" s="6">
        <v>3</v>
      </c>
      <c r="T9" s="3" t="s">
        <v>1006</v>
      </c>
      <c r="AE9" s="3" t="s">
        <v>1006</v>
      </c>
      <c r="AM9" s="6" t="s">
        <v>9403</v>
      </c>
      <c r="BH9" s="28" t="s">
        <v>4232</v>
      </c>
      <c r="BQ9" s="28" t="s">
        <v>4232</v>
      </c>
      <c r="BS9" s="227" t="str">
        <f t="shared" si="0"/>
        <v xml:space="preserve">                </v>
      </c>
      <c r="CL9" s="112" t="s">
        <v>7983</v>
      </c>
      <c r="CM9" s="28">
        <v>42</v>
      </c>
      <c r="CO9" s="3">
        <v>41</v>
      </c>
      <c r="EF9" s="9"/>
      <c r="FK9" s="9"/>
      <c r="GP9" s="2"/>
      <c r="GQ9" s="9"/>
      <c r="GZ9" s="166"/>
      <c r="HA9" s="166"/>
      <c r="HB9" s="166"/>
      <c r="HC9" s="166"/>
      <c r="HD9" s="166"/>
      <c r="HE9" s="166"/>
      <c r="HF9" s="166"/>
      <c r="HG9" s="166"/>
      <c r="HH9" s="166"/>
      <c r="HI9" s="166"/>
      <c r="HJ9" s="166"/>
      <c r="HK9" s="166"/>
      <c r="JZ9" s="9"/>
      <c r="KA9" s="9"/>
      <c r="KB9" s="9"/>
      <c r="KC9" s="9"/>
      <c r="KD9" s="9"/>
      <c r="KE9" s="9"/>
      <c r="KF9" s="9"/>
      <c r="RP9" s="29">
        <v>1.42</v>
      </c>
      <c r="RQ9" s="29">
        <v>0.52</v>
      </c>
      <c r="RR9" s="29">
        <v>1.39</v>
      </c>
      <c r="RS9" s="29">
        <v>0.41</v>
      </c>
      <c r="RT9" s="65">
        <v>1.46</v>
      </c>
      <c r="RU9" s="65">
        <v>0.53</v>
      </c>
      <c r="VF9" s="3" t="s">
        <v>5035</v>
      </c>
      <c r="VK9" s="3" t="s">
        <v>4232</v>
      </c>
      <c r="WA9" s="3" t="s">
        <v>537</v>
      </c>
      <c r="XO9" s="6" t="s">
        <v>9379</v>
      </c>
      <c r="XP9" s="6" t="s">
        <v>9403</v>
      </c>
      <c r="XQ9" s="6" t="s">
        <v>9403</v>
      </c>
    </row>
    <row r="10" spans="1:686" ht="33" customHeight="1" x14ac:dyDescent="0.2">
      <c r="A10" s="3" t="s">
        <v>7529</v>
      </c>
      <c r="B10" s="150" t="s">
        <v>11358</v>
      </c>
      <c r="C10" s="150" t="s">
        <v>9820</v>
      </c>
      <c r="D10" s="150" t="s">
        <v>9985</v>
      </c>
      <c r="E10" s="150" t="s">
        <v>10065</v>
      </c>
      <c r="F10" s="4" t="s">
        <v>9612</v>
      </c>
      <c r="J10" s="80" t="s">
        <v>8397</v>
      </c>
      <c r="K10" s="6" t="s">
        <v>8369</v>
      </c>
      <c r="L10" s="6">
        <v>4</v>
      </c>
      <c r="M10" s="138" t="s">
        <v>8370</v>
      </c>
      <c r="N10" s="3" t="s">
        <v>10078</v>
      </c>
      <c r="O10" s="3" t="s">
        <v>10079</v>
      </c>
      <c r="P10" s="3">
        <v>3</v>
      </c>
      <c r="Q10" s="6" t="s">
        <v>8459</v>
      </c>
      <c r="S10" s="3" t="s">
        <v>236</v>
      </c>
      <c r="T10" s="3" t="s">
        <v>8371</v>
      </c>
      <c r="U10" s="3" t="s">
        <v>49</v>
      </c>
      <c r="V10" s="3" t="s">
        <v>49</v>
      </c>
      <c r="W10" s="3" t="s">
        <v>2108</v>
      </c>
      <c r="Y10" s="3" t="s">
        <v>7001</v>
      </c>
      <c r="Z10" s="3" t="s">
        <v>2239</v>
      </c>
      <c r="AB10" s="6" t="s">
        <v>1837</v>
      </c>
      <c r="AC10" s="6" t="s">
        <v>7003</v>
      </c>
      <c r="AD10" s="3" t="s">
        <v>8374</v>
      </c>
      <c r="AE10" s="3" t="s">
        <v>8376</v>
      </c>
      <c r="AF10" s="3" t="s">
        <v>8375</v>
      </c>
      <c r="AG10" s="3" t="s">
        <v>8375</v>
      </c>
      <c r="AH10" s="3" t="s">
        <v>7568</v>
      </c>
      <c r="AI10" s="3" t="s">
        <v>8377</v>
      </c>
      <c r="AJ10" s="3" t="s">
        <v>3243</v>
      </c>
      <c r="AL10" s="3" t="s">
        <v>8378</v>
      </c>
      <c r="AM10" s="6" t="s">
        <v>801</v>
      </c>
      <c r="AN10" s="3" t="s">
        <v>537</v>
      </c>
      <c r="AO10" s="28">
        <v>9</v>
      </c>
      <c r="AP10" s="28" t="s">
        <v>7877</v>
      </c>
      <c r="AQ10" s="28">
        <v>90</v>
      </c>
      <c r="AR10" s="98" t="s">
        <v>3247</v>
      </c>
      <c r="AT10" s="98">
        <v>259</v>
      </c>
      <c r="AU10" s="98" t="s">
        <v>2555</v>
      </c>
      <c r="AV10" s="98" t="s">
        <v>2555</v>
      </c>
      <c r="AW10" s="98">
        <v>13.8</v>
      </c>
      <c r="AX10" s="98">
        <v>0.6</v>
      </c>
      <c r="AY10" s="226" t="s">
        <v>8460</v>
      </c>
      <c r="AZ10" s="28" t="s">
        <v>1757</v>
      </c>
      <c r="BA10" s="28" t="s">
        <v>1757</v>
      </c>
      <c r="BB10" s="28" t="s">
        <v>1757</v>
      </c>
      <c r="BC10" s="28" t="s">
        <v>1757</v>
      </c>
      <c r="BE10" s="28" t="s">
        <v>8461</v>
      </c>
      <c r="BF10" s="28" t="s">
        <v>7297</v>
      </c>
      <c r="BH10" s="28" t="s">
        <v>7529</v>
      </c>
      <c r="BI10" s="28" t="s">
        <v>1529</v>
      </c>
      <c r="BJ10" s="28" t="s">
        <v>11080</v>
      </c>
      <c r="BK10" s="28">
        <v>10</v>
      </c>
      <c r="BL10" s="28" t="s">
        <v>163</v>
      </c>
      <c r="BQ10" s="28" t="s">
        <v>7529</v>
      </c>
      <c r="BR10" s="227" t="s">
        <v>8379</v>
      </c>
      <c r="BS10" s="227" t="str">
        <f t="shared" si="0"/>
        <v xml:space="preserve">                </v>
      </c>
      <c r="BT10" s="28" t="s">
        <v>8380</v>
      </c>
      <c r="BU10" s="28" t="s">
        <v>8380</v>
      </c>
      <c r="CE10" s="28" t="s">
        <v>8381</v>
      </c>
      <c r="CF10" s="28" t="s">
        <v>8383</v>
      </c>
      <c r="CJ10" s="118" t="s">
        <v>8397</v>
      </c>
      <c r="CK10" s="28" t="s">
        <v>4594</v>
      </c>
      <c r="CL10" s="28">
        <v>88</v>
      </c>
      <c r="CM10" s="28">
        <v>78</v>
      </c>
      <c r="CN10" s="3" t="s">
        <v>163</v>
      </c>
      <c r="CO10" s="3">
        <v>80</v>
      </c>
      <c r="CY10" s="65">
        <v>80</v>
      </c>
      <c r="EF10" s="9"/>
      <c r="EK10" s="3" t="s">
        <v>4127</v>
      </c>
      <c r="EL10" s="3" t="s">
        <v>4127</v>
      </c>
      <c r="EM10" s="29">
        <v>7.38</v>
      </c>
      <c r="EN10" s="29">
        <v>7.14</v>
      </c>
      <c r="EP10" s="29">
        <v>7.43</v>
      </c>
      <c r="EQ10" s="29">
        <v>6.37</v>
      </c>
      <c r="EV10" s="65">
        <v>8.36</v>
      </c>
      <c r="EW10" s="65">
        <v>7.47</v>
      </c>
      <c r="FK10" s="9"/>
      <c r="GP10" s="2"/>
      <c r="GQ10" s="9"/>
      <c r="GZ10" s="166"/>
      <c r="HA10" s="166"/>
      <c r="HB10" s="166"/>
      <c r="HC10" s="166"/>
      <c r="HD10" s="166"/>
      <c r="HE10" s="166"/>
      <c r="HF10" s="166"/>
      <c r="HG10" s="166"/>
      <c r="HH10" s="166"/>
      <c r="HI10" s="166"/>
      <c r="HJ10" s="166"/>
      <c r="HK10" s="166"/>
      <c r="HO10" s="3" t="s">
        <v>542</v>
      </c>
      <c r="JZ10" s="9"/>
      <c r="KA10" s="9"/>
      <c r="KB10" s="9"/>
      <c r="KC10" s="9"/>
      <c r="KD10" s="9"/>
      <c r="KE10" s="9"/>
      <c r="KF10" s="9"/>
      <c r="LV10" s="3" t="s">
        <v>4153</v>
      </c>
      <c r="LW10" s="3" t="s">
        <v>4153</v>
      </c>
      <c r="LX10" s="29">
        <v>5.35</v>
      </c>
      <c r="LY10" s="29">
        <v>5.64</v>
      </c>
      <c r="LZ10" s="29">
        <v>5.32</v>
      </c>
      <c r="MA10" s="29">
        <v>6</v>
      </c>
      <c r="MD10" s="65">
        <v>4.72</v>
      </c>
      <c r="ME10" s="65">
        <v>5.56</v>
      </c>
      <c r="OP10" s="3" t="s">
        <v>8382</v>
      </c>
      <c r="OQ10" s="3" t="s">
        <v>8138</v>
      </c>
      <c r="OR10" s="29">
        <v>4.13</v>
      </c>
      <c r="OS10" s="29">
        <v>1.05</v>
      </c>
      <c r="OT10" s="29">
        <v>3.91</v>
      </c>
      <c r="OU10" s="29">
        <v>0.91</v>
      </c>
      <c r="OX10" s="66">
        <v>4.09</v>
      </c>
      <c r="OY10" s="66">
        <v>1.0900000000000001</v>
      </c>
      <c r="TF10" s="3" t="s">
        <v>4106</v>
      </c>
      <c r="TG10" s="3" t="s">
        <v>4106</v>
      </c>
      <c r="TH10" s="29">
        <v>22.23</v>
      </c>
      <c r="TI10" s="29">
        <v>5.42</v>
      </c>
      <c r="TK10" s="29">
        <v>21.71</v>
      </c>
      <c r="TL10" s="29">
        <v>6.48</v>
      </c>
      <c r="TQ10" s="65">
        <v>22.74</v>
      </c>
      <c r="TR10" s="65">
        <v>5.63</v>
      </c>
      <c r="VZ10" s="3" t="s">
        <v>777</v>
      </c>
      <c r="WA10" s="3" t="s">
        <v>777</v>
      </c>
      <c r="WB10" t="s">
        <v>10422</v>
      </c>
      <c r="WC10" s="3" t="s">
        <v>777</v>
      </c>
      <c r="WD10" s="3" t="s">
        <v>777</v>
      </c>
      <c r="XN10" s="6" t="s">
        <v>795</v>
      </c>
      <c r="XO10" s="6" t="s">
        <v>9381</v>
      </c>
      <c r="XP10" s="6" t="s">
        <v>801</v>
      </c>
      <c r="XQ10" s="6" t="s">
        <v>801</v>
      </c>
      <c r="XS10" s="6" t="s">
        <v>10738</v>
      </c>
      <c r="XT10" s="6" t="s">
        <v>10738</v>
      </c>
      <c r="XU10" s="3" t="s">
        <v>8375</v>
      </c>
      <c r="XV10" s="3" t="s">
        <v>7877</v>
      </c>
      <c r="XZ10" s="6" t="s">
        <v>9742</v>
      </c>
    </row>
    <row r="11" spans="1:686" ht="33" customHeight="1" x14ac:dyDescent="0.2">
      <c r="K11" s="6" t="s">
        <v>8369</v>
      </c>
      <c r="L11" s="6">
        <v>4</v>
      </c>
      <c r="T11" s="3" t="s">
        <v>8372</v>
      </c>
      <c r="AG11" s="3" t="s">
        <v>8375</v>
      </c>
      <c r="AM11" s="6" t="s">
        <v>801</v>
      </c>
      <c r="AW11" s="98">
        <v>13.6</v>
      </c>
      <c r="AX11" s="98">
        <v>0.6</v>
      </c>
      <c r="AY11" s="226" t="s">
        <v>8460</v>
      </c>
      <c r="BH11" s="28" t="s">
        <v>7529</v>
      </c>
      <c r="BQ11" s="28" t="s">
        <v>7529</v>
      </c>
      <c r="BS11" s="227" t="str">
        <f t="shared" si="0"/>
        <v xml:space="preserve">                </v>
      </c>
      <c r="CL11" s="28">
        <v>84</v>
      </c>
      <c r="CM11" s="28">
        <v>72</v>
      </c>
      <c r="CN11" s="3" t="s">
        <v>163</v>
      </c>
      <c r="CO11" s="3">
        <v>82</v>
      </c>
      <c r="CY11" s="65">
        <v>82</v>
      </c>
      <c r="EF11" s="9"/>
      <c r="EM11" s="29">
        <v>6.74</v>
      </c>
      <c r="EN11" s="29">
        <v>6.46</v>
      </c>
      <c r="EP11" s="29">
        <v>7.54</v>
      </c>
      <c r="EQ11" s="29">
        <v>4.8600000000000003</v>
      </c>
      <c r="EV11" s="65">
        <v>6.98</v>
      </c>
      <c r="EW11" s="65">
        <v>5.19</v>
      </c>
      <c r="FK11" s="9"/>
      <c r="GP11" s="2"/>
      <c r="GQ11" s="9"/>
      <c r="GZ11" s="166"/>
      <c r="HA11" s="166"/>
      <c r="HB11" s="166"/>
      <c r="HC11" s="166"/>
      <c r="HD11" s="166"/>
      <c r="HE11" s="166"/>
      <c r="HF11" s="166"/>
      <c r="HG11" s="166"/>
      <c r="HH11" s="166"/>
      <c r="HI11" s="166"/>
      <c r="HJ11" s="166"/>
      <c r="HK11" s="166"/>
      <c r="JZ11" s="9"/>
      <c r="KA11" s="9"/>
      <c r="KB11" s="9"/>
      <c r="KC11" s="9"/>
      <c r="KD11" s="9"/>
      <c r="KE11" s="9"/>
      <c r="KF11" s="9"/>
      <c r="LX11" s="29">
        <v>5.17</v>
      </c>
      <c r="LY11" s="29">
        <v>5.0199999999999996</v>
      </c>
      <c r="LZ11" s="29">
        <v>4.5599999999999996</v>
      </c>
      <c r="MA11" s="29">
        <v>4.76</v>
      </c>
      <c r="MD11" s="65">
        <v>4.1100000000000003</v>
      </c>
      <c r="ME11" s="65">
        <v>4.38</v>
      </c>
      <c r="OR11" s="29">
        <v>4.25</v>
      </c>
      <c r="OS11" s="29">
        <v>0.76</v>
      </c>
      <c r="OT11" s="29">
        <v>3.84</v>
      </c>
      <c r="OU11" s="29">
        <v>0.8</v>
      </c>
      <c r="OX11" s="66">
        <v>4</v>
      </c>
      <c r="OY11" s="66">
        <v>0.91</v>
      </c>
      <c r="TH11" s="29">
        <v>22.77</v>
      </c>
      <c r="TI11" s="29">
        <v>5.14</v>
      </c>
      <c r="TK11" s="29">
        <v>21.54</v>
      </c>
      <c r="TL11" s="29">
        <v>5.47</v>
      </c>
      <c r="TQ11" s="65">
        <v>23.66</v>
      </c>
      <c r="TR11" s="65">
        <v>4.72</v>
      </c>
      <c r="WA11" s="3" t="s">
        <v>777</v>
      </c>
      <c r="XO11" s="6" t="s">
        <v>9381</v>
      </c>
      <c r="XP11" s="6" t="s">
        <v>801</v>
      </c>
      <c r="XQ11" s="6" t="s">
        <v>801</v>
      </c>
      <c r="XS11" s="6" t="s">
        <v>10738</v>
      </c>
      <c r="XT11" s="6" t="s">
        <v>10738</v>
      </c>
    </row>
    <row r="12" spans="1:686" ht="33" customHeight="1" x14ac:dyDescent="0.2">
      <c r="K12" s="6" t="s">
        <v>8369</v>
      </c>
      <c r="L12" s="6">
        <v>4</v>
      </c>
      <c r="T12" s="3" t="s">
        <v>8373</v>
      </c>
      <c r="AM12" s="6" t="s">
        <v>10734</v>
      </c>
      <c r="AW12" s="98">
        <v>14</v>
      </c>
      <c r="AX12" s="98">
        <v>0.7</v>
      </c>
      <c r="AY12" s="226" t="s">
        <v>8460</v>
      </c>
      <c r="BH12" s="28" t="s">
        <v>7529</v>
      </c>
      <c r="BQ12" s="28" t="s">
        <v>7529</v>
      </c>
      <c r="BS12" s="227" t="str">
        <f t="shared" si="0"/>
        <v xml:space="preserve">                </v>
      </c>
      <c r="CL12" s="28">
        <v>87</v>
      </c>
      <c r="CM12" s="28">
        <v>77</v>
      </c>
      <c r="CN12" s="3" t="s">
        <v>163</v>
      </c>
      <c r="CO12" s="3">
        <v>80</v>
      </c>
      <c r="CY12" s="65">
        <v>80</v>
      </c>
      <c r="EF12" s="9"/>
      <c r="EM12" s="29">
        <v>8.43</v>
      </c>
      <c r="EN12" s="29">
        <v>8.17</v>
      </c>
      <c r="EP12" s="29">
        <v>6.67</v>
      </c>
      <c r="EQ12" s="29">
        <v>7.12</v>
      </c>
      <c r="EV12" s="65">
        <v>8.19</v>
      </c>
      <c r="EW12" s="65">
        <v>7.6</v>
      </c>
      <c r="FK12" s="9"/>
      <c r="GP12" s="2"/>
      <c r="GQ12" s="9"/>
      <c r="GZ12" s="166"/>
      <c r="HA12" s="166"/>
      <c r="HB12" s="166"/>
      <c r="HC12" s="166"/>
      <c r="HD12" s="166"/>
      <c r="HE12" s="166"/>
      <c r="HF12" s="166"/>
      <c r="HG12" s="166"/>
      <c r="HH12" s="166"/>
      <c r="HI12" s="166"/>
      <c r="HJ12" s="166"/>
      <c r="HK12" s="166"/>
      <c r="JZ12" s="9"/>
      <c r="KA12" s="9"/>
      <c r="KB12" s="9"/>
      <c r="KC12" s="9"/>
      <c r="KD12" s="9"/>
      <c r="KE12" s="9"/>
      <c r="KF12" s="9"/>
      <c r="LX12" s="29">
        <v>5.83</v>
      </c>
      <c r="LY12" s="29">
        <v>5.81</v>
      </c>
      <c r="LZ12" s="29">
        <v>5.04</v>
      </c>
      <c r="MA12" s="29">
        <v>5.81</v>
      </c>
      <c r="MD12" s="65">
        <v>5.08</v>
      </c>
      <c r="ME12" s="65">
        <v>5.4</v>
      </c>
      <c r="OR12" s="29">
        <v>3.94</v>
      </c>
      <c r="OS12" s="29">
        <v>1.1100000000000001</v>
      </c>
      <c r="OT12" s="29">
        <v>3.89</v>
      </c>
      <c r="OU12" s="29">
        <v>0.9</v>
      </c>
      <c r="OX12" s="66">
        <v>3.95</v>
      </c>
      <c r="OY12" s="66">
        <v>0.96</v>
      </c>
      <c r="TH12" s="29">
        <v>23.03</v>
      </c>
      <c r="TI12" s="29">
        <v>5.08</v>
      </c>
      <c r="TK12" s="29">
        <v>23.37</v>
      </c>
      <c r="TL12" s="29">
        <v>5.42</v>
      </c>
      <c r="TQ12" s="65">
        <v>22.99</v>
      </c>
      <c r="TR12" s="65">
        <v>5.3</v>
      </c>
      <c r="WA12" s="3" t="s">
        <v>777</v>
      </c>
      <c r="XO12" s="6" t="s">
        <v>9379</v>
      </c>
      <c r="XP12" s="6" t="s">
        <v>10734</v>
      </c>
      <c r="XQ12" s="6" t="s">
        <v>10734</v>
      </c>
    </row>
    <row r="13" spans="1:686" ht="33" customHeight="1" x14ac:dyDescent="0.2">
      <c r="K13" s="6" t="s">
        <v>8369</v>
      </c>
      <c r="L13" s="6">
        <v>4</v>
      </c>
      <c r="T13" s="3" t="s">
        <v>8371</v>
      </c>
      <c r="AM13" s="6" t="s">
        <v>10737</v>
      </c>
      <c r="BH13" s="28" t="s">
        <v>7529</v>
      </c>
      <c r="BS13" s="227" t="str">
        <f t="shared" si="0"/>
        <v xml:space="preserve">                </v>
      </c>
      <c r="EF13" s="9"/>
      <c r="EK13" s="3" t="s">
        <v>1355</v>
      </c>
      <c r="EL13" s="3" t="s">
        <v>1355</v>
      </c>
      <c r="EM13" s="53" t="s">
        <v>10483</v>
      </c>
      <c r="EN13" s="53" t="s">
        <v>10483</v>
      </c>
      <c r="EP13" s="53" t="s">
        <v>10483</v>
      </c>
      <c r="EQ13" s="53" t="s">
        <v>10483</v>
      </c>
      <c r="FK13" s="9"/>
      <c r="GP13" s="2"/>
      <c r="GQ13" s="9"/>
      <c r="GZ13" s="166"/>
      <c r="HA13" s="166"/>
      <c r="HB13" s="166"/>
      <c r="HC13" s="166"/>
      <c r="HD13" s="166"/>
      <c r="HE13" s="166"/>
      <c r="HF13" s="166"/>
      <c r="HG13" s="166"/>
      <c r="HH13" s="166"/>
      <c r="HI13" s="166"/>
      <c r="HJ13" s="166"/>
      <c r="HK13" s="166"/>
      <c r="JZ13" s="9"/>
      <c r="KA13" s="9"/>
      <c r="KB13" s="9"/>
      <c r="KC13" s="9"/>
      <c r="KD13" s="9"/>
      <c r="KE13" s="9"/>
      <c r="KF13" s="9"/>
      <c r="OX13" s="66"/>
      <c r="OY13" s="66"/>
      <c r="WA13" s="3" t="s">
        <v>10893</v>
      </c>
      <c r="XP13" s="6" t="s">
        <v>10737</v>
      </c>
      <c r="XQ13" s="6" t="s">
        <v>10737</v>
      </c>
    </row>
    <row r="14" spans="1:686" ht="33" customHeight="1" x14ac:dyDescent="0.2">
      <c r="K14" s="6" t="s">
        <v>8369</v>
      </c>
      <c r="L14" s="6">
        <v>4</v>
      </c>
      <c r="T14" s="3" t="s">
        <v>8372</v>
      </c>
      <c r="AM14" s="6" t="s">
        <v>10737</v>
      </c>
      <c r="BH14" s="28" t="s">
        <v>7529</v>
      </c>
      <c r="BS14" s="227" t="str">
        <f t="shared" si="0"/>
        <v xml:space="preserve">                </v>
      </c>
      <c r="EF14" s="9"/>
      <c r="EM14" s="53" t="s">
        <v>10483</v>
      </c>
      <c r="EN14" s="53" t="s">
        <v>10483</v>
      </c>
      <c r="EP14" s="53" t="s">
        <v>10483</v>
      </c>
      <c r="EQ14" s="53" t="s">
        <v>10483</v>
      </c>
      <c r="FK14" s="9"/>
      <c r="GP14" s="2"/>
      <c r="GQ14" s="9"/>
      <c r="GZ14" s="166"/>
      <c r="HA14" s="166"/>
      <c r="HB14" s="166"/>
      <c r="HC14" s="166"/>
      <c r="HD14" s="166"/>
      <c r="HE14" s="166"/>
      <c r="HF14" s="166"/>
      <c r="HG14" s="166"/>
      <c r="HH14" s="166"/>
      <c r="HI14" s="166"/>
      <c r="HJ14" s="166"/>
      <c r="HK14" s="166"/>
      <c r="JZ14" s="9"/>
      <c r="KA14" s="9"/>
      <c r="KB14" s="9"/>
      <c r="KC14" s="9"/>
      <c r="KD14" s="9"/>
      <c r="KE14" s="9"/>
      <c r="KF14" s="9"/>
      <c r="OX14" s="66"/>
      <c r="OY14" s="66"/>
      <c r="WA14" s="3" t="s">
        <v>10893</v>
      </c>
      <c r="XP14" s="6" t="s">
        <v>10737</v>
      </c>
      <c r="XQ14" s="6" t="s">
        <v>10737</v>
      </c>
    </row>
    <row r="15" spans="1:686" ht="33" customHeight="1" x14ac:dyDescent="0.2">
      <c r="K15" s="6" t="s">
        <v>8369</v>
      </c>
      <c r="L15" s="6">
        <v>4</v>
      </c>
      <c r="T15" s="3" t="s">
        <v>8373</v>
      </c>
      <c r="AM15" s="6" t="s">
        <v>10734</v>
      </c>
      <c r="BH15" s="28" t="s">
        <v>7529</v>
      </c>
      <c r="BS15" s="227" t="str">
        <f t="shared" si="0"/>
        <v xml:space="preserve">                </v>
      </c>
      <c r="CX15" s="137"/>
      <c r="CZ15" s="137"/>
      <c r="EF15" s="9"/>
      <c r="FK15" s="9"/>
      <c r="GP15" s="2"/>
      <c r="GQ15" s="9"/>
      <c r="GZ15" s="166"/>
      <c r="HA15" s="166"/>
      <c r="HB15" s="166"/>
      <c r="HC15" s="166"/>
      <c r="HD15" s="166"/>
      <c r="HE15" s="166"/>
      <c r="HF15" s="166"/>
      <c r="HG15" s="166"/>
      <c r="HH15" s="166"/>
      <c r="HI15" s="166"/>
      <c r="HJ15" s="166"/>
      <c r="HK15" s="166"/>
      <c r="JZ15" s="9"/>
      <c r="KA15" s="9"/>
      <c r="KB15" s="9"/>
      <c r="KC15" s="9"/>
      <c r="KD15" s="9"/>
      <c r="KE15" s="9"/>
      <c r="KF15" s="9"/>
      <c r="OX15" s="66"/>
      <c r="OY15" s="66"/>
      <c r="WA15" s="3" t="s">
        <v>10893</v>
      </c>
      <c r="XP15" s="6" t="s">
        <v>10734</v>
      </c>
      <c r="XQ15" s="6" t="s">
        <v>10734</v>
      </c>
    </row>
    <row r="16" spans="1:686" ht="33" customHeight="1" x14ac:dyDescent="0.2">
      <c r="B16" s="8" t="s">
        <v>11356</v>
      </c>
      <c r="C16" s="8" t="s">
        <v>9613</v>
      </c>
      <c r="D16" s="8" t="s">
        <v>9988</v>
      </c>
      <c r="E16" s="8" t="s">
        <v>9986</v>
      </c>
      <c r="K16" s="6" t="s">
        <v>8384</v>
      </c>
      <c r="L16" s="6">
        <v>5</v>
      </c>
      <c r="M16" s="138" t="s">
        <v>8385</v>
      </c>
      <c r="N16" s="3" t="s">
        <v>10080</v>
      </c>
      <c r="O16" s="3" t="s">
        <v>10081</v>
      </c>
      <c r="P16" s="3">
        <v>2</v>
      </c>
      <c r="Q16" s="6" t="s">
        <v>8458</v>
      </c>
      <c r="S16" s="3" t="s">
        <v>236</v>
      </c>
      <c r="T16" s="3" t="s">
        <v>8386</v>
      </c>
      <c r="U16" s="3" t="s">
        <v>49</v>
      </c>
      <c r="V16" s="3" t="s">
        <v>49</v>
      </c>
      <c r="W16" s="3" t="s">
        <v>2108</v>
      </c>
      <c r="Y16" s="3" t="s">
        <v>7001</v>
      </c>
      <c r="Z16" s="3" t="s">
        <v>8388</v>
      </c>
      <c r="AB16" s="6" t="s">
        <v>1837</v>
      </c>
      <c r="AC16" s="6" t="s">
        <v>7003</v>
      </c>
      <c r="AD16" s="3" t="s">
        <v>8389</v>
      </c>
      <c r="AE16" s="3" t="s">
        <v>8390</v>
      </c>
      <c r="AG16" s="162" t="s">
        <v>10483</v>
      </c>
      <c r="AH16" s="3" t="s">
        <v>1757</v>
      </c>
      <c r="AI16" s="3" t="s">
        <v>8391</v>
      </c>
      <c r="AJ16" s="3" t="s">
        <v>1757</v>
      </c>
      <c r="AL16" s="3" t="s">
        <v>8392</v>
      </c>
      <c r="AM16" s="6" t="s">
        <v>801</v>
      </c>
      <c r="AN16" s="3" t="s">
        <v>537</v>
      </c>
      <c r="AO16" s="28">
        <v>12</v>
      </c>
      <c r="AP16" s="28">
        <v>6</v>
      </c>
      <c r="AQ16" s="28">
        <v>90</v>
      </c>
      <c r="AR16" s="98" t="s">
        <v>1757</v>
      </c>
      <c r="AT16" s="98">
        <v>138</v>
      </c>
      <c r="AU16" s="98">
        <v>138</v>
      </c>
      <c r="AV16" s="98">
        <v>0</v>
      </c>
      <c r="AW16" s="98" t="s">
        <v>2555</v>
      </c>
      <c r="AX16" s="98" t="s">
        <v>2555</v>
      </c>
      <c r="AY16" s="226" t="s">
        <v>8462</v>
      </c>
      <c r="AZ16" s="28" t="s">
        <v>7297</v>
      </c>
      <c r="BA16" s="28" t="s">
        <v>7297</v>
      </c>
      <c r="BB16" s="28" t="s">
        <v>1757</v>
      </c>
      <c r="BC16" s="28" t="s">
        <v>1757</v>
      </c>
      <c r="BE16" s="28" t="s">
        <v>8461</v>
      </c>
      <c r="BF16" s="28" t="s">
        <v>7297</v>
      </c>
      <c r="BH16" s="28" t="s">
        <v>7529</v>
      </c>
      <c r="BI16" s="28" t="s">
        <v>1529</v>
      </c>
      <c r="BK16" s="28" t="s">
        <v>163</v>
      </c>
      <c r="BL16" s="28" t="s">
        <v>163</v>
      </c>
      <c r="BQ16" s="28" t="s">
        <v>7529</v>
      </c>
      <c r="BR16" s="227" t="s">
        <v>8393</v>
      </c>
      <c r="BS16" s="227" t="str">
        <f t="shared" si="0"/>
        <v xml:space="preserve">                </v>
      </c>
      <c r="BT16" s="28" t="s">
        <v>8393</v>
      </c>
      <c r="BU16" s="28" t="s">
        <v>8394</v>
      </c>
      <c r="BV16" s="28" t="s">
        <v>8395</v>
      </c>
      <c r="BW16" s="28" t="s">
        <v>8396</v>
      </c>
      <c r="CE16" s="28" t="s">
        <v>4475</v>
      </c>
      <c r="CF16" s="28" t="s">
        <v>3243</v>
      </c>
      <c r="CK16" s="28" t="s">
        <v>4594</v>
      </c>
      <c r="CL16" s="28" t="s">
        <v>2555</v>
      </c>
      <c r="CM16" s="28" t="s">
        <v>2555</v>
      </c>
      <c r="CN16" s="3" t="s">
        <v>163</v>
      </c>
      <c r="CO16" s="3">
        <v>68</v>
      </c>
      <c r="CY16" s="65">
        <v>68</v>
      </c>
      <c r="EF16" s="9"/>
      <c r="FK16" s="9"/>
      <c r="GP16" s="2"/>
      <c r="GQ16" s="9"/>
      <c r="GZ16" s="166"/>
      <c r="HA16" s="166"/>
      <c r="HB16" s="166"/>
      <c r="HC16" s="166"/>
      <c r="HD16" s="166"/>
      <c r="HE16" s="166"/>
      <c r="HF16" s="166"/>
      <c r="HG16" s="166"/>
      <c r="HH16" s="166"/>
      <c r="HI16" s="166"/>
      <c r="HJ16" s="166"/>
      <c r="HK16" s="166"/>
      <c r="HO16" s="3" t="s">
        <v>542</v>
      </c>
      <c r="HS16" s="29" t="s">
        <v>7548</v>
      </c>
      <c r="HX16" s="29" t="s">
        <v>10701</v>
      </c>
      <c r="HY16" s="29" t="s">
        <v>10702</v>
      </c>
      <c r="JZ16" s="9"/>
      <c r="KA16" s="9"/>
      <c r="KB16" s="9"/>
      <c r="KC16" s="9"/>
      <c r="KD16" s="9"/>
      <c r="KE16" s="9"/>
      <c r="KF16" s="9"/>
      <c r="VZ16" s="3" t="s">
        <v>777</v>
      </c>
      <c r="WA16" s="3" t="s">
        <v>777</v>
      </c>
      <c r="WB16" t="s">
        <v>10422</v>
      </c>
      <c r="WC16" s="3" t="s">
        <v>777</v>
      </c>
      <c r="WD16" s="3" t="s">
        <v>777</v>
      </c>
      <c r="XN16" s="6" t="s">
        <v>1422</v>
      </c>
      <c r="XO16" s="6" t="s">
        <v>9382</v>
      </c>
      <c r="XP16" s="6" t="s">
        <v>801</v>
      </c>
      <c r="XQ16" s="6" t="s">
        <v>801</v>
      </c>
      <c r="XS16" s="6" t="s">
        <v>10739</v>
      </c>
      <c r="XT16" s="6" t="s">
        <v>10739</v>
      </c>
      <c r="XV16" s="3">
        <v>6</v>
      </c>
      <c r="XZ16" s="16" t="s">
        <v>9743</v>
      </c>
    </row>
    <row r="17" spans="1:686" ht="33" customHeight="1" x14ac:dyDescent="0.2">
      <c r="K17" s="6" t="s">
        <v>8384</v>
      </c>
      <c r="L17" s="6">
        <v>5</v>
      </c>
      <c r="T17" s="3" t="s">
        <v>8387</v>
      </c>
      <c r="AE17" s="3" t="s">
        <v>1543</v>
      </c>
      <c r="AM17" s="6" t="s">
        <v>7182</v>
      </c>
      <c r="AY17" s="226" t="s">
        <v>8462</v>
      </c>
      <c r="BH17" s="28" t="s">
        <v>7529</v>
      </c>
      <c r="BQ17" s="28" t="s">
        <v>7529</v>
      </c>
      <c r="CL17" s="28" t="s">
        <v>2555</v>
      </c>
      <c r="CM17" s="28" t="s">
        <v>2555</v>
      </c>
      <c r="CN17" s="3" t="s">
        <v>8398</v>
      </c>
      <c r="CO17" s="3">
        <v>70</v>
      </c>
      <c r="CY17" s="65">
        <v>70</v>
      </c>
      <c r="EF17" s="9"/>
      <c r="FK17" s="9"/>
      <c r="GP17" s="2"/>
      <c r="GQ17" s="9"/>
      <c r="GZ17" s="166"/>
      <c r="HA17" s="166"/>
      <c r="HB17" s="166"/>
      <c r="HC17" s="166"/>
      <c r="HD17" s="166"/>
      <c r="HE17" s="166"/>
      <c r="HF17" s="166"/>
      <c r="HG17" s="166"/>
      <c r="HH17" s="166"/>
      <c r="HI17" s="166"/>
      <c r="HJ17" s="166"/>
      <c r="HK17" s="166"/>
      <c r="JZ17" s="9"/>
      <c r="KA17" s="9"/>
      <c r="KB17" s="9"/>
      <c r="KC17" s="9"/>
      <c r="KD17" s="9"/>
      <c r="KE17" s="9"/>
      <c r="KF17" s="9"/>
      <c r="WA17" s="3" t="s">
        <v>777</v>
      </c>
      <c r="XO17" s="6" t="s">
        <v>9392</v>
      </c>
      <c r="XP17" s="6" t="s">
        <v>7182</v>
      </c>
      <c r="XQ17" s="6" t="s">
        <v>7182</v>
      </c>
    </row>
    <row r="18" spans="1:686" ht="33" customHeight="1" x14ac:dyDescent="0.2">
      <c r="B18" s="64" t="s">
        <v>11357</v>
      </c>
      <c r="C18" s="64" t="s">
        <v>9823</v>
      </c>
      <c r="D18" s="64"/>
      <c r="E18" s="64"/>
      <c r="H18" s="80" t="s">
        <v>5610</v>
      </c>
      <c r="K18" s="6">
        <v>3</v>
      </c>
      <c r="L18" s="6">
        <v>6</v>
      </c>
      <c r="M18" s="138" t="s">
        <v>955</v>
      </c>
      <c r="N18" s="3" t="s">
        <v>10082</v>
      </c>
      <c r="O18" s="3" t="s">
        <v>10083</v>
      </c>
      <c r="P18" s="3">
        <v>2</v>
      </c>
      <c r="Q18" s="6" t="s">
        <v>2307</v>
      </c>
      <c r="S18" s="3" t="s">
        <v>75</v>
      </c>
      <c r="T18" s="3" t="s">
        <v>1004</v>
      </c>
      <c r="U18" s="3" t="s">
        <v>4971</v>
      </c>
      <c r="V18" s="3" t="s">
        <v>506</v>
      </c>
      <c r="W18" s="3" t="s">
        <v>2211</v>
      </c>
      <c r="Y18" s="3" t="s">
        <v>2226</v>
      </c>
      <c r="Z18" s="3" t="s">
        <v>2163</v>
      </c>
      <c r="AB18" s="6" t="s">
        <v>1837</v>
      </c>
      <c r="AC18" s="6" t="s">
        <v>145</v>
      </c>
      <c r="AD18" s="3" t="s">
        <v>1914</v>
      </c>
      <c r="AE18" s="3" t="s">
        <v>3261</v>
      </c>
      <c r="AG18" s="162" t="s">
        <v>10483</v>
      </c>
      <c r="AI18" s="3" t="s">
        <v>3083</v>
      </c>
      <c r="AJ18" s="3" t="s">
        <v>542</v>
      </c>
      <c r="AL18" s="9"/>
      <c r="AM18" s="3" t="s">
        <v>9683</v>
      </c>
      <c r="AN18" s="3" t="s">
        <v>776</v>
      </c>
      <c r="AO18" s="28">
        <v>8</v>
      </c>
      <c r="AP18" s="28">
        <v>8</v>
      </c>
      <c r="AQ18" s="28">
        <v>180</v>
      </c>
      <c r="AR18" s="98" t="s">
        <v>2762</v>
      </c>
      <c r="AT18" s="98">
        <v>26</v>
      </c>
      <c r="AU18" s="98">
        <v>26</v>
      </c>
      <c r="AV18" s="98">
        <v>0</v>
      </c>
      <c r="AW18" s="98">
        <v>48.5</v>
      </c>
      <c r="AX18" s="98">
        <v>7.9</v>
      </c>
      <c r="AZ18" s="28" t="s">
        <v>557</v>
      </c>
      <c r="BA18" s="28" t="s">
        <v>557</v>
      </c>
      <c r="BB18" s="28" t="s">
        <v>542</v>
      </c>
      <c r="BC18" s="28" t="s">
        <v>542</v>
      </c>
      <c r="BD18" s="28" t="s">
        <v>29</v>
      </c>
      <c r="BE18" s="28" t="s">
        <v>10</v>
      </c>
      <c r="BF18" s="28" t="s">
        <v>26</v>
      </c>
      <c r="BG18" s="28" t="s">
        <v>509</v>
      </c>
      <c r="BH18" s="28" t="s">
        <v>2708</v>
      </c>
      <c r="BI18" s="28" t="s">
        <v>1529</v>
      </c>
      <c r="BJ18" s="28" t="s">
        <v>11093</v>
      </c>
      <c r="BK18" s="28" t="s">
        <v>11094</v>
      </c>
      <c r="BL18" s="28" t="s">
        <v>448</v>
      </c>
      <c r="BM18" s="28" t="s">
        <v>448</v>
      </c>
      <c r="BN18" s="28" t="s">
        <v>448</v>
      </c>
      <c r="BO18" s="28" t="s">
        <v>448</v>
      </c>
      <c r="BR18" s="227" t="s">
        <v>507</v>
      </c>
      <c r="BS18" s="227" t="str">
        <f>DD18&amp;" "&amp;FO18&amp;" "&amp;EJ18&amp;" "&amp;HZ18&amp;" "&amp;IZ18&amp;" "&amp;KW18&amp;" "&amp;LU18&amp;" "&amp;MS18&amp;" "&amp;NP18&amp;" "&amp;OO18&amp;" "&amp;PL18&amp;" "&amp;QK18&amp;" "&amp;RM18&amp;" "&amp;SI18&amp;" "&amp;TE18&amp;" "&amp;UE18&amp;" "&amp;JZ18</f>
        <v xml:space="preserve">-- DEB-Q: Restrained eating BSQ     BMI         </v>
      </c>
      <c r="BT18" s="28" t="s">
        <v>4107</v>
      </c>
      <c r="BU18" s="28" t="s">
        <v>8151</v>
      </c>
      <c r="BV18" s="28" t="s">
        <v>8152</v>
      </c>
      <c r="BW18" s="28" t="s">
        <v>8153</v>
      </c>
      <c r="CA18" s="28" t="s">
        <v>8155</v>
      </c>
      <c r="CH18" s="118" t="s">
        <v>5610</v>
      </c>
      <c r="CL18" s="28">
        <v>12</v>
      </c>
      <c r="CM18" s="28">
        <v>12</v>
      </c>
      <c r="DD18" s="53" t="s">
        <v>10483</v>
      </c>
      <c r="DE18" s="53" t="s">
        <v>10483</v>
      </c>
      <c r="DF18" s="53" t="s">
        <v>10483</v>
      </c>
      <c r="DG18" s="53" t="s">
        <v>10483</v>
      </c>
      <c r="DH18" s="53" t="s">
        <v>10483</v>
      </c>
      <c r="DI18" s="53" t="s">
        <v>10483</v>
      </c>
      <c r="DJ18" s="53" t="s">
        <v>10483</v>
      </c>
      <c r="DK18" s="53" t="s">
        <v>10483</v>
      </c>
      <c r="DL18" s="53" t="s">
        <v>10483</v>
      </c>
      <c r="DM18" s="53" t="s">
        <v>10483</v>
      </c>
      <c r="DN18" s="53" t="s">
        <v>10483</v>
      </c>
      <c r="DO18" s="53" t="s">
        <v>10483</v>
      </c>
      <c r="DP18" s="53" t="s">
        <v>10483</v>
      </c>
      <c r="DQ18" s="53" t="s">
        <v>10483</v>
      </c>
      <c r="DR18" s="53" t="s">
        <v>10483</v>
      </c>
      <c r="DS18" s="53" t="s">
        <v>10483</v>
      </c>
      <c r="DT18" s="53" t="s">
        <v>10483</v>
      </c>
      <c r="DU18" s="53" t="s">
        <v>10483</v>
      </c>
      <c r="DV18" s="53" t="s">
        <v>10483</v>
      </c>
      <c r="DW18" s="53" t="s">
        <v>10483</v>
      </c>
      <c r="DX18" s="53" t="s">
        <v>10483</v>
      </c>
      <c r="DY18" s="53" t="s">
        <v>10483</v>
      </c>
      <c r="DZ18" s="53" t="s">
        <v>10483</v>
      </c>
      <c r="EA18" s="53" t="s">
        <v>10483</v>
      </c>
      <c r="EB18" s="53"/>
      <c r="EC18" s="53" t="s">
        <v>10483</v>
      </c>
      <c r="ED18" s="53" t="s">
        <v>10483</v>
      </c>
      <c r="EE18" s="53" t="s">
        <v>10483</v>
      </c>
      <c r="EF18" s="53" t="s">
        <v>10483</v>
      </c>
      <c r="EG18" s="53" t="s">
        <v>10483</v>
      </c>
      <c r="EH18" s="53"/>
      <c r="EI18" s="53" t="s">
        <v>10483</v>
      </c>
      <c r="EJ18" s="3" t="s">
        <v>596</v>
      </c>
      <c r="EK18" s="3" t="s">
        <v>596</v>
      </c>
      <c r="EL18" s="3" t="s">
        <v>596</v>
      </c>
      <c r="EM18" s="29">
        <v>3.08</v>
      </c>
      <c r="EN18" s="29">
        <v>0.2</v>
      </c>
      <c r="EO18" s="53" t="s">
        <v>10483</v>
      </c>
      <c r="EP18" s="29">
        <v>2.42</v>
      </c>
      <c r="EQ18" s="29">
        <v>0.82</v>
      </c>
      <c r="ER18" s="53" t="s">
        <v>10483</v>
      </c>
      <c r="ES18" s="53" t="s">
        <v>10483</v>
      </c>
      <c r="ET18" s="53" t="s">
        <v>10483</v>
      </c>
      <c r="EU18" s="53" t="s">
        <v>10483</v>
      </c>
      <c r="EV18" s="53" t="s">
        <v>10483</v>
      </c>
      <c r="EW18" s="53" t="s">
        <v>10483</v>
      </c>
      <c r="EX18" s="53" t="s">
        <v>10483</v>
      </c>
      <c r="EY18" s="53" t="s">
        <v>10483</v>
      </c>
      <c r="EZ18" s="53" t="s">
        <v>10483</v>
      </c>
      <c r="FA18" s="53" t="s">
        <v>10483</v>
      </c>
      <c r="FB18" s="53" t="s">
        <v>10483</v>
      </c>
      <c r="FC18" s="53" t="s">
        <v>10483</v>
      </c>
      <c r="FD18" s="53" t="s">
        <v>10483</v>
      </c>
      <c r="FE18" s="53" t="s">
        <v>10483</v>
      </c>
      <c r="FF18" s="53" t="s">
        <v>10483</v>
      </c>
      <c r="FG18" s="53" t="s">
        <v>10483</v>
      </c>
      <c r="FH18" s="53" t="s">
        <v>10483</v>
      </c>
      <c r="FI18" s="53" t="s">
        <v>10483</v>
      </c>
      <c r="FJ18" s="53" t="s">
        <v>10483</v>
      </c>
      <c r="FK18" s="53" t="s">
        <v>10483</v>
      </c>
      <c r="FO18" s="3" t="s">
        <v>4108</v>
      </c>
      <c r="FP18" s="53" t="s">
        <v>10483</v>
      </c>
      <c r="FQ18" s="3" t="s">
        <v>4126</v>
      </c>
      <c r="FR18" s="3" t="s">
        <v>4126</v>
      </c>
      <c r="FS18" s="29">
        <v>3.09</v>
      </c>
      <c r="FT18" s="29">
        <v>0.39</v>
      </c>
      <c r="FU18" s="53" t="s">
        <v>10483</v>
      </c>
      <c r="FV18" s="29">
        <v>3.3</v>
      </c>
      <c r="FW18" s="29">
        <v>0.49</v>
      </c>
      <c r="FX18" s="53" t="s">
        <v>10483</v>
      </c>
      <c r="FY18" s="53" t="s">
        <v>10483</v>
      </c>
      <c r="FZ18" s="53" t="s">
        <v>10483</v>
      </c>
      <c r="GA18" s="53" t="s">
        <v>10483</v>
      </c>
      <c r="GB18" s="53" t="s">
        <v>10483</v>
      </c>
      <c r="GC18" s="53"/>
      <c r="GD18" s="53" t="s">
        <v>10483</v>
      </c>
      <c r="GE18" s="53" t="s">
        <v>10483</v>
      </c>
      <c r="GF18" s="53" t="s">
        <v>10483</v>
      </c>
      <c r="GG18" s="53" t="s">
        <v>10483</v>
      </c>
      <c r="GH18" s="53" t="s">
        <v>10483</v>
      </c>
      <c r="GI18" s="53" t="s">
        <v>10483</v>
      </c>
      <c r="GJ18" s="53" t="s">
        <v>10483</v>
      </c>
      <c r="GK18" s="53" t="s">
        <v>10483</v>
      </c>
      <c r="GL18" s="53" t="s">
        <v>10483</v>
      </c>
      <c r="GM18" s="53" t="s">
        <v>10483</v>
      </c>
      <c r="GN18" s="53" t="s">
        <v>10483</v>
      </c>
      <c r="GO18" s="53" t="s">
        <v>10483</v>
      </c>
      <c r="GP18" s="53" t="s">
        <v>10483</v>
      </c>
      <c r="GQ18" s="53" t="s">
        <v>10483</v>
      </c>
      <c r="GZ18" s="166"/>
      <c r="HA18" s="166"/>
      <c r="HB18" s="166"/>
      <c r="HC18" s="166"/>
      <c r="HD18" s="166"/>
      <c r="HE18" s="166"/>
      <c r="HF18" s="166"/>
      <c r="HG18" s="166"/>
      <c r="HH18" s="166"/>
      <c r="HI18" s="166"/>
      <c r="HJ18" s="166"/>
      <c r="HK18" s="166"/>
      <c r="HO18" s="3" t="s">
        <v>542</v>
      </c>
      <c r="JZ18" s="9"/>
      <c r="KA18" s="9"/>
      <c r="KB18" s="9"/>
      <c r="KC18" s="9"/>
      <c r="KD18" s="9"/>
      <c r="KE18" s="9"/>
      <c r="KF18" s="9"/>
      <c r="MS18" s="3" t="s">
        <v>4104</v>
      </c>
      <c r="MT18" s="3" t="s">
        <v>4104</v>
      </c>
      <c r="MU18" s="29">
        <v>34.229999999999997</v>
      </c>
      <c r="MV18" s="29">
        <v>6.73</v>
      </c>
      <c r="MX18" s="29">
        <v>33.85</v>
      </c>
      <c r="MY18" s="29">
        <v>6.56</v>
      </c>
      <c r="VE18" s="9"/>
      <c r="VF18" s="22" t="s">
        <v>4997</v>
      </c>
      <c r="VG18" s="55" t="s">
        <v>5079</v>
      </c>
      <c r="VH18" s="3" t="s">
        <v>4501</v>
      </c>
      <c r="VI18" s="9"/>
      <c r="VJ18" s="9"/>
      <c r="VK18" s="3" t="s">
        <v>4110</v>
      </c>
      <c r="VL18" s="9"/>
      <c r="VM18" s="9"/>
      <c r="VQ18" s="3" t="s">
        <v>955</v>
      </c>
      <c r="VR18" s="3" t="s">
        <v>955</v>
      </c>
      <c r="VS18" s="3" t="s">
        <v>955</v>
      </c>
      <c r="VT18" s="6" t="s">
        <v>955</v>
      </c>
      <c r="VV18" s="2" t="s">
        <v>5841</v>
      </c>
      <c r="VW18" s="2" t="s">
        <v>5842</v>
      </c>
      <c r="VX18" s="3" t="s">
        <v>5844</v>
      </c>
      <c r="VZ18" s="3" t="s">
        <v>776</v>
      </c>
      <c r="WA18" s="3" t="s">
        <v>776</v>
      </c>
      <c r="WB18" s="3" t="s">
        <v>10432</v>
      </c>
      <c r="WC18" s="3" t="s">
        <v>776</v>
      </c>
      <c r="WG18" s="7" t="s">
        <v>776</v>
      </c>
      <c r="WN18" s="2" t="s">
        <v>5843</v>
      </c>
      <c r="WQ18" s="8" t="s">
        <v>3922</v>
      </c>
      <c r="WR18" s="8"/>
      <c r="WS18" s="8" t="s">
        <v>3922</v>
      </c>
      <c r="WT18" s="3" t="s">
        <v>5838</v>
      </c>
      <c r="WU18" s="3" t="s">
        <v>5839</v>
      </c>
      <c r="WV18" s="7" t="s">
        <v>776</v>
      </c>
      <c r="WW18" s="3" t="s">
        <v>5845</v>
      </c>
      <c r="WZ18" s="6" t="s">
        <v>1004</v>
      </c>
      <c r="XA18" s="6" t="s">
        <v>3261</v>
      </c>
      <c r="XD18" s="6" t="s">
        <v>3083</v>
      </c>
      <c r="XE18" s="6" t="s">
        <v>542</v>
      </c>
      <c r="XF18" s="6" t="s">
        <v>1851</v>
      </c>
      <c r="XG18" s="6" t="s">
        <v>804</v>
      </c>
      <c r="XH18" s="20" t="s">
        <v>5846</v>
      </c>
      <c r="XK18" s="3" t="s">
        <v>1849</v>
      </c>
      <c r="XL18" s="3" t="s">
        <v>804</v>
      </c>
      <c r="XM18" s="6" t="s">
        <v>1853</v>
      </c>
      <c r="XN18" s="6" t="s">
        <v>1853</v>
      </c>
      <c r="XP18" s="3" t="s">
        <v>9683</v>
      </c>
      <c r="XQ18" s="3" t="s">
        <v>9683</v>
      </c>
      <c r="XS18" s="6" t="s">
        <v>10740</v>
      </c>
      <c r="XT18" s="6" t="s">
        <v>10740</v>
      </c>
      <c r="XV18" s="3">
        <v>8</v>
      </c>
      <c r="XX18" s="3" t="s">
        <v>804</v>
      </c>
      <c r="XY18" s="3" t="s">
        <v>1468</v>
      </c>
      <c r="YB18" s="3" t="s">
        <v>804</v>
      </c>
      <c r="YI18" s="3" t="s">
        <v>786</v>
      </c>
      <c r="YJ18" s="3" t="s">
        <v>505</v>
      </c>
      <c r="YL18" s="3" t="s">
        <v>508</v>
      </c>
      <c r="YM18" s="3" t="s">
        <v>537</v>
      </c>
      <c r="YO18" s="3" t="s">
        <v>537</v>
      </c>
      <c r="YP18" s="3" t="s">
        <v>2749</v>
      </c>
      <c r="YQ18" s="3" t="s">
        <v>3899</v>
      </c>
      <c r="YR18" s="3" t="s">
        <v>776</v>
      </c>
      <c r="YS18" s="3" t="s">
        <v>4971</v>
      </c>
      <c r="YT18" s="3" t="s">
        <v>506</v>
      </c>
      <c r="YU18" s="3" t="s">
        <v>3936</v>
      </c>
      <c r="YV18" s="3" t="s">
        <v>1672</v>
      </c>
      <c r="YW18" s="6" t="s">
        <v>1913</v>
      </c>
      <c r="YX18" s="3" t="s">
        <v>1851</v>
      </c>
      <c r="YY18" s="3" t="s">
        <v>2102</v>
      </c>
      <c r="ZA18" s="6" t="s">
        <v>1837</v>
      </c>
      <c r="ZB18" s="3" t="s">
        <v>145</v>
      </c>
      <c r="ZC18" s="6" t="s">
        <v>145</v>
      </c>
      <c r="ZD18" s="24" t="s">
        <v>1632</v>
      </c>
      <c r="ZF18" s="24" t="s">
        <v>1532</v>
      </c>
      <c r="ZH18" s="13" t="s">
        <v>49</v>
      </c>
      <c r="ZI18" s="3" t="s">
        <v>759</v>
      </c>
      <c r="ZJ18" s="3" t="s">
        <v>760</v>
      </c>
    </row>
    <row r="19" spans="1:686" ht="33" customHeight="1" x14ac:dyDescent="0.2">
      <c r="H19" s="80" t="s">
        <v>5611</v>
      </c>
      <c r="K19" s="6">
        <v>3</v>
      </c>
      <c r="L19" s="6">
        <v>6</v>
      </c>
      <c r="M19" s="162" t="s">
        <v>10483</v>
      </c>
      <c r="T19" s="3" t="s">
        <v>1006</v>
      </c>
      <c r="AE19" s="3" t="s">
        <v>3262</v>
      </c>
      <c r="AI19" s="3" t="s">
        <v>3263</v>
      </c>
      <c r="AL19" s="9"/>
      <c r="AM19" s="6" t="s">
        <v>9403</v>
      </c>
      <c r="AO19" s="9">
        <v>8</v>
      </c>
      <c r="AP19" s="9"/>
      <c r="AQ19" s="9"/>
      <c r="BH19" s="28" t="s">
        <v>2708</v>
      </c>
      <c r="BJ19" s="28" t="s">
        <v>11093</v>
      </c>
      <c r="BK19" s="28" t="s">
        <v>11094</v>
      </c>
      <c r="BS19" s="227" t="str">
        <f>DD19&amp;" "&amp;FO19&amp;" "&amp;EJ19&amp;" "&amp;HZ19&amp;" "&amp;IZ19&amp;" "&amp;KW19&amp;" "&amp;LU19&amp;" "&amp;MS19&amp;" "&amp;NP19&amp;" "&amp;OO19&amp;" "&amp;PL19&amp;" "&amp;QK19&amp;" "&amp;RM19&amp;" "&amp;SI19&amp;" "&amp;TE19&amp;" "&amp;UE19&amp;" "&amp;JZ19</f>
        <v xml:space="preserve">-- DEB-Q: Restrained eating BSQ              </v>
      </c>
      <c r="CH19" s="118" t="s">
        <v>5611</v>
      </c>
      <c r="CL19" s="28">
        <v>14</v>
      </c>
      <c r="CM19" s="28">
        <v>14</v>
      </c>
      <c r="DD19" s="53" t="s">
        <v>10483</v>
      </c>
      <c r="DE19" s="53" t="s">
        <v>10483</v>
      </c>
      <c r="DF19" s="53" t="s">
        <v>10483</v>
      </c>
      <c r="DG19" s="53" t="s">
        <v>10483</v>
      </c>
      <c r="DH19" s="53" t="s">
        <v>10483</v>
      </c>
      <c r="DI19" s="53" t="s">
        <v>10483</v>
      </c>
      <c r="DJ19" s="53" t="s">
        <v>10483</v>
      </c>
      <c r="DK19" s="53" t="s">
        <v>10483</v>
      </c>
      <c r="DL19" s="53" t="s">
        <v>10483</v>
      </c>
      <c r="DM19" s="53" t="s">
        <v>10483</v>
      </c>
      <c r="DN19" s="53" t="s">
        <v>10483</v>
      </c>
      <c r="DO19" s="53" t="s">
        <v>10483</v>
      </c>
      <c r="DP19" s="53" t="s">
        <v>10483</v>
      </c>
      <c r="DQ19" s="53" t="s">
        <v>10483</v>
      </c>
      <c r="DR19" s="53" t="s">
        <v>10483</v>
      </c>
      <c r="DS19" s="53" t="s">
        <v>10483</v>
      </c>
      <c r="DT19" s="53" t="s">
        <v>10483</v>
      </c>
      <c r="DU19" s="53" t="s">
        <v>10483</v>
      </c>
      <c r="DV19" s="53" t="s">
        <v>10483</v>
      </c>
      <c r="DW19" s="53" t="s">
        <v>10483</v>
      </c>
      <c r="DX19" s="53" t="s">
        <v>10483</v>
      </c>
      <c r="DY19" s="53" t="s">
        <v>10483</v>
      </c>
      <c r="DZ19" s="53" t="s">
        <v>10483</v>
      </c>
      <c r="EA19" s="53" t="s">
        <v>10483</v>
      </c>
      <c r="EB19" s="53"/>
      <c r="EC19" s="53" t="s">
        <v>10483</v>
      </c>
      <c r="ED19" s="53" t="s">
        <v>10483</v>
      </c>
      <c r="EE19" s="53" t="s">
        <v>10483</v>
      </c>
      <c r="EF19" s="53" t="s">
        <v>10483</v>
      </c>
      <c r="EG19" s="53" t="s">
        <v>10483</v>
      </c>
      <c r="EH19" s="53"/>
      <c r="EI19" s="53" t="s">
        <v>10483</v>
      </c>
      <c r="EJ19" s="3" t="s">
        <v>596</v>
      </c>
      <c r="EK19" s="3" t="s">
        <v>596</v>
      </c>
      <c r="EL19" s="3" t="s">
        <v>596</v>
      </c>
      <c r="EM19" s="29">
        <v>2.63</v>
      </c>
      <c r="EN19" s="29">
        <v>0.84</v>
      </c>
      <c r="EO19" s="53" t="s">
        <v>10483</v>
      </c>
      <c r="EP19" s="29">
        <v>2.64</v>
      </c>
      <c r="EQ19" s="29">
        <v>0.95</v>
      </c>
      <c r="ER19" s="53" t="s">
        <v>10483</v>
      </c>
      <c r="ES19" s="53" t="s">
        <v>10483</v>
      </c>
      <c r="ET19" s="53" t="s">
        <v>10483</v>
      </c>
      <c r="EU19" s="53" t="s">
        <v>10483</v>
      </c>
      <c r="EV19" s="53" t="s">
        <v>10483</v>
      </c>
      <c r="EW19" s="53" t="s">
        <v>10483</v>
      </c>
      <c r="EX19" s="53" t="s">
        <v>10483</v>
      </c>
      <c r="EY19" s="53" t="s">
        <v>10483</v>
      </c>
      <c r="EZ19" s="53" t="s">
        <v>10483</v>
      </c>
      <c r="FA19" s="53" t="s">
        <v>10483</v>
      </c>
      <c r="FB19" s="53" t="s">
        <v>10483</v>
      </c>
      <c r="FC19" s="53" t="s">
        <v>10483</v>
      </c>
      <c r="FD19" s="53" t="s">
        <v>10483</v>
      </c>
      <c r="FE19" s="53" t="s">
        <v>10483</v>
      </c>
      <c r="FF19" s="53" t="s">
        <v>10483</v>
      </c>
      <c r="FG19" s="53" t="s">
        <v>10483</v>
      </c>
      <c r="FH19" s="53" t="s">
        <v>10483</v>
      </c>
      <c r="FI19" s="53" t="s">
        <v>10483</v>
      </c>
      <c r="FJ19" s="53" t="s">
        <v>10483</v>
      </c>
      <c r="FK19" s="53" t="s">
        <v>10483</v>
      </c>
      <c r="FO19" s="3" t="s">
        <v>4108</v>
      </c>
      <c r="FP19" s="53" t="s">
        <v>10483</v>
      </c>
      <c r="FQ19" s="3" t="s">
        <v>4126</v>
      </c>
      <c r="FR19" s="3" t="s">
        <v>4126</v>
      </c>
      <c r="FS19" s="29">
        <v>2.71</v>
      </c>
      <c r="FT19" s="29">
        <v>0.74</v>
      </c>
      <c r="FU19" s="53" t="s">
        <v>10483</v>
      </c>
      <c r="FV19" s="29">
        <v>2.84</v>
      </c>
      <c r="FW19" s="29">
        <v>0.71</v>
      </c>
      <c r="FX19" s="53" t="s">
        <v>10483</v>
      </c>
      <c r="FY19" s="53" t="s">
        <v>10483</v>
      </c>
      <c r="FZ19" s="53" t="s">
        <v>10483</v>
      </c>
      <c r="GA19" s="53" t="s">
        <v>10483</v>
      </c>
      <c r="GB19" s="53" t="s">
        <v>10483</v>
      </c>
      <c r="GC19" s="53"/>
      <c r="GD19" s="53" t="s">
        <v>10483</v>
      </c>
      <c r="GE19" s="53" t="s">
        <v>10483</v>
      </c>
      <c r="GF19" s="53" t="s">
        <v>10483</v>
      </c>
      <c r="GG19" s="53" t="s">
        <v>10483</v>
      </c>
      <c r="GH19" s="53" t="s">
        <v>10483</v>
      </c>
      <c r="GI19" s="53" t="s">
        <v>10483</v>
      </c>
      <c r="GJ19" s="53" t="s">
        <v>10483</v>
      </c>
      <c r="GK19" s="53" t="s">
        <v>10483</v>
      </c>
      <c r="GL19" s="53" t="s">
        <v>10483</v>
      </c>
      <c r="GM19" s="53" t="s">
        <v>10483</v>
      </c>
      <c r="GN19" s="53" t="s">
        <v>10483</v>
      </c>
      <c r="GO19" s="53" t="s">
        <v>10483</v>
      </c>
      <c r="GP19" s="53" t="s">
        <v>10483</v>
      </c>
      <c r="GQ19" s="53" t="s">
        <v>10483</v>
      </c>
      <c r="GZ19" s="166"/>
      <c r="HA19" s="166"/>
      <c r="HB19" s="166"/>
      <c r="HC19" s="166"/>
      <c r="HD19" s="166"/>
      <c r="HE19" s="166"/>
      <c r="HF19" s="166"/>
      <c r="HG19" s="166"/>
      <c r="HH19" s="166"/>
      <c r="HI19" s="166"/>
      <c r="HJ19" s="166"/>
      <c r="HK19" s="166"/>
      <c r="JZ19" s="9"/>
      <c r="KA19" s="9"/>
      <c r="KB19" s="9"/>
      <c r="KC19" s="9"/>
      <c r="KD19" s="9"/>
      <c r="KE19" s="9"/>
      <c r="KF19" s="9"/>
      <c r="MU19" s="29">
        <v>31.46</v>
      </c>
      <c r="MV19" s="29">
        <v>5.37</v>
      </c>
      <c r="MX19" s="29">
        <v>31.23</v>
      </c>
      <c r="MY19" s="29">
        <v>5.54</v>
      </c>
      <c r="VE19" s="9"/>
      <c r="VF19" s="22" t="s">
        <v>4998</v>
      </c>
      <c r="VG19" s="22"/>
      <c r="VH19" s="9"/>
      <c r="VI19" s="9"/>
      <c r="VJ19" s="9"/>
      <c r="VK19" s="9"/>
      <c r="VL19" s="9"/>
      <c r="VM19" s="9"/>
      <c r="WA19" s="3" t="s">
        <v>776</v>
      </c>
      <c r="WZ19" s="6" t="s">
        <v>1006</v>
      </c>
      <c r="XA19" s="6" t="s">
        <v>3262</v>
      </c>
      <c r="XD19" s="6" t="s">
        <v>3263</v>
      </c>
      <c r="XG19" s="6" t="s">
        <v>1006</v>
      </c>
      <c r="XH19" s="6" t="s">
        <v>1006</v>
      </c>
      <c r="XK19"/>
      <c r="XL19" s="3" t="s">
        <v>1006</v>
      </c>
      <c r="XP19" s="6" t="s">
        <v>9403</v>
      </c>
      <c r="XQ19" s="6" t="s">
        <v>9403</v>
      </c>
      <c r="XV19"/>
      <c r="XY19" s="3" t="s">
        <v>1013</v>
      </c>
      <c r="YB19" s="3" t="s">
        <v>1013</v>
      </c>
      <c r="YJ19" s="3" t="s">
        <v>505</v>
      </c>
    </row>
    <row r="20" spans="1:686" ht="33" customHeight="1" x14ac:dyDescent="0.2">
      <c r="A20" s="3" t="s">
        <v>7529</v>
      </c>
      <c r="B20" s="64" t="s">
        <v>11357</v>
      </c>
      <c r="C20" s="64" t="s">
        <v>9823</v>
      </c>
      <c r="D20" s="64"/>
      <c r="E20" s="64"/>
      <c r="K20" s="6" t="s">
        <v>9263</v>
      </c>
      <c r="L20" s="6">
        <v>7</v>
      </c>
      <c r="M20" s="138" t="s">
        <v>9264</v>
      </c>
      <c r="N20" s="3" t="s">
        <v>10084</v>
      </c>
      <c r="O20" s="3" t="s">
        <v>10085</v>
      </c>
      <c r="P20" s="3">
        <v>2</v>
      </c>
      <c r="Q20" s="6" t="s">
        <v>2649</v>
      </c>
      <c r="S20" s="3" t="s">
        <v>75</v>
      </c>
      <c r="T20" s="3" t="s">
        <v>9265</v>
      </c>
      <c r="U20" s="3" t="s">
        <v>9266</v>
      </c>
      <c r="V20" s="3" t="s">
        <v>49</v>
      </c>
      <c r="W20" s="3" t="s">
        <v>49</v>
      </c>
      <c r="Y20" s="3" t="s">
        <v>2673</v>
      </c>
      <c r="Z20" s="3" t="s">
        <v>2166</v>
      </c>
      <c r="AA20" s="3" t="s">
        <v>2232</v>
      </c>
      <c r="AB20" s="6" t="s">
        <v>7997</v>
      </c>
      <c r="AC20" s="6" t="s">
        <v>1953</v>
      </c>
      <c r="AD20" s="203" t="s">
        <v>9267</v>
      </c>
      <c r="AE20" s="3" t="s">
        <v>9268</v>
      </c>
      <c r="AF20" s="3" t="s">
        <v>9269</v>
      </c>
      <c r="AG20" s="162" t="s">
        <v>10483</v>
      </c>
      <c r="AH20" s="3" t="s">
        <v>1757</v>
      </c>
      <c r="AI20" s="3" t="s">
        <v>9270</v>
      </c>
      <c r="AJ20" s="3" t="s">
        <v>49</v>
      </c>
      <c r="AK20" s="3" t="s">
        <v>49</v>
      </c>
      <c r="AL20" s="3" t="s">
        <v>9271</v>
      </c>
      <c r="AM20" s="6" t="s">
        <v>1853</v>
      </c>
      <c r="AN20" s="3" t="s">
        <v>537</v>
      </c>
      <c r="AO20" s="28">
        <v>3</v>
      </c>
      <c r="AP20" s="28">
        <v>3</v>
      </c>
      <c r="AQ20" s="28">
        <v>20</v>
      </c>
      <c r="AR20" s="98" t="s">
        <v>49</v>
      </c>
      <c r="AS20" s="98" t="s">
        <v>49</v>
      </c>
      <c r="AT20" s="98">
        <v>479</v>
      </c>
      <c r="AU20" s="98">
        <v>479</v>
      </c>
      <c r="AV20" s="98">
        <v>0</v>
      </c>
      <c r="AW20" s="98" t="s">
        <v>9273</v>
      </c>
      <c r="AX20" s="98" t="s">
        <v>9274</v>
      </c>
      <c r="AY20" s="226" t="s">
        <v>9272</v>
      </c>
      <c r="AZ20" s="28" t="s">
        <v>1757</v>
      </c>
      <c r="BA20" s="28" t="s">
        <v>1757</v>
      </c>
      <c r="BB20" s="28" t="s">
        <v>1757</v>
      </c>
      <c r="BC20" s="28" t="s">
        <v>1757</v>
      </c>
      <c r="BE20" s="28" t="s">
        <v>8477</v>
      </c>
      <c r="BF20" s="28" t="s">
        <v>7297</v>
      </c>
      <c r="BH20" s="28" t="s">
        <v>7529</v>
      </c>
      <c r="BI20" s="28" t="s">
        <v>1529</v>
      </c>
      <c r="BJ20" s="28" t="s">
        <v>11095</v>
      </c>
      <c r="BK20" s="28">
        <v>3</v>
      </c>
      <c r="BQ20" s="28" t="s">
        <v>7529</v>
      </c>
      <c r="BR20" s="227" t="s">
        <v>9275</v>
      </c>
      <c r="BT20" s="28" t="s">
        <v>9277</v>
      </c>
      <c r="BU20" s="28" t="s">
        <v>4251</v>
      </c>
      <c r="BV20" s="28" t="s">
        <v>9276</v>
      </c>
      <c r="BW20" s="28" t="s">
        <v>8157</v>
      </c>
      <c r="BX20" s="28" t="s">
        <v>8615</v>
      </c>
      <c r="CE20" s="28" t="s">
        <v>4475</v>
      </c>
      <c r="CF20" s="28" t="s">
        <v>3246</v>
      </c>
      <c r="CK20" s="28" t="s">
        <v>4594</v>
      </c>
      <c r="CL20" s="28">
        <v>231</v>
      </c>
      <c r="CM20" s="28">
        <v>98</v>
      </c>
      <c r="CN20" s="3" t="s">
        <v>30</v>
      </c>
      <c r="CO20" s="3" t="s">
        <v>5975</v>
      </c>
      <c r="CY20" s="65" t="s">
        <v>5975</v>
      </c>
      <c r="DD20" s="53" t="s">
        <v>10483</v>
      </c>
      <c r="DE20" s="53" t="s">
        <v>10483</v>
      </c>
      <c r="DF20" s="53" t="s">
        <v>10483</v>
      </c>
      <c r="DG20" s="53" t="s">
        <v>10483</v>
      </c>
      <c r="DH20" s="53" t="s">
        <v>10483</v>
      </c>
      <c r="DI20" s="53" t="s">
        <v>10483</v>
      </c>
      <c r="DJ20" s="53" t="s">
        <v>10483</v>
      </c>
      <c r="DK20" s="53" t="s">
        <v>10483</v>
      </c>
      <c r="DL20" s="53" t="s">
        <v>10483</v>
      </c>
      <c r="DM20" s="53" t="s">
        <v>10483</v>
      </c>
      <c r="DN20" s="53" t="s">
        <v>10483</v>
      </c>
      <c r="DO20" s="53" t="s">
        <v>10483</v>
      </c>
      <c r="DP20" s="53" t="s">
        <v>10483</v>
      </c>
      <c r="DQ20" s="53" t="s">
        <v>10483</v>
      </c>
      <c r="DR20" s="53" t="s">
        <v>10483</v>
      </c>
      <c r="DS20" s="53" t="s">
        <v>10483</v>
      </c>
      <c r="DT20" s="53" t="s">
        <v>10483</v>
      </c>
      <c r="DU20" s="53" t="s">
        <v>10483</v>
      </c>
      <c r="DV20" s="53" t="s">
        <v>10483</v>
      </c>
      <c r="DW20" s="53" t="s">
        <v>10483</v>
      </c>
      <c r="DX20" s="53" t="s">
        <v>10483</v>
      </c>
      <c r="DY20" s="53" t="s">
        <v>10483</v>
      </c>
      <c r="DZ20" s="53" t="s">
        <v>10483</v>
      </c>
      <c r="EA20" s="53" t="s">
        <v>10483</v>
      </c>
      <c r="EB20" s="53"/>
      <c r="EC20" s="53" t="s">
        <v>10483</v>
      </c>
      <c r="ED20" s="53" t="s">
        <v>10483</v>
      </c>
      <c r="EE20" s="53" t="s">
        <v>10483</v>
      </c>
      <c r="EF20" s="53" t="s">
        <v>10483</v>
      </c>
      <c r="EJ20" s="3" t="s">
        <v>596</v>
      </c>
      <c r="EK20" s="3" t="s">
        <v>596</v>
      </c>
      <c r="EL20" s="3" t="s">
        <v>596</v>
      </c>
      <c r="EM20" s="29">
        <v>3.4</v>
      </c>
      <c r="EN20" s="29">
        <v>1.1100000000000001</v>
      </c>
      <c r="EO20" s="53" t="s">
        <v>10483</v>
      </c>
      <c r="EP20" s="29">
        <v>2.96</v>
      </c>
      <c r="EQ20" s="29">
        <v>1.06</v>
      </c>
      <c r="ER20" s="53" t="s">
        <v>10483</v>
      </c>
      <c r="ES20" s="53" t="s">
        <v>10483</v>
      </c>
      <c r="ET20" s="53" t="s">
        <v>10483</v>
      </c>
      <c r="EU20" s="53" t="s">
        <v>10483</v>
      </c>
      <c r="EV20" s="53" t="s">
        <v>10483</v>
      </c>
      <c r="EW20" s="53" t="s">
        <v>10483</v>
      </c>
      <c r="EX20" s="53" t="s">
        <v>10483</v>
      </c>
      <c r="EY20" s="53" t="s">
        <v>10483</v>
      </c>
      <c r="EZ20" s="53" t="s">
        <v>10483</v>
      </c>
      <c r="FA20" s="53" t="s">
        <v>10483</v>
      </c>
      <c r="FB20" s="53" t="s">
        <v>10483</v>
      </c>
      <c r="FC20" s="53" t="s">
        <v>10483</v>
      </c>
      <c r="FD20" s="53" t="s">
        <v>10483</v>
      </c>
      <c r="FE20" s="53" t="s">
        <v>10483</v>
      </c>
      <c r="FF20" s="53" t="s">
        <v>10483</v>
      </c>
      <c r="FG20" s="53" t="s">
        <v>10483</v>
      </c>
      <c r="FH20" s="53" t="s">
        <v>10483</v>
      </c>
      <c r="FI20" s="53" t="s">
        <v>10483</v>
      </c>
      <c r="FJ20" s="53" t="s">
        <v>10483</v>
      </c>
      <c r="FK20" s="53" t="s">
        <v>10483</v>
      </c>
      <c r="FO20" s="53" t="s">
        <v>10483</v>
      </c>
      <c r="FP20" s="53" t="s">
        <v>10483</v>
      </c>
      <c r="FQ20" s="53" t="s">
        <v>10483</v>
      </c>
      <c r="FR20" s="53" t="s">
        <v>10483</v>
      </c>
      <c r="FS20" s="53" t="s">
        <v>10483</v>
      </c>
      <c r="FT20" s="53" t="s">
        <v>10483</v>
      </c>
      <c r="FU20" s="53" t="s">
        <v>10483</v>
      </c>
      <c r="FV20" s="53" t="s">
        <v>10483</v>
      </c>
      <c r="FW20" s="53" t="s">
        <v>10483</v>
      </c>
      <c r="FX20" s="53" t="s">
        <v>10483</v>
      </c>
      <c r="FY20" s="53" t="s">
        <v>10483</v>
      </c>
      <c r="FZ20" s="53" t="s">
        <v>10483</v>
      </c>
      <c r="GA20" s="53" t="s">
        <v>10483</v>
      </c>
      <c r="GB20" s="53" t="s">
        <v>10483</v>
      </c>
      <c r="GC20" s="53"/>
      <c r="GD20" s="53" t="s">
        <v>10483</v>
      </c>
      <c r="GE20" s="53" t="s">
        <v>10483</v>
      </c>
      <c r="GF20" s="53" t="s">
        <v>10483</v>
      </c>
      <c r="GG20" s="53" t="s">
        <v>10483</v>
      </c>
      <c r="GH20" s="53" t="s">
        <v>10483</v>
      </c>
      <c r="GI20" s="53" t="s">
        <v>10483</v>
      </c>
      <c r="GJ20" s="53" t="s">
        <v>10483</v>
      </c>
      <c r="GK20" s="53" t="s">
        <v>10483</v>
      </c>
      <c r="GL20" s="53" t="s">
        <v>10483</v>
      </c>
      <c r="GM20" s="53" t="s">
        <v>10483</v>
      </c>
      <c r="GN20" s="53" t="s">
        <v>10483</v>
      </c>
      <c r="GO20" s="53" t="s">
        <v>10483</v>
      </c>
      <c r="GP20" s="53" t="s">
        <v>10483</v>
      </c>
      <c r="GQ20" s="53" t="s">
        <v>10483</v>
      </c>
      <c r="GZ20" s="166"/>
      <c r="HA20" s="166"/>
      <c r="HB20" s="166"/>
      <c r="HC20" s="166"/>
      <c r="HD20" s="166"/>
      <c r="HE20" s="166"/>
      <c r="HF20" s="166"/>
      <c r="HG20" s="166"/>
      <c r="HH20" s="166"/>
      <c r="HI20" s="166"/>
      <c r="HJ20" s="166"/>
      <c r="HK20" s="166"/>
      <c r="HO20" s="3" t="s">
        <v>542</v>
      </c>
      <c r="JZ20" s="9"/>
      <c r="KA20" s="9"/>
      <c r="KB20" s="9"/>
      <c r="KC20" s="9"/>
      <c r="KD20" s="9"/>
      <c r="KE20" s="9"/>
      <c r="KF20" s="9"/>
      <c r="VZ20" s="3" t="s">
        <v>537</v>
      </c>
      <c r="WA20" s="3" t="s">
        <v>537</v>
      </c>
      <c r="WB20" s="117" t="s">
        <v>10426</v>
      </c>
      <c r="WC20" s="158" t="s">
        <v>537</v>
      </c>
      <c r="WD20" s="158" t="s">
        <v>9384</v>
      </c>
      <c r="WE20" t="s">
        <v>9638</v>
      </c>
      <c r="WF20" s="3" t="s">
        <v>9383</v>
      </c>
      <c r="XN20" s="6" t="s">
        <v>1853</v>
      </c>
      <c r="XO20" s="6" t="s">
        <v>9389</v>
      </c>
      <c r="XP20" s="6" t="s">
        <v>1853</v>
      </c>
      <c r="XQ20" s="6" t="s">
        <v>1853</v>
      </c>
      <c r="XS20" s="6" t="s">
        <v>10755</v>
      </c>
      <c r="XT20" s="6" t="s">
        <v>10755</v>
      </c>
      <c r="XU20" s="3" t="s">
        <v>9269</v>
      </c>
      <c r="XV20" s="3">
        <v>3</v>
      </c>
      <c r="XZ20" s="6" t="s">
        <v>9744</v>
      </c>
      <c r="YA20" s="6" t="s">
        <v>9385</v>
      </c>
    </row>
    <row r="21" spans="1:686" ht="33" customHeight="1" x14ac:dyDescent="0.2">
      <c r="A21" s="3" t="s">
        <v>7529</v>
      </c>
      <c r="K21" s="6" t="s">
        <v>9263</v>
      </c>
      <c r="L21" s="6">
        <v>7</v>
      </c>
      <c r="M21" s="162" t="s">
        <v>10483</v>
      </c>
      <c r="T21" s="3" t="s">
        <v>1073</v>
      </c>
      <c r="AF21" s="3" t="s">
        <v>3461</v>
      </c>
      <c r="AM21" s="6" t="s">
        <v>9403</v>
      </c>
      <c r="AO21" s="28">
        <v>3</v>
      </c>
      <c r="BH21" s="28" t="s">
        <v>7529</v>
      </c>
      <c r="BJ21" s="28" t="s">
        <v>11095</v>
      </c>
      <c r="BK21" s="28">
        <v>3</v>
      </c>
      <c r="BQ21" s="28" t="s">
        <v>7529</v>
      </c>
      <c r="CL21" s="28">
        <v>239</v>
      </c>
      <c r="CM21" s="28">
        <v>130</v>
      </c>
      <c r="CO21" s="3" t="s">
        <v>5975</v>
      </c>
      <c r="CY21" s="65" t="s">
        <v>5975</v>
      </c>
      <c r="DD21" s="53" t="s">
        <v>10483</v>
      </c>
      <c r="DE21" s="53" t="s">
        <v>10483</v>
      </c>
      <c r="DF21" s="53" t="s">
        <v>10483</v>
      </c>
      <c r="DG21" s="53" t="s">
        <v>10483</v>
      </c>
      <c r="DH21" s="53" t="s">
        <v>10483</v>
      </c>
      <c r="DI21" s="53" t="s">
        <v>10483</v>
      </c>
      <c r="DJ21" s="53" t="s">
        <v>10483</v>
      </c>
      <c r="DK21" s="53" t="s">
        <v>10483</v>
      </c>
      <c r="DL21" s="53" t="s">
        <v>10483</v>
      </c>
      <c r="DM21" s="53" t="s">
        <v>10483</v>
      </c>
      <c r="DN21" s="53" t="s">
        <v>10483</v>
      </c>
      <c r="DO21" s="53" t="s">
        <v>10483</v>
      </c>
      <c r="DP21" s="53" t="s">
        <v>10483</v>
      </c>
      <c r="DQ21" s="53" t="s">
        <v>10483</v>
      </c>
      <c r="DR21" s="53" t="s">
        <v>10483</v>
      </c>
      <c r="DS21" s="53" t="s">
        <v>10483</v>
      </c>
      <c r="DT21" s="53" t="s">
        <v>10483</v>
      </c>
      <c r="DU21" s="53" t="s">
        <v>10483</v>
      </c>
      <c r="DV21" s="53" t="s">
        <v>10483</v>
      </c>
      <c r="DW21" s="53" t="s">
        <v>10483</v>
      </c>
      <c r="DX21" s="53" t="s">
        <v>10483</v>
      </c>
      <c r="DY21" s="53" t="s">
        <v>10483</v>
      </c>
      <c r="DZ21" s="53" t="s">
        <v>10483</v>
      </c>
      <c r="EA21" s="53" t="s">
        <v>10483</v>
      </c>
      <c r="EB21" s="53"/>
      <c r="EC21" s="53" t="s">
        <v>10483</v>
      </c>
      <c r="ED21" s="53" t="s">
        <v>10483</v>
      </c>
      <c r="EE21" s="53" t="s">
        <v>10483</v>
      </c>
      <c r="EF21" s="53" t="s">
        <v>10483</v>
      </c>
      <c r="EJ21" s="3" t="s">
        <v>596</v>
      </c>
      <c r="EK21" s="3" t="s">
        <v>596</v>
      </c>
      <c r="EL21" s="3" t="s">
        <v>596</v>
      </c>
      <c r="EM21" s="29">
        <v>3.45</v>
      </c>
      <c r="EN21" s="29">
        <v>0.96</v>
      </c>
      <c r="EO21" s="53" t="s">
        <v>10483</v>
      </c>
      <c r="EP21" s="29">
        <v>3.41</v>
      </c>
      <c r="EQ21" s="29">
        <v>1.02</v>
      </c>
      <c r="ER21" s="53" t="s">
        <v>10483</v>
      </c>
      <c r="ES21" s="53" t="s">
        <v>10483</v>
      </c>
      <c r="ET21" s="53" t="s">
        <v>10483</v>
      </c>
      <c r="EU21" s="53" t="s">
        <v>10483</v>
      </c>
      <c r="EV21" s="53" t="s">
        <v>10483</v>
      </c>
      <c r="EW21" s="53" t="s">
        <v>10483</v>
      </c>
      <c r="EX21" s="53" t="s">
        <v>10483</v>
      </c>
      <c r="EY21" s="53" t="s">
        <v>10483</v>
      </c>
      <c r="EZ21" s="53" t="s">
        <v>10483</v>
      </c>
      <c r="FA21" s="53" t="s">
        <v>10483</v>
      </c>
      <c r="FB21" s="53" t="s">
        <v>10483</v>
      </c>
      <c r="FC21" s="53" t="s">
        <v>10483</v>
      </c>
      <c r="FD21" s="53" t="s">
        <v>10483</v>
      </c>
      <c r="FE21" s="53" t="s">
        <v>10483</v>
      </c>
      <c r="FF21" s="53" t="s">
        <v>10483</v>
      </c>
      <c r="FG21" s="53" t="s">
        <v>10483</v>
      </c>
      <c r="FH21" s="53" t="s">
        <v>10483</v>
      </c>
      <c r="FI21" s="53" t="s">
        <v>10483</v>
      </c>
      <c r="FJ21" s="53" t="s">
        <v>10483</v>
      </c>
      <c r="FK21" s="53" t="s">
        <v>10483</v>
      </c>
      <c r="FO21" s="53" t="s">
        <v>10483</v>
      </c>
      <c r="FP21" s="53" t="s">
        <v>10483</v>
      </c>
      <c r="FQ21" s="53" t="s">
        <v>10483</v>
      </c>
      <c r="FR21" s="53" t="s">
        <v>10483</v>
      </c>
      <c r="FS21" s="53" t="s">
        <v>10483</v>
      </c>
      <c r="FT21" s="53" t="s">
        <v>10483</v>
      </c>
      <c r="FU21" s="53" t="s">
        <v>10483</v>
      </c>
      <c r="FV21" s="53" t="s">
        <v>10483</v>
      </c>
      <c r="FW21" s="53" t="s">
        <v>10483</v>
      </c>
      <c r="FX21" s="53" t="s">
        <v>10483</v>
      </c>
      <c r="FY21" s="53" t="s">
        <v>10483</v>
      </c>
      <c r="FZ21" s="53" t="s">
        <v>10483</v>
      </c>
      <c r="GA21" s="53" t="s">
        <v>10483</v>
      </c>
      <c r="GB21" s="53" t="s">
        <v>10483</v>
      </c>
      <c r="GC21" s="53"/>
      <c r="GD21" s="53" t="s">
        <v>10483</v>
      </c>
      <c r="GE21" s="53" t="s">
        <v>10483</v>
      </c>
      <c r="GF21" s="53" t="s">
        <v>10483</v>
      </c>
      <c r="GG21" s="53" t="s">
        <v>10483</v>
      </c>
      <c r="GH21" s="53" t="s">
        <v>10483</v>
      </c>
      <c r="GI21" s="53" t="s">
        <v>10483</v>
      </c>
      <c r="GJ21" s="53" t="s">
        <v>10483</v>
      </c>
      <c r="GK21" s="53" t="s">
        <v>10483</v>
      </c>
      <c r="GL21" s="53" t="s">
        <v>10483</v>
      </c>
      <c r="GM21" s="53" t="s">
        <v>10483</v>
      </c>
      <c r="GN21" s="53" t="s">
        <v>10483</v>
      </c>
      <c r="GO21" s="53" t="s">
        <v>10483</v>
      </c>
      <c r="GP21" s="53" t="s">
        <v>10483</v>
      </c>
      <c r="GQ21" s="53" t="s">
        <v>10483</v>
      </c>
      <c r="GZ21" s="166"/>
      <c r="HA21" s="166"/>
      <c r="HB21" s="166"/>
      <c r="HC21" s="166"/>
      <c r="HD21" s="166"/>
      <c r="HE21" s="166"/>
      <c r="HF21" s="166"/>
      <c r="HG21" s="166"/>
      <c r="HH21" s="166"/>
      <c r="HI21" s="166"/>
      <c r="HJ21" s="166"/>
      <c r="HK21" s="166"/>
      <c r="JZ21" s="9"/>
      <c r="KA21" s="9"/>
      <c r="KB21" s="9"/>
      <c r="KC21" s="9"/>
      <c r="KD21" s="9"/>
      <c r="KE21" s="9"/>
      <c r="KF21" s="9"/>
      <c r="WA21" s="3" t="s">
        <v>537</v>
      </c>
      <c r="XO21" s="6" t="s">
        <v>9379</v>
      </c>
      <c r="XP21" s="6" t="s">
        <v>9403</v>
      </c>
      <c r="XQ21" s="6" t="s">
        <v>9403</v>
      </c>
      <c r="XU21" s="3" t="s">
        <v>3461</v>
      </c>
    </row>
    <row r="22" spans="1:686" ht="33" customHeight="1" x14ac:dyDescent="0.2">
      <c r="A22" s="3" t="s">
        <v>4152</v>
      </c>
      <c r="B22" s="64" t="s">
        <v>11357</v>
      </c>
      <c r="C22" s="276" t="s">
        <v>9824</v>
      </c>
      <c r="D22" s="276" t="s">
        <v>1544</v>
      </c>
      <c r="E22" s="276" t="s">
        <v>10048</v>
      </c>
      <c r="F22" s="277" t="s">
        <v>2707</v>
      </c>
      <c r="G22" s="278"/>
      <c r="H22" s="278"/>
      <c r="I22" s="278"/>
      <c r="J22" s="278"/>
      <c r="K22" s="279">
        <v>4</v>
      </c>
      <c r="L22" s="279">
        <v>8</v>
      </c>
      <c r="M22" s="287" t="s">
        <v>2626</v>
      </c>
      <c r="N22" s="3" t="s">
        <v>10086</v>
      </c>
      <c r="O22" s="3" t="s">
        <v>10087</v>
      </c>
      <c r="P22" s="3">
        <v>3</v>
      </c>
      <c r="Q22" s="6" t="s">
        <v>2641</v>
      </c>
      <c r="S22" s="3" t="s">
        <v>75</v>
      </c>
      <c r="T22" s="3" t="s">
        <v>2552</v>
      </c>
      <c r="U22" s="3" t="s">
        <v>2652</v>
      </c>
      <c r="V22" s="3" t="s">
        <v>2653</v>
      </c>
      <c r="W22" s="3" t="s">
        <v>2211</v>
      </c>
      <c r="Y22" s="3" t="s">
        <v>2674</v>
      </c>
      <c r="Z22" s="3" t="s">
        <v>2675</v>
      </c>
      <c r="AB22" s="6" t="s">
        <v>2020</v>
      </c>
      <c r="AC22" s="6" t="s">
        <v>218</v>
      </c>
      <c r="AD22" s="3" t="s">
        <v>3764</v>
      </c>
      <c r="AE22" s="3" t="s">
        <v>3762</v>
      </c>
      <c r="AF22" s="3" t="s">
        <v>3763</v>
      </c>
      <c r="AG22" s="3" t="s">
        <v>3763</v>
      </c>
      <c r="AI22" s="3" t="s">
        <v>3765</v>
      </c>
      <c r="AJ22" s="3" t="s">
        <v>542</v>
      </c>
      <c r="AL22" s="9"/>
      <c r="AM22" s="4" t="s">
        <v>10756</v>
      </c>
      <c r="AN22" s="3" t="s">
        <v>537</v>
      </c>
      <c r="AO22" s="28">
        <v>6</v>
      </c>
      <c r="AP22" s="9"/>
      <c r="AQ22" s="9"/>
      <c r="AR22" s="98" t="s">
        <v>2761</v>
      </c>
      <c r="AT22" s="98">
        <v>50</v>
      </c>
      <c r="AU22" s="98">
        <v>47</v>
      </c>
      <c r="AV22" s="98">
        <v>3</v>
      </c>
      <c r="AW22" s="98">
        <v>21.3</v>
      </c>
      <c r="AX22" s="98">
        <v>2.4</v>
      </c>
      <c r="AY22" s="226" t="s">
        <v>2885</v>
      </c>
      <c r="AZ22" s="28" t="s">
        <v>557</v>
      </c>
      <c r="BA22" s="28" t="s">
        <v>542</v>
      </c>
      <c r="BB22" s="28" t="s">
        <v>542</v>
      </c>
      <c r="BC22" s="28" t="s">
        <v>542</v>
      </c>
      <c r="BH22" s="28" t="s">
        <v>2708</v>
      </c>
      <c r="BI22" s="28" t="s">
        <v>1529</v>
      </c>
      <c r="BK22" s="28" t="s">
        <v>1529</v>
      </c>
      <c r="BL22" s="28">
        <v>3</v>
      </c>
      <c r="BM22" s="28">
        <v>6</v>
      </c>
      <c r="BN22" s="28" t="s">
        <v>448</v>
      </c>
      <c r="BO22" s="28" t="s">
        <v>448</v>
      </c>
      <c r="BQ22" s="28" t="s">
        <v>4455</v>
      </c>
      <c r="BR22" s="227" t="s">
        <v>2556</v>
      </c>
      <c r="BS22" s="227" t="str">
        <f>DD22&amp;" "&amp;FO22&amp;" "&amp;EJ22&amp;" "&amp;HZ22&amp;" "&amp;IZ22&amp;" "&amp;KW22&amp;" "&amp;LU22&amp;" "&amp;MS22&amp;" "&amp;NP22&amp;" "&amp;OO22&amp;" "&amp;PL22&amp;" "&amp;QK22&amp;" "&amp;RM22&amp;" "&amp;SI22&amp;" "&amp;TE22&amp;" "&amp;UE22&amp;" "&amp;JZ22</f>
        <v xml:space="preserve">-- --  EDE-Q-WC
 EDE-Q-SC EDE-Q-EC           </v>
      </c>
      <c r="BT22" s="28" t="s">
        <v>4360</v>
      </c>
      <c r="BU22" s="28" t="s">
        <v>8156</v>
      </c>
      <c r="CE22" s="28" t="s">
        <v>4461</v>
      </c>
      <c r="CF22" s="28" t="s">
        <v>4461</v>
      </c>
      <c r="CL22" s="28">
        <v>17</v>
      </c>
      <c r="CM22" s="28">
        <v>6</v>
      </c>
      <c r="CN22" s="3" t="s">
        <v>163</v>
      </c>
      <c r="CO22" s="3">
        <v>4</v>
      </c>
      <c r="CP22" s="3" t="s">
        <v>4891</v>
      </c>
      <c r="CQ22" s="3">
        <v>4</v>
      </c>
      <c r="CY22" s="66">
        <v>4</v>
      </c>
      <c r="CZ22" s="66">
        <v>4</v>
      </c>
      <c r="DD22" s="53" t="s">
        <v>10483</v>
      </c>
      <c r="DE22" s="53" t="s">
        <v>10483</v>
      </c>
      <c r="DF22" s="53" t="s">
        <v>10483</v>
      </c>
      <c r="DG22" s="53" t="s">
        <v>10483</v>
      </c>
      <c r="DH22" s="53" t="s">
        <v>10483</v>
      </c>
      <c r="DI22" s="53" t="s">
        <v>10483</v>
      </c>
      <c r="DJ22" s="53" t="s">
        <v>10483</v>
      </c>
      <c r="DK22" s="53" t="s">
        <v>10483</v>
      </c>
      <c r="DL22" s="53" t="s">
        <v>10483</v>
      </c>
      <c r="DM22" s="53" t="s">
        <v>10483</v>
      </c>
      <c r="DN22" s="53" t="s">
        <v>10483</v>
      </c>
      <c r="DO22" s="53" t="s">
        <v>10483</v>
      </c>
      <c r="DP22" s="53" t="s">
        <v>10483</v>
      </c>
      <c r="DQ22" s="53" t="s">
        <v>10483</v>
      </c>
      <c r="DR22" s="53" t="s">
        <v>10483</v>
      </c>
      <c r="DS22" s="53" t="s">
        <v>10483</v>
      </c>
      <c r="DT22" s="53" t="s">
        <v>10483</v>
      </c>
      <c r="DU22" s="53" t="s">
        <v>10483</v>
      </c>
      <c r="DV22" s="53" t="s">
        <v>10483</v>
      </c>
      <c r="DW22" s="53" t="s">
        <v>10483</v>
      </c>
      <c r="DX22" s="53" t="s">
        <v>10483</v>
      </c>
      <c r="DY22" s="53" t="s">
        <v>10483</v>
      </c>
      <c r="DZ22" s="53" t="s">
        <v>10483</v>
      </c>
      <c r="EA22" s="53" t="s">
        <v>10483</v>
      </c>
      <c r="EB22" s="53"/>
      <c r="EC22" s="53" t="s">
        <v>10483</v>
      </c>
      <c r="ED22" s="53" t="s">
        <v>10483</v>
      </c>
      <c r="EE22" s="53" t="s">
        <v>10483</v>
      </c>
      <c r="EF22" s="53" t="s">
        <v>10483</v>
      </c>
      <c r="EO22" s="53" t="s">
        <v>10483</v>
      </c>
      <c r="ER22" s="53" t="s">
        <v>10483</v>
      </c>
      <c r="ES22" s="53" t="s">
        <v>10483</v>
      </c>
      <c r="ET22" s="53" t="s">
        <v>10483</v>
      </c>
      <c r="EU22" s="53" t="s">
        <v>10483</v>
      </c>
      <c r="EV22" s="53" t="s">
        <v>10483</v>
      </c>
      <c r="EW22" s="53" t="s">
        <v>10483</v>
      </c>
      <c r="EX22" s="53" t="s">
        <v>10483</v>
      </c>
      <c r="EY22" s="53" t="s">
        <v>10483</v>
      </c>
      <c r="EZ22" s="53" t="s">
        <v>10483</v>
      </c>
      <c r="FA22" s="53" t="s">
        <v>10483</v>
      </c>
      <c r="FB22" s="53" t="s">
        <v>10483</v>
      </c>
      <c r="FC22" s="53" t="s">
        <v>10483</v>
      </c>
      <c r="FD22" s="53" t="s">
        <v>10483</v>
      </c>
      <c r="FE22" s="53" t="s">
        <v>10483</v>
      </c>
      <c r="FF22" s="53" t="s">
        <v>10483</v>
      </c>
      <c r="FG22" s="53" t="s">
        <v>10483</v>
      </c>
      <c r="FH22" s="53" t="s">
        <v>10483</v>
      </c>
      <c r="FI22" s="53" t="s">
        <v>10483</v>
      </c>
      <c r="FJ22" s="53" t="s">
        <v>10483</v>
      </c>
      <c r="FK22" s="53" t="s">
        <v>10483</v>
      </c>
      <c r="FO22" s="53" t="s">
        <v>10483</v>
      </c>
      <c r="FP22" s="53" t="s">
        <v>10483</v>
      </c>
      <c r="FQ22" s="53" t="s">
        <v>10483</v>
      </c>
      <c r="FR22" s="53" t="s">
        <v>10483</v>
      </c>
      <c r="FS22" s="53" t="s">
        <v>10483</v>
      </c>
      <c r="FT22" s="53" t="s">
        <v>10483</v>
      </c>
      <c r="FU22" s="53" t="s">
        <v>10483</v>
      </c>
      <c r="FV22" s="53" t="s">
        <v>10483</v>
      </c>
      <c r="FW22" s="53" t="s">
        <v>10483</v>
      </c>
      <c r="FX22" s="53" t="s">
        <v>10483</v>
      </c>
      <c r="FY22" s="53" t="s">
        <v>10483</v>
      </c>
      <c r="FZ22" s="53" t="s">
        <v>10483</v>
      </c>
      <c r="GA22" s="53" t="s">
        <v>10483</v>
      </c>
      <c r="GB22" s="53" t="s">
        <v>10483</v>
      </c>
      <c r="GC22" s="53"/>
      <c r="GD22" s="53" t="s">
        <v>10483</v>
      </c>
      <c r="GE22" s="53" t="s">
        <v>10483</v>
      </c>
      <c r="GF22" s="53" t="s">
        <v>10483</v>
      </c>
      <c r="GG22" s="53" t="s">
        <v>10483</v>
      </c>
      <c r="GH22" s="53" t="s">
        <v>10483</v>
      </c>
      <c r="GI22" s="53" t="s">
        <v>10483</v>
      </c>
      <c r="GJ22" s="53" t="s">
        <v>10483</v>
      </c>
      <c r="GK22" s="53" t="s">
        <v>10483</v>
      </c>
      <c r="GL22" s="53" t="s">
        <v>10483</v>
      </c>
      <c r="GM22" s="53" t="s">
        <v>10483</v>
      </c>
      <c r="GN22" s="53" t="s">
        <v>10483</v>
      </c>
      <c r="GO22" s="53" t="s">
        <v>10483</v>
      </c>
      <c r="GP22" s="53" t="s">
        <v>10483</v>
      </c>
      <c r="GQ22" s="53" t="s">
        <v>10483</v>
      </c>
      <c r="GZ22" s="166"/>
      <c r="HA22" s="166"/>
      <c r="HB22" s="166"/>
      <c r="HC22" s="166"/>
      <c r="HD22" s="166"/>
      <c r="HE22" s="166"/>
      <c r="HF22" s="166"/>
      <c r="HG22" s="166"/>
      <c r="HH22" s="166"/>
      <c r="HI22" s="166"/>
      <c r="HJ22" s="166"/>
      <c r="HK22" s="166"/>
      <c r="HO22" s="3" t="s">
        <v>542</v>
      </c>
      <c r="HP22" s="29" t="s">
        <v>7548</v>
      </c>
      <c r="HQ22" s="29" t="s">
        <v>7548</v>
      </c>
      <c r="HR22" s="29" t="s">
        <v>7548</v>
      </c>
      <c r="HX22" s="29" t="s">
        <v>10703</v>
      </c>
      <c r="HY22" s="29" t="s">
        <v>10705</v>
      </c>
      <c r="HZ22" s="3" t="s">
        <v>6651</v>
      </c>
      <c r="IA22" s="3" t="s">
        <v>4391</v>
      </c>
      <c r="IB22" s="3" t="s">
        <v>4391</v>
      </c>
      <c r="IC22" s="29">
        <v>3.89</v>
      </c>
      <c r="ID22" s="29">
        <v>1.42</v>
      </c>
      <c r="IF22" s="29">
        <v>4</v>
      </c>
      <c r="IG22" s="29">
        <v>1.93</v>
      </c>
      <c r="IK22" s="142">
        <v>3.35</v>
      </c>
      <c r="IL22" s="142">
        <v>2.33</v>
      </c>
      <c r="IM22" s="142"/>
      <c r="IN22" s="142">
        <v>4.25</v>
      </c>
      <c r="IO22" s="142">
        <v>1.24</v>
      </c>
      <c r="IZ22" s="3" t="s">
        <v>4124</v>
      </c>
      <c r="JA22" s="3" t="s">
        <v>4310</v>
      </c>
      <c r="JB22" s="3" t="s">
        <v>4310</v>
      </c>
      <c r="JC22" s="29">
        <v>4.49</v>
      </c>
      <c r="JD22" s="29">
        <v>1.61</v>
      </c>
      <c r="JF22" s="29">
        <v>4.4800000000000004</v>
      </c>
      <c r="JG22" s="29">
        <v>1.79</v>
      </c>
      <c r="JK22" s="142">
        <v>3.94</v>
      </c>
      <c r="JL22" s="142">
        <v>2.5299999999999998</v>
      </c>
      <c r="JM22" s="142"/>
      <c r="JN22" s="142">
        <v>4.5599999999999996</v>
      </c>
      <c r="JO22" s="142">
        <v>1.38</v>
      </c>
      <c r="JZ22" s="9"/>
      <c r="KA22" s="9"/>
      <c r="KB22" s="9"/>
      <c r="KC22" s="9"/>
      <c r="KD22" s="9"/>
      <c r="KE22" s="9"/>
      <c r="KF22" s="9"/>
      <c r="KW22" s="3" t="s">
        <v>4139</v>
      </c>
      <c r="KX22" s="3" t="s">
        <v>4311</v>
      </c>
      <c r="KY22" s="3" t="s">
        <v>4311</v>
      </c>
      <c r="KZ22" s="29">
        <v>2.08</v>
      </c>
      <c r="LA22" s="29">
        <v>1.47</v>
      </c>
      <c r="LC22" s="29">
        <v>3.17</v>
      </c>
      <c r="LD22" s="29">
        <v>1.89</v>
      </c>
      <c r="LG22" s="180">
        <v>2.15</v>
      </c>
      <c r="LH22" s="180">
        <v>1.84</v>
      </c>
      <c r="LI22" s="180">
        <v>2.75</v>
      </c>
      <c r="LJ22" s="180">
        <v>1.34</v>
      </c>
      <c r="VF22" s="3" t="s">
        <v>4996</v>
      </c>
      <c r="VG22" s="8" t="s">
        <v>4518</v>
      </c>
      <c r="VH22" s="9"/>
      <c r="VI22" s="9"/>
      <c r="VJ22" s="3"/>
      <c r="VK22" s="9"/>
      <c r="VL22" s="9"/>
      <c r="VM22" s="9"/>
      <c r="VQ22" s="3" t="s">
        <v>2626</v>
      </c>
      <c r="VR22" s="3" t="s">
        <v>2626</v>
      </c>
      <c r="VS22" s="3" t="s">
        <v>2626</v>
      </c>
      <c r="VT22" s="6" t="s">
        <v>2626</v>
      </c>
      <c r="VV22" s="2" t="s">
        <v>5847</v>
      </c>
      <c r="VW22" s="2" t="s">
        <v>5848</v>
      </c>
      <c r="VX22" s="3" t="s">
        <v>5852</v>
      </c>
      <c r="VZ22" s="3" t="s">
        <v>537</v>
      </c>
      <c r="WA22" s="3" t="s">
        <v>537</v>
      </c>
      <c r="WB22" s="3" t="s">
        <v>292</v>
      </c>
      <c r="WC22" s="3" t="s">
        <v>537</v>
      </c>
      <c r="WE22" s="6"/>
      <c r="WG22" s="7" t="s">
        <v>5849</v>
      </c>
      <c r="WN22" s="2" t="s">
        <v>5850</v>
      </c>
      <c r="WO22" s="2" t="s">
        <v>5851</v>
      </c>
      <c r="WT22" s="3" t="s">
        <v>776</v>
      </c>
      <c r="WU22" s="8" t="s">
        <v>776</v>
      </c>
      <c r="WV22" s="7" t="s">
        <v>537</v>
      </c>
      <c r="WX22" s="6" t="s">
        <v>5853</v>
      </c>
      <c r="WZ22" s="6" t="s">
        <v>2552</v>
      </c>
      <c r="XA22" s="6" t="s">
        <v>3762</v>
      </c>
      <c r="XB22" s="6" t="s">
        <v>2552</v>
      </c>
      <c r="XD22" s="6" t="s">
        <v>3765</v>
      </c>
      <c r="XE22" s="6" t="s">
        <v>542</v>
      </c>
      <c r="XF22" s="6" t="s">
        <v>2732</v>
      </c>
      <c r="XG22" s="6" t="s">
        <v>1422</v>
      </c>
      <c r="XI22" s="6" t="s">
        <v>1423</v>
      </c>
      <c r="XK22"/>
      <c r="XL22" s="6" t="s">
        <v>1422</v>
      </c>
      <c r="XM22" s="6" t="s">
        <v>1422</v>
      </c>
      <c r="XN22" s="6" t="s">
        <v>1422</v>
      </c>
      <c r="XP22" s="173" t="s">
        <v>10756</v>
      </c>
      <c r="XQ22" s="173" t="s">
        <v>10756</v>
      </c>
      <c r="XU22" s="3" t="s">
        <v>3763</v>
      </c>
      <c r="XV22"/>
      <c r="YI22" s="3" t="s">
        <v>2443</v>
      </c>
      <c r="YJ22" s="3" t="s">
        <v>3874</v>
      </c>
      <c r="YL22" s="3" t="s">
        <v>2554</v>
      </c>
      <c r="YQ22" s="3" t="s">
        <v>776</v>
      </c>
      <c r="YR22" s="3" t="s">
        <v>776</v>
      </c>
      <c r="YS22" s="3" t="s">
        <v>2652</v>
      </c>
      <c r="YT22" s="3" t="s">
        <v>2653</v>
      </c>
      <c r="YU22" s="3" t="s">
        <v>4074</v>
      </c>
      <c r="YX22" s="3" t="s">
        <v>2732</v>
      </c>
      <c r="YY22" s="3" t="s">
        <v>2211</v>
      </c>
      <c r="ZA22" s="6" t="s">
        <v>2020</v>
      </c>
      <c r="ZC22" s="6" t="s">
        <v>1953</v>
      </c>
    </row>
    <row r="23" spans="1:686" ht="33" customHeight="1" x14ac:dyDescent="0.2">
      <c r="J23" s="80" t="s">
        <v>5616</v>
      </c>
      <c r="K23" s="6">
        <v>4</v>
      </c>
      <c r="L23" s="6">
        <v>8</v>
      </c>
      <c r="M23" s="287" t="s">
        <v>11345</v>
      </c>
      <c r="T23" s="3" t="s">
        <v>2553</v>
      </c>
      <c r="AC23" s="6" t="s">
        <v>4991</v>
      </c>
      <c r="AE23" s="3" t="s">
        <v>3766</v>
      </c>
      <c r="AF23" s="3" t="s">
        <v>3767</v>
      </c>
      <c r="AG23" s="3" t="s">
        <v>3763</v>
      </c>
      <c r="AI23" s="3" t="s">
        <v>3768</v>
      </c>
      <c r="AL23" s="9"/>
      <c r="AM23" s="6" t="s">
        <v>801</v>
      </c>
      <c r="AO23" s="9"/>
      <c r="AP23" s="9"/>
      <c r="AQ23" s="9"/>
      <c r="BH23" s="28" t="s">
        <v>2708</v>
      </c>
      <c r="BQ23" s="28" t="s">
        <v>4455</v>
      </c>
      <c r="BS23" s="227" t="str">
        <f>DD23&amp;" "&amp;FO23&amp;" "&amp;EJ23&amp;" "&amp;HZ23&amp;" "&amp;IZ23&amp;" "&amp;KW23&amp;" "&amp;LU23&amp;" "&amp;MS23&amp;" "&amp;NP23&amp;" "&amp;OO23&amp;" "&amp;PL23&amp;" "&amp;QK23&amp;" "&amp;RM23&amp;" "&amp;SI23&amp;" "&amp;TE23&amp;" "&amp;UE23&amp;" "&amp;JZ23</f>
        <v xml:space="preserve">-- --               </v>
      </c>
      <c r="CJ23" s="118" t="s">
        <v>5616</v>
      </c>
      <c r="CL23" s="28">
        <v>17</v>
      </c>
      <c r="CM23" s="28">
        <v>2</v>
      </c>
      <c r="CO23" s="3">
        <v>3</v>
      </c>
      <c r="CQ23" s="3">
        <v>1</v>
      </c>
      <c r="CY23" s="66">
        <v>3</v>
      </c>
      <c r="CZ23" s="66">
        <v>1</v>
      </c>
      <c r="DD23" s="53" t="s">
        <v>10483</v>
      </c>
      <c r="DE23" s="53" t="s">
        <v>10483</v>
      </c>
      <c r="DF23" s="53" t="s">
        <v>10483</v>
      </c>
      <c r="DG23" s="53" t="s">
        <v>10483</v>
      </c>
      <c r="DH23" s="53" t="s">
        <v>10483</v>
      </c>
      <c r="DI23" s="53" t="s">
        <v>10483</v>
      </c>
      <c r="DJ23" s="53" t="s">
        <v>10483</v>
      </c>
      <c r="DK23" s="53" t="s">
        <v>10483</v>
      </c>
      <c r="DL23" s="53" t="s">
        <v>10483</v>
      </c>
      <c r="DM23" s="53" t="s">
        <v>10483</v>
      </c>
      <c r="DN23" s="53" t="s">
        <v>10483</v>
      </c>
      <c r="DO23" s="53" t="s">
        <v>10483</v>
      </c>
      <c r="DP23" s="53" t="s">
        <v>10483</v>
      </c>
      <c r="DQ23" s="53" t="s">
        <v>10483</v>
      </c>
      <c r="DR23" s="53" t="s">
        <v>10483</v>
      </c>
      <c r="DS23" s="53" t="s">
        <v>10483</v>
      </c>
      <c r="DT23" s="53" t="s">
        <v>10483</v>
      </c>
      <c r="DU23" s="53" t="s">
        <v>10483</v>
      </c>
      <c r="DV23" s="53" t="s">
        <v>10483</v>
      </c>
      <c r="DW23" s="53" t="s">
        <v>10483</v>
      </c>
      <c r="DX23" s="53" t="s">
        <v>10483</v>
      </c>
      <c r="DY23" s="53" t="s">
        <v>10483</v>
      </c>
      <c r="DZ23" s="53" t="s">
        <v>10483</v>
      </c>
      <c r="EA23" s="53" t="s">
        <v>10483</v>
      </c>
      <c r="EB23" s="53"/>
      <c r="EC23" s="53" t="s">
        <v>10483</v>
      </c>
      <c r="ED23" s="53" t="s">
        <v>10483</v>
      </c>
      <c r="EE23" s="53" t="s">
        <v>10483</v>
      </c>
      <c r="EF23" s="53" t="s">
        <v>10483</v>
      </c>
      <c r="EO23" s="53" t="s">
        <v>10483</v>
      </c>
      <c r="ER23" s="53" t="s">
        <v>10483</v>
      </c>
      <c r="ES23" s="53" t="s">
        <v>10483</v>
      </c>
      <c r="ET23" s="53" t="s">
        <v>10483</v>
      </c>
      <c r="EU23" s="53" t="s">
        <v>10483</v>
      </c>
      <c r="EV23" s="53" t="s">
        <v>10483</v>
      </c>
      <c r="EW23" s="53" t="s">
        <v>10483</v>
      </c>
      <c r="EX23" s="53" t="s">
        <v>10483</v>
      </c>
      <c r="EY23" s="53" t="s">
        <v>10483</v>
      </c>
      <c r="EZ23" s="53" t="s">
        <v>10483</v>
      </c>
      <c r="FA23" s="53" t="s">
        <v>10483</v>
      </c>
      <c r="FB23" s="53" t="s">
        <v>10483</v>
      </c>
      <c r="FC23" s="53" t="s">
        <v>10483</v>
      </c>
      <c r="FD23" s="53" t="s">
        <v>10483</v>
      </c>
      <c r="FE23" s="53" t="s">
        <v>10483</v>
      </c>
      <c r="FF23" s="53" t="s">
        <v>10483</v>
      </c>
      <c r="FG23" s="53" t="s">
        <v>10483</v>
      </c>
      <c r="FH23" s="53" t="s">
        <v>10483</v>
      </c>
      <c r="FI23" s="53" t="s">
        <v>10483</v>
      </c>
      <c r="FJ23" s="53" t="s">
        <v>10483</v>
      </c>
      <c r="FK23" s="53" t="s">
        <v>10483</v>
      </c>
      <c r="FO23" s="53" t="s">
        <v>10483</v>
      </c>
      <c r="FP23" s="53" t="s">
        <v>10483</v>
      </c>
      <c r="FQ23" s="53" t="s">
        <v>10483</v>
      </c>
      <c r="FR23" s="53" t="s">
        <v>10483</v>
      </c>
      <c r="FS23" s="53" t="s">
        <v>10483</v>
      </c>
      <c r="FT23" s="53" t="s">
        <v>10483</v>
      </c>
      <c r="FU23" s="53" t="s">
        <v>10483</v>
      </c>
      <c r="FV23" s="53" t="s">
        <v>10483</v>
      </c>
      <c r="FW23" s="53" t="s">
        <v>10483</v>
      </c>
      <c r="FX23" s="53" t="s">
        <v>10483</v>
      </c>
      <c r="FY23" s="53" t="s">
        <v>10483</v>
      </c>
      <c r="FZ23" s="53" t="s">
        <v>10483</v>
      </c>
      <c r="GA23" s="53" t="s">
        <v>10483</v>
      </c>
      <c r="GB23" s="53" t="s">
        <v>10483</v>
      </c>
      <c r="GC23" s="53"/>
      <c r="GD23" s="53" t="s">
        <v>10483</v>
      </c>
      <c r="GE23" s="53" t="s">
        <v>10483</v>
      </c>
      <c r="GF23" s="53" t="s">
        <v>10483</v>
      </c>
      <c r="GG23" s="53" t="s">
        <v>10483</v>
      </c>
      <c r="GH23" s="53" t="s">
        <v>10483</v>
      </c>
      <c r="GI23" s="53" t="s">
        <v>10483</v>
      </c>
      <c r="GJ23" s="53" t="s">
        <v>10483</v>
      </c>
      <c r="GK23" s="53" t="s">
        <v>10483</v>
      </c>
      <c r="GL23" s="53" t="s">
        <v>10483</v>
      </c>
      <c r="GM23" s="53" t="s">
        <v>10483</v>
      </c>
      <c r="GN23" s="53" t="s">
        <v>10483</v>
      </c>
      <c r="GO23" s="53" t="s">
        <v>10483</v>
      </c>
      <c r="GP23" s="53" t="s">
        <v>10483</v>
      </c>
      <c r="GQ23" s="53" t="s">
        <v>10483</v>
      </c>
      <c r="GZ23" s="166"/>
      <c r="HA23" s="166"/>
      <c r="HB23" s="166"/>
      <c r="HC23" s="166"/>
      <c r="HD23" s="166"/>
      <c r="HE23" s="166"/>
      <c r="HF23" s="166"/>
      <c r="HG23" s="166"/>
      <c r="HH23" s="166"/>
      <c r="HI23" s="166"/>
      <c r="HJ23" s="166"/>
      <c r="HK23" s="166"/>
      <c r="IB23" s="133"/>
      <c r="IC23" s="29">
        <v>3.85</v>
      </c>
      <c r="ID23" s="29">
        <v>1.1200000000000001</v>
      </c>
      <c r="IF23" s="29">
        <v>1.5</v>
      </c>
      <c r="IG23" s="29">
        <v>0.99</v>
      </c>
      <c r="IK23" s="142">
        <v>3.07</v>
      </c>
      <c r="IL23" s="142">
        <v>2.25</v>
      </c>
      <c r="IM23" s="142"/>
      <c r="IN23" s="142">
        <v>2</v>
      </c>
      <c r="IO23" s="142"/>
      <c r="JC23" s="29">
        <v>4.43</v>
      </c>
      <c r="JD23" s="29">
        <v>0.76</v>
      </c>
      <c r="JF23" s="29">
        <v>1.25</v>
      </c>
      <c r="JG23" s="29">
        <v>0.18</v>
      </c>
      <c r="JK23" s="142">
        <v>3.08</v>
      </c>
      <c r="JL23" s="142">
        <v>1.95</v>
      </c>
      <c r="JM23" s="142"/>
      <c r="JN23" s="142">
        <v>1.63</v>
      </c>
      <c r="JO23" s="188" t="s">
        <v>10483</v>
      </c>
      <c r="JZ23" s="9"/>
      <c r="KA23" s="9"/>
      <c r="KB23" s="9"/>
      <c r="KC23" s="9"/>
      <c r="KD23" s="9"/>
      <c r="KE23" s="9"/>
      <c r="KF23" s="9"/>
      <c r="KZ23" s="29">
        <v>2.33</v>
      </c>
      <c r="LA23" s="29">
        <v>1</v>
      </c>
      <c r="LC23" s="29">
        <v>0.4</v>
      </c>
      <c r="LD23" s="29">
        <v>0.56999999999999995</v>
      </c>
      <c r="LG23" s="180">
        <v>1.07</v>
      </c>
      <c r="LH23" s="180">
        <v>1.36</v>
      </c>
      <c r="LI23" s="180">
        <v>0.6</v>
      </c>
      <c r="LJ23" s="188" t="s">
        <v>10483</v>
      </c>
      <c r="VF23" s="3" t="s">
        <v>4996</v>
      </c>
      <c r="VG23" s="8" t="s">
        <v>4518</v>
      </c>
      <c r="VH23" s="9"/>
      <c r="VI23" s="9"/>
      <c r="VJ23" s="3"/>
      <c r="VK23" s="9"/>
      <c r="VL23" s="9"/>
      <c r="VM23" s="9"/>
      <c r="WA23" s="3" t="s">
        <v>537</v>
      </c>
      <c r="WE23" s="6"/>
      <c r="WZ23" s="6" t="s">
        <v>2553</v>
      </c>
      <c r="XA23" s="6" t="s">
        <v>3766</v>
      </c>
      <c r="XB23" s="6" t="s">
        <v>2553</v>
      </c>
      <c r="XD23" s="6" t="s">
        <v>3768</v>
      </c>
      <c r="XG23" s="6" t="s">
        <v>1422</v>
      </c>
      <c r="XH23" s="20" t="s">
        <v>5854</v>
      </c>
      <c r="XK23"/>
      <c r="XL23" s="6" t="s">
        <v>1422</v>
      </c>
      <c r="XM23" s="6" t="s">
        <v>1422</v>
      </c>
      <c r="XN23" s="6" t="s">
        <v>1422</v>
      </c>
      <c r="XP23" s="173" t="s">
        <v>801</v>
      </c>
      <c r="XQ23" s="173" t="s">
        <v>801</v>
      </c>
      <c r="XS23" s="6" t="s">
        <v>10757</v>
      </c>
      <c r="XT23" s="6" t="s">
        <v>10757</v>
      </c>
      <c r="XU23" s="3" t="s">
        <v>3767</v>
      </c>
      <c r="XV23"/>
      <c r="YJ23" s="3" t="s">
        <v>3874</v>
      </c>
      <c r="ZC23" s="6" t="s">
        <v>2699</v>
      </c>
    </row>
    <row r="24" spans="1:686" ht="33" customHeight="1" x14ac:dyDescent="0.2">
      <c r="K24" s="6">
        <v>4</v>
      </c>
      <c r="L24" s="6">
        <v>8</v>
      </c>
      <c r="T24" s="3" t="s">
        <v>1173</v>
      </c>
      <c r="AE24" s="3" t="s">
        <v>1173</v>
      </c>
      <c r="AI24" s="3" t="s">
        <v>3769</v>
      </c>
      <c r="AL24" s="9"/>
      <c r="AM24" s="6" t="s">
        <v>9403</v>
      </c>
      <c r="AO24" s="9"/>
      <c r="AP24" s="9"/>
      <c r="AQ24" s="9"/>
      <c r="BH24" s="28" t="s">
        <v>2708</v>
      </c>
      <c r="BQ24" s="28" t="s">
        <v>4455</v>
      </c>
      <c r="BS24" s="227" t="str">
        <f>DD24&amp;" "&amp;FO24&amp;" "&amp;EJ24&amp;" "&amp;HZ24&amp;" "&amp;IZ24&amp;" "&amp;KW24&amp;" "&amp;LU24&amp;" "&amp;MS24&amp;" "&amp;NP24&amp;" "&amp;OO24&amp;" "&amp;PL24&amp;" "&amp;QK24&amp;" "&amp;RM24&amp;" "&amp;SI24&amp;" "&amp;TE24&amp;" "&amp;UE24&amp;" "&amp;JZ24</f>
        <v xml:space="preserve">-- --               </v>
      </c>
      <c r="CL24" s="28">
        <v>16</v>
      </c>
      <c r="CM24" s="28">
        <v>7</v>
      </c>
      <c r="DD24" s="53" t="s">
        <v>10483</v>
      </c>
      <c r="DE24" s="53" t="s">
        <v>10483</v>
      </c>
      <c r="DF24" s="53" t="s">
        <v>10483</v>
      </c>
      <c r="DG24" s="53" t="s">
        <v>10483</v>
      </c>
      <c r="DH24" s="53" t="s">
        <v>10483</v>
      </c>
      <c r="DI24" s="53" t="s">
        <v>10483</v>
      </c>
      <c r="DJ24" s="53" t="s">
        <v>10483</v>
      </c>
      <c r="DK24" s="53" t="s">
        <v>10483</v>
      </c>
      <c r="DL24" s="53" t="s">
        <v>10483</v>
      </c>
      <c r="DM24" s="53" t="s">
        <v>10483</v>
      </c>
      <c r="DN24" s="53" t="s">
        <v>10483</v>
      </c>
      <c r="DO24" s="53" t="s">
        <v>10483</v>
      </c>
      <c r="DP24" s="53" t="s">
        <v>10483</v>
      </c>
      <c r="DQ24" s="53" t="s">
        <v>10483</v>
      </c>
      <c r="DR24" s="53" t="s">
        <v>10483</v>
      </c>
      <c r="DS24" s="53" t="s">
        <v>10483</v>
      </c>
      <c r="DT24" s="53" t="s">
        <v>10483</v>
      </c>
      <c r="DU24" s="53" t="s">
        <v>10483</v>
      </c>
      <c r="DV24" s="53" t="s">
        <v>10483</v>
      </c>
      <c r="DW24" s="53" t="s">
        <v>10483</v>
      </c>
      <c r="DX24" s="53" t="s">
        <v>10483</v>
      </c>
      <c r="DY24" s="53" t="s">
        <v>10483</v>
      </c>
      <c r="DZ24" s="53" t="s">
        <v>10483</v>
      </c>
      <c r="EA24" s="53" t="s">
        <v>10483</v>
      </c>
      <c r="EB24" s="53"/>
      <c r="EC24" s="53" t="s">
        <v>10483</v>
      </c>
      <c r="ED24" s="53" t="s">
        <v>10483</v>
      </c>
      <c r="EE24" s="53" t="s">
        <v>10483</v>
      </c>
      <c r="EF24" s="53" t="s">
        <v>10483</v>
      </c>
      <c r="EO24" s="53" t="s">
        <v>10483</v>
      </c>
      <c r="ER24" s="53" t="s">
        <v>10483</v>
      </c>
      <c r="ES24" s="53" t="s">
        <v>10483</v>
      </c>
      <c r="ET24" s="53" t="s">
        <v>10483</v>
      </c>
      <c r="EU24" s="53" t="s">
        <v>10483</v>
      </c>
      <c r="EV24" s="53" t="s">
        <v>10483</v>
      </c>
      <c r="EW24" s="53" t="s">
        <v>10483</v>
      </c>
      <c r="EX24" s="53" t="s">
        <v>10483</v>
      </c>
      <c r="EY24" s="53" t="s">
        <v>10483</v>
      </c>
      <c r="EZ24" s="53" t="s">
        <v>10483</v>
      </c>
      <c r="FA24" s="53" t="s">
        <v>10483</v>
      </c>
      <c r="FB24" s="53" t="s">
        <v>10483</v>
      </c>
      <c r="FC24" s="53" t="s">
        <v>10483</v>
      </c>
      <c r="FD24" s="53" t="s">
        <v>10483</v>
      </c>
      <c r="FE24" s="53" t="s">
        <v>10483</v>
      </c>
      <c r="FF24" s="53" t="s">
        <v>10483</v>
      </c>
      <c r="FG24" s="53" t="s">
        <v>10483</v>
      </c>
      <c r="FH24" s="53" t="s">
        <v>10483</v>
      </c>
      <c r="FI24" s="53" t="s">
        <v>10483</v>
      </c>
      <c r="FJ24" s="53" t="s">
        <v>10483</v>
      </c>
      <c r="FK24" s="53" t="s">
        <v>10483</v>
      </c>
      <c r="FO24" s="53" t="s">
        <v>10483</v>
      </c>
      <c r="FP24" s="53" t="s">
        <v>10483</v>
      </c>
      <c r="FQ24" s="53" t="s">
        <v>10483</v>
      </c>
      <c r="FR24" s="53" t="s">
        <v>10483</v>
      </c>
      <c r="FS24" s="53" t="s">
        <v>10483</v>
      </c>
      <c r="FT24" s="53" t="s">
        <v>10483</v>
      </c>
      <c r="FU24" s="53" t="s">
        <v>10483</v>
      </c>
      <c r="FV24" s="53" t="s">
        <v>10483</v>
      </c>
      <c r="FW24" s="53" t="s">
        <v>10483</v>
      </c>
      <c r="FX24" s="53" t="s">
        <v>10483</v>
      </c>
      <c r="FY24" s="53" t="s">
        <v>10483</v>
      </c>
      <c r="FZ24" s="53" t="s">
        <v>10483</v>
      </c>
      <c r="GA24" s="53" t="s">
        <v>10483</v>
      </c>
      <c r="GB24" s="53" t="s">
        <v>10483</v>
      </c>
      <c r="GC24" s="53"/>
      <c r="GD24" s="53" t="s">
        <v>10483</v>
      </c>
      <c r="GE24" s="53" t="s">
        <v>10483</v>
      </c>
      <c r="GF24" s="53" t="s">
        <v>10483</v>
      </c>
      <c r="GG24" s="53" t="s">
        <v>10483</v>
      </c>
      <c r="GH24" s="53" t="s">
        <v>10483</v>
      </c>
      <c r="GI24" s="53" t="s">
        <v>10483</v>
      </c>
      <c r="GJ24" s="53" t="s">
        <v>10483</v>
      </c>
      <c r="GK24" s="53" t="s">
        <v>10483</v>
      </c>
      <c r="GL24" s="53" t="s">
        <v>10483</v>
      </c>
      <c r="GM24" s="53" t="s">
        <v>10483</v>
      </c>
      <c r="GN24" s="53" t="s">
        <v>10483</v>
      </c>
      <c r="GO24" s="53" t="s">
        <v>10483</v>
      </c>
      <c r="GP24" s="53" t="s">
        <v>10483</v>
      </c>
      <c r="GQ24" s="53" t="s">
        <v>10483</v>
      </c>
      <c r="GZ24" s="166"/>
      <c r="HA24" s="166"/>
      <c r="HB24" s="166"/>
      <c r="HC24" s="166"/>
      <c r="HD24" s="166"/>
      <c r="HE24" s="166"/>
      <c r="HF24" s="166"/>
      <c r="HG24" s="166"/>
      <c r="HH24" s="166"/>
      <c r="HI24" s="166"/>
      <c r="HJ24" s="166"/>
      <c r="HK24" s="166"/>
      <c r="IC24" s="29">
        <v>3.49</v>
      </c>
      <c r="ID24" s="29">
        <v>1.02</v>
      </c>
      <c r="IF24" s="29">
        <v>3.74</v>
      </c>
      <c r="IG24" s="29">
        <v>1.37</v>
      </c>
      <c r="IK24" s="188" t="s">
        <v>10483</v>
      </c>
      <c r="IL24" s="188" t="s">
        <v>10483</v>
      </c>
      <c r="IM24" s="188"/>
      <c r="IN24" s="188" t="s">
        <v>10483</v>
      </c>
      <c r="IO24" s="188" t="s">
        <v>10483</v>
      </c>
      <c r="JC24" s="29">
        <v>3.91</v>
      </c>
      <c r="JD24" s="29">
        <v>1.01</v>
      </c>
      <c r="JF24" s="29">
        <v>3.98</v>
      </c>
      <c r="JG24" s="29">
        <v>1.73</v>
      </c>
      <c r="JK24" s="188" t="s">
        <v>10483</v>
      </c>
      <c r="JL24" s="188" t="s">
        <v>10483</v>
      </c>
      <c r="JM24" s="188"/>
      <c r="JN24" s="188" t="s">
        <v>10483</v>
      </c>
      <c r="JO24" s="188" t="s">
        <v>10483</v>
      </c>
      <c r="JZ24" s="9"/>
      <c r="KA24" s="9"/>
      <c r="KB24" s="9"/>
      <c r="KC24" s="9"/>
      <c r="KD24" s="9"/>
      <c r="KE24" s="9"/>
      <c r="KF24" s="9"/>
      <c r="KZ24" s="29">
        <v>2.06</v>
      </c>
      <c r="LA24" s="29">
        <v>0.89</v>
      </c>
      <c r="LC24" s="29">
        <v>2.17</v>
      </c>
      <c r="LD24" s="29">
        <v>1.66</v>
      </c>
      <c r="LG24" s="188" t="s">
        <v>10483</v>
      </c>
      <c r="LH24" s="188" t="s">
        <v>10483</v>
      </c>
      <c r="LI24" s="188" t="s">
        <v>10483</v>
      </c>
      <c r="LJ24" s="188" t="s">
        <v>10483</v>
      </c>
      <c r="VF24" s="22" t="s">
        <v>4998</v>
      </c>
      <c r="VG24" s="3" t="s">
        <v>49</v>
      </c>
      <c r="VH24" s="3" t="s">
        <v>49</v>
      </c>
      <c r="VI24" s="3" t="s">
        <v>49</v>
      </c>
      <c r="VJ24" s="3" t="s">
        <v>49</v>
      </c>
      <c r="VK24" s="9"/>
      <c r="VL24" s="9"/>
      <c r="VM24" s="9"/>
      <c r="WA24" s="3" t="s">
        <v>537</v>
      </c>
      <c r="WE24" s="6"/>
      <c r="WZ24" s="6" t="s">
        <v>1173</v>
      </c>
      <c r="XA24" s="6" t="s">
        <v>1173</v>
      </c>
      <c r="XD24" s="6" t="s">
        <v>5855</v>
      </c>
      <c r="XG24" s="6" t="s">
        <v>1013</v>
      </c>
      <c r="XH24" s="6" t="s">
        <v>1006</v>
      </c>
      <c r="XK24"/>
      <c r="XL24" s="6" t="s">
        <v>1013</v>
      </c>
      <c r="XM24" s="6" t="s">
        <v>1013</v>
      </c>
      <c r="XN24" s="6" t="s">
        <v>1013</v>
      </c>
      <c r="XP24" s="6" t="s">
        <v>9403</v>
      </c>
      <c r="XQ24" s="6" t="s">
        <v>9403</v>
      </c>
      <c r="XV24"/>
      <c r="YJ24" s="3" t="s">
        <v>3874</v>
      </c>
    </row>
    <row r="25" spans="1:686" ht="33" customHeight="1" x14ac:dyDescent="0.2">
      <c r="A25" s="3" t="s">
        <v>5629</v>
      </c>
      <c r="B25" s="64" t="s">
        <v>11357</v>
      </c>
      <c r="C25" s="64" t="s">
        <v>9823</v>
      </c>
      <c r="D25" s="64"/>
      <c r="E25" s="64"/>
      <c r="H25" s="80" t="s">
        <v>5612</v>
      </c>
      <c r="K25" s="6">
        <v>5</v>
      </c>
      <c r="L25" s="6">
        <v>9</v>
      </c>
      <c r="M25" s="138" t="s">
        <v>2627</v>
      </c>
      <c r="N25" s="3" t="s">
        <v>10088</v>
      </c>
      <c r="O25" s="3" t="s">
        <v>10089</v>
      </c>
      <c r="P25" s="3">
        <v>2</v>
      </c>
      <c r="Q25" s="6" t="s">
        <v>2314</v>
      </c>
      <c r="S25" s="3" t="s">
        <v>75</v>
      </c>
      <c r="T25" s="3" t="s">
        <v>2557</v>
      </c>
      <c r="U25" s="3" t="s">
        <v>2654</v>
      </c>
      <c r="V25" s="3" t="s">
        <v>49</v>
      </c>
      <c r="W25" s="3" t="s">
        <v>2211</v>
      </c>
      <c r="Y25" s="3" t="s">
        <v>2226</v>
      </c>
      <c r="Z25" s="3" t="s">
        <v>2676</v>
      </c>
      <c r="AB25" s="6" t="s">
        <v>2020</v>
      </c>
      <c r="AC25" s="6" t="s">
        <v>218</v>
      </c>
      <c r="AD25" s="3" t="s">
        <v>3772</v>
      </c>
      <c r="AE25" s="3" t="s">
        <v>3770</v>
      </c>
      <c r="AF25" s="3" t="s">
        <v>3771</v>
      </c>
      <c r="AG25" s="3" t="s">
        <v>3771</v>
      </c>
      <c r="AI25" s="3" t="s">
        <v>3773</v>
      </c>
      <c r="AJ25" s="3" t="s">
        <v>542</v>
      </c>
      <c r="AL25" s="9"/>
      <c r="AM25" s="6" t="s">
        <v>1279</v>
      </c>
      <c r="AN25" s="3" t="s">
        <v>537</v>
      </c>
      <c r="AO25" s="9">
        <v>0.56999999999999995</v>
      </c>
      <c r="AP25" s="9"/>
      <c r="AQ25" s="9"/>
      <c r="AR25" s="98" t="s">
        <v>2762</v>
      </c>
      <c r="AT25" s="98">
        <v>81</v>
      </c>
      <c r="AU25" s="98">
        <v>81</v>
      </c>
      <c r="AV25" s="98">
        <v>0</v>
      </c>
      <c r="AW25" s="98">
        <v>22.77</v>
      </c>
      <c r="AX25" s="98">
        <v>3.19</v>
      </c>
      <c r="AY25" s="226" t="s">
        <v>2535</v>
      </c>
      <c r="AZ25" s="28" t="s">
        <v>557</v>
      </c>
      <c r="BA25" s="28" t="s">
        <v>542</v>
      </c>
      <c r="BB25" s="28" t="s">
        <v>542</v>
      </c>
      <c r="BC25" s="28" t="s">
        <v>542</v>
      </c>
      <c r="BH25" s="28" t="s">
        <v>2708</v>
      </c>
      <c r="BI25" s="28" t="s">
        <v>1529</v>
      </c>
      <c r="BJ25" s="28" t="s">
        <v>11096</v>
      </c>
      <c r="BK25" s="28">
        <v>0.56999999999999995</v>
      </c>
      <c r="BL25" s="28" t="s">
        <v>4293</v>
      </c>
      <c r="BM25" s="28" t="s">
        <v>448</v>
      </c>
      <c r="BN25" s="28" t="s">
        <v>448</v>
      </c>
      <c r="BO25" s="28" t="s">
        <v>448</v>
      </c>
      <c r="BQ25" s="28" t="s">
        <v>4455</v>
      </c>
      <c r="BR25" s="227" t="s">
        <v>2560</v>
      </c>
      <c r="BS25" s="227" t="str">
        <f>DD25&amp;" "&amp;FO25&amp;" "&amp;EJ25&amp;" "&amp;HZ25&amp;" "&amp;IZ25&amp;" "&amp;KW25&amp;" "&amp;LU25&amp;" "&amp;MS25&amp;" "&amp;NP25&amp;" "&amp;OO25&amp;" "&amp;PL25&amp;" "&amp;QK25&amp;" "&amp;RM25&amp;" "&amp;SI25&amp;" "&amp;TE25&amp;" "&amp;UE25&amp;" "&amp;JZ25</f>
        <v xml:space="preserve">-- -- 
MBSRQ (Appearance subscale)
BES-PC              </v>
      </c>
      <c r="BT25" s="28" t="s">
        <v>4361</v>
      </c>
      <c r="BU25" s="28" t="s">
        <v>8157</v>
      </c>
      <c r="BV25" s="28" t="s">
        <v>8158</v>
      </c>
      <c r="BW25" s="28" t="s">
        <v>8159</v>
      </c>
      <c r="CE25" s="28" t="s">
        <v>4460</v>
      </c>
      <c r="CF25" s="28" t="s">
        <v>4460</v>
      </c>
      <c r="CH25" s="118" t="s">
        <v>5612</v>
      </c>
      <c r="CL25" s="28">
        <v>41</v>
      </c>
      <c r="CM25" s="28">
        <v>41</v>
      </c>
      <c r="CN25" s="3" t="s">
        <v>4293</v>
      </c>
      <c r="CO25" s="3">
        <v>41</v>
      </c>
      <c r="CX25" s="66">
        <v>41</v>
      </c>
      <c r="DD25" s="53" t="s">
        <v>10483</v>
      </c>
      <c r="DE25" s="53" t="s">
        <v>10483</v>
      </c>
      <c r="DF25" s="53" t="s">
        <v>10483</v>
      </c>
      <c r="DG25" s="53" t="s">
        <v>10483</v>
      </c>
      <c r="DH25" s="53" t="s">
        <v>10483</v>
      </c>
      <c r="DI25" s="53" t="s">
        <v>10483</v>
      </c>
      <c r="DJ25" s="53" t="s">
        <v>10483</v>
      </c>
      <c r="DK25" s="53" t="s">
        <v>10483</v>
      </c>
      <c r="DL25" s="53" t="s">
        <v>10483</v>
      </c>
      <c r="DM25" s="53" t="s">
        <v>10483</v>
      </c>
      <c r="DN25" s="53" t="s">
        <v>10483</v>
      </c>
      <c r="DO25" s="53" t="s">
        <v>10483</v>
      </c>
      <c r="DP25" s="53" t="s">
        <v>10483</v>
      </c>
      <c r="DQ25" s="53" t="s">
        <v>10483</v>
      </c>
      <c r="DR25" s="53" t="s">
        <v>10483</v>
      </c>
      <c r="DS25" s="53" t="s">
        <v>10483</v>
      </c>
      <c r="DT25" s="53" t="s">
        <v>10483</v>
      </c>
      <c r="DU25" s="53" t="s">
        <v>10483</v>
      </c>
      <c r="DV25" s="53" t="s">
        <v>10483</v>
      </c>
      <c r="DW25" s="53" t="s">
        <v>10483</v>
      </c>
      <c r="DX25" s="53" t="s">
        <v>10483</v>
      </c>
      <c r="DY25" s="53" t="s">
        <v>10483</v>
      </c>
      <c r="DZ25" s="53" t="s">
        <v>10483</v>
      </c>
      <c r="EA25" s="53" t="s">
        <v>10483</v>
      </c>
      <c r="EB25" s="53"/>
      <c r="EC25" s="53" t="s">
        <v>10483</v>
      </c>
      <c r="ED25" s="53" t="s">
        <v>10483</v>
      </c>
      <c r="EE25" s="53" t="s">
        <v>10483</v>
      </c>
      <c r="EF25" s="53" t="s">
        <v>10483</v>
      </c>
      <c r="EJ25" s="3" t="s">
        <v>5628</v>
      </c>
      <c r="EK25" s="3" t="s">
        <v>4348</v>
      </c>
      <c r="EL25" s="132" t="s">
        <v>6805</v>
      </c>
      <c r="EM25" s="29">
        <v>2.7</v>
      </c>
      <c r="EN25" s="29">
        <v>0.47</v>
      </c>
      <c r="EO25" s="53" t="s">
        <v>10483</v>
      </c>
      <c r="EP25" s="29">
        <v>2.92</v>
      </c>
      <c r="EQ25" s="29">
        <v>0.55000000000000004</v>
      </c>
      <c r="ER25" s="53" t="s">
        <v>10483</v>
      </c>
      <c r="ES25" s="53" t="s">
        <v>10483</v>
      </c>
      <c r="ET25" s="53" t="s">
        <v>10483</v>
      </c>
      <c r="EU25" s="53" t="s">
        <v>10483</v>
      </c>
      <c r="EV25" s="53" t="s">
        <v>10483</v>
      </c>
      <c r="EW25" s="53" t="s">
        <v>10483</v>
      </c>
      <c r="EX25" s="53" t="s">
        <v>10483</v>
      </c>
      <c r="EY25" s="53" t="s">
        <v>10483</v>
      </c>
      <c r="EZ25" s="53" t="s">
        <v>10483</v>
      </c>
      <c r="FA25" s="53" t="s">
        <v>10483</v>
      </c>
      <c r="FB25" s="53" t="s">
        <v>10483</v>
      </c>
      <c r="FC25" s="53" t="s">
        <v>10483</v>
      </c>
      <c r="FD25" s="53" t="s">
        <v>10483</v>
      </c>
      <c r="FE25" s="53" t="s">
        <v>10483</v>
      </c>
      <c r="FF25" s="53" t="s">
        <v>10483</v>
      </c>
      <c r="FG25" s="53" t="s">
        <v>10483</v>
      </c>
      <c r="FH25" s="53" t="s">
        <v>10483</v>
      </c>
      <c r="FI25" s="53" t="s">
        <v>10483</v>
      </c>
      <c r="FJ25" s="53" t="s">
        <v>10483</v>
      </c>
      <c r="FK25" s="53" t="s">
        <v>10483</v>
      </c>
      <c r="FO25" s="53" t="s">
        <v>10483</v>
      </c>
      <c r="FP25" s="53" t="s">
        <v>10483</v>
      </c>
      <c r="FQ25" s="53" t="s">
        <v>10483</v>
      </c>
      <c r="FR25" s="53" t="s">
        <v>10483</v>
      </c>
      <c r="FS25" s="53" t="s">
        <v>10483</v>
      </c>
      <c r="FT25" s="53" t="s">
        <v>10483</v>
      </c>
      <c r="FU25" s="53" t="s">
        <v>10483</v>
      </c>
      <c r="FV25" s="53" t="s">
        <v>10483</v>
      </c>
      <c r="FW25" s="53" t="s">
        <v>10483</v>
      </c>
      <c r="FX25" s="53" t="s">
        <v>10483</v>
      </c>
      <c r="FY25" s="53" t="s">
        <v>10483</v>
      </c>
      <c r="FZ25" s="53" t="s">
        <v>10483</v>
      </c>
      <c r="GA25" s="53" t="s">
        <v>10483</v>
      </c>
      <c r="GB25" s="53" t="s">
        <v>10483</v>
      </c>
      <c r="GC25" s="53"/>
      <c r="GD25" s="53" t="s">
        <v>10483</v>
      </c>
      <c r="GE25" s="53" t="s">
        <v>10483</v>
      </c>
      <c r="GF25" s="53" t="s">
        <v>10483</v>
      </c>
      <c r="GG25" s="53" t="s">
        <v>10483</v>
      </c>
      <c r="GH25" s="53" t="s">
        <v>10483</v>
      </c>
      <c r="GI25" s="53" t="s">
        <v>10483</v>
      </c>
      <c r="GJ25" s="53" t="s">
        <v>10483</v>
      </c>
      <c r="GK25" s="53" t="s">
        <v>10483</v>
      </c>
      <c r="GL25" s="53" t="s">
        <v>10483</v>
      </c>
      <c r="GM25" s="53" t="s">
        <v>10483</v>
      </c>
      <c r="GN25" s="53" t="s">
        <v>10483</v>
      </c>
      <c r="GO25" s="53" t="s">
        <v>10483</v>
      </c>
      <c r="GP25" s="53" t="s">
        <v>10483</v>
      </c>
      <c r="GQ25" s="53" t="s">
        <v>10483</v>
      </c>
      <c r="GZ25" s="166"/>
      <c r="HA25" s="166"/>
      <c r="HB25" s="166"/>
      <c r="HC25" s="166"/>
      <c r="HD25" s="166"/>
      <c r="HE25" s="166"/>
      <c r="HF25" s="166"/>
      <c r="HG25" s="166"/>
      <c r="HH25" s="166"/>
      <c r="HI25" s="166"/>
      <c r="HJ25" s="166"/>
      <c r="HK25" s="166"/>
      <c r="HO25" s="3" t="s">
        <v>542</v>
      </c>
      <c r="JZ25" s="9"/>
      <c r="KA25" s="9"/>
      <c r="KB25" s="9"/>
      <c r="KC25" s="9"/>
      <c r="KD25" s="9"/>
      <c r="KE25" s="9"/>
      <c r="KF25" s="9"/>
      <c r="VF25" s="3" t="s">
        <v>4996</v>
      </c>
      <c r="VG25" s="8" t="s">
        <v>4520</v>
      </c>
      <c r="VH25" s="3" t="s">
        <v>4521</v>
      </c>
      <c r="VI25" s="9"/>
      <c r="VJ25" s="3"/>
      <c r="VK25" s="9"/>
      <c r="VL25" s="9"/>
      <c r="VM25" s="9"/>
      <c r="VQ25" s="3" t="s">
        <v>2627</v>
      </c>
      <c r="VR25" s="3" t="s">
        <v>2627</v>
      </c>
      <c r="VS25" s="3" t="s">
        <v>2627</v>
      </c>
      <c r="VT25" s="6" t="s">
        <v>2627</v>
      </c>
      <c r="VV25" s="93" t="s">
        <v>5856</v>
      </c>
      <c r="VW25" s="93" t="s">
        <v>2314</v>
      </c>
      <c r="VX25" s="3" t="s">
        <v>5861</v>
      </c>
      <c r="VZ25" s="3" t="s">
        <v>537</v>
      </c>
      <c r="WA25" s="3" t="s">
        <v>537</v>
      </c>
      <c r="WB25" s="117" t="s">
        <v>10430</v>
      </c>
      <c r="WC25" s="3" t="s">
        <v>537</v>
      </c>
      <c r="WE25" s="6"/>
      <c r="WG25" s="7" t="s">
        <v>5857</v>
      </c>
      <c r="WH25" s="2" t="s">
        <v>5858</v>
      </c>
      <c r="WM25" s="2" t="s">
        <v>5859</v>
      </c>
      <c r="WN25" s="2" t="s">
        <v>5860</v>
      </c>
      <c r="WO25" s="2" t="s">
        <v>2557</v>
      </c>
      <c r="WU25" s="3" t="s">
        <v>5839</v>
      </c>
      <c r="WV25" s="7" t="s">
        <v>537</v>
      </c>
      <c r="WZ25" s="6" t="s">
        <v>2557</v>
      </c>
      <c r="XA25" s="6" t="s">
        <v>3770</v>
      </c>
      <c r="XB25" s="6" t="s">
        <v>3771</v>
      </c>
      <c r="XD25" s="6" t="s">
        <v>3773</v>
      </c>
      <c r="XE25" s="6" t="s">
        <v>542</v>
      </c>
      <c r="XG25" s="6" t="s">
        <v>1279</v>
      </c>
      <c r="XH25" s="6" t="s">
        <v>1279</v>
      </c>
      <c r="XK25"/>
      <c r="XL25" s="6" t="s">
        <v>1279</v>
      </c>
      <c r="XM25" s="6" t="s">
        <v>1279</v>
      </c>
      <c r="XN25" s="6" t="s">
        <v>1279</v>
      </c>
      <c r="XP25" s="6" t="s">
        <v>1279</v>
      </c>
      <c r="XQ25" s="6" t="s">
        <v>1279</v>
      </c>
      <c r="XS25" s="6" t="s">
        <v>10759</v>
      </c>
      <c r="XT25" s="6" t="s">
        <v>10759</v>
      </c>
      <c r="XU25" s="3" t="s">
        <v>3771</v>
      </c>
      <c r="XV25"/>
      <c r="YI25" s="3" t="s">
        <v>2443</v>
      </c>
      <c r="YJ25" s="3" t="s">
        <v>3875</v>
      </c>
      <c r="YL25" s="3" t="s">
        <v>2558</v>
      </c>
      <c r="YQ25" s="3" t="s">
        <v>3899</v>
      </c>
      <c r="YR25" s="3" t="s">
        <v>537</v>
      </c>
      <c r="YS25" s="3" t="s">
        <v>2654</v>
      </c>
      <c r="YT25" s="3" t="s">
        <v>49</v>
      </c>
      <c r="YU25" s="3" t="s">
        <v>4075</v>
      </c>
      <c r="YY25" s="3" t="s">
        <v>2211</v>
      </c>
      <c r="ZA25" s="6" t="s">
        <v>2020</v>
      </c>
      <c r="ZC25" s="6" t="s">
        <v>1953</v>
      </c>
    </row>
    <row r="26" spans="1:686" ht="33" customHeight="1" x14ac:dyDescent="0.2">
      <c r="K26" s="6">
        <v>5</v>
      </c>
      <c r="L26" s="6">
        <v>9</v>
      </c>
      <c r="M26" s="162" t="s">
        <v>10483</v>
      </c>
      <c r="T26" s="3" t="s">
        <v>1543</v>
      </c>
      <c r="AE26" s="3" t="s">
        <v>3774</v>
      </c>
      <c r="AG26" s="162" t="s">
        <v>10483</v>
      </c>
      <c r="AI26" s="3" t="s">
        <v>3775</v>
      </c>
      <c r="AL26" s="9"/>
      <c r="AM26" s="6" t="s">
        <v>10744</v>
      </c>
      <c r="AO26" s="9">
        <v>0.56999999999999995</v>
      </c>
      <c r="AP26" s="9"/>
      <c r="AQ26" s="9"/>
      <c r="BH26" s="28" t="s">
        <v>2708</v>
      </c>
      <c r="BJ26" s="28" t="s">
        <v>11096</v>
      </c>
      <c r="BK26" s="28">
        <v>0.56999999999999995</v>
      </c>
      <c r="BQ26" s="28" t="s">
        <v>4455</v>
      </c>
      <c r="BS26" s="227" t="str">
        <f>DD26&amp;" "&amp;FO26&amp;" "&amp;EJ26&amp;" "&amp;HZ26&amp;" "&amp;IZ26&amp;" "&amp;KW26&amp;" "&amp;LU26&amp;" "&amp;MS26&amp;" "&amp;NP26&amp;" "&amp;OO26&amp;" "&amp;PL26&amp;" "&amp;QK26&amp;" "&amp;RM26&amp;" "&amp;SI26&amp;" "&amp;TE26&amp;" "&amp;UE26&amp;" "&amp;JZ26</f>
        <v xml:space="preserve">-- -- --              </v>
      </c>
      <c r="CL26" s="28">
        <v>40</v>
      </c>
      <c r="CM26" s="28">
        <v>40</v>
      </c>
      <c r="CO26" s="3">
        <v>40</v>
      </c>
      <c r="CX26" s="66">
        <v>40</v>
      </c>
      <c r="DD26" s="53" t="s">
        <v>10483</v>
      </c>
      <c r="DE26" s="53" t="s">
        <v>10483</v>
      </c>
      <c r="DF26" s="53" t="s">
        <v>10483</v>
      </c>
      <c r="DG26" s="53" t="s">
        <v>10483</v>
      </c>
      <c r="DH26" s="53" t="s">
        <v>10483</v>
      </c>
      <c r="DI26" s="53" t="s">
        <v>10483</v>
      </c>
      <c r="DJ26" s="53" t="s">
        <v>10483</v>
      </c>
      <c r="DK26" s="53" t="s">
        <v>10483</v>
      </c>
      <c r="DL26" s="53" t="s">
        <v>10483</v>
      </c>
      <c r="DM26" s="53" t="s">
        <v>10483</v>
      </c>
      <c r="DN26" s="53" t="s">
        <v>10483</v>
      </c>
      <c r="DO26" s="53" t="s">
        <v>10483</v>
      </c>
      <c r="DP26" s="53" t="s">
        <v>10483</v>
      </c>
      <c r="DQ26" s="53" t="s">
        <v>10483</v>
      </c>
      <c r="DR26" s="53" t="s">
        <v>10483</v>
      </c>
      <c r="DS26" s="53" t="s">
        <v>10483</v>
      </c>
      <c r="DT26" s="53" t="s">
        <v>10483</v>
      </c>
      <c r="DU26" s="53" t="s">
        <v>10483</v>
      </c>
      <c r="DV26" s="53" t="s">
        <v>10483</v>
      </c>
      <c r="DW26" s="53" t="s">
        <v>10483</v>
      </c>
      <c r="DX26" s="53" t="s">
        <v>10483</v>
      </c>
      <c r="DY26" s="53" t="s">
        <v>10483</v>
      </c>
      <c r="DZ26" s="53" t="s">
        <v>10483</v>
      </c>
      <c r="EA26" s="53" t="s">
        <v>10483</v>
      </c>
      <c r="EB26" s="53"/>
      <c r="EC26" s="53" t="s">
        <v>10483</v>
      </c>
      <c r="ED26" s="53" t="s">
        <v>10483</v>
      </c>
      <c r="EE26" s="53" t="s">
        <v>10483</v>
      </c>
      <c r="EF26" s="53" t="s">
        <v>10483</v>
      </c>
      <c r="EJ26" s="53" t="s">
        <v>10483</v>
      </c>
      <c r="EK26" s="3" t="s">
        <v>4348</v>
      </c>
      <c r="EL26" s="132" t="s">
        <v>6805</v>
      </c>
      <c r="EM26" s="29">
        <v>2.52</v>
      </c>
      <c r="EN26" s="29">
        <v>0.52</v>
      </c>
      <c r="EO26" s="53" t="s">
        <v>10483</v>
      </c>
      <c r="EP26" s="29">
        <v>2.61</v>
      </c>
      <c r="EQ26" s="29">
        <v>0.57999999999999996</v>
      </c>
      <c r="ER26" s="53" t="s">
        <v>10483</v>
      </c>
      <c r="ES26" s="53" t="s">
        <v>10483</v>
      </c>
      <c r="ET26" s="53" t="s">
        <v>10483</v>
      </c>
      <c r="EU26" s="53" t="s">
        <v>10483</v>
      </c>
      <c r="EV26" s="53" t="s">
        <v>10483</v>
      </c>
      <c r="EW26" s="53" t="s">
        <v>10483</v>
      </c>
      <c r="EX26" s="53" t="s">
        <v>10483</v>
      </c>
      <c r="EY26" s="53" t="s">
        <v>10483</v>
      </c>
      <c r="EZ26" s="53" t="s">
        <v>10483</v>
      </c>
      <c r="FA26" s="53" t="s">
        <v>10483</v>
      </c>
      <c r="FB26" s="53" t="s">
        <v>10483</v>
      </c>
      <c r="FC26" s="53" t="s">
        <v>10483</v>
      </c>
      <c r="FD26" s="53" t="s">
        <v>10483</v>
      </c>
      <c r="FE26" s="53" t="s">
        <v>10483</v>
      </c>
      <c r="FF26" s="53" t="s">
        <v>10483</v>
      </c>
      <c r="FG26" s="53" t="s">
        <v>10483</v>
      </c>
      <c r="FH26" s="53" t="s">
        <v>10483</v>
      </c>
      <c r="FI26" s="53" t="s">
        <v>10483</v>
      </c>
      <c r="FJ26" s="53" t="s">
        <v>10483</v>
      </c>
      <c r="FK26" s="53" t="s">
        <v>10483</v>
      </c>
      <c r="FO26" s="53" t="s">
        <v>10483</v>
      </c>
      <c r="FP26" s="53" t="s">
        <v>10483</v>
      </c>
      <c r="FQ26" s="53" t="s">
        <v>10483</v>
      </c>
      <c r="FR26" s="53" t="s">
        <v>10483</v>
      </c>
      <c r="FS26" s="53" t="s">
        <v>10483</v>
      </c>
      <c r="FT26" s="53" t="s">
        <v>10483</v>
      </c>
      <c r="FU26" s="53" t="s">
        <v>10483</v>
      </c>
      <c r="FV26" s="53" t="s">
        <v>10483</v>
      </c>
      <c r="FW26" s="53" t="s">
        <v>10483</v>
      </c>
      <c r="FX26" s="53" t="s">
        <v>10483</v>
      </c>
      <c r="FY26" s="53" t="s">
        <v>10483</v>
      </c>
      <c r="FZ26" s="53" t="s">
        <v>10483</v>
      </c>
      <c r="GA26" s="53" t="s">
        <v>10483</v>
      </c>
      <c r="GB26" s="53" t="s">
        <v>10483</v>
      </c>
      <c r="GC26" s="53"/>
      <c r="GD26" s="53" t="s">
        <v>10483</v>
      </c>
      <c r="GE26" s="53" t="s">
        <v>10483</v>
      </c>
      <c r="GF26" s="53" t="s">
        <v>10483</v>
      </c>
      <c r="GG26" s="53" t="s">
        <v>10483</v>
      </c>
      <c r="GH26" s="53" t="s">
        <v>10483</v>
      </c>
      <c r="GI26" s="53" t="s">
        <v>10483</v>
      </c>
      <c r="GJ26" s="53" t="s">
        <v>10483</v>
      </c>
      <c r="GK26" s="53" t="s">
        <v>10483</v>
      </c>
      <c r="GL26" s="53" t="s">
        <v>10483</v>
      </c>
      <c r="GM26" s="53" t="s">
        <v>10483</v>
      </c>
      <c r="GN26" s="53" t="s">
        <v>10483</v>
      </c>
      <c r="GO26" s="53" t="s">
        <v>10483</v>
      </c>
      <c r="GP26" s="53" t="s">
        <v>10483</v>
      </c>
      <c r="GQ26" s="53" t="s">
        <v>10483</v>
      </c>
      <c r="GZ26" s="166"/>
      <c r="HA26" s="166"/>
      <c r="HB26" s="166"/>
      <c r="HC26" s="166"/>
      <c r="HD26" s="166"/>
      <c r="HE26" s="166"/>
      <c r="HF26" s="166"/>
      <c r="HG26" s="166"/>
      <c r="HH26" s="166"/>
      <c r="HI26" s="166"/>
      <c r="HJ26" s="166"/>
      <c r="HK26" s="166"/>
      <c r="JZ26" s="9"/>
      <c r="KA26" s="9"/>
      <c r="KB26" s="9"/>
      <c r="KC26" s="9"/>
      <c r="KD26" s="9"/>
      <c r="KE26" s="9"/>
      <c r="KF26" s="9"/>
      <c r="VF26" s="3" t="s">
        <v>4996</v>
      </c>
      <c r="VG26" s="8" t="s">
        <v>4520</v>
      </c>
      <c r="VH26" s="3" t="s">
        <v>4521</v>
      </c>
      <c r="VI26" s="9"/>
      <c r="VJ26" s="3"/>
      <c r="VK26" s="9"/>
      <c r="VL26" s="9"/>
      <c r="VM26" s="9"/>
      <c r="VV26" s="93"/>
      <c r="VW26" s="93"/>
      <c r="WA26" s="3" t="s">
        <v>537</v>
      </c>
      <c r="WE26" s="6"/>
      <c r="WZ26" s="6" t="s">
        <v>1543</v>
      </c>
      <c r="XA26" s="6" t="s">
        <v>3774</v>
      </c>
      <c r="XD26" s="6" t="s">
        <v>3775</v>
      </c>
      <c r="XG26" s="6" t="s">
        <v>1013</v>
      </c>
      <c r="XH26" s="6" t="s">
        <v>5862</v>
      </c>
      <c r="XK26"/>
      <c r="XL26" s="6" t="s">
        <v>1013</v>
      </c>
      <c r="XM26" s="6" t="s">
        <v>1013</v>
      </c>
      <c r="XN26" s="6" t="s">
        <v>1013</v>
      </c>
      <c r="XO26" s="6" t="s">
        <v>10505</v>
      </c>
      <c r="XP26" s="6" t="s">
        <v>10744</v>
      </c>
      <c r="XQ26" s="6" t="s">
        <v>10744</v>
      </c>
      <c r="XS26" s="6" t="s">
        <v>10758</v>
      </c>
      <c r="XT26" s="6" t="s">
        <v>10758</v>
      </c>
      <c r="XV26"/>
      <c r="YJ26" s="3" t="s">
        <v>3875</v>
      </c>
    </row>
    <row r="27" spans="1:686" ht="33" customHeight="1" x14ac:dyDescent="0.2">
      <c r="K27" s="6">
        <v>5</v>
      </c>
      <c r="L27" s="6">
        <v>9</v>
      </c>
      <c r="M27" s="162" t="s">
        <v>10483</v>
      </c>
      <c r="T27" s="3" t="s">
        <v>2557</v>
      </c>
      <c r="AL27" s="9"/>
      <c r="AM27" s="6" t="s">
        <v>10741</v>
      </c>
      <c r="AO27" s="9">
        <v>0.56999999999999995</v>
      </c>
      <c r="AP27" s="9"/>
      <c r="AQ27" s="9"/>
      <c r="BJ27" s="28" t="s">
        <v>11096</v>
      </c>
      <c r="BK27" s="28">
        <v>0.56999999999999995</v>
      </c>
      <c r="CL27" s="28">
        <v>41</v>
      </c>
      <c r="CM27" s="28">
        <v>41</v>
      </c>
      <c r="CX27" s="66"/>
      <c r="DD27" s="53" t="s">
        <v>10483</v>
      </c>
      <c r="DE27" s="53" t="s">
        <v>10483</v>
      </c>
      <c r="DF27" s="53" t="s">
        <v>10483</v>
      </c>
      <c r="DG27" s="53" t="s">
        <v>10483</v>
      </c>
      <c r="DH27" s="53" t="s">
        <v>10483</v>
      </c>
      <c r="DI27" s="53" t="s">
        <v>10483</v>
      </c>
      <c r="DJ27" s="53" t="s">
        <v>10483</v>
      </c>
      <c r="DK27" s="53" t="s">
        <v>10483</v>
      </c>
      <c r="DL27" s="53" t="s">
        <v>10483</v>
      </c>
      <c r="DM27" s="53" t="s">
        <v>10483</v>
      </c>
      <c r="DN27" s="53" t="s">
        <v>10483</v>
      </c>
      <c r="DO27" s="53" t="s">
        <v>10483</v>
      </c>
      <c r="DP27" s="53" t="s">
        <v>10483</v>
      </c>
      <c r="DQ27" s="53" t="s">
        <v>10483</v>
      </c>
      <c r="DR27" s="53" t="s">
        <v>10483</v>
      </c>
      <c r="DS27" s="53" t="s">
        <v>10483</v>
      </c>
      <c r="DT27" s="53" t="s">
        <v>10483</v>
      </c>
      <c r="DU27" s="53" t="s">
        <v>10483</v>
      </c>
      <c r="DV27" s="53" t="s">
        <v>10483</v>
      </c>
      <c r="DW27" s="53" t="s">
        <v>10483</v>
      </c>
      <c r="DX27" s="53" t="s">
        <v>10483</v>
      </c>
      <c r="DY27" s="53" t="s">
        <v>10483</v>
      </c>
      <c r="DZ27" s="53" t="s">
        <v>10483</v>
      </c>
      <c r="EA27" s="53" t="s">
        <v>10483</v>
      </c>
      <c r="EB27" s="53"/>
      <c r="EC27" s="53" t="s">
        <v>10483</v>
      </c>
      <c r="ED27" s="53" t="s">
        <v>10483</v>
      </c>
      <c r="EE27" s="53" t="s">
        <v>10483</v>
      </c>
      <c r="EF27" s="53" t="s">
        <v>10483</v>
      </c>
      <c r="EJ27" s="53" t="s">
        <v>10483</v>
      </c>
      <c r="EK27" s="3" t="s">
        <v>5617</v>
      </c>
      <c r="EL27" s="3" t="s">
        <v>1355</v>
      </c>
      <c r="EM27" s="29">
        <v>3.33</v>
      </c>
      <c r="EN27" s="29">
        <v>0.62</v>
      </c>
      <c r="EO27" s="53" t="s">
        <v>10483</v>
      </c>
      <c r="EP27" s="29">
        <v>3.5</v>
      </c>
      <c r="EQ27" s="29">
        <v>0.6</v>
      </c>
      <c r="ER27" s="53" t="s">
        <v>10483</v>
      </c>
      <c r="ES27" s="53" t="s">
        <v>10483</v>
      </c>
      <c r="ET27" s="53" t="s">
        <v>10483</v>
      </c>
      <c r="EU27" s="53" t="s">
        <v>10483</v>
      </c>
      <c r="EV27" s="53" t="s">
        <v>10483</v>
      </c>
      <c r="EW27" s="53" t="s">
        <v>10483</v>
      </c>
      <c r="EX27" s="53" t="s">
        <v>10483</v>
      </c>
      <c r="EY27" s="53" t="s">
        <v>10483</v>
      </c>
      <c r="EZ27" s="53" t="s">
        <v>10483</v>
      </c>
      <c r="FA27" s="53" t="s">
        <v>10483</v>
      </c>
      <c r="FB27" s="53" t="s">
        <v>10483</v>
      </c>
      <c r="FC27" s="53" t="s">
        <v>10483</v>
      </c>
      <c r="FD27" s="53" t="s">
        <v>10483</v>
      </c>
      <c r="FE27" s="53" t="s">
        <v>10483</v>
      </c>
      <c r="FF27" s="53" t="s">
        <v>10483</v>
      </c>
      <c r="FG27" s="53" t="s">
        <v>10483</v>
      </c>
      <c r="FH27" s="53" t="s">
        <v>10483</v>
      </c>
      <c r="FI27" s="53" t="s">
        <v>10483</v>
      </c>
      <c r="FJ27" s="53" t="s">
        <v>10483</v>
      </c>
      <c r="FK27" s="53" t="s">
        <v>10483</v>
      </c>
      <c r="FO27" s="53" t="s">
        <v>10483</v>
      </c>
      <c r="FP27" s="53" t="s">
        <v>10483</v>
      </c>
      <c r="FQ27" s="53" t="s">
        <v>10483</v>
      </c>
      <c r="FR27" s="53" t="s">
        <v>10483</v>
      </c>
      <c r="FS27" s="53" t="s">
        <v>10483</v>
      </c>
      <c r="FT27" s="53" t="s">
        <v>10483</v>
      </c>
      <c r="FU27" s="53" t="s">
        <v>10483</v>
      </c>
      <c r="FV27" s="53" t="s">
        <v>10483</v>
      </c>
      <c r="FW27" s="53" t="s">
        <v>10483</v>
      </c>
      <c r="FX27" s="53" t="s">
        <v>10483</v>
      </c>
      <c r="FY27" s="53" t="s">
        <v>10483</v>
      </c>
      <c r="FZ27" s="53" t="s">
        <v>10483</v>
      </c>
      <c r="GA27" s="53" t="s">
        <v>10483</v>
      </c>
      <c r="GB27" s="53" t="s">
        <v>10483</v>
      </c>
      <c r="GC27" s="53"/>
      <c r="GD27" s="53" t="s">
        <v>10483</v>
      </c>
      <c r="GE27" s="53" t="s">
        <v>10483</v>
      </c>
      <c r="GF27" s="53" t="s">
        <v>10483</v>
      </c>
      <c r="GG27" s="53" t="s">
        <v>10483</v>
      </c>
      <c r="GH27" s="53" t="s">
        <v>10483</v>
      </c>
      <c r="GI27" s="53" t="s">
        <v>10483</v>
      </c>
      <c r="GJ27" s="53" t="s">
        <v>10483</v>
      </c>
      <c r="GK27" s="53" t="s">
        <v>10483</v>
      </c>
      <c r="GL27" s="53" t="s">
        <v>10483</v>
      </c>
      <c r="GM27" s="53" t="s">
        <v>10483</v>
      </c>
      <c r="GN27" s="53" t="s">
        <v>10483</v>
      </c>
      <c r="GO27" s="53" t="s">
        <v>10483</v>
      </c>
      <c r="GP27" s="53" t="s">
        <v>10483</v>
      </c>
      <c r="GQ27" s="53" t="s">
        <v>10483</v>
      </c>
      <c r="GZ27" s="166"/>
      <c r="HA27" s="166"/>
      <c r="HB27" s="166"/>
      <c r="HC27" s="166"/>
      <c r="HD27" s="166"/>
      <c r="HE27" s="166"/>
      <c r="HF27" s="166"/>
      <c r="HG27" s="166"/>
      <c r="HH27" s="166"/>
      <c r="HI27" s="166"/>
      <c r="HJ27" s="166"/>
      <c r="HK27" s="166"/>
      <c r="JZ27" s="9"/>
      <c r="KA27" s="9"/>
      <c r="KB27" s="9"/>
      <c r="KC27" s="9"/>
      <c r="KD27" s="9"/>
      <c r="KE27" s="9"/>
      <c r="KF27" s="9"/>
      <c r="VG27" s="8"/>
      <c r="VI27" s="9"/>
      <c r="VJ27" s="3"/>
      <c r="VK27" s="9"/>
      <c r="VL27" s="9"/>
      <c r="VM27" s="9"/>
      <c r="VV27" s="93"/>
      <c r="VW27" s="93"/>
      <c r="WA27" s="3" t="s">
        <v>10891</v>
      </c>
      <c r="WE27" s="6"/>
      <c r="XK27"/>
      <c r="XL27" s="6"/>
      <c r="XP27" s="6" t="s">
        <v>10741</v>
      </c>
      <c r="XQ27" s="6" t="s">
        <v>10741</v>
      </c>
      <c r="XV27"/>
    </row>
    <row r="28" spans="1:686" ht="33" customHeight="1" x14ac:dyDescent="0.2">
      <c r="K28" s="6">
        <v>5</v>
      </c>
      <c r="L28" s="6">
        <v>9</v>
      </c>
      <c r="M28" s="162" t="s">
        <v>10483</v>
      </c>
      <c r="T28" s="3" t="s">
        <v>1543</v>
      </c>
      <c r="AL28" s="9"/>
      <c r="AM28" s="6" t="s">
        <v>10760</v>
      </c>
      <c r="AO28" s="9">
        <v>0.56999999999999995</v>
      </c>
      <c r="AP28" s="9"/>
      <c r="AQ28" s="9"/>
      <c r="BJ28" s="28" t="s">
        <v>11096</v>
      </c>
      <c r="BK28" s="28">
        <v>0.56999999999999995</v>
      </c>
      <c r="CL28" s="28">
        <v>40</v>
      </c>
      <c r="CM28" s="28">
        <v>40</v>
      </c>
      <c r="CX28" s="66"/>
      <c r="DD28" s="53" t="s">
        <v>10483</v>
      </c>
      <c r="DE28" s="53" t="s">
        <v>10483</v>
      </c>
      <c r="DF28" s="53" t="s">
        <v>10483</v>
      </c>
      <c r="DG28" s="53" t="s">
        <v>10483</v>
      </c>
      <c r="DH28" s="53" t="s">
        <v>10483</v>
      </c>
      <c r="DI28" s="53" t="s">
        <v>10483</v>
      </c>
      <c r="DJ28" s="53" t="s">
        <v>10483</v>
      </c>
      <c r="DK28" s="53" t="s">
        <v>10483</v>
      </c>
      <c r="DL28" s="53" t="s">
        <v>10483</v>
      </c>
      <c r="DM28" s="53" t="s">
        <v>10483</v>
      </c>
      <c r="DN28" s="53" t="s">
        <v>10483</v>
      </c>
      <c r="DO28" s="53" t="s">
        <v>10483</v>
      </c>
      <c r="DP28" s="53" t="s">
        <v>10483</v>
      </c>
      <c r="DQ28" s="53" t="s">
        <v>10483</v>
      </c>
      <c r="DR28" s="53" t="s">
        <v>10483</v>
      </c>
      <c r="DS28" s="53" t="s">
        <v>10483</v>
      </c>
      <c r="DT28" s="53" t="s">
        <v>10483</v>
      </c>
      <c r="DU28" s="53" t="s">
        <v>10483</v>
      </c>
      <c r="DV28" s="53" t="s">
        <v>10483</v>
      </c>
      <c r="DW28" s="53" t="s">
        <v>10483</v>
      </c>
      <c r="DX28" s="53" t="s">
        <v>10483</v>
      </c>
      <c r="DY28" s="53" t="s">
        <v>10483</v>
      </c>
      <c r="DZ28" s="53" t="s">
        <v>10483</v>
      </c>
      <c r="EA28" s="53" t="s">
        <v>10483</v>
      </c>
      <c r="EB28" s="53"/>
      <c r="EC28" s="53" t="s">
        <v>10483</v>
      </c>
      <c r="ED28" s="53" t="s">
        <v>10483</v>
      </c>
      <c r="EE28" s="53" t="s">
        <v>10483</v>
      </c>
      <c r="EF28" s="53" t="s">
        <v>10483</v>
      </c>
      <c r="EJ28" s="53" t="s">
        <v>10483</v>
      </c>
      <c r="EK28" s="3" t="s">
        <v>5617</v>
      </c>
      <c r="EL28" s="3" t="s">
        <v>1355</v>
      </c>
      <c r="EM28" s="29">
        <v>3.2</v>
      </c>
      <c r="EN28" s="29">
        <v>0.76</v>
      </c>
      <c r="EO28" s="53" t="s">
        <v>10483</v>
      </c>
      <c r="EP28" s="29">
        <v>3.11</v>
      </c>
      <c r="EQ28" s="29">
        <v>0.66</v>
      </c>
      <c r="ER28" s="53" t="s">
        <v>10483</v>
      </c>
      <c r="ES28" s="53" t="s">
        <v>10483</v>
      </c>
      <c r="ET28" s="53" t="s">
        <v>10483</v>
      </c>
      <c r="EU28" s="53" t="s">
        <v>10483</v>
      </c>
      <c r="EV28" s="53" t="s">
        <v>10483</v>
      </c>
      <c r="EW28" s="53" t="s">
        <v>10483</v>
      </c>
      <c r="EX28" s="53" t="s">
        <v>10483</v>
      </c>
      <c r="EY28" s="53" t="s">
        <v>10483</v>
      </c>
      <c r="EZ28" s="53" t="s">
        <v>10483</v>
      </c>
      <c r="FA28" s="53" t="s">
        <v>10483</v>
      </c>
      <c r="FB28" s="53" t="s">
        <v>10483</v>
      </c>
      <c r="FC28" s="53" t="s">
        <v>10483</v>
      </c>
      <c r="FD28" s="53" t="s">
        <v>10483</v>
      </c>
      <c r="FE28" s="53" t="s">
        <v>10483</v>
      </c>
      <c r="FF28" s="53" t="s">
        <v>10483</v>
      </c>
      <c r="FG28" s="53" t="s">
        <v>10483</v>
      </c>
      <c r="FH28" s="53" t="s">
        <v>10483</v>
      </c>
      <c r="FI28" s="53" t="s">
        <v>10483</v>
      </c>
      <c r="FJ28" s="53" t="s">
        <v>10483</v>
      </c>
      <c r="FK28" s="53" t="s">
        <v>10483</v>
      </c>
      <c r="FO28" s="53" t="s">
        <v>10483</v>
      </c>
      <c r="FP28" s="53" t="s">
        <v>10483</v>
      </c>
      <c r="FQ28" s="53" t="s">
        <v>10483</v>
      </c>
      <c r="FR28" s="53" t="s">
        <v>10483</v>
      </c>
      <c r="FS28" s="53" t="s">
        <v>10483</v>
      </c>
      <c r="FT28" s="53" t="s">
        <v>10483</v>
      </c>
      <c r="FU28" s="53" t="s">
        <v>10483</v>
      </c>
      <c r="FV28" s="53" t="s">
        <v>10483</v>
      </c>
      <c r="FW28" s="53" t="s">
        <v>10483</v>
      </c>
      <c r="FX28" s="53" t="s">
        <v>10483</v>
      </c>
      <c r="FY28" s="53" t="s">
        <v>10483</v>
      </c>
      <c r="FZ28" s="53" t="s">
        <v>10483</v>
      </c>
      <c r="GA28" s="53" t="s">
        <v>10483</v>
      </c>
      <c r="GB28" s="53" t="s">
        <v>10483</v>
      </c>
      <c r="GC28" s="53"/>
      <c r="GD28" s="53" t="s">
        <v>10483</v>
      </c>
      <c r="GE28" s="53" t="s">
        <v>10483</v>
      </c>
      <c r="GF28" s="53" t="s">
        <v>10483</v>
      </c>
      <c r="GG28" s="53" t="s">
        <v>10483</v>
      </c>
      <c r="GH28" s="53" t="s">
        <v>10483</v>
      </c>
      <c r="GI28" s="53" t="s">
        <v>10483</v>
      </c>
      <c r="GJ28" s="53" t="s">
        <v>10483</v>
      </c>
      <c r="GK28" s="53" t="s">
        <v>10483</v>
      </c>
      <c r="GL28" s="53" t="s">
        <v>10483</v>
      </c>
      <c r="GM28" s="53" t="s">
        <v>10483</v>
      </c>
      <c r="GN28" s="53" t="s">
        <v>10483</v>
      </c>
      <c r="GO28" s="53" t="s">
        <v>10483</v>
      </c>
      <c r="GP28" s="53" t="s">
        <v>10483</v>
      </c>
      <c r="GQ28" s="53" t="s">
        <v>10483</v>
      </c>
      <c r="GZ28" s="166"/>
      <c r="HA28" s="166"/>
      <c r="HB28" s="166"/>
      <c r="HC28" s="166"/>
      <c r="HD28" s="166"/>
      <c r="HE28" s="166"/>
      <c r="HF28" s="166"/>
      <c r="HG28" s="166"/>
      <c r="HH28" s="166"/>
      <c r="HI28" s="166"/>
      <c r="HJ28" s="166"/>
      <c r="HK28" s="166"/>
      <c r="JZ28" s="9"/>
      <c r="KA28" s="9"/>
      <c r="KB28" s="9"/>
      <c r="KC28" s="9"/>
      <c r="KD28" s="9"/>
      <c r="KE28" s="9"/>
      <c r="KF28" s="9"/>
      <c r="VG28" s="8"/>
      <c r="VI28" s="9"/>
      <c r="VJ28" s="3"/>
      <c r="VK28" s="9"/>
      <c r="VL28" s="9"/>
      <c r="VM28" s="9"/>
      <c r="VV28" s="93"/>
      <c r="VW28" s="93"/>
      <c r="WA28" s="3" t="s">
        <v>10891</v>
      </c>
      <c r="WE28" s="6"/>
      <c r="XK28"/>
      <c r="XL28" s="6"/>
      <c r="XP28" s="6" t="s">
        <v>10760</v>
      </c>
      <c r="XQ28" s="6" t="s">
        <v>10760</v>
      </c>
      <c r="XV28"/>
    </row>
    <row r="29" spans="1:686" ht="33" customHeight="1" x14ac:dyDescent="0.2">
      <c r="A29" s="3" t="s">
        <v>5629</v>
      </c>
      <c r="B29" s="64" t="s">
        <v>11357</v>
      </c>
      <c r="C29" s="64" t="s">
        <v>9823</v>
      </c>
      <c r="D29" s="64"/>
      <c r="E29" s="64"/>
      <c r="F29" s="4" t="s">
        <v>4645</v>
      </c>
      <c r="H29" s="80" t="s">
        <v>5613</v>
      </c>
      <c r="J29" s="80" t="s">
        <v>5630</v>
      </c>
      <c r="K29" s="6">
        <v>6</v>
      </c>
      <c r="L29" s="6">
        <v>10</v>
      </c>
      <c r="M29" s="138" t="s">
        <v>2628</v>
      </c>
      <c r="N29" s="3" t="s">
        <v>10088</v>
      </c>
      <c r="O29" s="3" t="s">
        <v>10090</v>
      </c>
      <c r="P29" s="3">
        <v>2</v>
      </c>
      <c r="Q29" s="6" t="s">
        <v>2314</v>
      </c>
      <c r="S29" s="3" t="s">
        <v>75</v>
      </c>
      <c r="T29" s="3" t="s">
        <v>2557</v>
      </c>
      <c r="U29" s="3" t="s">
        <v>2559</v>
      </c>
      <c r="V29" s="3" t="s">
        <v>49</v>
      </c>
      <c r="W29" s="3" t="s">
        <v>2211</v>
      </c>
      <c r="Y29" s="3" t="s">
        <v>2226</v>
      </c>
      <c r="Z29" s="3" t="s">
        <v>2677</v>
      </c>
      <c r="AB29" s="6" t="s">
        <v>2020</v>
      </c>
      <c r="AC29" s="6" t="s">
        <v>218</v>
      </c>
      <c r="AD29" s="3" t="s">
        <v>3778</v>
      </c>
      <c r="AE29" s="3" t="s">
        <v>3776</v>
      </c>
      <c r="AF29" s="3" t="s">
        <v>3777</v>
      </c>
      <c r="AG29" s="3" t="s">
        <v>3771</v>
      </c>
      <c r="AI29" s="3" t="s">
        <v>3779</v>
      </c>
      <c r="AJ29" s="3" t="s">
        <v>542</v>
      </c>
      <c r="AL29" s="9"/>
      <c r="AM29" s="6" t="s">
        <v>1279</v>
      </c>
      <c r="AN29" s="3" t="s">
        <v>537</v>
      </c>
      <c r="AO29" s="9">
        <v>0.56999999999999995</v>
      </c>
      <c r="AP29" s="28">
        <v>4</v>
      </c>
      <c r="AQ29" s="9"/>
      <c r="AR29" s="98" t="s">
        <v>2777</v>
      </c>
      <c r="AS29" s="98" t="s">
        <v>4676</v>
      </c>
      <c r="AT29" s="98">
        <v>306</v>
      </c>
      <c r="AU29" s="98">
        <v>306</v>
      </c>
      <c r="AV29" s="98">
        <v>0</v>
      </c>
      <c r="AW29" s="98">
        <v>22.79</v>
      </c>
      <c r="AX29" s="98">
        <v>3.75</v>
      </c>
      <c r="AY29" s="226" t="s">
        <v>2535</v>
      </c>
      <c r="AZ29" s="28" t="s">
        <v>557</v>
      </c>
      <c r="BA29" s="28" t="s">
        <v>542</v>
      </c>
      <c r="BB29" s="28" t="s">
        <v>542</v>
      </c>
      <c r="BC29" s="28" t="s">
        <v>542</v>
      </c>
      <c r="BH29" s="28" t="s">
        <v>2708</v>
      </c>
      <c r="BI29" s="28" t="s">
        <v>1529</v>
      </c>
      <c r="BJ29" s="28" t="s">
        <v>11096</v>
      </c>
      <c r="BK29" s="28">
        <v>0.56999999999999995</v>
      </c>
      <c r="BL29" s="28" t="s">
        <v>4295</v>
      </c>
      <c r="BM29" s="28" t="s">
        <v>448</v>
      </c>
      <c r="BQ29" s="28" t="s">
        <v>4455</v>
      </c>
      <c r="BR29" s="227" t="s">
        <v>2561</v>
      </c>
      <c r="BS29" s="227" t="str">
        <f>DD29&amp;" "&amp;FO29&amp;" "&amp;EJ29&amp;" "&amp;HZ29&amp;" "&amp;IZ29&amp;" "&amp;KW29&amp;" "&amp;LU29&amp;" "&amp;MS29&amp;" "&amp;NP29&amp;" "&amp;OO29&amp;" "&amp;PL29&amp;" "&amp;QK29&amp;" "&amp;RM29&amp;" "&amp;SI29&amp;" "&amp;TE29&amp;" "&amp;UE29&amp;" "&amp;JZ29</f>
        <v xml:space="preserve">-- -- MBSRQ (Body Areas Satisfaction subscale)
BES (Physical Condition subscale)              </v>
      </c>
      <c r="BT29" s="28" t="s">
        <v>4362</v>
      </c>
      <c r="BU29" s="28" t="s">
        <v>8160</v>
      </c>
      <c r="BV29" s="28" t="s">
        <v>8161</v>
      </c>
      <c r="CE29" s="229" t="s">
        <v>4663</v>
      </c>
      <c r="CF29" s="28" t="s">
        <v>4460</v>
      </c>
      <c r="CH29" s="118" t="s">
        <v>5613</v>
      </c>
      <c r="CJ29" s="118" t="s">
        <v>5630</v>
      </c>
      <c r="CL29" s="28">
        <v>132</v>
      </c>
      <c r="CM29" s="28">
        <v>132</v>
      </c>
      <c r="CN29" s="3" t="s">
        <v>4293</v>
      </c>
      <c r="CO29" s="3">
        <v>132</v>
      </c>
      <c r="CP29" s="3" t="s">
        <v>178</v>
      </c>
      <c r="CQ29" s="3">
        <v>132</v>
      </c>
      <c r="CX29" s="66">
        <v>132</v>
      </c>
      <c r="DD29" s="53" t="s">
        <v>10483</v>
      </c>
      <c r="DE29" s="53" t="s">
        <v>10483</v>
      </c>
      <c r="DF29" s="53" t="s">
        <v>10483</v>
      </c>
      <c r="DG29" s="53" t="s">
        <v>10483</v>
      </c>
      <c r="DH29" s="53" t="s">
        <v>10483</v>
      </c>
      <c r="DI29" s="53" t="s">
        <v>10483</v>
      </c>
      <c r="DJ29" s="53" t="s">
        <v>10483</v>
      </c>
      <c r="DK29" s="53" t="s">
        <v>10483</v>
      </c>
      <c r="DL29" s="53" t="s">
        <v>10483</v>
      </c>
      <c r="DM29" s="53" t="s">
        <v>10483</v>
      </c>
      <c r="DN29" s="53" t="s">
        <v>10483</v>
      </c>
      <c r="DO29" s="53" t="s">
        <v>10483</v>
      </c>
      <c r="DP29" s="53" t="s">
        <v>10483</v>
      </c>
      <c r="DQ29" s="53" t="s">
        <v>10483</v>
      </c>
      <c r="DR29" s="53" t="s">
        <v>10483</v>
      </c>
      <c r="DS29" s="53" t="s">
        <v>10483</v>
      </c>
      <c r="DT29" s="53" t="s">
        <v>10483</v>
      </c>
      <c r="DU29" s="53" t="s">
        <v>10483</v>
      </c>
      <c r="DV29" s="53" t="s">
        <v>10483</v>
      </c>
      <c r="DW29" s="53" t="s">
        <v>10483</v>
      </c>
      <c r="DX29" s="53" t="s">
        <v>10483</v>
      </c>
      <c r="DY29" s="53" t="s">
        <v>10483</v>
      </c>
      <c r="DZ29" s="53" t="s">
        <v>10483</v>
      </c>
      <c r="EA29" s="53" t="s">
        <v>10483</v>
      </c>
      <c r="EB29" s="53"/>
      <c r="EC29" s="53" t="s">
        <v>10483</v>
      </c>
      <c r="ED29" s="53" t="s">
        <v>10483</v>
      </c>
      <c r="EE29" s="53" t="s">
        <v>10483</v>
      </c>
      <c r="EF29" s="53" t="s">
        <v>10483</v>
      </c>
      <c r="EJ29" s="3" t="s">
        <v>4345</v>
      </c>
      <c r="EK29" s="3" t="s">
        <v>4348</v>
      </c>
      <c r="EL29" s="132" t="s">
        <v>6805</v>
      </c>
      <c r="EM29" s="29">
        <v>2.75</v>
      </c>
      <c r="EN29" s="29">
        <v>0.6</v>
      </c>
      <c r="EO29" s="53" t="s">
        <v>10483</v>
      </c>
      <c r="EP29" s="29">
        <v>3.12</v>
      </c>
      <c r="EQ29" s="29">
        <v>0.78</v>
      </c>
      <c r="ER29" s="53" t="s">
        <v>10483</v>
      </c>
      <c r="ES29" s="53" t="s">
        <v>10483</v>
      </c>
      <c r="ET29" s="53" t="s">
        <v>10483</v>
      </c>
      <c r="EU29" s="53" t="s">
        <v>10483</v>
      </c>
      <c r="EV29" s="53" t="s">
        <v>10483</v>
      </c>
      <c r="EW29" s="53" t="s">
        <v>10483</v>
      </c>
      <c r="EX29" s="53" t="s">
        <v>10483</v>
      </c>
      <c r="EY29" s="53" t="s">
        <v>10483</v>
      </c>
      <c r="EZ29" s="53" t="s">
        <v>10483</v>
      </c>
      <c r="FA29" s="53" t="s">
        <v>10483</v>
      </c>
      <c r="FB29" s="53" t="s">
        <v>10483</v>
      </c>
      <c r="FC29" s="53" t="s">
        <v>10483</v>
      </c>
      <c r="FD29" s="53" t="s">
        <v>10483</v>
      </c>
      <c r="FE29" s="53" t="s">
        <v>10483</v>
      </c>
      <c r="FF29" s="53" t="s">
        <v>10483</v>
      </c>
      <c r="FG29" s="53" t="s">
        <v>10483</v>
      </c>
      <c r="FH29" s="53" t="s">
        <v>10483</v>
      </c>
      <c r="FI29" s="53" t="s">
        <v>10483</v>
      </c>
      <c r="FJ29" s="53" t="s">
        <v>10483</v>
      </c>
      <c r="FK29" s="53" t="s">
        <v>10483</v>
      </c>
      <c r="FO29" s="53" t="s">
        <v>10483</v>
      </c>
      <c r="FP29" s="53" t="s">
        <v>10483</v>
      </c>
      <c r="FQ29" s="53" t="s">
        <v>10483</v>
      </c>
      <c r="FR29" s="53" t="s">
        <v>10483</v>
      </c>
      <c r="FS29" s="53" t="s">
        <v>10483</v>
      </c>
      <c r="FT29" s="53" t="s">
        <v>10483</v>
      </c>
      <c r="FU29" s="53" t="s">
        <v>10483</v>
      </c>
      <c r="FV29" s="53" t="s">
        <v>10483</v>
      </c>
      <c r="FW29" s="53" t="s">
        <v>10483</v>
      </c>
      <c r="FX29" s="53" t="s">
        <v>10483</v>
      </c>
      <c r="FY29" s="53" t="s">
        <v>10483</v>
      </c>
      <c r="FZ29" s="53" t="s">
        <v>10483</v>
      </c>
      <c r="GA29" s="53" t="s">
        <v>10483</v>
      </c>
      <c r="GB29" s="53" t="s">
        <v>10483</v>
      </c>
      <c r="GC29" s="53"/>
      <c r="GD29" s="53" t="s">
        <v>10483</v>
      </c>
      <c r="GE29" s="53" t="s">
        <v>10483</v>
      </c>
      <c r="GF29" s="53" t="s">
        <v>10483</v>
      </c>
      <c r="GG29" s="53" t="s">
        <v>10483</v>
      </c>
      <c r="GH29" s="53" t="s">
        <v>10483</v>
      </c>
      <c r="GI29" s="53" t="s">
        <v>10483</v>
      </c>
      <c r="GJ29" s="53" t="s">
        <v>10483</v>
      </c>
      <c r="GK29" s="53" t="s">
        <v>10483</v>
      </c>
      <c r="GL29" s="53" t="s">
        <v>10483</v>
      </c>
      <c r="GM29" s="53" t="s">
        <v>10483</v>
      </c>
      <c r="GN29" s="53" t="s">
        <v>10483</v>
      </c>
      <c r="GO29" s="53" t="s">
        <v>10483</v>
      </c>
      <c r="GP29" s="53" t="s">
        <v>10483</v>
      </c>
      <c r="GQ29" s="53" t="s">
        <v>10483</v>
      </c>
      <c r="GZ29" s="166"/>
      <c r="HA29" s="166"/>
      <c r="HB29" s="166"/>
      <c r="HC29" s="166"/>
      <c r="HD29" s="166"/>
      <c r="HE29" s="166"/>
      <c r="HF29" s="166"/>
      <c r="HG29" s="166"/>
      <c r="HH29" s="166"/>
      <c r="HI29" s="166"/>
      <c r="HJ29" s="166"/>
      <c r="HK29" s="166"/>
      <c r="HO29" s="3" t="s">
        <v>542</v>
      </c>
      <c r="JZ29" s="9"/>
      <c r="KA29" s="9"/>
      <c r="KB29" s="9"/>
      <c r="KC29" s="9"/>
      <c r="KD29" s="9"/>
      <c r="KE29" s="9"/>
      <c r="KF29" s="9"/>
      <c r="VF29" s="3" t="s">
        <v>4996</v>
      </c>
      <c r="VG29" s="8" t="s">
        <v>4522</v>
      </c>
      <c r="VH29" s="9"/>
      <c r="VI29" s="9"/>
      <c r="VJ29" s="3"/>
      <c r="VK29" s="9"/>
      <c r="VL29" s="9"/>
      <c r="VM29" s="9"/>
      <c r="VQ29" s="3" t="s">
        <v>2628</v>
      </c>
      <c r="VR29" s="3" t="s">
        <v>2628</v>
      </c>
      <c r="VS29" s="3" t="s">
        <v>2628</v>
      </c>
      <c r="VT29" s="6" t="s">
        <v>2628</v>
      </c>
      <c r="VV29" s="93" t="s">
        <v>5856</v>
      </c>
      <c r="VW29" s="93" t="s">
        <v>2314</v>
      </c>
      <c r="VX29" s="3" t="s">
        <v>5864</v>
      </c>
      <c r="VZ29" s="3" t="s">
        <v>537</v>
      </c>
      <c r="WA29" s="3" t="s">
        <v>537</v>
      </c>
      <c r="WB29" s="117" t="s">
        <v>10426</v>
      </c>
      <c r="WC29" s="3" t="s">
        <v>537</v>
      </c>
      <c r="WE29" s="6"/>
      <c r="WG29" s="7" t="s">
        <v>537</v>
      </c>
      <c r="WN29" s="2" t="s">
        <v>5863</v>
      </c>
      <c r="WO29" s="2" t="s">
        <v>2557</v>
      </c>
      <c r="WU29" s="3" t="s">
        <v>5839</v>
      </c>
      <c r="WV29" s="7" t="s">
        <v>537</v>
      </c>
      <c r="WZ29" s="6" t="s">
        <v>2557</v>
      </c>
      <c r="XA29" s="6" t="s">
        <v>3776</v>
      </c>
      <c r="XB29" s="6" t="s">
        <v>3771</v>
      </c>
      <c r="XD29" s="6" t="s">
        <v>3779</v>
      </c>
      <c r="XE29" s="6" t="s">
        <v>542</v>
      </c>
      <c r="XF29" s="6" t="s">
        <v>151</v>
      </c>
      <c r="XG29" s="6" t="s">
        <v>1279</v>
      </c>
      <c r="XH29" s="6" t="s">
        <v>1279</v>
      </c>
      <c r="XK29"/>
      <c r="XL29" s="6" t="s">
        <v>1279</v>
      </c>
      <c r="XM29" s="6" t="s">
        <v>1279</v>
      </c>
      <c r="XN29" s="6" t="s">
        <v>1279</v>
      </c>
      <c r="XP29" s="6" t="s">
        <v>1279</v>
      </c>
      <c r="XQ29" s="6" t="s">
        <v>1279</v>
      </c>
      <c r="XS29" s="6" t="s">
        <v>10759</v>
      </c>
      <c r="XT29" s="6" t="s">
        <v>10759</v>
      </c>
      <c r="XU29" s="3" t="s">
        <v>3777</v>
      </c>
      <c r="XV29" s="3">
        <v>4</v>
      </c>
      <c r="YI29" s="3" t="s">
        <v>2443</v>
      </c>
      <c r="YJ29" s="3" t="s">
        <v>3876</v>
      </c>
      <c r="YL29" s="3" t="s">
        <v>2558</v>
      </c>
      <c r="YQ29" s="3" t="s">
        <v>3899</v>
      </c>
      <c r="YR29" s="3" t="s">
        <v>3901</v>
      </c>
      <c r="YS29" s="3" t="s">
        <v>2559</v>
      </c>
      <c r="YT29" s="3" t="s">
        <v>49</v>
      </c>
      <c r="YU29" s="3" t="s">
        <v>4076</v>
      </c>
      <c r="YX29" s="3" t="s">
        <v>151</v>
      </c>
      <c r="YY29" s="3" t="s">
        <v>2211</v>
      </c>
      <c r="ZA29" s="6" t="s">
        <v>2020</v>
      </c>
      <c r="ZC29" s="6" t="s">
        <v>1953</v>
      </c>
    </row>
    <row r="30" spans="1:686" ht="33" customHeight="1" x14ac:dyDescent="0.2">
      <c r="K30" s="6">
        <v>6</v>
      </c>
      <c r="L30" s="6">
        <v>10</v>
      </c>
      <c r="M30" s="162" t="s">
        <v>10483</v>
      </c>
      <c r="T30" s="3" t="s">
        <v>1543</v>
      </c>
      <c r="AE30" s="3" t="s">
        <v>3774</v>
      </c>
      <c r="AG30" s="162" t="s">
        <v>10483</v>
      </c>
      <c r="AI30" s="3" t="s">
        <v>3780</v>
      </c>
      <c r="AL30" s="9"/>
      <c r="AM30" s="6" t="s">
        <v>10744</v>
      </c>
      <c r="AO30" s="9">
        <v>0.56999999999999995</v>
      </c>
      <c r="AP30" s="9"/>
      <c r="AQ30" s="9"/>
      <c r="BH30" s="28" t="s">
        <v>2708</v>
      </c>
      <c r="BJ30" s="28" t="s">
        <v>11096</v>
      </c>
      <c r="BK30" s="28">
        <v>0.56999999999999995</v>
      </c>
      <c r="BS30" s="227" t="str">
        <f>DD30&amp;" "&amp;FO30&amp;" "&amp;EJ30&amp;" "&amp;HZ30&amp;" "&amp;IZ30&amp;" "&amp;KW30&amp;" "&amp;LU30&amp;" "&amp;MS30&amp;" "&amp;NP30&amp;" "&amp;OO30&amp;" "&amp;PL30&amp;" "&amp;QK30&amp;" "&amp;RM30&amp;" "&amp;SI30&amp;" "&amp;TE30&amp;" "&amp;UE30&amp;" "&amp;JZ30</f>
        <v xml:space="preserve">-- -- --              </v>
      </c>
      <c r="CL30" s="28">
        <v>129</v>
      </c>
      <c r="CM30" s="28">
        <v>129</v>
      </c>
      <c r="CO30" s="3">
        <v>129</v>
      </c>
      <c r="CQ30" s="3">
        <v>129</v>
      </c>
      <c r="CX30" s="66">
        <v>129</v>
      </c>
      <c r="DD30" s="53" t="s">
        <v>10483</v>
      </c>
      <c r="DE30" s="53" t="s">
        <v>10483</v>
      </c>
      <c r="DF30" s="53" t="s">
        <v>10483</v>
      </c>
      <c r="DG30" s="53" t="s">
        <v>10483</v>
      </c>
      <c r="DH30" s="53" t="s">
        <v>10483</v>
      </c>
      <c r="DI30" s="53" t="s">
        <v>10483</v>
      </c>
      <c r="DJ30" s="53" t="s">
        <v>10483</v>
      </c>
      <c r="DK30" s="53" t="s">
        <v>10483</v>
      </c>
      <c r="DL30" s="53" t="s">
        <v>10483</v>
      </c>
      <c r="DM30" s="53" t="s">
        <v>10483</v>
      </c>
      <c r="DN30" s="53" t="s">
        <v>10483</v>
      </c>
      <c r="DO30" s="53" t="s">
        <v>10483</v>
      </c>
      <c r="DP30" s="53" t="s">
        <v>10483</v>
      </c>
      <c r="DQ30" s="53" t="s">
        <v>10483</v>
      </c>
      <c r="DR30" s="53" t="s">
        <v>10483</v>
      </c>
      <c r="DS30" s="53" t="s">
        <v>10483</v>
      </c>
      <c r="DT30" s="53" t="s">
        <v>10483</v>
      </c>
      <c r="DU30" s="53" t="s">
        <v>10483</v>
      </c>
      <c r="DV30" s="53" t="s">
        <v>10483</v>
      </c>
      <c r="DW30" s="53" t="s">
        <v>10483</v>
      </c>
      <c r="DX30" s="53" t="s">
        <v>10483</v>
      </c>
      <c r="DY30" s="53" t="s">
        <v>10483</v>
      </c>
      <c r="DZ30" s="53" t="s">
        <v>10483</v>
      </c>
      <c r="EA30" s="53" t="s">
        <v>10483</v>
      </c>
      <c r="EB30" s="53"/>
      <c r="EC30" s="53" t="s">
        <v>10483</v>
      </c>
      <c r="ED30" s="53" t="s">
        <v>10483</v>
      </c>
      <c r="EE30" s="53" t="s">
        <v>10483</v>
      </c>
      <c r="EF30" s="53" t="s">
        <v>10483</v>
      </c>
      <c r="EJ30" s="53" t="s">
        <v>10483</v>
      </c>
      <c r="EK30" s="3" t="s">
        <v>4348</v>
      </c>
      <c r="EL30" s="132" t="s">
        <v>6805</v>
      </c>
      <c r="EM30" s="29">
        <v>2.89</v>
      </c>
      <c r="EN30" s="29">
        <v>0.69</v>
      </c>
      <c r="EO30" s="53" t="s">
        <v>10483</v>
      </c>
      <c r="EP30" s="29">
        <v>2.98</v>
      </c>
      <c r="EQ30" s="29">
        <v>0.7</v>
      </c>
      <c r="ER30" s="53" t="s">
        <v>10483</v>
      </c>
      <c r="ES30" s="53" t="s">
        <v>10483</v>
      </c>
      <c r="ET30" s="53" t="s">
        <v>10483</v>
      </c>
      <c r="EU30" s="53" t="s">
        <v>10483</v>
      </c>
      <c r="EV30" s="53" t="s">
        <v>10483</v>
      </c>
      <c r="EW30" s="53" t="s">
        <v>10483</v>
      </c>
      <c r="EX30" s="53" t="s">
        <v>10483</v>
      </c>
      <c r="EY30" s="53" t="s">
        <v>10483</v>
      </c>
      <c r="EZ30" s="53" t="s">
        <v>10483</v>
      </c>
      <c r="FA30" s="53" t="s">
        <v>10483</v>
      </c>
      <c r="FB30" s="53" t="s">
        <v>10483</v>
      </c>
      <c r="FC30" s="53" t="s">
        <v>10483</v>
      </c>
      <c r="FD30" s="53" t="s">
        <v>10483</v>
      </c>
      <c r="FE30" s="53" t="s">
        <v>10483</v>
      </c>
      <c r="FF30" s="53" t="s">
        <v>10483</v>
      </c>
      <c r="FG30" s="53" t="s">
        <v>10483</v>
      </c>
      <c r="FH30" s="53" t="s">
        <v>10483</v>
      </c>
      <c r="FI30" s="53" t="s">
        <v>10483</v>
      </c>
      <c r="FJ30" s="53" t="s">
        <v>10483</v>
      </c>
      <c r="FK30" s="53" t="s">
        <v>10483</v>
      </c>
      <c r="FO30" s="53" t="s">
        <v>10483</v>
      </c>
      <c r="FP30" s="53" t="s">
        <v>10483</v>
      </c>
      <c r="FQ30" s="53" t="s">
        <v>10483</v>
      </c>
      <c r="FR30" s="53" t="s">
        <v>10483</v>
      </c>
      <c r="FS30" s="53" t="s">
        <v>10483</v>
      </c>
      <c r="FT30" s="53" t="s">
        <v>10483</v>
      </c>
      <c r="FU30" s="53" t="s">
        <v>10483</v>
      </c>
      <c r="FV30" s="53" t="s">
        <v>10483</v>
      </c>
      <c r="FW30" s="53" t="s">
        <v>10483</v>
      </c>
      <c r="FX30" s="53" t="s">
        <v>10483</v>
      </c>
      <c r="FY30" s="53" t="s">
        <v>10483</v>
      </c>
      <c r="FZ30" s="53" t="s">
        <v>10483</v>
      </c>
      <c r="GA30" s="53" t="s">
        <v>10483</v>
      </c>
      <c r="GB30" s="53" t="s">
        <v>10483</v>
      </c>
      <c r="GC30" s="53"/>
      <c r="GD30" s="53" t="s">
        <v>10483</v>
      </c>
      <c r="GE30" s="53" t="s">
        <v>10483</v>
      </c>
      <c r="GF30" s="53" t="s">
        <v>10483</v>
      </c>
      <c r="GG30" s="53" t="s">
        <v>10483</v>
      </c>
      <c r="GH30" s="53" t="s">
        <v>10483</v>
      </c>
      <c r="GI30" s="53" t="s">
        <v>10483</v>
      </c>
      <c r="GJ30" s="53" t="s">
        <v>10483</v>
      </c>
      <c r="GK30" s="53" t="s">
        <v>10483</v>
      </c>
      <c r="GL30" s="53" t="s">
        <v>10483</v>
      </c>
      <c r="GM30" s="53" t="s">
        <v>10483</v>
      </c>
      <c r="GN30" s="53" t="s">
        <v>10483</v>
      </c>
      <c r="GO30" s="53" t="s">
        <v>10483</v>
      </c>
      <c r="GP30" s="53" t="s">
        <v>10483</v>
      </c>
      <c r="GQ30" s="53" t="s">
        <v>10483</v>
      </c>
      <c r="GZ30" s="166"/>
      <c r="HA30" s="166"/>
      <c r="HB30" s="166"/>
      <c r="HC30" s="166"/>
      <c r="HD30" s="166"/>
      <c r="HE30" s="166"/>
      <c r="HF30" s="166"/>
      <c r="HG30" s="166"/>
      <c r="HH30" s="166"/>
      <c r="HI30" s="166"/>
      <c r="HJ30" s="166"/>
      <c r="HK30" s="166"/>
      <c r="JZ30" s="9"/>
      <c r="KA30" s="9"/>
      <c r="KB30" s="9"/>
      <c r="KC30" s="9"/>
      <c r="KD30" s="9"/>
      <c r="KE30" s="9"/>
      <c r="KF30" s="9"/>
      <c r="VF30" s="3" t="s">
        <v>4996</v>
      </c>
      <c r="VG30" s="8" t="s">
        <v>4522</v>
      </c>
      <c r="VH30" s="9"/>
      <c r="VI30" s="9"/>
      <c r="VJ30" s="3"/>
      <c r="VK30" s="9"/>
      <c r="VL30" s="9"/>
      <c r="VM30" s="9"/>
      <c r="WA30" s="3" t="s">
        <v>537</v>
      </c>
      <c r="WE30" s="6"/>
      <c r="WZ30" s="6" t="s">
        <v>1543</v>
      </c>
      <c r="XA30" s="6" t="s">
        <v>3774</v>
      </c>
      <c r="XD30" s="6" t="s">
        <v>3780</v>
      </c>
      <c r="XG30" s="6" t="s">
        <v>1013</v>
      </c>
      <c r="XH30" s="6" t="s">
        <v>5862</v>
      </c>
      <c r="XK30"/>
      <c r="XL30" s="6" t="s">
        <v>1013</v>
      </c>
      <c r="XM30" s="6" t="s">
        <v>1013</v>
      </c>
      <c r="XN30" s="6" t="s">
        <v>1013</v>
      </c>
      <c r="XO30" s="6" t="s">
        <v>10505</v>
      </c>
      <c r="XP30" s="6" t="s">
        <v>10744</v>
      </c>
      <c r="XQ30" s="6" t="s">
        <v>10744</v>
      </c>
      <c r="XS30" s="6" t="s">
        <v>10758</v>
      </c>
      <c r="XT30" s="6" t="s">
        <v>10758</v>
      </c>
      <c r="XV30"/>
      <c r="YJ30" s="3" t="s">
        <v>3876</v>
      </c>
    </row>
    <row r="31" spans="1:686" ht="33" customHeight="1" x14ac:dyDescent="0.2">
      <c r="K31" s="6">
        <v>6</v>
      </c>
      <c r="L31" s="6">
        <v>10</v>
      </c>
      <c r="M31" s="162" t="s">
        <v>10483</v>
      </c>
      <c r="T31" s="3" t="s">
        <v>2557</v>
      </c>
      <c r="AL31" s="9"/>
      <c r="AM31" s="6" t="s">
        <v>10741</v>
      </c>
      <c r="AO31" s="9">
        <v>0.56999999999999995</v>
      </c>
      <c r="AP31" s="9"/>
      <c r="AQ31" s="9"/>
      <c r="BJ31" s="28" t="s">
        <v>11096</v>
      </c>
      <c r="BK31" s="28">
        <v>0.56999999999999995</v>
      </c>
      <c r="CL31" s="28">
        <v>132</v>
      </c>
      <c r="CM31" s="28">
        <v>96</v>
      </c>
      <c r="CX31" s="66"/>
      <c r="DD31" s="53" t="s">
        <v>10483</v>
      </c>
      <c r="DE31" s="53" t="s">
        <v>10483</v>
      </c>
      <c r="DF31" s="53" t="s">
        <v>10483</v>
      </c>
      <c r="DG31" s="53" t="s">
        <v>10483</v>
      </c>
      <c r="DH31" s="53" t="s">
        <v>10483</v>
      </c>
      <c r="DI31" s="53" t="s">
        <v>10483</v>
      </c>
      <c r="DJ31" s="53" t="s">
        <v>10483</v>
      </c>
      <c r="DK31" s="53" t="s">
        <v>10483</v>
      </c>
      <c r="DL31" s="53" t="s">
        <v>10483</v>
      </c>
      <c r="DM31" s="53" t="s">
        <v>10483</v>
      </c>
      <c r="DN31" s="53" t="s">
        <v>10483</v>
      </c>
      <c r="DO31" s="53" t="s">
        <v>10483</v>
      </c>
      <c r="DP31" s="53" t="s">
        <v>10483</v>
      </c>
      <c r="DQ31" s="53" t="s">
        <v>10483</v>
      </c>
      <c r="DR31" s="53" t="s">
        <v>10483</v>
      </c>
      <c r="DS31" s="53" t="s">
        <v>10483</v>
      </c>
      <c r="DT31" s="53" t="s">
        <v>10483</v>
      </c>
      <c r="DU31" s="53" t="s">
        <v>10483</v>
      </c>
      <c r="DV31" s="53" t="s">
        <v>10483</v>
      </c>
      <c r="DW31" s="53" t="s">
        <v>10483</v>
      </c>
      <c r="DX31" s="53" t="s">
        <v>10483</v>
      </c>
      <c r="DY31" s="53" t="s">
        <v>10483</v>
      </c>
      <c r="DZ31" s="53" t="s">
        <v>10483</v>
      </c>
      <c r="EA31" s="53" t="s">
        <v>10483</v>
      </c>
      <c r="EB31" s="53"/>
      <c r="EC31" s="53" t="s">
        <v>10483</v>
      </c>
      <c r="ED31" s="53" t="s">
        <v>10483</v>
      </c>
      <c r="EE31" s="53" t="s">
        <v>10483</v>
      </c>
      <c r="EF31" s="53" t="s">
        <v>10483</v>
      </c>
      <c r="EJ31" s="53" t="s">
        <v>10483</v>
      </c>
      <c r="EK31" s="3" t="s">
        <v>5617</v>
      </c>
      <c r="EL31" s="3" t="s">
        <v>1355</v>
      </c>
      <c r="EM31" s="29">
        <v>2.83</v>
      </c>
      <c r="EN31" s="29">
        <v>0.73</v>
      </c>
      <c r="EO31" s="53" t="s">
        <v>10483</v>
      </c>
      <c r="EP31" s="29">
        <v>3.23</v>
      </c>
      <c r="EQ31" s="29">
        <v>0.83</v>
      </c>
      <c r="ER31" s="53" t="s">
        <v>10483</v>
      </c>
      <c r="ES31" s="53" t="s">
        <v>10483</v>
      </c>
      <c r="ET31" s="53" t="s">
        <v>10483</v>
      </c>
      <c r="EU31" s="53" t="s">
        <v>10483</v>
      </c>
      <c r="EV31" s="53" t="s">
        <v>10483</v>
      </c>
      <c r="EW31" s="53" t="s">
        <v>10483</v>
      </c>
      <c r="EX31" s="53" t="s">
        <v>10483</v>
      </c>
      <c r="EY31" s="53" t="s">
        <v>10483</v>
      </c>
      <c r="EZ31" s="53" t="s">
        <v>10483</v>
      </c>
      <c r="FA31" s="53" t="s">
        <v>10483</v>
      </c>
      <c r="FB31" s="53" t="s">
        <v>10483</v>
      </c>
      <c r="FC31" s="53" t="s">
        <v>10483</v>
      </c>
      <c r="FD31" s="53" t="s">
        <v>10483</v>
      </c>
      <c r="FE31" s="53" t="s">
        <v>10483</v>
      </c>
      <c r="FF31" s="53" t="s">
        <v>10483</v>
      </c>
      <c r="FG31" s="53" t="s">
        <v>10483</v>
      </c>
      <c r="FH31" s="53" t="s">
        <v>10483</v>
      </c>
      <c r="FI31" s="53" t="s">
        <v>10483</v>
      </c>
      <c r="FJ31" s="53" t="s">
        <v>10483</v>
      </c>
      <c r="FK31" s="53" t="s">
        <v>10483</v>
      </c>
      <c r="FO31" s="53" t="s">
        <v>10483</v>
      </c>
      <c r="FP31" s="53" t="s">
        <v>10483</v>
      </c>
      <c r="FQ31" s="53" t="s">
        <v>10483</v>
      </c>
      <c r="FR31" s="53" t="s">
        <v>10483</v>
      </c>
      <c r="FS31" s="53" t="s">
        <v>10483</v>
      </c>
      <c r="FT31" s="53" t="s">
        <v>10483</v>
      </c>
      <c r="FU31" s="53" t="s">
        <v>10483</v>
      </c>
      <c r="FV31" s="53" t="s">
        <v>10483</v>
      </c>
      <c r="FW31" s="53" t="s">
        <v>10483</v>
      </c>
      <c r="FX31" s="53" t="s">
        <v>10483</v>
      </c>
      <c r="FY31" s="53" t="s">
        <v>10483</v>
      </c>
      <c r="FZ31" s="53" t="s">
        <v>10483</v>
      </c>
      <c r="GA31" s="53" t="s">
        <v>10483</v>
      </c>
      <c r="GB31" s="53" t="s">
        <v>10483</v>
      </c>
      <c r="GC31" s="53"/>
      <c r="GD31" s="53" t="s">
        <v>10483</v>
      </c>
      <c r="GE31" s="53" t="s">
        <v>10483</v>
      </c>
      <c r="GF31" s="53" t="s">
        <v>10483</v>
      </c>
      <c r="GG31" s="53" t="s">
        <v>10483</v>
      </c>
      <c r="GH31" s="53" t="s">
        <v>10483</v>
      </c>
      <c r="GI31" s="53" t="s">
        <v>10483</v>
      </c>
      <c r="GJ31" s="53" t="s">
        <v>10483</v>
      </c>
      <c r="GK31" s="53" t="s">
        <v>10483</v>
      </c>
      <c r="GL31" s="53" t="s">
        <v>10483</v>
      </c>
      <c r="GM31" s="53" t="s">
        <v>10483</v>
      </c>
      <c r="GN31" s="53" t="s">
        <v>10483</v>
      </c>
      <c r="GO31" s="53" t="s">
        <v>10483</v>
      </c>
      <c r="GP31" s="53" t="s">
        <v>10483</v>
      </c>
      <c r="GQ31" s="53" t="s">
        <v>10483</v>
      </c>
      <c r="GZ31" s="166"/>
      <c r="HA31" s="166"/>
      <c r="HB31" s="166"/>
      <c r="HC31" s="166"/>
      <c r="HD31" s="166"/>
      <c r="HE31" s="166"/>
      <c r="HF31" s="166"/>
      <c r="HG31" s="166"/>
      <c r="HH31" s="166"/>
      <c r="HI31" s="166"/>
      <c r="HJ31" s="166"/>
      <c r="HK31" s="166"/>
      <c r="JZ31" s="9"/>
      <c r="KA31" s="9"/>
      <c r="KB31" s="9"/>
      <c r="KC31" s="9"/>
      <c r="KD31" s="9"/>
      <c r="KE31" s="9"/>
      <c r="KF31" s="9"/>
      <c r="VG31" s="8"/>
      <c r="VH31" s="9"/>
      <c r="VI31" s="9"/>
      <c r="VJ31" s="3"/>
      <c r="VK31" s="9"/>
      <c r="VL31" s="9"/>
      <c r="VM31" s="9"/>
      <c r="WA31" s="3" t="s">
        <v>10891</v>
      </c>
      <c r="WE31" s="6"/>
      <c r="XK31"/>
      <c r="XL31" s="6"/>
      <c r="XP31" s="6" t="s">
        <v>10741</v>
      </c>
      <c r="XQ31" s="6" t="s">
        <v>10741</v>
      </c>
      <c r="XV31"/>
    </row>
    <row r="32" spans="1:686" ht="33" customHeight="1" x14ac:dyDescent="0.2">
      <c r="K32" s="6">
        <v>6</v>
      </c>
      <c r="L32" s="6">
        <v>10</v>
      </c>
      <c r="M32" s="162" t="s">
        <v>10483</v>
      </c>
      <c r="T32" s="3" t="s">
        <v>1543</v>
      </c>
      <c r="AL32" s="9"/>
      <c r="AM32" s="6" t="s">
        <v>10760</v>
      </c>
      <c r="AO32" s="9">
        <v>0.56999999999999995</v>
      </c>
      <c r="AP32" s="9"/>
      <c r="AQ32" s="9"/>
      <c r="BJ32" s="28" t="s">
        <v>11096</v>
      </c>
      <c r="BK32" s="28">
        <v>0.56999999999999995</v>
      </c>
      <c r="CL32" s="28">
        <v>129</v>
      </c>
      <c r="CM32" s="28">
        <v>95</v>
      </c>
      <c r="CX32" s="66"/>
      <c r="DD32" s="53" t="s">
        <v>10483</v>
      </c>
      <c r="DE32" s="53" t="s">
        <v>10483</v>
      </c>
      <c r="DF32" s="53" t="s">
        <v>10483</v>
      </c>
      <c r="DG32" s="53" t="s">
        <v>10483</v>
      </c>
      <c r="DH32" s="53" t="s">
        <v>10483</v>
      </c>
      <c r="DI32" s="53" t="s">
        <v>10483</v>
      </c>
      <c r="DJ32" s="53" t="s">
        <v>10483</v>
      </c>
      <c r="DK32" s="53" t="s">
        <v>10483</v>
      </c>
      <c r="DL32" s="53" t="s">
        <v>10483</v>
      </c>
      <c r="DM32" s="53" t="s">
        <v>10483</v>
      </c>
      <c r="DN32" s="53" t="s">
        <v>10483</v>
      </c>
      <c r="DO32" s="53" t="s">
        <v>10483</v>
      </c>
      <c r="DP32" s="53" t="s">
        <v>10483</v>
      </c>
      <c r="DQ32" s="53" t="s">
        <v>10483</v>
      </c>
      <c r="DR32" s="53" t="s">
        <v>10483</v>
      </c>
      <c r="DS32" s="53" t="s">
        <v>10483</v>
      </c>
      <c r="DT32" s="53" t="s">
        <v>10483</v>
      </c>
      <c r="DU32" s="53" t="s">
        <v>10483</v>
      </c>
      <c r="DV32" s="53" t="s">
        <v>10483</v>
      </c>
      <c r="DW32" s="53" t="s">
        <v>10483</v>
      </c>
      <c r="DX32" s="53" t="s">
        <v>10483</v>
      </c>
      <c r="DY32" s="53" t="s">
        <v>10483</v>
      </c>
      <c r="DZ32" s="53" t="s">
        <v>10483</v>
      </c>
      <c r="EA32" s="53" t="s">
        <v>10483</v>
      </c>
      <c r="EB32" s="53"/>
      <c r="EC32" s="53" t="s">
        <v>10483</v>
      </c>
      <c r="ED32" s="53" t="s">
        <v>10483</v>
      </c>
      <c r="EE32" s="53" t="s">
        <v>10483</v>
      </c>
      <c r="EF32" s="53" t="s">
        <v>10483</v>
      </c>
      <c r="EJ32" s="53" t="s">
        <v>10483</v>
      </c>
      <c r="EK32" s="3" t="s">
        <v>5617</v>
      </c>
      <c r="EL32" s="3" t="s">
        <v>1355</v>
      </c>
      <c r="EM32" s="29">
        <v>2.94</v>
      </c>
      <c r="EN32" s="29">
        <v>0.75</v>
      </c>
      <c r="EO32" s="53" t="s">
        <v>10483</v>
      </c>
      <c r="EP32" s="29">
        <v>3.02</v>
      </c>
      <c r="EQ32" s="29">
        <v>0.81</v>
      </c>
      <c r="ER32" s="53" t="s">
        <v>10483</v>
      </c>
      <c r="ES32" s="53" t="s">
        <v>10483</v>
      </c>
      <c r="ET32" s="53" t="s">
        <v>10483</v>
      </c>
      <c r="EU32" s="53" t="s">
        <v>10483</v>
      </c>
      <c r="EV32" s="53" t="s">
        <v>10483</v>
      </c>
      <c r="EW32" s="53" t="s">
        <v>10483</v>
      </c>
      <c r="EX32" s="53" t="s">
        <v>10483</v>
      </c>
      <c r="EY32" s="53" t="s">
        <v>10483</v>
      </c>
      <c r="EZ32" s="53" t="s">
        <v>10483</v>
      </c>
      <c r="FA32" s="53" t="s">
        <v>10483</v>
      </c>
      <c r="FB32" s="53" t="s">
        <v>10483</v>
      </c>
      <c r="FC32" s="53" t="s">
        <v>10483</v>
      </c>
      <c r="FD32" s="53" t="s">
        <v>10483</v>
      </c>
      <c r="FE32" s="53" t="s">
        <v>10483</v>
      </c>
      <c r="FF32" s="53" t="s">
        <v>10483</v>
      </c>
      <c r="FG32" s="53" t="s">
        <v>10483</v>
      </c>
      <c r="FH32" s="53" t="s">
        <v>10483</v>
      </c>
      <c r="FI32" s="53" t="s">
        <v>10483</v>
      </c>
      <c r="FJ32" s="53" t="s">
        <v>10483</v>
      </c>
      <c r="FK32" s="53" t="s">
        <v>10483</v>
      </c>
      <c r="FO32" s="53" t="s">
        <v>10483</v>
      </c>
      <c r="FP32" s="53" t="s">
        <v>10483</v>
      </c>
      <c r="FQ32" s="53" t="s">
        <v>10483</v>
      </c>
      <c r="FR32" s="53" t="s">
        <v>10483</v>
      </c>
      <c r="FS32" s="53" t="s">
        <v>10483</v>
      </c>
      <c r="FT32" s="53" t="s">
        <v>10483</v>
      </c>
      <c r="FU32" s="53" t="s">
        <v>10483</v>
      </c>
      <c r="FV32" s="53" t="s">
        <v>10483</v>
      </c>
      <c r="FW32" s="53" t="s">
        <v>10483</v>
      </c>
      <c r="FX32" s="53" t="s">
        <v>10483</v>
      </c>
      <c r="FY32" s="53" t="s">
        <v>10483</v>
      </c>
      <c r="FZ32" s="53" t="s">
        <v>10483</v>
      </c>
      <c r="GA32" s="53" t="s">
        <v>10483</v>
      </c>
      <c r="GB32" s="53" t="s">
        <v>10483</v>
      </c>
      <c r="GC32" s="53"/>
      <c r="GD32" s="53" t="s">
        <v>10483</v>
      </c>
      <c r="GE32" s="53" t="s">
        <v>10483</v>
      </c>
      <c r="GF32" s="53" t="s">
        <v>10483</v>
      </c>
      <c r="GG32" s="53" t="s">
        <v>10483</v>
      </c>
      <c r="GH32" s="53" t="s">
        <v>10483</v>
      </c>
      <c r="GI32" s="53" t="s">
        <v>10483</v>
      </c>
      <c r="GJ32" s="53" t="s">
        <v>10483</v>
      </c>
      <c r="GK32" s="53" t="s">
        <v>10483</v>
      </c>
      <c r="GL32" s="53" t="s">
        <v>10483</v>
      </c>
      <c r="GM32" s="53" t="s">
        <v>10483</v>
      </c>
      <c r="GN32" s="53" t="s">
        <v>10483</v>
      </c>
      <c r="GO32" s="53" t="s">
        <v>10483</v>
      </c>
      <c r="GP32" s="53" t="s">
        <v>10483</v>
      </c>
      <c r="GQ32" s="53" t="s">
        <v>10483</v>
      </c>
      <c r="GZ32" s="166"/>
      <c r="HA32" s="166"/>
      <c r="HB32" s="166"/>
      <c r="HC32" s="166"/>
      <c r="HD32" s="166"/>
      <c r="HE32" s="166"/>
      <c r="HF32" s="166"/>
      <c r="HG32" s="166"/>
      <c r="HH32" s="166"/>
      <c r="HI32" s="166"/>
      <c r="HJ32" s="166"/>
      <c r="HK32" s="166"/>
      <c r="JZ32" s="9"/>
      <c r="KA32" s="9"/>
      <c r="KB32" s="9"/>
      <c r="KC32" s="9"/>
      <c r="KD32" s="9"/>
      <c r="KE32" s="9"/>
      <c r="KF32" s="9"/>
      <c r="VG32" s="8"/>
      <c r="VH32" s="9"/>
      <c r="VI32" s="9"/>
      <c r="VJ32" s="3"/>
      <c r="VK32" s="9"/>
      <c r="VL32" s="9"/>
      <c r="VM32" s="9"/>
      <c r="WA32" s="3" t="s">
        <v>10891</v>
      </c>
      <c r="WE32" s="6"/>
      <c r="XK32"/>
      <c r="XL32" s="6"/>
      <c r="XP32" s="6" t="s">
        <v>10760</v>
      </c>
      <c r="XQ32" s="6" t="s">
        <v>10760</v>
      </c>
      <c r="XV32"/>
    </row>
    <row r="33" spans="1:686" ht="33" customHeight="1" x14ac:dyDescent="0.2">
      <c r="A33" s="3" t="s">
        <v>4232</v>
      </c>
      <c r="B33" s="64" t="s">
        <v>11357</v>
      </c>
      <c r="C33" s="64" t="s">
        <v>9822</v>
      </c>
      <c r="D33" s="64" t="s">
        <v>9985</v>
      </c>
      <c r="E33" s="64" t="s">
        <v>9987</v>
      </c>
      <c r="F33" s="6" t="s">
        <v>7982</v>
      </c>
      <c r="H33" s="80" t="s">
        <v>7973</v>
      </c>
      <c r="K33" s="6">
        <v>168</v>
      </c>
      <c r="L33" s="6">
        <v>11</v>
      </c>
      <c r="M33" s="138" t="s">
        <v>7981</v>
      </c>
      <c r="N33" s="3" t="s">
        <v>10091</v>
      </c>
      <c r="O33" s="3" t="s">
        <v>10092</v>
      </c>
      <c r="P33" s="3">
        <v>2</v>
      </c>
      <c r="Q33" s="6" t="s">
        <v>2327</v>
      </c>
      <c r="S33" s="3" t="s">
        <v>75</v>
      </c>
      <c r="T33" s="3" t="s">
        <v>7979</v>
      </c>
      <c r="U33" s="3" t="s">
        <v>7980</v>
      </c>
      <c r="V33" s="3" t="s">
        <v>49</v>
      </c>
      <c r="W33" s="3" t="s">
        <v>2114</v>
      </c>
      <c r="Y33" s="3" t="s">
        <v>7785</v>
      </c>
      <c r="Z33" s="3" t="s">
        <v>7784</v>
      </c>
      <c r="AA33" s="3" t="s">
        <v>7783</v>
      </c>
      <c r="AB33" s="6" t="s">
        <v>1837</v>
      </c>
      <c r="AC33" s="6" t="s">
        <v>7958</v>
      </c>
      <c r="AD33" s="3" t="s">
        <v>9587</v>
      </c>
      <c r="AE33" s="3" t="s">
        <v>7979</v>
      </c>
      <c r="AF33" s="3" t="s">
        <v>7978</v>
      </c>
      <c r="AG33" s="3" t="s">
        <v>987</v>
      </c>
      <c r="AH33" s="3" t="s">
        <v>7297</v>
      </c>
      <c r="AI33" s="3" t="s">
        <v>7977</v>
      </c>
      <c r="AJ33" s="3" t="s">
        <v>1757</v>
      </c>
      <c r="AL33" s="3" t="s">
        <v>7976</v>
      </c>
      <c r="AM33" s="6" t="s">
        <v>10499</v>
      </c>
      <c r="AN33" s="3" t="s">
        <v>537</v>
      </c>
      <c r="AO33" s="28">
        <v>1</v>
      </c>
      <c r="AP33" s="9">
        <v>2</v>
      </c>
      <c r="AQ33" s="9">
        <v>120</v>
      </c>
      <c r="AR33" s="98" t="s">
        <v>3247</v>
      </c>
      <c r="AT33" s="98">
        <v>180</v>
      </c>
      <c r="AU33" s="98">
        <v>0</v>
      </c>
      <c r="AV33" s="98">
        <v>180</v>
      </c>
      <c r="AW33" s="98">
        <v>20.190000000000001</v>
      </c>
      <c r="AX33" s="98">
        <v>2.2599999999999998</v>
      </c>
      <c r="AZ33" s="28" t="s">
        <v>7297</v>
      </c>
      <c r="BA33" s="28" t="s">
        <v>1757</v>
      </c>
      <c r="BB33" s="28" t="s">
        <v>1757</v>
      </c>
      <c r="BC33" s="28" t="s">
        <v>7777</v>
      </c>
      <c r="BD33" s="28" t="s">
        <v>9</v>
      </c>
      <c r="BE33" s="28" t="s">
        <v>7298</v>
      </c>
      <c r="BF33" s="28" t="s">
        <v>557</v>
      </c>
      <c r="BH33" s="28" t="s">
        <v>4232</v>
      </c>
      <c r="BI33" s="28" t="s">
        <v>1529</v>
      </c>
      <c r="BK33" s="28" t="s">
        <v>4257</v>
      </c>
      <c r="BL33" s="28">
        <v>1</v>
      </c>
      <c r="BM33" s="28">
        <v>6</v>
      </c>
      <c r="BQ33" s="230" t="s">
        <v>4455</v>
      </c>
      <c r="BR33" s="227" t="s">
        <v>7975</v>
      </c>
      <c r="BS33" s="227" t="str">
        <f>DD33&amp;" "&amp;FO33&amp;" "&amp;EJ33&amp;" "&amp;HZ33&amp;" "&amp;IZ33&amp;" "&amp;KW33&amp;" "&amp;LU33&amp;" "&amp;MS33&amp;" "&amp;NP33&amp;" "&amp;OO33&amp;" "&amp;PL33&amp;" "&amp;QK33&amp;" "&amp;RM33&amp;" "&amp;SI33&amp;" "&amp;TE33&amp;" "&amp;UE33&amp;" "&amp;JZ33</f>
        <v xml:space="preserve"> --      BMI  SATAQ-4-T+M       </v>
      </c>
      <c r="BT33" s="28" t="s">
        <v>7974</v>
      </c>
      <c r="BU33" s="28" t="s">
        <v>8160</v>
      </c>
      <c r="BV33" s="28" t="s">
        <v>8165</v>
      </c>
      <c r="BW33" s="28" t="s">
        <v>8164</v>
      </c>
      <c r="BX33" s="28" t="s">
        <v>8313</v>
      </c>
      <c r="BY33" s="28" t="s">
        <v>8314</v>
      </c>
      <c r="CE33" s="28" t="s">
        <v>9588</v>
      </c>
      <c r="CF33" s="28" t="s">
        <v>4481</v>
      </c>
      <c r="CH33" s="118" t="s">
        <v>7973</v>
      </c>
      <c r="CK33" s="231" t="s">
        <v>4594</v>
      </c>
      <c r="CL33" s="28">
        <v>89</v>
      </c>
      <c r="CM33" s="28">
        <v>86</v>
      </c>
      <c r="CN33" s="3" t="s">
        <v>7771</v>
      </c>
      <c r="CO33" s="120">
        <v>84</v>
      </c>
      <c r="CP33" s="3" t="s">
        <v>7770</v>
      </c>
      <c r="CQ33" s="120">
        <v>84</v>
      </c>
      <c r="CX33" s="65">
        <v>84</v>
      </c>
      <c r="CZ33" s="65">
        <v>84</v>
      </c>
      <c r="DE33" s="3" t="s">
        <v>4169</v>
      </c>
      <c r="DF33" s="3" t="s">
        <v>4169</v>
      </c>
      <c r="DG33" s="29">
        <v>11.23</v>
      </c>
      <c r="DI33" s="29">
        <v>0.71</v>
      </c>
      <c r="DJ33" s="29">
        <v>10.51</v>
      </c>
      <c r="DL33" s="29">
        <v>0.67</v>
      </c>
      <c r="DM33" s="65">
        <v>7.66</v>
      </c>
      <c r="DO33" s="65">
        <v>0.77</v>
      </c>
      <c r="DR33" s="65">
        <v>7.89</v>
      </c>
      <c r="DT33" s="65">
        <v>0.77</v>
      </c>
      <c r="EF33" s="9"/>
      <c r="EO33" s="53" t="s">
        <v>10483</v>
      </c>
      <c r="ER33" s="53" t="s">
        <v>10483</v>
      </c>
      <c r="ES33" s="53" t="s">
        <v>10483</v>
      </c>
      <c r="ET33" s="53" t="s">
        <v>10483</v>
      </c>
      <c r="EU33" s="53" t="s">
        <v>10483</v>
      </c>
      <c r="EV33" s="53" t="s">
        <v>10483</v>
      </c>
      <c r="EW33" s="53" t="s">
        <v>10483</v>
      </c>
      <c r="EX33" s="53" t="s">
        <v>10483</v>
      </c>
      <c r="EY33" s="53" t="s">
        <v>10483</v>
      </c>
      <c r="EZ33" s="53" t="s">
        <v>10483</v>
      </c>
      <c r="FA33" s="53" t="s">
        <v>10483</v>
      </c>
      <c r="FB33" s="53" t="s">
        <v>10483</v>
      </c>
      <c r="FC33" s="53" t="s">
        <v>10483</v>
      </c>
      <c r="FD33" s="53" t="s">
        <v>10483</v>
      </c>
      <c r="FE33" s="53" t="s">
        <v>10483</v>
      </c>
      <c r="FF33" s="53" t="s">
        <v>10483</v>
      </c>
      <c r="FG33" s="53" t="s">
        <v>10483</v>
      </c>
      <c r="FH33" s="53" t="s">
        <v>10483</v>
      </c>
      <c r="FI33" s="53" t="s">
        <v>10483</v>
      </c>
      <c r="FJ33" s="53" t="s">
        <v>10483</v>
      </c>
      <c r="FK33" s="53" t="s">
        <v>10483</v>
      </c>
      <c r="FO33" s="53" t="s">
        <v>10483</v>
      </c>
      <c r="FP33" s="53" t="s">
        <v>10483</v>
      </c>
      <c r="FQ33" s="53" t="s">
        <v>10483</v>
      </c>
      <c r="FR33" s="53" t="s">
        <v>10483</v>
      </c>
      <c r="FS33" s="53" t="s">
        <v>10483</v>
      </c>
      <c r="FT33" s="53" t="s">
        <v>10483</v>
      </c>
      <c r="FU33" s="53" t="s">
        <v>10483</v>
      </c>
      <c r="FV33" s="53" t="s">
        <v>10483</v>
      </c>
      <c r="FW33" s="53" t="s">
        <v>10483</v>
      </c>
      <c r="FX33" s="53" t="s">
        <v>10483</v>
      </c>
      <c r="FY33" s="53" t="s">
        <v>10483</v>
      </c>
      <c r="FZ33" s="53" t="s">
        <v>10483</v>
      </c>
      <c r="GA33" s="53" t="s">
        <v>10483</v>
      </c>
      <c r="GB33" s="53" t="s">
        <v>10483</v>
      </c>
      <c r="GC33" s="53"/>
      <c r="GD33" s="53" t="s">
        <v>10483</v>
      </c>
      <c r="GE33" s="53" t="s">
        <v>10483</v>
      </c>
      <c r="GF33" s="53" t="s">
        <v>10483</v>
      </c>
      <c r="GG33" s="53" t="s">
        <v>10483</v>
      </c>
      <c r="GH33" s="53" t="s">
        <v>10483</v>
      </c>
      <c r="GI33" s="53" t="s">
        <v>10483</v>
      </c>
      <c r="GJ33" s="53" t="s">
        <v>10483</v>
      </c>
      <c r="GK33" s="53" t="s">
        <v>10483</v>
      </c>
      <c r="GL33" s="53" t="s">
        <v>10483</v>
      </c>
      <c r="GM33" s="53" t="s">
        <v>10483</v>
      </c>
      <c r="GN33" s="53" t="s">
        <v>10483</v>
      </c>
      <c r="GO33" s="53" t="s">
        <v>10483</v>
      </c>
      <c r="GP33" s="53" t="s">
        <v>10483</v>
      </c>
      <c r="GQ33" s="53" t="s">
        <v>10483</v>
      </c>
      <c r="GZ33" s="166"/>
      <c r="HA33" s="166"/>
      <c r="HB33" s="166"/>
      <c r="HC33" s="166"/>
      <c r="HD33" s="166"/>
      <c r="HE33" s="166"/>
      <c r="HF33" s="166"/>
      <c r="HG33" s="166"/>
      <c r="HH33" s="166"/>
      <c r="HI33" s="166"/>
      <c r="HJ33" s="166"/>
      <c r="HK33" s="166"/>
      <c r="HO33" s="3" t="s">
        <v>542</v>
      </c>
      <c r="JZ33" s="9"/>
      <c r="KA33" s="9"/>
      <c r="KB33" s="9"/>
      <c r="KC33" s="9"/>
      <c r="KD33" s="9"/>
      <c r="KE33" s="9"/>
      <c r="KF33" s="9"/>
      <c r="MS33" s="3" t="s">
        <v>4104</v>
      </c>
      <c r="MT33" s="3" t="s">
        <v>4104</v>
      </c>
      <c r="MU33" s="29">
        <v>23.16</v>
      </c>
      <c r="MV33" s="29">
        <v>3.37</v>
      </c>
      <c r="MX33" s="193" t="s">
        <v>10483</v>
      </c>
      <c r="MY33" s="193" t="s">
        <v>10483</v>
      </c>
      <c r="OO33" s="3" t="s">
        <v>7972</v>
      </c>
      <c r="OP33" s="3" t="s">
        <v>7972</v>
      </c>
      <c r="OQ33" s="3" t="s">
        <v>8131</v>
      </c>
      <c r="OR33" s="29">
        <v>26.87</v>
      </c>
      <c r="OS33" s="54" t="s">
        <v>7969</v>
      </c>
      <c r="OT33" s="29">
        <v>26.07</v>
      </c>
      <c r="OU33" s="54" t="s">
        <v>7971</v>
      </c>
      <c r="OV33" s="65">
        <v>22.88</v>
      </c>
      <c r="OW33" s="122" t="s">
        <v>7965</v>
      </c>
      <c r="OZ33" s="65">
        <v>23.46</v>
      </c>
      <c r="PA33" s="122" t="s">
        <v>7965</v>
      </c>
      <c r="VF33" s="3" t="s">
        <v>5002</v>
      </c>
      <c r="VG33" s="3" t="s">
        <v>7970</v>
      </c>
      <c r="VH33" s="3" t="s">
        <v>4501</v>
      </c>
      <c r="VI33" s="6">
        <v>3</v>
      </c>
      <c r="VJ33" s="6">
        <v>4.3499999999999996</v>
      </c>
      <c r="VK33" s="3" t="s">
        <v>4232</v>
      </c>
      <c r="VZ33" s="3" t="s">
        <v>537</v>
      </c>
      <c r="WA33" s="3" t="s">
        <v>537</v>
      </c>
      <c r="WB33" s="117" t="s">
        <v>10427</v>
      </c>
      <c r="WC33" s="3" t="s">
        <v>537</v>
      </c>
      <c r="WD33" s="3" t="s">
        <v>537</v>
      </c>
      <c r="WE33" s="3" t="s">
        <v>9639</v>
      </c>
      <c r="XK33"/>
      <c r="XL33" s="6"/>
      <c r="XN33" s="6" t="s">
        <v>1285</v>
      </c>
      <c r="XO33" s="6" t="s">
        <v>1096</v>
      </c>
      <c r="XP33" s="6" t="s">
        <v>10499</v>
      </c>
      <c r="XQ33" s="6" t="s">
        <v>10499</v>
      </c>
      <c r="XU33" s="3" t="s">
        <v>7978</v>
      </c>
      <c r="XV33">
        <v>2</v>
      </c>
      <c r="XZ33" s="6" t="s">
        <v>987</v>
      </c>
    </row>
    <row r="34" spans="1:686" ht="33" customHeight="1" x14ac:dyDescent="0.2">
      <c r="A34" s="3" t="s">
        <v>4232</v>
      </c>
      <c r="F34" s="3"/>
      <c r="K34" s="6">
        <v>168</v>
      </c>
      <c r="L34" s="6">
        <v>11</v>
      </c>
      <c r="T34" s="3" t="s">
        <v>8399</v>
      </c>
      <c r="AE34" s="3" t="s">
        <v>7764</v>
      </c>
      <c r="AL34" s="9"/>
      <c r="AM34" s="6" t="s">
        <v>7682</v>
      </c>
      <c r="AO34" s="9"/>
      <c r="AP34" s="9"/>
      <c r="AQ34" s="9"/>
      <c r="AW34" s="98">
        <v>20.81</v>
      </c>
      <c r="AX34" s="98">
        <v>2.59</v>
      </c>
      <c r="BH34" s="28" t="s">
        <v>4232</v>
      </c>
      <c r="BQ34" s="230" t="s">
        <v>4455</v>
      </c>
      <c r="BS34" s="227" t="str">
        <f>DD34&amp;" "&amp;FO34&amp;" "&amp;EJ34&amp;" "&amp;HZ34&amp;" "&amp;IZ34&amp;" "&amp;KW34&amp;" "&amp;LU34&amp;" "&amp;MS34&amp;" "&amp;NP34&amp;" "&amp;OO34&amp;" "&amp;PL34&amp;" "&amp;QK34&amp;" "&amp;RM34&amp;" "&amp;SI34&amp;" "&amp;TE34&amp;" "&amp;UE34&amp;" "&amp;JZ34</f>
        <v xml:space="preserve"> --               </v>
      </c>
      <c r="CK34" s="231"/>
      <c r="CL34" s="28">
        <v>91</v>
      </c>
      <c r="CM34" s="28">
        <v>89</v>
      </c>
      <c r="CN34" s="3" t="s">
        <v>7771</v>
      </c>
      <c r="CO34" s="120">
        <v>87</v>
      </c>
      <c r="CP34" s="3" t="s">
        <v>7770</v>
      </c>
      <c r="CQ34" s="120">
        <v>82</v>
      </c>
      <c r="CX34" s="65">
        <v>87</v>
      </c>
      <c r="CZ34" s="65">
        <v>82</v>
      </c>
      <c r="DG34" s="29">
        <v>10.3</v>
      </c>
      <c r="DI34" s="29">
        <v>0.7</v>
      </c>
      <c r="DJ34" s="29">
        <v>10.31</v>
      </c>
      <c r="DL34" s="29">
        <v>0.67</v>
      </c>
      <c r="DM34" s="65">
        <v>10.36</v>
      </c>
      <c r="DO34" s="65">
        <v>0.76</v>
      </c>
      <c r="DR34" s="65">
        <v>10.33</v>
      </c>
      <c r="DT34" s="65">
        <v>0.77</v>
      </c>
      <c r="EF34" s="9"/>
      <c r="EO34" s="53" t="s">
        <v>10483</v>
      </c>
      <c r="ER34" s="53" t="s">
        <v>10483</v>
      </c>
      <c r="ES34" s="53" t="s">
        <v>10483</v>
      </c>
      <c r="ET34" s="53" t="s">
        <v>10483</v>
      </c>
      <c r="EU34" s="53" t="s">
        <v>10483</v>
      </c>
      <c r="EV34" s="53" t="s">
        <v>10483</v>
      </c>
      <c r="EW34" s="53" t="s">
        <v>10483</v>
      </c>
      <c r="EX34" s="53" t="s">
        <v>10483</v>
      </c>
      <c r="EY34" s="53" t="s">
        <v>10483</v>
      </c>
      <c r="EZ34" s="53" t="s">
        <v>10483</v>
      </c>
      <c r="FA34" s="53" t="s">
        <v>10483</v>
      </c>
      <c r="FB34" s="53" t="s">
        <v>10483</v>
      </c>
      <c r="FC34" s="53" t="s">
        <v>10483</v>
      </c>
      <c r="FD34" s="53" t="s">
        <v>10483</v>
      </c>
      <c r="FE34" s="53" t="s">
        <v>10483</v>
      </c>
      <c r="FF34" s="53" t="s">
        <v>10483</v>
      </c>
      <c r="FG34" s="53" t="s">
        <v>10483</v>
      </c>
      <c r="FH34" s="53" t="s">
        <v>10483</v>
      </c>
      <c r="FI34" s="53" t="s">
        <v>10483</v>
      </c>
      <c r="FJ34" s="53" t="s">
        <v>10483</v>
      </c>
      <c r="FK34" s="53" t="s">
        <v>10483</v>
      </c>
      <c r="FO34" s="53" t="s">
        <v>10483</v>
      </c>
      <c r="FP34" s="53" t="s">
        <v>10483</v>
      </c>
      <c r="FQ34" s="53" t="s">
        <v>10483</v>
      </c>
      <c r="FR34" s="53" t="s">
        <v>10483</v>
      </c>
      <c r="FS34" s="53" t="s">
        <v>10483</v>
      </c>
      <c r="FT34" s="53" t="s">
        <v>10483</v>
      </c>
      <c r="FU34" s="53" t="s">
        <v>10483</v>
      </c>
      <c r="FV34" s="53" t="s">
        <v>10483</v>
      </c>
      <c r="FW34" s="53" t="s">
        <v>10483</v>
      </c>
      <c r="FX34" s="53" t="s">
        <v>10483</v>
      </c>
      <c r="FY34" s="53" t="s">
        <v>10483</v>
      </c>
      <c r="FZ34" s="53" t="s">
        <v>10483</v>
      </c>
      <c r="GA34" s="53" t="s">
        <v>10483</v>
      </c>
      <c r="GB34" s="53" t="s">
        <v>10483</v>
      </c>
      <c r="GC34" s="53"/>
      <c r="GD34" s="53" t="s">
        <v>10483</v>
      </c>
      <c r="GE34" s="53" t="s">
        <v>10483</v>
      </c>
      <c r="GF34" s="53" t="s">
        <v>10483</v>
      </c>
      <c r="GG34" s="53" t="s">
        <v>10483</v>
      </c>
      <c r="GH34" s="53" t="s">
        <v>10483</v>
      </c>
      <c r="GI34" s="53" t="s">
        <v>10483</v>
      </c>
      <c r="GJ34" s="53" t="s">
        <v>10483</v>
      </c>
      <c r="GK34" s="53" t="s">
        <v>10483</v>
      </c>
      <c r="GL34" s="53" t="s">
        <v>10483</v>
      </c>
      <c r="GM34" s="53" t="s">
        <v>10483</v>
      </c>
      <c r="GN34" s="53" t="s">
        <v>10483</v>
      </c>
      <c r="GO34" s="53" t="s">
        <v>10483</v>
      </c>
      <c r="GP34" s="53" t="s">
        <v>10483</v>
      </c>
      <c r="GQ34" s="53" t="s">
        <v>10483</v>
      </c>
      <c r="GZ34" s="166"/>
      <c r="HA34" s="166"/>
      <c r="HB34" s="166"/>
      <c r="HC34" s="166"/>
      <c r="HD34" s="166"/>
      <c r="HE34" s="166"/>
      <c r="HF34" s="166"/>
      <c r="HG34" s="166"/>
      <c r="HH34" s="166"/>
      <c r="HI34" s="166"/>
      <c r="HJ34" s="166"/>
      <c r="HK34" s="166"/>
      <c r="JZ34" s="9"/>
      <c r="KA34" s="9"/>
      <c r="KB34" s="9"/>
      <c r="KC34" s="9"/>
      <c r="KD34" s="9"/>
      <c r="KE34" s="9"/>
      <c r="KF34" s="9"/>
      <c r="MU34" s="29">
        <v>24.07</v>
      </c>
      <c r="MV34" s="29">
        <v>3.89</v>
      </c>
      <c r="MX34" s="193" t="s">
        <v>10483</v>
      </c>
      <c r="MY34" s="193" t="s">
        <v>10483</v>
      </c>
      <c r="OR34" s="29">
        <v>27.33</v>
      </c>
      <c r="OS34" s="54" t="s">
        <v>7968</v>
      </c>
      <c r="OT34" s="29">
        <v>27.58</v>
      </c>
      <c r="OU34" s="54" t="s">
        <v>7967</v>
      </c>
      <c r="OV34" s="65">
        <v>28.54</v>
      </c>
      <c r="OW34" s="122" t="s">
        <v>7966</v>
      </c>
      <c r="OZ34" s="65">
        <v>27.29</v>
      </c>
      <c r="PA34" s="122" t="s">
        <v>7965</v>
      </c>
      <c r="VF34" s="3" t="s">
        <v>1009</v>
      </c>
      <c r="VI34" s="6"/>
      <c r="VJ34" s="6"/>
      <c r="VK34" s="3" t="s">
        <v>4232</v>
      </c>
      <c r="WA34" s="3" t="s">
        <v>537</v>
      </c>
      <c r="WE34" s="6"/>
      <c r="XK34"/>
      <c r="XL34" s="6"/>
      <c r="XO34" s="6" t="s">
        <v>9386</v>
      </c>
      <c r="XP34" s="6" t="s">
        <v>7682</v>
      </c>
      <c r="XQ34" s="6" t="s">
        <v>7682</v>
      </c>
      <c r="XV34"/>
    </row>
    <row r="35" spans="1:686" ht="33" customHeight="1" x14ac:dyDescent="0.2">
      <c r="A35" s="3" t="s">
        <v>4232</v>
      </c>
      <c r="B35" s="8" t="s">
        <v>11356</v>
      </c>
      <c r="C35" s="8" t="s">
        <v>9614</v>
      </c>
      <c r="D35" s="8" t="s">
        <v>9988</v>
      </c>
      <c r="E35" s="8" t="s">
        <v>9614</v>
      </c>
      <c r="F35" s="4" t="s">
        <v>7330</v>
      </c>
      <c r="I35" s="80" t="s">
        <v>7319</v>
      </c>
      <c r="K35" s="6">
        <v>906</v>
      </c>
      <c r="L35" s="6">
        <v>12</v>
      </c>
      <c r="M35" s="138" t="s">
        <v>7329</v>
      </c>
      <c r="N35" s="3" t="s">
        <v>10093</v>
      </c>
      <c r="O35" s="3" t="s">
        <v>10094</v>
      </c>
      <c r="Q35" s="6" t="s">
        <v>7328</v>
      </c>
      <c r="S35" s="3" t="s">
        <v>75</v>
      </c>
      <c r="T35" s="3" t="s">
        <v>7327</v>
      </c>
      <c r="U35" s="3" t="s">
        <v>49</v>
      </c>
      <c r="V35" s="3" t="s">
        <v>7326</v>
      </c>
      <c r="W35" s="3" t="s">
        <v>7325</v>
      </c>
      <c r="Y35" s="3" t="s">
        <v>7324</v>
      </c>
      <c r="Z35" s="3" t="s">
        <v>7323</v>
      </c>
      <c r="AA35" s="3" t="s">
        <v>2232</v>
      </c>
      <c r="AG35" s="3" t="s">
        <v>987</v>
      </c>
      <c r="AL35" s="9"/>
      <c r="AM35" s="6" t="s">
        <v>10499</v>
      </c>
      <c r="AN35" s="3" t="s">
        <v>537</v>
      </c>
      <c r="AO35" s="9"/>
      <c r="AP35" s="9"/>
      <c r="AQ35" s="9"/>
      <c r="AT35" s="98">
        <v>92</v>
      </c>
      <c r="AU35" s="98">
        <v>92</v>
      </c>
      <c r="AV35" s="98">
        <v>0</v>
      </c>
      <c r="AW35" s="98">
        <v>20.059999999999999</v>
      </c>
      <c r="AX35" s="98">
        <v>1.97</v>
      </c>
      <c r="BQ35" s="230" t="s">
        <v>4455</v>
      </c>
      <c r="BR35" s="227" t="s">
        <v>7322</v>
      </c>
      <c r="BS35" s="227" t="str">
        <f>DD35&amp;" "&amp;FO35&amp;" "&amp;EJ35&amp;" "&amp;HZ35&amp;" "&amp;IZ35&amp;" "&amp;KW35&amp;" "&amp;LU35&amp;" "&amp;MS35&amp;" "&amp;NP35&amp;" "&amp;OO35&amp;" "&amp;PL35&amp;" "&amp;QK35&amp;" "&amp;RM35&amp;" "&amp;SI35&amp;" "&amp;TE35&amp;" "&amp;UE35&amp;" "&amp;JZ35</f>
        <v xml:space="preserve"> -- BSQ-8C     BMI     PHQ-9    </v>
      </c>
      <c r="BT35" s="28" t="s">
        <v>7321</v>
      </c>
      <c r="CE35" s="28" t="s">
        <v>4651</v>
      </c>
      <c r="CF35" s="28" t="s">
        <v>7320</v>
      </c>
      <c r="CI35" s="118" t="s">
        <v>7319</v>
      </c>
      <c r="CK35" s="231" t="s">
        <v>4594</v>
      </c>
      <c r="CL35" s="28">
        <v>46</v>
      </c>
      <c r="CM35" s="28">
        <v>46</v>
      </c>
      <c r="CO35" s="120"/>
      <c r="CQ35" s="120"/>
      <c r="DE35" s="3" t="s">
        <v>761</v>
      </c>
      <c r="DF35" s="3" t="s">
        <v>4143</v>
      </c>
      <c r="DG35" s="29">
        <v>2.42</v>
      </c>
      <c r="DH35" s="29">
        <v>1.37</v>
      </c>
      <c r="EF35" s="9"/>
      <c r="EJ35" s="3" t="s">
        <v>6921</v>
      </c>
      <c r="EK35" s="3" t="s">
        <v>6921</v>
      </c>
      <c r="EL35" s="3" t="s">
        <v>6921</v>
      </c>
      <c r="EM35" s="29">
        <v>24.86</v>
      </c>
      <c r="EN35" s="29">
        <v>11.33</v>
      </c>
      <c r="EO35" s="53" t="s">
        <v>10483</v>
      </c>
      <c r="EP35" s="53" t="s">
        <v>10483</v>
      </c>
      <c r="EQ35" s="53" t="s">
        <v>10483</v>
      </c>
      <c r="ER35" s="53" t="s">
        <v>10483</v>
      </c>
      <c r="ES35" s="53" t="s">
        <v>10483</v>
      </c>
      <c r="ET35" s="53" t="s">
        <v>10483</v>
      </c>
      <c r="EU35" s="53" t="s">
        <v>10483</v>
      </c>
      <c r="EV35" s="53" t="s">
        <v>10483</v>
      </c>
      <c r="EW35" s="53" t="s">
        <v>10483</v>
      </c>
      <c r="EX35" s="53" t="s">
        <v>10483</v>
      </c>
      <c r="EY35" s="53" t="s">
        <v>10483</v>
      </c>
      <c r="EZ35" s="53" t="s">
        <v>10483</v>
      </c>
      <c r="FA35" s="53" t="s">
        <v>10483</v>
      </c>
      <c r="FB35" s="53" t="s">
        <v>10483</v>
      </c>
      <c r="FC35" s="53" t="s">
        <v>10483</v>
      </c>
      <c r="FD35" s="53" t="s">
        <v>10483</v>
      </c>
      <c r="FE35" s="53" t="s">
        <v>10483</v>
      </c>
      <c r="FF35" s="53" t="s">
        <v>10483</v>
      </c>
      <c r="FG35" s="53" t="s">
        <v>10483</v>
      </c>
      <c r="FH35" s="53" t="s">
        <v>10483</v>
      </c>
      <c r="FI35" s="53" t="s">
        <v>10483</v>
      </c>
      <c r="FJ35" s="53" t="s">
        <v>10483</v>
      </c>
      <c r="FK35" s="53" t="s">
        <v>10483</v>
      </c>
      <c r="FO35" s="53" t="s">
        <v>10483</v>
      </c>
      <c r="FP35" s="53" t="s">
        <v>10483</v>
      </c>
      <c r="FQ35" s="53" t="s">
        <v>10483</v>
      </c>
      <c r="FR35" s="53" t="s">
        <v>10483</v>
      </c>
      <c r="FS35" s="53" t="s">
        <v>10483</v>
      </c>
      <c r="FT35" s="53" t="s">
        <v>10483</v>
      </c>
      <c r="FU35" s="53" t="s">
        <v>10483</v>
      </c>
      <c r="FV35" s="53" t="s">
        <v>10483</v>
      </c>
      <c r="FW35" s="53" t="s">
        <v>10483</v>
      </c>
      <c r="FX35" s="53" t="s">
        <v>10483</v>
      </c>
      <c r="FY35" s="53" t="s">
        <v>10483</v>
      </c>
      <c r="FZ35" s="53" t="s">
        <v>10483</v>
      </c>
      <c r="GA35" s="53" t="s">
        <v>10483</v>
      </c>
      <c r="GB35" s="53" t="s">
        <v>10483</v>
      </c>
      <c r="GC35" s="53"/>
      <c r="GD35" s="53" t="s">
        <v>10483</v>
      </c>
      <c r="GE35" s="53" t="s">
        <v>10483</v>
      </c>
      <c r="GF35" s="53" t="s">
        <v>10483</v>
      </c>
      <c r="GG35" s="53" t="s">
        <v>10483</v>
      </c>
      <c r="GH35" s="53" t="s">
        <v>10483</v>
      </c>
      <c r="GI35" s="53" t="s">
        <v>10483</v>
      </c>
      <c r="GJ35" s="53" t="s">
        <v>10483</v>
      </c>
      <c r="GK35" s="53" t="s">
        <v>10483</v>
      </c>
      <c r="GL35" s="53" t="s">
        <v>10483</v>
      </c>
      <c r="GM35" s="53" t="s">
        <v>10483</v>
      </c>
      <c r="GN35" s="53" t="s">
        <v>10483</v>
      </c>
      <c r="GO35" s="53" t="s">
        <v>10483</v>
      </c>
      <c r="GP35" s="53" t="s">
        <v>10483</v>
      </c>
      <c r="GQ35" s="53" t="s">
        <v>10483</v>
      </c>
      <c r="GT35" s="29" t="s">
        <v>10704</v>
      </c>
      <c r="GU35" s="34"/>
      <c r="GZ35" s="166"/>
      <c r="HA35" s="166"/>
      <c r="HB35" s="166"/>
      <c r="HC35" s="166"/>
      <c r="HD35" s="166"/>
      <c r="HE35" s="166"/>
      <c r="HF35" s="166"/>
      <c r="HG35" s="166"/>
      <c r="HH35" s="166"/>
      <c r="HI35" s="166"/>
      <c r="HJ35" s="166"/>
      <c r="HK35" s="166"/>
      <c r="HO35" s="3" t="s">
        <v>542</v>
      </c>
      <c r="JZ35" s="9"/>
      <c r="KA35" s="9"/>
      <c r="KB35" s="9"/>
      <c r="KC35" s="9"/>
      <c r="KD35" s="9"/>
      <c r="KE35" s="9"/>
      <c r="KF35" s="9"/>
      <c r="MS35" s="3" t="s">
        <v>4104</v>
      </c>
      <c r="MT35" s="3" t="s">
        <v>4104</v>
      </c>
      <c r="MU35" s="29">
        <v>25.01</v>
      </c>
      <c r="MV35" s="29">
        <v>6.58</v>
      </c>
      <c r="MX35" s="193" t="s">
        <v>10483</v>
      </c>
      <c r="MY35" s="193" t="s">
        <v>10483</v>
      </c>
      <c r="RM35" s="3" t="s">
        <v>4244</v>
      </c>
      <c r="RN35" s="3" t="s">
        <v>4244</v>
      </c>
      <c r="RO35" s="3" t="s">
        <v>4244</v>
      </c>
      <c r="RP35" s="29">
        <v>11.91</v>
      </c>
      <c r="RQ35" s="29">
        <v>6.68</v>
      </c>
      <c r="RR35" s="53" t="s">
        <v>10483</v>
      </c>
      <c r="RS35" s="53" t="s">
        <v>10483</v>
      </c>
      <c r="VI35" s="6"/>
      <c r="VJ35" s="6"/>
      <c r="VZ35" s="3" t="s">
        <v>537</v>
      </c>
      <c r="WA35" s="3" t="s">
        <v>537</v>
      </c>
      <c r="WB35" s="117" t="s">
        <v>10439</v>
      </c>
      <c r="WC35" s="158" t="s">
        <v>1680</v>
      </c>
      <c r="WD35" s="158" t="s">
        <v>777</v>
      </c>
      <c r="WE35" s="6" t="s">
        <v>9966</v>
      </c>
      <c r="XK35"/>
      <c r="XL35" s="6"/>
      <c r="XN35" s="6" t="s">
        <v>1285</v>
      </c>
      <c r="XO35" s="6" t="s">
        <v>1096</v>
      </c>
      <c r="XP35" s="6" t="s">
        <v>10499</v>
      </c>
      <c r="XQ35" s="6" t="s">
        <v>10499</v>
      </c>
      <c r="XV35"/>
      <c r="XZ35" s="6" t="s">
        <v>987</v>
      </c>
    </row>
    <row r="36" spans="1:686" ht="33" customHeight="1" x14ac:dyDescent="0.2">
      <c r="A36" s="3" t="s">
        <v>4232</v>
      </c>
      <c r="F36" s="3"/>
      <c r="K36" s="6">
        <v>906</v>
      </c>
      <c r="L36" s="6">
        <v>12</v>
      </c>
      <c r="T36" s="3" t="s">
        <v>1013</v>
      </c>
      <c r="AL36" s="9"/>
      <c r="AM36" s="6" t="s">
        <v>10743</v>
      </c>
      <c r="AO36" s="9"/>
      <c r="AP36" s="9"/>
      <c r="AQ36" s="9"/>
      <c r="AW36" s="98">
        <v>20.91</v>
      </c>
      <c r="AX36" s="98">
        <v>2.52</v>
      </c>
      <c r="BQ36" s="230" t="s">
        <v>4455</v>
      </c>
      <c r="BS36" s="227" t="str">
        <f>DD36&amp;" "&amp;FO36&amp;" "&amp;EJ36&amp;" "&amp;HZ36&amp;" "&amp;IZ36&amp;" "&amp;KW36&amp;" "&amp;LU36&amp;" "&amp;MS36&amp;" "&amp;NP36&amp;" "&amp;OO36&amp;" "&amp;PL36&amp;" "&amp;QK36&amp;" "&amp;RM36&amp;" "&amp;SI36&amp;" "&amp;TE36&amp;" "&amp;UE36&amp;" "&amp;JZ36</f>
        <v xml:space="preserve"> --               </v>
      </c>
      <c r="CK36" s="231"/>
      <c r="CL36" s="28">
        <v>45</v>
      </c>
      <c r="CM36" s="28">
        <v>45</v>
      </c>
      <c r="CO36" s="120"/>
      <c r="CQ36" s="120"/>
      <c r="DG36" s="29">
        <v>1.89</v>
      </c>
      <c r="DH36" s="29">
        <v>1.21</v>
      </c>
      <c r="EF36" s="9"/>
      <c r="EM36" s="29">
        <v>20.260000000000002</v>
      </c>
      <c r="EN36" s="29">
        <v>10.61</v>
      </c>
      <c r="EO36" s="53" t="s">
        <v>10483</v>
      </c>
      <c r="EP36" s="53" t="s">
        <v>10483</v>
      </c>
      <c r="EQ36" s="53" t="s">
        <v>10483</v>
      </c>
      <c r="ER36" s="53" t="s">
        <v>10483</v>
      </c>
      <c r="ES36" s="53" t="s">
        <v>10483</v>
      </c>
      <c r="ET36" s="53" t="s">
        <v>10483</v>
      </c>
      <c r="EU36" s="53" t="s">
        <v>10483</v>
      </c>
      <c r="EV36" s="53" t="s">
        <v>10483</v>
      </c>
      <c r="EW36" s="53" t="s">
        <v>10483</v>
      </c>
      <c r="EX36" s="53" t="s">
        <v>10483</v>
      </c>
      <c r="EY36" s="53" t="s">
        <v>10483</v>
      </c>
      <c r="EZ36" s="53" t="s">
        <v>10483</v>
      </c>
      <c r="FA36" s="53" t="s">
        <v>10483</v>
      </c>
      <c r="FB36" s="53" t="s">
        <v>10483</v>
      </c>
      <c r="FC36" s="53" t="s">
        <v>10483</v>
      </c>
      <c r="FD36" s="53" t="s">
        <v>10483</v>
      </c>
      <c r="FE36" s="53" t="s">
        <v>10483</v>
      </c>
      <c r="FF36" s="53" t="s">
        <v>10483</v>
      </c>
      <c r="FG36" s="53" t="s">
        <v>10483</v>
      </c>
      <c r="FH36" s="53" t="s">
        <v>10483</v>
      </c>
      <c r="FI36" s="53" t="s">
        <v>10483</v>
      </c>
      <c r="FJ36" s="53" t="s">
        <v>10483</v>
      </c>
      <c r="FK36" s="53" t="s">
        <v>10483</v>
      </c>
      <c r="FO36" s="53" t="s">
        <v>10483</v>
      </c>
      <c r="FP36" s="53" t="s">
        <v>10483</v>
      </c>
      <c r="FQ36" s="53" t="s">
        <v>10483</v>
      </c>
      <c r="FR36" s="53" t="s">
        <v>10483</v>
      </c>
      <c r="FS36" s="53" t="s">
        <v>10483</v>
      </c>
      <c r="FT36" s="53" t="s">
        <v>10483</v>
      </c>
      <c r="FU36" s="53" t="s">
        <v>10483</v>
      </c>
      <c r="FV36" s="53" t="s">
        <v>10483</v>
      </c>
      <c r="FW36" s="53" t="s">
        <v>10483</v>
      </c>
      <c r="FX36" s="53" t="s">
        <v>10483</v>
      </c>
      <c r="FY36" s="53" t="s">
        <v>10483</v>
      </c>
      <c r="FZ36" s="53" t="s">
        <v>10483</v>
      </c>
      <c r="GA36" s="53" t="s">
        <v>10483</v>
      </c>
      <c r="GB36" s="53" t="s">
        <v>10483</v>
      </c>
      <c r="GC36" s="53"/>
      <c r="GD36" s="53" t="s">
        <v>10483</v>
      </c>
      <c r="GE36" s="53" t="s">
        <v>10483</v>
      </c>
      <c r="GF36" s="53" t="s">
        <v>10483</v>
      </c>
      <c r="GG36" s="53" t="s">
        <v>10483</v>
      </c>
      <c r="GH36" s="53" t="s">
        <v>10483</v>
      </c>
      <c r="GI36" s="53" t="s">
        <v>10483</v>
      </c>
      <c r="GJ36" s="53" t="s">
        <v>10483</v>
      </c>
      <c r="GK36" s="53" t="s">
        <v>10483</v>
      </c>
      <c r="GL36" s="53" t="s">
        <v>10483</v>
      </c>
      <c r="GM36" s="53" t="s">
        <v>10483</v>
      </c>
      <c r="GN36" s="53" t="s">
        <v>10483</v>
      </c>
      <c r="GO36" s="53" t="s">
        <v>10483</v>
      </c>
      <c r="GP36" s="53" t="s">
        <v>10483</v>
      </c>
      <c r="GQ36" s="53" t="s">
        <v>10483</v>
      </c>
      <c r="GZ36" s="166"/>
      <c r="HA36" s="166"/>
      <c r="HB36" s="166"/>
      <c r="HC36" s="166"/>
      <c r="HD36" s="166"/>
      <c r="HE36" s="166"/>
      <c r="HF36" s="166"/>
      <c r="HG36" s="166"/>
      <c r="HH36" s="166"/>
      <c r="HI36" s="166"/>
      <c r="HJ36" s="166"/>
      <c r="HK36" s="166"/>
      <c r="JZ36" s="9"/>
      <c r="KA36" s="9"/>
      <c r="KB36" s="9"/>
      <c r="KC36" s="9"/>
      <c r="KD36" s="9"/>
      <c r="KE36" s="9"/>
      <c r="KF36" s="9"/>
      <c r="MU36" s="29">
        <v>23.94</v>
      </c>
      <c r="MV36" s="29">
        <v>6.13</v>
      </c>
      <c r="MX36" s="193" t="s">
        <v>10483</v>
      </c>
      <c r="MY36" s="193" t="s">
        <v>10483</v>
      </c>
      <c r="RP36" s="29">
        <v>8.24</v>
      </c>
      <c r="RQ36" s="29">
        <v>5.47</v>
      </c>
      <c r="RR36" s="53" t="s">
        <v>10483</v>
      </c>
      <c r="RS36" s="53" t="s">
        <v>10483</v>
      </c>
      <c r="VI36" s="6"/>
      <c r="VJ36" s="6"/>
      <c r="WA36" s="3" t="s">
        <v>537</v>
      </c>
      <c r="WE36" s="6"/>
      <c r="XK36"/>
      <c r="XL36" s="6"/>
      <c r="XN36" s="6" t="s">
        <v>9859</v>
      </c>
      <c r="XO36" s="6" t="s">
        <v>9388</v>
      </c>
      <c r="XP36" s="6" t="s">
        <v>10743</v>
      </c>
      <c r="XQ36" s="6" t="s">
        <v>10743</v>
      </c>
      <c r="XS36" s="6" t="s">
        <v>10742</v>
      </c>
      <c r="XT36" s="6" t="s">
        <v>10742</v>
      </c>
      <c r="XV36"/>
      <c r="YA36" s="6" t="s">
        <v>9387</v>
      </c>
    </row>
    <row r="37" spans="1:686" ht="33" customHeight="1" x14ac:dyDescent="0.2">
      <c r="A37" s="3" t="s">
        <v>5637</v>
      </c>
      <c r="B37" s="64" t="s">
        <v>11357</v>
      </c>
      <c r="C37" s="64" t="s">
        <v>9823</v>
      </c>
      <c r="D37" s="64"/>
      <c r="E37" s="64"/>
      <c r="F37" s="4" t="s">
        <v>890</v>
      </c>
      <c r="H37" s="80" t="s">
        <v>5636</v>
      </c>
      <c r="K37" s="6">
        <v>7</v>
      </c>
      <c r="L37" s="6">
        <v>13</v>
      </c>
      <c r="M37" s="138" t="s">
        <v>2184</v>
      </c>
      <c r="N37" s="3" t="s">
        <v>10095</v>
      </c>
      <c r="O37" s="3" t="s">
        <v>10096</v>
      </c>
      <c r="P37" s="3">
        <v>2</v>
      </c>
      <c r="Q37" s="6" t="s">
        <v>2377</v>
      </c>
      <c r="S37" s="3" t="s">
        <v>75</v>
      </c>
      <c r="T37" s="3" t="s">
        <v>987</v>
      </c>
      <c r="U37" s="3" t="s">
        <v>891</v>
      </c>
      <c r="V37" s="3" t="s">
        <v>288</v>
      </c>
      <c r="W37" s="3" t="s">
        <v>2108</v>
      </c>
      <c r="X37" s="6" t="s">
        <v>4987</v>
      </c>
      <c r="Y37" s="3" t="s">
        <v>2227</v>
      </c>
      <c r="Z37" s="3" t="s">
        <v>2228</v>
      </c>
      <c r="AB37" s="6" t="s">
        <v>1837</v>
      </c>
      <c r="AC37" s="6" t="s">
        <v>145</v>
      </c>
      <c r="AD37" s="3" t="s">
        <v>1854</v>
      </c>
      <c r="AE37" s="3" t="s">
        <v>3085</v>
      </c>
      <c r="AF37" s="3" t="s">
        <v>987</v>
      </c>
      <c r="AG37" s="3" t="s">
        <v>987</v>
      </c>
      <c r="AH37" s="3" t="s">
        <v>1857</v>
      </c>
      <c r="AI37" s="3" t="s">
        <v>3084</v>
      </c>
      <c r="AJ37" s="3" t="s">
        <v>3243</v>
      </c>
      <c r="AL37" s="9"/>
      <c r="AM37" s="6" t="s">
        <v>10499</v>
      </c>
      <c r="AN37" s="3" t="s">
        <v>537</v>
      </c>
      <c r="AO37" s="28">
        <v>4</v>
      </c>
      <c r="AP37" s="28">
        <v>4</v>
      </c>
      <c r="AQ37" s="28">
        <v>60</v>
      </c>
      <c r="AR37" s="98" t="s">
        <v>2759</v>
      </c>
      <c r="AT37" s="98">
        <v>141</v>
      </c>
      <c r="AU37" s="98">
        <v>141</v>
      </c>
      <c r="AV37" s="98">
        <v>0</v>
      </c>
      <c r="AW37" s="98">
        <v>16.25</v>
      </c>
      <c r="AX37" s="98">
        <v>1.4</v>
      </c>
      <c r="AZ37" s="28" t="s">
        <v>542</v>
      </c>
      <c r="BA37" s="28" t="s">
        <v>542</v>
      </c>
      <c r="BB37" s="28" t="s">
        <v>542</v>
      </c>
      <c r="BC37" s="28" t="s">
        <v>542</v>
      </c>
      <c r="BH37" s="28" t="s">
        <v>2708</v>
      </c>
      <c r="BI37" s="28" t="s">
        <v>1529</v>
      </c>
      <c r="BJ37" s="28" t="s">
        <v>11098</v>
      </c>
      <c r="BK37" s="28">
        <v>4</v>
      </c>
      <c r="BL37" s="28" t="s">
        <v>448</v>
      </c>
      <c r="BM37" s="28" t="s">
        <v>448</v>
      </c>
      <c r="BN37" s="28" t="s">
        <v>448</v>
      </c>
      <c r="BO37" s="28" t="s">
        <v>448</v>
      </c>
      <c r="BR37" s="227" t="s">
        <v>1408</v>
      </c>
      <c r="BS37" s="227" t="str">
        <f>DD37&amp;" "&amp;FO37&amp;" "&amp;EJ37&amp;" "&amp;HZ37&amp;" "&amp;IZ37&amp;" "&amp;KW37&amp;" "&amp;LU37&amp;" "&amp;MS37&amp;" "&amp;NP37&amp;" "&amp;OO37&amp;" "&amp;PL37&amp;" "&amp;QK37&amp;" "&amp;RM37&amp;" "&amp;SI37&amp;" "&amp;TE37&amp;" "&amp;UE37&amp;" "&amp;JZ37</f>
        <v xml:space="preserve">-- -- BSQ       SATAQ-3   PANAS negative affect CDI    </v>
      </c>
      <c r="BT37" s="28" t="s">
        <v>4119</v>
      </c>
      <c r="BU37" s="28" t="s">
        <v>823</v>
      </c>
      <c r="BV37" s="28" t="s">
        <v>8157</v>
      </c>
      <c r="CH37" s="118" t="s">
        <v>5636</v>
      </c>
      <c r="CL37" s="28">
        <v>79</v>
      </c>
      <c r="CM37" s="28">
        <v>40</v>
      </c>
      <c r="DD37" s="53" t="s">
        <v>10483</v>
      </c>
      <c r="DE37" s="3" t="s">
        <v>560</v>
      </c>
      <c r="DF37" s="3" t="s">
        <v>4169</v>
      </c>
      <c r="DG37" s="29">
        <v>11.76</v>
      </c>
      <c r="DH37" s="29">
        <v>9.02</v>
      </c>
      <c r="DI37" s="53" t="s">
        <v>10483</v>
      </c>
      <c r="DJ37" s="29">
        <v>7.85</v>
      </c>
      <c r="DK37" s="29">
        <v>6.76</v>
      </c>
      <c r="DL37" s="53" t="s">
        <v>10483</v>
      </c>
      <c r="DM37" s="53" t="s">
        <v>10483</v>
      </c>
      <c r="DN37" s="53" t="s">
        <v>10483</v>
      </c>
      <c r="DO37" s="53" t="s">
        <v>10483</v>
      </c>
      <c r="DP37" s="53" t="s">
        <v>10483</v>
      </c>
      <c r="DQ37" s="53" t="s">
        <v>10483</v>
      </c>
      <c r="DR37" s="53" t="s">
        <v>10483</v>
      </c>
      <c r="DS37" s="53" t="s">
        <v>10483</v>
      </c>
      <c r="DT37" s="53" t="s">
        <v>10483</v>
      </c>
      <c r="DU37" s="53" t="s">
        <v>10483</v>
      </c>
      <c r="DV37" s="53" t="s">
        <v>10483</v>
      </c>
      <c r="DW37" s="53" t="s">
        <v>10483</v>
      </c>
      <c r="DX37" s="53" t="s">
        <v>10483</v>
      </c>
      <c r="DY37" s="53" t="s">
        <v>10483</v>
      </c>
      <c r="DZ37" s="53" t="s">
        <v>10483</v>
      </c>
      <c r="EA37" s="53" t="s">
        <v>10483</v>
      </c>
      <c r="EB37" s="53"/>
      <c r="EC37" s="53" t="s">
        <v>10483</v>
      </c>
      <c r="ED37" s="53" t="s">
        <v>10483</v>
      </c>
      <c r="EE37" s="53" t="s">
        <v>10483</v>
      </c>
      <c r="EF37" s="53" t="s">
        <v>10483</v>
      </c>
      <c r="EJ37" s="3" t="s">
        <v>596</v>
      </c>
      <c r="EK37" s="3" t="s">
        <v>596</v>
      </c>
      <c r="EL37" s="3" t="s">
        <v>596</v>
      </c>
      <c r="EM37" s="29">
        <v>77.489999999999995</v>
      </c>
      <c r="EN37" s="29">
        <v>30.89</v>
      </c>
      <c r="EO37" s="53" t="s">
        <v>10483</v>
      </c>
      <c r="EP37" s="29">
        <v>55.81</v>
      </c>
      <c r="EQ37" s="29">
        <v>21.12</v>
      </c>
      <c r="ER37" s="53" t="s">
        <v>10483</v>
      </c>
      <c r="ES37" s="53" t="s">
        <v>10483</v>
      </c>
      <c r="ET37" s="53" t="s">
        <v>10483</v>
      </c>
      <c r="EU37" s="53" t="s">
        <v>10483</v>
      </c>
      <c r="EV37" s="53" t="s">
        <v>10483</v>
      </c>
      <c r="EW37" s="53" t="s">
        <v>10483</v>
      </c>
      <c r="EX37" s="53" t="s">
        <v>10483</v>
      </c>
      <c r="EY37" s="53" t="s">
        <v>10483</v>
      </c>
      <c r="EZ37" s="53" t="s">
        <v>10483</v>
      </c>
      <c r="FA37" s="53" t="s">
        <v>10483</v>
      </c>
      <c r="FB37" s="53" t="s">
        <v>10483</v>
      </c>
      <c r="FC37" s="53" t="s">
        <v>10483</v>
      </c>
      <c r="FD37" s="53" t="s">
        <v>10483</v>
      </c>
      <c r="FE37" s="53" t="s">
        <v>10483</v>
      </c>
      <c r="FF37" s="53" t="s">
        <v>10483</v>
      </c>
      <c r="FG37" s="53" t="s">
        <v>10483</v>
      </c>
      <c r="FH37" s="53" t="s">
        <v>10483</v>
      </c>
      <c r="FI37" s="53" t="s">
        <v>10483</v>
      </c>
      <c r="FJ37" s="53" t="s">
        <v>10483</v>
      </c>
      <c r="FK37" s="53" t="s">
        <v>10483</v>
      </c>
      <c r="FO37" s="53" t="s">
        <v>10483</v>
      </c>
      <c r="FP37" s="53" t="s">
        <v>10483</v>
      </c>
      <c r="FQ37" s="53" t="s">
        <v>10483</v>
      </c>
      <c r="FR37" s="53" t="s">
        <v>10483</v>
      </c>
      <c r="FS37" s="53" t="s">
        <v>10483</v>
      </c>
      <c r="FT37" s="53" t="s">
        <v>10483</v>
      </c>
      <c r="FU37" s="53" t="s">
        <v>10483</v>
      </c>
      <c r="FV37" s="53" t="s">
        <v>10483</v>
      </c>
      <c r="FW37" s="53" t="s">
        <v>10483</v>
      </c>
      <c r="FX37" s="53" t="s">
        <v>10483</v>
      </c>
      <c r="FY37" s="53" t="s">
        <v>10483</v>
      </c>
      <c r="FZ37" s="53" t="s">
        <v>10483</v>
      </c>
      <c r="GA37" s="53" t="s">
        <v>10483</v>
      </c>
      <c r="GB37" s="53" t="s">
        <v>10483</v>
      </c>
      <c r="GC37" s="53"/>
      <c r="GD37" s="53" t="s">
        <v>10483</v>
      </c>
      <c r="GE37" s="53" t="s">
        <v>10483</v>
      </c>
      <c r="GF37" s="53" t="s">
        <v>10483</v>
      </c>
      <c r="GG37" s="53" t="s">
        <v>10483</v>
      </c>
      <c r="GH37" s="53" t="s">
        <v>10483</v>
      </c>
      <c r="GI37" s="53" t="s">
        <v>10483</v>
      </c>
      <c r="GJ37" s="53" t="s">
        <v>10483</v>
      </c>
      <c r="GK37" s="53" t="s">
        <v>10483</v>
      </c>
      <c r="GL37" s="53" t="s">
        <v>10483</v>
      </c>
      <c r="GM37" s="53" t="s">
        <v>10483</v>
      </c>
      <c r="GN37" s="53" t="s">
        <v>10483</v>
      </c>
      <c r="GO37" s="53" t="s">
        <v>10483</v>
      </c>
      <c r="GP37" s="53" t="s">
        <v>10483</v>
      </c>
      <c r="GQ37" s="53" t="s">
        <v>10483</v>
      </c>
      <c r="GT37" s="4" t="s">
        <v>10706</v>
      </c>
      <c r="GU37" s="38" t="s">
        <v>823</v>
      </c>
      <c r="GV37" s="29">
        <v>10.32</v>
      </c>
      <c r="GW37" s="29">
        <v>10.57</v>
      </c>
      <c r="GX37" s="29">
        <v>7.03</v>
      </c>
      <c r="GY37" s="29">
        <v>9.73</v>
      </c>
      <c r="GZ37" s="166"/>
      <c r="HA37" s="166"/>
      <c r="HB37" s="166"/>
      <c r="HC37" s="166"/>
      <c r="HD37" s="166"/>
      <c r="HE37" s="166"/>
      <c r="HF37" s="166"/>
      <c r="HG37" s="166"/>
      <c r="HH37" s="166"/>
      <c r="HI37" s="166"/>
      <c r="HJ37" s="166"/>
      <c r="HK37" s="166"/>
      <c r="HO37" s="3" t="s">
        <v>542</v>
      </c>
      <c r="JZ37" s="9"/>
      <c r="KA37" s="9"/>
      <c r="KB37" s="9"/>
      <c r="KC37" s="9"/>
      <c r="KD37" s="9"/>
      <c r="KE37" s="9"/>
      <c r="KF37" s="9"/>
      <c r="OO37" s="3" t="s">
        <v>4120</v>
      </c>
      <c r="OP37" s="3" t="s">
        <v>4170</v>
      </c>
      <c r="OQ37" s="3" t="s">
        <v>4135</v>
      </c>
      <c r="OR37" s="29" t="s">
        <v>8122</v>
      </c>
      <c r="OS37" s="29" t="s">
        <v>8124</v>
      </c>
      <c r="OT37" s="29" t="s">
        <v>8126</v>
      </c>
      <c r="OU37" s="29" t="s">
        <v>8128</v>
      </c>
      <c r="QK37" s="3" t="s">
        <v>4116</v>
      </c>
      <c r="QL37" s="3" t="s">
        <v>4347</v>
      </c>
      <c r="QM37" s="3" t="s">
        <v>4347</v>
      </c>
      <c r="QN37" s="29">
        <v>2.4500000000000002</v>
      </c>
      <c r="QO37" s="29">
        <v>1.26</v>
      </c>
      <c r="QQ37" s="29">
        <v>1.81</v>
      </c>
      <c r="QR37" s="29">
        <v>0.66</v>
      </c>
      <c r="RM37" s="3" t="s">
        <v>4118</v>
      </c>
      <c r="RN37" s="3" t="s">
        <v>4118</v>
      </c>
      <c r="RO37" s="3" t="s">
        <v>4118</v>
      </c>
      <c r="RP37" s="29">
        <v>9.6999999999999993</v>
      </c>
      <c r="RQ37" s="29">
        <v>7.97</v>
      </c>
      <c r="RR37" s="29">
        <v>6.32</v>
      </c>
      <c r="RS37" s="29">
        <v>4.67</v>
      </c>
      <c r="VE37" s="9"/>
      <c r="VF37" s="22"/>
      <c r="VG37" s="3" t="s">
        <v>4499</v>
      </c>
      <c r="VH37" s="3" t="s">
        <v>4500</v>
      </c>
      <c r="VI37" s="3">
        <v>40</v>
      </c>
      <c r="VJ37" s="29">
        <v>50.6</v>
      </c>
      <c r="VK37" s="3" t="s">
        <v>4111</v>
      </c>
      <c r="VL37" s="9"/>
      <c r="VM37" s="3" t="s">
        <v>1529</v>
      </c>
      <c r="VQ37" s="3" t="s">
        <v>2184</v>
      </c>
      <c r="VR37" s="3" t="s">
        <v>2184</v>
      </c>
      <c r="VS37" s="3" t="s">
        <v>2184</v>
      </c>
      <c r="VT37" s="6" t="s">
        <v>2184</v>
      </c>
      <c r="VV37" s="2" t="s">
        <v>5865</v>
      </c>
      <c r="VW37" s="2" t="s">
        <v>5866</v>
      </c>
      <c r="VX37" s="3" t="s">
        <v>5868</v>
      </c>
      <c r="VZ37" s="3" t="s">
        <v>537</v>
      </c>
      <c r="WA37" s="3" t="s">
        <v>537</v>
      </c>
      <c r="WB37" s="117" t="s">
        <v>10426</v>
      </c>
      <c r="WC37" s="3" t="s">
        <v>537</v>
      </c>
      <c r="WG37" s="7" t="s">
        <v>537</v>
      </c>
      <c r="WN37" s="2" t="s">
        <v>5867</v>
      </c>
      <c r="WO37" s="2" t="s">
        <v>987</v>
      </c>
      <c r="WQ37" s="92" t="s">
        <v>537</v>
      </c>
      <c r="WT37" s="94" t="s">
        <v>537</v>
      </c>
      <c r="WU37" s="92" t="s">
        <v>537</v>
      </c>
      <c r="WV37" s="7" t="s">
        <v>537</v>
      </c>
      <c r="WZ37" s="6" t="s">
        <v>987</v>
      </c>
      <c r="XA37" s="6" t="s">
        <v>3085</v>
      </c>
      <c r="XB37" s="6" t="s">
        <v>987</v>
      </c>
      <c r="XD37" s="6" t="s">
        <v>3084</v>
      </c>
      <c r="XE37" s="6" t="s">
        <v>3243</v>
      </c>
      <c r="XF37" s="6" t="s">
        <v>1855</v>
      </c>
      <c r="XG37" s="6" t="s">
        <v>1285</v>
      </c>
      <c r="XH37" s="6" t="s">
        <v>1285</v>
      </c>
      <c r="XK37"/>
      <c r="XL37" s="3" t="s">
        <v>1285</v>
      </c>
      <c r="XM37" s="6" t="s">
        <v>1096</v>
      </c>
      <c r="XN37" s="6" t="s">
        <v>1096</v>
      </c>
      <c r="XP37" s="6" t="s">
        <v>10499</v>
      </c>
      <c r="XQ37" s="6" t="s">
        <v>10499</v>
      </c>
      <c r="XU37" s="3" t="s">
        <v>987</v>
      </c>
      <c r="XV37" s="3">
        <v>4</v>
      </c>
      <c r="XW37" s="6" t="s">
        <v>1096</v>
      </c>
      <c r="YB37" s="3" t="s">
        <v>1464</v>
      </c>
      <c r="YI37" s="3" t="s">
        <v>1418</v>
      </c>
      <c r="YJ37" s="3" t="s">
        <v>1007</v>
      </c>
      <c r="YL37" s="3" t="s">
        <v>1008</v>
      </c>
      <c r="YM37" s="3" t="s">
        <v>537</v>
      </c>
      <c r="YP37" s="3" t="s">
        <v>537</v>
      </c>
      <c r="YQ37" s="3" t="s">
        <v>537</v>
      </c>
      <c r="YR37" s="3" t="s">
        <v>537</v>
      </c>
      <c r="YS37" s="3" t="s">
        <v>891</v>
      </c>
      <c r="YT37" s="3" t="s">
        <v>288</v>
      </c>
      <c r="YU37" s="3" t="s">
        <v>3937</v>
      </c>
      <c r="YV37" s="3" t="s">
        <v>537</v>
      </c>
      <c r="YX37" s="3" t="s">
        <v>1855</v>
      </c>
      <c r="YY37" s="3" t="s">
        <v>2103</v>
      </c>
      <c r="YZ37" s="3" t="s">
        <v>2164</v>
      </c>
      <c r="ZA37" s="6" t="s">
        <v>1837</v>
      </c>
      <c r="ZC37" s="6" t="s">
        <v>1856</v>
      </c>
      <c r="ZH37" s="13" t="s">
        <v>1338</v>
      </c>
      <c r="ZI37" s="3" t="s">
        <v>596</v>
      </c>
      <c r="ZJ37" s="3" t="s">
        <v>1409</v>
      </c>
    </row>
    <row r="38" spans="1:686" ht="33" customHeight="1" x14ac:dyDescent="0.2">
      <c r="K38" s="6">
        <v>7</v>
      </c>
      <c r="L38" s="6">
        <v>13</v>
      </c>
      <c r="M38" s="162" t="s">
        <v>10483</v>
      </c>
      <c r="T38" s="3" t="s">
        <v>1009</v>
      </c>
      <c r="AE38" s="3" t="s">
        <v>3264</v>
      </c>
      <c r="AL38" s="9"/>
      <c r="AM38" s="6" t="s">
        <v>7682</v>
      </c>
      <c r="AO38" s="28">
        <v>4</v>
      </c>
      <c r="AP38" s="9"/>
      <c r="AQ38" s="9"/>
      <c r="BH38" s="28" t="s">
        <v>2708</v>
      </c>
      <c r="BJ38" s="28" t="s">
        <v>11098</v>
      </c>
      <c r="BK38" s="28">
        <v>4</v>
      </c>
      <c r="BS38" s="227" t="str">
        <f>GU37&amp;" "&amp;FO38&amp;" "&amp;EJ38&amp;" "&amp;HZ38&amp;" "&amp;IZ38&amp;" "&amp;KW38&amp;" "&amp;LU38&amp;" "&amp;MS38&amp;" "&amp;NP38&amp;" "&amp;OO38&amp;" "&amp;PL38&amp;" "&amp;QK38&amp;" "&amp;RM38&amp;" "&amp;SI38&amp;" "&amp;TE38&amp;" "&amp;UE38&amp;" "&amp;JZ38</f>
        <v xml:space="preserve">EDDS -- BSQ              </v>
      </c>
      <c r="CL38" s="28">
        <v>62</v>
      </c>
      <c r="CM38" s="28">
        <v>22</v>
      </c>
      <c r="DD38" s="53" t="s">
        <v>10483</v>
      </c>
      <c r="DE38" s="3" t="s">
        <v>560</v>
      </c>
      <c r="DF38" s="3" t="s">
        <v>4169</v>
      </c>
      <c r="DG38" s="29">
        <v>14.33</v>
      </c>
      <c r="DH38" s="29">
        <v>15.62</v>
      </c>
      <c r="DI38" s="53" t="s">
        <v>10483</v>
      </c>
      <c r="DJ38" s="29">
        <v>17.47</v>
      </c>
      <c r="DK38" s="29">
        <v>12.32</v>
      </c>
      <c r="DL38" s="53" t="s">
        <v>10483</v>
      </c>
      <c r="DM38" s="53" t="s">
        <v>10483</v>
      </c>
      <c r="DN38" s="53" t="s">
        <v>10483</v>
      </c>
      <c r="DO38" s="53" t="s">
        <v>10483</v>
      </c>
      <c r="DP38" s="53" t="s">
        <v>10483</v>
      </c>
      <c r="DQ38" s="53" t="s">
        <v>10483</v>
      </c>
      <c r="DR38" s="53" t="s">
        <v>10483</v>
      </c>
      <c r="DS38" s="53" t="s">
        <v>10483</v>
      </c>
      <c r="DT38" s="53" t="s">
        <v>10483</v>
      </c>
      <c r="DU38" s="53" t="s">
        <v>10483</v>
      </c>
      <c r="DV38" s="53" t="s">
        <v>10483</v>
      </c>
      <c r="DW38" s="53" t="s">
        <v>10483</v>
      </c>
      <c r="DX38" s="53" t="s">
        <v>10483</v>
      </c>
      <c r="DY38" s="53" t="s">
        <v>10483</v>
      </c>
      <c r="DZ38" s="53" t="s">
        <v>10483</v>
      </c>
      <c r="EA38" s="53" t="s">
        <v>10483</v>
      </c>
      <c r="EB38" s="53"/>
      <c r="EC38" s="53" t="s">
        <v>10483</v>
      </c>
      <c r="ED38" s="53" t="s">
        <v>10483</v>
      </c>
      <c r="EE38" s="53" t="s">
        <v>10483</v>
      </c>
      <c r="EF38" s="53" t="s">
        <v>10483</v>
      </c>
      <c r="EJ38" s="3" t="s">
        <v>596</v>
      </c>
      <c r="EK38" s="3" t="s">
        <v>596</v>
      </c>
      <c r="EL38" s="3" t="s">
        <v>596</v>
      </c>
      <c r="EM38" s="29">
        <v>80.69</v>
      </c>
      <c r="EN38" s="29">
        <v>36.49</v>
      </c>
      <c r="EO38" s="53" t="s">
        <v>10483</v>
      </c>
      <c r="EP38" s="29">
        <v>92.72</v>
      </c>
      <c r="EQ38" s="29">
        <v>43.52</v>
      </c>
      <c r="ER38" s="53" t="s">
        <v>10483</v>
      </c>
      <c r="ES38" s="53" t="s">
        <v>10483</v>
      </c>
      <c r="ET38" s="53" t="s">
        <v>10483</v>
      </c>
      <c r="EU38" s="53" t="s">
        <v>10483</v>
      </c>
      <c r="EV38" s="53" t="s">
        <v>10483</v>
      </c>
      <c r="EW38" s="53" t="s">
        <v>10483</v>
      </c>
      <c r="EX38" s="53" t="s">
        <v>10483</v>
      </c>
      <c r="EY38" s="53" t="s">
        <v>10483</v>
      </c>
      <c r="EZ38" s="53" t="s">
        <v>10483</v>
      </c>
      <c r="FA38" s="53" t="s">
        <v>10483</v>
      </c>
      <c r="FB38" s="53" t="s">
        <v>10483</v>
      </c>
      <c r="FC38" s="53" t="s">
        <v>10483</v>
      </c>
      <c r="FD38" s="53" t="s">
        <v>10483</v>
      </c>
      <c r="FE38" s="53" t="s">
        <v>10483</v>
      </c>
      <c r="FF38" s="53" t="s">
        <v>10483</v>
      </c>
      <c r="FG38" s="53" t="s">
        <v>10483</v>
      </c>
      <c r="FH38" s="53" t="s">
        <v>10483</v>
      </c>
      <c r="FI38" s="53" t="s">
        <v>10483</v>
      </c>
      <c r="FJ38" s="53" t="s">
        <v>10483</v>
      </c>
      <c r="FK38" s="53" t="s">
        <v>10483</v>
      </c>
      <c r="FO38" s="53" t="s">
        <v>10483</v>
      </c>
      <c r="FP38" s="53" t="s">
        <v>10483</v>
      </c>
      <c r="FQ38" s="53" t="s">
        <v>10483</v>
      </c>
      <c r="FR38" s="53" t="s">
        <v>10483</v>
      </c>
      <c r="FS38" s="53" t="s">
        <v>10483</v>
      </c>
      <c r="FT38" s="53" t="s">
        <v>10483</v>
      </c>
      <c r="FU38" s="53" t="s">
        <v>10483</v>
      </c>
      <c r="FV38" s="53" t="s">
        <v>10483</v>
      </c>
      <c r="FW38" s="53" t="s">
        <v>10483</v>
      </c>
      <c r="FX38" s="53" t="s">
        <v>10483</v>
      </c>
      <c r="FY38" s="53" t="s">
        <v>10483</v>
      </c>
      <c r="FZ38" s="53" t="s">
        <v>10483</v>
      </c>
      <c r="GA38" s="53" t="s">
        <v>10483</v>
      </c>
      <c r="GB38" s="53" t="s">
        <v>10483</v>
      </c>
      <c r="GC38" s="53"/>
      <c r="GD38" s="53" t="s">
        <v>10483</v>
      </c>
      <c r="GE38" s="53" t="s">
        <v>10483</v>
      </c>
      <c r="GF38" s="53" t="s">
        <v>10483</v>
      </c>
      <c r="GG38" s="53" t="s">
        <v>10483</v>
      </c>
      <c r="GH38" s="53" t="s">
        <v>10483</v>
      </c>
      <c r="GI38" s="53" t="s">
        <v>10483</v>
      </c>
      <c r="GJ38" s="53" t="s">
        <v>10483</v>
      </c>
      <c r="GK38" s="53" t="s">
        <v>10483</v>
      </c>
      <c r="GL38" s="53" t="s">
        <v>10483</v>
      </c>
      <c r="GM38" s="53" t="s">
        <v>10483</v>
      </c>
      <c r="GN38" s="53" t="s">
        <v>10483</v>
      </c>
      <c r="GO38" s="53" t="s">
        <v>10483</v>
      </c>
      <c r="GP38" s="53" t="s">
        <v>10483</v>
      </c>
      <c r="GQ38" s="53" t="s">
        <v>10483</v>
      </c>
      <c r="GV38" s="29">
        <v>11.87</v>
      </c>
      <c r="GW38" s="29">
        <v>11.87</v>
      </c>
      <c r="GX38" s="29">
        <v>12</v>
      </c>
      <c r="GY38" s="29">
        <v>10.64</v>
      </c>
      <c r="GZ38" s="166"/>
      <c r="HA38" s="166"/>
      <c r="HB38" s="166"/>
      <c r="HC38" s="166"/>
      <c r="HD38" s="166"/>
      <c r="HE38" s="166"/>
      <c r="HF38" s="166"/>
      <c r="HG38" s="166"/>
      <c r="HH38" s="166"/>
      <c r="HI38" s="166"/>
      <c r="HJ38" s="166"/>
      <c r="HK38" s="166"/>
      <c r="JZ38" s="9"/>
      <c r="KA38" s="9"/>
      <c r="KB38" s="9"/>
      <c r="KC38" s="9"/>
      <c r="KD38" s="9"/>
      <c r="KE38" s="9"/>
      <c r="KF38" s="9"/>
      <c r="OR38" s="29" t="s">
        <v>8123</v>
      </c>
      <c r="OS38" s="29" t="s">
        <v>8125</v>
      </c>
      <c r="OT38" s="29" t="s">
        <v>8127</v>
      </c>
      <c r="OU38" s="29" t="s">
        <v>8129</v>
      </c>
      <c r="QN38" s="29">
        <v>2.23</v>
      </c>
      <c r="QO38" s="29">
        <v>0.84</v>
      </c>
      <c r="QQ38" s="29">
        <v>2.34</v>
      </c>
      <c r="QR38" s="29">
        <v>1.51</v>
      </c>
      <c r="RP38" s="29">
        <v>11.86</v>
      </c>
      <c r="RQ38" s="29">
        <v>10.66</v>
      </c>
      <c r="RR38" s="29">
        <v>13.44</v>
      </c>
      <c r="RS38" s="29">
        <v>15.09</v>
      </c>
      <c r="VE38" s="9"/>
      <c r="VF38" s="22" t="s">
        <v>4999</v>
      </c>
      <c r="VG38" s="22"/>
      <c r="VH38" s="9"/>
      <c r="VI38" s="9"/>
      <c r="VJ38" s="9"/>
      <c r="WA38" s="3" t="s">
        <v>537</v>
      </c>
      <c r="WZ38" s="6" t="s">
        <v>1009</v>
      </c>
      <c r="XA38" s="6" t="s">
        <v>3264</v>
      </c>
      <c r="XG38" s="6" t="s">
        <v>1809</v>
      </c>
      <c r="XH38" s="6" t="s">
        <v>5869</v>
      </c>
      <c r="XK38"/>
      <c r="XL38" s="3" t="s">
        <v>1809</v>
      </c>
      <c r="XO38" s="6" t="s">
        <v>9386</v>
      </c>
      <c r="XP38" s="6" t="s">
        <v>7682</v>
      </c>
      <c r="XQ38" s="6" t="s">
        <v>7682</v>
      </c>
      <c r="XV38"/>
      <c r="XW38" s="4" t="s">
        <v>1239</v>
      </c>
      <c r="YB38" s="3" t="s">
        <v>1013</v>
      </c>
      <c r="YJ38" s="3" t="s">
        <v>1007</v>
      </c>
    </row>
    <row r="39" spans="1:686" ht="33" customHeight="1" x14ac:dyDescent="0.2">
      <c r="A39" s="3" t="s">
        <v>7529</v>
      </c>
      <c r="B39" s="64" t="s">
        <v>11357</v>
      </c>
      <c r="C39" s="64" t="s">
        <v>9825</v>
      </c>
      <c r="D39" s="64"/>
      <c r="E39" s="64"/>
      <c r="F39" s="4" t="s">
        <v>9615</v>
      </c>
      <c r="I39" s="80" t="s">
        <v>8809</v>
      </c>
      <c r="K39" s="6" t="s">
        <v>8794</v>
      </c>
      <c r="L39" s="6">
        <v>14</v>
      </c>
      <c r="M39" s="204" t="s">
        <v>8795</v>
      </c>
      <c r="N39" s="205" t="s">
        <v>10097</v>
      </c>
      <c r="O39" s="205" t="s">
        <v>10098</v>
      </c>
      <c r="P39" s="3">
        <v>2</v>
      </c>
      <c r="Q39" s="6" t="s">
        <v>8796</v>
      </c>
      <c r="S39" s="3" t="s">
        <v>75</v>
      </c>
      <c r="T39" s="3" t="s">
        <v>8797</v>
      </c>
      <c r="U39" s="3" t="s">
        <v>8799</v>
      </c>
      <c r="V39" s="3" t="s">
        <v>8800</v>
      </c>
      <c r="W39" s="3" t="s">
        <v>8442</v>
      </c>
      <c r="Y39" s="3" t="s">
        <v>2673</v>
      </c>
      <c r="Z39" s="3" t="s">
        <v>2166</v>
      </c>
      <c r="AA39" s="3" t="s">
        <v>2225</v>
      </c>
      <c r="AB39" s="6" t="s">
        <v>1837</v>
      </c>
      <c r="AC39" s="6" t="s">
        <v>7003</v>
      </c>
      <c r="AD39" s="3" t="s">
        <v>8801</v>
      </c>
      <c r="AE39" s="3" t="s">
        <v>8802</v>
      </c>
      <c r="AG39" s="162" t="s">
        <v>10483</v>
      </c>
      <c r="AH39" s="3" t="s">
        <v>1757</v>
      </c>
      <c r="AJ39" s="3" t="s">
        <v>1757</v>
      </c>
      <c r="AL39" s="3" t="s">
        <v>8804</v>
      </c>
      <c r="AM39" s="6" t="s">
        <v>1476</v>
      </c>
      <c r="AN39" s="3" t="s">
        <v>537</v>
      </c>
      <c r="AO39" s="28">
        <v>12</v>
      </c>
      <c r="AP39" s="28">
        <v>24</v>
      </c>
      <c r="AQ39" s="28">
        <v>60</v>
      </c>
      <c r="AR39" s="98" t="s">
        <v>1757</v>
      </c>
      <c r="AT39" s="98">
        <v>75</v>
      </c>
      <c r="AU39" s="98">
        <v>75</v>
      </c>
      <c r="AV39" s="98">
        <v>0</v>
      </c>
      <c r="AW39" s="98">
        <v>21.3</v>
      </c>
      <c r="AX39" s="98">
        <v>2.5</v>
      </c>
      <c r="AY39" s="226" t="s">
        <v>5975</v>
      </c>
      <c r="AZ39" s="28" t="s">
        <v>7297</v>
      </c>
      <c r="BA39" s="28" t="s">
        <v>7297</v>
      </c>
      <c r="BB39" s="28" t="s">
        <v>1757</v>
      </c>
      <c r="BC39" s="28" t="s">
        <v>1757</v>
      </c>
      <c r="BE39" s="28" t="s">
        <v>8477</v>
      </c>
      <c r="BF39" s="28" t="s">
        <v>5975</v>
      </c>
      <c r="BH39" s="28" t="s">
        <v>7529</v>
      </c>
      <c r="BI39" s="28" t="s">
        <v>1529</v>
      </c>
      <c r="BJ39" s="28" t="s">
        <v>11097</v>
      </c>
      <c r="BK39" s="28" t="s">
        <v>8072</v>
      </c>
      <c r="BQ39" s="28" t="s">
        <v>7529</v>
      </c>
      <c r="BR39" s="227" t="s">
        <v>8805</v>
      </c>
      <c r="BS39" s="227" t="str">
        <f>DD39&amp;" "&amp;FO39&amp;" "&amp;EJ39&amp;" "&amp;HZ39&amp;" "&amp;IZ39&amp;" "&amp;KW39&amp;" "&amp;LU39&amp;" "&amp;MS39&amp;" "&amp;NP39&amp;" "&amp;OO39&amp;" "&amp;PL39&amp;" "&amp;QK39&amp;" "&amp;RM39&amp;" "&amp;SI39&amp;" "&amp;TE39&amp;" "&amp;UE39&amp;" "&amp;JZ39</f>
        <v xml:space="preserve">-- -- --              </v>
      </c>
      <c r="BT39" s="28" t="s">
        <v>8806</v>
      </c>
      <c r="BU39" s="28" t="s">
        <v>8807</v>
      </c>
      <c r="BV39" s="28" t="s">
        <v>8808</v>
      </c>
      <c r="CE39" s="28" t="s">
        <v>4475</v>
      </c>
      <c r="CF39" s="28" t="s">
        <v>3246</v>
      </c>
      <c r="CI39" s="118" t="s">
        <v>8809</v>
      </c>
      <c r="CK39" s="28" t="s">
        <v>4594</v>
      </c>
      <c r="CL39" s="28">
        <v>37</v>
      </c>
      <c r="CM39" s="28">
        <v>36</v>
      </c>
      <c r="DD39" s="53" t="s">
        <v>10483</v>
      </c>
      <c r="DE39" s="53" t="s">
        <v>10483</v>
      </c>
      <c r="DF39" s="53" t="s">
        <v>10483</v>
      </c>
      <c r="DG39" s="53" t="s">
        <v>10483</v>
      </c>
      <c r="DH39" s="53" t="s">
        <v>10483</v>
      </c>
      <c r="DI39" s="53" t="s">
        <v>10483</v>
      </c>
      <c r="DJ39" s="53" t="s">
        <v>10483</v>
      </c>
      <c r="DK39" s="53" t="s">
        <v>10483</v>
      </c>
      <c r="DL39" s="53" t="s">
        <v>10483</v>
      </c>
      <c r="DM39" s="53" t="s">
        <v>10483</v>
      </c>
      <c r="DN39" s="53" t="s">
        <v>10483</v>
      </c>
      <c r="DO39" s="53" t="s">
        <v>10483</v>
      </c>
      <c r="DP39" s="53" t="s">
        <v>10483</v>
      </c>
      <c r="DQ39" s="53" t="s">
        <v>10483</v>
      </c>
      <c r="DR39" s="53" t="s">
        <v>10483</v>
      </c>
      <c r="DS39" s="53" t="s">
        <v>10483</v>
      </c>
      <c r="DT39" s="53" t="s">
        <v>10483</v>
      </c>
      <c r="DU39" s="53" t="s">
        <v>10483</v>
      </c>
      <c r="DV39" s="53" t="s">
        <v>10483</v>
      </c>
      <c r="DW39" s="53" t="s">
        <v>10483</v>
      </c>
      <c r="DX39" s="53" t="s">
        <v>10483</v>
      </c>
      <c r="DY39" s="53" t="s">
        <v>10483</v>
      </c>
      <c r="DZ39" s="53" t="s">
        <v>10483</v>
      </c>
      <c r="EA39" s="53" t="s">
        <v>10483</v>
      </c>
      <c r="EB39" s="53"/>
      <c r="EC39" s="53" t="s">
        <v>10483</v>
      </c>
      <c r="ED39" s="53" t="s">
        <v>10483</v>
      </c>
      <c r="EE39" s="53" t="s">
        <v>10483</v>
      </c>
      <c r="EF39" s="53" t="s">
        <v>10483</v>
      </c>
      <c r="EJ39" s="53" t="s">
        <v>10483</v>
      </c>
      <c r="EK39" s="206" t="s">
        <v>7809</v>
      </c>
      <c r="EL39" s="206" t="s">
        <v>7809</v>
      </c>
      <c r="EM39" s="198">
        <v>2.4</v>
      </c>
      <c r="EN39" s="198">
        <v>0.46</v>
      </c>
      <c r="EO39" s="53" t="s">
        <v>10483</v>
      </c>
      <c r="EP39" s="198">
        <v>3.28</v>
      </c>
      <c r="EQ39" s="198">
        <v>0.56000000000000005</v>
      </c>
      <c r="ER39" s="53" t="s">
        <v>10483</v>
      </c>
      <c r="ES39" s="53" t="s">
        <v>10483</v>
      </c>
      <c r="ET39" s="53" t="s">
        <v>10483</v>
      </c>
      <c r="EU39" s="53" t="s">
        <v>10483</v>
      </c>
      <c r="EV39" s="53" t="s">
        <v>10483</v>
      </c>
      <c r="EW39" s="53" t="s">
        <v>10483</v>
      </c>
      <c r="EX39" s="53" t="s">
        <v>10483</v>
      </c>
      <c r="EY39" s="53" t="s">
        <v>10483</v>
      </c>
      <c r="EZ39" s="53" t="s">
        <v>10483</v>
      </c>
      <c r="FA39" s="53" t="s">
        <v>10483</v>
      </c>
      <c r="FB39" s="53" t="s">
        <v>10483</v>
      </c>
      <c r="FC39" s="53" t="s">
        <v>10483</v>
      </c>
      <c r="FD39" s="53" t="s">
        <v>10483</v>
      </c>
      <c r="FE39" s="53" t="s">
        <v>10483</v>
      </c>
      <c r="FF39" s="53" t="s">
        <v>10483</v>
      </c>
      <c r="FG39" s="53" t="s">
        <v>10483</v>
      </c>
      <c r="FH39" s="53" t="s">
        <v>10483</v>
      </c>
      <c r="FI39" s="53" t="s">
        <v>10483</v>
      </c>
      <c r="FJ39" s="53" t="s">
        <v>10483</v>
      </c>
      <c r="FK39" s="53" t="s">
        <v>10483</v>
      </c>
      <c r="FO39" s="53" t="s">
        <v>10483</v>
      </c>
      <c r="FP39" s="53" t="s">
        <v>10483</v>
      </c>
      <c r="FQ39" s="53" t="s">
        <v>10483</v>
      </c>
      <c r="FR39" s="53" t="s">
        <v>10483</v>
      </c>
      <c r="FS39" s="53" t="s">
        <v>10483</v>
      </c>
      <c r="FT39" s="53" t="s">
        <v>10483</v>
      </c>
      <c r="FU39" s="53" t="s">
        <v>10483</v>
      </c>
      <c r="FV39" s="53" t="s">
        <v>10483</v>
      </c>
      <c r="FW39" s="53" t="s">
        <v>10483</v>
      </c>
      <c r="FX39" s="53" t="s">
        <v>10483</v>
      </c>
      <c r="FY39" s="53" t="s">
        <v>10483</v>
      </c>
      <c r="FZ39" s="53" t="s">
        <v>10483</v>
      </c>
      <c r="GA39" s="53" t="s">
        <v>10483</v>
      </c>
      <c r="GB39" s="53" t="s">
        <v>10483</v>
      </c>
      <c r="GC39" s="53"/>
      <c r="GD39" s="53" t="s">
        <v>10483</v>
      </c>
      <c r="GE39" s="53" t="s">
        <v>10483</v>
      </c>
      <c r="GF39" s="53" t="s">
        <v>10483</v>
      </c>
      <c r="GG39" s="53" t="s">
        <v>10483</v>
      </c>
      <c r="GH39" s="53" t="s">
        <v>10483</v>
      </c>
      <c r="GI39" s="53" t="s">
        <v>10483</v>
      </c>
      <c r="GJ39" s="53" t="s">
        <v>10483</v>
      </c>
      <c r="GK39" s="53" t="s">
        <v>10483</v>
      </c>
      <c r="GL39" s="53" t="s">
        <v>10483</v>
      </c>
      <c r="GM39" s="53" t="s">
        <v>10483</v>
      </c>
      <c r="GN39" s="53" t="s">
        <v>10483</v>
      </c>
      <c r="GO39" s="53" t="s">
        <v>10483</v>
      </c>
      <c r="GP39" s="53" t="s">
        <v>10483</v>
      </c>
      <c r="GQ39" s="53" t="s">
        <v>10483</v>
      </c>
      <c r="GZ39" s="166"/>
      <c r="HA39" s="166"/>
      <c r="HB39" s="166"/>
      <c r="HC39" s="166"/>
      <c r="HD39" s="166"/>
      <c r="HE39" s="166"/>
      <c r="HF39" s="166"/>
      <c r="HG39" s="166"/>
      <c r="HH39" s="166"/>
      <c r="HI39" s="166"/>
      <c r="HJ39" s="166"/>
      <c r="HK39" s="166"/>
      <c r="HO39" s="3" t="s">
        <v>542</v>
      </c>
      <c r="JZ39" s="9"/>
      <c r="KA39" s="9"/>
      <c r="KB39" s="9"/>
      <c r="KC39" s="9"/>
      <c r="KD39" s="9"/>
      <c r="KE39" s="9"/>
      <c r="KF39" s="9"/>
      <c r="VZ39" s="3" t="s">
        <v>537</v>
      </c>
      <c r="WA39" s="3" t="s">
        <v>537</v>
      </c>
      <c r="WB39" s="117" t="s">
        <v>10426</v>
      </c>
      <c r="WC39" s="3" t="s">
        <v>537</v>
      </c>
      <c r="WD39" s="3" t="s">
        <v>537</v>
      </c>
      <c r="WE39" s="3" t="s">
        <v>9640</v>
      </c>
      <c r="XN39" s="6" t="s">
        <v>1476</v>
      </c>
      <c r="XO39" s="6" t="s">
        <v>9391</v>
      </c>
      <c r="XP39" s="6" t="s">
        <v>1476</v>
      </c>
      <c r="XQ39" s="6" t="s">
        <v>1476</v>
      </c>
      <c r="XV39" s="3">
        <v>24</v>
      </c>
      <c r="YA39" s="6" t="s">
        <v>9390</v>
      </c>
    </row>
    <row r="40" spans="1:686" ht="33" customHeight="1" x14ac:dyDescent="0.2">
      <c r="A40" s="3" t="s">
        <v>7529</v>
      </c>
      <c r="K40" s="6" t="s">
        <v>8794</v>
      </c>
      <c r="L40" s="6">
        <v>14</v>
      </c>
      <c r="M40" s="162" t="s">
        <v>10483</v>
      </c>
      <c r="N40" s="206"/>
      <c r="O40" s="206"/>
      <c r="T40" s="3" t="s">
        <v>8798</v>
      </c>
      <c r="AE40" s="3" t="s">
        <v>8803</v>
      </c>
      <c r="AM40" s="6" t="s">
        <v>9403</v>
      </c>
      <c r="AO40" s="28">
        <v>12</v>
      </c>
      <c r="BH40" s="28" t="s">
        <v>7529</v>
      </c>
      <c r="BJ40" s="28" t="s">
        <v>11097</v>
      </c>
      <c r="BK40" s="28" t="s">
        <v>8072</v>
      </c>
      <c r="BQ40" s="28" t="s">
        <v>7529</v>
      </c>
      <c r="BS40" s="227" t="str">
        <f>DD40&amp;" "&amp;FO40&amp;" "&amp;EJ40&amp;" "&amp;HZ40&amp;" "&amp;IZ40&amp;" "&amp;KW40&amp;" "&amp;LU40&amp;" "&amp;MS40&amp;" "&amp;NP40&amp;" "&amp;OO40&amp;" "&amp;PL40&amp;" "&amp;QK40&amp;" "&amp;RM40&amp;" "&amp;SI40&amp;" "&amp;TE40&amp;" "&amp;UE40&amp;" "&amp;JZ40</f>
        <v xml:space="preserve">-- -- --              </v>
      </c>
      <c r="CL40" s="28">
        <v>38</v>
      </c>
      <c r="CM40" s="28">
        <v>36</v>
      </c>
      <c r="DD40" s="53" t="s">
        <v>10483</v>
      </c>
      <c r="DE40" s="53" t="s">
        <v>10483</v>
      </c>
      <c r="DF40" s="53" t="s">
        <v>10483</v>
      </c>
      <c r="DG40" s="53" t="s">
        <v>10483</v>
      </c>
      <c r="DH40" s="53" t="s">
        <v>10483</v>
      </c>
      <c r="DI40" s="53" t="s">
        <v>10483</v>
      </c>
      <c r="DJ40" s="53" t="s">
        <v>10483</v>
      </c>
      <c r="DK40" s="53" t="s">
        <v>10483</v>
      </c>
      <c r="DL40" s="53" t="s">
        <v>10483</v>
      </c>
      <c r="DM40" s="53" t="s">
        <v>10483</v>
      </c>
      <c r="DN40" s="53" t="s">
        <v>10483</v>
      </c>
      <c r="DO40" s="53" t="s">
        <v>10483</v>
      </c>
      <c r="DP40" s="53" t="s">
        <v>10483</v>
      </c>
      <c r="DQ40" s="53" t="s">
        <v>10483</v>
      </c>
      <c r="DR40" s="53" t="s">
        <v>10483</v>
      </c>
      <c r="DS40" s="53" t="s">
        <v>10483</v>
      </c>
      <c r="DT40" s="53" t="s">
        <v>10483</v>
      </c>
      <c r="DU40" s="53" t="s">
        <v>10483</v>
      </c>
      <c r="DV40" s="53" t="s">
        <v>10483</v>
      </c>
      <c r="DW40" s="53" t="s">
        <v>10483</v>
      </c>
      <c r="DX40" s="53" t="s">
        <v>10483</v>
      </c>
      <c r="DY40" s="53" t="s">
        <v>10483</v>
      </c>
      <c r="DZ40" s="53" t="s">
        <v>10483</v>
      </c>
      <c r="EA40" s="53" t="s">
        <v>10483</v>
      </c>
      <c r="EB40" s="53"/>
      <c r="EC40" s="53" t="s">
        <v>10483</v>
      </c>
      <c r="ED40" s="53" t="s">
        <v>10483</v>
      </c>
      <c r="EE40" s="53" t="s">
        <v>10483</v>
      </c>
      <c r="EF40" s="53" t="s">
        <v>10483</v>
      </c>
      <c r="EJ40" s="53" t="s">
        <v>10483</v>
      </c>
      <c r="EK40" s="206" t="s">
        <v>7809</v>
      </c>
      <c r="EL40" s="206" t="s">
        <v>7809</v>
      </c>
      <c r="EM40" s="198">
        <v>2.37</v>
      </c>
      <c r="EN40" s="198">
        <v>0.52</v>
      </c>
      <c r="EO40" s="53" t="s">
        <v>10483</v>
      </c>
      <c r="EP40" s="198">
        <v>2.79</v>
      </c>
      <c r="EQ40" s="198">
        <v>0.78</v>
      </c>
      <c r="ER40" s="53" t="s">
        <v>10483</v>
      </c>
      <c r="ES40" s="53" t="s">
        <v>10483</v>
      </c>
      <c r="ET40" s="53" t="s">
        <v>10483</v>
      </c>
      <c r="EU40" s="53" t="s">
        <v>10483</v>
      </c>
      <c r="EV40" s="53" t="s">
        <v>10483</v>
      </c>
      <c r="EW40" s="53" t="s">
        <v>10483</v>
      </c>
      <c r="EX40" s="53" t="s">
        <v>10483</v>
      </c>
      <c r="EY40" s="53" t="s">
        <v>10483</v>
      </c>
      <c r="EZ40" s="53" t="s">
        <v>10483</v>
      </c>
      <c r="FA40" s="53" t="s">
        <v>10483</v>
      </c>
      <c r="FB40" s="53" t="s">
        <v>10483</v>
      </c>
      <c r="FC40" s="53" t="s">
        <v>10483</v>
      </c>
      <c r="FD40" s="53" t="s">
        <v>10483</v>
      </c>
      <c r="FE40" s="53" t="s">
        <v>10483</v>
      </c>
      <c r="FF40" s="53" t="s">
        <v>10483</v>
      </c>
      <c r="FG40" s="53" t="s">
        <v>10483</v>
      </c>
      <c r="FH40" s="53" t="s">
        <v>10483</v>
      </c>
      <c r="FI40" s="53" t="s">
        <v>10483</v>
      </c>
      <c r="FJ40" s="53" t="s">
        <v>10483</v>
      </c>
      <c r="FK40" s="53" t="s">
        <v>10483</v>
      </c>
      <c r="FO40" s="53" t="s">
        <v>10483</v>
      </c>
      <c r="FP40" s="53" t="s">
        <v>10483</v>
      </c>
      <c r="FQ40" s="53" t="s">
        <v>10483</v>
      </c>
      <c r="FR40" s="53" t="s">
        <v>10483</v>
      </c>
      <c r="FS40" s="53" t="s">
        <v>10483</v>
      </c>
      <c r="FT40" s="53" t="s">
        <v>10483</v>
      </c>
      <c r="FU40" s="53" t="s">
        <v>10483</v>
      </c>
      <c r="FV40" s="53" t="s">
        <v>10483</v>
      </c>
      <c r="FW40" s="53" t="s">
        <v>10483</v>
      </c>
      <c r="FX40" s="53" t="s">
        <v>10483</v>
      </c>
      <c r="FY40" s="53" t="s">
        <v>10483</v>
      </c>
      <c r="FZ40" s="53" t="s">
        <v>10483</v>
      </c>
      <c r="GA40" s="53" t="s">
        <v>10483</v>
      </c>
      <c r="GB40" s="53" t="s">
        <v>10483</v>
      </c>
      <c r="GC40" s="53"/>
      <c r="GD40" s="53" t="s">
        <v>10483</v>
      </c>
      <c r="GE40" s="53" t="s">
        <v>10483</v>
      </c>
      <c r="GF40" s="53" t="s">
        <v>10483</v>
      </c>
      <c r="GG40" s="53" t="s">
        <v>10483</v>
      </c>
      <c r="GH40" s="53" t="s">
        <v>10483</v>
      </c>
      <c r="GI40" s="53" t="s">
        <v>10483</v>
      </c>
      <c r="GJ40" s="53" t="s">
        <v>10483</v>
      </c>
      <c r="GK40" s="53" t="s">
        <v>10483</v>
      </c>
      <c r="GL40" s="53" t="s">
        <v>10483</v>
      </c>
      <c r="GM40" s="53" t="s">
        <v>10483</v>
      </c>
      <c r="GN40" s="53" t="s">
        <v>10483</v>
      </c>
      <c r="GO40" s="53" t="s">
        <v>10483</v>
      </c>
      <c r="GP40" s="53" t="s">
        <v>10483</v>
      </c>
      <c r="GQ40" s="53" t="s">
        <v>10483</v>
      </c>
      <c r="GZ40" s="166"/>
      <c r="HA40" s="166"/>
      <c r="HB40" s="166"/>
      <c r="HC40" s="166"/>
      <c r="HD40" s="166"/>
      <c r="HE40" s="166"/>
      <c r="HF40" s="166"/>
      <c r="HG40" s="166"/>
      <c r="HH40" s="166"/>
      <c r="HI40" s="166"/>
      <c r="HJ40" s="166"/>
      <c r="HK40" s="166"/>
      <c r="JZ40" s="9"/>
      <c r="KA40" s="9"/>
      <c r="KB40" s="9"/>
      <c r="KC40" s="9"/>
      <c r="KD40" s="9"/>
      <c r="KE40" s="9"/>
      <c r="KF40" s="9"/>
      <c r="WA40" s="3" t="s">
        <v>537</v>
      </c>
      <c r="XO40" s="6" t="s">
        <v>9379</v>
      </c>
      <c r="XP40" s="6" t="s">
        <v>9403</v>
      </c>
      <c r="XQ40" s="6" t="s">
        <v>9403</v>
      </c>
    </row>
    <row r="41" spans="1:686" ht="33" customHeight="1" x14ac:dyDescent="0.2">
      <c r="A41" s="3" t="s">
        <v>7529</v>
      </c>
      <c r="K41" s="6" t="s">
        <v>8794</v>
      </c>
      <c r="L41" s="6">
        <v>14</v>
      </c>
      <c r="M41" s="162" t="s">
        <v>10483</v>
      </c>
      <c r="N41" s="206"/>
      <c r="O41" s="206"/>
      <c r="T41" s="3" t="s">
        <v>8797</v>
      </c>
      <c r="AM41" s="6" t="s">
        <v>10746</v>
      </c>
      <c r="AO41" s="28">
        <v>12</v>
      </c>
      <c r="BH41" s="28" t="s">
        <v>7529</v>
      </c>
      <c r="BJ41" s="28" t="s">
        <v>11097</v>
      </c>
      <c r="BK41" s="28" t="s">
        <v>8072</v>
      </c>
      <c r="BQ41" s="28" t="s">
        <v>7529</v>
      </c>
      <c r="BS41" s="227" t="str">
        <f>DD41&amp;" "&amp;FO41&amp;" "&amp;EJ41&amp;" "&amp;HZ41&amp;" "&amp;IZ41&amp;" "&amp;KW41&amp;" "&amp;LU41&amp;" "&amp;MS41&amp;" "&amp;NP41&amp;" "&amp;OO41&amp;" "&amp;PL41&amp;" "&amp;QK41&amp;" "&amp;RM41&amp;" "&amp;SI41&amp;" "&amp;TE41&amp;" "&amp;UE41&amp;" "&amp;JZ41</f>
        <v xml:space="preserve">-- -- --              </v>
      </c>
      <c r="CL41" s="28">
        <v>37</v>
      </c>
      <c r="CM41" s="28">
        <v>36</v>
      </c>
      <c r="DD41" s="53" t="s">
        <v>10483</v>
      </c>
      <c r="DE41" s="53" t="s">
        <v>10483</v>
      </c>
      <c r="DF41" s="53" t="s">
        <v>10483</v>
      </c>
      <c r="DG41" s="53" t="s">
        <v>10483</v>
      </c>
      <c r="DH41" s="53" t="s">
        <v>10483</v>
      </c>
      <c r="DI41" s="53" t="s">
        <v>10483</v>
      </c>
      <c r="DJ41" s="53" t="s">
        <v>10483</v>
      </c>
      <c r="DK41" s="53" t="s">
        <v>10483</v>
      </c>
      <c r="DL41" s="53" t="s">
        <v>10483</v>
      </c>
      <c r="DM41" s="53" t="s">
        <v>10483</v>
      </c>
      <c r="DN41" s="53" t="s">
        <v>10483</v>
      </c>
      <c r="DO41" s="53" t="s">
        <v>10483</v>
      </c>
      <c r="DP41" s="53" t="s">
        <v>10483</v>
      </c>
      <c r="DQ41" s="53" t="s">
        <v>10483</v>
      </c>
      <c r="DR41" s="53" t="s">
        <v>10483</v>
      </c>
      <c r="DS41" s="53" t="s">
        <v>10483</v>
      </c>
      <c r="DT41" s="53" t="s">
        <v>10483</v>
      </c>
      <c r="DU41" s="53" t="s">
        <v>10483</v>
      </c>
      <c r="DV41" s="53" t="s">
        <v>10483</v>
      </c>
      <c r="DW41" s="53" t="s">
        <v>10483</v>
      </c>
      <c r="DX41" s="53" t="s">
        <v>10483</v>
      </c>
      <c r="DY41" s="53" t="s">
        <v>10483</v>
      </c>
      <c r="DZ41" s="53" t="s">
        <v>10483</v>
      </c>
      <c r="EA41" s="53" t="s">
        <v>10483</v>
      </c>
      <c r="EB41" s="53"/>
      <c r="EC41" s="53" t="s">
        <v>10483</v>
      </c>
      <c r="ED41" s="53" t="s">
        <v>10483</v>
      </c>
      <c r="EE41" s="53" t="s">
        <v>10483</v>
      </c>
      <c r="EF41" s="53" t="s">
        <v>10483</v>
      </c>
      <c r="EJ41" s="53" t="s">
        <v>10483</v>
      </c>
      <c r="EK41" s="206" t="s">
        <v>8331</v>
      </c>
      <c r="EL41" s="206" t="s">
        <v>8331</v>
      </c>
      <c r="EM41" s="198">
        <v>2.7</v>
      </c>
      <c r="EN41" s="198">
        <v>0.45</v>
      </c>
      <c r="EO41" s="53" t="s">
        <v>10483</v>
      </c>
      <c r="EP41" s="198">
        <v>3.25</v>
      </c>
      <c r="EQ41" s="198">
        <v>0.51</v>
      </c>
      <c r="ER41" s="53" t="s">
        <v>10483</v>
      </c>
      <c r="ES41" s="53" t="s">
        <v>10483</v>
      </c>
      <c r="ET41" s="53" t="s">
        <v>10483</v>
      </c>
      <c r="EU41" s="53" t="s">
        <v>10483</v>
      </c>
      <c r="EV41" s="53" t="s">
        <v>10483</v>
      </c>
      <c r="EW41" s="53" t="s">
        <v>10483</v>
      </c>
      <c r="EX41" s="53" t="s">
        <v>10483</v>
      </c>
      <c r="EY41" s="53" t="s">
        <v>10483</v>
      </c>
      <c r="EZ41" s="53" t="s">
        <v>10483</v>
      </c>
      <c r="FA41" s="53" t="s">
        <v>10483</v>
      </c>
      <c r="FB41" s="53" t="s">
        <v>10483</v>
      </c>
      <c r="FC41" s="53" t="s">
        <v>10483</v>
      </c>
      <c r="FD41" s="53" t="s">
        <v>10483</v>
      </c>
      <c r="FE41" s="53" t="s">
        <v>10483</v>
      </c>
      <c r="FF41" s="53" t="s">
        <v>10483</v>
      </c>
      <c r="FG41" s="53" t="s">
        <v>10483</v>
      </c>
      <c r="FH41" s="53" t="s">
        <v>10483</v>
      </c>
      <c r="FI41" s="53" t="s">
        <v>10483</v>
      </c>
      <c r="FJ41" s="53" t="s">
        <v>10483</v>
      </c>
      <c r="FK41" s="53" t="s">
        <v>10483</v>
      </c>
      <c r="FO41" s="53" t="s">
        <v>10483</v>
      </c>
      <c r="FP41" s="53" t="s">
        <v>10483</v>
      </c>
      <c r="FQ41" s="53" t="s">
        <v>10483</v>
      </c>
      <c r="FR41" s="53" t="s">
        <v>10483</v>
      </c>
      <c r="FS41" s="53" t="s">
        <v>10483</v>
      </c>
      <c r="FT41" s="53" t="s">
        <v>10483</v>
      </c>
      <c r="FU41" s="53" t="s">
        <v>10483</v>
      </c>
      <c r="FV41" s="53" t="s">
        <v>10483</v>
      </c>
      <c r="FW41" s="53" t="s">
        <v>10483</v>
      </c>
      <c r="FX41" s="53" t="s">
        <v>10483</v>
      </c>
      <c r="FY41" s="53" t="s">
        <v>10483</v>
      </c>
      <c r="FZ41" s="53" t="s">
        <v>10483</v>
      </c>
      <c r="GA41" s="53" t="s">
        <v>10483</v>
      </c>
      <c r="GB41" s="53" t="s">
        <v>10483</v>
      </c>
      <c r="GC41" s="53"/>
      <c r="GD41" s="53" t="s">
        <v>10483</v>
      </c>
      <c r="GE41" s="53" t="s">
        <v>10483</v>
      </c>
      <c r="GF41" s="53" t="s">
        <v>10483</v>
      </c>
      <c r="GG41" s="53" t="s">
        <v>10483</v>
      </c>
      <c r="GH41" s="53" t="s">
        <v>10483</v>
      </c>
      <c r="GI41" s="53" t="s">
        <v>10483</v>
      </c>
      <c r="GJ41" s="53" t="s">
        <v>10483</v>
      </c>
      <c r="GK41" s="53" t="s">
        <v>10483</v>
      </c>
      <c r="GL41" s="53" t="s">
        <v>10483</v>
      </c>
      <c r="GM41" s="53" t="s">
        <v>10483</v>
      </c>
      <c r="GN41" s="53" t="s">
        <v>10483</v>
      </c>
      <c r="GO41" s="53" t="s">
        <v>10483</v>
      </c>
      <c r="GP41" s="53" t="s">
        <v>10483</v>
      </c>
      <c r="GQ41" s="53" t="s">
        <v>10483</v>
      </c>
      <c r="GZ41" s="166"/>
      <c r="HA41" s="166"/>
      <c r="HB41" s="166"/>
      <c r="HC41" s="166"/>
      <c r="HD41" s="166"/>
      <c r="HE41" s="166"/>
      <c r="HF41" s="166"/>
      <c r="HG41" s="166"/>
      <c r="HH41" s="166"/>
      <c r="HI41" s="166"/>
      <c r="HJ41" s="166"/>
      <c r="HK41" s="166"/>
      <c r="JZ41" s="9"/>
      <c r="KA41" s="9"/>
      <c r="KB41" s="9"/>
      <c r="KC41" s="9"/>
      <c r="KD41" s="9"/>
      <c r="KE41" s="9"/>
      <c r="KF41" s="9"/>
      <c r="WA41" s="3" t="s">
        <v>10891</v>
      </c>
      <c r="XP41" s="6" t="s">
        <v>10746</v>
      </c>
      <c r="XQ41" s="6" t="s">
        <v>10746</v>
      </c>
    </row>
    <row r="42" spans="1:686" ht="33" customHeight="1" x14ac:dyDescent="0.2">
      <c r="A42" s="3" t="s">
        <v>7529</v>
      </c>
      <c r="K42" s="6" t="s">
        <v>8794</v>
      </c>
      <c r="L42" s="6">
        <v>14</v>
      </c>
      <c r="M42" s="162" t="s">
        <v>10483</v>
      </c>
      <c r="N42" s="206"/>
      <c r="O42" s="206"/>
      <c r="T42" s="3" t="s">
        <v>8798</v>
      </c>
      <c r="AM42" s="6" t="s">
        <v>10734</v>
      </c>
      <c r="AO42" s="28">
        <v>12</v>
      </c>
      <c r="BH42" s="28" t="s">
        <v>7529</v>
      </c>
      <c r="BJ42" s="28" t="s">
        <v>11097</v>
      </c>
      <c r="BK42" s="28" t="s">
        <v>8072</v>
      </c>
      <c r="BQ42" s="28" t="s">
        <v>7529</v>
      </c>
      <c r="BS42" s="227" t="str">
        <f>DD42&amp;" "&amp;FO42&amp;" "&amp;EJ42&amp;" "&amp;HZ42&amp;" "&amp;IZ42&amp;" "&amp;KW42&amp;" "&amp;LU42&amp;" "&amp;MS42&amp;" "&amp;NP42&amp;" "&amp;OO42&amp;" "&amp;PL42&amp;" "&amp;QK42&amp;" "&amp;RM42&amp;" "&amp;SI42&amp;" "&amp;TE42&amp;" "&amp;UE42&amp;" "&amp;JZ42</f>
        <v xml:space="preserve">-- -- --              </v>
      </c>
      <c r="CL42" s="28">
        <v>38</v>
      </c>
      <c r="CM42" s="28">
        <v>36</v>
      </c>
      <c r="DD42" s="53" t="s">
        <v>10483</v>
      </c>
      <c r="DE42" s="53" t="s">
        <v>10483</v>
      </c>
      <c r="DF42" s="53" t="s">
        <v>10483</v>
      </c>
      <c r="DG42" s="53" t="s">
        <v>10483</v>
      </c>
      <c r="DH42" s="53" t="s">
        <v>10483</v>
      </c>
      <c r="DI42" s="53" t="s">
        <v>10483</v>
      </c>
      <c r="DJ42" s="53" t="s">
        <v>10483</v>
      </c>
      <c r="DK42" s="53" t="s">
        <v>10483</v>
      </c>
      <c r="DL42" s="53" t="s">
        <v>10483</v>
      </c>
      <c r="DM42" s="53" t="s">
        <v>10483</v>
      </c>
      <c r="DN42" s="53" t="s">
        <v>10483</v>
      </c>
      <c r="DO42" s="53" t="s">
        <v>10483</v>
      </c>
      <c r="DP42" s="53" t="s">
        <v>10483</v>
      </c>
      <c r="DQ42" s="53" t="s">
        <v>10483</v>
      </c>
      <c r="DR42" s="53" t="s">
        <v>10483</v>
      </c>
      <c r="DS42" s="53" t="s">
        <v>10483</v>
      </c>
      <c r="DT42" s="53" t="s">
        <v>10483</v>
      </c>
      <c r="DU42" s="53" t="s">
        <v>10483</v>
      </c>
      <c r="DV42" s="53" t="s">
        <v>10483</v>
      </c>
      <c r="DW42" s="53" t="s">
        <v>10483</v>
      </c>
      <c r="DX42" s="53" t="s">
        <v>10483</v>
      </c>
      <c r="DY42" s="53" t="s">
        <v>10483</v>
      </c>
      <c r="DZ42" s="53" t="s">
        <v>10483</v>
      </c>
      <c r="EA42" s="53" t="s">
        <v>10483</v>
      </c>
      <c r="EB42" s="53"/>
      <c r="EC42" s="53" t="s">
        <v>10483</v>
      </c>
      <c r="ED42" s="53" t="s">
        <v>10483</v>
      </c>
      <c r="EE42" s="53" t="s">
        <v>10483</v>
      </c>
      <c r="EF42" s="53" t="s">
        <v>10483</v>
      </c>
      <c r="EJ42" s="53" t="s">
        <v>10483</v>
      </c>
      <c r="EK42" s="206" t="s">
        <v>8331</v>
      </c>
      <c r="EL42" s="206" t="s">
        <v>8331</v>
      </c>
      <c r="EM42" s="198">
        <v>2.58</v>
      </c>
      <c r="EN42" s="198">
        <v>0.43</v>
      </c>
      <c r="EO42" s="53" t="s">
        <v>10483</v>
      </c>
      <c r="EP42" s="198">
        <v>2.83</v>
      </c>
      <c r="EQ42" s="198">
        <v>0.61</v>
      </c>
      <c r="ER42" s="53" t="s">
        <v>10483</v>
      </c>
      <c r="ES42" s="53" t="s">
        <v>10483</v>
      </c>
      <c r="ET42" s="53" t="s">
        <v>10483</v>
      </c>
      <c r="EU42" s="53" t="s">
        <v>10483</v>
      </c>
      <c r="EV42" s="53" t="s">
        <v>10483</v>
      </c>
      <c r="EW42" s="53" t="s">
        <v>10483</v>
      </c>
      <c r="EX42" s="53" t="s">
        <v>10483</v>
      </c>
      <c r="EY42" s="53" t="s">
        <v>10483</v>
      </c>
      <c r="EZ42" s="53" t="s">
        <v>10483</v>
      </c>
      <c r="FA42" s="53" t="s">
        <v>10483</v>
      </c>
      <c r="FB42" s="53" t="s">
        <v>10483</v>
      </c>
      <c r="FC42" s="53" t="s">
        <v>10483</v>
      </c>
      <c r="FD42" s="53" t="s">
        <v>10483</v>
      </c>
      <c r="FE42" s="53" t="s">
        <v>10483</v>
      </c>
      <c r="FF42" s="53" t="s">
        <v>10483</v>
      </c>
      <c r="FG42" s="53" t="s">
        <v>10483</v>
      </c>
      <c r="FH42" s="53" t="s">
        <v>10483</v>
      </c>
      <c r="FI42" s="53" t="s">
        <v>10483</v>
      </c>
      <c r="FJ42" s="53" t="s">
        <v>10483</v>
      </c>
      <c r="FK42" s="53" t="s">
        <v>10483</v>
      </c>
      <c r="FO42" s="53" t="s">
        <v>10483</v>
      </c>
      <c r="FP42" s="53" t="s">
        <v>10483</v>
      </c>
      <c r="FQ42" s="53" t="s">
        <v>10483</v>
      </c>
      <c r="FR42" s="53" t="s">
        <v>10483</v>
      </c>
      <c r="FS42" s="53" t="s">
        <v>10483</v>
      </c>
      <c r="FT42" s="53" t="s">
        <v>10483</v>
      </c>
      <c r="FU42" s="53" t="s">
        <v>10483</v>
      </c>
      <c r="FV42" s="53" t="s">
        <v>10483</v>
      </c>
      <c r="FW42" s="53" t="s">
        <v>10483</v>
      </c>
      <c r="FX42" s="53" t="s">
        <v>10483</v>
      </c>
      <c r="FY42" s="53" t="s">
        <v>10483</v>
      </c>
      <c r="FZ42" s="53" t="s">
        <v>10483</v>
      </c>
      <c r="GA42" s="53" t="s">
        <v>10483</v>
      </c>
      <c r="GB42" s="53" t="s">
        <v>10483</v>
      </c>
      <c r="GC42" s="53"/>
      <c r="GD42" s="53" t="s">
        <v>10483</v>
      </c>
      <c r="GE42" s="53" t="s">
        <v>10483</v>
      </c>
      <c r="GF42" s="53" t="s">
        <v>10483</v>
      </c>
      <c r="GG42" s="53" t="s">
        <v>10483</v>
      </c>
      <c r="GH42" s="53" t="s">
        <v>10483</v>
      </c>
      <c r="GI42" s="53" t="s">
        <v>10483</v>
      </c>
      <c r="GJ42" s="53" t="s">
        <v>10483</v>
      </c>
      <c r="GK42" s="53" t="s">
        <v>10483</v>
      </c>
      <c r="GL42" s="53" t="s">
        <v>10483</v>
      </c>
      <c r="GM42" s="53" t="s">
        <v>10483</v>
      </c>
      <c r="GN42" s="53" t="s">
        <v>10483</v>
      </c>
      <c r="GO42" s="53" t="s">
        <v>10483</v>
      </c>
      <c r="GP42" s="53" t="s">
        <v>10483</v>
      </c>
      <c r="GQ42" s="53" t="s">
        <v>10483</v>
      </c>
      <c r="GZ42" s="166"/>
      <c r="HA42" s="166"/>
      <c r="HB42" s="166"/>
      <c r="HC42" s="166"/>
      <c r="HD42" s="166"/>
      <c r="HE42" s="166"/>
      <c r="HF42" s="166"/>
      <c r="HG42" s="166"/>
      <c r="HH42" s="166"/>
      <c r="HI42" s="166"/>
      <c r="HJ42" s="166"/>
      <c r="HK42" s="166"/>
      <c r="JZ42" s="9"/>
      <c r="KA42" s="9"/>
      <c r="KB42" s="9"/>
      <c r="KC42" s="9"/>
      <c r="KD42" s="9"/>
      <c r="KE42" s="9"/>
      <c r="KF42" s="9"/>
      <c r="WA42" s="3" t="s">
        <v>10891</v>
      </c>
      <c r="XP42" s="6" t="s">
        <v>10734</v>
      </c>
      <c r="XQ42" s="6" t="s">
        <v>10734</v>
      </c>
    </row>
    <row r="43" spans="1:686" ht="33" customHeight="1" x14ac:dyDescent="0.2">
      <c r="A43" s="3" t="s">
        <v>7529</v>
      </c>
      <c r="K43" s="6" t="s">
        <v>8794</v>
      </c>
      <c r="L43" s="6">
        <v>14</v>
      </c>
      <c r="M43" s="162" t="s">
        <v>10483</v>
      </c>
      <c r="N43" s="206"/>
      <c r="O43" s="206"/>
      <c r="T43" s="3" t="s">
        <v>8797</v>
      </c>
      <c r="AM43" s="6" t="s">
        <v>10747</v>
      </c>
      <c r="AO43" s="28">
        <v>12</v>
      </c>
      <c r="BH43" s="28" t="s">
        <v>7529</v>
      </c>
      <c r="BJ43" s="28" t="s">
        <v>11097</v>
      </c>
      <c r="BK43" s="28" t="s">
        <v>8072</v>
      </c>
      <c r="BQ43" s="28" t="s">
        <v>7529</v>
      </c>
      <c r="CL43" s="28">
        <v>37</v>
      </c>
      <c r="CM43" s="28">
        <v>36</v>
      </c>
      <c r="DD43" s="53" t="s">
        <v>10483</v>
      </c>
      <c r="DE43" s="53" t="s">
        <v>10483</v>
      </c>
      <c r="DF43" s="53" t="s">
        <v>10483</v>
      </c>
      <c r="DG43" s="53" t="s">
        <v>10483</v>
      </c>
      <c r="DH43" s="53" t="s">
        <v>10483</v>
      </c>
      <c r="DI43" s="53" t="s">
        <v>10483</v>
      </c>
      <c r="DJ43" s="53" t="s">
        <v>10483</v>
      </c>
      <c r="DK43" s="53" t="s">
        <v>10483</v>
      </c>
      <c r="DL43" s="53" t="s">
        <v>10483</v>
      </c>
      <c r="DM43" s="53" t="s">
        <v>10483</v>
      </c>
      <c r="DN43" s="53" t="s">
        <v>10483</v>
      </c>
      <c r="DO43" s="53" t="s">
        <v>10483</v>
      </c>
      <c r="DP43" s="53" t="s">
        <v>10483</v>
      </c>
      <c r="DQ43" s="53" t="s">
        <v>10483</v>
      </c>
      <c r="DR43" s="53" t="s">
        <v>10483</v>
      </c>
      <c r="DS43" s="53" t="s">
        <v>10483</v>
      </c>
      <c r="DT43" s="53" t="s">
        <v>10483</v>
      </c>
      <c r="DU43" s="53" t="s">
        <v>10483</v>
      </c>
      <c r="DV43" s="53" t="s">
        <v>10483</v>
      </c>
      <c r="DW43" s="53" t="s">
        <v>10483</v>
      </c>
      <c r="DX43" s="53" t="s">
        <v>10483</v>
      </c>
      <c r="DY43" s="53" t="s">
        <v>10483</v>
      </c>
      <c r="DZ43" s="53" t="s">
        <v>10483</v>
      </c>
      <c r="EA43" s="53" t="s">
        <v>10483</v>
      </c>
      <c r="EB43" s="53"/>
      <c r="EC43" s="53" t="s">
        <v>10483</v>
      </c>
      <c r="ED43" s="53" t="s">
        <v>10483</v>
      </c>
      <c r="EE43" s="53" t="s">
        <v>10483</v>
      </c>
      <c r="EF43" s="53" t="s">
        <v>10483</v>
      </c>
      <c r="EJ43" s="53" t="s">
        <v>10483</v>
      </c>
      <c r="EK43" s="206" t="s">
        <v>8191</v>
      </c>
      <c r="EL43" s="206" t="s">
        <v>8191</v>
      </c>
      <c r="EM43" s="198">
        <v>3.71</v>
      </c>
      <c r="EN43" s="198">
        <v>0.57999999999999996</v>
      </c>
      <c r="EO43" s="53" t="s">
        <v>10483</v>
      </c>
      <c r="EP43" s="198">
        <v>3.24</v>
      </c>
      <c r="EQ43" s="198">
        <v>0.46</v>
      </c>
      <c r="ER43" s="53" t="s">
        <v>10483</v>
      </c>
      <c r="ES43" s="53" t="s">
        <v>10483</v>
      </c>
      <c r="ET43" s="53" t="s">
        <v>10483</v>
      </c>
      <c r="EU43" s="53" t="s">
        <v>10483</v>
      </c>
      <c r="EV43" s="53" t="s">
        <v>10483</v>
      </c>
      <c r="EW43" s="53" t="s">
        <v>10483</v>
      </c>
      <c r="EX43" s="53" t="s">
        <v>10483</v>
      </c>
      <c r="EY43" s="53" t="s">
        <v>10483</v>
      </c>
      <c r="EZ43" s="53" t="s">
        <v>10483</v>
      </c>
      <c r="FA43" s="53" t="s">
        <v>10483</v>
      </c>
      <c r="FB43" s="53" t="s">
        <v>10483</v>
      </c>
      <c r="FC43" s="53" t="s">
        <v>10483</v>
      </c>
      <c r="FD43" s="53" t="s">
        <v>10483</v>
      </c>
      <c r="FE43" s="53" t="s">
        <v>10483</v>
      </c>
      <c r="FF43" s="53" t="s">
        <v>10483</v>
      </c>
      <c r="FG43" s="53" t="s">
        <v>10483</v>
      </c>
      <c r="FH43" s="53" t="s">
        <v>10483</v>
      </c>
      <c r="FI43" s="53" t="s">
        <v>10483</v>
      </c>
      <c r="FJ43" s="53" t="s">
        <v>10483</v>
      </c>
      <c r="FK43" s="53" t="s">
        <v>10483</v>
      </c>
      <c r="FO43" s="53" t="s">
        <v>10483</v>
      </c>
      <c r="FP43" s="53" t="s">
        <v>10483</v>
      </c>
      <c r="FQ43" s="53" t="s">
        <v>10483</v>
      </c>
      <c r="FR43" s="53" t="s">
        <v>10483</v>
      </c>
      <c r="FS43" s="53" t="s">
        <v>10483</v>
      </c>
      <c r="FT43" s="53" t="s">
        <v>10483</v>
      </c>
      <c r="FU43" s="53" t="s">
        <v>10483</v>
      </c>
      <c r="FV43" s="53" t="s">
        <v>10483</v>
      </c>
      <c r="FW43" s="53" t="s">
        <v>10483</v>
      </c>
      <c r="FX43" s="53" t="s">
        <v>10483</v>
      </c>
      <c r="FY43" s="53" t="s">
        <v>10483</v>
      </c>
      <c r="FZ43" s="53" t="s">
        <v>10483</v>
      </c>
      <c r="GA43" s="53" t="s">
        <v>10483</v>
      </c>
      <c r="GB43" s="53" t="s">
        <v>10483</v>
      </c>
      <c r="GC43" s="53"/>
      <c r="GD43" s="53" t="s">
        <v>10483</v>
      </c>
      <c r="GE43" s="53" t="s">
        <v>10483</v>
      </c>
      <c r="GF43" s="53" t="s">
        <v>10483</v>
      </c>
      <c r="GG43" s="53" t="s">
        <v>10483</v>
      </c>
      <c r="GH43" s="53" t="s">
        <v>10483</v>
      </c>
      <c r="GI43" s="53" t="s">
        <v>10483</v>
      </c>
      <c r="GJ43" s="53" t="s">
        <v>10483</v>
      </c>
      <c r="GK43" s="53" t="s">
        <v>10483</v>
      </c>
      <c r="GL43" s="53" t="s">
        <v>10483</v>
      </c>
      <c r="GM43" s="53" t="s">
        <v>10483</v>
      </c>
      <c r="GN43" s="53" t="s">
        <v>10483</v>
      </c>
      <c r="GO43" s="53" t="s">
        <v>10483</v>
      </c>
      <c r="GP43" s="53" t="s">
        <v>10483</v>
      </c>
      <c r="GQ43" s="53" t="s">
        <v>10483</v>
      </c>
      <c r="GZ43" s="166"/>
      <c r="HA43" s="166"/>
      <c r="HB43" s="166"/>
      <c r="HC43" s="166"/>
      <c r="HD43" s="166"/>
      <c r="HE43" s="166"/>
      <c r="HF43" s="166"/>
      <c r="HG43" s="166"/>
      <c r="HH43" s="166"/>
      <c r="HI43" s="166"/>
      <c r="HJ43" s="166"/>
      <c r="HK43" s="166"/>
      <c r="JZ43" s="9"/>
      <c r="KA43" s="9"/>
      <c r="KB43" s="9"/>
      <c r="KC43" s="9"/>
      <c r="KD43" s="9"/>
      <c r="KE43" s="9"/>
      <c r="KF43" s="9"/>
      <c r="WA43" s="3" t="s">
        <v>10892</v>
      </c>
      <c r="XP43" s="6" t="s">
        <v>10747</v>
      </c>
      <c r="XQ43" s="6" t="s">
        <v>10747</v>
      </c>
    </row>
    <row r="44" spans="1:686" ht="33" customHeight="1" x14ac:dyDescent="0.2">
      <c r="A44" s="3" t="s">
        <v>7529</v>
      </c>
      <c r="K44" s="6" t="s">
        <v>8794</v>
      </c>
      <c r="L44" s="6">
        <v>14</v>
      </c>
      <c r="M44" s="162" t="s">
        <v>10483</v>
      </c>
      <c r="N44" s="206"/>
      <c r="O44" s="206"/>
      <c r="T44" s="3" t="s">
        <v>8798</v>
      </c>
      <c r="AM44" s="6" t="s">
        <v>10745</v>
      </c>
      <c r="AO44" s="28">
        <v>12</v>
      </c>
      <c r="BH44" s="28" t="s">
        <v>7529</v>
      </c>
      <c r="BJ44" s="28" t="s">
        <v>11097</v>
      </c>
      <c r="BK44" s="28" t="s">
        <v>8072</v>
      </c>
      <c r="BQ44" s="28" t="s">
        <v>7529</v>
      </c>
      <c r="CL44" s="28">
        <v>38</v>
      </c>
      <c r="CM44" s="28">
        <v>36</v>
      </c>
      <c r="DD44" s="53" t="s">
        <v>10483</v>
      </c>
      <c r="DE44" s="53" t="s">
        <v>10483</v>
      </c>
      <c r="DF44" s="53" t="s">
        <v>10483</v>
      </c>
      <c r="DG44" s="53" t="s">
        <v>10483</v>
      </c>
      <c r="DH44" s="53" t="s">
        <v>10483</v>
      </c>
      <c r="DI44" s="53" t="s">
        <v>10483</v>
      </c>
      <c r="DJ44" s="53" t="s">
        <v>10483</v>
      </c>
      <c r="DK44" s="53" t="s">
        <v>10483</v>
      </c>
      <c r="DL44" s="53" t="s">
        <v>10483</v>
      </c>
      <c r="DM44" s="53" t="s">
        <v>10483</v>
      </c>
      <c r="DN44" s="53" t="s">
        <v>10483</v>
      </c>
      <c r="DO44" s="53" t="s">
        <v>10483</v>
      </c>
      <c r="DP44" s="53" t="s">
        <v>10483</v>
      </c>
      <c r="DQ44" s="53" t="s">
        <v>10483</v>
      </c>
      <c r="DR44" s="53" t="s">
        <v>10483</v>
      </c>
      <c r="DS44" s="53" t="s">
        <v>10483</v>
      </c>
      <c r="DT44" s="53" t="s">
        <v>10483</v>
      </c>
      <c r="DU44" s="53" t="s">
        <v>10483</v>
      </c>
      <c r="DV44" s="53" t="s">
        <v>10483</v>
      </c>
      <c r="DW44" s="53" t="s">
        <v>10483</v>
      </c>
      <c r="DX44" s="53" t="s">
        <v>10483</v>
      </c>
      <c r="DY44" s="53" t="s">
        <v>10483</v>
      </c>
      <c r="DZ44" s="53" t="s">
        <v>10483</v>
      </c>
      <c r="EA44" s="53" t="s">
        <v>10483</v>
      </c>
      <c r="EB44" s="53"/>
      <c r="EC44" s="53" t="s">
        <v>10483</v>
      </c>
      <c r="ED44" s="53" t="s">
        <v>10483</v>
      </c>
      <c r="EE44" s="53" t="s">
        <v>10483</v>
      </c>
      <c r="EF44" s="53" t="s">
        <v>10483</v>
      </c>
      <c r="EJ44" s="53" t="s">
        <v>10483</v>
      </c>
      <c r="EK44" s="206" t="s">
        <v>8191</v>
      </c>
      <c r="EL44" s="206" t="s">
        <v>8191</v>
      </c>
      <c r="EM44" s="198">
        <v>3.57</v>
      </c>
      <c r="EN44" s="198">
        <v>0.47</v>
      </c>
      <c r="EO44" s="53" t="s">
        <v>10483</v>
      </c>
      <c r="EP44" s="198">
        <v>3.49</v>
      </c>
      <c r="EQ44" s="198">
        <v>0.52</v>
      </c>
      <c r="ER44" s="53" t="s">
        <v>10483</v>
      </c>
      <c r="ES44" s="53" t="s">
        <v>10483</v>
      </c>
      <c r="ET44" s="53" t="s">
        <v>10483</v>
      </c>
      <c r="EU44" s="53" t="s">
        <v>10483</v>
      </c>
      <c r="EV44" s="53" t="s">
        <v>10483</v>
      </c>
      <c r="EW44" s="53" t="s">
        <v>10483</v>
      </c>
      <c r="EX44" s="53" t="s">
        <v>10483</v>
      </c>
      <c r="EY44" s="53" t="s">
        <v>10483</v>
      </c>
      <c r="EZ44" s="53" t="s">
        <v>10483</v>
      </c>
      <c r="FA44" s="53" t="s">
        <v>10483</v>
      </c>
      <c r="FB44" s="53" t="s">
        <v>10483</v>
      </c>
      <c r="FC44" s="53" t="s">
        <v>10483</v>
      </c>
      <c r="FD44" s="53" t="s">
        <v>10483</v>
      </c>
      <c r="FE44" s="53" t="s">
        <v>10483</v>
      </c>
      <c r="FF44" s="53" t="s">
        <v>10483</v>
      </c>
      <c r="FG44" s="53" t="s">
        <v>10483</v>
      </c>
      <c r="FH44" s="53" t="s">
        <v>10483</v>
      </c>
      <c r="FI44" s="53" t="s">
        <v>10483</v>
      </c>
      <c r="FJ44" s="53" t="s">
        <v>10483</v>
      </c>
      <c r="FK44" s="53" t="s">
        <v>10483</v>
      </c>
      <c r="FO44" s="53" t="s">
        <v>10483</v>
      </c>
      <c r="FP44" s="53" t="s">
        <v>10483</v>
      </c>
      <c r="FQ44" s="53" t="s">
        <v>10483</v>
      </c>
      <c r="FR44" s="53" t="s">
        <v>10483</v>
      </c>
      <c r="FS44" s="53" t="s">
        <v>10483</v>
      </c>
      <c r="FT44" s="53" t="s">
        <v>10483</v>
      </c>
      <c r="FU44" s="53" t="s">
        <v>10483</v>
      </c>
      <c r="FV44" s="53" t="s">
        <v>10483</v>
      </c>
      <c r="FW44" s="53" t="s">
        <v>10483</v>
      </c>
      <c r="FX44" s="53" t="s">
        <v>10483</v>
      </c>
      <c r="FY44" s="53" t="s">
        <v>10483</v>
      </c>
      <c r="FZ44" s="53" t="s">
        <v>10483</v>
      </c>
      <c r="GA44" s="53" t="s">
        <v>10483</v>
      </c>
      <c r="GB44" s="53" t="s">
        <v>10483</v>
      </c>
      <c r="GC44" s="53"/>
      <c r="GD44" s="53" t="s">
        <v>10483</v>
      </c>
      <c r="GE44" s="53" t="s">
        <v>10483</v>
      </c>
      <c r="GF44" s="53" t="s">
        <v>10483</v>
      </c>
      <c r="GG44" s="53" t="s">
        <v>10483</v>
      </c>
      <c r="GH44" s="53" t="s">
        <v>10483</v>
      </c>
      <c r="GI44" s="53" t="s">
        <v>10483</v>
      </c>
      <c r="GJ44" s="53" t="s">
        <v>10483</v>
      </c>
      <c r="GK44" s="53" t="s">
        <v>10483</v>
      </c>
      <c r="GL44" s="53" t="s">
        <v>10483</v>
      </c>
      <c r="GM44" s="53" t="s">
        <v>10483</v>
      </c>
      <c r="GN44" s="53" t="s">
        <v>10483</v>
      </c>
      <c r="GO44" s="53" t="s">
        <v>10483</v>
      </c>
      <c r="GP44" s="53" t="s">
        <v>10483</v>
      </c>
      <c r="GQ44" s="53" t="s">
        <v>10483</v>
      </c>
      <c r="GZ44" s="166"/>
      <c r="HA44" s="166"/>
      <c r="HB44" s="166"/>
      <c r="HC44" s="166"/>
      <c r="HD44" s="166"/>
      <c r="HE44" s="166"/>
      <c r="HF44" s="166"/>
      <c r="HG44" s="166"/>
      <c r="HH44" s="166"/>
      <c r="HI44" s="166"/>
      <c r="HJ44" s="166"/>
      <c r="HK44" s="166"/>
      <c r="JZ44" s="9"/>
      <c r="KA44" s="9"/>
      <c r="KB44" s="9"/>
      <c r="KC44" s="9"/>
      <c r="KD44" s="9"/>
      <c r="KE44" s="9"/>
      <c r="KF44" s="9"/>
      <c r="WA44" s="3" t="s">
        <v>10892</v>
      </c>
      <c r="XP44" s="6" t="s">
        <v>10745</v>
      </c>
      <c r="XQ44" s="6" t="s">
        <v>10745</v>
      </c>
    </row>
    <row r="45" spans="1:686" ht="33" customHeight="1" x14ac:dyDescent="0.2">
      <c r="A45" s="6" t="s">
        <v>5640</v>
      </c>
      <c r="B45" s="8" t="s">
        <v>11356</v>
      </c>
      <c r="C45" s="18" t="s">
        <v>9616</v>
      </c>
      <c r="D45" s="18" t="s">
        <v>9989</v>
      </c>
      <c r="E45" s="18" t="s">
        <v>10040</v>
      </c>
      <c r="F45" s="4" t="s">
        <v>1608</v>
      </c>
      <c r="H45" s="80" t="s">
        <v>5638</v>
      </c>
      <c r="I45" s="80" t="s">
        <v>5639</v>
      </c>
      <c r="K45" s="6">
        <v>10</v>
      </c>
      <c r="L45" s="6">
        <v>15</v>
      </c>
      <c r="M45" s="138" t="s">
        <v>1493</v>
      </c>
      <c r="N45" s="3" t="s">
        <v>10099</v>
      </c>
      <c r="O45" s="3" t="s">
        <v>10100</v>
      </c>
      <c r="P45" s="3">
        <v>3</v>
      </c>
      <c r="Q45" s="6" t="s">
        <v>2375</v>
      </c>
      <c r="S45" s="3" t="s">
        <v>1614</v>
      </c>
      <c r="T45" s="3" t="s">
        <v>1697</v>
      </c>
      <c r="U45" s="3" t="s">
        <v>49</v>
      </c>
      <c r="V45" s="3" t="s">
        <v>49</v>
      </c>
      <c r="W45" s="3" t="s">
        <v>2108</v>
      </c>
      <c r="X45" s="6" t="s">
        <v>2169</v>
      </c>
      <c r="Y45" s="3" t="s">
        <v>2270</v>
      </c>
      <c r="Z45" s="3" t="s">
        <v>2269</v>
      </c>
      <c r="AB45" s="6" t="s">
        <v>1837</v>
      </c>
      <c r="AC45" s="3" t="s">
        <v>145</v>
      </c>
      <c r="AD45" s="3" t="s">
        <v>3719</v>
      </c>
      <c r="AE45" s="3" t="s">
        <v>1697</v>
      </c>
      <c r="AF45" s="3" t="s">
        <v>49</v>
      </c>
      <c r="AG45" s="162" t="s">
        <v>10483</v>
      </c>
      <c r="AI45" s="3" t="s">
        <v>3529</v>
      </c>
      <c r="AJ45" s="3" t="s">
        <v>3243</v>
      </c>
      <c r="AL45" s="9"/>
      <c r="AM45" s="6" t="s">
        <v>1853</v>
      </c>
      <c r="AN45" s="3" t="s">
        <v>537</v>
      </c>
      <c r="AO45" s="9">
        <v>3</v>
      </c>
      <c r="AP45" s="9">
        <v>3</v>
      </c>
      <c r="AQ45" s="9">
        <v>60</v>
      </c>
      <c r="AR45" s="98" t="s">
        <v>2782</v>
      </c>
      <c r="AT45" s="98">
        <v>347</v>
      </c>
      <c r="AU45" s="98">
        <v>347</v>
      </c>
      <c r="AV45" s="98">
        <v>0</v>
      </c>
      <c r="AW45" s="98">
        <v>15.7</v>
      </c>
      <c r="AX45" s="98">
        <v>0.77</v>
      </c>
      <c r="AY45" s="226" t="s">
        <v>2722</v>
      </c>
      <c r="AZ45" s="28" t="s">
        <v>557</v>
      </c>
      <c r="BA45" s="28" t="s">
        <v>542</v>
      </c>
      <c r="BB45" s="28" t="s">
        <v>542</v>
      </c>
      <c r="BC45" s="28" t="s">
        <v>542</v>
      </c>
      <c r="BH45" s="28" t="s">
        <v>2708</v>
      </c>
      <c r="BI45" s="28" t="s">
        <v>1529</v>
      </c>
      <c r="BK45" s="28" t="s">
        <v>1529</v>
      </c>
      <c r="BL45" s="28">
        <v>1</v>
      </c>
      <c r="BM45" s="28">
        <v>6</v>
      </c>
      <c r="BN45" s="28" t="s">
        <v>448</v>
      </c>
      <c r="BO45" s="28" t="s">
        <v>448</v>
      </c>
      <c r="BQ45" s="28" t="s">
        <v>4455</v>
      </c>
      <c r="BR45" s="227" t="s">
        <v>1746</v>
      </c>
      <c r="BS45" s="227" t="str">
        <f>GU45&amp;" "&amp;FO45&amp;" "&amp;EJ45&amp;" "&amp;HZ45&amp;" "&amp;IZ45&amp;" "&amp;KW45&amp;" "&amp;LU45&amp;" "&amp;MS45&amp;" "&amp;NP45&amp;" "&amp;OO45&amp;" "&amp;PL45&amp;" "&amp;QK45&amp;" "&amp;RM45&amp;" "&amp;SI45&amp;" "&amp;TE45&amp;" "&amp;UE45&amp;" "&amp;JZ45</f>
        <v xml:space="preserve">EDE-Q-DI DEBQ-R --       SATAQ-3-P SATAQ-3-I
 PANAS-X (subscales: Sadness, Guilt, Fear/Anxiety)    CIA </v>
      </c>
      <c r="BT45" s="28" t="s">
        <v>4453</v>
      </c>
      <c r="BU45" s="28" t="s">
        <v>8162</v>
      </c>
      <c r="CE45" s="28" t="s">
        <v>4463</v>
      </c>
      <c r="CF45" s="28" t="s">
        <v>4458</v>
      </c>
      <c r="CH45" s="118" t="s">
        <v>5638</v>
      </c>
      <c r="CI45" s="118" t="s">
        <v>5639</v>
      </c>
      <c r="CK45" s="232" t="s">
        <v>4602</v>
      </c>
      <c r="CL45" s="28">
        <v>135</v>
      </c>
      <c r="CM45" s="28">
        <v>135</v>
      </c>
      <c r="CN45" s="3" t="s">
        <v>178</v>
      </c>
      <c r="CO45" s="3">
        <v>135</v>
      </c>
      <c r="CP45" s="3" t="s">
        <v>4891</v>
      </c>
      <c r="CQ45" s="3">
        <v>135</v>
      </c>
      <c r="CX45" s="3">
        <v>135</v>
      </c>
      <c r="CZ45" s="3">
        <v>135</v>
      </c>
      <c r="DD45" s="53" t="s">
        <v>10483</v>
      </c>
      <c r="DE45" s="53" t="s">
        <v>10483</v>
      </c>
      <c r="DF45" s="53" t="s">
        <v>10483</v>
      </c>
      <c r="DG45" s="53" t="s">
        <v>10483</v>
      </c>
      <c r="DH45" s="53" t="s">
        <v>10483</v>
      </c>
      <c r="DI45" s="53" t="s">
        <v>10483</v>
      </c>
      <c r="DJ45" s="53" t="s">
        <v>10483</v>
      </c>
      <c r="DK45" s="53" t="s">
        <v>10483</v>
      </c>
      <c r="DL45" s="53" t="s">
        <v>10483</v>
      </c>
      <c r="DM45" s="53" t="s">
        <v>10483</v>
      </c>
      <c r="DN45" s="53" t="s">
        <v>10483</v>
      </c>
      <c r="DO45" s="53" t="s">
        <v>10483</v>
      </c>
      <c r="DP45" s="53" t="s">
        <v>10483</v>
      </c>
      <c r="DQ45" s="53" t="s">
        <v>10483</v>
      </c>
      <c r="DR45" s="53" t="s">
        <v>10483</v>
      </c>
      <c r="DS45" s="53" t="s">
        <v>10483</v>
      </c>
      <c r="DT45" s="53" t="s">
        <v>10483</v>
      </c>
      <c r="DU45" s="53" t="s">
        <v>10483</v>
      </c>
      <c r="DV45" s="53" t="s">
        <v>10483</v>
      </c>
      <c r="DW45" s="53" t="s">
        <v>10483</v>
      </c>
      <c r="DX45" s="53" t="s">
        <v>10483</v>
      </c>
      <c r="DY45" s="53" t="s">
        <v>10483</v>
      </c>
      <c r="DZ45" s="53" t="s">
        <v>10483</v>
      </c>
      <c r="EA45" s="53" t="s">
        <v>10483</v>
      </c>
      <c r="EB45" s="53"/>
      <c r="EC45" s="53" t="s">
        <v>10483</v>
      </c>
      <c r="ED45" s="53" t="s">
        <v>10483</v>
      </c>
      <c r="EE45" s="53" t="s">
        <v>10483</v>
      </c>
      <c r="EF45" s="53" t="s">
        <v>10483</v>
      </c>
      <c r="EJ45" s="53" t="s">
        <v>10483</v>
      </c>
      <c r="EO45" s="53" t="s">
        <v>10483</v>
      </c>
      <c r="ER45" s="53" t="s">
        <v>10483</v>
      </c>
      <c r="ES45" s="53" t="s">
        <v>10483</v>
      </c>
      <c r="ET45" s="53" t="s">
        <v>10483</v>
      </c>
      <c r="EU45" s="53" t="s">
        <v>10483</v>
      </c>
      <c r="EV45" s="53" t="s">
        <v>10483</v>
      </c>
      <c r="EW45" s="53" t="s">
        <v>10483</v>
      </c>
      <c r="EX45" s="53" t="s">
        <v>10483</v>
      </c>
      <c r="EY45" s="53" t="s">
        <v>10483</v>
      </c>
      <c r="EZ45" s="53" t="s">
        <v>10483</v>
      </c>
      <c r="FA45" s="53" t="s">
        <v>10483</v>
      </c>
      <c r="FB45" s="53" t="s">
        <v>10483</v>
      </c>
      <c r="FC45" s="53" t="s">
        <v>10483</v>
      </c>
      <c r="FD45" s="53" t="s">
        <v>10483</v>
      </c>
      <c r="FE45" s="53" t="s">
        <v>10483</v>
      </c>
      <c r="FF45" s="53" t="s">
        <v>10483</v>
      </c>
      <c r="FG45" s="53" t="s">
        <v>10483</v>
      </c>
      <c r="FH45" s="53" t="s">
        <v>10483</v>
      </c>
      <c r="FI45" s="53" t="s">
        <v>10483</v>
      </c>
      <c r="FJ45" s="53" t="s">
        <v>10483</v>
      </c>
      <c r="FK45" s="53" t="s">
        <v>10483</v>
      </c>
      <c r="FO45" s="3" t="s">
        <v>4126</v>
      </c>
      <c r="FQ45" s="3" t="s">
        <v>4340</v>
      </c>
      <c r="FR45" s="3" t="s">
        <v>4126</v>
      </c>
      <c r="FS45" s="53" t="s">
        <v>10483</v>
      </c>
      <c r="FT45" s="53" t="s">
        <v>10483</v>
      </c>
      <c r="FV45" s="53" t="s">
        <v>10483</v>
      </c>
      <c r="FW45" s="53" t="s">
        <v>10483</v>
      </c>
      <c r="FX45" s="53"/>
      <c r="GP45" s="2"/>
      <c r="GQ45" s="9"/>
      <c r="GT45" s="3" t="s">
        <v>10707</v>
      </c>
      <c r="GU45" s="3" t="s">
        <v>4162</v>
      </c>
      <c r="GZ45" s="166"/>
      <c r="HA45" s="166"/>
      <c r="HB45" s="166"/>
      <c r="HC45" s="166"/>
      <c r="HD45" s="166"/>
      <c r="HE45" s="166"/>
      <c r="HF45" s="166"/>
      <c r="HG45" s="166"/>
      <c r="HH45" s="166"/>
      <c r="HI45" s="166"/>
      <c r="HJ45" s="166"/>
      <c r="HK45" s="166"/>
      <c r="HO45" s="3" t="s">
        <v>542</v>
      </c>
      <c r="JZ45" s="9"/>
      <c r="KA45" s="9"/>
      <c r="KB45" s="9"/>
      <c r="KC45" s="9"/>
      <c r="KD45" s="9"/>
      <c r="KE45" s="9"/>
      <c r="KF45" s="9"/>
      <c r="OO45" s="3" t="s">
        <v>4403</v>
      </c>
      <c r="OP45" s="3" t="s">
        <v>4170</v>
      </c>
      <c r="OQ45" s="3" t="s">
        <v>4403</v>
      </c>
      <c r="PL45" s="3" t="s">
        <v>4445</v>
      </c>
      <c r="PM45" s="3" t="s">
        <v>4170</v>
      </c>
      <c r="PN45" s="3" t="s">
        <v>8138</v>
      </c>
      <c r="QK45" s="3" t="s">
        <v>4444</v>
      </c>
      <c r="QL45" s="3" t="s">
        <v>4347</v>
      </c>
      <c r="QM45" s="3" t="s">
        <v>4347</v>
      </c>
      <c r="UE45" s="3" t="s">
        <v>4210</v>
      </c>
      <c r="UF45" s="3" t="s">
        <v>4210</v>
      </c>
      <c r="VF45" s="3" t="s">
        <v>5002</v>
      </c>
      <c r="VG45" s="3" t="s">
        <v>5081</v>
      </c>
      <c r="VH45" s="3" t="s">
        <v>4504</v>
      </c>
      <c r="VI45" s="3">
        <v>119</v>
      </c>
      <c r="VJ45" s="29">
        <v>86.23</v>
      </c>
      <c r="VQ45" s="3" t="s">
        <v>1493</v>
      </c>
      <c r="VR45" s="3" t="s">
        <v>1493</v>
      </c>
      <c r="VS45" s="3" t="s">
        <v>1493</v>
      </c>
      <c r="VT45" s="6" t="s">
        <v>1493</v>
      </c>
      <c r="VV45" s="2" t="s">
        <v>5834</v>
      </c>
      <c r="VW45" s="2" t="s">
        <v>5834</v>
      </c>
      <c r="VX45" s="3" t="s">
        <v>5886</v>
      </c>
      <c r="VZ45" s="3" t="s">
        <v>777</v>
      </c>
      <c r="WA45" s="3" t="s">
        <v>777</v>
      </c>
      <c r="WB45" s="3" t="s">
        <v>10422</v>
      </c>
      <c r="WC45" s="3" t="s">
        <v>777</v>
      </c>
      <c r="WE45" s="6"/>
      <c r="WG45" s="7" t="s">
        <v>777</v>
      </c>
      <c r="WH45" s="2" t="s">
        <v>5883</v>
      </c>
      <c r="WJ45" s="2">
        <f>103/345</f>
        <v>0.29855072463768118</v>
      </c>
      <c r="WK45" s="2">
        <f>242/345</f>
        <v>0.70144927536231882</v>
      </c>
      <c r="WM45" s="2" t="s">
        <v>5884</v>
      </c>
      <c r="WN45" s="2" t="s">
        <v>5885</v>
      </c>
      <c r="WO45" s="2" t="s">
        <v>987</v>
      </c>
      <c r="WS45" s="8" t="s">
        <v>5887</v>
      </c>
      <c r="WU45" s="92" t="s">
        <v>3901</v>
      </c>
      <c r="WV45" s="7" t="s">
        <v>3901</v>
      </c>
      <c r="WW45" s="3" t="s">
        <v>5888</v>
      </c>
      <c r="WZ45" s="6" t="s">
        <v>1697</v>
      </c>
      <c r="XA45" s="6" t="s">
        <v>1697</v>
      </c>
      <c r="XB45" s="6" t="s">
        <v>49</v>
      </c>
      <c r="XD45" s="6" t="s">
        <v>3529</v>
      </c>
      <c r="XE45" s="6" t="s">
        <v>3243</v>
      </c>
      <c r="XF45" s="10" t="s">
        <v>2524</v>
      </c>
      <c r="XG45" s="6" t="s">
        <v>2649</v>
      </c>
      <c r="XH45" s="6" t="s">
        <v>5889</v>
      </c>
      <c r="XK45"/>
      <c r="XL45" s="6" t="s">
        <v>2649</v>
      </c>
      <c r="XM45" s="6" t="s">
        <v>2649</v>
      </c>
      <c r="XN45" s="6" t="s">
        <v>2649</v>
      </c>
      <c r="XP45" s="6" t="s">
        <v>1853</v>
      </c>
      <c r="XQ45" s="6" t="s">
        <v>1853</v>
      </c>
      <c r="XS45" s="6" t="s">
        <v>10838</v>
      </c>
      <c r="XT45" s="6" t="s">
        <v>10838</v>
      </c>
      <c r="XU45" s="3" t="s">
        <v>49</v>
      </c>
      <c r="XV45" s="9">
        <v>3</v>
      </c>
      <c r="XW45" s="6" t="s">
        <v>1532</v>
      </c>
      <c r="XY45" s="3" t="s">
        <v>1468</v>
      </c>
      <c r="YI45" s="3" t="s">
        <v>787</v>
      </c>
      <c r="YJ45" s="6" t="s">
        <v>1494</v>
      </c>
      <c r="YK45" s="6"/>
      <c r="YL45" s="3" t="s">
        <v>1700</v>
      </c>
      <c r="YO45" s="3" t="s">
        <v>537</v>
      </c>
      <c r="YQ45" s="3" t="s">
        <v>3901</v>
      </c>
      <c r="YR45" s="3" t="s">
        <v>3901</v>
      </c>
      <c r="YS45" s="3" t="s">
        <v>49</v>
      </c>
      <c r="YT45" s="3" t="s">
        <v>49</v>
      </c>
      <c r="YU45" s="3" t="s">
        <v>4059</v>
      </c>
      <c r="YV45" s="3" t="s">
        <v>537</v>
      </c>
      <c r="YX45" s="9" t="s">
        <v>2524</v>
      </c>
      <c r="YY45" s="3" t="s">
        <v>2108</v>
      </c>
      <c r="ZA45" s="6" t="s">
        <v>1837</v>
      </c>
      <c r="ZC45" s="3" t="s">
        <v>1980</v>
      </c>
      <c r="ZH45" s="13" t="s">
        <v>1747</v>
      </c>
      <c r="ZI45" s="3" t="s">
        <v>1748</v>
      </c>
      <c r="ZJ45" s="3" t="s">
        <v>1749</v>
      </c>
    </row>
    <row r="46" spans="1:686" ht="33" customHeight="1" x14ac:dyDescent="0.2">
      <c r="A46" s="6"/>
      <c r="B46" s="6"/>
      <c r="C46" s="6"/>
      <c r="D46" s="6"/>
      <c r="E46" s="6"/>
      <c r="K46" s="6">
        <v>10</v>
      </c>
      <c r="L46" s="6">
        <v>15</v>
      </c>
      <c r="T46" s="3" t="s">
        <v>1698</v>
      </c>
      <c r="AC46" s="3" t="s">
        <v>145</v>
      </c>
      <c r="AD46" s="3" t="s">
        <v>3720</v>
      </c>
      <c r="AE46" s="3" t="s">
        <v>1698</v>
      </c>
      <c r="AF46" s="3" t="s">
        <v>49</v>
      </c>
      <c r="AG46" s="162" t="s">
        <v>10483</v>
      </c>
      <c r="AI46" s="3" t="s">
        <v>3530</v>
      </c>
      <c r="AL46" s="9"/>
      <c r="AM46" s="6" t="s">
        <v>10499</v>
      </c>
      <c r="AO46" s="9"/>
      <c r="AP46" s="9"/>
      <c r="AQ46" s="9"/>
      <c r="BH46" s="28" t="s">
        <v>2708</v>
      </c>
      <c r="BQ46" s="28" t="s">
        <v>4455</v>
      </c>
      <c r="BS46" s="227" t="str">
        <f>DD46&amp;" "&amp;FO46&amp;" "&amp;EJ46&amp;" "&amp;HZ46&amp;" "&amp;IZ46&amp;" "&amp;KW46&amp;" "&amp;LU46&amp;" "&amp;MS46&amp;" "&amp;NP46&amp;" "&amp;OO46&amp;" "&amp;PL46&amp;" "&amp;QK46&amp;" "&amp;RM46&amp;" "&amp;SI46&amp;" "&amp;TE46&amp;" "&amp;UE46&amp;" "&amp;JZ46</f>
        <v xml:space="preserve">--  --              </v>
      </c>
      <c r="CL46" s="28">
        <v>108</v>
      </c>
      <c r="CM46" s="28">
        <v>108</v>
      </c>
      <c r="CO46" s="3">
        <v>108</v>
      </c>
      <c r="CQ46" s="3">
        <v>108</v>
      </c>
      <c r="CX46" s="3">
        <v>108</v>
      </c>
      <c r="CZ46" s="3">
        <v>108</v>
      </c>
      <c r="DD46" s="53" t="s">
        <v>10483</v>
      </c>
      <c r="DE46" s="53" t="s">
        <v>10483</v>
      </c>
      <c r="DF46" s="53" t="s">
        <v>10483</v>
      </c>
      <c r="DG46" s="53" t="s">
        <v>10483</v>
      </c>
      <c r="DH46" s="53" t="s">
        <v>10483</v>
      </c>
      <c r="DI46" s="53" t="s">
        <v>10483</v>
      </c>
      <c r="DJ46" s="53" t="s">
        <v>10483</v>
      </c>
      <c r="DK46" s="53" t="s">
        <v>10483</v>
      </c>
      <c r="DL46" s="53" t="s">
        <v>10483</v>
      </c>
      <c r="DM46" s="53" t="s">
        <v>10483</v>
      </c>
      <c r="DN46" s="53" t="s">
        <v>10483</v>
      </c>
      <c r="DO46" s="53" t="s">
        <v>10483</v>
      </c>
      <c r="DP46" s="53" t="s">
        <v>10483</v>
      </c>
      <c r="DQ46" s="53" t="s">
        <v>10483</v>
      </c>
      <c r="DR46" s="53" t="s">
        <v>10483</v>
      </c>
      <c r="DS46" s="53" t="s">
        <v>10483</v>
      </c>
      <c r="DT46" s="53" t="s">
        <v>10483</v>
      </c>
      <c r="DU46" s="53" t="s">
        <v>10483</v>
      </c>
      <c r="DV46" s="53" t="s">
        <v>10483</v>
      </c>
      <c r="DW46" s="53" t="s">
        <v>10483</v>
      </c>
      <c r="DX46" s="53" t="s">
        <v>10483</v>
      </c>
      <c r="DY46" s="53" t="s">
        <v>10483</v>
      </c>
      <c r="DZ46" s="53" t="s">
        <v>10483</v>
      </c>
      <c r="EA46" s="53" t="s">
        <v>10483</v>
      </c>
      <c r="EB46" s="53"/>
      <c r="EC46" s="53" t="s">
        <v>10483</v>
      </c>
      <c r="ED46" s="53" t="s">
        <v>10483</v>
      </c>
      <c r="EE46" s="53" t="s">
        <v>10483</v>
      </c>
      <c r="EF46" s="53" t="s">
        <v>10483</v>
      </c>
      <c r="EJ46" s="53" t="s">
        <v>10483</v>
      </c>
      <c r="EO46" s="53" t="s">
        <v>10483</v>
      </c>
      <c r="ER46" s="53" t="s">
        <v>10483</v>
      </c>
      <c r="ES46" s="53" t="s">
        <v>10483</v>
      </c>
      <c r="ET46" s="53" t="s">
        <v>10483</v>
      </c>
      <c r="EU46" s="53" t="s">
        <v>10483</v>
      </c>
      <c r="EV46" s="53" t="s">
        <v>10483</v>
      </c>
      <c r="EW46" s="53" t="s">
        <v>10483</v>
      </c>
      <c r="EX46" s="53" t="s">
        <v>10483</v>
      </c>
      <c r="EY46" s="53" t="s">
        <v>10483</v>
      </c>
      <c r="EZ46" s="53" t="s">
        <v>10483</v>
      </c>
      <c r="FA46" s="53" t="s">
        <v>10483</v>
      </c>
      <c r="FB46" s="53" t="s">
        <v>10483</v>
      </c>
      <c r="FC46" s="53" t="s">
        <v>10483</v>
      </c>
      <c r="FD46" s="53" t="s">
        <v>10483</v>
      </c>
      <c r="FE46" s="53" t="s">
        <v>10483</v>
      </c>
      <c r="FF46" s="53" t="s">
        <v>10483</v>
      </c>
      <c r="FG46" s="53" t="s">
        <v>10483</v>
      </c>
      <c r="FH46" s="53" t="s">
        <v>10483</v>
      </c>
      <c r="FI46" s="53" t="s">
        <v>10483</v>
      </c>
      <c r="FJ46" s="53" t="s">
        <v>10483</v>
      </c>
      <c r="FK46" s="53" t="s">
        <v>10483</v>
      </c>
      <c r="FS46" s="53" t="s">
        <v>10483</v>
      </c>
      <c r="FT46" s="53" t="s">
        <v>10483</v>
      </c>
      <c r="FV46" s="53" t="s">
        <v>10483</v>
      </c>
      <c r="FW46" s="53" t="s">
        <v>10483</v>
      </c>
      <c r="FX46" s="53"/>
      <c r="GP46" s="2"/>
      <c r="GQ46" s="9"/>
      <c r="GZ46" s="166"/>
      <c r="HA46" s="166"/>
      <c r="HB46" s="166"/>
      <c r="HC46" s="166"/>
      <c r="HD46" s="166"/>
      <c r="HE46" s="166"/>
      <c r="HF46" s="166"/>
      <c r="HG46" s="166"/>
      <c r="HH46" s="166"/>
      <c r="HI46" s="166"/>
      <c r="HJ46" s="166"/>
      <c r="HK46" s="166"/>
      <c r="JZ46" s="9"/>
      <c r="KA46" s="9"/>
      <c r="KB46" s="9"/>
      <c r="KC46" s="9"/>
      <c r="KD46" s="9"/>
      <c r="KE46" s="9"/>
      <c r="KF46" s="9"/>
      <c r="PN46" s="3" t="s">
        <v>4403</v>
      </c>
      <c r="VF46" s="3" t="s">
        <v>5002</v>
      </c>
      <c r="VG46" s="3" t="s">
        <v>5081</v>
      </c>
      <c r="VH46" s="3" t="s">
        <v>4504</v>
      </c>
      <c r="VI46" s="3">
        <v>100</v>
      </c>
      <c r="VJ46" s="29">
        <v>92.59</v>
      </c>
      <c r="WA46" s="3" t="s">
        <v>777</v>
      </c>
      <c r="WE46" s="6"/>
      <c r="WZ46" s="6" t="s">
        <v>1698</v>
      </c>
      <c r="XA46" s="6" t="s">
        <v>5890</v>
      </c>
      <c r="XB46" s="6" t="s">
        <v>49</v>
      </c>
      <c r="XD46" s="6" t="s">
        <v>3530</v>
      </c>
      <c r="XG46" s="6" t="s">
        <v>1285</v>
      </c>
      <c r="XH46" s="6" t="s">
        <v>1285</v>
      </c>
      <c r="XK46"/>
      <c r="XL46" s="6" t="s">
        <v>1285</v>
      </c>
      <c r="XM46" s="6" t="s">
        <v>1285</v>
      </c>
      <c r="XN46" s="6" t="s">
        <v>1285</v>
      </c>
      <c r="XP46" s="6" t="s">
        <v>10499</v>
      </c>
      <c r="XQ46" s="6" t="s">
        <v>10499</v>
      </c>
      <c r="XS46" s="6" t="s">
        <v>10761</v>
      </c>
      <c r="XT46" s="6" t="s">
        <v>10761</v>
      </c>
      <c r="XU46" s="3" t="s">
        <v>49</v>
      </c>
      <c r="XV46"/>
      <c r="XW46" s="6" t="s">
        <v>1096</v>
      </c>
      <c r="XY46" s="3" t="s">
        <v>1469</v>
      </c>
      <c r="YJ46" s="6" t="s">
        <v>1494</v>
      </c>
      <c r="YK46" s="6"/>
      <c r="ZC46" s="3" t="s">
        <v>145</v>
      </c>
    </row>
    <row r="47" spans="1:686" ht="33" customHeight="1" x14ac:dyDescent="0.2">
      <c r="A47" s="6"/>
      <c r="B47" s="6"/>
      <c r="C47" s="6"/>
      <c r="D47" s="6"/>
      <c r="E47" s="6"/>
      <c r="K47" s="6">
        <v>10</v>
      </c>
      <c r="L47" s="6">
        <v>15</v>
      </c>
      <c r="T47" s="3" t="s">
        <v>1699</v>
      </c>
      <c r="AC47" s="3"/>
      <c r="AD47" s="3" t="s">
        <v>49</v>
      </c>
      <c r="AE47" s="3" t="s">
        <v>1699</v>
      </c>
      <c r="AF47" s="3" t="s">
        <v>49</v>
      </c>
      <c r="AI47" s="3" t="s">
        <v>1699</v>
      </c>
      <c r="AL47" s="9"/>
      <c r="AM47" s="6" t="s">
        <v>7182</v>
      </c>
      <c r="AO47" s="9"/>
      <c r="AP47" s="9"/>
      <c r="AQ47" s="9"/>
      <c r="BH47" s="28" t="s">
        <v>2708</v>
      </c>
      <c r="BQ47" s="28" t="s">
        <v>4455</v>
      </c>
      <c r="BS47" s="227" t="str">
        <f>DD47&amp;" "&amp;FO47&amp;" "&amp;EJ47&amp;" "&amp;HZ47&amp;" "&amp;IZ47&amp;" "&amp;KW47&amp;" "&amp;LU47&amp;" "&amp;MS47&amp;" "&amp;NP47&amp;" "&amp;OO47&amp;" "&amp;PL47&amp;" "&amp;QK47&amp;" "&amp;RM47&amp;" "&amp;SI47&amp;" "&amp;TE47&amp;" "&amp;UE47&amp;" "&amp;JZ47</f>
        <v xml:space="preserve">--  --              </v>
      </c>
      <c r="CL47" s="28">
        <v>97</v>
      </c>
      <c r="CM47" s="28">
        <v>97</v>
      </c>
      <c r="CO47" s="3">
        <v>97</v>
      </c>
      <c r="CQ47" s="3">
        <v>97</v>
      </c>
      <c r="CX47" s="3">
        <v>97</v>
      </c>
      <c r="CZ47" s="3">
        <v>97</v>
      </c>
      <c r="DD47" s="53" t="s">
        <v>10483</v>
      </c>
      <c r="DE47" s="53" t="s">
        <v>10483</v>
      </c>
      <c r="DF47" s="53" t="s">
        <v>10483</v>
      </c>
      <c r="DG47" s="53" t="s">
        <v>10483</v>
      </c>
      <c r="DH47" s="53" t="s">
        <v>10483</v>
      </c>
      <c r="DI47" s="53" t="s">
        <v>10483</v>
      </c>
      <c r="DJ47" s="53" t="s">
        <v>10483</v>
      </c>
      <c r="DK47" s="53" t="s">
        <v>10483</v>
      </c>
      <c r="DL47" s="53" t="s">
        <v>10483</v>
      </c>
      <c r="DM47" s="53" t="s">
        <v>10483</v>
      </c>
      <c r="DN47" s="53" t="s">
        <v>10483</v>
      </c>
      <c r="DO47" s="53" t="s">
        <v>10483</v>
      </c>
      <c r="DP47" s="53" t="s">
        <v>10483</v>
      </c>
      <c r="DQ47" s="53" t="s">
        <v>10483</v>
      </c>
      <c r="DR47" s="53" t="s">
        <v>10483</v>
      </c>
      <c r="DS47" s="53" t="s">
        <v>10483</v>
      </c>
      <c r="DT47" s="53" t="s">
        <v>10483</v>
      </c>
      <c r="DU47" s="53" t="s">
        <v>10483</v>
      </c>
      <c r="DV47" s="53" t="s">
        <v>10483</v>
      </c>
      <c r="DW47" s="53" t="s">
        <v>10483</v>
      </c>
      <c r="DX47" s="53" t="s">
        <v>10483</v>
      </c>
      <c r="DY47" s="53" t="s">
        <v>10483</v>
      </c>
      <c r="DZ47" s="53" t="s">
        <v>10483</v>
      </c>
      <c r="EA47" s="53" t="s">
        <v>10483</v>
      </c>
      <c r="EB47" s="53"/>
      <c r="EC47" s="53" t="s">
        <v>10483</v>
      </c>
      <c r="ED47" s="53" t="s">
        <v>10483</v>
      </c>
      <c r="EE47" s="53" t="s">
        <v>10483</v>
      </c>
      <c r="EF47" s="53" t="s">
        <v>10483</v>
      </c>
      <c r="EJ47" s="53" t="s">
        <v>10483</v>
      </c>
      <c r="EO47" s="53" t="s">
        <v>10483</v>
      </c>
      <c r="ER47" s="53" t="s">
        <v>10483</v>
      </c>
      <c r="ES47" s="53" t="s">
        <v>10483</v>
      </c>
      <c r="ET47" s="53" t="s">
        <v>10483</v>
      </c>
      <c r="EU47" s="53" t="s">
        <v>10483</v>
      </c>
      <c r="EV47" s="53" t="s">
        <v>10483</v>
      </c>
      <c r="EW47" s="53" t="s">
        <v>10483</v>
      </c>
      <c r="EX47" s="53" t="s">
        <v>10483</v>
      </c>
      <c r="EY47" s="53" t="s">
        <v>10483</v>
      </c>
      <c r="EZ47" s="53" t="s">
        <v>10483</v>
      </c>
      <c r="FA47" s="53" t="s">
        <v>10483</v>
      </c>
      <c r="FB47" s="53" t="s">
        <v>10483</v>
      </c>
      <c r="FC47" s="53" t="s">
        <v>10483</v>
      </c>
      <c r="FD47" s="53" t="s">
        <v>10483</v>
      </c>
      <c r="FE47" s="53" t="s">
        <v>10483</v>
      </c>
      <c r="FF47" s="53" t="s">
        <v>10483</v>
      </c>
      <c r="FG47" s="53" t="s">
        <v>10483</v>
      </c>
      <c r="FH47" s="53" t="s">
        <v>10483</v>
      </c>
      <c r="FI47" s="53" t="s">
        <v>10483</v>
      </c>
      <c r="FJ47" s="53" t="s">
        <v>10483</v>
      </c>
      <c r="FK47" s="53" t="s">
        <v>10483</v>
      </c>
      <c r="FS47" s="53" t="s">
        <v>10483</v>
      </c>
      <c r="FT47" s="53" t="s">
        <v>10483</v>
      </c>
      <c r="FV47" s="53" t="s">
        <v>10483</v>
      </c>
      <c r="FW47" s="53" t="s">
        <v>10483</v>
      </c>
      <c r="FX47" s="53"/>
      <c r="GP47" s="2"/>
      <c r="GQ47" s="9"/>
      <c r="GZ47" s="166"/>
      <c r="HA47" s="166"/>
      <c r="HB47" s="166"/>
      <c r="HC47" s="166"/>
      <c r="HD47" s="166"/>
      <c r="HE47" s="166"/>
      <c r="HF47" s="166"/>
      <c r="HG47" s="166"/>
      <c r="HH47" s="166"/>
      <c r="HI47" s="166"/>
      <c r="HJ47" s="166"/>
      <c r="HK47" s="166"/>
      <c r="JZ47" s="9"/>
      <c r="KA47" s="9"/>
      <c r="KB47" s="9"/>
      <c r="KC47" s="9"/>
      <c r="KD47" s="9"/>
      <c r="KE47" s="9"/>
      <c r="KF47" s="9"/>
      <c r="VF47" s="3" t="s">
        <v>4532</v>
      </c>
      <c r="VG47" s="3" t="s">
        <v>5081</v>
      </c>
      <c r="VH47" s="9"/>
      <c r="VI47" s="9"/>
      <c r="VJ47" s="9"/>
      <c r="WA47" s="3" t="s">
        <v>777</v>
      </c>
      <c r="WE47" s="6"/>
      <c r="WZ47" s="6" t="s">
        <v>1699</v>
      </c>
      <c r="XA47" s="6" t="s">
        <v>1699</v>
      </c>
      <c r="XB47" s="6" t="s">
        <v>49</v>
      </c>
      <c r="XD47" s="6" t="s">
        <v>1699</v>
      </c>
      <c r="XG47" s="6" t="s">
        <v>1013</v>
      </c>
      <c r="XH47" s="6" t="s">
        <v>5891</v>
      </c>
      <c r="XK47"/>
      <c r="XL47" s="6" t="s">
        <v>1013</v>
      </c>
      <c r="XM47" s="6" t="s">
        <v>1013</v>
      </c>
      <c r="XN47" s="6" t="s">
        <v>1013</v>
      </c>
      <c r="XO47" s="6" t="s">
        <v>9477</v>
      </c>
      <c r="XP47" s="6" t="s">
        <v>7182</v>
      </c>
      <c r="XQ47" s="6" t="s">
        <v>7182</v>
      </c>
      <c r="XU47" s="3" t="s">
        <v>49</v>
      </c>
      <c r="XV47"/>
      <c r="XW47" s="6" t="s">
        <v>1239</v>
      </c>
      <c r="XY47" s="3" t="s">
        <v>1013</v>
      </c>
      <c r="YJ47" s="6" t="s">
        <v>1494</v>
      </c>
      <c r="YK47" s="6"/>
      <c r="ZC47" s="3"/>
    </row>
    <row r="48" spans="1:686" ht="33" customHeight="1" x14ac:dyDescent="0.2">
      <c r="A48" s="3" t="s">
        <v>5637</v>
      </c>
      <c r="B48" s="64" t="s">
        <v>11357</v>
      </c>
      <c r="C48" s="64" t="s">
        <v>9823</v>
      </c>
      <c r="D48" s="64"/>
      <c r="E48" s="64"/>
      <c r="K48" s="6">
        <v>11</v>
      </c>
      <c r="L48" s="6">
        <v>16</v>
      </c>
      <c r="M48" s="138" t="s">
        <v>3062</v>
      </c>
      <c r="N48" s="3" t="s">
        <v>10101</v>
      </c>
      <c r="O48" s="3" t="s">
        <v>10102</v>
      </c>
      <c r="P48" s="3">
        <v>3</v>
      </c>
      <c r="Q48" s="6" t="s">
        <v>2309</v>
      </c>
      <c r="S48" s="3" t="s">
        <v>75</v>
      </c>
      <c r="T48" s="3" t="s">
        <v>1004</v>
      </c>
      <c r="U48" s="3" t="s">
        <v>303</v>
      </c>
      <c r="V48" s="3" t="s">
        <v>304</v>
      </c>
      <c r="W48" s="3" t="s">
        <v>2213</v>
      </c>
      <c r="X48" s="6" t="s">
        <v>2169</v>
      </c>
      <c r="Y48" s="3" t="s">
        <v>2168</v>
      </c>
      <c r="Z48" s="3" t="s">
        <v>2168</v>
      </c>
      <c r="AB48" s="6" t="s">
        <v>1837</v>
      </c>
      <c r="AC48" s="6" t="s">
        <v>145</v>
      </c>
      <c r="AD48" s="3" t="s">
        <v>3269</v>
      </c>
      <c r="AE48" s="3" t="s">
        <v>3268</v>
      </c>
      <c r="AF48" s="3" t="s">
        <v>49</v>
      </c>
      <c r="AG48" s="162" t="s">
        <v>10483</v>
      </c>
      <c r="AI48" s="28" t="s">
        <v>3271</v>
      </c>
      <c r="AJ48" s="28" t="s">
        <v>3243</v>
      </c>
      <c r="AL48" s="9"/>
      <c r="AM48" s="6" t="s">
        <v>1853</v>
      </c>
      <c r="AN48" s="3" t="s">
        <v>537</v>
      </c>
      <c r="AO48" s="28">
        <v>3</v>
      </c>
      <c r="AP48" s="28">
        <v>3</v>
      </c>
      <c r="AQ48" s="28">
        <v>60</v>
      </c>
      <c r="AR48" s="98" t="s">
        <v>3063</v>
      </c>
      <c r="AS48" s="98" t="s">
        <v>4677</v>
      </c>
      <c r="AT48" s="233">
        <v>50</v>
      </c>
      <c r="AU48" s="98">
        <v>44</v>
      </c>
      <c r="AV48" s="98">
        <v>0</v>
      </c>
      <c r="AW48" s="9">
        <v>20.57</v>
      </c>
      <c r="AX48" s="98">
        <v>3.22</v>
      </c>
      <c r="AY48" s="226" t="s">
        <v>3049</v>
      </c>
      <c r="AZ48" s="28" t="s">
        <v>557</v>
      </c>
      <c r="BA48" s="28" t="s">
        <v>542</v>
      </c>
      <c r="BB48" s="28" t="s">
        <v>542</v>
      </c>
      <c r="BC48" s="28" t="s">
        <v>647</v>
      </c>
      <c r="BD48" s="28" t="s">
        <v>53</v>
      </c>
      <c r="BE48" s="28" t="s">
        <v>10</v>
      </c>
      <c r="BF48" s="28" t="s">
        <v>21</v>
      </c>
      <c r="BG48" s="28" t="s">
        <v>12</v>
      </c>
      <c r="BH48" s="28" t="s">
        <v>2708</v>
      </c>
      <c r="BI48" s="28" t="s">
        <v>1529</v>
      </c>
      <c r="BJ48" s="28" t="s">
        <v>11101</v>
      </c>
      <c r="BK48" s="28" t="s">
        <v>11102</v>
      </c>
      <c r="BL48" s="28">
        <v>1</v>
      </c>
      <c r="BM48" s="28">
        <v>6</v>
      </c>
      <c r="BN48" s="28" t="s">
        <v>448</v>
      </c>
      <c r="BO48" s="28" t="s">
        <v>448</v>
      </c>
      <c r="BR48" s="227" t="s">
        <v>305</v>
      </c>
      <c r="BS48" s="227" t="str">
        <f>DD48&amp;" "&amp;FO48&amp;" "&amp;EJ48&amp;" "&amp;HZ48&amp;" "&amp;IZ48&amp;" "&amp;KW48&amp;" "&amp;LU48&amp;" "&amp;MS48&amp;" "&amp;NP48&amp;" "&amp;OO48&amp;" "&amp;PL48&amp;" "&amp;QK48&amp;" "&amp;RM48&amp;" "&amp;SI48&amp;" "&amp;TE48&amp;" "&amp;UE48&amp;" "&amp;JZ48</f>
        <v>-- DEB-Q Restraint --       SATAQ-3 Sociocultural pressures SATAQ-3 Thin ideal Internalization PANAS-Expanded negative affect     EDE-Q-WSC</v>
      </c>
      <c r="BT48" s="28" t="s">
        <v>5641</v>
      </c>
      <c r="BU48" s="28" t="s">
        <v>4210</v>
      </c>
      <c r="CE48" s="28" t="s">
        <v>5225</v>
      </c>
      <c r="CF48" s="28" t="s">
        <v>4461</v>
      </c>
      <c r="CL48" s="28">
        <v>17</v>
      </c>
      <c r="CM48" s="28">
        <v>9</v>
      </c>
      <c r="CN48" s="3" t="s">
        <v>178</v>
      </c>
      <c r="CO48" s="3">
        <v>10</v>
      </c>
      <c r="CP48" s="3" t="s">
        <v>4891</v>
      </c>
      <c r="CQ48" s="3">
        <v>9</v>
      </c>
      <c r="CX48" s="3">
        <v>10</v>
      </c>
      <c r="CZ48" s="3">
        <v>9</v>
      </c>
      <c r="DD48" s="53" t="s">
        <v>10483</v>
      </c>
      <c r="DE48" s="53" t="s">
        <v>10483</v>
      </c>
      <c r="DF48" s="53" t="s">
        <v>10483</v>
      </c>
      <c r="DG48" s="53" t="s">
        <v>10483</v>
      </c>
      <c r="DH48" s="53" t="s">
        <v>10483</v>
      </c>
      <c r="DI48" s="53" t="s">
        <v>10483</v>
      </c>
      <c r="DJ48" s="53" t="s">
        <v>10483</v>
      </c>
      <c r="DK48" s="53" t="s">
        <v>10483</v>
      </c>
      <c r="DL48" s="53" t="s">
        <v>10483</v>
      </c>
      <c r="DM48" s="53" t="s">
        <v>10483</v>
      </c>
      <c r="DN48" s="53" t="s">
        <v>10483</v>
      </c>
      <c r="DO48" s="53" t="s">
        <v>10483</v>
      </c>
      <c r="DP48" s="53" t="s">
        <v>10483</v>
      </c>
      <c r="DQ48" s="53" t="s">
        <v>10483</v>
      </c>
      <c r="DR48" s="53" t="s">
        <v>10483</v>
      </c>
      <c r="DS48" s="53" t="s">
        <v>10483</v>
      </c>
      <c r="DT48" s="53" t="s">
        <v>10483</v>
      </c>
      <c r="DU48" s="53" t="s">
        <v>10483</v>
      </c>
      <c r="DV48" s="53" t="s">
        <v>10483</v>
      </c>
      <c r="DW48" s="53" t="s">
        <v>10483</v>
      </c>
      <c r="DX48" s="53" t="s">
        <v>10483</v>
      </c>
      <c r="DY48" s="53" t="s">
        <v>10483</v>
      </c>
      <c r="DZ48" s="53" t="s">
        <v>10483</v>
      </c>
      <c r="EA48" s="53" t="s">
        <v>10483</v>
      </c>
      <c r="EB48" s="53"/>
      <c r="EC48" s="53" t="s">
        <v>10483</v>
      </c>
      <c r="ED48" s="53" t="s">
        <v>10483</v>
      </c>
      <c r="EE48" s="53" t="s">
        <v>10483</v>
      </c>
      <c r="EF48" s="53" t="s">
        <v>10483</v>
      </c>
      <c r="EJ48" s="53" t="s">
        <v>10483</v>
      </c>
      <c r="EK48" s="53" t="s">
        <v>10483</v>
      </c>
      <c r="EL48" s="53" t="s">
        <v>10483</v>
      </c>
      <c r="EM48" s="53" t="s">
        <v>10483</v>
      </c>
      <c r="EN48" s="53" t="s">
        <v>10483</v>
      </c>
      <c r="EO48" s="53" t="s">
        <v>10483</v>
      </c>
      <c r="EP48" s="53" t="s">
        <v>10483</v>
      </c>
      <c r="EQ48" s="53" t="s">
        <v>10483</v>
      </c>
      <c r="ER48" s="53" t="s">
        <v>10483</v>
      </c>
      <c r="ES48" s="53" t="s">
        <v>10483</v>
      </c>
      <c r="ET48" s="53" t="s">
        <v>10483</v>
      </c>
      <c r="EU48" s="53" t="s">
        <v>10483</v>
      </c>
      <c r="EV48" s="53" t="s">
        <v>10483</v>
      </c>
      <c r="EW48" s="53" t="s">
        <v>10483</v>
      </c>
      <c r="EX48" s="53" t="s">
        <v>10483</v>
      </c>
      <c r="EY48" s="53" t="s">
        <v>10483</v>
      </c>
      <c r="EZ48" s="53" t="s">
        <v>10483</v>
      </c>
      <c r="FA48" s="53" t="s">
        <v>10483</v>
      </c>
      <c r="FB48" s="53" t="s">
        <v>10483</v>
      </c>
      <c r="FC48" s="53" t="s">
        <v>10483</v>
      </c>
      <c r="FD48" s="53" t="s">
        <v>10483</v>
      </c>
      <c r="FE48" s="53" t="s">
        <v>10483</v>
      </c>
      <c r="FF48" s="53" t="s">
        <v>10483</v>
      </c>
      <c r="FG48" s="53" t="s">
        <v>10483</v>
      </c>
      <c r="FH48" s="53" t="s">
        <v>10483</v>
      </c>
      <c r="FI48" s="53" t="s">
        <v>10483</v>
      </c>
      <c r="FJ48" s="53" t="s">
        <v>10483</v>
      </c>
      <c r="FK48" s="53" t="s">
        <v>10483</v>
      </c>
      <c r="FO48" s="3" t="s">
        <v>4115</v>
      </c>
      <c r="FP48" s="53" t="s">
        <v>10483</v>
      </c>
      <c r="FQ48" s="3" t="s">
        <v>4126</v>
      </c>
      <c r="FR48" s="3" t="s">
        <v>4126</v>
      </c>
      <c r="FS48" s="29">
        <v>4</v>
      </c>
      <c r="FT48" s="29">
        <v>0.71</v>
      </c>
      <c r="FU48" s="53" t="s">
        <v>10483</v>
      </c>
      <c r="FV48" s="29">
        <v>3.21</v>
      </c>
      <c r="FW48" s="29">
        <v>1.23</v>
      </c>
      <c r="FX48" s="53" t="s">
        <v>10483</v>
      </c>
      <c r="FY48" s="53" t="s">
        <v>10483</v>
      </c>
      <c r="FZ48" s="53" t="s">
        <v>10483</v>
      </c>
      <c r="GA48" s="53" t="s">
        <v>10483</v>
      </c>
      <c r="GB48" s="53" t="s">
        <v>10483</v>
      </c>
      <c r="GC48" s="53"/>
      <c r="GD48" s="53" t="s">
        <v>10483</v>
      </c>
      <c r="GE48" s="53" t="s">
        <v>10483</v>
      </c>
      <c r="GF48" s="53" t="s">
        <v>10483</v>
      </c>
      <c r="GG48" s="53" t="s">
        <v>10483</v>
      </c>
      <c r="GH48" s="53" t="s">
        <v>10483</v>
      </c>
      <c r="GI48" s="53" t="s">
        <v>10483</v>
      </c>
      <c r="GJ48" s="53" t="s">
        <v>10483</v>
      </c>
      <c r="GK48" s="53" t="s">
        <v>10483</v>
      </c>
      <c r="GL48" s="53" t="s">
        <v>10483</v>
      </c>
      <c r="GM48" s="53" t="s">
        <v>10483</v>
      </c>
      <c r="GN48" s="53" t="s">
        <v>10483</v>
      </c>
      <c r="GO48" s="53" t="s">
        <v>10483</v>
      </c>
      <c r="GP48" s="53" t="s">
        <v>10483</v>
      </c>
      <c r="GQ48" s="53" t="s">
        <v>10483</v>
      </c>
      <c r="GT48" s="3" t="s">
        <v>10715</v>
      </c>
      <c r="GU48" s="3" t="s">
        <v>4162</v>
      </c>
      <c r="GV48" s="29">
        <v>0.28999999999999998</v>
      </c>
      <c r="GW48" s="29">
        <v>0.75</v>
      </c>
      <c r="GX48" s="29">
        <v>7.0000000000000007E-2</v>
      </c>
      <c r="GY48" s="29">
        <v>0.78</v>
      </c>
      <c r="GZ48" s="166">
        <v>0.24</v>
      </c>
      <c r="HA48" s="166">
        <v>0.7</v>
      </c>
      <c r="HB48" s="164"/>
      <c r="HC48" s="164"/>
      <c r="HD48" s="166">
        <v>0.1</v>
      </c>
      <c r="HE48" s="166">
        <v>0.63</v>
      </c>
      <c r="HF48" s="166"/>
      <c r="HG48" s="166"/>
      <c r="HH48" s="166"/>
      <c r="HI48" s="166"/>
      <c r="HJ48" s="166"/>
      <c r="HK48" s="166"/>
      <c r="HO48" s="3" t="s">
        <v>542</v>
      </c>
      <c r="HZ48" s="4"/>
      <c r="IA48" s="4"/>
      <c r="IB48" s="4"/>
      <c r="JZ48" s="9" t="s">
        <v>5538</v>
      </c>
      <c r="KA48" s="9" t="s">
        <v>5538</v>
      </c>
      <c r="KB48" s="9" t="s">
        <v>5538</v>
      </c>
      <c r="KC48" s="79" t="s">
        <v>5547</v>
      </c>
      <c r="KD48" s="79" t="s">
        <v>5548</v>
      </c>
      <c r="KE48" s="79" t="s">
        <v>5549</v>
      </c>
      <c r="KF48" s="79" t="s">
        <v>5550</v>
      </c>
      <c r="KG48" s="72" t="s">
        <v>5551</v>
      </c>
      <c r="KH48" s="72" t="s">
        <v>5552</v>
      </c>
      <c r="KI48" s="72"/>
      <c r="KJ48" s="72"/>
      <c r="KK48" s="72" t="s">
        <v>5553</v>
      </c>
      <c r="KL48" s="72" t="s">
        <v>5546</v>
      </c>
      <c r="KM48" s="72"/>
      <c r="KN48" s="72"/>
      <c r="KO48" s="72"/>
      <c r="KP48" s="72"/>
      <c r="KQ48" s="72"/>
      <c r="KR48" s="72"/>
      <c r="OO48" s="3" t="s">
        <v>4114</v>
      </c>
      <c r="OP48" s="3" t="s">
        <v>6773</v>
      </c>
      <c r="OQ48" s="3" t="s">
        <v>4403</v>
      </c>
      <c r="OR48" s="29">
        <v>4.43</v>
      </c>
      <c r="OS48" s="29">
        <v>0.49</v>
      </c>
      <c r="OT48" s="29">
        <v>3.49</v>
      </c>
      <c r="OU48" s="29">
        <v>1.1000000000000001</v>
      </c>
      <c r="OV48" s="29">
        <v>3.6</v>
      </c>
      <c r="OW48" s="29">
        <v>1.04</v>
      </c>
      <c r="OZ48" s="29">
        <v>3.81</v>
      </c>
      <c r="PA48" s="29">
        <v>1.01</v>
      </c>
      <c r="PL48" s="3" t="s">
        <v>4113</v>
      </c>
      <c r="PM48" s="3" t="s">
        <v>4331</v>
      </c>
      <c r="PN48" s="3" t="s">
        <v>8141</v>
      </c>
      <c r="PO48" s="29">
        <v>4.37</v>
      </c>
      <c r="PP48" s="29">
        <v>0.59</v>
      </c>
      <c r="PQ48" s="29">
        <v>3.4</v>
      </c>
      <c r="PR48" s="29">
        <v>0.95</v>
      </c>
      <c r="PT48" s="29">
        <v>3.54</v>
      </c>
      <c r="PU48" s="29">
        <v>0.94</v>
      </c>
      <c r="PV48" s="29"/>
      <c r="PY48" s="29">
        <v>3.79</v>
      </c>
      <c r="PZ48" s="29">
        <v>0.99</v>
      </c>
      <c r="QK48" s="3" t="s">
        <v>4117</v>
      </c>
      <c r="QL48" s="3" t="s">
        <v>4163</v>
      </c>
      <c r="QM48" s="3" t="s">
        <v>4163</v>
      </c>
      <c r="QN48" s="29">
        <v>2.61</v>
      </c>
      <c r="QO48" s="29">
        <v>1.27</v>
      </c>
      <c r="QQ48" s="29">
        <v>1.84</v>
      </c>
      <c r="QR48" s="29">
        <v>1.07</v>
      </c>
      <c r="QT48" s="29">
        <v>2.46</v>
      </c>
      <c r="QU48" s="29">
        <v>1.18</v>
      </c>
      <c r="QV48" s="29"/>
      <c r="QY48" s="29">
        <v>1.74</v>
      </c>
      <c r="QZ48" s="29">
        <v>1.02</v>
      </c>
      <c r="RA48" s="29"/>
      <c r="VE48" s="9"/>
      <c r="VF48" s="3" t="s">
        <v>5002</v>
      </c>
      <c r="VG48" s="3" t="s">
        <v>4503</v>
      </c>
      <c r="VH48" s="3" t="s">
        <v>4504</v>
      </c>
      <c r="VI48" s="3">
        <v>10</v>
      </c>
      <c r="VJ48" s="62">
        <v>58.8</v>
      </c>
      <c r="VQ48" s="3" t="s">
        <v>3062</v>
      </c>
      <c r="VR48" s="3" t="s">
        <v>3062</v>
      </c>
      <c r="VS48" s="3" t="s">
        <v>3062</v>
      </c>
      <c r="VT48" s="6" t="s">
        <v>3062</v>
      </c>
      <c r="VV48" s="2" t="s">
        <v>5834</v>
      </c>
      <c r="VW48" s="2" t="s">
        <v>5834</v>
      </c>
      <c r="VX48" s="3" t="s">
        <v>5892</v>
      </c>
      <c r="VZ48" s="3" t="s">
        <v>537</v>
      </c>
      <c r="WA48" s="3" t="s">
        <v>537</v>
      </c>
      <c r="WB48" s="117" t="s">
        <v>10426</v>
      </c>
      <c r="WC48" s="3" t="s">
        <v>537</v>
      </c>
      <c r="WG48" s="7" t="s">
        <v>537</v>
      </c>
      <c r="WN48" s="2" t="s">
        <v>5885</v>
      </c>
      <c r="WQ48" s="92" t="s">
        <v>537</v>
      </c>
      <c r="WS48" s="92" t="s">
        <v>537</v>
      </c>
      <c r="WT48" s="3" t="s">
        <v>5838</v>
      </c>
      <c r="WU48" s="3" t="s">
        <v>5839</v>
      </c>
      <c r="WV48" s="7" t="s">
        <v>537</v>
      </c>
      <c r="WZ48" s="6" t="s">
        <v>1004</v>
      </c>
      <c r="XA48" s="6" t="s">
        <v>5893</v>
      </c>
      <c r="XB48" s="6" t="s">
        <v>49</v>
      </c>
      <c r="XD48" s="98" t="s">
        <v>3271</v>
      </c>
      <c r="XE48" s="98" t="s">
        <v>3243</v>
      </c>
      <c r="XF48" s="6" t="s">
        <v>1865</v>
      </c>
      <c r="XG48" s="6" t="s">
        <v>804</v>
      </c>
      <c r="XH48" s="6" t="s">
        <v>5889</v>
      </c>
      <c r="XK48" s="3" t="s">
        <v>194</v>
      </c>
      <c r="XL48" s="3" t="s">
        <v>804</v>
      </c>
      <c r="XN48" s="6" t="s">
        <v>9683</v>
      </c>
      <c r="XO48" s="6" t="s">
        <v>1468</v>
      </c>
      <c r="XP48" s="6" t="s">
        <v>1853</v>
      </c>
      <c r="XQ48" s="6" t="s">
        <v>1853</v>
      </c>
      <c r="XS48" s="6" t="s">
        <v>10839</v>
      </c>
      <c r="XT48" s="6" t="s">
        <v>10839</v>
      </c>
      <c r="XU48" s="3" t="s">
        <v>49</v>
      </c>
      <c r="XV48" s="3">
        <v>3</v>
      </c>
      <c r="XW48" s="6" t="s">
        <v>1096</v>
      </c>
      <c r="XX48" s="3" t="s">
        <v>804</v>
      </c>
      <c r="XY48" s="3" t="s">
        <v>1468</v>
      </c>
      <c r="YB48" s="3" t="s">
        <v>804</v>
      </c>
      <c r="YI48" s="3" t="s">
        <v>786</v>
      </c>
      <c r="YJ48" s="3" t="s">
        <v>676</v>
      </c>
      <c r="YL48" s="3" t="s">
        <v>306</v>
      </c>
      <c r="YM48" s="3" t="s">
        <v>537</v>
      </c>
      <c r="YO48" s="3" t="s">
        <v>537</v>
      </c>
      <c r="YP48" s="3" t="s">
        <v>2749</v>
      </c>
      <c r="YQ48" s="3" t="s">
        <v>3899</v>
      </c>
      <c r="YR48" s="3" t="s">
        <v>537</v>
      </c>
      <c r="YS48" s="3" t="s">
        <v>303</v>
      </c>
      <c r="YT48" s="3" t="s">
        <v>304</v>
      </c>
      <c r="YU48" s="3" t="s">
        <v>3940</v>
      </c>
      <c r="YV48" s="3" t="s">
        <v>537</v>
      </c>
      <c r="YW48" s="6" t="s">
        <v>1866</v>
      </c>
      <c r="YX48" s="3" t="s">
        <v>1865</v>
      </c>
      <c r="YY48" s="3" t="s">
        <v>2106</v>
      </c>
      <c r="YZ48" s="3" t="s">
        <v>2169</v>
      </c>
      <c r="ZA48" s="6" t="s">
        <v>1837</v>
      </c>
      <c r="ZB48" s="3" t="s">
        <v>145</v>
      </c>
      <c r="ZC48" s="6" t="s">
        <v>1868</v>
      </c>
      <c r="ZD48" s="24" t="s">
        <v>2107</v>
      </c>
      <c r="ZH48" s="13" t="s">
        <v>678</v>
      </c>
      <c r="ZI48" s="3" t="s">
        <v>49</v>
      </c>
      <c r="ZJ48" s="3" t="s">
        <v>677</v>
      </c>
    </row>
    <row r="49" spans="1:686" ht="33" customHeight="1" x14ac:dyDescent="0.2">
      <c r="A49" s="6"/>
      <c r="B49" s="6"/>
      <c r="C49" s="6"/>
      <c r="D49" s="6"/>
      <c r="E49" s="6"/>
      <c r="K49" s="6">
        <v>11</v>
      </c>
      <c r="L49" s="6">
        <v>16</v>
      </c>
      <c r="M49" s="162" t="s">
        <v>10483</v>
      </c>
      <c r="T49" s="3" t="s">
        <v>987</v>
      </c>
      <c r="AE49" s="3" t="s">
        <v>3267</v>
      </c>
      <c r="AF49" s="3" t="s">
        <v>987</v>
      </c>
      <c r="AG49" s="3" t="s">
        <v>987</v>
      </c>
      <c r="AI49" s="3" t="s">
        <v>3270</v>
      </c>
      <c r="AJ49" s="3" t="s">
        <v>3266</v>
      </c>
      <c r="AL49" s="9"/>
      <c r="AM49" s="6" t="s">
        <v>10499</v>
      </c>
      <c r="AO49" s="9">
        <v>3</v>
      </c>
      <c r="AP49" s="9"/>
      <c r="AQ49" s="9"/>
      <c r="BH49" s="28" t="s">
        <v>2708</v>
      </c>
      <c r="BJ49" s="28" t="s">
        <v>11101</v>
      </c>
      <c r="BK49" s="28" t="s">
        <v>11102</v>
      </c>
      <c r="BS49" s="227" t="str">
        <f>DD49&amp;" "&amp;FO49&amp;" "&amp;EJ49&amp;" "&amp;HZ49&amp;" "&amp;IZ49&amp;" "&amp;KW49&amp;" "&amp;LU49&amp;" "&amp;MS49&amp;" "&amp;NP49&amp;" "&amp;OO49&amp;" "&amp;PL49&amp;" "&amp;QK49&amp;" "&amp;RM49&amp;" "&amp;SI49&amp;" "&amp;TE49&amp;" "&amp;UE49&amp;" "&amp;JZ49</f>
        <v xml:space="preserve">-- -- --              </v>
      </c>
      <c r="CL49" s="28">
        <v>16</v>
      </c>
      <c r="CM49" s="28">
        <v>11</v>
      </c>
      <c r="CO49" s="3">
        <v>11</v>
      </c>
      <c r="CQ49" s="3">
        <v>11</v>
      </c>
      <c r="CX49" s="3">
        <v>11</v>
      </c>
      <c r="CZ49" s="3">
        <v>11</v>
      </c>
      <c r="DD49" s="53" t="s">
        <v>10483</v>
      </c>
      <c r="DE49" s="53" t="s">
        <v>10483</v>
      </c>
      <c r="DF49" s="53" t="s">
        <v>10483</v>
      </c>
      <c r="DG49" s="53" t="s">
        <v>10483</v>
      </c>
      <c r="DH49" s="53" t="s">
        <v>10483</v>
      </c>
      <c r="DI49" s="53" t="s">
        <v>10483</v>
      </c>
      <c r="DJ49" s="53" t="s">
        <v>10483</v>
      </c>
      <c r="DK49" s="53" t="s">
        <v>10483</v>
      </c>
      <c r="DL49" s="53" t="s">
        <v>10483</v>
      </c>
      <c r="DM49" s="53" t="s">
        <v>10483</v>
      </c>
      <c r="DN49" s="53" t="s">
        <v>10483</v>
      </c>
      <c r="DO49" s="53" t="s">
        <v>10483</v>
      </c>
      <c r="DP49" s="53" t="s">
        <v>10483</v>
      </c>
      <c r="DQ49" s="53" t="s">
        <v>10483</v>
      </c>
      <c r="DR49" s="53" t="s">
        <v>10483</v>
      </c>
      <c r="DS49" s="53" t="s">
        <v>10483</v>
      </c>
      <c r="DT49" s="53" t="s">
        <v>10483</v>
      </c>
      <c r="DU49" s="53" t="s">
        <v>10483</v>
      </c>
      <c r="DV49" s="53" t="s">
        <v>10483</v>
      </c>
      <c r="DW49" s="53" t="s">
        <v>10483</v>
      </c>
      <c r="DX49" s="53" t="s">
        <v>10483</v>
      </c>
      <c r="DY49" s="53" t="s">
        <v>10483</v>
      </c>
      <c r="DZ49" s="53" t="s">
        <v>10483</v>
      </c>
      <c r="EA49" s="53" t="s">
        <v>10483</v>
      </c>
      <c r="EB49" s="53"/>
      <c r="EC49" s="53" t="s">
        <v>10483</v>
      </c>
      <c r="ED49" s="53" t="s">
        <v>10483</v>
      </c>
      <c r="EE49" s="53" t="s">
        <v>10483</v>
      </c>
      <c r="EF49" s="53" t="s">
        <v>10483</v>
      </c>
      <c r="EJ49" s="53" t="s">
        <v>10483</v>
      </c>
      <c r="EK49" s="53" t="s">
        <v>10483</v>
      </c>
      <c r="EL49" s="53" t="s">
        <v>10483</v>
      </c>
      <c r="EM49" s="53" t="s">
        <v>10483</v>
      </c>
      <c r="EN49" s="53" t="s">
        <v>10483</v>
      </c>
      <c r="EO49" s="53" t="s">
        <v>10483</v>
      </c>
      <c r="EP49" s="53" t="s">
        <v>10483</v>
      </c>
      <c r="EQ49" s="53" t="s">
        <v>10483</v>
      </c>
      <c r="ER49" s="53" t="s">
        <v>10483</v>
      </c>
      <c r="ES49" s="53" t="s">
        <v>10483</v>
      </c>
      <c r="ET49" s="53" t="s">
        <v>10483</v>
      </c>
      <c r="EU49" s="53" t="s">
        <v>10483</v>
      </c>
      <c r="EV49" s="53" t="s">
        <v>10483</v>
      </c>
      <c r="EW49" s="53" t="s">
        <v>10483</v>
      </c>
      <c r="EX49" s="53" t="s">
        <v>10483</v>
      </c>
      <c r="EY49" s="53" t="s">
        <v>10483</v>
      </c>
      <c r="EZ49" s="53" t="s">
        <v>10483</v>
      </c>
      <c r="FA49" s="53" t="s">
        <v>10483</v>
      </c>
      <c r="FB49" s="53" t="s">
        <v>10483</v>
      </c>
      <c r="FC49" s="53" t="s">
        <v>10483</v>
      </c>
      <c r="FD49" s="53" t="s">
        <v>10483</v>
      </c>
      <c r="FE49" s="53" t="s">
        <v>10483</v>
      </c>
      <c r="FF49" s="53" t="s">
        <v>10483</v>
      </c>
      <c r="FG49" s="53" t="s">
        <v>10483</v>
      </c>
      <c r="FH49" s="53" t="s">
        <v>10483</v>
      </c>
      <c r="FI49" s="53" t="s">
        <v>10483</v>
      </c>
      <c r="FJ49" s="53" t="s">
        <v>10483</v>
      </c>
      <c r="FK49" s="53" t="s">
        <v>10483</v>
      </c>
      <c r="FO49" s="53" t="s">
        <v>10483</v>
      </c>
      <c r="FP49" s="53" t="s">
        <v>10483</v>
      </c>
      <c r="FQ49" s="53" t="s">
        <v>10483</v>
      </c>
      <c r="FR49" s="53" t="s">
        <v>10483</v>
      </c>
      <c r="FS49" s="29">
        <v>3.32</v>
      </c>
      <c r="FT49" s="29">
        <v>1.05</v>
      </c>
      <c r="FU49" s="53" t="s">
        <v>10483</v>
      </c>
      <c r="FV49" s="29">
        <v>2.63</v>
      </c>
      <c r="FW49" s="29">
        <v>1.1499999999999999</v>
      </c>
      <c r="FX49" s="53" t="s">
        <v>10483</v>
      </c>
      <c r="FY49" s="53" t="s">
        <v>10483</v>
      </c>
      <c r="FZ49" s="53" t="s">
        <v>10483</v>
      </c>
      <c r="GA49" s="53" t="s">
        <v>10483</v>
      </c>
      <c r="GB49" s="53" t="s">
        <v>10483</v>
      </c>
      <c r="GC49" s="53"/>
      <c r="GD49" s="53" t="s">
        <v>10483</v>
      </c>
      <c r="GE49" s="53" t="s">
        <v>10483</v>
      </c>
      <c r="GF49" s="53" t="s">
        <v>10483</v>
      </c>
      <c r="GG49" s="53" t="s">
        <v>10483</v>
      </c>
      <c r="GH49" s="53" t="s">
        <v>10483</v>
      </c>
      <c r="GI49" s="53" t="s">
        <v>10483</v>
      </c>
      <c r="GJ49" s="53" t="s">
        <v>10483</v>
      </c>
      <c r="GK49" s="53" t="s">
        <v>10483</v>
      </c>
      <c r="GL49" s="53" t="s">
        <v>10483</v>
      </c>
      <c r="GM49" s="53" t="s">
        <v>10483</v>
      </c>
      <c r="GN49" s="53" t="s">
        <v>10483</v>
      </c>
      <c r="GO49" s="53" t="s">
        <v>10483</v>
      </c>
      <c r="GP49" s="53" t="s">
        <v>10483</v>
      </c>
      <c r="GQ49" s="53" t="s">
        <v>10483</v>
      </c>
      <c r="GV49" s="29">
        <v>-0.11</v>
      </c>
      <c r="GW49" s="29">
        <v>0.6</v>
      </c>
      <c r="GX49" s="29">
        <v>-0.25</v>
      </c>
      <c r="GY49" s="29">
        <v>0.5</v>
      </c>
      <c r="GZ49" s="166">
        <v>-0.17</v>
      </c>
      <c r="HA49" s="166">
        <v>0.66</v>
      </c>
      <c r="HB49" s="164"/>
      <c r="HC49" s="164"/>
      <c r="HD49" s="166">
        <v>-0.2</v>
      </c>
      <c r="HE49" s="166">
        <v>0.47</v>
      </c>
      <c r="HF49" s="166"/>
      <c r="HG49" s="166"/>
      <c r="HH49" s="166"/>
      <c r="HI49" s="166"/>
      <c r="HJ49" s="166"/>
      <c r="HK49" s="166"/>
      <c r="JZ49" s="9"/>
      <c r="KA49" s="9"/>
      <c r="KB49" s="9"/>
      <c r="KC49" s="79" t="s">
        <v>5554</v>
      </c>
      <c r="KD49" s="79" t="s">
        <v>5506</v>
      </c>
      <c r="KE49" s="79" t="s">
        <v>5555</v>
      </c>
      <c r="KF49" s="79" t="s">
        <v>5515</v>
      </c>
      <c r="KG49" s="72" t="s">
        <v>5556</v>
      </c>
      <c r="KH49" s="72" t="s">
        <v>5557</v>
      </c>
      <c r="KI49" s="72"/>
      <c r="KJ49" s="72"/>
      <c r="KK49" s="72" t="s">
        <v>5558</v>
      </c>
      <c r="KL49" s="72" t="s">
        <v>5559</v>
      </c>
      <c r="KM49" s="72"/>
      <c r="KN49" s="72"/>
      <c r="KO49" s="72"/>
      <c r="KP49" s="72"/>
      <c r="KQ49" s="72"/>
      <c r="KR49" s="72"/>
      <c r="OR49" s="29">
        <v>4.16</v>
      </c>
      <c r="OS49" s="29">
        <v>0.73</v>
      </c>
      <c r="OT49" s="29">
        <v>3.58</v>
      </c>
      <c r="OU49" s="29">
        <v>0.89</v>
      </c>
      <c r="OV49" s="29">
        <v>3.53</v>
      </c>
      <c r="OW49" s="29">
        <v>0.83</v>
      </c>
      <c r="OZ49" s="29">
        <v>3.47</v>
      </c>
      <c r="PA49" s="29">
        <v>1.19</v>
      </c>
      <c r="PO49" s="29">
        <v>4.03</v>
      </c>
      <c r="PP49" s="29">
        <v>0.82</v>
      </c>
      <c r="PQ49" s="29">
        <v>3.75</v>
      </c>
      <c r="PR49" s="29">
        <v>0.62</v>
      </c>
      <c r="PT49" s="29">
        <v>3.46</v>
      </c>
      <c r="PU49" s="29">
        <v>0.95</v>
      </c>
      <c r="PV49" s="29"/>
      <c r="PY49" s="29">
        <v>3.58</v>
      </c>
      <c r="PZ49" s="29">
        <v>0.81</v>
      </c>
      <c r="QN49" s="29">
        <v>2.16</v>
      </c>
      <c r="QO49" s="29">
        <v>0.67</v>
      </c>
      <c r="QQ49" s="29">
        <v>1.86</v>
      </c>
      <c r="QR49" s="29">
        <v>0.4</v>
      </c>
      <c r="QT49" s="29">
        <v>1.88</v>
      </c>
      <c r="QU49" s="29">
        <v>1.03</v>
      </c>
      <c r="QV49" s="29"/>
      <c r="QY49" s="29">
        <v>1.77</v>
      </c>
      <c r="QZ49" s="29">
        <v>0.95</v>
      </c>
      <c r="RA49" s="29"/>
      <c r="VE49" s="9"/>
      <c r="VF49" s="3" t="s">
        <v>5002</v>
      </c>
      <c r="VG49" s="3" t="s">
        <v>5082</v>
      </c>
      <c r="VH49" s="3" t="s">
        <v>4504</v>
      </c>
      <c r="VI49" s="3">
        <v>13</v>
      </c>
      <c r="VJ49" s="29">
        <v>81.3</v>
      </c>
      <c r="WA49" s="3" t="s">
        <v>537</v>
      </c>
      <c r="WZ49" s="6" t="s">
        <v>987</v>
      </c>
      <c r="XA49" s="6" t="s">
        <v>3267</v>
      </c>
      <c r="XB49" s="6" t="s">
        <v>987</v>
      </c>
      <c r="XD49" s="6" t="s">
        <v>3270</v>
      </c>
      <c r="XE49" s="6" t="s">
        <v>3266</v>
      </c>
      <c r="XG49" s="6" t="s">
        <v>4993</v>
      </c>
      <c r="XH49" s="6" t="s">
        <v>1285</v>
      </c>
      <c r="XK49"/>
      <c r="XL49" s="3" t="s">
        <v>4993</v>
      </c>
      <c r="XN49" s="6" t="s">
        <v>1285</v>
      </c>
      <c r="XO49" s="6" t="s">
        <v>1096</v>
      </c>
      <c r="XP49" s="6" t="s">
        <v>10499</v>
      </c>
      <c r="XQ49" s="6" t="s">
        <v>10499</v>
      </c>
      <c r="XS49" s="6" t="s">
        <v>10761</v>
      </c>
      <c r="XT49" s="6" t="s">
        <v>10761</v>
      </c>
      <c r="XU49" s="3" t="s">
        <v>987</v>
      </c>
      <c r="XV49"/>
      <c r="XW49" s="6" t="s">
        <v>1583</v>
      </c>
      <c r="XX49" s="3" t="s">
        <v>798</v>
      </c>
      <c r="XY49" s="3" t="s">
        <v>1469</v>
      </c>
      <c r="XZ49" s="6" t="s">
        <v>987</v>
      </c>
      <c r="YB49" s="3" t="s">
        <v>1465</v>
      </c>
      <c r="YJ49" s="6" t="s">
        <v>1436</v>
      </c>
      <c r="YK49" s="6"/>
    </row>
    <row r="50" spans="1:686" ht="33" customHeight="1" x14ac:dyDescent="0.2">
      <c r="A50" s="6"/>
      <c r="B50" s="6"/>
      <c r="C50" s="6"/>
      <c r="D50" s="6"/>
      <c r="E50" s="6"/>
      <c r="K50" s="6">
        <v>11</v>
      </c>
      <c r="L50" s="6">
        <v>16</v>
      </c>
      <c r="M50" s="162" t="s">
        <v>10483</v>
      </c>
      <c r="T50" s="3" t="s">
        <v>1227</v>
      </c>
      <c r="AE50" s="9" t="s">
        <v>1227</v>
      </c>
      <c r="AL50" s="9"/>
      <c r="AM50" s="6" t="s">
        <v>7682</v>
      </c>
      <c r="AO50" s="9">
        <v>3</v>
      </c>
      <c r="AP50" s="9"/>
      <c r="AQ50" s="9"/>
      <c r="BH50" s="28" t="s">
        <v>2708</v>
      </c>
      <c r="BJ50" s="28" t="s">
        <v>11101</v>
      </c>
      <c r="BK50" s="28" t="s">
        <v>11102</v>
      </c>
      <c r="BS50" s="227" t="str">
        <f>DD50&amp;" "&amp;FO50&amp;" "&amp;EJ50&amp;" "&amp;HZ50&amp;" "&amp;IZ50&amp;" "&amp;KW50&amp;" "&amp;LU50&amp;" "&amp;MS50&amp;" "&amp;NP50&amp;" "&amp;OO50&amp;" "&amp;PL50&amp;" "&amp;QK50&amp;" "&amp;RM50&amp;" "&amp;SI50&amp;" "&amp;TE50&amp;" "&amp;UE50&amp;" "&amp;JZ50</f>
        <v xml:space="preserve">-- -- --              </v>
      </c>
      <c r="CL50" s="28">
        <v>17</v>
      </c>
      <c r="CM50" s="28">
        <v>16</v>
      </c>
      <c r="CO50" s="3">
        <v>15</v>
      </c>
      <c r="CQ50" s="3">
        <v>16</v>
      </c>
      <c r="CX50" s="3">
        <v>15</v>
      </c>
      <c r="CZ50" s="3">
        <v>16</v>
      </c>
      <c r="DD50" s="53" t="s">
        <v>10483</v>
      </c>
      <c r="DE50" s="53" t="s">
        <v>10483</v>
      </c>
      <c r="DF50" s="53" t="s">
        <v>10483</v>
      </c>
      <c r="DG50" s="53" t="s">
        <v>10483</v>
      </c>
      <c r="DH50" s="53" t="s">
        <v>10483</v>
      </c>
      <c r="DI50" s="53" t="s">
        <v>10483</v>
      </c>
      <c r="DJ50" s="53" t="s">
        <v>10483</v>
      </c>
      <c r="DK50" s="53" t="s">
        <v>10483</v>
      </c>
      <c r="DL50" s="53" t="s">
        <v>10483</v>
      </c>
      <c r="DM50" s="53" t="s">
        <v>10483</v>
      </c>
      <c r="DN50" s="53" t="s">
        <v>10483</v>
      </c>
      <c r="DO50" s="53" t="s">
        <v>10483</v>
      </c>
      <c r="DP50" s="53" t="s">
        <v>10483</v>
      </c>
      <c r="DQ50" s="53" t="s">
        <v>10483</v>
      </c>
      <c r="DR50" s="53" t="s">
        <v>10483</v>
      </c>
      <c r="DS50" s="53" t="s">
        <v>10483</v>
      </c>
      <c r="DT50" s="53" t="s">
        <v>10483</v>
      </c>
      <c r="DU50" s="53" t="s">
        <v>10483</v>
      </c>
      <c r="DV50" s="53" t="s">
        <v>10483</v>
      </c>
      <c r="DW50" s="53" t="s">
        <v>10483</v>
      </c>
      <c r="DX50" s="53" t="s">
        <v>10483</v>
      </c>
      <c r="DY50" s="53" t="s">
        <v>10483</v>
      </c>
      <c r="DZ50" s="53" t="s">
        <v>10483</v>
      </c>
      <c r="EA50" s="53" t="s">
        <v>10483</v>
      </c>
      <c r="EB50" s="53"/>
      <c r="EC50" s="53" t="s">
        <v>10483</v>
      </c>
      <c r="ED50" s="53" t="s">
        <v>10483</v>
      </c>
      <c r="EE50" s="53" t="s">
        <v>10483</v>
      </c>
      <c r="EF50" s="53" t="s">
        <v>10483</v>
      </c>
      <c r="EJ50" s="53" t="s">
        <v>10483</v>
      </c>
      <c r="EK50" s="53" t="s">
        <v>10483</v>
      </c>
      <c r="EL50" s="53" t="s">
        <v>10483</v>
      </c>
      <c r="EM50" s="53" t="s">
        <v>10483</v>
      </c>
      <c r="EN50" s="53" t="s">
        <v>10483</v>
      </c>
      <c r="EO50" s="53" t="s">
        <v>10483</v>
      </c>
      <c r="EP50" s="53" t="s">
        <v>10483</v>
      </c>
      <c r="EQ50" s="53" t="s">
        <v>10483</v>
      </c>
      <c r="ER50" s="53" t="s">
        <v>10483</v>
      </c>
      <c r="ES50" s="53" t="s">
        <v>10483</v>
      </c>
      <c r="ET50" s="53" t="s">
        <v>10483</v>
      </c>
      <c r="EU50" s="53" t="s">
        <v>10483</v>
      </c>
      <c r="EV50" s="53" t="s">
        <v>10483</v>
      </c>
      <c r="EW50" s="53" t="s">
        <v>10483</v>
      </c>
      <c r="EX50" s="53" t="s">
        <v>10483</v>
      </c>
      <c r="EY50" s="53" t="s">
        <v>10483</v>
      </c>
      <c r="EZ50" s="53" t="s">
        <v>10483</v>
      </c>
      <c r="FA50" s="53" t="s">
        <v>10483</v>
      </c>
      <c r="FB50" s="53" t="s">
        <v>10483</v>
      </c>
      <c r="FC50" s="53" t="s">
        <v>10483</v>
      </c>
      <c r="FD50" s="53" t="s">
        <v>10483</v>
      </c>
      <c r="FE50" s="53" t="s">
        <v>10483</v>
      </c>
      <c r="FF50" s="53" t="s">
        <v>10483</v>
      </c>
      <c r="FG50" s="53" t="s">
        <v>10483</v>
      </c>
      <c r="FH50" s="53" t="s">
        <v>10483</v>
      </c>
      <c r="FI50" s="53" t="s">
        <v>10483</v>
      </c>
      <c r="FJ50" s="53" t="s">
        <v>10483</v>
      </c>
      <c r="FK50" s="53" t="s">
        <v>10483</v>
      </c>
      <c r="FO50" s="53" t="s">
        <v>10483</v>
      </c>
      <c r="FP50" s="53" t="s">
        <v>10483</v>
      </c>
      <c r="FQ50" s="53" t="s">
        <v>10483</v>
      </c>
      <c r="FR50" s="53" t="s">
        <v>10483</v>
      </c>
      <c r="FS50" s="29">
        <v>3.15</v>
      </c>
      <c r="FT50" s="29">
        <v>1.25</v>
      </c>
      <c r="FU50" s="53" t="s">
        <v>10483</v>
      </c>
      <c r="FV50" s="29">
        <v>3.17</v>
      </c>
      <c r="FW50" s="29">
        <v>1.24</v>
      </c>
      <c r="FX50" s="53" t="s">
        <v>10483</v>
      </c>
      <c r="FY50" s="53" t="s">
        <v>10483</v>
      </c>
      <c r="FZ50" s="53" t="s">
        <v>10483</v>
      </c>
      <c r="GA50" s="53" t="s">
        <v>10483</v>
      </c>
      <c r="GB50" s="53" t="s">
        <v>10483</v>
      </c>
      <c r="GC50" s="53"/>
      <c r="GD50" s="53" t="s">
        <v>10483</v>
      </c>
      <c r="GE50" s="53" t="s">
        <v>10483</v>
      </c>
      <c r="GF50" s="53" t="s">
        <v>10483</v>
      </c>
      <c r="GG50" s="53" t="s">
        <v>10483</v>
      </c>
      <c r="GH50" s="53" t="s">
        <v>10483</v>
      </c>
      <c r="GI50" s="53" t="s">
        <v>10483</v>
      </c>
      <c r="GJ50" s="53" t="s">
        <v>10483</v>
      </c>
      <c r="GK50" s="53" t="s">
        <v>10483</v>
      </c>
      <c r="GL50" s="53" t="s">
        <v>10483</v>
      </c>
      <c r="GM50" s="53" t="s">
        <v>10483</v>
      </c>
      <c r="GN50" s="53" t="s">
        <v>10483</v>
      </c>
      <c r="GO50" s="53" t="s">
        <v>10483</v>
      </c>
      <c r="GP50" s="53" t="s">
        <v>10483</v>
      </c>
      <c r="GQ50" s="53" t="s">
        <v>10483</v>
      </c>
      <c r="GV50" s="29">
        <v>-0.18</v>
      </c>
      <c r="GW50" s="29">
        <v>0.65</v>
      </c>
      <c r="GX50" s="29">
        <v>0.14000000000000001</v>
      </c>
      <c r="GY50" s="29">
        <v>0.71</v>
      </c>
      <c r="GZ50" s="166">
        <v>-0.05</v>
      </c>
      <c r="HA50" s="166">
        <v>0.65</v>
      </c>
      <c r="HB50" s="164"/>
      <c r="HC50" s="164"/>
      <c r="HD50" s="166">
        <v>7.0000000000000007E-2</v>
      </c>
      <c r="HE50" s="166">
        <v>0.84</v>
      </c>
      <c r="HF50" s="166"/>
      <c r="HG50" s="166"/>
      <c r="HH50" s="166"/>
      <c r="HI50" s="166"/>
      <c r="HJ50" s="166"/>
      <c r="HK50" s="166"/>
      <c r="JZ50" s="9"/>
      <c r="KA50" s="9"/>
      <c r="KB50" s="9"/>
      <c r="KC50" s="79" t="s">
        <v>5539</v>
      </c>
      <c r="KD50" s="79" t="s">
        <v>5540</v>
      </c>
      <c r="KE50" s="79" t="s">
        <v>5541</v>
      </c>
      <c r="KF50" s="79" t="s">
        <v>5542</v>
      </c>
      <c r="KG50" s="72" t="s">
        <v>5543</v>
      </c>
      <c r="KH50" s="72" t="s">
        <v>5544</v>
      </c>
      <c r="KI50" s="72"/>
      <c r="KJ50" s="72"/>
      <c r="KK50" s="72" t="s">
        <v>5545</v>
      </c>
      <c r="KL50" s="72" t="s">
        <v>5546</v>
      </c>
      <c r="KM50" s="72"/>
      <c r="KN50" s="72"/>
      <c r="KO50" s="72"/>
      <c r="KP50" s="72"/>
      <c r="KQ50" s="72"/>
      <c r="KR50" s="72"/>
      <c r="OR50" s="29">
        <v>3.82</v>
      </c>
      <c r="OS50" s="29">
        <v>1</v>
      </c>
      <c r="OT50" s="29">
        <v>3.65</v>
      </c>
      <c r="OU50" s="29">
        <v>0.97</v>
      </c>
      <c r="OV50" s="29">
        <v>3.3</v>
      </c>
      <c r="OW50" s="29">
        <v>1.26</v>
      </c>
      <c r="OZ50" s="29">
        <v>3.46</v>
      </c>
      <c r="PA50" s="29">
        <v>1.08</v>
      </c>
      <c r="PO50" s="29">
        <v>3.66</v>
      </c>
      <c r="PP50" s="29">
        <v>0.92</v>
      </c>
      <c r="PQ50" s="29">
        <v>3.83</v>
      </c>
      <c r="PR50" s="29">
        <v>0.8</v>
      </c>
      <c r="PT50" s="29">
        <v>3.46</v>
      </c>
      <c r="PU50" s="29">
        <v>0.82</v>
      </c>
      <c r="PV50" s="29"/>
      <c r="PY50" s="29">
        <v>3.28</v>
      </c>
      <c r="PZ50" s="29">
        <v>1.02</v>
      </c>
      <c r="QN50" s="29">
        <v>2.08</v>
      </c>
      <c r="QO50" s="29">
        <v>0.96</v>
      </c>
      <c r="QQ50" s="29">
        <v>2.0699999999999998</v>
      </c>
      <c r="QR50" s="29">
        <v>1.1000000000000001</v>
      </c>
      <c r="QT50" s="29">
        <v>2.2799999999999998</v>
      </c>
      <c r="QU50" s="29">
        <v>1.34</v>
      </c>
      <c r="QV50" s="29"/>
      <c r="QY50" s="29">
        <v>2.2000000000000002</v>
      </c>
      <c r="QZ50" s="29">
        <v>1.4</v>
      </c>
      <c r="RA50" s="29"/>
      <c r="VE50" s="9"/>
      <c r="VF50" s="22" t="s">
        <v>5003</v>
      </c>
      <c r="VG50" s="22"/>
      <c r="VH50" s="9"/>
      <c r="VI50" s="9"/>
      <c r="VJ50" s="9"/>
      <c r="WA50" s="3" t="s">
        <v>537</v>
      </c>
      <c r="WZ50" s="6" t="s">
        <v>1227</v>
      </c>
      <c r="XA50" s="10" t="s">
        <v>1227</v>
      </c>
      <c r="XG50" s="6" t="s">
        <v>1809</v>
      </c>
      <c r="XH50" s="6" t="s">
        <v>5894</v>
      </c>
      <c r="XK50"/>
      <c r="XL50" s="3" t="s">
        <v>1809</v>
      </c>
      <c r="XN50" s="6" t="s">
        <v>9684</v>
      </c>
      <c r="XO50" s="6" t="s">
        <v>9386</v>
      </c>
      <c r="XP50" s="6" t="s">
        <v>7682</v>
      </c>
      <c r="XQ50" s="6" t="s">
        <v>7682</v>
      </c>
      <c r="XV50"/>
      <c r="XW50" s="6" t="s">
        <v>1543</v>
      </c>
      <c r="XY50" s="3" t="s">
        <v>1013</v>
      </c>
      <c r="YB50" s="3" t="s">
        <v>1013</v>
      </c>
      <c r="YJ50" s="6" t="s">
        <v>1435</v>
      </c>
      <c r="YK50" s="6"/>
    </row>
    <row r="51" spans="1:686" ht="33" customHeight="1" x14ac:dyDescent="0.2">
      <c r="A51" s="3" t="s">
        <v>7529</v>
      </c>
      <c r="B51" s="64" t="s">
        <v>11357</v>
      </c>
      <c r="C51" s="64" t="s">
        <v>9823</v>
      </c>
      <c r="D51" s="64"/>
      <c r="E51" s="64"/>
      <c r="G51" s="80" t="s">
        <v>9294</v>
      </c>
      <c r="K51" s="6" t="s">
        <v>9278</v>
      </c>
      <c r="L51" s="6">
        <v>17</v>
      </c>
      <c r="M51" s="138" t="s">
        <v>9279</v>
      </c>
      <c r="N51" s="3" t="s">
        <v>10103</v>
      </c>
      <c r="O51" s="3" t="s">
        <v>10104</v>
      </c>
      <c r="P51" s="3">
        <v>2</v>
      </c>
      <c r="Q51" s="6" t="s">
        <v>9280</v>
      </c>
      <c r="S51" s="3" t="s">
        <v>75</v>
      </c>
      <c r="T51" s="3" t="s">
        <v>8386</v>
      </c>
      <c r="U51" s="3" t="s">
        <v>9282</v>
      </c>
      <c r="V51" s="3" t="s">
        <v>9281</v>
      </c>
      <c r="W51" s="3" t="s">
        <v>49</v>
      </c>
      <c r="Y51" s="3" t="s">
        <v>2226</v>
      </c>
      <c r="Z51" s="3" t="s">
        <v>9283</v>
      </c>
      <c r="AB51" s="6" t="s">
        <v>7997</v>
      </c>
      <c r="AC51" s="6" t="s">
        <v>1953</v>
      </c>
      <c r="AD51" s="3" t="s">
        <v>9284</v>
      </c>
      <c r="AE51" s="3" t="s">
        <v>9285</v>
      </c>
      <c r="AF51" s="3" t="s">
        <v>9286</v>
      </c>
      <c r="AG51" s="162" t="s">
        <v>10483</v>
      </c>
      <c r="AH51" s="3" t="s">
        <v>1757</v>
      </c>
      <c r="AI51" s="3" t="s">
        <v>49</v>
      </c>
      <c r="AJ51" s="3" t="s">
        <v>49</v>
      </c>
      <c r="AK51" s="3" t="s">
        <v>49</v>
      </c>
      <c r="AL51" s="3" t="s">
        <v>9288</v>
      </c>
      <c r="AM51" s="4" t="s">
        <v>10950</v>
      </c>
      <c r="AN51" s="3" t="s">
        <v>537</v>
      </c>
      <c r="AO51" s="28">
        <v>2</v>
      </c>
      <c r="AP51" s="28">
        <v>14</v>
      </c>
      <c r="AQ51" s="28" t="s">
        <v>5975</v>
      </c>
      <c r="AR51" s="98" t="s">
        <v>49</v>
      </c>
      <c r="AS51" s="98" t="s">
        <v>49</v>
      </c>
      <c r="AT51" s="98">
        <v>64</v>
      </c>
      <c r="AU51" s="98">
        <v>64</v>
      </c>
      <c r="AV51" s="98">
        <v>0</v>
      </c>
      <c r="AW51" s="98">
        <v>31.73</v>
      </c>
      <c r="AX51" s="98">
        <v>8.48</v>
      </c>
      <c r="AY51" s="226" t="s">
        <v>9289</v>
      </c>
      <c r="AZ51" s="28" t="s">
        <v>1757</v>
      </c>
      <c r="BA51" s="28" t="s">
        <v>1757</v>
      </c>
      <c r="BB51" s="28" t="s">
        <v>1757</v>
      </c>
      <c r="BC51" s="28" t="s">
        <v>1757</v>
      </c>
      <c r="BE51" s="28" t="s">
        <v>8477</v>
      </c>
      <c r="BF51" s="28" t="s">
        <v>1757</v>
      </c>
      <c r="BH51" s="28" t="s">
        <v>7529</v>
      </c>
      <c r="BI51" s="28" t="s">
        <v>1529</v>
      </c>
      <c r="BJ51" s="28" t="s">
        <v>11100</v>
      </c>
      <c r="BK51" s="28" t="s">
        <v>11105</v>
      </c>
      <c r="BQ51" s="28" t="s">
        <v>7529</v>
      </c>
      <c r="BR51" s="227" t="s">
        <v>9290</v>
      </c>
      <c r="BT51" s="28" t="s">
        <v>9291</v>
      </c>
      <c r="BU51" s="28" t="s">
        <v>9292</v>
      </c>
      <c r="BV51" s="28" t="s">
        <v>9293</v>
      </c>
      <c r="CE51" s="28" t="s">
        <v>4475</v>
      </c>
      <c r="CF51" s="28" t="s">
        <v>4475</v>
      </c>
      <c r="CG51" s="118" t="s">
        <v>9294</v>
      </c>
      <c r="CK51" s="28" t="s">
        <v>4594</v>
      </c>
      <c r="CL51" s="239" t="s">
        <v>7436</v>
      </c>
      <c r="CM51" s="239" t="s">
        <v>7436</v>
      </c>
      <c r="DD51" s="53" t="s">
        <v>10483</v>
      </c>
      <c r="DE51" s="53" t="s">
        <v>10483</v>
      </c>
      <c r="DF51" s="53" t="s">
        <v>10483</v>
      </c>
      <c r="DG51" s="53" t="s">
        <v>10483</v>
      </c>
      <c r="DH51" s="53" t="s">
        <v>10483</v>
      </c>
      <c r="DI51" s="53" t="s">
        <v>10483</v>
      </c>
      <c r="DJ51" s="53" t="s">
        <v>10483</v>
      </c>
      <c r="DK51" s="53" t="s">
        <v>10483</v>
      </c>
      <c r="DL51" s="53" t="s">
        <v>10483</v>
      </c>
      <c r="DM51" s="53" t="s">
        <v>10483</v>
      </c>
      <c r="DN51" s="53" t="s">
        <v>10483</v>
      </c>
      <c r="DO51" s="53" t="s">
        <v>10483</v>
      </c>
      <c r="DP51" s="53" t="s">
        <v>10483</v>
      </c>
      <c r="DQ51" s="53" t="s">
        <v>10483</v>
      </c>
      <c r="DR51" s="53" t="s">
        <v>10483</v>
      </c>
      <c r="DS51" s="53" t="s">
        <v>10483</v>
      </c>
      <c r="DT51" s="53" t="s">
        <v>10483</v>
      </c>
      <c r="DU51" s="53" t="s">
        <v>10483</v>
      </c>
      <c r="DV51" s="53" t="s">
        <v>10483</v>
      </c>
      <c r="DW51" s="53" t="s">
        <v>10483</v>
      </c>
      <c r="DX51" s="53" t="s">
        <v>10483</v>
      </c>
      <c r="DY51" s="53" t="s">
        <v>10483</v>
      </c>
      <c r="DZ51" s="53" t="s">
        <v>10483</v>
      </c>
      <c r="EA51" s="53" t="s">
        <v>10483</v>
      </c>
      <c r="EB51" s="53"/>
      <c r="EC51" s="53" t="s">
        <v>10483</v>
      </c>
      <c r="ED51" s="53" t="s">
        <v>10483</v>
      </c>
      <c r="EE51" s="53" t="s">
        <v>10483</v>
      </c>
      <c r="EF51" s="53" t="s">
        <v>10483</v>
      </c>
      <c r="EJ51" s="53" t="s">
        <v>10483</v>
      </c>
      <c r="EK51" s="3" t="s">
        <v>596</v>
      </c>
      <c r="EL51" s="3" t="s">
        <v>596</v>
      </c>
      <c r="EM51" s="29">
        <v>72.84</v>
      </c>
      <c r="EN51" s="29">
        <v>10.85</v>
      </c>
      <c r="EO51" s="53" t="s">
        <v>10483</v>
      </c>
      <c r="EP51" s="29">
        <v>66.06</v>
      </c>
      <c r="EQ51" s="29">
        <v>11.06</v>
      </c>
      <c r="ER51" s="53" t="s">
        <v>10483</v>
      </c>
      <c r="ES51" s="53" t="s">
        <v>10483</v>
      </c>
      <c r="ET51" s="53" t="s">
        <v>10483</v>
      </c>
      <c r="EU51" s="53" t="s">
        <v>10483</v>
      </c>
      <c r="EV51" s="53" t="s">
        <v>10483</v>
      </c>
      <c r="EW51" s="53" t="s">
        <v>10483</v>
      </c>
      <c r="EX51" s="53" t="s">
        <v>10483</v>
      </c>
      <c r="EY51" s="53" t="s">
        <v>10483</v>
      </c>
      <c r="EZ51" s="53" t="s">
        <v>10483</v>
      </c>
      <c r="FA51" s="53" t="s">
        <v>10483</v>
      </c>
      <c r="FB51" s="53" t="s">
        <v>10483</v>
      </c>
      <c r="FC51" s="53" t="s">
        <v>10483</v>
      </c>
      <c r="FD51" s="53" t="s">
        <v>10483</v>
      </c>
      <c r="FE51" s="53" t="s">
        <v>10483</v>
      </c>
      <c r="FF51" s="53" t="s">
        <v>10483</v>
      </c>
      <c r="FG51" s="53" t="s">
        <v>10483</v>
      </c>
      <c r="FH51" s="53" t="s">
        <v>10483</v>
      </c>
      <c r="FI51" s="53" t="s">
        <v>10483</v>
      </c>
      <c r="FJ51" s="53" t="s">
        <v>10483</v>
      </c>
      <c r="FK51" s="53" t="s">
        <v>10483</v>
      </c>
      <c r="FO51" s="53" t="s">
        <v>10483</v>
      </c>
      <c r="FP51" s="53" t="s">
        <v>10483</v>
      </c>
      <c r="FQ51" s="53" t="s">
        <v>10483</v>
      </c>
      <c r="FR51" s="53" t="s">
        <v>10483</v>
      </c>
      <c r="FS51" s="53" t="s">
        <v>10483</v>
      </c>
      <c r="FT51" s="53" t="s">
        <v>10483</v>
      </c>
      <c r="FU51" s="53" t="s">
        <v>10483</v>
      </c>
      <c r="FV51" s="53" t="s">
        <v>10483</v>
      </c>
      <c r="FW51" s="53" t="s">
        <v>10483</v>
      </c>
      <c r="FX51" s="53" t="s">
        <v>10483</v>
      </c>
      <c r="FY51" s="53" t="s">
        <v>10483</v>
      </c>
      <c r="FZ51" s="53" t="s">
        <v>10483</v>
      </c>
      <c r="GA51" s="53" t="s">
        <v>10483</v>
      </c>
      <c r="GB51" s="53" t="s">
        <v>10483</v>
      </c>
      <c r="GC51" s="53"/>
      <c r="GD51" s="53" t="s">
        <v>10483</v>
      </c>
      <c r="GE51" s="53" t="s">
        <v>10483</v>
      </c>
      <c r="GF51" s="53" t="s">
        <v>10483</v>
      </c>
      <c r="GG51" s="53" t="s">
        <v>10483</v>
      </c>
      <c r="GH51" s="53" t="s">
        <v>10483</v>
      </c>
      <c r="GI51" s="53" t="s">
        <v>10483</v>
      </c>
      <c r="GJ51" s="53" t="s">
        <v>10483</v>
      </c>
      <c r="GK51" s="53" t="s">
        <v>10483</v>
      </c>
      <c r="GL51" s="53" t="s">
        <v>10483</v>
      </c>
      <c r="GM51" s="53" t="s">
        <v>10483</v>
      </c>
      <c r="GN51" s="53" t="s">
        <v>10483</v>
      </c>
      <c r="GO51" s="53" t="s">
        <v>10483</v>
      </c>
      <c r="GP51" s="53" t="s">
        <v>10483</v>
      </c>
      <c r="GQ51" s="53" t="s">
        <v>10483</v>
      </c>
      <c r="GZ51" s="166"/>
      <c r="HA51" s="166"/>
      <c r="HB51" s="166"/>
      <c r="HC51" s="166"/>
      <c r="HD51" s="166"/>
      <c r="HE51" s="166"/>
      <c r="HF51" s="166"/>
      <c r="HG51" s="166"/>
      <c r="HH51" s="166"/>
      <c r="HI51" s="166"/>
      <c r="HJ51" s="166"/>
      <c r="HK51" s="166"/>
      <c r="HO51" s="3" t="s">
        <v>542</v>
      </c>
      <c r="JZ51" s="9"/>
      <c r="KA51" s="9"/>
      <c r="KB51" s="9"/>
      <c r="KC51" s="9"/>
      <c r="KD51" s="9"/>
      <c r="KE51" s="9"/>
      <c r="KF51" s="9"/>
      <c r="VZ51" s="3" t="s">
        <v>537</v>
      </c>
      <c r="WA51" s="3" t="s">
        <v>537</v>
      </c>
      <c r="WB51" s="117" t="s">
        <v>10426</v>
      </c>
      <c r="WC51" s="3" t="s">
        <v>537</v>
      </c>
      <c r="WD51" s="3" t="s">
        <v>9393</v>
      </c>
      <c r="WE51" s="3" t="s">
        <v>10428</v>
      </c>
      <c r="XN51" s="18" t="s">
        <v>9685</v>
      </c>
      <c r="XO51" s="18" t="s">
        <v>9394</v>
      </c>
      <c r="XP51" s="159" t="s">
        <v>11162</v>
      </c>
      <c r="XQ51" s="173" t="s">
        <v>10950</v>
      </c>
      <c r="XS51" s="6" t="s">
        <v>10762</v>
      </c>
      <c r="XT51" s="6" t="s">
        <v>10762</v>
      </c>
      <c r="XU51" s="3" t="s">
        <v>9286</v>
      </c>
      <c r="XV51" s="3">
        <v>14</v>
      </c>
      <c r="XZ51" s="6" t="s">
        <v>9745</v>
      </c>
      <c r="YA51" s="6" t="s">
        <v>9395</v>
      </c>
    </row>
    <row r="52" spans="1:686" ht="33" customHeight="1" x14ac:dyDescent="0.2">
      <c r="A52" s="3" t="s">
        <v>7529</v>
      </c>
      <c r="K52" s="6" t="s">
        <v>9278</v>
      </c>
      <c r="L52" s="6">
        <v>17</v>
      </c>
      <c r="M52" s="162" t="s">
        <v>10483</v>
      </c>
      <c r="T52" s="3" t="s">
        <v>8387</v>
      </c>
      <c r="AF52" s="3" t="s">
        <v>9287</v>
      </c>
      <c r="AM52" s="6" t="s">
        <v>7682</v>
      </c>
      <c r="AO52" s="28">
        <v>2</v>
      </c>
      <c r="BH52" s="28" t="s">
        <v>7529</v>
      </c>
      <c r="BJ52" s="28" t="s">
        <v>11100</v>
      </c>
      <c r="BK52" s="28" t="s">
        <v>11105</v>
      </c>
      <c r="BQ52" s="28" t="s">
        <v>7529</v>
      </c>
      <c r="CL52" s="239" t="s">
        <v>7436</v>
      </c>
      <c r="CM52" s="239" t="s">
        <v>7436</v>
      </c>
      <c r="DD52" s="53" t="s">
        <v>10483</v>
      </c>
      <c r="DE52" s="53" t="s">
        <v>10483</v>
      </c>
      <c r="DF52" s="53" t="s">
        <v>10483</v>
      </c>
      <c r="DG52" s="53" t="s">
        <v>10483</v>
      </c>
      <c r="DH52" s="53" t="s">
        <v>10483</v>
      </c>
      <c r="DI52" s="53" t="s">
        <v>10483</v>
      </c>
      <c r="DJ52" s="53" t="s">
        <v>10483</v>
      </c>
      <c r="DK52" s="53" t="s">
        <v>10483</v>
      </c>
      <c r="DL52" s="53" t="s">
        <v>10483</v>
      </c>
      <c r="DM52" s="53" t="s">
        <v>10483</v>
      </c>
      <c r="DN52" s="53" t="s">
        <v>10483</v>
      </c>
      <c r="DO52" s="53" t="s">
        <v>10483</v>
      </c>
      <c r="DP52" s="53" t="s">
        <v>10483</v>
      </c>
      <c r="DQ52" s="53" t="s">
        <v>10483</v>
      </c>
      <c r="DR52" s="53" t="s">
        <v>10483</v>
      </c>
      <c r="DS52" s="53" t="s">
        <v>10483</v>
      </c>
      <c r="DT52" s="53" t="s">
        <v>10483</v>
      </c>
      <c r="DU52" s="53" t="s">
        <v>10483</v>
      </c>
      <c r="DV52" s="53" t="s">
        <v>10483</v>
      </c>
      <c r="DW52" s="53" t="s">
        <v>10483</v>
      </c>
      <c r="DX52" s="53" t="s">
        <v>10483</v>
      </c>
      <c r="DY52" s="53" t="s">
        <v>10483</v>
      </c>
      <c r="DZ52" s="53" t="s">
        <v>10483</v>
      </c>
      <c r="EA52" s="53" t="s">
        <v>10483</v>
      </c>
      <c r="EB52" s="53"/>
      <c r="EC52" s="53" t="s">
        <v>10483</v>
      </c>
      <c r="ED52" s="53" t="s">
        <v>10483</v>
      </c>
      <c r="EE52" s="53" t="s">
        <v>10483</v>
      </c>
      <c r="EF52" s="53" t="s">
        <v>10483</v>
      </c>
      <c r="EJ52" s="53" t="s">
        <v>10483</v>
      </c>
      <c r="EK52" s="3" t="s">
        <v>596</v>
      </c>
      <c r="EL52" s="3" t="s">
        <v>596</v>
      </c>
      <c r="EM52" s="29">
        <v>72.66</v>
      </c>
      <c r="EN52" s="29">
        <v>9.92</v>
      </c>
      <c r="EO52" s="53" t="s">
        <v>10483</v>
      </c>
      <c r="EP52" s="29">
        <v>72.56</v>
      </c>
      <c r="EQ52" s="29">
        <v>10.46</v>
      </c>
      <c r="ER52" s="53" t="s">
        <v>10483</v>
      </c>
      <c r="ES52" s="53" t="s">
        <v>10483</v>
      </c>
      <c r="ET52" s="53" t="s">
        <v>10483</v>
      </c>
      <c r="EU52" s="53" t="s">
        <v>10483</v>
      </c>
      <c r="EV52" s="53" t="s">
        <v>10483</v>
      </c>
      <c r="EW52" s="53" t="s">
        <v>10483</v>
      </c>
      <c r="EX52" s="53" t="s">
        <v>10483</v>
      </c>
      <c r="EY52" s="53" t="s">
        <v>10483</v>
      </c>
      <c r="EZ52" s="53" t="s">
        <v>10483</v>
      </c>
      <c r="FA52" s="53" t="s">
        <v>10483</v>
      </c>
      <c r="FB52" s="53" t="s">
        <v>10483</v>
      </c>
      <c r="FC52" s="53" t="s">
        <v>10483</v>
      </c>
      <c r="FD52" s="53" t="s">
        <v>10483</v>
      </c>
      <c r="FE52" s="53" t="s">
        <v>10483</v>
      </c>
      <c r="FF52" s="53" t="s">
        <v>10483</v>
      </c>
      <c r="FG52" s="53" t="s">
        <v>10483</v>
      </c>
      <c r="FH52" s="53" t="s">
        <v>10483</v>
      </c>
      <c r="FI52" s="53" t="s">
        <v>10483</v>
      </c>
      <c r="FJ52" s="53" t="s">
        <v>10483</v>
      </c>
      <c r="FK52" s="53" t="s">
        <v>10483</v>
      </c>
      <c r="FO52" s="53" t="s">
        <v>10483</v>
      </c>
      <c r="FP52" s="53" t="s">
        <v>10483</v>
      </c>
      <c r="FQ52" s="53" t="s">
        <v>10483</v>
      </c>
      <c r="FR52" s="53" t="s">
        <v>10483</v>
      </c>
      <c r="FS52" s="53" t="s">
        <v>10483</v>
      </c>
      <c r="FT52" s="53" t="s">
        <v>10483</v>
      </c>
      <c r="FU52" s="53" t="s">
        <v>10483</v>
      </c>
      <c r="FV52" s="53" t="s">
        <v>10483</v>
      </c>
      <c r="FW52" s="53" t="s">
        <v>10483</v>
      </c>
      <c r="FX52" s="53" t="s">
        <v>10483</v>
      </c>
      <c r="FY52" s="53" t="s">
        <v>10483</v>
      </c>
      <c r="FZ52" s="53" t="s">
        <v>10483</v>
      </c>
      <c r="GA52" s="53" t="s">
        <v>10483</v>
      </c>
      <c r="GB52" s="53" t="s">
        <v>10483</v>
      </c>
      <c r="GC52" s="53"/>
      <c r="GD52" s="53" t="s">
        <v>10483</v>
      </c>
      <c r="GE52" s="53" t="s">
        <v>10483</v>
      </c>
      <c r="GF52" s="53" t="s">
        <v>10483</v>
      </c>
      <c r="GG52" s="53" t="s">
        <v>10483</v>
      </c>
      <c r="GH52" s="53" t="s">
        <v>10483</v>
      </c>
      <c r="GI52" s="53" t="s">
        <v>10483</v>
      </c>
      <c r="GJ52" s="53" t="s">
        <v>10483</v>
      </c>
      <c r="GK52" s="53" t="s">
        <v>10483</v>
      </c>
      <c r="GL52" s="53" t="s">
        <v>10483</v>
      </c>
      <c r="GM52" s="53" t="s">
        <v>10483</v>
      </c>
      <c r="GN52" s="53" t="s">
        <v>10483</v>
      </c>
      <c r="GO52" s="53" t="s">
        <v>10483</v>
      </c>
      <c r="GP52" s="53" t="s">
        <v>10483</v>
      </c>
      <c r="GQ52" s="53" t="s">
        <v>10483</v>
      </c>
      <c r="GZ52" s="166"/>
      <c r="HA52" s="166"/>
      <c r="HB52" s="166"/>
      <c r="HC52" s="166"/>
      <c r="HD52" s="166"/>
      <c r="HE52" s="166"/>
      <c r="HF52" s="166"/>
      <c r="HG52" s="166"/>
      <c r="HH52" s="166"/>
      <c r="HI52" s="166"/>
      <c r="HJ52" s="166"/>
      <c r="HK52" s="166"/>
      <c r="JZ52" s="9"/>
      <c r="KA52" s="9"/>
      <c r="KB52" s="9"/>
      <c r="KC52" s="9"/>
      <c r="KD52" s="9"/>
      <c r="KE52" s="9"/>
      <c r="KF52" s="9"/>
      <c r="WA52" s="3" t="s">
        <v>537</v>
      </c>
      <c r="XN52" s="6" t="s">
        <v>9684</v>
      </c>
      <c r="XO52" s="6" t="s">
        <v>7682</v>
      </c>
      <c r="XP52" s="6" t="s">
        <v>7682</v>
      </c>
      <c r="XQ52" s="6" t="s">
        <v>7682</v>
      </c>
      <c r="XU52" s="3" t="s">
        <v>9287</v>
      </c>
    </row>
    <row r="53" spans="1:686" ht="33" customHeight="1" x14ac:dyDescent="0.2">
      <c r="A53" s="3" t="s">
        <v>7529</v>
      </c>
      <c r="B53" s="64" t="s">
        <v>11357</v>
      </c>
      <c r="C53" s="276" t="s">
        <v>9826</v>
      </c>
      <c r="D53" s="276" t="s">
        <v>1544</v>
      </c>
      <c r="E53" s="276" t="s">
        <v>10048</v>
      </c>
      <c r="F53" s="277"/>
      <c r="G53" s="278"/>
      <c r="H53" s="278"/>
      <c r="I53" s="278"/>
      <c r="J53" s="278"/>
      <c r="K53" s="279" t="s">
        <v>8810</v>
      </c>
      <c r="L53" s="279">
        <v>18</v>
      </c>
      <c r="M53" s="289" t="s">
        <v>8811</v>
      </c>
      <c r="N53" s="205" t="s">
        <v>10105</v>
      </c>
      <c r="O53" s="205" t="s">
        <v>10106</v>
      </c>
      <c r="P53" s="3">
        <v>3</v>
      </c>
      <c r="Q53" s="6" t="s">
        <v>2334</v>
      </c>
      <c r="S53" s="3" t="s">
        <v>75</v>
      </c>
      <c r="T53" s="3" t="s">
        <v>8812</v>
      </c>
      <c r="U53" s="3" t="s">
        <v>49</v>
      </c>
      <c r="V53" s="3" t="s">
        <v>49</v>
      </c>
      <c r="W53" s="3" t="s">
        <v>49</v>
      </c>
      <c r="Y53" s="3" t="s">
        <v>2673</v>
      </c>
      <c r="Z53" s="3" t="s">
        <v>2175</v>
      </c>
      <c r="AB53" s="6" t="s">
        <v>8814</v>
      </c>
      <c r="AC53" s="6" t="s">
        <v>1953</v>
      </c>
      <c r="AD53" s="9" t="s">
        <v>8815</v>
      </c>
      <c r="AE53" s="22"/>
      <c r="AF53" s="3" t="s">
        <v>8812</v>
      </c>
      <c r="AG53" s="162" t="s">
        <v>10483</v>
      </c>
      <c r="AH53" s="3" t="s">
        <v>1757</v>
      </c>
      <c r="AI53" s="3" t="s">
        <v>8818</v>
      </c>
      <c r="AJ53" s="3" t="s">
        <v>1757</v>
      </c>
      <c r="AK53" s="3" t="s">
        <v>8819</v>
      </c>
      <c r="AL53" s="3" t="s">
        <v>8820</v>
      </c>
      <c r="AM53" s="6" t="s">
        <v>1279</v>
      </c>
      <c r="AN53" s="3" t="s">
        <v>537</v>
      </c>
      <c r="AO53" s="28">
        <v>1</v>
      </c>
      <c r="AP53" s="28">
        <v>7</v>
      </c>
      <c r="AQ53" s="28" t="s">
        <v>5975</v>
      </c>
      <c r="AR53" s="98" t="s">
        <v>1757</v>
      </c>
      <c r="AT53" s="98">
        <v>174</v>
      </c>
      <c r="AU53" s="98">
        <v>174</v>
      </c>
      <c r="AV53" s="98">
        <v>0</v>
      </c>
      <c r="AW53" s="98">
        <v>29.3</v>
      </c>
      <c r="AX53" s="98">
        <v>13.6</v>
      </c>
      <c r="AY53" s="226" t="s">
        <v>8821</v>
      </c>
      <c r="AZ53" s="28" t="s">
        <v>7297</v>
      </c>
      <c r="BA53" s="28" t="s">
        <v>1757</v>
      </c>
      <c r="BB53" s="28" t="s">
        <v>1757</v>
      </c>
      <c r="BC53" s="28" t="s">
        <v>1757</v>
      </c>
      <c r="BE53" s="28" t="s">
        <v>8477</v>
      </c>
      <c r="BF53" s="28" t="s">
        <v>1757</v>
      </c>
      <c r="BH53" s="28" t="s">
        <v>7529</v>
      </c>
      <c r="BI53" s="28" t="s">
        <v>1529</v>
      </c>
      <c r="BK53" s="28" t="s">
        <v>8822</v>
      </c>
      <c r="BQ53" s="28" t="s">
        <v>7529</v>
      </c>
      <c r="BR53" s="227" t="s">
        <v>8823</v>
      </c>
      <c r="BT53" s="28" t="s">
        <v>8824</v>
      </c>
      <c r="BU53" s="28" t="s">
        <v>4251</v>
      </c>
      <c r="BV53" s="28" t="s">
        <v>8825</v>
      </c>
      <c r="BW53" s="28" t="s">
        <v>8157</v>
      </c>
      <c r="BX53" s="28" t="s">
        <v>8826</v>
      </c>
      <c r="CE53" s="28" t="s">
        <v>4475</v>
      </c>
      <c r="CF53" s="28" t="s">
        <v>3243</v>
      </c>
      <c r="CK53" s="28" t="s">
        <v>4594</v>
      </c>
      <c r="CL53" s="28">
        <v>58</v>
      </c>
      <c r="CM53" s="28" t="s">
        <v>5975</v>
      </c>
      <c r="DD53" s="53" t="s">
        <v>10483</v>
      </c>
      <c r="DE53" s="53" t="s">
        <v>10483</v>
      </c>
      <c r="DF53" s="53" t="s">
        <v>10483</v>
      </c>
      <c r="DG53" s="53" t="s">
        <v>10483</v>
      </c>
      <c r="DH53" s="53" t="s">
        <v>10483</v>
      </c>
      <c r="DI53" s="53" t="s">
        <v>10483</v>
      </c>
      <c r="DJ53" s="53" t="s">
        <v>10483</v>
      </c>
      <c r="DK53" s="53" t="s">
        <v>10483</v>
      </c>
      <c r="DL53" s="53" t="s">
        <v>10483</v>
      </c>
      <c r="DM53" s="53" t="s">
        <v>10483</v>
      </c>
      <c r="DN53" s="53" t="s">
        <v>10483</v>
      </c>
      <c r="DO53" s="53" t="s">
        <v>10483</v>
      </c>
      <c r="DP53" s="53" t="s">
        <v>10483</v>
      </c>
      <c r="DQ53" s="53" t="s">
        <v>10483</v>
      </c>
      <c r="DR53" s="53" t="s">
        <v>10483</v>
      </c>
      <c r="DS53" s="53" t="s">
        <v>10483</v>
      </c>
      <c r="DT53" s="53" t="s">
        <v>10483</v>
      </c>
      <c r="DU53" s="53" t="s">
        <v>10483</v>
      </c>
      <c r="DV53" s="53" t="s">
        <v>10483</v>
      </c>
      <c r="DW53" s="53" t="s">
        <v>10483</v>
      </c>
      <c r="DX53" s="53" t="s">
        <v>10483</v>
      </c>
      <c r="DY53" s="53" t="s">
        <v>10483</v>
      </c>
      <c r="DZ53" s="53" t="s">
        <v>10483</v>
      </c>
      <c r="EA53" s="53" t="s">
        <v>10483</v>
      </c>
      <c r="EB53" s="53"/>
      <c r="EC53" s="53" t="s">
        <v>10483</v>
      </c>
      <c r="ED53" s="53" t="s">
        <v>10483</v>
      </c>
      <c r="EE53" s="53" t="s">
        <v>10483</v>
      </c>
      <c r="EF53" s="53" t="s">
        <v>10483</v>
      </c>
      <c r="EM53" s="198"/>
      <c r="EN53" s="198"/>
      <c r="EO53" s="53" t="s">
        <v>10483</v>
      </c>
      <c r="EP53" s="198"/>
      <c r="EQ53" s="198"/>
      <c r="ER53" s="53" t="s">
        <v>10483</v>
      </c>
      <c r="ES53" s="53" t="s">
        <v>10483</v>
      </c>
      <c r="ET53" s="53" t="s">
        <v>10483</v>
      </c>
      <c r="EU53" s="53" t="s">
        <v>10483</v>
      </c>
      <c r="EV53" s="53" t="s">
        <v>10483</v>
      </c>
      <c r="EW53" s="53" t="s">
        <v>10483</v>
      </c>
      <c r="EX53" s="53" t="s">
        <v>10483</v>
      </c>
      <c r="EY53" s="53" t="s">
        <v>10483</v>
      </c>
      <c r="EZ53" s="53" t="s">
        <v>10483</v>
      </c>
      <c r="FA53" s="53" t="s">
        <v>10483</v>
      </c>
      <c r="FB53" s="53" t="s">
        <v>10483</v>
      </c>
      <c r="FC53" s="53" t="s">
        <v>10483</v>
      </c>
      <c r="FD53" s="53" t="s">
        <v>10483</v>
      </c>
      <c r="FE53" s="53" t="s">
        <v>10483</v>
      </c>
      <c r="FF53" s="53" t="s">
        <v>10483</v>
      </c>
      <c r="FG53" s="53" t="s">
        <v>10483</v>
      </c>
      <c r="FH53" s="53" t="s">
        <v>10483</v>
      </c>
      <c r="FI53" s="53" t="s">
        <v>10483</v>
      </c>
      <c r="FJ53" s="53" t="s">
        <v>10483</v>
      </c>
      <c r="FK53" s="53" t="s">
        <v>10483</v>
      </c>
      <c r="FU53" s="53" t="s">
        <v>10483</v>
      </c>
      <c r="FX53" s="53" t="s">
        <v>10483</v>
      </c>
      <c r="FY53" s="53" t="s">
        <v>10483</v>
      </c>
      <c r="FZ53" s="53" t="s">
        <v>10483</v>
      </c>
      <c r="GA53" s="53" t="s">
        <v>10483</v>
      </c>
      <c r="GB53" s="53" t="s">
        <v>10483</v>
      </c>
      <c r="GC53" s="53"/>
      <c r="GD53" s="53" t="s">
        <v>10483</v>
      </c>
      <c r="GE53" s="53" t="s">
        <v>10483</v>
      </c>
      <c r="GF53" s="53" t="s">
        <v>10483</v>
      </c>
      <c r="GG53" s="53" t="s">
        <v>10483</v>
      </c>
      <c r="GH53" s="53" t="s">
        <v>10483</v>
      </c>
      <c r="GI53" s="53" t="s">
        <v>10483</v>
      </c>
      <c r="GJ53" s="53" t="s">
        <v>10483</v>
      </c>
      <c r="GK53" s="53" t="s">
        <v>10483</v>
      </c>
      <c r="GL53" s="53" t="s">
        <v>10483</v>
      </c>
      <c r="GM53" s="53" t="s">
        <v>10483</v>
      </c>
      <c r="GN53" s="53" t="s">
        <v>10483</v>
      </c>
      <c r="GO53" s="53" t="s">
        <v>10483</v>
      </c>
      <c r="GP53" s="53" t="s">
        <v>10483</v>
      </c>
      <c r="GQ53" s="53" t="s">
        <v>10483</v>
      </c>
      <c r="GZ53" s="166"/>
      <c r="HA53" s="166"/>
      <c r="HB53" s="166"/>
      <c r="HC53" s="166"/>
      <c r="HD53" s="166"/>
      <c r="HE53" s="166"/>
      <c r="HF53" s="166"/>
      <c r="HG53" s="166"/>
      <c r="HH53" s="166"/>
      <c r="HI53" s="166"/>
      <c r="HJ53" s="166"/>
      <c r="HK53" s="166"/>
      <c r="HO53" s="3" t="s">
        <v>542</v>
      </c>
      <c r="JZ53" s="9"/>
      <c r="KA53" s="9"/>
      <c r="KB53" s="9"/>
      <c r="KC53" s="9"/>
      <c r="KD53" s="9"/>
      <c r="KE53" s="9"/>
      <c r="KF53" s="9"/>
      <c r="MT53" s="3" t="s">
        <v>4104</v>
      </c>
      <c r="MU53" s="29">
        <v>23.4</v>
      </c>
      <c r="MV53" s="29">
        <v>5.7</v>
      </c>
      <c r="MX53" s="193" t="s">
        <v>10483</v>
      </c>
      <c r="MY53" s="193" t="s">
        <v>10483</v>
      </c>
      <c r="NQ53" s="3" t="s">
        <v>4147</v>
      </c>
      <c r="NR53" s="3" t="s">
        <v>4147</v>
      </c>
      <c r="NS53" s="29">
        <v>9.1999999999999993</v>
      </c>
      <c r="NT53" s="29">
        <v>4.3</v>
      </c>
      <c r="NV53" s="29">
        <v>5.7</v>
      </c>
      <c r="NW53" s="29">
        <v>4.7</v>
      </c>
      <c r="TF53" s="3" t="s">
        <v>4106</v>
      </c>
      <c r="TG53" s="3" t="s">
        <v>4106</v>
      </c>
      <c r="TH53" s="29">
        <v>5</v>
      </c>
      <c r="TI53" s="29">
        <v>1.1000000000000001</v>
      </c>
      <c r="TK53" s="29">
        <v>5.3</v>
      </c>
      <c r="TL53" s="29">
        <v>1.1000000000000001</v>
      </c>
      <c r="VZ53" s="3" t="s">
        <v>537</v>
      </c>
      <c r="WA53" s="3" t="s">
        <v>537</v>
      </c>
      <c r="WB53" s="117" t="s">
        <v>10425</v>
      </c>
      <c r="WC53" s="3" t="s">
        <v>537</v>
      </c>
      <c r="WD53" s="3" t="s">
        <v>9397</v>
      </c>
      <c r="WE53" s="3" t="s">
        <v>9641</v>
      </c>
      <c r="WF53" s="3" t="s">
        <v>9396</v>
      </c>
      <c r="XN53" s="18" t="s">
        <v>9685</v>
      </c>
      <c r="XO53" s="18" t="s">
        <v>9400</v>
      </c>
      <c r="XP53" s="6" t="s">
        <v>1279</v>
      </c>
      <c r="XQ53" s="6" t="s">
        <v>1279</v>
      </c>
      <c r="XS53" s="6" t="s">
        <v>10764</v>
      </c>
      <c r="XT53" s="6" t="s">
        <v>10764</v>
      </c>
      <c r="XU53" s="3" t="s">
        <v>8812</v>
      </c>
      <c r="XV53" s="3">
        <v>7</v>
      </c>
      <c r="XZ53" s="6" t="s">
        <v>9746</v>
      </c>
      <c r="YA53" s="6" t="s">
        <v>9401</v>
      </c>
    </row>
    <row r="54" spans="1:686" ht="33" customHeight="1" x14ac:dyDescent="0.2">
      <c r="A54" s="3" t="s">
        <v>7529</v>
      </c>
      <c r="K54" s="6" t="s">
        <v>8810</v>
      </c>
      <c r="L54" s="6">
        <v>18</v>
      </c>
      <c r="M54" s="287" t="s">
        <v>11345</v>
      </c>
      <c r="N54" s="206"/>
      <c r="O54" s="206"/>
      <c r="T54" s="3" t="s">
        <v>8813</v>
      </c>
      <c r="AF54" s="3" t="s">
        <v>8816</v>
      </c>
      <c r="AG54" s="162" t="s">
        <v>10483</v>
      </c>
      <c r="AM54" s="6" t="s">
        <v>1279</v>
      </c>
      <c r="BH54" s="28" t="s">
        <v>7529</v>
      </c>
      <c r="BQ54" s="28" t="s">
        <v>7529</v>
      </c>
      <c r="CL54" s="28">
        <v>60</v>
      </c>
      <c r="CM54" s="28" t="s">
        <v>5975</v>
      </c>
      <c r="DD54" s="53" t="s">
        <v>10483</v>
      </c>
      <c r="DE54" s="53" t="s">
        <v>10483</v>
      </c>
      <c r="DF54" s="53" t="s">
        <v>10483</v>
      </c>
      <c r="DG54" s="53" t="s">
        <v>10483</v>
      </c>
      <c r="DH54" s="53" t="s">
        <v>10483</v>
      </c>
      <c r="DI54" s="53" t="s">
        <v>10483</v>
      </c>
      <c r="DJ54" s="53" t="s">
        <v>10483</v>
      </c>
      <c r="DK54" s="53" t="s">
        <v>10483</v>
      </c>
      <c r="DL54" s="53" t="s">
        <v>10483</v>
      </c>
      <c r="DM54" s="53" t="s">
        <v>10483</v>
      </c>
      <c r="DN54" s="53" t="s">
        <v>10483</v>
      </c>
      <c r="DO54" s="53" t="s">
        <v>10483</v>
      </c>
      <c r="DP54" s="53" t="s">
        <v>10483</v>
      </c>
      <c r="DQ54" s="53" t="s">
        <v>10483</v>
      </c>
      <c r="DR54" s="53" t="s">
        <v>10483</v>
      </c>
      <c r="DS54" s="53" t="s">
        <v>10483</v>
      </c>
      <c r="DT54" s="53" t="s">
        <v>10483</v>
      </c>
      <c r="DU54" s="53" t="s">
        <v>10483</v>
      </c>
      <c r="DV54" s="53" t="s">
        <v>10483</v>
      </c>
      <c r="DW54" s="53" t="s">
        <v>10483</v>
      </c>
      <c r="DX54" s="53" t="s">
        <v>10483</v>
      </c>
      <c r="DY54" s="53" t="s">
        <v>10483</v>
      </c>
      <c r="DZ54" s="53" t="s">
        <v>10483</v>
      </c>
      <c r="EA54" s="53" t="s">
        <v>10483</v>
      </c>
      <c r="EB54" s="53"/>
      <c r="EC54" s="53" t="s">
        <v>10483</v>
      </c>
      <c r="ED54" s="53" t="s">
        <v>10483</v>
      </c>
      <c r="EE54" s="53" t="s">
        <v>10483</v>
      </c>
      <c r="EF54" s="53" t="s">
        <v>10483</v>
      </c>
      <c r="EM54" s="198"/>
      <c r="EN54" s="198"/>
      <c r="EO54" s="53" t="s">
        <v>10483</v>
      </c>
      <c r="EP54" s="198"/>
      <c r="EQ54" s="198"/>
      <c r="ER54" s="53" t="s">
        <v>10483</v>
      </c>
      <c r="ES54" s="53" t="s">
        <v>10483</v>
      </c>
      <c r="ET54" s="53" t="s">
        <v>10483</v>
      </c>
      <c r="EU54" s="53" t="s">
        <v>10483</v>
      </c>
      <c r="EV54" s="53" t="s">
        <v>10483</v>
      </c>
      <c r="EW54" s="53" t="s">
        <v>10483</v>
      </c>
      <c r="EX54" s="53" t="s">
        <v>10483</v>
      </c>
      <c r="EY54" s="53" t="s">
        <v>10483</v>
      </c>
      <c r="EZ54" s="53" t="s">
        <v>10483</v>
      </c>
      <c r="FA54" s="53" t="s">
        <v>10483</v>
      </c>
      <c r="FB54" s="53" t="s">
        <v>10483</v>
      </c>
      <c r="FC54" s="53" t="s">
        <v>10483</v>
      </c>
      <c r="FD54" s="53" t="s">
        <v>10483</v>
      </c>
      <c r="FE54" s="53" t="s">
        <v>10483</v>
      </c>
      <c r="FF54" s="53" t="s">
        <v>10483</v>
      </c>
      <c r="FG54" s="53" t="s">
        <v>10483</v>
      </c>
      <c r="FH54" s="53" t="s">
        <v>10483</v>
      </c>
      <c r="FI54" s="53" t="s">
        <v>10483</v>
      </c>
      <c r="FJ54" s="53" t="s">
        <v>10483</v>
      </c>
      <c r="FK54" s="53" t="s">
        <v>10483</v>
      </c>
      <c r="FU54" s="53" t="s">
        <v>10483</v>
      </c>
      <c r="FX54" s="53" t="s">
        <v>10483</v>
      </c>
      <c r="FY54" s="53" t="s">
        <v>10483</v>
      </c>
      <c r="FZ54" s="53" t="s">
        <v>10483</v>
      </c>
      <c r="GA54" s="53" t="s">
        <v>10483</v>
      </c>
      <c r="GB54" s="53" t="s">
        <v>10483</v>
      </c>
      <c r="GC54" s="53"/>
      <c r="GD54" s="53" t="s">
        <v>10483</v>
      </c>
      <c r="GE54" s="53" t="s">
        <v>10483</v>
      </c>
      <c r="GF54" s="53" t="s">
        <v>10483</v>
      </c>
      <c r="GG54" s="53" t="s">
        <v>10483</v>
      </c>
      <c r="GH54" s="53" t="s">
        <v>10483</v>
      </c>
      <c r="GI54" s="53" t="s">
        <v>10483</v>
      </c>
      <c r="GJ54" s="53" t="s">
        <v>10483</v>
      </c>
      <c r="GK54" s="53" t="s">
        <v>10483</v>
      </c>
      <c r="GL54" s="53" t="s">
        <v>10483</v>
      </c>
      <c r="GM54" s="53" t="s">
        <v>10483</v>
      </c>
      <c r="GN54" s="53" t="s">
        <v>10483</v>
      </c>
      <c r="GO54" s="53" t="s">
        <v>10483</v>
      </c>
      <c r="GP54" s="53" t="s">
        <v>10483</v>
      </c>
      <c r="GQ54" s="53" t="s">
        <v>10483</v>
      </c>
      <c r="GZ54" s="166"/>
      <c r="HA54" s="166"/>
      <c r="HB54" s="166"/>
      <c r="HC54" s="166"/>
      <c r="HD54" s="166"/>
      <c r="HE54" s="166"/>
      <c r="HF54" s="166"/>
      <c r="HG54" s="166"/>
      <c r="HH54" s="166"/>
      <c r="HI54" s="166"/>
      <c r="HJ54" s="166"/>
      <c r="HK54" s="166"/>
      <c r="JZ54" s="9"/>
      <c r="KA54" s="9"/>
      <c r="KB54" s="9"/>
      <c r="KC54" s="9"/>
      <c r="KD54" s="9"/>
      <c r="KE54" s="9"/>
      <c r="KF54" s="9"/>
      <c r="MU54" s="29">
        <v>25.1</v>
      </c>
      <c r="MV54" s="29">
        <v>6.5</v>
      </c>
      <c r="MX54" s="193" t="s">
        <v>10483</v>
      </c>
      <c r="MY54" s="193" t="s">
        <v>10483</v>
      </c>
      <c r="NS54" s="29">
        <v>9.6999999999999993</v>
      </c>
      <c r="NT54" s="29">
        <v>4.5</v>
      </c>
      <c r="NV54" s="29">
        <v>10.5</v>
      </c>
      <c r="NW54" s="29">
        <v>5.4</v>
      </c>
      <c r="TH54" s="29">
        <v>4.8</v>
      </c>
      <c r="TI54" s="29">
        <v>1.1000000000000001</v>
      </c>
      <c r="TK54" s="29">
        <v>5.4</v>
      </c>
      <c r="TL54" s="29">
        <v>1.9</v>
      </c>
      <c r="WA54" s="3" t="s">
        <v>537</v>
      </c>
      <c r="XN54" s="18" t="s">
        <v>9685</v>
      </c>
      <c r="XO54" s="18" t="s">
        <v>9400</v>
      </c>
      <c r="XP54" s="6" t="s">
        <v>1279</v>
      </c>
      <c r="XQ54" s="6" t="s">
        <v>1279</v>
      </c>
      <c r="XS54" s="6" t="s">
        <v>10765</v>
      </c>
      <c r="XT54" s="6" t="s">
        <v>10765</v>
      </c>
      <c r="XU54" s="3" t="s">
        <v>8816</v>
      </c>
      <c r="XZ54" s="6" t="s">
        <v>9747</v>
      </c>
      <c r="YA54" s="6" t="s">
        <v>9402</v>
      </c>
    </row>
    <row r="55" spans="1:686" ht="33" customHeight="1" x14ac:dyDescent="0.2">
      <c r="A55" s="3" t="s">
        <v>7529</v>
      </c>
      <c r="K55" s="6" t="s">
        <v>8810</v>
      </c>
      <c r="L55" s="6">
        <v>18</v>
      </c>
      <c r="M55" s="206"/>
      <c r="N55" s="206"/>
      <c r="O55" s="206"/>
      <c r="T55" s="3" t="s">
        <v>1543</v>
      </c>
      <c r="AF55" s="3" t="s">
        <v>8817</v>
      </c>
      <c r="AM55" s="6" t="s">
        <v>10766</v>
      </c>
      <c r="BH55" s="28" t="s">
        <v>7529</v>
      </c>
      <c r="BQ55" s="28" t="s">
        <v>7529</v>
      </c>
      <c r="CL55" s="28">
        <v>56</v>
      </c>
      <c r="CM55" s="28" t="s">
        <v>5975</v>
      </c>
      <c r="DD55" s="53" t="s">
        <v>10483</v>
      </c>
      <c r="DE55" s="53" t="s">
        <v>10483</v>
      </c>
      <c r="DF55" s="53" t="s">
        <v>10483</v>
      </c>
      <c r="DG55" s="53" t="s">
        <v>10483</v>
      </c>
      <c r="DH55" s="53" t="s">
        <v>10483</v>
      </c>
      <c r="DI55" s="53" t="s">
        <v>10483</v>
      </c>
      <c r="DJ55" s="53" t="s">
        <v>10483</v>
      </c>
      <c r="DK55" s="53" t="s">
        <v>10483</v>
      </c>
      <c r="DL55" s="53" t="s">
        <v>10483</v>
      </c>
      <c r="DM55" s="53" t="s">
        <v>10483</v>
      </c>
      <c r="DN55" s="53" t="s">
        <v>10483</v>
      </c>
      <c r="DO55" s="53" t="s">
        <v>10483</v>
      </c>
      <c r="DP55" s="53" t="s">
        <v>10483</v>
      </c>
      <c r="DQ55" s="53" t="s">
        <v>10483</v>
      </c>
      <c r="DR55" s="53" t="s">
        <v>10483</v>
      </c>
      <c r="DS55" s="53" t="s">
        <v>10483</v>
      </c>
      <c r="DT55" s="53" t="s">
        <v>10483</v>
      </c>
      <c r="DU55" s="53" t="s">
        <v>10483</v>
      </c>
      <c r="DV55" s="53" t="s">
        <v>10483</v>
      </c>
      <c r="DW55" s="53" t="s">
        <v>10483</v>
      </c>
      <c r="DX55" s="53" t="s">
        <v>10483</v>
      </c>
      <c r="DY55" s="53" t="s">
        <v>10483</v>
      </c>
      <c r="DZ55" s="53" t="s">
        <v>10483</v>
      </c>
      <c r="EA55" s="53" t="s">
        <v>10483</v>
      </c>
      <c r="EB55" s="53"/>
      <c r="EC55" s="53" t="s">
        <v>10483</v>
      </c>
      <c r="ED55" s="53" t="s">
        <v>10483</v>
      </c>
      <c r="EE55" s="53" t="s">
        <v>10483</v>
      </c>
      <c r="EF55" s="53" t="s">
        <v>10483</v>
      </c>
      <c r="EM55" s="198"/>
      <c r="EN55" s="198"/>
      <c r="EO55" s="53" t="s">
        <v>10483</v>
      </c>
      <c r="EP55" s="198"/>
      <c r="EQ55" s="198"/>
      <c r="ER55" s="53" t="s">
        <v>10483</v>
      </c>
      <c r="ES55" s="53" t="s">
        <v>10483</v>
      </c>
      <c r="ET55" s="53" t="s">
        <v>10483</v>
      </c>
      <c r="EU55" s="53" t="s">
        <v>10483</v>
      </c>
      <c r="EV55" s="53" t="s">
        <v>10483</v>
      </c>
      <c r="EW55" s="53" t="s">
        <v>10483</v>
      </c>
      <c r="EX55" s="53" t="s">
        <v>10483</v>
      </c>
      <c r="EY55" s="53" t="s">
        <v>10483</v>
      </c>
      <c r="EZ55" s="53" t="s">
        <v>10483</v>
      </c>
      <c r="FA55" s="53" t="s">
        <v>10483</v>
      </c>
      <c r="FB55" s="53" t="s">
        <v>10483</v>
      </c>
      <c r="FC55" s="53" t="s">
        <v>10483</v>
      </c>
      <c r="FD55" s="53" t="s">
        <v>10483</v>
      </c>
      <c r="FE55" s="53" t="s">
        <v>10483</v>
      </c>
      <c r="FF55" s="53" t="s">
        <v>10483</v>
      </c>
      <c r="FG55" s="53" t="s">
        <v>10483</v>
      </c>
      <c r="FH55" s="53" t="s">
        <v>10483</v>
      </c>
      <c r="FI55" s="53" t="s">
        <v>10483</v>
      </c>
      <c r="FJ55" s="53" t="s">
        <v>10483</v>
      </c>
      <c r="FK55" s="53" t="s">
        <v>10483</v>
      </c>
      <c r="FU55" s="53" t="s">
        <v>10483</v>
      </c>
      <c r="FX55" s="53" t="s">
        <v>10483</v>
      </c>
      <c r="FY55" s="53" t="s">
        <v>10483</v>
      </c>
      <c r="FZ55" s="53" t="s">
        <v>10483</v>
      </c>
      <c r="GA55" s="53" t="s">
        <v>10483</v>
      </c>
      <c r="GB55" s="53" t="s">
        <v>10483</v>
      </c>
      <c r="GC55" s="53"/>
      <c r="GD55" s="53" t="s">
        <v>10483</v>
      </c>
      <c r="GE55" s="53" t="s">
        <v>10483</v>
      </c>
      <c r="GF55" s="53" t="s">
        <v>10483</v>
      </c>
      <c r="GG55" s="53" t="s">
        <v>10483</v>
      </c>
      <c r="GH55" s="53" t="s">
        <v>10483</v>
      </c>
      <c r="GI55" s="53" t="s">
        <v>10483</v>
      </c>
      <c r="GJ55" s="53" t="s">
        <v>10483</v>
      </c>
      <c r="GK55" s="53" t="s">
        <v>10483</v>
      </c>
      <c r="GL55" s="53" t="s">
        <v>10483</v>
      </c>
      <c r="GM55" s="53" t="s">
        <v>10483</v>
      </c>
      <c r="GN55" s="53" t="s">
        <v>10483</v>
      </c>
      <c r="GO55" s="53" t="s">
        <v>10483</v>
      </c>
      <c r="GP55" s="53" t="s">
        <v>10483</v>
      </c>
      <c r="GQ55" s="53" t="s">
        <v>10483</v>
      </c>
      <c r="GZ55" s="166"/>
      <c r="HA55" s="166"/>
      <c r="HB55" s="166"/>
      <c r="HC55" s="166"/>
      <c r="HD55" s="166"/>
      <c r="HE55" s="166"/>
      <c r="HF55" s="166"/>
      <c r="HG55" s="166"/>
      <c r="HH55" s="166"/>
      <c r="HI55" s="166"/>
      <c r="HJ55" s="166"/>
      <c r="HK55" s="166"/>
      <c r="JZ55" s="9"/>
      <c r="KA55" s="9"/>
      <c r="KB55" s="9"/>
      <c r="KC55" s="9"/>
      <c r="KD55" s="9"/>
      <c r="KE55" s="9"/>
      <c r="KF55" s="9"/>
      <c r="MU55" s="29">
        <v>27.7</v>
      </c>
      <c r="MV55" s="29">
        <v>9.4</v>
      </c>
      <c r="MX55" s="193" t="s">
        <v>10483</v>
      </c>
      <c r="MY55" s="193" t="s">
        <v>10483</v>
      </c>
      <c r="NS55" s="29">
        <v>8.9</v>
      </c>
      <c r="NT55" s="29">
        <v>3.8</v>
      </c>
      <c r="NV55" s="29">
        <v>8.9</v>
      </c>
      <c r="NW55" s="29">
        <v>4.8</v>
      </c>
      <c r="TH55" s="29">
        <v>4.5</v>
      </c>
      <c r="TI55" s="29">
        <v>1.1000000000000001</v>
      </c>
      <c r="TK55" s="29">
        <v>4.7</v>
      </c>
      <c r="TL55" s="29">
        <v>1.1000000000000001</v>
      </c>
      <c r="WA55" s="3" t="s">
        <v>537</v>
      </c>
      <c r="XN55" s="6" t="s">
        <v>9686</v>
      </c>
      <c r="XO55" s="6" t="s">
        <v>9398</v>
      </c>
      <c r="XP55" s="6" t="s">
        <v>10766</v>
      </c>
      <c r="XQ55" s="6" t="s">
        <v>10766</v>
      </c>
      <c r="XS55" s="6" t="s">
        <v>10763</v>
      </c>
      <c r="XT55" s="6" t="s">
        <v>10763</v>
      </c>
      <c r="XU55" s="3" t="s">
        <v>8817</v>
      </c>
      <c r="YA55" s="6" t="s">
        <v>9399</v>
      </c>
    </row>
    <row r="56" spans="1:686" ht="33" customHeight="1" x14ac:dyDescent="0.2">
      <c r="A56" s="3" t="s">
        <v>5637</v>
      </c>
      <c r="B56" s="64" t="s">
        <v>11357</v>
      </c>
      <c r="C56" s="64" t="s">
        <v>9823</v>
      </c>
      <c r="D56" s="64"/>
      <c r="E56" s="64"/>
      <c r="F56" s="4" t="s">
        <v>9617</v>
      </c>
      <c r="J56" s="81" t="s">
        <v>5642</v>
      </c>
      <c r="K56" s="6">
        <v>14</v>
      </c>
      <c r="L56" s="6">
        <v>19</v>
      </c>
      <c r="M56" s="138" t="s">
        <v>923</v>
      </c>
      <c r="N56" s="3" t="s">
        <v>10107</v>
      </c>
      <c r="O56" s="3" t="s">
        <v>10108</v>
      </c>
      <c r="P56" s="3">
        <v>2</v>
      </c>
      <c r="Q56" s="6" t="s">
        <v>2311</v>
      </c>
      <c r="S56" s="3" t="s">
        <v>75</v>
      </c>
      <c r="T56" s="3" t="s">
        <v>1005</v>
      </c>
      <c r="U56" s="3" t="s">
        <v>1673</v>
      </c>
      <c r="V56" s="3" t="s">
        <v>26</v>
      </c>
      <c r="X56" s="6" t="s">
        <v>2170</v>
      </c>
      <c r="Y56" s="3" t="s">
        <v>2229</v>
      </c>
      <c r="Z56" s="3" t="s">
        <v>2166</v>
      </c>
      <c r="AA56" s="3" t="s">
        <v>2232</v>
      </c>
      <c r="AB56" s="6" t="s">
        <v>1837</v>
      </c>
      <c r="AC56" s="6" t="s">
        <v>145</v>
      </c>
      <c r="AD56" s="3" t="s">
        <v>1873</v>
      </c>
      <c r="AE56" s="3" t="s">
        <v>1873</v>
      </c>
      <c r="AF56" s="3" t="s">
        <v>49</v>
      </c>
      <c r="AG56" s="162" t="s">
        <v>10483</v>
      </c>
      <c r="AI56" s="3" t="s">
        <v>3094</v>
      </c>
      <c r="AJ56" s="3" t="s">
        <v>542</v>
      </c>
      <c r="AL56" s="9"/>
      <c r="AM56" s="6" t="s">
        <v>1077</v>
      </c>
      <c r="AN56" s="3" t="s">
        <v>537</v>
      </c>
      <c r="AO56" s="9">
        <v>4</v>
      </c>
      <c r="AP56" s="28">
        <v>4</v>
      </c>
      <c r="AQ56" s="28">
        <v>60</v>
      </c>
      <c r="AR56" s="98" t="s">
        <v>2762</v>
      </c>
      <c r="AT56" s="98">
        <v>74</v>
      </c>
      <c r="AU56" s="98">
        <v>74</v>
      </c>
      <c r="AV56" s="98">
        <v>0</v>
      </c>
      <c r="AW56" s="98">
        <v>18.899999999999999</v>
      </c>
      <c r="AY56" s="226" t="s">
        <v>2531</v>
      </c>
      <c r="AZ56" s="28" t="s">
        <v>557</v>
      </c>
      <c r="BA56" s="28" t="s">
        <v>542</v>
      </c>
      <c r="BB56" s="28" t="s">
        <v>542</v>
      </c>
      <c r="BC56" s="28" t="s">
        <v>542</v>
      </c>
      <c r="BD56" s="28" t="s">
        <v>9</v>
      </c>
      <c r="BE56" s="28" t="s">
        <v>10</v>
      </c>
      <c r="BF56" s="28" t="s">
        <v>21</v>
      </c>
      <c r="BG56" s="28" t="s">
        <v>29</v>
      </c>
      <c r="BH56" s="28" t="s">
        <v>4231</v>
      </c>
      <c r="BI56" s="28" t="s">
        <v>1529</v>
      </c>
      <c r="BJ56" s="28" t="s">
        <v>11098</v>
      </c>
      <c r="BK56" s="28">
        <v>4</v>
      </c>
      <c r="BL56" s="28" t="s">
        <v>4159</v>
      </c>
      <c r="BM56" s="28">
        <v>6</v>
      </c>
      <c r="BN56" s="28" t="s">
        <v>448</v>
      </c>
      <c r="BO56" s="28" t="s">
        <v>448</v>
      </c>
      <c r="BQ56" s="28" t="s">
        <v>4455</v>
      </c>
      <c r="BR56" s="227" t="s">
        <v>149</v>
      </c>
      <c r="BS56" s="227" t="e">
        <f>DD56&amp;" "&amp;FO56&amp;" "&amp;EJ56&amp;" "&amp;HZ56&amp;" "&amp;IZ56&amp;" "&amp;KW56&amp;" "&amp;LU56&amp;" "&amp;MS56&amp;" "&amp;#REF!&amp;" "&amp;OO56&amp;" "&amp;PL56&amp;" "&amp;QK56&amp;" "&amp;RM56&amp;" "&amp;SI56&amp;" "&amp;TE56&amp;" "&amp;UE56&amp;" "&amp;JZ56</f>
        <v>#REF!</v>
      </c>
      <c r="CE56" s="28" t="s">
        <v>4459</v>
      </c>
      <c r="CF56" s="9" t="s">
        <v>4462</v>
      </c>
      <c r="CJ56" s="234" t="s">
        <v>5642</v>
      </c>
      <c r="CL56" s="28">
        <v>38</v>
      </c>
      <c r="CM56" s="28">
        <v>38</v>
      </c>
      <c r="CN56" s="37" t="s">
        <v>178</v>
      </c>
      <c r="CO56" s="37">
        <v>38</v>
      </c>
      <c r="CP56" s="37" t="s">
        <v>163</v>
      </c>
      <c r="CQ56" s="22">
        <v>38</v>
      </c>
      <c r="CR56" s="37" t="s">
        <v>4891</v>
      </c>
      <c r="CS56" s="22">
        <v>38</v>
      </c>
      <c r="CT56" s="22"/>
      <c r="CU56" s="22"/>
      <c r="CV56" s="22"/>
      <c r="CW56" s="22"/>
      <c r="CX56" s="37">
        <v>38</v>
      </c>
      <c r="CY56" s="22">
        <v>38</v>
      </c>
      <c r="CZ56" s="22">
        <v>38</v>
      </c>
      <c r="DA56" s="67"/>
      <c r="DB56" s="67"/>
      <c r="DC56" s="67"/>
      <c r="DD56" s="53" t="s">
        <v>10483</v>
      </c>
      <c r="DE56" s="53" t="s">
        <v>10483</v>
      </c>
      <c r="DF56" s="53" t="s">
        <v>10483</v>
      </c>
      <c r="DG56" s="53" t="s">
        <v>10483</v>
      </c>
      <c r="DH56" s="53" t="s">
        <v>10483</v>
      </c>
      <c r="DI56" s="53" t="s">
        <v>10483</v>
      </c>
      <c r="DJ56" s="53" t="s">
        <v>10483</v>
      </c>
      <c r="DK56" s="53" t="s">
        <v>10483</v>
      </c>
      <c r="DL56" s="53" t="s">
        <v>10483</v>
      </c>
      <c r="DM56" s="53" t="s">
        <v>10483</v>
      </c>
      <c r="DN56" s="53" t="s">
        <v>10483</v>
      </c>
      <c r="DO56" s="53" t="s">
        <v>10483</v>
      </c>
      <c r="DP56" s="53" t="s">
        <v>10483</v>
      </c>
      <c r="DQ56" s="53" t="s">
        <v>10483</v>
      </c>
      <c r="DR56" s="53" t="s">
        <v>10483</v>
      </c>
      <c r="DS56" s="53" t="s">
        <v>10483</v>
      </c>
      <c r="DT56" s="53" t="s">
        <v>10483</v>
      </c>
      <c r="DU56" s="53" t="s">
        <v>10483</v>
      </c>
      <c r="DV56" s="53" t="s">
        <v>10483</v>
      </c>
      <c r="DW56" s="53" t="s">
        <v>10483</v>
      </c>
      <c r="DX56" s="53" t="s">
        <v>10483</v>
      </c>
      <c r="DY56" s="53" t="s">
        <v>10483</v>
      </c>
      <c r="DZ56" s="53" t="s">
        <v>10483</v>
      </c>
      <c r="EA56" s="53" t="s">
        <v>10483</v>
      </c>
      <c r="EB56" s="53"/>
      <c r="EC56" s="53" t="s">
        <v>10483</v>
      </c>
      <c r="ED56" s="53" t="s">
        <v>10483</v>
      </c>
      <c r="EE56" s="53" t="s">
        <v>10483</v>
      </c>
      <c r="EF56" s="53" t="s">
        <v>10483</v>
      </c>
      <c r="EG56" s="38"/>
      <c r="EH56" s="38"/>
      <c r="EI56" s="38"/>
      <c r="EJ56" s="3" t="s">
        <v>4161</v>
      </c>
      <c r="EK56" s="3" t="s">
        <v>4161</v>
      </c>
      <c r="EL56" s="3" t="s">
        <v>4161</v>
      </c>
      <c r="EM56" s="39">
        <v>31.97</v>
      </c>
      <c r="EN56" s="39">
        <v>8.94</v>
      </c>
      <c r="EO56" s="53" t="s">
        <v>10483</v>
      </c>
      <c r="EP56" s="39">
        <v>27.13</v>
      </c>
      <c r="EQ56" s="39">
        <v>9.91</v>
      </c>
      <c r="ER56" s="53" t="s">
        <v>10483</v>
      </c>
      <c r="ES56" s="53" t="s">
        <v>10483</v>
      </c>
      <c r="ET56" s="53" t="s">
        <v>10483</v>
      </c>
      <c r="EU56" s="53" t="s">
        <v>10483</v>
      </c>
      <c r="EV56" s="53" t="s">
        <v>10483</v>
      </c>
      <c r="EW56" s="53" t="s">
        <v>10483</v>
      </c>
      <c r="EX56" s="53" t="s">
        <v>10483</v>
      </c>
      <c r="EY56" s="53" t="s">
        <v>10483</v>
      </c>
      <c r="EZ56" s="53" t="s">
        <v>10483</v>
      </c>
      <c r="FA56" s="53" t="s">
        <v>10483</v>
      </c>
      <c r="FB56" s="53" t="s">
        <v>10483</v>
      </c>
      <c r="FC56" s="53" t="s">
        <v>10483</v>
      </c>
      <c r="FD56" s="53" t="s">
        <v>10483</v>
      </c>
      <c r="FE56" s="53" t="s">
        <v>10483</v>
      </c>
      <c r="FF56" s="53" t="s">
        <v>10483</v>
      </c>
      <c r="FG56" s="53" t="s">
        <v>10483</v>
      </c>
      <c r="FH56" s="53" t="s">
        <v>10483</v>
      </c>
      <c r="FI56" s="53" t="s">
        <v>10483</v>
      </c>
      <c r="FJ56" s="53" t="s">
        <v>10483</v>
      </c>
      <c r="FK56" s="53" t="s">
        <v>10483</v>
      </c>
      <c r="FL56" s="38"/>
      <c r="FM56" s="38"/>
      <c r="FN56" s="38"/>
      <c r="FO56" s="3" t="s">
        <v>4160</v>
      </c>
      <c r="FP56" s="53" t="s">
        <v>10483</v>
      </c>
      <c r="FQ56" s="3" t="s">
        <v>4160</v>
      </c>
      <c r="FR56" s="3" t="s">
        <v>4160</v>
      </c>
      <c r="FS56" s="39">
        <v>27.59</v>
      </c>
      <c r="FT56" s="39">
        <v>8.7799999999999994</v>
      </c>
      <c r="FU56" s="53" t="s">
        <v>10483</v>
      </c>
      <c r="FV56" s="39">
        <v>23.43</v>
      </c>
      <c r="FW56" s="39">
        <v>9.83</v>
      </c>
      <c r="FX56" s="53" t="s">
        <v>10483</v>
      </c>
      <c r="FY56" s="53" t="s">
        <v>10483</v>
      </c>
      <c r="FZ56" s="53" t="s">
        <v>10483</v>
      </c>
      <c r="GA56" s="53" t="s">
        <v>10483</v>
      </c>
      <c r="GB56" s="53" t="s">
        <v>10483</v>
      </c>
      <c r="GC56" s="53"/>
      <c r="GD56" s="53" t="s">
        <v>10483</v>
      </c>
      <c r="GE56" s="53" t="s">
        <v>10483</v>
      </c>
      <c r="GF56" s="53" t="s">
        <v>10483</v>
      </c>
      <c r="GG56" s="53" t="s">
        <v>10483</v>
      </c>
      <c r="GH56" s="53" t="s">
        <v>10483</v>
      </c>
      <c r="GI56" s="53" t="s">
        <v>10483</v>
      </c>
      <c r="GJ56" s="53" t="s">
        <v>10483</v>
      </c>
      <c r="GK56" s="53" t="s">
        <v>10483</v>
      </c>
      <c r="GL56" s="53" t="s">
        <v>10483</v>
      </c>
      <c r="GM56" s="53" t="s">
        <v>10483</v>
      </c>
      <c r="GN56" s="53" t="s">
        <v>10483</v>
      </c>
      <c r="GO56" s="53" t="s">
        <v>10483</v>
      </c>
      <c r="GP56" s="53" t="s">
        <v>10483</v>
      </c>
      <c r="GQ56" s="53" t="s">
        <v>10483</v>
      </c>
      <c r="GR56" s="38"/>
      <c r="GS56" s="38"/>
      <c r="GT56" s="178" t="s">
        <v>10710</v>
      </c>
      <c r="GZ56" s="166"/>
      <c r="HA56" s="166"/>
      <c r="HB56" s="166"/>
      <c r="HC56" s="166"/>
      <c r="HD56" s="166"/>
      <c r="HE56" s="166"/>
      <c r="HF56" s="166"/>
      <c r="HG56" s="166"/>
      <c r="HH56" s="166"/>
      <c r="HI56" s="166"/>
      <c r="HJ56" s="166"/>
      <c r="HK56" s="166"/>
      <c r="HL56" s="38"/>
      <c r="HM56" s="38"/>
      <c r="HN56" s="38"/>
      <c r="HO56" s="3" t="s">
        <v>542</v>
      </c>
      <c r="HP56" s="38"/>
      <c r="HQ56" s="38"/>
      <c r="HR56" s="38"/>
      <c r="HS56" s="38"/>
      <c r="HT56" s="38"/>
      <c r="HU56" s="38"/>
      <c r="HV56" s="38"/>
      <c r="HW56" s="38"/>
      <c r="HX56" s="38"/>
      <c r="HY56" s="38"/>
      <c r="HZ56" s="9"/>
      <c r="IA56" s="9"/>
      <c r="IB56" s="9"/>
      <c r="IC56" s="38"/>
      <c r="ID56" s="38"/>
      <c r="IE56" s="38"/>
      <c r="IF56" s="38"/>
      <c r="IG56" s="38"/>
      <c r="IH56" s="38"/>
      <c r="II56" s="68"/>
      <c r="IJ56" s="68"/>
      <c r="IK56" s="68"/>
      <c r="IL56" s="68"/>
      <c r="IM56" s="68"/>
      <c r="IN56" s="68"/>
      <c r="IO56" s="68"/>
      <c r="IP56" s="68"/>
      <c r="IQ56" s="68"/>
      <c r="IR56" s="68"/>
      <c r="IS56" s="68"/>
      <c r="IT56" s="68"/>
      <c r="IU56" s="68"/>
      <c r="IV56" s="68"/>
      <c r="IW56" s="38"/>
      <c r="IX56" s="38"/>
      <c r="IY56" s="38"/>
      <c r="IZ56" s="9"/>
      <c r="JA56" s="9"/>
      <c r="JB56" s="9"/>
      <c r="JC56" s="38"/>
      <c r="JD56" s="38"/>
      <c r="JE56" s="38"/>
      <c r="JF56" s="38"/>
      <c r="JG56" s="38"/>
      <c r="JH56" s="38"/>
      <c r="JI56" s="68"/>
      <c r="JJ56" s="68"/>
      <c r="JK56" s="68"/>
      <c r="JL56" s="68"/>
      <c r="JM56" s="68"/>
      <c r="JN56" s="68"/>
      <c r="JO56" s="68"/>
      <c r="JP56" s="68"/>
      <c r="JQ56" s="68"/>
      <c r="JR56" s="68"/>
      <c r="JS56" s="68"/>
      <c r="JT56" s="68"/>
      <c r="JU56" s="68"/>
      <c r="JV56" s="68"/>
      <c r="JW56" s="38"/>
      <c r="JX56" s="38"/>
      <c r="JY56" s="38"/>
      <c r="JZ56" s="9"/>
      <c r="KA56" s="9"/>
      <c r="KB56" s="9"/>
      <c r="KC56" s="9"/>
      <c r="KD56" s="9"/>
      <c r="KE56" s="9"/>
      <c r="KF56" s="9"/>
      <c r="KW56" s="9"/>
      <c r="KX56" s="9"/>
      <c r="KY56" s="9"/>
      <c r="KZ56" s="38"/>
      <c r="LA56" s="38"/>
      <c r="LB56" s="38"/>
      <c r="LC56" s="38"/>
      <c r="LD56" s="38"/>
      <c r="LE56" s="68"/>
      <c r="LF56" s="68"/>
      <c r="LG56" s="68"/>
      <c r="LH56" s="68"/>
      <c r="LI56" s="68"/>
      <c r="LJ56" s="68"/>
      <c r="LK56" s="68"/>
      <c r="LL56" s="68"/>
      <c r="LM56" s="68"/>
      <c r="LN56" s="68"/>
      <c r="LO56" s="68"/>
      <c r="LP56" s="68"/>
      <c r="LQ56" s="68"/>
      <c r="LR56" s="38"/>
      <c r="LS56" s="38"/>
      <c r="LT56" s="38"/>
      <c r="LU56" s="9"/>
      <c r="LV56" s="9"/>
      <c r="LW56" s="9"/>
      <c r="LX56" s="38"/>
      <c r="LY56" s="38"/>
      <c r="LZ56" s="38"/>
      <c r="MA56" s="38"/>
      <c r="MB56" s="68"/>
      <c r="MC56" s="68"/>
      <c r="MD56" s="68"/>
      <c r="ME56" s="68"/>
      <c r="MF56" s="68"/>
      <c r="MG56" s="68"/>
      <c r="MH56" s="68"/>
      <c r="MI56" s="68"/>
      <c r="MJ56" s="68"/>
      <c r="MK56" s="68"/>
      <c r="ML56" s="68"/>
      <c r="MM56" s="68"/>
      <c r="MN56" s="38"/>
      <c r="MO56" s="38"/>
      <c r="MP56" s="38"/>
      <c r="MQ56" s="38"/>
      <c r="MR56" s="38"/>
      <c r="MS56" s="3" t="s">
        <v>4104</v>
      </c>
      <c r="MT56" s="3" t="s">
        <v>4104</v>
      </c>
      <c r="MU56" s="29">
        <v>21.3</v>
      </c>
      <c r="MV56" s="29">
        <v>2.4</v>
      </c>
      <c r="MX56" s="193" t="s">
        <v>10483</v>
      </c>
      <c r="MY56" s="193" t="s">
        <v>10483</v>
      </c>
      <c r="MZ56" s="68"/>
      <c r="NA56" s="68"/>
      <c r="NB56" s="68"/>
      <c r="NC56" s="68"/>
      <c r="ND56" s="68"/>
      <c r="NE56" s="68"/>
      <c r="NF56" s="68"/>
      <c r="NG56" s="68"/>
      <c r="NH56" s="68"/>
      <c r="NI56" s="68"/>
      <c r="NJ56" s="68"/>
      <c r="NK56" s="68"/>
      <c r="NL56" s="68"/>
      <c r="NM56" s="38"/>
      <c r="NN56" s="38"/>
      <c r="NO56" s="38"/>
      <c r="NQ56" s="4" t="s">
        <v>4565</v>
      </c>
      <c r="NR56" s="4" t="s">
        <v>4565</v>
      </c>
      <c r="NS56" s="39">
        <v>17.16</v>
      </c>
      <c r="NT56" s="39">
        <v>10.85</v>
      </c>
      <c r="NU56" s="39"/>
      <c r="NV56" s="39">
        <v>12.29</v>
      </c>
      <c r="NW56" s="39">
        <v>10.7</v>
      </c>
      <c r="NX56" s="39"/>
      <c r="NY56" s="184">
        <v>13.41</v>
      </c>
      <c r="NZ56" s="184">
        <v>10.41</v>
      </c>
      <c r="OA56" s="184">
        <v>14.03</v>
      </c>
      <c r="OB56" s="184">
        <v>12.05</v>
      </c>
      <c r="OC56" s="184">
        <v>15.37</v>
      </c>
      <c r="OD56" s="184">
        <v>13.27</v>
      </c>
      <c r="OE56" s="184"/>
      <c r="OF56" s="68"/>
      <c r="OG56" s="68"/>
      <c r="OH56" s="68"/>
      <c r="OL56" s="38"/>
      <c r="OM56" s="38"/>
      <c r="ON56" s="38"/>
      <c r="OO56" s="9"/>
      <c r="OP56" s="9"/>
      <c r="OQ56" s="9"/>
      <c r="OR56" s="38"/>
      <c r="OS56" s="38"/>
      <c r="OT56" s="38"/>
      <c r="OU56" s="38"/>
      <c r="OV56" s="68"/>
      <c r="OW56" s="68"/>
      <c r="OX56" s="68"/>
      <c r="OY56" s="68"/>
      <c r="OZ56" s="68"/>
      <c r="PA56" s="68"/>
      <c r="PB56" s="68"/>
      <c r="PC56" s="68"/>
      <c r="PD56" s="68"/>
      <c r="PE56" s="68"/>
      <c r="PF56" s="68"/>
      <c r="PG56" s="68"/>
      <c r="PH56" s="38"/>
      <c r="PI56" s="38"/>
      <c r="PJ56" s="38"/>
      <c r="PK56" s="38"/>
      <c r="PL56" s="9"/>
      <c r="PM56" s="9"/>
      <c r="PN56" s="9"/>
      <c r="PO56" s="38"/>
      <c r="PP56" s="38"/>
      <c r="PQ56" s="38"/>
      <c r="PR56" s="38"/>
      <c r="PS56" s="38"/>
      <c r="PT56" s="68"/>
      <c r="PU56" s="68"/>
      <c r="PV56" s="68"/>
      <c r="PW56" s="68"/>
      <c r="PX56" s="68"/>
      <c r="PY56" s="68"/>
      <c r="PZ56" s="68"/>
      <c r="QA56" s="68"/>
      <c r="QB56" s="68"/>
      <c r="QC56" s="68"/>
      <c r="QD56" s="68"/>
      <c r="QE56" s="68"/>
      <c r="QF56" s="68"/>
      <c r="QG56" s="38"/>
      <c r="QH56" s="38"/>
      <c r="QI56" s="38"/>
      <c r="QJ56" s="38"/>
      <c r="QK56" s="3" t="s">
        <v>4163</v>
      </c>
      <c r="QL56" s="3" t="s">
        <v>4347</v>
      </c>
      <c r="QM56" s="3" t="s">
        <v>4347</v>
      </c>
      <c r="QN56" s="39">
        <v>35.56</v>
      </c>
      <c r="QO56" s="39">
        <v>12.16</v>
      </c>
      <c r="QP56" s="39"/>
      <c r="QQ56" s="39">
        <v>28.12</v>
      </c>
      <c r="QR56" s="39">
        <v>12.24</v>
      </c>
      <c r="QS56" s="39"/>
      <c r="QT56" s="39">
        <v>32.19</v>
      </c>
      <c r="QU56" s="39">
        <v>12.03</v>
      </c>
      <c r="QV56" s="39"/>
      <c r="QW56" s="39">
        <v>28.51</v>
      </c>
      <c r="QX56" s="39">
        <v>15.15</v>
      </c>
      <c r="QY56" s="39">
        <v>34.229999999999997</v>
      </c>
      <c r="QZ56" s="39">
        <v>16.36</v>
      </c>
      <c r="RA56" s="39"/>
      <c r="RB56" s="68"/>
      <c r="RC56" s="68"/>
      <c r="RD56" s="68"/>
      <c r="RE56" s="68"/>
      <c r="RF56" s="68"/>
      <c r="RG56" s="68"/>
      <c r="RH56" s="68"/>
      <c r="RI56" s="38"/>
      <c r="RJ56" s="38"/>
      <c r="RK56" s="38"/>
      <c r="RL56" s="38"/>
      <c r="RM56" s="3" t="s">
        <v>668</v>
      </c>
      <c r="RN56" s="3" t="s">
        <v>668</v>
      </c>
      <c r="RO56" s="3" t="s">
        <v>668</v>
      </c>
      <c r="RP56" s="39">
        <v>13.78</v>
      </c>
      <c r="RQ56" s="39">
        <v>9.36</v>
      </c>
      <c r="RR56" s="39">
        <v>9.2799999999999994</v>
      </c>
      <c r="RS56" s="39">
        <v>8.1300000000000008</v>
      </c>
      <c r="RT56" s="74" t="s">
        <v>5643</v>
      </c>
      <c r="RU56" s="74" t="s">
        <v>5644</v>
      </c>
      <c r="RV56" s="74" t="s">
        <v>5645</v>
      </c>
      <c r="RW56" s="74" t="s">
        <v>5646</v>
      </c>
      <c r="RX56" s="74" t="s">
        <v>5647</v>
      </c>
      <c r="RY56" s="74" t="s">
        <v>5648</v>
      </c>
      <c r="RZ56" s="68"/>
      <c r="SA56" s="68"/>
      <c r="SB56" s="68"/>
      <c r="SC56" s="68"/>
      <c r="SD56" s="68"/>
      <c r="SE56" s="68"/>
      <c r="SF56" s="38"/>
      <c r="SG56" s="38"/>
      <c r="SH56" s="38"/>
      <c r="SI56" s="9"/>
      <c r="SJ56" s="9"/>
      <c r="SK56" s="9"/>
      <c r="SL56" s="38"/>
      <c r="SM56" s="38"/>
      <c r="SN56" s="38"/>
      <c r="SO56" s="38"/>
      <c r="SP56" s="68"/>
      <c r="SQ56" s="68"/>
      <c r="SR56" s="68"/>
      <c r="SS56" s="68"/>
      <c r="ST56" s="68"/>
      <c r="SU56" s="68"/>
      <c r="SV56" s="68"/>
      <c r="SW56" s="68"/>
      <c r="SX56" s="68"/>
      <c r="SY56" s="68"/>
      <c r="SZ56" s="68"/>
      <c r="TA56" s="68"/>
      <c r="TB56" s="38"/>
      <c r="TC56" s="38"/>
      <c r="TD56" s="38"/>
      <c r="TE56" s="9"/>
      <c r="TF56" s="9"/>
      <c r="TG56" s="9"/>
      <c r="TN56" s="68"/>
      <c r="TO56" s="68"/>
      <c r="TP56" s="68"/>
      <c r="TQ56" s="68"/>
      <c r="TR56" s="68"/>
      <c r="TS56" s="68"/>
      <c r="TT56" s="68"/>
      <c r="TU56" s="68"/>
      <c r="TV56" s="68"/>
      <c r="TW56" s="68"/>
      <c r="TX56" s="68"/>
      <c r="TY56" s="68"/>
      <c r="TZ56" s="68"/>
      <c r="UA56" s="68"/>
      <c r="UK56" s="68"/>
      <c r="UL56" s="68"/>
      <c r="UM56" s="68"/>
      <c r="UN56" s="68"/>
      <c r="UO56" s="68"/>
      <c r="UP56" s="68"/>
      <c r="UQ56" s="68"/>
      <c r="UR56" s="68"/>
      <c r="US56" s="68"/>
      <c r="UT56" s="68"/>
      <c r="UU56" s="68"/>
      <c r="UV56" s="68"/>
      <c r="VE56" s="9"/>
      <c r="VF56" s="3" t="s">
        <v>5006</v>
      </c>
      <c r="VG56" s="3" t="s">
        <v>5084</v>
      </c>
      <c r="VH56" s="3" t="s">
        <v>4505</v>
      </c>
      <c r="VI56" s="9"/>
      <c r="VJ56" s="9"/>
      <c r="VQ56" s="3" t="s">
        <v>923</v>
      </c>
      <c r="VR56" s="3" t="s">
        <v>923</v>
      </c>
      <c r="VS56" s="3" t="s">
        <v>923</v>
      </c>
      <c r="VT56" s="6" t="s">
        <v>923</v>
      </c>
      <c r="VV56" s="2" t="s">
        <v>5856</v>
      </c>
      <c r="VW56" s="2" t="s">
        <v>2314</v>
      </c>
      <c r="VX56" s="3" t="s">
        <v>5908</v>
      </c>
      <c r="VZ56" s="3" t="s">
        <v>537</v>
      </c>
      <c r="WA56" s="3" t="s">
        <v>537</v>
      </c>
      <c r="WB56" s="117" t="s">
        <v>10426</v>
      </c>
      <c r="WC56" s="3" t="s">
        <v>537</v>
      </c>
      <c r="WE56" s="6" t="s">
        <v>9642</v>
      </c>
      <c r="WG56" s="7" t="s">
        <v>537</v>
      </c>
      <c r="WN56" s="2" t="s">
        <v>5907</v>
      </c>
      <c r="WQ56" s="92" t="s">
        <v>537</v>
      </c>
      <c r="WR56" s="92" t="s">
        <v>537</v>
      </c>
      <c r="WS56" s="92" t="s">
        <v>537</v>
      </c>
      <c r="WT56" s="3" t="s">
        <v>5838</v>
      </c>
      <c r="WU56" s="3" t="s">
        <v>2757</v>
      </c>
      <c r="WV56" s="7" t="s">
        <v>537</v>
      </c>
      <c r="WZ56" s="6" t="s">
        <v>1005</v>
      </c>
      <c r="XA56" s="6" t="s">
        <v>1873</v>
      </c>
      <c r="XB56" s="6" t="s">
        <v>49</v>
      </c>
      <c r="XD56" s="6" t="s">
        <v>3094</v>
      </c>
      <c r="XE56" s="6" t="s">
        <v>542</v>
      </c>
      <c r="XF56" s="6" t="s">
        <v>1874</v>
      </c>
      <c r="XG56" s="6" t="s">
        <v>1412</v>
      </c>
      <c r="XI56" s="6" t="s">
        <v>1077</v>
      </c>
      <c r="XK56" s="3" t="s">
        <v>151</v>
      </c>
      <c r="XL56" s="3" t="s">
        <v>1412</v>
      </c>
      <c r="XN56" s="6" t="s">
        <v>1077</v>
      </c>
      <c r="XO56" s="6" t="s">
        <v>1077</v>
      </c>
      <c r="XP56" s="6" t="s">
        <v>1077</v>
      </c>
      <c r="XQ56" s="6" t="s">
        <v>1077</v>
      </c>
      <c r="XU56" s="3" t="s">
        <v>49</v>
      </c>
      <c r="XV56" s="3">
        <v>4</v>
      </c>
      <c r="XX56" s="3" t="s">
        <v>797</v>
      </c>
      <c r="XY56" s="3" t="s">
        <v>1077</v>
      </c>
      <c r="YB56" s="3" t="s">
        <v>797</v>
      </c>
      <c r="YI56" s="3" t="s">
        <v>786</v>
      </c>
      <c r="YJ56" s="3" t="s">
        <v>148</v>
      </c>
      <c r="YL56" s="3" t="s">
        <v>150</v>
      </c>
      <c r="YM56" s="3" t="s">
        <v>537</v>
      </c>
      <c r="YN56" s="3" t="s">
        <v>537</v>
      </c>
      <c r="YO56" s="3" t="s">
        <v>537</v>
      </c>
      <c r="YP56" s="3" t="s">
        <v>2749</v>
      </c>
      <c r="YQ56" s="3" t="s">
        <v>3902</v>
      </c>
      <c r="YR56" s="3" t="s">
        <v>537</v>
      </c>
      <c r="YS56" s="3" t="s">
        <v>1673</v>
      </c>
      <c r="YT56" s="3" t="s">
        <v>26</v>
      </c>
      <c r="YU56" s="3" t="s">
        <v>3943</v>
      </c>
      <c r="YV56" s="3" t="s">
        <v>537</v>
      </c>
      <c r="YW56" s="6" t="s">
        <v>1876</v>
      </c>
      <c r="YX56" s="3" t="s">
        <v>1874</v>
      </c>
      <c r="YZ56" s="3" t="s">
        <v>2170</v>
      </c>
      <c r="ZA56" s="6" t="s">
        <v>1837</v>
      </c>
      <c r="ZB56" s="3" t="s">
        <v>145</v>
      </c>
      <c r="ZC56" s="6" t="s">
        <v>1875</v>
      </c>
      <c r="ZD56" s="24" t="s">
        <v>1633</v>
      </c>
      <c r="ZH56" s="13" t="s">
        <v>602</v>
      </c>
      <c r="ZI56" s="3" t="s">
        <v>601</v>
      </c>
      <c r="ZJ56" s="3" t="s">
        <v>603</v>
      </c>
    </row>
    <row r="57" spans="1:686" ht="33" customHeight="1" x14ac:dyDescent="0.2">
      <c r="J57" s="82"/>
      <c r="K57" s="6">
        <v>14</v>
      </c>
      <c r="L57" s="6">
        <v>19</v>
      </c>
      <c r="M57" s="162" t="s">
        <v>10483</v>
      </c>
      <c r="T57" s="3" t="s">
        <v>1006</v>
      </c>
      <c r="W57" s="3" t="s">
        <v>2212</v>
      </c>
      <c r="AL57" s="9"/>
      <c r="AM57" s="6" t="s">
        <v>9403</v>
      </c>
      <c r="AO57" s="9">
        <v>4</v>
      </c>
      <c r="AP57" s="9"/>
      <c r="AQ57" s="9"/>
      <c r="BH57" s="28" t="s">
        <v>4231</v>
      </c>
      <c r="BI57" s="9"/>
      <c r="BJ57" s="28" t="s">
        <v>11098</v>
      </c>
      <c r="BK57" s="28">
        <v>4</v>
      </c>
      <c r="BL57" s="9"/>
      <c r="BM57" s="9"/>
      <c r="BN57" s="9"/>
      <c r="BO57" s="9"/>
      <c r="BP57" s="9"/>
      <c r="BQ57" s="28" t="s">
        <v>4455</v>
      </c>
      <c r="BS57" s="227" t="e">
        <f>DD57&amp;" "&amp;FO57&amp;" "&amp;EJ57&amp;" "&amp;HZ57&amp;" "&amp;IZ57&amp;" "&amp;KW57&amp;" "&amp;LU57&amp;" "&amp;MS57&amp;" "&amp;#REF!&amp;" "&amp;OO57&amp;" "&amp;PL57&amp;" "&amp;QK57&amp;" "&amp;RM57&amp;" "&amp;SI57&amp;" "&amp;TE57&amp;" "&amp;UE57&amp;" "&amp;JZ57</f>
        <v>#REF!</v>
      </c>
      <c r="CE57" s="9"/>
      <c r="CF57" s="9"/>
      <c r="CJ57" s="83"/>
      <c r="CK57" s="9"/>
      <c r="CL57" s="28">
        <v>35</v>
      </c>
      <c r="CM57" s="28">
        <v>35</v>
      </c>
      <c r="CN57" s="22"/>
      <c r="CO57" s="37">
        <v>35</v>
      </c>
      <c r="CP57" s="22"/>
      <c r="CQ57" s="22">
        <v>35</v>
      </c>
      <c r="CR57" s="22"/>
      <c r="CS57" s="22">
        <v>35</v>
      </c>
      <c r="CT57" s="22"/>
      <c r="CU57" s="22"/>
      <c r="CV57" s="22"/>
      <c r="CW57" s="22"/>
      <c r="CX57" s="37">
        <v>35</v>
      </c>
      <c r="CY57" s="22">
        <v>35</v>
      </c>
      <c r="CZ57" s="22">
        <v>35</v>
      </c>
      <c r="DA57" s="67"/>
      <c r="DB57" s="67"/>
      <c r="DC57" s="67"/>
      <c r="DD57" s="53" t="s">
        <v>10483</v>
      </c>
      <c r="DE57" s="53" t="s">
        <v>10483</v>
      </c>
      <c r="DF57" s="53" t="s">
        <v>10483</v>
      </c>
      <c r="DG57" s="53" t="s">
        <v>10483</v>
      </c>
      <c r="DH57" s="53" t="s">
        <v>10483</v>
      </c>
      <c r="DI57" s="53" t="s">
        <v>10483</v>
      </c>
      <c r="DJ57" s="53" t="s">
        <v>10483</v>
      </c>
      <c r="DK57" s="53" t="s">
        <v>10483</v>
      </c>
      <c r="DL57" s="53" t="s">
        <v>10483</v>
      </c>
      <c r="DM57" s="53" t="s">
        <v>10483</v>
      </c>
      <c r="DN57" s="53" t="s">
        <v>10483</v>
      </c>
      <c r="DO57" s="53" t="s">
        <v>10483</v>
      </c>
      <c r="DP57" s="53" t="s">
        <v>10483</v>
      </c>
      <c r="DQ57" s="53" t="s">
        <v>10483</v>
      </c>
      <c r="DR57" s="53" t="s">
        <v>10483</v>
      </c>
      <c r="DS57" s="53" t="s">
        <v>10483</v>
      </c>
      <c r="DT57" s="53" t="s">
        <v>10483</v>
      </c>
      <c r="DU57" s="53" t="s">
        <v>10483</v>
      </c>
      <c r="DV57" s="53" t="s">
        <v>10483</v>
      </c>
      <c r="DW57" s="53" t="s">
        <v>10483</v>
      </c>
      <c r="DX57" s="53" t="s">
        <v>10483</v>
      </c>
      <c r="DY57" s="53" t="s">
        <v>10483</v>
      </c>
      <c r="DZ57" s="53" t="s">
        <v>10483</v>
      </c>
      <c r="EA57" s="53" t="s">
        <v>10483</v>
      </c>
      <c r="EB57" s="53"/>
      <c r="EC57" s="53" t="s">
        <v>10483</v>
      </c>
      <c r="ED57" s="53" t="s">
        <v>10483</v>
      </c>
      <c r="EE57" s="53" t="s">
        <v>10483</v>
      </c>
      <c r="EF57" s="53" t="s">
        <v>10483</v>
      </c>
      <c r="EG57" s="38"/>
      <c r="EH57" s="38"/>
      <c r="EI57" s="38"/>
      <c r="EJ57" s="3" t="s">
        <v>4161</v>
      </c>
      <c r="EK57" s="3" t="s">
        <v>4161</v>
      </c>
      <c r="EL57" s="3" t="s">
        <v>4161</v>
      </c>
      <c r="EM57" s="39">
        <v>27.97</v>
      </c>
      <c r="EN57" s="39">
        <v>8.33</v>
      </c>
      <c r="EO57" s="53" t="s">
        <v>10483</v>
      </c>
      <c r="EP57" s="39">
        <v>28.89</v>
      </c>
      <c r="EQ57" s="39">
        <v>8.19</v>
      </c>
      <c r="ER57" s="53" t="s">
        <v>10483</v>
      </c>
      <c r="ES57" s="53" t="s">
        <v>10483</v>
      </c>
      <c r="ET57" s="53" t="s">
        <v>10483</v>
      </c>
      <c r="EU57" s="53" t="s">
        <v>10483</v>
      </c>
      <c r="EV57" s="53" t="s">
        <v>10483</v>
      </c>
      <c r="EW57" s="53" t="s">
        <v>10483</v>
      </c>
      <c r="EX57" s="53" t="s">
        <v>10483</v>
      </c>
      <c r="EY57" s="53" t="s">
        <v>10483</v>
      </c>
      <c r="EZ57" s="53" t="s">
        <v>10483</v>
      </c>
      <c r="FA57" s="53" t="s">
        <v>10483</v>
      </c>
      <c r="FB57" s="53" t="s">
        <v>10483</v>
      </c>
      <c r="FC57" s="53" t="s">
        <v>10483</v>
      </c>
      <c r="FD57" s="53" t="s">
        <v>10483</v>
      </c>
      <c r="FE57" s="53" t="s">
        <v>10483</v>
      </c>
      <c r="FF57" s="53" t="s">
        <v>10483</v>
      </c>
      <c r="FG57" s="53" t="s">
        <v>10483</v>
      </c>
      <c r="FH57" s="53" t="s">
        <v>10483</v>
      </c>
      <c r="FI57" s="53" t="s">
        <v>10483</v>
      </c>
      <c r="FJ57" s="53" t="s">
        <v>10483</v>
      </c>
      <c r="FK57" s="53" t="s">
        <v>10483</v>
      </c>
      <c r="FL57" s="38"/>
      <c r="FM57" s="38"/>
      <c r="FN57" s="38"/>
      <c r="FO57" s="3" t="s">
        <v>4160</v>
      </c>
      <c r="FP57" s="53" t="s">
        <v>10483</v>
      </c>
      <c r="FQ57" s="3" t="s">
        <v>4160</v>
      </c>
      <c r="FR57" s="3" t="s">
        <v>4160</v>
      </c>
      <c r="FS57" s="39">
        <v>32.340000000000003</v>
      </c>
      <c r="FT57" s="39">
        <v>8.82</v>
      </c>
      <c r="FU57" s="53" t="s">
        <v>10483</v>
      </c>
      <c r="FV57" s="39">
        <v>30.2</v>
      </c>
      <c r="FW57" s="39">
        <v>8.77</v>
      </c>
      <c r="FX57" s="53" t="s">
        <v>10483</v>
      </c>
      <c r="FY57" s="53" t="s">
        <v>10483</v>
      </c>
      <c r="FZ57" s="53" t="s">
        <v>10483</v>
      </c>
      <c r="GA57" s="53" t="s">
        <v>10483</v>
      </c>
      <c r="GB57" s="53" t="s">
        <v>10483</v>
      </c>
      <c r="GC57" s="53"/>
      <c r="GD57" s="53" t="s">
        <v>10483</v>
      </c>
      <c r="GE57" s="53" t="s">
        <v>10483</v>
      </c>
      <c r="GF57" s="53" t="s">
        <v>10483</v>
      </c>
      <c r="GG57" s="53" t="s">
        <v>10483</v>
      </c>
      <c r="GH57" s="53" t="s">
        <v>10483</v>
      </c>
      <c r="GI57" s="53" t="s">
        <v>10483</v>
      </c>
      <c r="GJ57" s="53" t="s">
        <v>10483</v>
      </c>
      <c r="GK57" s="53" t="s">
        <v>10483</v>
      </c>
      <c r="GL57" s="53" t="s">
        <v>10483</v>
      </c>
      <c r="GM57" s="53" t="s">
        <v>10483</v>
      </c>
      <c r="GN57" s="53" t="s">
        <v>10483</v>
      </c>
      <c r="GO57" s="53" t="s">
        <v>10483</v>
      </c>
      <c r="GP57" s="53" t="s">
        <v>10483</v>
      </c>
      <c r="GQ57" s="53" t="s">
        <v>10483</v>
      </c>
      <c r="GR57" s="38"/>
      <c r="GS57" s="38"/>
      <c r="GT57" s="38"/>
      <c r="GZ57" s="166"/>
      <c r="HA57" s="166"/>
      <c r="HB57" s="166"/>
      <c r="HC57" s="166"/>
      <c r="HD57" s="166"/>
      <c r="HE57" s="166"/>
      <c r="HF57" s="166"/>
      <c r="HG57" s="166"/>
      <c r="HH57" s="166"/>
      <c r="HI57" s="166"/>
      <c r="HJ57" s="166"/>
      <c r="HK57" s="166"/>
      <c r="HL57" s="38"/>
      <c r="HM57" s="38"/>
      <c r="HN57" s="38"/>
      <c r="HP57" s="38"/>
      <c r="HQ57" s="38"/>
      <c r="HR57" s="38"/>
      <c r="HS57" s="38"/>
      <c r="HT57" s="38"/>
      <c r="HU57" s="38"/>
      <c r="HV57" s="38"/>
      <c r="HW57" s="38"/>
      <c r="HX57" s="38"/>
      <c r="HY57" s="38"/>
      <c r="HZ57" s="9"/>
      <c r="IA57" s="9"/>
      <c r="IB57" s="9"/>
      <c r="IC57" s="38"/>
      <c r="ID57" s="38"/>
      <c r="IE57" s="38"/>
      <c r="IF57" s="38"/>
      <c r="IG57" s="38"/>
      <c r="IH57" s="38"/>
      <c r="II57" s="68"/>
      <c r="IJ57" s="68"/>
      <c r="IK57" s="68"/>
      <c r="IL57" s="68"/>
      <c r="IM57" s="68"/>
      <c r="IN57" s="68"/>
      <c r="IO57" s="68"/>
      <c r="IP57" s="68"/>
      <c r="IQ57" s="68"/>
      <c r="IR57" s="68"/>
      <c r="IS57" s="68"/>
      <c r="IT57" s="68"/>
      <c r="IU57" s="68"/>
      <c r="IV57" s="68"/>
      <c r="IW57" s="38"/>
      <c r="IX57" s="38"/>
      <c r="IY57" s="38"/>
      <c r="IZ57" s="9"/>
      <c r="JA57" s="9"/>
      <c r="JB57" s="9"/>
      <c r="JC57" s="38"/>
      <c r="JD57" s="38"/>
      <c r="JE57" s="38"/>
      <c r="JF57" s="38"/>
      <c r="JG57" s="38"/>
      <c r="JH57" s="38"/>
      <c r="JI57" s="68"/>
      <c r="JJ57" s="68"/>
      <c r="JK57" s="68"/>
      <c r="JL57" s="68"/>
      <c r="JM57" s="68"/>
      <c r="JN57" s="68"/>
      <c r="JO57" s="68"/>
      <c r="JP57" s="68"/>
      <c r="JQ57" s="68"/>
      <c r="JR57" s="68"/>
      <c r="JS57" s="68"/>
      <c r="JT57" s="68"/>
      <c r="JU57" s="68"/>
      <c r="JV57" s="68"/>
      <c r="JW57" s="38"/>
      <c r="JX57" s="38"/>
      <c r="JY57" s="38"/>
      <c r="JZ57" s="9"/>
      <c r="KA57" s="9"/>
      <c r="KB57" s="9"/>
      <c r="KC57" s="9"/>
      <c r="KD57" s="9"/>
      <c r="KE57" s="9"/>
      <c r="KF57" s="9"/>
      <c r="KW57" s="9"/>
      <c r="KX57" s="9"/>
      <c r="KY57" s="9"/>
      <c r="KZ57" s="38"/>
      <c r="LA57" s="38"/>
      <c r="LB57" s="38"/>
      <c r="LC57" s="38"/>
      <c r="LD57" s="38"/>
      <c r="LE57" s="68"/>
      <c r="LF57" s="68"/>
      <c r="LG57" s="68"/>
      <c r="LH57" s="68"/>
      <c r="LI57" s="68"/>
      <c r="LJ57" s="68"/>
      <c r="LK57" s="68"/>
      <c r="LL57" s="68"/>
      <c r="LM57" s="68"/>
      <c r="LN57" s="68"/>
      <c r="LO57" s="68"/>
      <c r="LP57" s="68"/>
      <c r="LQ57" s="68"/>
      <c r="LR57" s="38"/>
      <c r="LS57" s="38"/>
      <c r="LT57" s="38"/>
      <c r="LU57" s="9"/>
      <c r="LV57" s="9"/>
      <c r="LW57" s="9"/>
      <c r="LX57" s="38"/>
      <c r="LY57" s="38"/>
      <c r="LZ57" s="38"/>
      <c r="MA57" s="38"/>
      <c r="MB57" s="68"/>
      <c r="MC57" s="68"/>
      <c r="MD57" s="68"/>
      <c r="ME57" s="68"/>
      <c r="MF57" s="68"/>
      <c r="MG57" s="68"/>
      <c r="MH57" s="68"/>
      <c r="MI57" s="68"/>
      <c r="MJ57" s="68"/>
      <c r="MK57" s="68"/>
      <c r="ML57" s="68"/>
      <c r="MM57" s="68"/>
      <c r="MN57" s="38"/>
      <c r="MO57" s="38"/>
      <c r="MP57" s="38"/>
      <c r="MQ57" s="38"/>
      <c r="MR57" s="38"/>
      <c r="MS57" s="9"/>
      <c r="MT57" s="9"/>
      <c r="MU57" s="29">
        <v>22</v>
      </c>
      <c r="MV57" s="29">
        <v>3.6</v>
      </c>
      <c r="MX57" s="193" t="s">
        <v>10483</v>
      </c>
      <c r="MY57" s="193" t="s">
        <v>10483</v>
      </c>
      <c r="MZ57" s="68"/>
      <c r="NA57" s="68"/>
      <c r="NB57" s="68"/>
      <c r="NC57" s="68"/>
      <c r="ND57" s="68"/>
      <c r="NE57" s="68"/>
      <c r="NF57" s="68"/>
      <c r="NG57" s="68"/>
      <c r="NH57" s="68"/>
      <c r="NI57" s="68"/>
      <c r="NJ57" s="68"/>
      <c r="NK57" s="68"/>
      <c r="NL57" s="68"/>
      <c r="NM57" s="38"/>
      <c r="NN57" s="38"/>
      <c r="NO57" s="38"/>
      <c r="NQ57" s="9"/>
      <c r="NR57" s="9"/>
      <c r="NS57" s="39">
        <v>18.940000000000001</v>
      </c>
      <c r="NT57" s="39">
        <v>9.9700000000000006</v>
      </c>
      <c r="NU57" s="39"/>
      <c r="NV57" s="39">
        <v>18.43</v>
      </c>
      <c r="NW57" s="39">
        <v>9.41</v>
      </c>
      <c r="NX57" s="39"/>
      <c r="NY57" s="184">
        <v>17.5</v>
      </c>
      <c r="NZ57" s="184">
        <v>11.5</v>
      </c>
      <c r="OA57" s="184">
        <v>17.850000000000001</v>
      </c>
      <c r="OB57" s="184">
        <v>11.48</v>
      </c>
      <c r="OC57" s="68"/>
      <c r="OD57" s="68"/>
      <c r="OE57" s="68"/>
      <c r="OH57" s="68"/>
      <c r="OL57" s="38"/>
      <c r="OM57" s="38"/>
      <c r="ON57" s="38"/>
      <c r="OO57" s="9"/>
      <c r="OP57" s="9"/>
      <c r="OQ57" s="9"/>
      <c r="OR57" s="38"/>
      <c r="OS57" s="38"/>
      <c r="OT57" s="38"/>
      <c r="OU57" s="38"/>
      <c r="OV57" s="68"/>
      <c r="OW57" s="68"/>
      <c r="OX57" s="68"/>
      <c r="OY57" s="68"/>
      <c r="OZ57" s="68"/>
      <c r="PA57" s="68"/>
      <c r="PB57" s="68"/>
      <c r="PC57" s="68"/>
      <c r="PD57" s="68"/>
      <c r="PE57" s="68"/>
      <c r="PF57" s="68"/>
      <c r="PG57" s="68"/>
      <c r="PH57" s="38"/>
      <c r="PI57" s="38"/>
      <c r="PJ57" s="38"/>
      <c r="PK57" s="38"/>
      <c r="PL57" s="9"/>
      <c r="PM57" s="9"/>
      <c r="PN57" s="9"/>
      <c r="PO57" s="38"/>
      <c r="PP57" s="38"/>
      <c r="PQ57" s="38"/>
      <c r="PR57" s="38"/>
      <c r="PS57" s="38"/>
      <c r="PT57" s="68"/>
      <c r="PU57" s="68"/>
      <c r="PV57" s="68"/>
      <c r="PW57" s="68"/>
      <c r="PX57" s="68"/>
      <c r="PY57" s="68"/>
      <c r="PZ57" s="68"/>
      <c r="QA57" s="68"/>
      <c r="QB57" s="68"/>
      <c r="QC57" s="68"/>
      <c r="QD57" s="68"/>
      <c r="QE57" s="68"/>
      <c r="QF57" s="68"/>
      <c r="QG57" s="38"/>
      <c r="QH57" s="38"/>
      <c r="QI57" s="38"/>
      <c r="QJ57" s="38"/>
      <c r="QK57" s="9"/>
      <c r="QL57" s="9"/>
      <c r="QM57" s="9"/>
      <c r="QN57" s="39">
        <v>31.23</v>
      </c>
      <c r="QO57" s="39">
        <v>13.76</v>
      </c>
      <c r="QP57" s="39"/>
      <c r="QQ57" s="39">
        <v>35.909999999999997</v>
      </c>
      <c r="QR57" s="39">
        <v>16.399999999999999</v>
      </c>
      <c r="QS57" s="39"/>
      <c r="QT57" s="39">
        <v>31.39</v>
      </c>
      <c r="QU57" s="39">
        <v>14.28</v>
      </c>
      <c r="QV57" s="39"/>
      <c r="QW57" s="39">
        <v>34.909999999999997</v>
      </c>
      <c r="QX57" s="39">
        <v>15.59</v>
      </c>
      <c r="QY57" s="68"/>
      <c r="QZ57" s="68"/>
      <c r="RA57" s="68"/>
      <c r="RB57" s="68"/>
      <c r="RC57" s="68"/>
      <c r="RD57" s="68"/>
      <c r="RE57" s="68"/>
      <c r="RF57" s="68"/>
      <c r="RG57" s="68"/>
      <c r="RH57" s="68"/>
      <c r="RI57" s="38"/>
      <c r="RJ57" s="38"/>
      <c r="RK57" s="38"/>
      <c r="RL57" s="38"/>
      <c r="RM57" s="9"/>
      <c r="RN57" s="9"/>
      <c r="RO57" s="9"/>
      <c r="RP57" s="39">
        <v>11.77</v>
      </c>
      <c r="RQ57" s="39">
        <v>9.2899999999999991</v>
      </c>
      <c r="RR57" s="39">
        <v>12.09</v>
      </c>
      <c r="RS57" s="39">
        <v>11.19</v>
      </c>
      <c r="RT57" s="74" t="s">
        <v>5649</v>
      </c>
      <c r="RU57" s="74" t="s">
        <v>5650</v>
      </c>
      <c r="RV57" s="74" t="s">
        <v>5651</v>
      </c>
      <c r="RW57" s="74" t="s">
        <v>5652</v>
      </c>
      <c r="RX57" s="74" t="s">
        <v>10483</v>
      </c>
      <c r="RY57" s="74" t="s">
        <v>10483</v>
      </c>
      <c r="RZ57" s="68"/>
      <c r="SA57" s="68"/>
      <c r="SB57" s="68"/>
      <c r="SC57" s="68"/>
      <c r="SD57" s="68"/>
      <c r="SE57" s="68"/>
      <c r="SF57" s="38"/>
      <c r="SG57" s="38"/>
      <c r="SH57" s="38"/>
      <c r="SI57" s="9"/>
      <c r="SJ57" s="9"/>
      <c r="SK57" s="9"/>
      <c r="SL57" s="38"/>
      <c r="SM57" s="38"/>
      <c r="SN57" s="38"/>
      <c r="SO57" s="38"/>
      <c r="SP57" s="68"/>
      <c r="SQ57" s="68"/>
      <c r="SR57" s="68"/>
      <c r="SS57" s="68"/>
      <c r="ST57" s="68"/>
      <c r="SU57" s="68"/>
      <c r="SV57" s="68"/>
      <c r="SW57" s="68"/>
      <c r="SX57" s="68"/>
      <c r="SY57" s="68"/>
      <c r="SZ57" s="68"/>
      <c r="TA57" s="68"/>
      <c r="TB57" s="38"/>
      <c r="TC57" s="38"/>
      <c r="TD57" s="38"/>
      <c r="TE57" s="9"/>
      <c r="TF57" s="9"/>
      <c r="TG57" s="9"/>
      <c r="TN57" s="68"/>
      <c r="TO57" s="68"/>
      <c r="TP57" s="68"/>
      <c r="TQ57" s="68"/>
      <c r="TR57" s="68"/>
      <c r="TS57" s="68"/>
      <c r="TT57" s="68"/>
      <c r="TU57" s="68"/>
      <c r="TV57" s="68"/>
      <c r="TW57" s="68"/>
      <c r="TX57" s="68"/>
      <c r="TY57" s="68"/>
      <c r="TZ57" s="68"/>
      <c r="UA57" s="68"/>
      <c r="UK57" s="68"/>
      <c r="UL57" s="68"/>
      <c r="UM57" s="68"/>
      <c r="UN57" s="68"/>
      <c r="UO57" s="68"/>
      <c r="UP57" s="68"/>
      <c r="UQ57" s="68"/>
      <c r="UR57" s="68"/>
      <c r="US57" s="68"/>
      <c r="UT57" s="68"/>
      <c r="UU57" s="68"/>
      <c r="UV57" s="68"/>
      <c r="VE57" s="9"/>
      <c r="VF57" s="22" t="s">
        <v>5007</v>
      </c>
      <c r="VG57" s="3" t="s">
        <v>5084</v>
      </c>
      <c r="VH57" s="9"/>
      <c r="VI57" s="9"/>
      <c r="VJ57" s="9"/>
      <c r="WA57" s="3" t="s">
        <v>537</v>
      </c>
      <c r="WZ57" s="6" t="s">
        <v>1006</v>
      </c>
      <c r="XD57" s="6" t="s">
        <v>5909</v>
      </c>
      <c r="XG57" s="6" t="s">
        <v>1006</v>
      </c>
      <c r="XI57" s="6" t="s">
        <v>1006</v>
      </c>
      <c r="XK57"/>
      <c r="XL57" s="3" t="s">
        <v>1006</v>
      </c>
      <c r="XN57" s="6" t="s">
        <v>9403</v>
      </c>
      <c r="XO57" s="6" t="s">
        <v>9403</v>
      </c>
      <c r="XP57" s="6" t="s">
        <v>9403</v>
      </c>
      <c r="XQ57" s="6" t="s">
        <v>9403</v>
      </c>
      <c r="XV57"/>
      <c r="XY57" s="3" t="s">
        <v>1013</v>
      </c>
      <c r="YB57" s="3" t="s">
        <v>1013</v>
      </c>
      <c r="YJ57" s="3" t="s">
        <v>148</v>
      </c>
      <c r="YY57" s="3" t="s">
        <v>2110</v>
      </c>
    </row>
    <row r="58" spans="1:686" ht="33" customHeight="1" x14ac:dyDescent="0.2">
      <c r="A58" s="3" t="s">
        <v>5637</v>
      </c>
      <c r="B58" s="64" t="s">
        <v>11357</v>
      </c>
      <c r="C58" s="64" t="s">
        <v>9823</v>
      </c>
      <c r="D58" s="64"/>
      <c r="E58" s="64"/>
      <c r="F58" s="6" t="s">
        <v>9618</v>
      </c>
      <c r="J58" s="81"/>
      <c r="K58" s="6">
        <v>15</v>
      </c>
      <c r="L58" s="6">
        <v>20</v>
      </c>
      <c r="M58" s="138" t="s">
        <v>933</v>
      </c>
      <c r="N58" s="3" t="s">
        <v>10109</v>
      </c>
      <c r="O58" s="3" t="s">
        <v>10110</v>
      </c>
      <c r="P58" s="3">
        <v>2</v>
      </c>
      <c r="Q58" s="6" t="s">
        <v>2313</v>
      </c>
      <c r="S58" s="3" t="s">
        <v>75</v>
      </c>
      <c r="T58" s="3" t="s">
        <v>1016</v>
      </c>
      <c r="U58" s="3" t="s">
        <v>1675</v>
      </c>
      <c r="V58" s="3" t="s">
        <v>319</v>
      </c>
      <c r="W58" s="3" t="s">
        <v>2214</v>
      </c>
      <c r="X58" s="6" t="s">
        <v>2172</v>
      </c>
      <c r="Y58" s="3" t="s">
        <v>2229</v>
      </c>
      <c r="Z58" s="3" t="s">
        <v>2166</v>
      </c>
      <c r="AA58" s="3" t="s">
        <v>2232</v>
      </c>
      <c r="AB58" s="6" t="s">
        <v>1837</v>
      </c>
      <c r="AC58" s="6" t="s">
        <v>145</v>
      </c>
      <c r="AD58" s="3" t="s">
        <v>3295</v>
      </c>
      <c r="AE58" s="3" t="s">
        <v>3293</v>
      </c>
      <c r="AF58" s="3" t="s">
        <v>49</v>
      </c>
      <c r="AG58" s="162" t="s">
        <v>10483</v>
      </c>
      <c r="AI58" s="3" t="s">
        <v>3296</v>
      </c>
      <c r="AJ58" s="3" t="s">
        <v>542</v>
      </c>
      <c r="AL58" s="9"/>
      <c r="AM58" s="6" t="s">
        <v>10499</v>
      </c>
      <c r="AN58" s="3" t="s">
        <v>537</v>
      </c>
      <c r="AO58" s="239" t="s">
        <v>11105</v>
      </c>
      <c r="AP58" s="28">
        <v>2</v>
      </c>
      <c r="AQ58" s="28">
        <v>120</v>
      </c>
      <c r="AR58" s="98" t="s">
        <v>2764</v>
      </c>
      <c r="AT58" s="9">
        <v>188</v>
      </c>
      <c r="AU58" s="98">
        <v>188</v>
      </c>
      <c r="AV58" s="98">
        <v>0</v>
      </c>
      <c r="AW58" s="98">
        <v>18.600000000000001</v>
      </c>
      <c r="AX58" s="98">
        <v>0.63</v>
      </c>
      <c r="AY58" s="226" t="s">
        <v>2709</v>
      </c>
      <c r="AZ58" s="28" t="s">
        <v>557</v>
      </c>
      <c r="BA58" s="28" t="s">
        <v>542</v>
      </c>
      <c r="BB58" s="28" t="s">
        <v>542</v>
      </c>
      <c r="BC58" s="28" t="s">
        <v>684</v>
      </c>
      <c r="BD58" s="28" t="s">
        <v>9</v>
      </c>
      <c r="BE58" s="28" t="s">
        <v>10</v>
      </c>
      <c r="BF58" s="28" t="s">
        <v>64</v>
      </c>
      <c r="BG58" s="28" t="s">
        <v>29</v>
      </c>
      <c r="BH58" s="28" t="s">
        <v>4231</v>
      </c>
      <c r="BI58" s="28" t="s">
        <v>1529</v>
      </c>
      <c r="BJ58" s="28" t="s">
        <v>11106</v>
      </c>
      <c r="BK58" s="28" t="s">
        <v>11105</v>
      </c>
      <c r="BL58" s="28" t="s">
        <v>4166</v>
      </c>
      <c r="BM58" s="28">
        <v>8</v>
      </c>
      <c r="BN58" s="28" t="s">
        <v>448</v>
      </c>
      <c r="BO58" s="28" t="s">
        <v>448</v>
      </c>
      <c r="BQ58" s="28" t="s">
        <v>4455</v>
      </c>
      <c r="BR58" s="227" t="s">
        <v>320</v>
      </c>
      <c r="BS58" s="227" t="e">
        <f>DD58&amp;" "&amp;FO58&amp;" "&amp;EJ58&amp;" "&amp;HZ58&amp;" "&amp;IZ58&amp;" "&amp;KW58&amp;" "&amp;LU58&amp;" "&amp;MS58&amp;" "&amp;#REF!&amp;" "&amp;OO58&amp;" "&amp;PL58&amp;" "&amp;QK58&amp;" "&amp;RM58&amp;" "&amp;SI58&amp;" "&amp;TE58&amp;" "&amp;UE58&amp;" "&amp;JZ58</f>
        <v>#REF!</v>
      </c>
      <c r="CE58" s="28" t="s">
        <v>4463</v>
      </c>
      <c r="CF58" s="9" t="s">
        <v>4458</v>
      </c>
      <c r="CJ58" s="234"/>
      <c r="CL58" s="28">
        <v>88</v>
      </c>
      <c r="CM58" s="28">
        <v>88</v>
      </c>
      <c r="CN58" s="37" t="s">
        <v>4886</v>
      </c>
      <c r="CO58" s="37">
        <v>88</v>
      </c>
      <c r="CP58" s="37" t="s">
        <v>4899</v>
      </c>
      <c r="CQ58" s="22">
        <v>88</v>
      </c>
      <c r="CR58" s="37"/>
      <c r="CS58" s="22"/>
      <c r="CT58" s="22"/>
      <c r="CU58" s="22"/>
      <c r="CV58" s="22"/>
      <c r="CW58" s="22"/>
      <c r="CX58" s="67"/>
      <c r="CY58" s="37">
        <v>88</v>
      </c>
      <c r="CZ58" s="67"/>
      <c r="DA58" s="22">
        <v>88</v>
      </c>
      <c r="DB58" s="67"/>
      <c r="DC58" s="67"/>
      <c r="DD58" s="53" t="s">
        <v>10483</v>
      </c>
      <c r="DE58" s="53" t="s">
        <v>10483</v>
      </c>
      <c r="DF58" s="53" t="s">
        <v>10483</v>
      </c>
      <c r="DG58" s="53" t="s">
        <v>10483</v>
      </c>
      <c r="DH58" s="53" t="s">
        <v>10483</v>
      </c>
      <c r="DI58" s="53" t="s">
        <v>10483</v>
      </c>
      <c r="DJ58" s="53" t="s">
        <v>10483</v>
      </c>
      <c r="DK58" s="53" t="s">
        <v>10483</v>
      </c>
      <c r="DL58" s="53" t="s">
        <v>10483</v>
      </c>
      <c r="DM58" s="53" t="s">
        <v>10483</v>
      </c>
      <c r="DN58" s="53" t="s">
        <v>10483</v>
      </c>
      <c r="DO58" s="53" t="s">
        <v>10483</v>
      </c>
      <c r="DP58" s="53" t="s">
        <v>10483</v>
      </c>
      <c r="DQ58" s="53" t="s">
        <v>10483</v>
      </c>
      <c r="DR58" s="53" t="s">
        <v>10483</v>
      </c>
      <c r="DS58" s="53" t="s">
        <v>10483</v>
      </c>
      <c r="DT58" s="53" t="s">
        <v>10483</v>
      </c>
      <c r="DU58" s="53" t="s">
        <v>10483</v>
      </c>
      <c r="DV58" s="53" t="s">
        <v>10483</v>
      </c>
      <c r="DW58" s="53" t="s">
        <v>10483</v>
      </c>
      <c r="DX58" s="53" t="s">
        <v>10483</v>
      </c>
      <c r="DY58" s="53" t="s">
        <v>10483</v>
      </c>
      <c r="DZ58" s="53" t="s">
        <v>10483</v>
      </c>
      <c r="EA58" s="53" t="s">
        <v>10483</v>
      </c>
      <c r="EB58" s="53"/>
      <c r="EC58" s="53" t="s">
        <v>10483</v>
      </c>
      <c r="ED58" s="53" t="s">
        <v>10483</v>
      </c>
      <c r="EE58" s="53" t="s">
        <v>10483</v>
      </c>
      <c r="EF58" s="53" t="s">
        <v>10483</v>
      </c>
      <c r="EG58" s="38"/>
      <c r="EH58" s="38"/>
      <c r="EI58" s="38"/>
      <c r="EJ58" s="3" t="s">
        <v>596</v>
      </c>
      <c r="EK58" s="3" t="s">
        <v>596</v>
      </c>
      <c r="EL58" s="3" t="s">
        <v>596</v>
      </c>
      <c r="EM58" s="39">
        <v>89.31</v>
      </c>
      <c r="EN58" s="39">
        <v>29.98</v>
      </c>
      <c r="EO58" s="53" t="s">
        <v>10483</v>
      </c>
      <c r="EP58" s="39">
        <v>79.53</v>
      </c>
      <c r="EQ58" s="39">
        <v>28.76</v>
      </c>
      <c r="ER58" s="53" t="s">
        <v>10483</v>
      </c>
      <c r="ES58" s="53" t="s">
        <v>10483</v>
      </c>
      <c r="ET58" s="53" t="s">
        <v>10483</v>
      </c>
      <c r="EU58" s="53" t="s">
        <v>10483</v>
      </c>
      <c r="EV58" s="53" t="s">
        <v>10483</v>
      </c>
      <c r="EW58" s="53" t="s">
        <v>10483</v>
      </c>
      <c r="EX58" s="53" t="s">
        <v>10483</v>
      </c>
      <c r="EY58" s="53" t="s">
        <v>10483</v>
      </c>
      <c r="EZ58" s="53" t="s">
        <v>10483</v>
      </c>
      <c r="FA58" s="53" t="s">
        <v>10483</v>
      </c>
      <c r="FB58" s="53" t="s">
        <v>10483</v>
      </c>
      <c r="FC58" s="53" t="s">
        <v>10483</v>
      </c>
      <c r="FD58" s="53" t="s">
        <v>10483</v>
      </c>
      <c r="FE58" s="53" t="s">
        <v>10483</v>
      </c>
      <c r="FF58" s="53" t="s">
        <v>10483</v>
      </c>
      <c r="FG58" s="53" t="s">
        <v>10483</v>
      </c>
      <c r="FH58" s="53" t="s">
        <v>10483</v>
      </c>
      <c r="FI58" s="53" t="s">
        <v>10483</v>
      </c>
      <c r="FJ58" s="53" t="s">
        <v>10483</v>
      </c>
      <c r="FK58" s="53" t="s">
        <v>10483</v>
      </c>
      <c r="FL58" s="38"/>
      <c r="FM58" s="38"/>
      <c r="FN58" s="38"/>
      <c r="FO58" s="3" t="s">
        <v>4164</v>
      </c>
      <c r="FP58" s="53" t="s">
        <v>10483</v>
      </c>
      <c r="FQ58" s="3" t="s">
        <v>4340</v>
      </c>
      <c r="FR58" s="3" t="s">
        <v>4164</v>
      </c>
      <c r="FS58" s="39">
        <v>1.55</v>
      </c>
      <c r="FT58" s="39">
        <v>1.34</v>
      </c>
      <c r="FU58" s="53" t="s">
        <v>10483</v>
      </c>
      <c r="FV58" s="39">
        <v>1.17</v>
      </c>
      <c r="FW58" s="39">
        <v>1.1200000000000001</v>
      </c>
      <c r="FX58" s="53" t="s">
        <v>10483</v>
      </c>
      <c r="FY58" s="53" t="s">
        <v>10483</v>
      </c>
      <c r="FZ58" s="53" t="s">
        <v>10483</v>
      </c>
      <c r="GA58" s="53" t="s">
        <v>10483</v>
      </c>
      <c r="GB58" s="53" t="s">
        <v>10483</v>
      </c>
      <c r="GC58" s="53"/>
      <c r="GD58" s="53" t="s">
        <v>10483</v>
      </c>
      <c r="GE58" s="53" t="s">
        <v>10483</v>
      </c>
      <c r="GF58" s="53" t="s">
        <v>10483</v>
      </c>
      <c r="GG58" s="53" t="s">
        <v>10483</v>
      </c>
      <c r="GH58" s="53" t="s">
        <v>10483</v>
      </c>
      <c r="GI58" s="53" t="s">
        <v>10483</v>
      </c>
      <c r="GJ58" s="53" t="s">
        <v>10483</v>
      </c>
      <c r="GK58" s="53" t="s">
        <v>10483</v>
      </c>
      <c r="GL58" s="53" t="s">
        <v>10483</v>
      </c>
      <c r="GM58" s="53" t="s">
        <v>10483</v>
      </c>
      <c r="GN58" s="53" t="s">
        <v>10483</v>
      </c>
      <c r="GO58" s="53" t="s">
        <v>10483</v>
      </c>
      <c r="GP58" s="53" t="s">
        <v>10483</v>
      </c>
      <c r="GQ58" s="53" t="s">
        <v>10483</v>
      </c>
      <c r="GR58" s="38"/>
      <c r="GS58" s="38"/>
      <c r="GT58" s="178" t="s">
        <v>10708</v>
      </c>
      <c r="GZ58" s="166"/>
      <c r="HA58" s="166"/>
      <c r="HB58" s="166"/>
      <c r="HC58" s="166"/>
      <c r="HD58" s="166"/>
      <c r="HE58" s="166"/>
      <c r="HF58" s="166"/>
      <c r="HG58" s="166"/>
      <c r="HH58" s="166"/>
      <c r="HI58" s="166"/>
      <c r="HJ58" s="166"/>
      <c r="HK58" s="166"/>
      <c r="HL58" s="38"/>
      <c r="HM58" s="38"/>
      <c r="HN58" s="38"/>
      <c r="HO58" s="3" t="s">
        <v>557</v>
      </c>
      <c r="HP58" s="38"/>
      <c r="HQ58" s="38"/>
      <c r="HR58" s="38"/>
      <c r="HS58" s="38"/>
      <c r="HT58" s="38"/>
      <c r="HU58" s="38"/>
      <c r="HV58" s="38"/>
      <c r="HW58" s="38"/>
      <c r="HX58" s="38"/>
      <c r="HY58" s="38"/>
      <c r="HZ58" s="9"/>
      <c r="IA58" s="9"/>
      <c r="IB58" s="9"/>
      <c r="IC58" s="38"/>
      <c r="ID58" s="38"/>
      <c r="IE58" s="38"/>
      <c r="IF58" s="38"/>
      <c r="IG58" s="38"/>
      <c r="IH58" s="38"/>
      <c r="II58" s="68"/>
      <c r="IJ58" s="68"/>
      <c r="IK58" s="68"/>
      <c r="IL58" s="68"/>
      <c r="IM58" s="68"/>
      <c r="IN58" s="68"/>
      <c r="IO58" s="68"/>
      <c r="IP58" s="68"/>
      <c r="IQ58" s="68"/>
      <c r="IR58" s="68"/>
      <c r="IS58" s="68"/>
      <c r="IT58" s="68"/>
      <c r="IU58" s="68"/>
      <c r="IV58" s="68"/>
      <c r="IW58" s="38"/>
      <c r="IX58" s="38"/>
      <c r="IY58" s="38"/>
      <c r="IZ58" s="9"/>
      <c r="JA58" s="9"/>
      <c r="JB58" s="9"/>
      <c r="JC58" s="38"/>
      <c r="JD58" s="38"/>
      <c r="JE58" s="38"/>
      <c r="JF58" s="38"/>
      <c r="JG58" s="38"/>
      <c r="JH58" s="38"/>
      <c r="JI58" s="68"/>
      <c r="JJ58" s="68"/>
      <c r="JK58" s="68"/>
      <c r="JL58" s="68"/>
      <c r="JM58" s="68"/>
      <c r="JN58" s="68"/>
      <c r="JO58" s="68"/>
      <c r="JP58" s="68"/>
      <c r="JQ58" s="68"/>
      <c r="JR58" s="68"/>
      <c r="JS58" s="68"/>
      <c r="JT58" s="68"/>
      <c r="JU58" s="68"/>
      <c r="JV58" s="68"/>
      <c r="JW58" s="38"/>
      <c r="JX58" s="38"/>
      <c r="JY58" s="38"/>
      <c r="JZ58" s="9"/>
      <c r="KA58" s="9"/>
      <c r="KB58" s="9"/>
      <c r="KC58" s="9"/>
      <c r="KD58" s="9"/>
      <c r="KE58" s="9"/>
      <c r="KF58" s="9"/>
      <c r="KW58" s="9"/>
      <c r="KX58" s="9"/>
      <c r="KY58" s="9"/>
      <c r="KZ58" s="38"/>
      <c r="LA58" s="38"/>
      <c r="LB58" s="38"/>
      <c r="LC58" s="38"/>
      <c r="LD58" s="38"/>
      <c r="LE58" s="68"/>
      <c r="LF58" s="68"/>
      <c r="LG58" s="68"/>
      <c r="LH58" s="68"/>
      <c r="LI58" s="68"/>
      <c r="LJ58" s="68"/>
      <c r="LK58" s="68"/>
      <c r="LL58" s="68"/>
      <c r="LM58" s="68"/>
      <c r="LN58" s="68"/>
      <c r="LO58" s="68"/>
      <c r="LP58" s="68"/>
      <c r="LQ58" s="68"/>
      <c r="LR58" s="38"/>
      <c r="LS58" s="38"/>
      <c r="LT58" s="38"/>
      <c r="LU58" s="9"/>
      <c r="LV58" s="9"/>
      <c r="LW58" s="9"/>
      <c r="LX58" s="38"/>
      <c r="LY58" s="38"/>
      <c r="LZ58" s="38"/>
      <c r="MA58" s="38"/>
      <c r="MB58" s="68"/>
      <c r="MC58" s="68"/>
      <c r="MD58" s="68"/>
      <c r="ME58" s="68"/>
      <c r="MF58" s="68"/>
      <c r="MG58" s="68"/>
      <c r="MH58" s="68"/>
      <c r="MI58" s="68"/>
      <c r="MJ58" s="68"/>
      <c r="MK58" s="68"/>
      <c r="ML58" s="68"/>
      <c r="MM58" s="68"/>
      <c r="MN58" s="38"/>
      <c r="MO58" s="38"/>
      <c r="MP58" s="38"/>
      <c r="MQ58" s="38"/>
      <c r="MR58" s="38"/>
      <c r="MS58" s="9"/>
      <c r="MT58" s="9"/>
      <c r="MU58" s="38"/>
      <c r="MV58" s="38"/>
      <c r="MW58" s="38"/>
      <c r="MX58" s="38"/>
      <c r="MY58" s="38"/>
      <c r="MZ58" s="68"/>
      <c r="NA58" s="68"/>
      <c r="NB58" s="68"/>
      <c r="NC58" s="68"/>
      <c r="ND58" s="68"/>
      <c r="NE58" s="68"/>
      <c r="NF58" s="68"/>
      <c r="NG58" s="68"/>
      <c r="NH58" s="68"/>
      <c r="NI58" s="68"/>
      <c r="NJ58" s="68"/>
      <c r="NK58" s="68"/>
      <c r="NL58" s="68"/>
      <c r="NM58" s="38"/>
      <c r="NN58" s="38"/>
      <c r="NO58" s="38"/>
      <c r="NQ58" s="4" t="s">
        <v>4565</v>
      </c>
      <c r="NR58" s="4" t="s">
        <v>4565</v>
      </c>
      <c r="NS58" s="39">
        <v>12.16</v>
      </c>
      <c r="NT58" s="39">
        <v>7.84</v>
      </c>
      <c r="NU58" s="39"/>
      <c r="NV58" s="39">
        <v>9.4700000000000006</v>
      </c>
      <c r="NW58" s="39">
        <v>7.05</v>
      </c>
      <c r="NX58" s="39"/>
      <c r="NY58" s="68"/>
      <c r="NZ58" s="68"/>
      <c r="OA58" s="184">
        <v>7.95</v>
      </c>
      <c r="OB58" s="184">
        <v>6.33</v>
      </c>
      <c r="OC58" s="68"/>
      <c r="OD58" s="68"/>
      <c r="OE58" s="68"/>
      <c r="OF58" s="184">
        <v>9.32</v>
      </c>
      <c r="OG58" s="184">
        <v>7.31</v>
      </c>
      <c r="OH58" s="68"/>
      <c r="OL58" s="38"/>
      <c r="OM58" s="38"/>
      <c r="ON58" s="38"/>
      <c r="OO58" s="9"/>
      <c r="OP58" s="9"/>
      <c r="OQ58" s="9"/>
      <c r="OR58" s="38"/>
      <c r="OS58" s="38"/>
      <c r="OT58" s="38"/>
      <c r="OU58" s="38"/>
      <c r="OV58" s="68"/>
      <c r="OW58" s="68"/>
      <c r="OX58" s="68"/>
      <c r="OY58" s="68"/>
      <c r="OZ58" s="68"/>
      <c r="PA58" s="68"/>
      <c r="PB58" s="68"/>
      <c r="PC58" s="68"/>
      <c r="PD58" s="68"/>
      <c r="PE58" s="68"/>
      <c r="PF58" s="68"/>
      <c r="PG58" s="68"/>
      <c r="PH58" s="38"/>
      <c r="PI58" s="38"/>
      <c r="PJ58" s="38"/>
      <c r="PK58" s="38"/>
      <c r="PL58" s="3" t="s">
        <v>4165</v>
      </c>
      <c r="PM58" s="3" t="s">
        <v>4179</v>
      </c>
      <c r="PN58" s="3" t="s">
        <v>4179</v>
      </c>
      <c r="PO58" s="39">
        <v>3.47</v>
      </c>
      <c r="PP58" s="39">
        <v>0.47</v>
      </c>
      <c r="PQ58" s="39">
        <v>2.98</v>
      </c>
      <c r="PR58" s="39">
        <v>0.64</v>
      </c>
      <c r="PS58" s="39"/>
      <c r="PT58" s="68"/>
      <c r="PU58" s="68"/>
      <c r="PV58" s="87"/>
      <c r="PW58" s="39">
        <v>3.15</v>
      </c>
      <c r="PX58" s="39">
        <v>0.72</v>
      </c>
      <c r="PY58" s="68"/>
      <c r="PZ58" s="68"/>
      <c r="QA58" s="39">
        <v>3.23</v>
      </c>
      <c r="QB58" s="39">
        <v>0.71</v>
      </c>
      <c r="QC58" s="68"/>
      <c r="QD58" s="68"/>
      <c r="QE58" s="68"/>
      <c r="QF58" s="68"/>
      <c r="QG58" s="38"/>
      <c r="QH58" s="38"/>
      <c r="QI58" s="38"/>
      <c r="QJ58" s="38"/>
      <c r="QK58" s="9"/>
      <c r="QL58" s="9"/>
      <c r="QM58" s="9"/>
      <c r="QN58" s="39"/>
      <c r="QO58" s="39"/>
      <c r="QP58" s="39"/>
      <c r="QQ58" s="39"/>
      <c r="QR58" s="39"/>
      <c r="QS58" s="39"/>
      <c r="QT58" s="68"/>
      <c r="QU58" s="68"/>
      <c r="QV58" s="68"/>
      <c r="QW58" s="68"/>
      <c r="QX58" s="68"/>
      <c r="QY58" s="68"/>
      <c r="QZ58" s="68"/>
      <c r="RA58" s="68"/>
      <c r="RB58" s="68"/>
      <c r="RC58" s="68"/>
      <c r="RD58" s="68"/>
      <c r="RE58" s="68"/>
      <c r="RF58" s="68"/>
      <c r="RG58" s="68"/>
      <c r="RH58" s="68"/>
      <c r="RI58" s="38"/>
      <c r="RJ58" s="38"/>
      <c r="RK58" s="38"/>
      <c r="RL58" s="38"/>
      <c r="RM58" s="9"/>
      <c r="RN58" s="9"/>
      <c r="RO58" s="9"/>
      <c r="RP58" s="38"/>
      <c r="RQ58" s="38"/>
      <c r="RR58" s="38"/>
      <c r="RS58" s="38"/>
      <c r="RT58" s="68"/>
      <c r="RU58" s="68"/>
      <c r="RV58" s="68"/>
      <c r="RW58" s="68"/>
      <c r="RX58" s="68"/>
      <c r="RY58" s="68"/>
      <c r="RZ58" s="68"/>
      <c r="SA58" s="68"/>
      <c r="SB58" s="68"/>
      <c r="SC58" s="68"/>
      <c r="SD58" s="68"/>
      <c r="SE58" s="68"/>
      <c r="SF58" s="38"/>
      <c r="SG58" s="38"/>
      <c r="SH58" s="38"/>
      <c r="SI58" s="9"/>
      <c r="SJ58" s="9"/>
      <c r="SK58" s="9"/>
      <c r="SL58" s="38"/>
      <c r="SM58" s="38"/>
      <c r="SN58" s="38"/>
      <c r="SO58" s="38"/>
      <c r="SP58" s="68"/>
      <c r="SQ58" s="68"/>
      <c r="SR58" s="68"/>
      <c r="SS58" s="68"/>
      <c r="ST58" s="68"/>
      <c r="SU58" s="68"/>
      <c r="SV58" s="68"/>
      <c r="SW58" s="68"/>
      <c r="SX58" s="68"/>
      <c r="SY58" s="68"/>
      <c r="SZ58" s="68"/>
      <c r="TA58" s="68"/>
      <c r="TB58" s="38"/>
      <c r="TC58" s="38"/>
      <c r="TD58" s="38"/>
      <c r="TE58" s="9"/>
      <c r="TF58" s="9"/>
      <c r="TG58" s="9"/>
      <c r="TN58" s="68"/>
      <c r="TO58" s="68"/>
      <c r="TP58" s="68"/>
      <c r="TQ58" s="68"/>
      <c r="TR58" s="68"/>
      <c r="TS58" s="68"/>
      <c r="TT58" s="68"/>
      <c r="TU58" s="68"/>
      <c r="TV58" s="68"/>
      <c r="TW58" s="68"/>
      <c r="TX58" s="68"/>
      <c r="TY58" s="68"/>
      <c r="TZ58" s="68"/>
      <c r="UA58" s="68"/>
      <c r="UK58" s="68"/>
      <c r="UL58" s="68"/>
      <c r="UM58" s="68"/>
      <c r="UN58" s="68"/>
      <c r="UO58" s="68"/>
      <c r="UP58" s="68"/>
      <c r="UQ58" s="68"/>
      <c r="UR58" s="68"/>
      <c r="US58" s="68"/>
      <c r="UT58" s="68"/>
      <c r="UU58" s="68"/>
      <c r="UV58" s="68"/>
      <c r="VE58" s="9"/>
      <c r="VF58" s="22" t="s">
        <v>5002</v>
      </c>
      <c r="VG58" s="3" t="s">
        <v>4508</v>
      </c>
      <c r="VH58" s="3" t="s">
        <v>4504</v>
      </c>
      <c r="VI58" s="3">
        <v>85</v>
      </c>
      <c r="VJ58" s="29">
        <v>90.4</v>
      </c>
      <c r="VO58" s="91" t="s">
        <v>5916</v>
      </c>
      <c r="VQ58" s="3" t="s">
        <v>933</v>
      </c>
      <c r="VR58" s="35" t="s">
        <v>933</v>
      </c>
      <c r="VS58" s="3" t="s">
        <v>933</v>
      </c>
      <c r="VT58" s="6" t="s">
        <v>933</v>
      </c>
      <c r="VV58" s="2" t="s">
        <v>5834</v>
      </c>
      <c r="VW58" s="2" t="s">
        <v>5834</v>
      </c>
      <c r="VX58" s="3" t="s">
        <v>5914</v>
      </c>
      <c r="VZ58" s="3" t="s">
        <v>777</v>
      </c>
      <c r="WA58" s="3" t="s">
        <v>777</v>
      </c>
      <c r="WB58" s="3" t="s">
        <v>10429</v>
      </c>
      <c r="WC58" s="3" t="s">
        <v>777</v>
      </c>
      <c r="WE58" s="3" t="s">
        <v>9643</v>
      </c>
      <c r="WG58" s="7" t="s">
        <v>5910</v>
      </c>
      <c r="WH58" s="2" t="s">
        <v>5911</v>
      </c>
      <c r="WI58" s="2" t="s">
        <v>5912</v>
      </c>
      <c r="WJ58" s="2">
        <f>85/173</f>
        <v>0.4913294797687861</v>
      </c>
      <c r="WK58" s="2">
        <f>88/173</f>
        <v>0.50867052023121384</v>
      </c>
      <c r="WM58" s="2" t="s">
        <v>5859</v>
      </c>
      <c r="WN58" s="2" t="s">
        <v>5913</v>
      </c>
      <c r="WQ58" s="91" t="s">
        <v>537</v>
      </c>
      <c r="WS58" s="91" t="s">
        <v>537</v>
      </c>
      <c r="WT58" s="3" t="s">
        <v>5838</v>
      </c>
      <c r="WU58" s="3" t="s">
        <v>5839</v>
      </c>
      <c r="WV58" s="7" t="s">
        <v>777</v>
      </c>
      <c r="WW58" s="3" t="s">
        <v>5915</v>
      </c>
      <c r="WZ58" s="6" t="s">
        <v>1016</v>
      </c>
      <c r="XA58" s="6" t="s">
        <v>3293</v>
      </c>
      <c r="XB58" s="6" t="s">
        <v>49</v>
      </c>
      <c r="XD58" s="6" t="s">
        <v>3296</v>
      </c>
      <c r="XE58" s="6" t="s">
        <v>542</v>
      </c>
      <c r="XF58" s="6" t="s">
        <v>1877</v>
      </c>
      <c r="XG58" s="6" t="s">
        <v>4993</v>
      </c>
      <c r="XH58" s="6" t="s">
        <v>1285</v>
      </c>
      <c r="XK58" s="3" t="s">
        <v>176</v>
      </c>
      <c r="XL58" s="3" t="s">
        <v>4993</v>
      </c>
      <c r="XN58" s="6" t="s">
        <v>1285</v>
      </c>
      <c r="XO58" s="6" t="s">
        <v>1096</v>
      </c>
      <c r="XP58" s="6" t="s">
        <v>10499</v>
      </c>
      <c r="XQ58" s="6" t="s">
        <v>10499</v>
      </c>
      <c r="XU58" s="3" t="s">
        <v>49</v>
      </c>
      <c r="XV58" s="3">
        <v>2</v>
      </c>
      <c r="XW58" s="6" t="s">
        <v>1549</v>
      </c>
      <c r="XX58" s="3" t="s">
        <v>798</v>
      </c>
      <c r="XY58" s="3" t="s">
        <v>1096</v>
      </c>
      <c r="YB58" s="3" t="s">
        <v>1465</v>
      </c>
      <c r="YI58" s="3" t="s">
        <v>786</v>
      </c>
      <c r="YJ58" s="3" t="s">
        <v>317</v>
      </c>
      <c r="YL58" s="3" t="s">
        <v>316</v>
      </c>
      <c r="YM58" s="3" t="s">
        <v>537</v>
      </c>
      <c r="YO58" s="3" t="s">
        <v>537</v>
      </c>
      <c r="YP58" s="3" t="s">
        <v>2749</v>
      </c>
      <c r="YQ58" s="3" t="s">
        <v>3899</v>
      </c>
      <c r="YR58" s="3" t="s">
        <v>2758</v>
      </c>
      <c r="YS58" s="3" t="s">
        <v>1675</v>
      </c>
      <c r="YT58" s="3" t="s">
        <v>319</v>
      </c>
      <c r="YU58" s="3" t="s">
        <v>3945</v>
      </c>
      <c r="YV58" s="3" t="s">
        <v>908</v>
      </c>
      <c r="YW58" s="6" t="s">
        <v>1881</v>
      </c>
      <c r="YX58" s="3" t="s">
        <v>1877</v>
      </c>
      <c r="YY58" s="3" t="s">
        <v>2111</v>
      </c>
      <c r="YZ58" s="3" t="s">
        <v>2173</v>
      </c>
      <c r="ZA58" s="6" t="s">
        <v>1837</v>
      </c>
      <c r="ZB58" s="3" t="s">
        <v>241</v>
      </c>
      <c r="ZC58" s="6" t="s">
        <v>145</v>
      </c>
      <c r="ZD58" s="24" t="s">
        <v>318</v>
      </c>
      <c r="ZH58" s="13" t="s">
        <v>683</v>
      </c>
      <c r="ZI58" s="3" t="s">
        <v>596</v>
      </c>
      <c r="ZJ58" s="3" t="s">
        <v>49</v>
      </c>
    </row>
    <row r="59" spans="1:686" ht="33" customHeight="1" x14ac:dyDescent="0.2">
      <c r="J59" s="81"/>
      <c r="K59" s="6">
        <v>15</v>
      </c>
      <c r="L59" s="6">
        <v>20</v>
      </c>
      <c r="M59" s="162" t="s">
        <v>10483</v>
      </c>
      <c r="T59" s="3" t="s">
        <v>791</v>
      </c>
      <c r="AD59" s="3" t="s">
        <v>49</v>
      </c>
      <c r="AE59" s="3" t="s">
        <v>3292</v>
      </c>
      <c r="AF59" s="3" t="s">
        <v>49</v>
      </c>
      <c r="AG59" s="162" t="s">
        <v>10483</v>
      </c>
      <c r="AI59" s="3" t="s">
        <v>3294</v>
      </c>
      <c r="AL59" s="9"/>
      <c r="AM59" s="6" t="s">
        <v>1223</v>
      </c>
      <c r="AO59" s="273" t="s">
        <v>11105</v>
      </c>
      <c r="AP59" s="9"/>
      <c r="AQ59" s="9"/>
      <c r="BH59" s="28" t="s">
        <v>4231</v>
      </c>
      <c r="BI59" s="9"/>
      <c r="BJ59" s="28" t="s">
        <v>11106</v>
      </c>
      <c r="BK59" s="28" t="s">
        <v>11105</v>
      </c>
      <c r="BL59" s="9"/>
      <c r="BM59" s="9"/>
      <c r="BN59" s="9"/>
      <c r="BO59" s="9"/>
      <c r="BP59" s="9"/>
      <c r="BQ59" s="28" t="s">
        <v>4455</v>
      </c>
      <c r="BS59" s="227" t="e">
        <f>DD59&amp;" "&amp;FO59&amp;" "&amp;EJ59&amp;" "&amp;HZ59&amp;" "&amp;IZ59&amp;" "&amp;KW59&amp;" "&amp;LU59&amp;" "&amp;MS59&amp;" "&amp;#REF!&amp;" "&amp;OO59&amp;" "&amp;PL59&amp;" "&amp;QK59&amp;" "&amp;RM59&amp;" "&amp;SI59&amp;" "&amp;TE59&amp;" "&amp;UE59&amp;" "&amp;JZ59</f>
        <v>#REF!</v>
      </c>
      <c r="CE59" s="9"/>
      <c r="CF59" s="9"/>
      <c r="CJ59" s="234"/>
      <c r="CK59" s="9"/>
      <c r="CL59" s="28">
        <v>85</v>
      </c>
      <c r="CM59" s="28">
        <v>85</v>
      </c>
      <c r="CN59" s="37"/>
      <c r="CO59" s="37">
        <v>85</v>
      </c>
      <c r="CP59" s="37"/>
      <c r="CQ59" s="22">
        <v>85</v>
      </c>
      <c r="CR59" s="22"/>
      <c r="CS59" s="22"/>
      <c r="CT59" s="22"/>
      <c r="CU59" s="22"/>
      <c r="CV59" s="22"/>
      <c r="CW59" s="22"/>
      <c r="CX59" s="67"/>
      <c r="CY59" s="37">
        <v>85</v>
      </c>
      <c r="CZ59" s="67"/>
      <c r="DA59" s="22">
        <v>85</v>
      </c>
      <c r="DB59" s="67"/>
      <c r="DC59" s="67"/>
      <c r="DD59" s="53" t="s">
        <v>10483</v>
      </c>
      <c r="DE59" s="53" t="s">
        <v>10483</v>
      </c>
      <c r="DF59" s="53" t="s">
        <v>10483</v>
      </c>
      <c r="DG59" s="53" t="s">
        <v>10483</v>
      </c>
      <c r="DH59" s="53" t="s">
        <v>10483</v>
      </c>
      <c r="DI59" s="53" t="s">
        <v>10483</v>
      </c>
      <c r="DJ59" s="53" t="s">
        <v>10483</v>
      </c>
      <c r="DK59" s="53" t="s">
        <v>10483</v>
      </c>
      <c r="DL59" s="53" t="s">
        <v>10483</v>
      </c>
      <c r="DM59" s="53" t="s">
        <v>10483</v>
      </c>
      <c r="DN59" s="53" t="s">
        <v>10483</v>
      </c>
      <c r="DO59" s="53" t="s">
        <v>10483</v>
      </c>
      <c r="DP59" s="53" t="s">
        <v>10483</v>
      </c>
      <c r="DQ59" s="53" t="s">
        <v>10483</v>
      </c>
      <c r="DR59" s="53" t="s">
        <v>10483</v>
      </c>
      <c r="DS59" s="53" t="s">
        <v>10483</v>
      </c>
      <c r="DT59" s="53" t="s">
        <v>10483</v>
      </c>
      <c r="DU59" s="53" t="s">
        <v>10483</v>
      </c>
      <c r="DV59" s="53" t="s">
        <v>10483</v>
      </c>
      <c r="DW59" s="53" t="s">
        <v>10483</v>
      </c>
      <c r="DX59" s="53" t="s">
        <v>10483</v>
      </c>
      <c r="DY59" s="53" t="s">
        <v>10483</v>
      </c>
      <c r="DZ59" s="53" t="s">
        <v>10483</v>
      </c>
      <c r="EA59" s="53" t="s">
        <v>10483</v>
      </c>
      <c r="EB59" s="53"/>
      <c r="EC59" s="53" t="s">
        <v>10483</v>
      </c>
      <c r="ED59" s="53" t="s">
        <v>10483</v>
      </c>
      <c r="EE59" s="53" t="s">
        <v>10483</v>
      </c>
      <c r="EF59" s="53" t="s">
        <v>10483</v>
      </c>
      <c r="EG59" s="38"/>
      <c r="EH59" s="38"/>
      <c r="EI59" s="38"/>
      <c r="EJ59" s="3" t="s">
        <v>596</v>
      </c>
      <c r="EK59" s="3" t="s">
        <v>596</v>
      </c>
      <c r="EL59" s="3" t="s">
        <v>596</v>
      </c>
      <c r="EM59" s="39">
        <v>90.66</v>
      </c>
      <c r="EN59" s="39">
        <v>31.43</v>
      </c>
      <c r="EO59" s="53" t="s">
        <v>10483</v>
      </c>
      <c r="EP59" s="39">
        <v>81.45</v>
      </c>
      <c r="EQ59" s="39">
        <v>31.13</v>
      </c>
      <c r="ER59" s="53" t="s">
        <v>10483</v>
      </c>
      <c r="ES59" s="53" t="s">
        <v>10483</v>
      </c>
      <c r="ET59" s="53" t="s">
        <v>10483</v>
      </c>
      <c r="EU59" s="53" t="s">
        <v>10483</v>
      </c>
      <c r="EV59" s="53" t="s">
        <v>10483</v>
      </c>
      <c r="EW59" s="53" t="s">
        <v>10483</v>
      </c>
      <c r="EX59" s="53" t="s">
        <v>10483</v>
      </c>
      <c r="EY59" s="53" t="s">
        <v>10483</v>
      </c>
      <c r="EZ59" s="53" t="s">
        <v>10483</v>
      </c>
      <c r="FA59" s="53" t="s">
        <v>10483</v>
      </c>
      <c r="FB59" s="53" t="s">
        <v>10483</v>
      </c>
      <c r="FC59" s="53" t="s">
        <v>10483</v>
      </c>
      <c r="FD59" s="53" t="s">
        <v>10483</v>
      </c>
      <c r="FE59" s="53" t="s">
        <v>10483</v>
      </c>
      <c r="FF59" s="53" t="s">
        <v>10483</v>
      </c>
      <c r="FG59" s="53" t="s">
        <v>10483</v>
      </c>
      <c r="FH59" s="53" t="s">
        <v>10483</v>
      </c>
      <c r="FI59" s="53" t="s">
        <v>10483</v>
      </c>
      <c r="FJ59" s="53" t="s">
        <v>10483</v>
      </c>
      <c r="FK59" s="53" t="s">
        <v>10483</v>
      </c>
      <c r="FL59" s="38"/>
      <c r="FM59" s="38"/>
      <c r="FN59" s="38"/>
      <c r="FO59" s="3" t="s">
        <v>4164</v>
      </c>
      <c r="FP59" s="53" t="s">
        <v>10483</v>
      </c>
      <c r="FQ59" s="3" t="s">
        <v>4340</v>
      </c>
      <c r="FR59" s="3" t="s">
        <v>4164</v>
      </c>
      <c r="FS59" s="39">
        <v>1.59</v>
      </c>
      <c r="FT59" s="39">
        <v>1.44</v>
      </c>
      <c r="FU59" s="53" t="s">
        <v>10483</v>
      </c>
      <c r="FV59" s="39">
        <v>1.39</v>
      </c>
      <c r="FW59" s="39">
        <v>1.33</v>
      </c>
      <c r="FX59" s="53" t="s">
        <v>10483</v>
      </c>
      <c r="FY59" s="53" t="s">
        <v>10483</v>
      </c>
      <c r="FZ59" s="53" t="s">
        <v>10483</v>
      </c>
      <c r="GA59" s="53" t="s">
        <v>10483</v>
      </c>
      <c r="GB59" s="53" t="s">
        <v>10483</v>
      </c>
      <c r="GC59" s="53"/>
      <c r="GD59" s="53" t="s">
        <v>10483</v>
      </c>
      <c r="GE59" s="53" t="s">
        <v>10483</v>
      </c>
      <c r="GF59" s="53" t="s">
        <v>10483</v>
      </c>
      <c r="GG59" s="53" t="s">
        <v>10483</v>
      </c>
      <c r="GH59" s="53" t="s">
        <v>10483</v>
      </c>
      <c r="GI59" s="53" t="s">
        <v>10483</v>
      </c>
      <c r="GJ59" s="53" t="s">
        <v>10483</v>
      </c>
      <c r="GK59" s="53" t="s">
        <v>10483</v>
      </c>
      <c r="GL59" s="53" t="s">
        <v>10483</v>
      </c>
      <c r="GM59" s="53" t="s">
        <v>10483</v>
      </c>
      <c r="GN59" s="53" t="s">
        <v>10483</v>
      </c>
      <c r="GO59" s="53" t="s">
        <v>10483</v>
      </c>
      <c r="GP59" s="53" t="s">
        <v>10483</v>
      </c>
      <c r="GQ59" s="53" t="s">
        <v>10483</v>
      </c>
      <c r="GR59" s="38"/>
      <c r="GS59" s="38"/>
      <c r="GT59" s="38"/>
      <c r="GZ59" s="166"/>
      <c r="HA59" s="166"/>
      <c r="HB59" s="166"/>
      <c r="HC59" s="166"/>
      <c r="HD59" s="166"/>
      <c r="HE59" s="166"/>
      <c r="HF59" s="166"/>
      <c r="HG59" s="166"/>
      <c r="HH59" s="166"/>
      <c r="HI59" s="166"/>
      <c r="HJ59" s="166"/>
      <c r="HK59" s="166"/>
      <c r="HL59" s="38"/>
      <c r="HM59" s="38"/>
      <c r="HN59" s="38"/>
      <c r="HP59" s="38"/>
      <c r="HQ59" s="38"/>
      <c r="HR59" s="38"/>
      <c r="HS59" s="38"/>
      <c r="HT59" s="38"/>
      <c r="HU59" s="38"/>
      <c r="HV59" s="38"/>
      <c r="HW59" s="38"/>
      <c r="HX59" s="38"/>
      <c r="HY59" s="38"/>
      <c r="HZ59" s="9"/>
      <c r="IA59" s="9"/>
      <c r="IB59" s="9"/>
      <c r="IC59" s="38"/>
      <c r="ID59" s="38"/>
      <c r="IE59" s="38"/>
      <c r="IF59" s="38"/>
      <c r="IG59" s="38"/>
      <c r="IH59" s="38"/>
      <c r="II59" s="68"/>
      <c r="IJ59" s="68"/>
      <c r="IK59" s="68"/>
      <c r="IL59" s="68"/>
      <c r="IM59" s="68"/>
      <c r="IN59" s="68"/>
      <c r="IO59" s="68"/>
      <c r="IP59" s="68"/>
      <c r="IQ59" s="68"/>
      <c r="IR59" s="68"/>
      <c r="IS59" s="68"/>
      <c r="IT59" s="68"/>
      <c r="IU59" s="68"/>
      <c r="IV59" s="68"/>
      <c r="IW59" s="38"/>
      <c r="IX59" s="38"/>
      <c r="IY59" s="38"/>
      <c r="IZ59" s="9"/>
      <c r="JA59" s="9"/>
      <c r="JB59" s="9"/>
      <c r="JC59" s="38"/>
      <c r="JD59" s="38"/>
      <c r="JE59" s="38"/>
      <c r="JF59" s="38"/>
      <c r="JG59" s="38"/>
      <c r="JH59" s="38"/>
      <c r="JI59" s="68"/>
      <c r="JJ59" s="68"/>
      <c r="JK59" s="68"/>
      <c r="JL59" s="68"/>
      <c r="JM59" s="68"/>
      <c r="JN59" s="68"/>
      <c r="JO59" s="68"/>
      <c r="JP59" s="68"/>
      <c r="JQ59" s="68"/>
      <c r="JR59" s="68"/>
      <c r="JS59" s="68"/>
      <c r="JT59" s="68"/>
      <c r="JU59" s="68"/>
      <c r="JV59" s="68"/>
      <c r="JW59" s="38"/>
      <c r="JX59" s="38"/>
      <c r="JY59" s="38"/>
      <c r="JZ59" s="9"/>
      <c r="KA59" s="9"/>
      <c r="KB59" s="9"/>
      <c r="KC59" s="9"/>
      <c r="KD59" s="9"/>
      <c r="KE59" s="9"/>
      <c r="KF59" s="9"/>
      <c r="KW59" s="9"/>
      <c r="KX59" s="9"/>
      <c r="KY59" s="9"/>
      <c r="KZ59" s="38"/>
      <c r="LA59" s="38"/>
      <c r="LB59" s="38"/>
      <c r="LC59" s="38"/>
      <c r="LD59" s="38"/>
      <c r="LE59" s="68"/>
      <c r="LF59" s="68"/>
      <c r="LG59" s="68"/>
      <c r="LH59" s="68"/>
      <c r="LI59" s="68"/>
      <c r="LJ59" s="68"/>
      <c r="LK59" s="68"/>
      <c r="LL59" s="68"/>
      <c r="LM59" s="68"/>
      <c r="LN59" s="68"/>
      <c r="LO59" s="68"/>
      <c r="LP59" s="68"/>
      <c r="LQ59" s="68"/>
      <c r="LR59" s="38"/>
      <c r="LS59" s="38"/>
      <c r="LT59" s="38"/>
      <c r="LU59" s="9"/>
      <c r="LV59" s="9"/>
      <c r="LW59" s="9"/>
      <c r="LX59" s="38"/>
      <c r="LY59" s="38"/>
      <c r="LZ59" s="38"/>
      <c r="MA59" s="38"/>
      <c r="MB59" s="68"/>
      <c r="MC59" s="68"/>
      <c r="MD59" s="68"/>
      <c r="ME59" s="68"/>
      <c r="MF59" s="68"/>
      <c r="MG59" s="68"/>
      <c r="MH59" s="68"/>
      <c r="MI59" s="68"/>
      <c r="MJ59" s="68"/>
      <c r="MK59" s="68"/>
      <c r="ML59" s="68"/>
      <c r="MM59" s="68"/>
      <c r="MN59" s="38"/>
      <c r="MO59" s="38"/>
      <c r="MP59" s="38"/>
      <c r="MQ59" s="38"/>
      <c r="MR59" s="38"/>
      <c r="MS59" s="9"/>
      <c r="MT59" s="9"/>
      <c r="MU59" s="38"/>
      <c r="MV59" s="38"/>
      <c r="MW59" s="38"/>
      <c r="MX59" s="38"/>
      <c r="MY59" s="38"/>
      <c r="MZ59" s="68"/>
      <c r="NA59" s="68"/>
      <c r="NB59" s="68"/>
      <c r="NC59" s="68"/>
      <c r="ND59" s="68"/>
      <c r="NE59" s="68"/>
      <c r="NF59" s="68"/>
      <c r="NG59" s="68"/>
      <c r="NH59" s="68"/>
      <c r="NI59" s="68"/>
      <c r="NJ59" s="68"/>
      <c r="NK59" s="68"/>
      <c r="NL59" s="68"/>
      <c r="NM59" s="38"/>
      <c r="NN59" s="38"/>
      <c r="NO59" s="38"/>
      <c r="NQ59" s="9"/>
      <c r="NR59" s="9"/>
      <c r="NS59" s="39">
        <v>12.49</v>
      </c>
      <c r="NT59" s="39">
        <v>8.94</v>
      </c>
      <c r="NU59" s="39"/>
      <c r="NV59" s="39">
        <v>10.73</v>
      </c>
      <c r="NW59" s="39">
        <v>8.02</v>
      </c>
      <c r="NX59" s="39"/>
      <c r="NY59" s="68"/>
      <c r="NZ59" s="68"/>
      <c r="OA59" s="184">
        <v>8.14</v>
      </c>
      <c r="OB59" s="184">
        <v>5.81</v>
      </c>
      <c r="OC59" s="68"/>
      <c r="OD59" s="68"/>
      <c r="OE59" s="68"/>
      <c r="OF59" s="184">
        <v>9.44</v>
      </c>
      <c r="OG59" s="184">
        <v>5.89</v>
      </c>
      <c r="OH59" s="68"/>
      <c r="OL59" s="38"/>
      <c r="OM59" s="38"/>
      <c r="ON59" s="38"/>
      <c r="OO59" s="9"/>
      <c r="OP59" s="9"/>
      <c r="OQ59" s="9"/>
      <c r="OR59" s="38"/>
      <c r="OS59" s="38"/>
      <c r="OT59" s="38"/>
      <c r="OU59" s="38"/>
      <c r="OV59" s="68"/>
      <c r="OW59" s="68"/>
      <c r="OX59" s="68"/>
      <c r="OY59" s="68"/>
      <c r="OZ59" s="68"/>
      <c r="PA59" s="68"/>
      <c r="PB59" s="68"/>
      <c r="PC59" s="68"/>
      <c r="PD59" s="68"/>
      <c r="PE59" s="68"/>
      <c r="PF59" s="68"/>
      <c r="PG59" s="68"/>
      <c r="PH59" s="38"/>
      <c r="PI59" s="38"/>
      <c r="PJ59" s="38"/>
      <c r="PK59" s="38"/>
      <c r="PL59" s="9"/>
      <c r="PM59" s="9"/>
      <c r="PN59" s="9"/>
      <c r="PO59" s="39">
        <v>3.46</v>
      </c>
      <c r="PP59" s="39">
        <v>0.63</v>
      </c>
      <c r="PQ59" s="39">
        <v>3.09</v>
      </c>
      <c r="PR59" s="39">
        <v>0.8</v>
      </c>
      <c r="PS59" s="39"/>
      <c r="PT59" s="68"/>
      <c r="PU59" s="68"/>
      <c r="PV59" s="87"/>
      <c r="PW59" s="39">
        <v>3.21</v>
      </c>
      <c r="PX59" s="39">
        <v>0.81</v>
      </c>
      <c r="PY59" s="68"/>
      <c r="PZ59" s="68"/>
      <c r="QA59" s="39">
        <v>3.14</v>
      </c>
      <c r="QB59" s="39">
        <v>0.76</v>
      </c>
      <c r="QC59" s="68"/>
      <c r="QD59" s="68"/>
      <c r="QE59" s="68"/>
      <c r="QF59" s="68"/>
      <c r="QG59" s="38"/>
      <c r="QH59" s="38"/>
      <c r="QI59" s="38"/>
      <c r="QJ59" s="38"/>
      <c r="QK59" s="9"/>
      <c r="QL59" s="9"/>
      <c r="QM59" s="9"/>
      <c r="QN59" s="39"/>
      <c r="QO59" s="39"/>
      <c r="QP59" s="39"/>
      <c r="QQ59" s="39"/>
      <c r="QR59" s="39"/>
      <c r="QS59" s="39"/>
      <c r="QT59" s="68"/>
      <c r="QU59" s="68"/>
      <c r="QV59" s="68"/>
      <c r="QW59" s="68"/>
      <c r="QX59" s="68"/>
      <c r="QY59" s="68"/>
      <c r="QZ59" s="68"/>
      <c r="RA59" s="68"/>
      <c r="RB59" s="68"/>
      <c r="RC59" s="68"/>
      <c r="RD59" s="68"/>
      <c r="RE59" s="68"/>
      <c r="RF59" s="68"/>
      <c r="RG59" s="68"/>
      <c r="RH59" s="68"/>
      <c r="RI59" s="38"/>
      <c r="RJ59" s="38"/>
      <c r="RK59" s="38"/>
      <c r="RL59" s="38"/>
      <c r="RM59" s="9"/>
      <c r="RN59" s="9"/>
      <c r="RO59" s="9"/>
      <c r="RP59" s="38"/>
      <c r="RQ59" s="38"/>
      <c r="RR59" s="38"/>
      <c r="RS59" s="38"/>
      <c r="RT59" s="68"/>
      <c r="RU59" s="68"/>
      <c r="RV59" s="68"/>
      <c r="RW59" s="68"/>
      <c r="RX59" s="68"/>
      <c r="RY59" s="68"/>
      <c r="RZ59" s="68"/>
      <c r="SA59" s="68"/>
      <c r="SB59" s="68"/>
      <c r="SC59" s="68"/>
      <c r="SD59" s="68"/>
      <c r="SE59" s="68"/>
      <c r="SF59" s="38"/>
      <c r="SG59" s="38"/>
      <c r="SH59" s="38"/>
      <c r="SI59" s="9"/>
      <c r="SJ59" s="9"/>
      <c r="SK59" s="9"/>
      <c r="SL59" s="38"/>
      <c r="SM59" s="38"/>
      <c r="SN59" s="38"/>
      <c r="SO59" s="38"/>
      <c r="SP59" s="68"/>
      <c r="SQ59" s="68"/>
      <c r="SR59" s="68"/>
      <c r="SS59" s="68"/>
      <c r="ST59" s="68"/>
      <c r="SU59" s="68"/>
      <c r="SV59" s="68"/>
      <c r="SW59" s="68"/>
      <c r="SX59" s="68"/>
      <c r="SY59" s="68"/>
      <c r="SZ59" s="68"/>
      <c r="TA59" s="68"/>
      <c r="TB59" s="38"/>
      <c r="TC59" s="38"/>
      <c r="TD59" s="38"/>
      <c r="TE59" s="9"/>
      <c r="TF59" s="9"/>
      <c r="TG59" s="9"/>
      <c r="TN59" s="68"/>
      <c r="TO59" s="68"/>
      <c r="TP59" s="68"/>
      <c r="TQ59" s="68"/>
      <c r="TR59" s="68"/>
      <c r="TS59" s="68"/>
      <c r="TT59" s="68"/>
      <c r="TU59" s="68"/>
      <c r="TV59" s="68"/>
      <c r="TW59" s="68"/>
      <c r="TX59" s="68"/>
      <c r="TY59" s="68"/>
      <c r="TZ59" s="68"/>
      <c r="UA59" s="68"/>
      <c r="UK59" s="68"/>
      <c r="UL59" s="68"/>
      <c r="UM59" s="68"/>
      <c r="UN59" s="68"/>
      <c r="UO59" s="68"/>
      <c r="UP59" s="68"/>
      <c r="UQ59" s="68"/>
      <c r="UR59" s="68"/>
      <c r="US59" s="68"/>
      <c r="UT59" s="68"/>
      <c r="UU59" s="68"/>
      <c r="UV59" s="68"/>
      <c r="VE59" s="9"/>
      <c r="VF59" s="22" t="s">
        <v>5002</v>
      </c>
      <c r="VG59" s="3" t="s">
        <v>4509</v>
      </c>
      <c r="VH59" s="9"/>
      <c r="VI59" s="3">
        <v>86</v>
      </c>
      <c r="VJ59" s="29">
        <v>91.5</v>
      </c>
      <c r="WA59" s="3" t="s">
        <v>777</v>
      </c>
      <c r="WZ59" s="6" t="s">
        <v>791</v>
      </c>
      <c r="XA59" s="6" t="s">
        <v>3292</v>
      </c>
      <c r="XB59" s="6" t="s">
        <v>49</v>
      </c>
      <c r="XD59" s="6" t="s">
        <v>3294</v>
      </c>
      <c r="XG59" s="6" t="s">
        <v>800</v>
      </c>
      <c r="XH59" s="6" t="s">
        <v>791</v>
      </c>
      <c r="XK59"/>
      <c r="XL59" s="3" t="s">
        <v>800</v>
      </c>
      <c r="XN59" s="6" t="s">
        <v>1223</v>
      </c>
      <c r="XO59" s="6" t="s">
        <v>1223</v>
      </c>
      <c r="XP59" s="6" t="s">
        <v>1223</v>
      </c>
      <c r="XQ59" s="6" t="s">
        <v>1223</v>
      </c>
      <c r="XU59" s="3" t="s">
        <v>49</v>
      </c>
      <c r="XV59"/>
      <c r="XW59" s="6" t="s">
        <v>1575</v>
      </c>
      <c r="XX59" s="3" t="s">
        <v>800</v>
      </c>
      <c r="XY59" s="3" t="s">
        <v>1223</v>
      </c>
      <c r="YB59" s="3" t="s">
        <v>800</v>
      </c>
      <c r="YJ59" s="3" t="s">
        <v>317</v>
      </c>
    </row>
    <row r="60" spans="1:686" ht="33" customHeight="1" x14ac:dyDescent="0.2">
      <c r="A60" s="3" t="s">
        <v>5637</v>
      </c>
      <c r="B60" s="64" t="s">
        <v>11357</v>
      </c>
      <c r="C60" s="64" t="s">
        <v>9823</v>
      </c>
      <c r="D60" s="64"/>
      <c r="E60" s="64"/>
      <c r="F60" s="4" t="s">
        <v>999</v>
      </c>
      <c r="J60" s="81"/>
      <c r="K60" s="6">
        <v>16</v>
      </c>
      <c r="L60" s="6">
        <v>21</v>
      </c>
      <c r="M60" s="138" t="s">
        <v>934</v>
      </c>
      <c r="N60" s="3" t="s">
        <v>10109</v>
      </c>
      <c r="O60" s="3" t="s">
        <v>10111</v>
      </c>
      <c r="P60" s="3">
        <v>2</v>
      </c>
      <c r="Q60" s="6" t="s">
        <v>2314</v>
      </c>
      <c r="S60" s="3" t="s">
        <v>75</v>
      </c>
      <c r="T60" s="3" t="s">
        <v>1018</v>
      </c>
      <c r="U60" s="3" t="s">
        <v>324</v>
      </c>
      <c r="V60" s="3" t="s">
        <v>325</v>
      </c>
      <c r="W60" s="3" t="s">
        <v>2210</v>
      </c>
      <c r="X60" s="6" t="s">
        <v>2172</v>
      </c>
      <c r="Y60" s="3" t="s">
        <v>2229</v>
      </c>
      <c r="Z60" s="3" t="s">
        <v>2166</v>
      </c>
      <c r="AA60" s="3" t="s">
        <v>2232</v>
      </c>
      <c r="AB60" s="6" t="s">
        <v>1837</v>
      </c>
      <c r="AC60" s="6" t="s">
        <v>145</v>
      </c>
      <c r="AD60" s="22" t="s">
        <v>1882</v>
      </c>
      <c r="AE60" s="3" t="s">
        <v>3297</v>
      </c>
      <c r="AF60" s="3" t="s">
        <v>10943</v>
      </c>
      <c r="AG60" s="3" t="s">
        <v>10930</v>
      </c>
      <c r="AH60" s="28" t="s">
        <v>1884</v>
      </c>
      <c r="AI60" s="3" t="s">
        <v>3300</v>
      </c>
      <c r="AJ60" s="3" t="s">
        <v>542</v>
      </c>
      <c r="AL60" s="3" t="s">
        <v>5204</v>
      </c>
      <c r="AM60" s="6" t="s">
        <v>10499</v>
      </c>
      <c r="AN60" s="3" t="s">
        <v>537</v>
      </c>
      <c r="AO60" s="28">
        <v>3</v>
      </c>
      <c r="AP60" s="28">
        <v>3</v>
      </c>
      <c r="AQ60" s="28">
        <v>70</v>
      </c>
      <c r="AR60" s="98" t="s">
        <v>3064</v>
      </c>
      <c r="AT60" s="98">
        <v>168</v>
      </c>
      <c r="AU60" s="98">
        <v>168</v>
      </c>
      <c r="AV60" s="98">
        <v>0</v>
      </c>
      <c r="AW60" s="98">
        <v>18.940000000000001</v>
      </c>
      <c r="AX60" s="98">
        <v>1.04</v>
      </c>
      <c r="AY60" s="226" t="s">
        <v>2710</v>
      </c>
      <c r="AZ60" s="28" t="s">
        <v>615</v>
      </c>
      <c r="BA60" s="28" t="s">
        <v>542</v>
      </c>
      <c r="BB60" s="28" t="s">
        <v>688</v>
      </c>
      <c r="BC60" s="28" t="s">
        <v>542</v>
      </c>
      <c r="BD60" s="28" t="s">
        <v>53</v>
      </c>
      <c r="BE60" s="28" t="s">
        <v>10</v>
      </c>
      <c r="BF60" s="28" t="s">
        <v>112</v>
      </c>
      <c r="BG60" s="28" t="s">
        <v>12</v>
      </c>
      <c r="BH60" s="28" t="s">
        <v>4231</v>
      </c>
      <c r="BI60" s="28" t="s">
        <v>1529</v>
      </c>
      <c r="BJ60" s="28" t="s">
        <v>11099</v>
      </c>
      <c r="BK60" s="28">
        <v>3</v>
      </c>
      <c r="BL60" s="28">
        <v>1.5</v>
      </c>
      <c r="BM60" s="28">
        <v>12</v>
      </c>
      <c r="BN60" s="9"/>
      <c r="BO60" s="28" t="s">
        <v>448</v>
      </c>
      <c r="BQ60" s="28" t="s">
        <v>4455</v>
      </c>
      <c r="BR60" s="227" t="s">
        <v>326</v>
      </c>
      <c r="BS60" s="227" t="e">
        <f>DD60&amp;" "&amp;FO60&amp;" "&amp;EJ60&amp;" "&amp;HZ60&amp;" "&amp;IZ60&amp;" "&amp;KW60&amp;" "&amp;LU60&amp;" "&amp;MS60&amp;" "&amp;#REF!&amp;" "&amp;OO60&amp;" "&amp;PL60&amp;" "&amp;QK60&amp;" "&amp;RM60&amp;" "&amp;SI60&amp;" "&amp;TE60&amp;" "&amp;UE60&amp;" "&amp;JZ60</f>
        <v>#REF!</v>
      </c>
      <c r="CE60" s="28" t="s">
        <v>4460</v>
      </c>
      <c r="CF60" s="9" t="s">
        <v>4460</v>
      </c>
      <c r="CJ60" s="234"/>
      <c r="CL60" s="9">
        <v>73</v>
      </c>
      <c r="CM60" s="28">
        <v>73</v>
      </c>
      <c r="CN60" s="37" t="s">
        <v>4887</v>
      </c>
      <c r="CO60" s="37">
        <v>68</v>
      </c>
      <c r="CP60" s="37" t="s">
        <v>515</v>
      </c>
      <c r="CQ60" s="22">
        <v>55</v>
      </c>
      <c r="CR60" s="22"/>
      <c r="CS60" s="22"/>
      <c r="CT60" s="22"/>
      <c r="CU60" s="22"/>
      <c r="CV60" s="22"/>
      <c r="CW60" s="22"/>
      <c r="CX60" s="67"/>
      <c r="CY60" s="37">
        <v>68</v>
      </c>
      <c r="CZ60" s="67"/>
      <c r="DA60" s="22">
        <v>55</v>
      </c>
      <c r="DB60" s="67"/>
      <c r="DC60" s="67"/>
      <c r="DD60" s="53" t="s">
        <v>10483</v>
      </c>
      <c r="DE60" s="53" t="s">
        <v>10483</v>
      </c>
      <c r="DF60" s="53" t="s">
        <v>10483</v>
      </c>
      <c r="DG60" s="53" t="s">
        <v>10483</v>
      </c>
      <c r="DH60" s="53" t="s">
        <v>10483</v>
      </c>
      <c r="DI60" s="53" t="s">
        <v>10483</v>
      </c>
      <c r="DJ60" s="53" t="s">
        <v>10483</v>
      </c>
      <c r="DK60" s="53" t="s">
        <v>10483</v>
      </c>
      <c r="DL60" s="53" t="s">
        <v>10483</v>
      </c>
      <c r="DM60" s="53" t="s">
        <v>10483</v>
      </c>
      <c r="DN60" s="53" t="s">
        <v>10483</v>
      </c>
      <c r="DO60" s="53" t="s">
        <v>10483</v>
      </c>
      <c r="DP60" s="53" t="s">
        <v>10483</v>
      </c>
      <c r="DQ60" s="53" t="s">
        <v>10483</v>
      </c>
      <c r="DR60" s="53" t="s">
        <v>10483</v>
      </c>
      <c r="DS60" s="53" t="s">
        <v>10483</v>
      </c>
      <c r="DT60" s="53" t="s">
        <v>10483</v>
      </c>
      <c r="DU60" s="53" t="s">
        <v>10483</v>
      </c>
      <c r="DV60" s="53" t="s">
        <v>10483</v>
      </c>
      <c r="DW60" s="53" t="s">
        <v>10483</v>
      </c>
      <c r="DX60" s="53" t="s">
        <v>10483</v>
      </c>
      <c r="DY60" s="53" t="s">
        <v>10483</v>
      </c>
      <c r="DZ60" s="53" t="s">
        <v>10483</v>
      </c>
      <c r="EA60" s="53" t="s">
        <v>10483</v>
      </c>
      <c r="EB60" s="53"/>
      <c r="EC60" s="53" t="s">
        <v>10483</v>
      </c>
      <c r="ED60" s="53" t="s">
        <v>10483</v>
      </c>
      <c r="EE60" s="53" t="s">
        <v>10483</v>
      </c>
      <c r="EF60" s="53" t="s">
        <v>10483</v>
      </c>
      <c r="EG60" s="38"/>
      <c r="EH60" s="38"/>
      <c r="EI60" s="38"/>
      <c r="EJ60" s="53" t="s">
        <v>10483</v>
      </c>
      <c r="EK60" s="53" t="s">
        <v>10483</v>
      </c>
      <c r="EL60" s="53" t="s">
        <v>10483</v>
      </c>
      <c r="EM60" s="53" t="s">
        <v>10483</v>
      </c>
      <c r="EN60" s="53" t="s">
        <v>10483</v>
      </c>
      <c r="EO60" s="53" t="s">
        <v>10483</v>
      </c>
      <c r="EP60" s="53" t="s">
        <v>10483</v>
      </c>
      <c r="EQ60" s="53" t="s">
        <v>10483</v>
      </c>
      <c r="ER60" s="53" t="s">
        <v>10483</v>
      </c>
      <c r="ES60" s="53" t="s">
        <v>10483</v>
      </c>
      <c r="ET60" s="53" t="s">
        <v>10483</v>
      </c>
      <c r="EU60" s="53" t="s">
        <v>10483</v>
      </c>
      <c r="EV60" s="53" t="s">
        <v>10483</v>
      </c>
      <c r="EW60" s="53" t="s">
        <v>10483</v>
      </c>
      <c r="EX60" s="53" t="s">
        <v>10483</v>
      </c>
      <c r="EY60" s="53" t="s">
        <v>10483</v>
      </c>
      <c r="EZ60" s="53" t="s">
        <v>10483</v>
      </c>
      <c r="FA60" s="53" t="s">
        <v>10483</v>
      </c>
      <c r="FB60" s="53" t="s">
        <v>10483</v>
      </c>
      <c r="FC60" s="53" t="s">
        <v>10483</v>
      </c>
      <c r="FD60" s="53" t="s">
        <v>10483</v>
      </c>
      <c r="FE60" s="53" t="s">
        <v>10483</v>
      </c>
      <c r="FF60" s="53" t="s">
        <v>10483</v>
      </c>
      <c r="FG60" s="53" t="s">
        <v>10483</v>
      </c>
      <c r="FH60" s="53" t="s">
        <v>10483</v>
      </c>
      <c r="FI60" s="53" t="s">
        <v>10483</v>
      </c>
      <c r="FJ60" s="53" t="s">
        <v>10483</v>
      </c>
      <c r="FK60" s="53" t="s">
        <v>10483</v>
      </c>
      <c r="FL60" s="38"/>
      <c r="FM60" s="38"/>
      <c r="FN60" s="38"/>
      <c r="FO60" s="3" t="s">
        <v>4160</v>
      </c>
      <c r="FP60" s="53" t="s">
        <v>10483</v>
      </c>
      <c r="FQ60" s="3" t="s">
        <v>4160</v>
      </c>
      <c r="FR60" s="3" t="s">
        <v>4160</v>
      </c>
      <c r="FS60" s="39">
        <v>2.48</v>
      </c>
      <c r="FT60" s="39">
        <v>0.85</v>
      </c>
      <c r="FU60" s="53" t="s">
        <v>10483</v>
      </c>
      <c r="FV60" s="39">
        <v>2.2400000000000002</v>
      </c>
      <c r="FW60" s="39">
        <v>0.88</v>
      </c>
      <c r="FX60" s="53" t="s">
        <v>10483</v>
      </c>
      <c r="FY60" s="53" t="s">
        <v>10483</v>
      </c>
      <c r="FZ60" s="53" t="s">
        <v>10483</v>
      </c>
      <c r="GA60" s="53" t="s">
        <v>10483</v>
      </c>
      <c r="GB60" s="53" t="s">
        <v>10483</v>
      </c>
      <c r="GC60" s="53"/>
      <c r="GD60" s="53" t="s">
        <v>10483</v>
      </c>
      <c r="GE60" s="53" t="s">
        <v>10483</v>
      </c>
      <c r="GF60" s="53" t="s">
        <v>10483</v>
      </c>
      <c r="GG60" s="53" t="s">
        <v>10483</v>
      </c>
      <c r="GH60" s="53" t="s">
        <v>10483</v>
      </c>
      <c r="GI60" s="53" t="s">
        <v>10483</v>
      </c>
      <c r="GJ60" s="53" t="s">
        <v>10483</v>
      </c>
      <c r="GK60" s="53" t="s">
        <v>10483</v>
      </c>
      <c r="GL60" s="53" t="s">
        <v>10483</v>
      </c>
      <c r="GM60" s="53" t="s">
        <v>10483</v>
      </c>
      <c r="GN60" s="53" t="s">
        <v>10483</v>
      </c>
      <c r="GO60" s="53" t="s">
        <v>10483</v>
      </c>
      <c r="GP60" s="53" t="s">
        <v>10483</v>
      </c>
      <c r="GQ60" s="53" t="s">
        <v>10483</v>
      </c>
      <c r="GR60" s="38"/>
      <c r="GS60" s="38"/>
      <c r="GT60" s="178" t="s">
        <v>10709</v>
      </c>
      <c r="GZ60" s="166"/>
      <c r="HA60" s="166"/>
      <c r="HB60" s="166"/>
      <c r="HC60" s="166"/>
      <c r="HD60" s="166"/>
      <c r="HE60" s="166"/>
      <c r="HF60" s="166"/>
      <c r="HG60" s="166"/>
      <c r="HH60" s="166"/>
      <c r="HI60" s="166"/>
      <c r="HJ60" s="166"/>
      <c r="HK60" s="166"/>
      <c r="HL60" s="38"/>
      <c r="HM60" s="38"/>
      <c r="HN60" s="38"/>
      <c r="HO60" s="3" t="s">
        <v>542</v>
      </c>
      <c r="HP60" s="38"/>
      <c r="HQ60" s="38"/>
      <c r="HR60" s="38"/>
      <c r="HS60" s="38"/>
      <c r="HT60" s="38"/>
      <c r="HU60" s="38"/>
      <c r="HV60" s="38"/>
      <c r="HW60" s="38"/>
      <c r="HX60" s="38"/>
      <c r="HY60" s="38"/>
      <c r="HZ60" s="9" t="s">
        <v>4125</v>
      </c>
      <c r="IA60" s="22" t="s">
        <v>4125</v>
      </c>
      <c r="IB60" s="13" t="s">
        <v>4125</v>
      </c>
      <c r="IC60" s="79" t="s">
        <v>5653</v>
      </c>
      <c r="ID60" s="79" t="s">
        <v>5502</v>
      </c>
      <c r="IE60" s="79"/>
      <c r="IF60" s="79" t="s">
        <v>5654</v>
      </c>
      <c r="IG60" s="79" t="s">
        <v>5655</v>
      </c>
      <c r="IH60" s="79"/>
      <c r="II60" s="74"/>
      <c r="IJ60" s="74"/>
      <c r="IK60" s="74" t="s">
        <v>5498</v>
      </c>
      <c r="IL60" s="74" t="s">
        <v>5515</v>
      </c>
      <c r="IM60" s="74"/>
      <c r="IN60" s="74"/>
      <c r="IO60" s="74"/>
      <c r="IP60" s="74" t="s">
        <v>5468</v>
      </c>
      <c r="IQ60" s="74" t="s">
        <v>5656</v>
      </c>
      <c r="IR60" s="68"/>
      <c r="IS60" s="68"/>
      <c r="IT60" s="68"/>
      <c r="IU60" s="68"/>
      <c r="IV60" s="68"/>
      <c r="IW60" s="38"/>
      <c r="IX60" s="38"/>
      <c r="IY60" s="38"/>
      <c r="IZ60" s="9" t="s">
        <v>4124</v>
      </c>
      <c r="JA60" s="9" t="s">
        <v>4124</v>
      </c>
      <c r="JB60" s="9" t="s">
        <v>4124</v>
      </c>
      <c r="JC60" s="79" t="s">
        <v>5658</v>
      </c>
      <c r="JD60" s="79" t="s">
        <v>5480</v>
      </c>
      <c r="JE60" s="79"/>
      <c r="JF60" s="79" t="s">
        <v>5502</v>
      </c>
      <c r="JG60" s="79" t="s">
        <v>5659</v>
      </c>
      <c r="JH60" s="79"/>
      <c r="JI60" s="74"/>
      <c r="JJ60" s="74"/>
      <c r="JK60" s="74" t="s">
        <v>5654</v>
      </c>
      <c r="JL60" s="74" t="s">
        <v>5540</v>
      </c>
      <c r="JM60" s="74"/>
      <c r="JN60" s="74"/>
      <c r="JO60" s="74"/>
      <c r="JP60" s="74" t="s">
        <v>5660</v>
      </c>
      <c r="JQ60" s="74" t="s">
        <v>5498</v>
      </c>
      <c r="JR60" s="68"/>
      <c r="JS60" s="68"/>
      <c r="JT60" s="68"/>
      <c r="JU60" s="68"/>
      <c r="JV60" s="68"/>
      <c r="JW60" s="38"/>
      <c r="JX60" s="38"/>
      <c r="JY60" s="38"/>
      <c r="JZ60" s="9"/>
      <c r="KA60" s="9"/>
      <c r="KB60" s="9"/>
      <c r="KC60" s="9"/>
      <c r="KD60" s="9"/>
      <c r="KE60" s="9"/>
      <c r="KF60" s="9"/>
      <c r="KW60" s="9"/>
      <c r="KX60" s="9"/>
      <c r="KY60" s="9"/>
      <c r="KZ60" s="38"/>
      <c r="LA60" s="38"/>
      <c r="LB60" s="38"/>
      <c r="LC60" s="38"/>
      <c r="LD60" s="38"/>
      <c r="LE60" s="68"/>
      <c r="LF60" s="68"/>
      <c r="LG60" s="68"/>
      <c r="LH60" s="68"/>
      <c r="LI60" s="68"/>
      <c r="LJ60" s="68"/>
      <c r="LK60" s="68"/>
      <c r="LL60" s="68"/>
      <c r="LM60" s="68"/>
      <c r="LN60" s="68"/>
      <c r="LO60" s="68"/>
      <c r="LP60" s="68"/>
      <c r="LQ60" s="68"/>
      <c r="LR60" s="38"/>
      <c r="LS60" s="38"/>
      <c r="LT60" s="38"/>
      <c r="LU60" s="9"/>
      <c r="LV60" s="9"/>
      <c r="LW60" s="9"/>
      <c r="LX60" s="38"/>
      <c r="LY60" s="38"/>
      <c r="LZ60" s="38"/>
      <c r="MA60" s="38"/>
      <c r="MB60" s="68"/>
      <c r="MC60" s="68"/>
      <c r="MD60" s="68"/>
      <c r="ME60" s="68"/>
      <c r="MF60" s="68"/>
      <c r="MG60" s="68"/>
      <c r="MH60" s="68"/>
      <c r="MI60" s="68"/>
      <c r="MJ60" s="68"/>
      <c r="MK60" s="68"/>
      <c r="ML60" s="68"/>
      <c r="MM60" s="68"/>
      <c r="MN60" s="38"/>
      <c r="MO60" s="38"/>
      <c r="MP60" s="38"/>
      <c r="MQ60" s="38"/>
      <c r="MR60" s="38"/>
      <c r="MS60" s="9"/>
      <c r="MT60" s="9"/>
      <c r="MU60" s="38"/>
      <c r="MV60" s="38"/>
      <c r="MW60" s="38"/>
      <c r="MX60" s="38"/>
      <c r="MY60" s="38"/>
      <c r="MZ60" s="68"/>
      <c r="NA60" s="68"/>
      <c r="NB60" s="68"/>
      <c r="NC60" s="68"/>
      <c r="ND60" s="68"/>
      <c r="NE60" s="68"/>
      <c r="NF60" s="68"/>
      <c r="NG60" s="68"/>
      <c r="NH60" s="68"/>
      <c r="NI60" s="68"/>
      <c r="NJ60" s="68"/>
      <c r="NK60" s="68"/>
      <c r="NL60" s="68"/>
      <c r="NM60" s="38"/>
      <c r="NN60" s="38"/>
      <c r="NO60" s="38"/>
      <c r="NQ60" s="4" t="s">
        <v>4565</v>
      </c>
      <c r="NR60" s="4" t="s">
        <v>4565</v>
      </c>
      <c r="NS60" s="39">
        <v>11.11</v>
      </c>
      <c r="NT60" s="39">
        <v>8.65</v>
      </c>
      <c r="NU60" s="39"/>
      <c r="NV60" s="39">
        <v>8.7899999999999991</v>
      </c>
      <c r="NW60" s="39">
        <v>7.78</v>
      </c>
      <c r="NX60" s="39"/>
      <c r="NY60" s="68"/>
      <c r="NZ60" s="68"/>
      <c r="OA60" s="184">
        <v>7.85</v>
      </c>
      <c r="OB60" s="184">
        <v>7.64</v>
      </c>
      <c r="OC60" s="68"/>
      <c r="OD60" s="68"/>
      <c r="OE60" s="68"/>
      <c r="OF60" s="184">
        <v>7.88</v>
      </c>
      <c r="OG60" s="184">
        <v>7.36</v>
      </c>
      <c r="OH60" s="68"/>
      <c r="OL60" s="38"/>
      <c r="OM60" s="38"/>
      <c r="ON60" s="38"/>
      <c r="OO60" s="9"/>
      <c r="OP60" s="9"/>
      <c r="OQ60" s="9"/>
      <c r="OR60" s="38"/>
      <c r="OS60" s="38"/>
      <c r="OT60" s="38"/>
      <c r="OU60" s="38"/>
      <c r="OV60" s="68"/>
      <c r="OW60" s="68"/>
      <c r="OX60" s="68"/>
      <c r="OY60" s="68"/>
      <c r="OZ60" s="68"/>
      <c r="PA60" s="68"/>
      <c r="PB60" s="68"/>
      <c r="PC60" s="68"/>
      <c r="PD60" s="68"/>
      <c r="PE60" s="68"/>
      <c r="PF60" s="68"/>
      <c r="PG60" s="68"/>
      <c r="PH60" s="38"/>
      <c r="PI60" s="38"/>
      <c r="PJ60" s="38"/>
      <c r="PK60" s="38"/>
      <c r="PL60" s="3" t="s">
        <v>4165</v>
      </c>
      <c r="PM60" s="3" t="s">
        <v>4179</v>
      </c>
      <c r="PN60" s="3" t="s">
        <v>4179</v>
      </c>
      <c r="PO60" s="39">
        <v>3.5</v>
      </c>
      <c r="PP60" s="39">
        <v>0.52</v>
      </c>
      <c r="PQ60" s="39">
        <v>3.12</v>
      </c>
      <c r="PR60" s="39">
        <v>0.7</v>
      </c>
      <c r="PS60" s="39"/>
      <c r="PT60" s="68"/>
      <c r="PU60" s="68"/>
      <c r="PV60" s="87"/>
      <c r="PW60" s="39">
        <v>3.31</v>
      </c>
      <c r="PX60" s="39">
        <v>0.61</v>
      </c>
      <c r="PY60" s="68"/>
      <c r="PZ60" s="68"/>
      <c r="QA60" s="39">
        <v>3.36</v>
      </c>
      <c r="QB60" s="39">
        <v>0.43</v>
      </c>
      <c r="QC60" s="68"/>
      <c r="QD60" s="68"/>
      <c r="QE60" s="68"/>
      <c r="QF60" s="68"/>
      <c r="QG60" s="38"/>
      <c r="QH60" s="38"/>
      <c r="QI60" s="38"/>
      <c r="QJ60" s="38"/>
      <c r="QK60" s="3" t="s">
        <v>4163</v>
      </c>
      <c r="QL60" s="3" t="s">
        <v>4347</v>
      </c>
      <c r="QM60" s="3" t="s">
        <v>4347</v>
      </c>
      <c r="QN60" s="39">
        <v>1.71</v>
      </c>
      <c r="QO60" s="39">
        <v>0.56999999999999995</v>
      </c>
      <c r="QP60" s="39"/>
      <c r="QQ60" s="39">
        <v>1.47</v>
      </c>
      <c r="QR60" s="39">
        <v>0.53</v>
      </c>
      <c r="QS60" s="39"/>
      <c r="QV60" s="64"/>
      <c r="QW60" s="39">
        <v>1.56</v>
      </c>
      <c r="QX60" s="39">
        <v>0.62</v>
      </c>
      <c r="QY60" s="68"/>
      <c r="QZ60" s="68"/>
      <c r="RA60" s="87"/>
      <c r="RB60" s="39">
        <v>1.51</v>
      </c>
      <c r="RC60" s="39">
        <v>0.55000000000000004</v>
      </c>
      <c r="RD60" s="68"/>
      <c r="RE60" s="68"/>
      <c r="RF60" s="68"/>
      <c r="RG60" s="68"/>
      <c r="RH60" s="68"/>
      <c r="RI60" s="38"/>
      <c r="RJ60" s="38"/>
      <c r="RK60" s="38"/>
      <c r="RL60" s="38"/>
      <c r="RM60" s="9"/>
      <c r="RN60" s="9"/>
      <c r="RO60" s="9"/>
      <c r="RP60" s="38"/>
      <c r="RQ60" s="38"/>
      <c r="RR60" s="38"/>
      <c r="RS60" s="38"/>
      <c r="RT60" s="68"/>
      <c r="RU60" s="68"/>
      <c r="RV60" s="68"/>
      <c r="RW60" s="68"/>
      <c r="RX60" s="68"/>
      <c r="RY60" s="68"/>
      <c r="RZ60" s="68"/>
      <c r="SA60" s="68"/>
      <c r="SB60" s="68"/>
      <c r="SC60" s="68"/>
      <c r="SD60" s="68"/>
      <c r="SE60" s="68"/>
      <c r="SF60" s="38"/>
      <c r="SG60" s="38"/>
      <c r="SH60" s="38"/>
      <c r="SI60" s="9"/>
      <c r="SJ60" s="9"/>
      <c r="SK60" s="9"/>
      <c r="SL60" s="38"/>
      <c r="SM60" s="38"/>
      <c r="SN60" s="38"/>
      <c r="SO60" s="38"/>
      <c r="SP60" s="68"/>
      <c r="SQ60" s="68"/>
      <c r="SR60" s="68"/>
      <c r="SS60" s="68"/>
      <c r="ST60" s="68"/>
      <c r="SU60" s="68"/>
      <c r="SV60" s="68"/>
      <c r="SW60" s="68"/>
      <c r="SX60" s="68"/>
      <c r="SY60" s="68"/>
      <c r="SZ60" s="68"/>
      <c r="TA60" s="68"/>
      <c r="TB60" s="38"/>
      <c r="TC60" s="38"/>
      <c r="TD60" s="38"/>
      <c r="TE60" s="9"/>
      <c r="TF60" s="9"/>
      <c r="TG60" s="9"/>
      <c r="TN60" s="68"/>
      <c r="TO60" s="68"/>
      <c r="TP60" s="68"/>
      <c r="TQ60" s="68"/>
      <c r="TR60" s="68"/>
      <c r="TS60" s="68"/>
      <c r="TT60" s="68"/>
      <c r="TU60" s="68"/>
      <c r="TV60" s="68"/>
      <c r="TW60" s="68"/>
      <c r="TX60" s="68"/>
      <c r="TY60" s="68"/>
      <c r="TZ60" s="68"/>
      <c r="UA60" s="68"/>
      <c r="UK60" s="68"/>
      <c r="UL60" s="68"/>
      <c r="UM60" s="68"/>
      <c r="UN60" s="68"/>
      <c r="UO60" s="68"/>
      <c r="UP60" s="68"/>
      <c r="UQ60" s="68"/>
      <c r="UR60" s="68"/>
      <c r="US60" s="68"/>
      <c r="UT60" s="68"/>
      <c r="UU60" s="68"/>
      <c r="UV60" s="68"/>
      <c r="VE60" s="9"/>
      <c r="VF60" s="22" t="s">
        <v>5002</v>
      </c>
      <c r="VG60" s="3" t="s">
        <v>4510</v>
      </c>
      <c r="VH60" s="3" t="s">
        <v>4504</v>
      </c>
      <c r="VI60" s="3">
        <v>79</v>
      </c>
      <c r="VJ60" s="29">
        <v>100</v>
      </c>
      <c r="VQ60" s="3" t="s">
        <v>934</v>
      </c>
      <c r="VR60" s="3" t="s">
        <v>934</v>
      </c>
      <c r="VS60" s="3" t="s">
        <v>934</v>
      </c>
      <c r="VT60" s="6" t="s">
        <v>934</v>
      </c>
      <c r="VV60" s="2" t="s">
        <v>5834</v>
      </c>
      <c r="VW60" s="2" t="s">
        <v>5834</v>
      </c>
      <c r="VX60" s="3" t="s">
        <v>5918</v>
      </c>
      <c r="VZ60" s="3" t="s">
        <v>537</v>
      </c>
      <c r="WA60" s="3" t="s">
        <v>537</v>
      </c>
      <c r="WB60" s="3" t="s">
        <v>6410</v>
      </c>
      <c r="WC60" s="3" t="s">
        <v>5835</v>
      </c>
      <c r="WF60" s="3" t="s">
        <v>9404</v>
      </c>
      <c r="WG60" s="7" t="s">
        <v>537</v>
      </c>
      <c r="WN60" s="2" t="s">
        <v>5917</v>
      </c>
      <c r="WQ60" s="92" t="s">
        <v>537</v>
      </c>
      <c r="WS60" s="92" t="s">
        <v>537</v>
      </c>
      <c r="WU60" s="3" t="s">
        <v>5839</v>
      </c>
      <c r="WV60" s="7" t="s">
        <v>537</v>
      </c>
      <c r="WZ60" s="6" t="s">
        <v>1018</v>
      </c>
      <c r="XA60" s="6" t="s">
        <v>5919</v>
      </c>
      <c r="XD60" s="6" t="s">
        <v>3300</v>
      </c>
      <c r="XE60" s="6" t="s">
        <v>542</v>
      </c>
      <c r="XF60" s="6" t="s">
        <v>1886</v>
      </c>
      <c r="XG60" s="6" t="s">
        <v>4993</v>
      </c>
      <c r="XH60" s="6" t="s">
        <v>1285</v>
      </c>
      <c r="XK60" s="3" t="s">
        <v>194</v>
      </c>
      <c r="XL60" s="3" t="s">
        <v>4993</v>
      </c>
      <c r="XN60" s="6" t="s">
        <v>1285</v>
      </c>
      <c r="XO60" s="6" t="s">
        <v>1096</v>
      </c>
      <c r="XP60" s="6" t="s">
        <v>10499</v>
      </c>
      <c r="XQ60" s="6" t="s">
        <v>10499</v>
      </c>
      <c r="XS60" s="6" t="s">
        <v>10767</v>
      </c>
      <c r="XT60" s="6" t="s">
        <v>10767</v>
      </c>
      <c r="XU60" s="3" t="s">
        <v>3301</v>
      </c>
      <c r="XV60" s="3">
        <v>3</v>
      </c>
      <c r="XW60" s="6" t="s">
        <v>1576</v>
      </c>
      <c r="XX60" s="3" t="s">
        <v>798</v>
      </c>
      <c r="XY60" s="3" t="s">
        <v>1096</v>
      </c>
      <c r="YB60" s="3" t="s">
        <v>1465</v>
      </c>
      <c r="YJ60" s="3" t="s">
        <v>321</v>
      </c>
      <c r="YL60" s="3" t="s">
        <v>327</v>
      </c>
      <c r="YM60" s="3" t="s">
        <v>537</v>
      </c>
      <c r="YO60" s="3" t="s">
        <v>537</v>
      </c>
      <c r="YQ60" s="3" t="s">
        <v>3899</v>
      </c>
      <c r="YR60" s="3" t="s">
        <v>537</v>
      </c>
      <c r="YS60" s="3" t="s">
        <v>324</v>
      </c>
      <c r="YT60" s="3" t="s">
        <v>325</v>
      </c>
      <c r="YU60" s="3" t="s">
        <v>3946</v>
      </c>
      <c r="YV60" s="6" t="s">
        <v>1689</v>
      </c>
      <c r="YW60" s="6" t="s">
        <v>1885</v>
      </c>
      <c r="YX60" s="3" t="s">
        <v>1886</v>
      </c>
      <c r="YY60" s="3" t="s">
        <v>2112</v>
      </c>
      <c r="YZ60" s="3" t="s">
        <v>2172</v>
      </c>
      <c r="ZA60" s="6" t="s">
        <v>1837</v>
      </c>
      <c r="ZB60" s="3" t="s">
        <v>323</v>
      </c>
      <c r="ZC60" s="6" t="s">
        <v>1883</v>
      </c>
      <c r="ZD60" s="24" t="s">
        <v>322</v>
      </c>
      <c r="ZH60" s="13" t="s">
        <v>685</v>
      </c>
      <c r="ZI60" s="3" t="s">
        <v>686</v>
      </c>
      <c r="ZJ60" s="3" t="s">
        <v>687</v>
      </c>
    </row>
    <row r="61" spans="1:686" ht="33" customHeight="1" x14ac:dyDescent="0.2">
      <c r="J61" s="81"/>
      <c r="K61" s="6">
        <v>16</v>
      </c>
      <c r="L61" s="6">
        <v>21</v>
      </c>
      <c r="M61" s="162" t="s">
        <v>10483</v>
      </c>
      <c r="T61" s="3" t="s">
        <v>1017</v>
      </c>
      <c r="AE61" s="3" t="s">
        <v>3298</v>
      </c>
      <c r="AF61" s="3" t="s">
        <v>10944</v>
      </c>
      <c r="AG61" s="3" t="s">
        <v>10931</v>
      </c>
      <c r="AJ61" s="3" t="s">
        <v>3299</v>
      </c>
      <c r="AM61" s="6" t="s">
        <v>799</v>
      </c>
      <c r="AO61" s="9">
        <v>3</v>
      </c>
      <c r="AP61" s="9"/>
      <c r="AQ61" s="9"/>
      <c r="AR61" s="9"/>
      <c r="AY61" s="98"/>
      <c r="AZ61" s="226"/>
      <c r="BI61" s="28" t="s">
        <v>4231</v>
      </c>
      <c r="BJ61" s="28" t="s">
        <v>11099</v>
      </c>
      <c r="BK61" s="9">
        <v>3</v>
      </c>
      <c r="BL61" s="9"/>
      <c r="BM61" s="9"/>
      <c r="BN61" s="9"/>
      <c r="BO61" s="9"/>
      <c r="BP61" s="9"/>
      <c r="BQ61" s="9"/>
      <c r="BR61" s="28" t="s">
        <v>4455</v>
      </c>
      <c r="BT61" s="227" t="str">
        <f>DE61&amp;" "&amp;FQ61&amp;" "&amp;EK61&amp;" "&amp;IA61&amp;" "&amp;JA61&amp;" "&amp;KX61&amp;" "&amp;LV61&amp;" "&amp;MT61&amp;" "&amp;NQ61&amp;" "&amp;OP61&amp;" "&amp;PM61&amp;" "&amp;QL61&amp;" "&amp;RN61&amp;" "&amp;SJ61&amp;" "&amp;TF61&amp;" "&amp;UF61&amp;" "&amp;KA61</f>
        <v xml:space="preserve">-- DRES --              </v>
      </c>
      <c r="CF61" s="9"/>
      <c r="CG61" s="9"/>
      <c r="CK61" s="234"/>
      <c r="CL61" s="9">
        <v>84</v>
      </c>
      <c r="CM61" s="9">
        <v>82</v>
      </c>
      <c r="CN61" s="22">
        <v>82</v>
      </c>
      <c r="CO61" s="37"/>
      <c r="CP61" s="22">
        <v>75</v>
      </c>
      <c r="CQ61" s="37"/>
      <c r="CR61" s="22">
        <v>65</v>
      </c>
      <c r="CS61" s="9"/>
      <c r="CT61" s="9"/>
      <c r="CU61" s="9"/>
      <c r="CV61" s="9"/>
      <c r="CW61" s="9"/>
      <c r="CX61" s="9"/>
      <c r="CY61" s="68"/>
      <c r="CZ61" s="22">
        <v>75</v>
      </c>
      <c r="DA61" s="68"/>
      <c r="DB61" s="22">
        <v>65</v>
      </c>
      <c r="DC61" s="68"/>
      <c r="DD61" s="53" t="s">
        <v>10483</v>
      </c>
      <c r="DE61" s="53" t="s">
        <v>10483</v>
      </c>
      <c r="DF61" s="53" t="s">
        <v>10483</v>
      </c>
      <c r="DG61" s="53" t="s">
        <v>10483</v>
      </c>
      <c r="DH61" s="53" t="s">
        <v>10483</v>
      </c>
      <c r="DI61" s="53" t="s">
        <v>10483</v>
      </c>
      <c r="DJ61" s="53" t="s">
        <v>10483</v>
      </c>
      <c r="DK61" s="53" t="s">
        <v>10483</v>
      </c>
      <c r="DL61" s="53" t="s">
        <v>10483</v>
      </c>
      <c r="DM61" s="53" t="s">
        <v>10483</v>
      </c>
      <c r="DN61" s="53" t="s">
        <v>10483</v>
      </c>
      <c r="DO61" s="53" t="s">
        <v>10483</v>
      </c>
      <c r="DP61" s="53" t="s">
        <v>10483</v>
      </c>
      <c r="DQ61" s="53" t="s">
        <v>10483</v>
      </c>
      <c r="DR61" s="53" t="s">
        <v>10483</v>
      </c>
      <c r="DS61" s="53" t="s">
        <v>10483</v>
      </c>
      <c r="DT61" s="53" t="s">
        <v>10483</v>
      </c>
      <c r="DU61" s="53" t="s">
        <v>10483</v>
      </c>
      <c r="DV61" s="53" t="s">
        <v>10483</v>
      </c>
      <c r="DW61" s="53" t="s">
        <v>10483</v>
      </c>
      <c r="DX61" s="53" t="s">
        <v>10483</v>
      </c>
      <c r="DY61" s="53" t="s">
        <v>10483</v>
      </c>
      <c r="DZ61" s="53" t="s">
        <v>10483</v>
      </c>
      <c r="EA61" s="53" t="s">
        <v>10483</v>
      </c>
      <c r="EB61" s="53"/>
      <c r="EC61" s="53" t="s">
        <v>10483</v>
      </c>
      <c r="ED61" s="53" t="s">
        <v>10483</v>
      </c>
      <c r="EE61" s="53" t="s">
        <v>10483</v>
      </c>
      <c r="EF61" s="53" t="s">
        <v>10483</v>
      </c>
      <c r="EG61" s="38"/>
      <c r="EH61" s="38"/>
      <c r="EI61" s="38"/>
      <c r="EJ61" s="53" t="s">
        <v>10483</v>
      </c>
      <c r="EK61" s="53" t="s">
        <v>10483</v>
      </c>
      <c r="EL61" s="53" t="s">
        <v>10483</v>
      </c>
      <c r="EM61" s="53" t="s">
        <v>10483</v>
      </c>
      <c r="EN61" s="53" t="s">
        <v>10483</v>
      </c>
      <c r="EO61" s="53" t="s">
        <v>10483</v>
      </c>
      <c r="EP61" s="53" t="s">
        <v>10483</v>
      </c>
      <c r="EQ61" s="53" t="s">
        <v>10483</v>
      </c>
      <c r="ER61" s="53" t="s">
        <v>10483</v>
      </c>
      <c r="ES61" s="53" t="s">
        <v>10483</v>
      </c>
      <c r="ET61" s="53" t="s">
        <v>10483</v>
      </c>
      <c r="EU61" s="53" t="s">
        <v>10483</v>
      </c>
      <c r="EV61" s="53" t="s">
        <v>10483</v>
      </c>
      <c r="EW61" s="53" t="s">
        <v>10483</v>
      </c>
      <c r="EX61" s="53" t="s">
        <v>10483</v>
      </c>
      <c r="EY61" s="53" t="s">
        <v>10483</v>
      </c>
      <c r="EZ61" s="53" t="s">
        <v>10483</v>
      </c>
      <c r="FA61" s="53" t="s">
        <v>10483</v>
      </c>
      <c r="FB61" s="53" t="s">
        <v>10483</v>
      </c>
      <c r="FC61" s="53" t="s">
        <v>10483</v>
      </c>
      <c r="FD61" s="53" t="s">
        <v>10483</v>
      </c>
      <c r="FE61" s="53" t="s">
        <v>10483</v>
      </c>
      <c r="FF61" s="53" t="s">
        <v>10483</v>
      </c>
      <c r="FG61" s="53" t="s">
        <v>10483</v>
      </c>
      <c r="FH61" s="53" t="s">
        <v>10483</v>
      </c>
      <c r="FI61" s="53" t="s">
        <v>10483</v>
      </c>
      <c r="FJ61" s="53" t="s">
        <v>10483</v>
      </c>
      <c r="FK61" s="53" t="s">
        <v>10483</v>
      </c>
      <c r="FL61" s="38"/>
      <c r="FM61" s="38"/>
      <c r="FN61" s="38"/>
      <c r="FO61" s="3" t="s">
        <v>4160</v>
      </c>
      <c r="FP61" s="53" t="s">
        <v>10483</v>
      </c>
      <c r="FQ61" s="3" t="s">
        <v>4160</v>
      </c>
      <c r="FR61" s="3" t="s">
        <v>4160</v>
      </c>
      <c r="FS61" s="39">
        <v>2.4</v>
      </c>
      <c r="FT61" s="39">
        <v>0.91</v>
      </c>
      <c r="FU61" s="53" t="s">
        <v>10483</v>
      </c>
      <c r="FV61" s="39">
        <v>2.29</v>
      </c>
      <c r="FW61" s="185">
        <v>0.91</v>
      </c>
      <c r="FX61" s="53" t="s">
        <v>10483</v>
      </c>
      <c r="FY61" s="53" t="s">
        <v>10483</v>
      </c>
      <c r="FZ61" s="53" t="s">
        <v>10483</v>
      </c>
      <c r="GA61" s="53" t="s">
        <v>10483</v>
      </c>
      <c r="GB61" s="53" t="s">
        <v>10483</v>
      </c>
      <c r="GC61" s="53"/>
      <c r="GD61" s="53" t="s">
        <v>10483</v>
      </c>
      <c r="GE61" s="53" t="s">
        <v>10483</v>
      </c>
      <c r="GF61" s="53" t="s">
        <v>10483</v>
      </c>
      <c r="GG61" s="53" t="s">
        <v>10483</v>
      </c>
      <c r="GH61" s="53" t="s">
        <v>10483</v>
      </c>
      <c r="GI61" s="53" t="s">
        <v>10483</v>
      </c>
      <c r="GJ61" s="53" t="s">
        <v>10483</v>
      </c>
      <c r="GK61" s="53" t="s">
        <v>10483</v>
      </c>
      <c r="GL61" s="53" t="s">
        <v>10483</v>
      </c>
      <c r="GM61" s="53" t="s">
        <v>10483</v>
      </c>
      <c r="GN61" s="53" t="s">
        <v>10483</v>
      </c>
      <c r="GO61" s="53" t="s">
        <v>10483</v>
      </c>
      <c r="GP61" s="53" t="s">
        <v>10483</v>
      </c>
      <c r="GQ61" s="53" t="s">
        <v>10483</v>
      </c>
      <c r="GR61" s="38"/>
      <c r="GS61" s="38"/>
      <c r="GZ61" s="166"/>
      <c r="HA61" s="166"/>
      <c r="HB61" s="166"/>
      <c r="HC61" s="166"/>
      <c r="HD61" s="166"/>
      <c r="HE61" s="166"/>
      <c r="HF61" s="166"/>
      <c r="HG61" s="166"/>
      <c r="HH61" s="166"/>
      <c r="HI61" s="166"/>
      <c r="HJ61" s="166"/>
      <c r="HK61" s="166"/>
      <c r="HL61" s="38"/>
      <c r="HM61" s="38"/>
      <c r="HN61" s="38"/>
      <c r="HP61" s="38"/>
      <c r="HQ61" s="38"/>
      <c r="HR61" s="38"/>
      <c r="HS61" s="38"/>
      <c r="HT61" s="38"/>
      <c r="HU61" s="38"/>
      <c r="HV61" s="38"/>
      <c r="HW61" s="38"/>
      <c r="HX61" s="38"/>
      <c r="HY61" s="38"/>
      <c r="HZ61" s="38"/>
      <c r="IA61" s="9"/>
      <c r="IB61" s="9"/>
      <c r="IC61" s="79" t="s">
        <v>5461</v>
      </c>
      <c r="ID61" s="79" t="s">
        <v>5457</v>
      </c>
      <c r="IE61" s="79"/>
      <c r="IF61" s="79" t="s">
        <v>5460</v>
      </c>
      <c r="IG61" s="79" t="s">
        <v>5657</v>
      </c>
      <c r="IH61" s="79"/>
      <c r="II61" s="74"/>
      <c r="IJ61" s="74"/>
      <c r="IK61" s="74" t="s">
        <v>5470</v>
      </c>
      <c r="IL61" s="74" t="s">
        <v>5494</v>
      </c>
      <c r="IM61" s="74"/>
      <c r="IN61" s="74"/>
      <c r="IO61" s="74"/>
      <c r="IP61" s="74" t="s">
        <v>5491</v>
      </c>
      <c r="IQ61" s="74" t="s">
        <v>5494</v>
      </c>
      <c r="IR61" s="74"/>
      <c r="IS61" s="68"/>
      <c r="IT61" s="68"/>
      <c r="IU61" s="68"/>
      <c r="IV61" s="68"/>
      <c r="IW61" s="68"/>
      <c r="IX61" s="38"/>
      <c r="IY61" s="38"/>
      <c r="IZ61" s="38"/>
      <c r="JA61" s="9"/>
      <c r="JB61" s="9"/>
      <c r="JC61" s="79" t="s">
        <v>5544</v>
      </c>
      <c r="JD61" s="79" t="s">
        <v>5480</v>
      </c>
      <c r="JE61" s="79"/>
      <c r="JF61" s="79" t="s">
        <v>5661</v>
      </c>
      <c r="JG61" s="79" t="s">
        <v>5662</v>
      </c>
      <c r="JH61" s="79"/>
      <c r="JI61" s="74"/>
      <c r="JJ61" s="74"/>
      <c r="JK61" s="74" t="s">
        <v>5656</v>
      </c>
      <c r="JL61" s="74" t="s">
        <v>5663</v>
      </c>
      <c r="JM61" s="74"/>
      <c r="JN61" s="74"/>
      <c r="JO61" s="74"/>
      <c r="JP61" s="74" t="s">
        <v>5656</v>
      </c>
      <c r="JQ61" s="74" t="s">
        <v>5664</v>
      </c>
      <c r="JR61" s="68"/>
      <c r="JS61" s="68"/>
      <c r="JT61" s="68"/>
      <c r="JU61" s="68"/>
      <c r="JV61" s="68"/>
      <c r="JW61" s="68"/>
      <c r="JX61" s="38"/>
      <c r="JY61" s="38"/>
      <c r="JZ61" s="38"/>
      <c r="KA61" s="9"/>
      <c r="KB61" s="9"/>
      <c r="KC61" s="9"/>
      <c r="KD61" s="9"/>
      <c r="KE61" s="9"/>
      <c r="KF61" s="9"/>
      <c r="KX61" s="9"/>
      <c r="KY61" s="9"/>
      <c r="KZ61" s="9"/>
      <c r="LA61" s="38"/>
      <c r="LB61" s="38"/>
      <c r="LC61" s="38"/>
      <c r="LD61" s="38"/>
      <c r="LE61" s="68"/>
      <c r="LF61" s="68"/>
      <c r="LG61" s="68"/>
      <c r="LH61" s="68"/>
      <c r="LI61" s="68"/>
      <c r="LJ61" s="68"/>
      <c r="LK61" s="68"/>
      <c r="LL61" s="68"/>
      <c r="LM61" s="68"/>
      <c r="LN61" s="68"/>
      <c r="LO61" s="68"/>
      <c r="LP61" s="68"/>
      <c r="LQ61" s="68"/>
      <c r="LR61" s="68"/>
      <c r="LS61" s="38"/>
      <c r="LT61" s="38"/>
      <c r="LU61" s="38"/>
      <c r="LV61" s="9"/>
      <c r="LW61" s="9"/>
      <c r="LX61" s="9"/>
      <c r="LY61" s="38"/>
      <c r="LZ61" s="38"/>
      <c r="MA61" s="38"/>
      <c r="MB61" s="68"/>
      <c r="MC61" s="68"/>
      <c r="MD61" s="68"/>
      <c r="ME61" s="68"/>
      <c r="MF61" s="68"/>
      <c r="MG61" s="68"/>
      <c r="MH61" s="68"/>
      <c r="MI61" s="68"/>
      <c r="MJ61" s="68"/>
      <c r="MK61" s="68"/>
      <c r="ML61" s="68"/>
      <c r="MM61" s="68"/>
      <c r="MN61" s="38"/>
      <c r="MO61" s="38"/>
      <c r="MP61" s="38"/>
      <c r="MQ61" s="38"/>
      <c r="MR61" s="38"/>
      <c r="MS61" s="38"/>
      <c r="MT61" s="9"/>
      <c r="MU61" s="9"/>
      <c r="MV61" s="38"/>
      <c r="MW61" s="38"/>
      <c r="MX61" s="38"/>
      <c r="MY61" s="38"/>
      <c r="MZ61" s="192"/>
      <c r="NA61" s="68"/>
      <c r="NB61" s="68"/>
      <c r="NC61" s="68"/>
      <c r="ND61" s="68"/>
      <c r="NE61" s="68"/>
      <c r="NF61" s="68"/>
      <c r="NG61" s="68"/>
      <c r="NH61" s="68"/>
      <c r="NI61" s="68"/>
      <c r="NJ61" s="68"/>
      <c r="NK61" s="68"/>
      <c r="NL61" s="68"/>
      <c r="NM61" s="68"/>
      <c r="NN61" s="38"/>
      <c r="NO61" s="38"/>
      <c r="NP61" s="38"/>
      <c r="NQ61" s="9"/>
      <c r="NR61" s="9"/>
      <c r="NS61" s="39">
        <v>9.19</v>
      </c>
      <c r="NT61" s="39">
        <v>7.88</v>
      </c>
      <c r="NU61" s="39"/>
      <c r="NV61" s="39">
        <v>7.87</v>
      </c>
      <c r="NW61" s="185">
        <v>8.19</v>
      </c>
      <c r="NX61" s="185"/>
      <c r="NY61" s="68"/>
      <c r="NZ61" s="68"/>
      <c r="OA61" s="184">
        <v>7.04</v>
      </c>
      <c r="OB61" s="184">
        <v>7.08</v>
      </c>
      <c r="OC61" s="68"/>
      <c r="OD61" s="68"/>
      <c r="OE61" s="68"/>
      <c r="OF61" s="184">
        <v>7.29</v>
      </c>
      <c r="OG61" s="184">
        <v>7.44</v>
      </c>
      <c r="OH61" s="68"/>
      <c r="OL61" s="38"/>
      <c r="OM61" s="38"/>
      <c r="ON61" s="38"/>
      <c r="OO61" s="38"/>
      <c r="OP61" s="9"/>
      <c r="OQ61" s="9"/>
      <c r="OR61" s="9"/>
      <c r="OS61" s="38"/>
      <c r="OT61" s="38"/>
      <c r="OU61" s="38"/>
      <c r="OV61" s="38"/>
      <c r="OW61" s="68"/>
      <c r="OX61" s="68"/>
      <c r="OY61" s="68"/>
      <c r="OZ61" s="68"/>
      <c r="PA61" s="68"/>
      <c r="PB61" s="68"/>
      <c r="PC61" s="68"/>
      <c r="PD61" s="68"/>
      <c r="PE61" s="68"/>
      <c r="PF61" s="68"/>
      <c r="PG61" s="68"/>
      <c r="PH61" s="68"/>
      <c r="PI61" s="38"/>
      <c r="PJ61" s="38"/>
      <c r="PK61" s="38"/>
      <c r="PL61" s="38"/>
      <c r="PM61" s="9"/>
      <c r="PN61" s="9"/>
      <c r="PO61" s="9"/>
      <c r="PP61" s="39">
        <v>3.48</v>
      </c>
      <c r="PQ61" s="39">
        <v>0.65</v>
      </c>
      <c r="PR61" s="39">
        <v>3.21</v>
      </c>
      <c r="PS61" s="39"/>
      <c r="PT61" s="39">
        <v>0.77</v>
      </c>
      <c r="PU61" s="68"/>
      <c r="PV61" s="68"/>
      <c r="PW61" s="68"/>
      <c r="PX61" s="39">
        <v>3.32</v>
      </c>
      <c r="PY61" s="39">
        <v>0.75</v>
      </c>
      <c r="PZ61" s="68"/>
      <c r="QA61" s="68"/>
      <c r="QB61" s="39">
        <v>3.43</v>
      </c>
      <c r="QC61" s="39">
        <v>0.67</v>
      </c>
      <c r="QD61" s="68"/>
      <c r="QE61" s="68"/>
      <c r="QF61" s="68"/>
      <c r="QG61" s="68"/>
      <c r="QH61" s="38"/>
      <c r="QI61" s="38"/>
      <c r="QJ61" s="38"/>
      <c r="QK61" s="38"/>
      <c r="QL61" s="9"/>
      <c r="QM61" s="9"/>
      <c r="QN61" s="9"/>
      <c r="QO61" s="39">
        <v>1.68</v>
      </c>
      <c r="QP61" s="39"/>
      <c r="QQ61" s="39">
        <v>0.62</v>
      </c>
      <c r="QR61" s="39">
        <v>1.57</v>
      </c>
      <c r="QS61" s="39"/>
      <c r="QT61" s="39">
        <v>0.64</v>
      </c>
      <c r="QX61" s="39">
        <v>1.5</v>
      </c>
      <c r="QY61" s="39">
        <v>0.55000000000000004</v>
      </c>
      <c r="QZ61" s="68"/>
      <c r="RA61" s="68"/>
      <c r="RB61" s="68"/>
      <c r="RC61" s="39">
        <v>1.5</v>
      </c>
      <c r="RD61" s="39">
        <v>0.51</v>
      </c>
      <c r="RE61" s="68"/>
      <c r="RF61" s="68"/>
      <c r="RG61" s="68"/>
      <c r="RH61" s="68"/>
      <c r="RI61" s="68"/>
      <c r="RJ61" s="38"/>
      <c r="RK61" s="38"/>
      <c r="RL61" s="38"/>
      <c r="RM61" s="38"/>
      <c r="RN61" s="9"/>
      <c r="RO61" s="9"/>
      <c r="RP61" s="9"/>
      <c r="RQ61" s="38"/>
      <c r="RR61" s="38"/>
      <c r="RS61" s="38"/>
      <c r="RT61" s="68"/>
      <c r="RU61" s="68"/>
      <c r="RV61" s="68"/>
      <c r="RW61" s="68"/>
      <c r="RX61" s="68"/>
      <c r="RY61" s="68"/>
      <c r="RZ61" s="68"/>
      <c r="SA61" s="68"/>
      <c r="SB61" s="68"/>
      <c r="SC61" s="68"/>
      <c r="SD61" s="68"/>
      <c r="SE61" s="68"/>
      <c r="SF61" s="38"/>
      <c r="SG61" s="38"/>
      <c r="SH61" s="38"/>
      <c r="SI61" s="38"/>
      <c r="SJ61" s="9"/>
      <c r="SK61" s="9"/>
      <c r="SL61" s="9"/>
      <c r="SM61" s="38"/>
      <c r="SN61" s="38"/>
      <c r="SO61" s="38"/>
      <c r="SP61" s="68"/>
      <c r="SQ61" s="68"/>
      <c r="SR61" s="68"/>
      <c r="SS61" s="68"/>
      <c r="ST61" s="68"/>
      <c r="SU61" s="68"/>
      <c r="SV61" s="68"/>
      <c r="SW61" s="68"/>
      <c r="SX61" s="68"/>
      <c r="SY61" s="68"/>
      <c r="SZ61" s="68"/>
      <c r="TA61" s="68"/>
      <c r="TB61" s="68"/>
      <c r="TC61" s="38"/>
      <c r="TD61" s="38"/>
      <c r="TE61" s="38"/>
      <c r="TF61" s="9"/>
      <c r="TG61" s="9"/>
      <c r="TH61" s="9"/>
      <c r="TN61" s="68"/>
      <c r="TO61" s="68"/>
      <c r="TP61" s="68"/>
      <c r="TQ61" s="68"/>
      <c r="TR61" s="68"/>
      <c r="TS61" s="68"/>
      <c r="TT61" s="68"/>
      <c r="TU61" s="68"/>
      <c r="TV61" s="68"/>
      <c r="TW61" s="68"/>
      <c r="TX61" s="68"/>
      <c r="TY61" s="68"/>
      <c r="TZ61" s="68"/>
      <c r="UA61" s="68"/>
      <c r="UE61" s="29"/>
      <c r="UG61" s="3"/>
      <c r="UK61" s="29"/>
      <c r="UL61" s="68"/>
      <c r="UM61" s="68"/>
      <c r="UN61" s="68"/>
      <c r="UO61" s="68"/>
      <c r="UP61" s="68"/>
      <c r="UQ61" s="68"/>
      <c r="UR61" s="68"/>
      <c r="US61" s="68"/>
      <c r="UT61" s="68"/>
      <c r="UU61" s="68"/>
      <c r="UV61" s="68"/>
      <c r="UW61" s="68"/>
      <c r="UZ61" s="29"/>
      <c r="VF61" s="9"/>
      <c r="VG61" s="22" t="s">
        <v>5002</v>
      </c>
      <c r="VH61" s="3" t="s">
        <v>4511</v>
      </c>
      <c r="VI61" s="9"/>
      <c r="VJ61" s="3">
        <v>89</v>
      </c>
      <c r="VK61" s="29">
        <v>100</v>
      </c>
      <c r="VT61" s="3"/>
      <c r="VU61" s="6"/>
      <c r="VV61"/>
      <c r="VX61" s="2"/>
      <c r="WA61" s="3" t="s">
        <v>537</v>
      </c>
      <c r="WB61" s="3"/>
      <c r="WC61"/>
      <c r="WG61" s="3"/>
      <c r="WP61" s="2"/>
      <c r="WQ61"/>
      <c r="WV61" s="3"/>
      <c r="WW61" s="2"/>
      <c r="WX61" s="3"/>
      <c r="WY61" s="6"/>
      <c r="WZ61"/>
      <c r="XA61" s="6" t="s">
        <v>1017</v>
      </c>
      <c r="XB61" s="6" t="s">
        <v>5920</v>
      </c>
      <c r="XE61" s="6" t="s">
        <v>3299</v>
      </c>
      <c r="XH61" s="6" t="s">
        <v>799</v>
      </c>
      <c r="XI61" s="6" t="s">
        <v>799</v>
      </c>
      <c r="XK61" s="6"/>
      <c r="XL61"/>
      <c r="XM61" s="3" t="s">
        <v>799</v>
      </c>
      <c r="XO61" s="6" t="s">
        <v>1203</v>
      </c>
      <c r="XP61" s="6" t="s">
        <v>799</v>
      </c>
      <c r="XQ61" s="6" t="s">
        <v>799</v>
      </c>
      <c r="XS61" s="6" t="s">
        <v>10768</v>
      </c>
      <c r="XT61" s="6" t="s">
        <v>10768</v>
      </c>
      <c r="XU61" s="3" t="s">
        <v>3302</v>
      </c>
      <c r="XV61"/>
      <c r="XW61" s="3"/>
      <c r="XX61" s="6" t="s">
        <v>1577</v>
      </c>
      <c r="XY61" s="3" t="s">
        <v>799</v>
      </c>
      <c r="XZ61" s="6" t="s">
        <v>9405</v>
      </c>
      <c r="YB61" s="6"/>
      <c r="YC61" s="3" t="s">
        <v>799</v>
      </c>
      <c r="YH61" s="3" t="s">
        <v>799</v>
      </c>
      <c r="YI61" s="6"/>
      <c r="YK61" s="3" t="s">
        <v>321</v>
      </c>
      <c r="YW61" s="3"/>
      <c r="YX61" s="6"/>
      <c r="ZA61" s="3"/>
      <c r="ZB61" s="6"/>
      <c r="ZC61" s="3"/>
      <c r="ZD61" s="6"/>
      <c r="ZE61" s="24"/>
      <c r="ZF61" s="3"/>
      <c r="ZG61" s="24"/>
      <c r="ZH61" s="3"/>
      <c r="ZI61" s="13"/>
    </row>
    <row r="62" spans="1:686" ht="33" customHeight="1" x14ac:dyDescent="0.2">
      <c r="A62" s="3" t="s">
        <v>5637</v>
      </c>
      <c r="B62" s="8" t="s">
        <v>11356</v>
      </c>
      <c r="C62" s="8" t="s">
        <v>9595</v>
      </c>
      <c r="D62" s="8" t="s">
        <v>9595</v>
      </c>
      <c r="E62" s="8" t="s">
        <v>9595</v>
      </c>
      <c r="G62" s="80" t="s">
        <v>8120</v>
      </c>
      <c r="I62" s="80" t="s">
        <v>5666</v>
      </c>
      <c r="J62" s="81"/>
      <c r="K62" s="6">
        <v>17</v>
      </c>
      <c r="L62" s="6">
        <v>22</v>
      </c>
      <c r="M62" s="138" t="s">
        <v>961</v>
      </c>
      <c r="N62" s="3" t="s">
        <v>10109</v>
      </c>
      <c r="O62" s="3" t="s">
        <v>10112</v>
      </c>
      <c r="P62" s="3">
        <v>3</v>
      </c>
      <c r="Q62" s="6" t="s">
        <v>2315</v>
      </c>
      <c r="S62" s="3" t="s">
        <v>242</v>
      </c>
      <c r="T62" s="3" t="s">
        <v>1015</v>
      </c>
      <c r="U62" s="3" t="s">
        <v>1676</v>
      </c>
      <c r="V62" s="3" t="s">
        <v>1410</v>
      </c>
      <c r="W62" s="3" t="s">
        <v>2214</v>
      </c>
      <c r="X62" s="6" t="s">
        <v>2172</v>
      </c>
      <c r="Y62" s="3" t="s">
        <v>2229</v>
      </c>
      <c r="Z62" s="3" t="s">
        <v>2166</v>
      </c>
      <c r="AA62" s="3" t="s">
        <v>2232</v>
      </c>
      <c r="AB62" s="6" t="s">
        <v>1837</v>
      </c>
      <c r="AC62" s="6" t="s">
        <v>145</v>
      </c>
      <c r="AD62" s="3" t="s">
        <v>3097</v>
      </c>
      <c r="AE62" s="3" t="s">
        <v>3303</v>
      </c>
      <c r="AF62" s="3" t="s">
        <v>49</v>
      </c>
      <c r="AG62" s="162" t="s">
        <v>10483</v>
      </c>
      <c r="AI62" s="3" t="s">
        <v>3307</v>
      </c>
      <c r="AJ62" s="3" t="s">
        <v>542</v>
      </c>
      <c r="AL62" s="3" t="s">
        <v>5205</v>
      </c>
      <c r="AM62" s="6" t="s">
        <v>10499</v>
      </c>
      <c r="AN62" s="3" t="s">
        <v>537</v>
      </c>
      <c r="AO62" s="28">
        <v>2</v>
      </c>
      <c r="AP62" s="28">
        <v>2</v>
      </c>
      <c r="AQ62" s="28">
        <v>120</v>
      </c>
      <c r="AR62" s="98" t="s">
        <v>2762</v>
      </c>
      <c r="AT62" s="98">
        <v>161</v>
      </c>
      <c r="AU62" s="98">
        <v>161</v>
      </c>
      <c r="AV62" s="98">
        <v>0</v>
      </c>
      <c r="AW62" s="98">
        <v>19.899999999999999</v>
      </c>
      <c r="AX62" s="98">
        <v>0.95</v>
      </c>
      <c r="AY62" s="226" t="s">
        <v>2710</v>
      </c>
      <c r="AZ62" s="28" t="s">
        <v>557</v>
      </c>
      <c r="BA62" s="28" t="s">
        <v>542</v>
      </c>
      <c r="BB62" s="28" t="s">
        <v>542</v>
      </c>
      <c r="BC62" s="28" t="s">
        <v>647</v>
      </c>
      <c r="BD62" s="28" t="s">
        <v>9</v>
      </c>
      <c r="BE62" s="28" t="s">
        <v>10</v>
      </c>
      <c r="BF62" s="28" t="s">
        <v>245</v>
      </c>
      <c r="BG62" s="28" t="s">
        <v>12</v>
      </c>
      <c r="BH62" s="28" t="s">
        <v>4231</v>
      </c>
      <c r="BI62" s="28" t="s">
        <v>1529</v>
      </c>
      <c r="BK62" s="28" t="s">
        <v>1529</v>
      </c>
      <c r="BL62" s="28">
        <v>1</v>
      </c>
      <c r="BM62" s="28" t="s">
        <v>448</v>
      </c>
      <c r="BN62" s="28" t="s">
        <v>448</v>
      </c>
      <c r="BO62" s="28" t="s">
        <v>448</v>
      </c>
      <c r="BQ62" s="28" t="s">
        <v>4455</v>
      </c>
      <c r="BR62" s="227" t="s">
        <v>243</v>
      </c>
      <c r="BS62" s="227" t="str">
        <f>DD62&amp;" "&amp;FO62&amp;" "&amp;EJ62&amp;" "&amp;HZ62&amp;" "&amp;IZ62&amp;" "&amp;KW62&amp;" "&amp;LU62&amp;" "&amp;MS62&amp;" "&amp;GU62&amp;" "&amp;OO62&amp;" "&amp;PL62&amp;" "&amp;QK62&amp;" "&amp;RM62&amp;" "&amp;SI62&amp;" "&amp;TE62&amp;" "&amp;UE62&amp;" "&amp;JZ62</f>
        <v xml:space="preserve">--          IBSS-R + SATAQ-E-I + SATAQ-3      </v>
      </c>
      <c r="CE62" s="28" t="s">
        <v>4456</v>
      </c>
      <c r="CF62" s="9" t="s">
        <v>4460</v>
      </c>
      <c r="CG62" s="118" t="s">
        <v>8120</v>
      </c>
      <c r="CI62" s="118" t="s">
        <v>5666</v>
      </c>
      <c r="CJ62" s="234"/>
      <c r="CL62" s="9">
        <v>57</v>
      </c>
      <c r="CM62" s="9">
        <v>57</v>
      </c>
      <c r="CN62" s="37" t="s">
        <v>178</v>
      </c>
      <c r="CO62" s="37">
        <v>57</v>
      </c>
      <c r="CP62" s="37"/>
      <c r="CQ62" s="22"/>
      <c r="CR62" s="9"/>
      <c r="CS62" s="9"/>
      <c r="CT62" s="9"/>
      <c r="CU62" s="9"/>
      <c r="CV62" s="9"/>
      <c r="CW62" s="9"/>
      <c r="CX62" s="37">
        <v>57</v>
      </c>
      <c r="CY62" s="68"/>
      <c r="CZ62" s="68"/>
      <c r="DA62" s="68"/>
      <c r="DB62" s="68"/>
      <c r="DC62" s="68"/>
      <c r="DD62" s="53" t="s">
        <v>10483</v>
      </c>
      <c r="DE62" s="53" t="s">
        <v>10483</v>
      </c>
      <c r="DF62" s="53" t="s">
        <v>10483</v>
      </c>
      <c r="DG62" s="53" t="s">
        <v>10483</v>
      </c>
      <c r="DH62" s="53" t="s">
        <v>10483</v>
      </c>
      <c r="DI62" s="53" t="s">
        <v>10483</v>
      </c>
      <c r="DJ62" s="53" t="s">
        <v>10483</v>
      </c>
      <c r="DK62" s="53" t="s">
        <v>10483</v>
      </c>
      <c r="DL62" s="53" t="s">
        <v>10483</v>
      </c>
      <c r="DM62" s="53" t="s">
        <v>10483</v>
      </c>
      <c r="DN62" s="53" t="s">
        <v>10483</v>
      </c>
      <c r="DO62" s="53" t="s">
        <v>10483</v>
      </c>
      <c r="DP62" s="53" t="s">
        <v>10483</v>
      </c>
      <c r="DQ62" s="53" t="s">
        <v>10483</v>
      </c>
      <c r="DR62" s="53" t="s">
        <v>10483</v>
      </c>
      <c r="DS62" s="53" t="s">
        <v>10483</v>
      </c>
      <c r="DT62" s="53" t="s">
        <v>10483</v>
      </c>
      <c r="DU62" s="53" t="s">
        <v>10483</v>
      </c>
      <c r="DV62" s="53" t="s">
        <v>10483</v>
      </c>
      <c r="DW62" s="53" t="s">
        <v>10483</v>
      </c>
      <c r="DX62" s="53" t="s">
        <v>10483</v>
      </c>
      <c r="DY62" s="53" t="s">
        <v>10483</v>
      </c>
      <c r="DZ62" s="53" t="s">
        <v>10483</v>
      </c>
      <c r="EA62" s="53" t="s">
        <v>10483</v>
      </c>
      <c r="EB62" s="53"/>
      <c r="EC62" s="53" t="s">
        <v>10483</v>
      </c>
      <c r="ED62" s="53" t="s">
        <v>10483</v>
      </c>
      <c r="EE62" s="53" t="s">
        <v>10483</v>
      </c>
      <c r="EF62" s="53" t="s">
        <v>10483</v>
      </c>
      <c r="EG62" s="38"/>
      <c r="EH62" s="38"/>
      <c r="EI62" s="38"/>
      <c r="EJ62" s="4"/>
      <c r="EK62" s="4"/>
      <c r="EL62" s="4"/>
      <c r="EM62" s="38"/>
      <c r="EN62" s="38"/>
      <c r="EO62" s="38"/>
      <c r="EP62" s="38"/>
      <c r="EQ62" s="38"/>
      <c r="ER62" s="53" t="s">
        <v>10483</v>
      </c>
      <c r="ES62" s="53" t="s">
        <v>10483</v>
      </c>
      <c r="ET62" s="53" t="s">
        <v>10483</v>
      </c>
      <c r="EU62" s="53" t="s">
        <v>10483</v>
      </c>
      <c r="EV62" s="53" t="s">
        <v>10483</v>
      </c>
      <c r="EW62" s="53" t="s">
        <v>10483</v>
      </c>
      <c r="EX62" s="53" t="s">
        <v>10483</v>
      </c>
      <c r="EY62" s="53" t="s">
        <v>10483</v>
      </c>
      <c r="EZ62" s="53" t="s">
        <v>10483</v>
      </c>
      <c r="FA62" s="53" t="s">
        <v>10483</v>
      </c>
      <c r="FB62" s="53" t="s">
        <v>10483</v>
      </c>
      <c r="FC62" s="53" t="s">
        <v>10483</v>
      </c>
      <c r="FD62" s="53" t="s">
        <v>10483</v>
      </c>
      <c r="FE62" s="53" t="s">
        <v>10483</v>
      </c>
      <c r="FF62" s="53" t="s">
        <v>10483</v>
      </c>
      <c r="FG62" s="53" t="s">
        <v>10483</v>
      </c>
      <c r="FH62" s="53" t="s">
        <v>10483</v>
      </c>
      <c r="FI62" s="53" t="s">
        <v>10483</v>
      </c>
      <c r="FJ62" s="53" t="s">
        <v>10483</v>
      </c>
      <c r="FK62" s="53" t="s">
        <v>10483</v>
      </c>
      <c r="FL62" s="38"/>
      <c r="FM62" s="38"/>
      <c r="FN62" s="38"/>
      <c r="FO62" s="4"/>
      <c r="FP62" s="53" t="s">
        <v>10483</v>
      </c>
      <c r="FQ62" s="4"/>
      <c r="FR62" s="4"/>
      <c r="FS62" s="38"/>
      <c r="FT62" s="38"/>
      <c r="FU62" s="53" t="s">
        <v>10483</v>
      </c>
      <c r="FV62" s="38"/>
      <c r="FW62" s="38"/>
      <c r="FX62" s="53" t="s">
        <v>10483</v>
      </c>
      <c r="FY62" s="53" t="s">
        <v>10483</v>
      </c>
      <c r="FZ62" s="53" t="s">
        <v>10483</v>
      </c>
      <c r="GA62" s="53" t="s">
        <v>10483</v>
      </c>
      <c r="GB62" s="53" t="s">
        <v>10483</v>
      </c>
      <c r="GC62" s="53"/>
      <c r="GD62" s="53" t="s">
        <v>10483</v>
      </c>
      <c r="GE62" s="53" t="s">
        <v>10483</v>
      </c>
      <c r="GF62" s="53" t="s">
        <v>10483</v>
      </c>
      <c r="GG62" s="53" t="s">
        <v>10483</v>
      </c>
      <c r="GH62" s="53" t="s">
        <v>10483</v>
      </c>
      <c r="GI62" s="53" t="s">
        <v>10483</v>
      </c>
      <c r="GJ62" s="53" t="s">
        <v>10483</v>
      </c>
      <c r="GK62" s="53" t="s">
        <v>10483</v>
      </c>
      <c r="GL62" s="53" t="s">
        <v>10483</v>
      </c>
      <c r="GM62" s="53" t="s">
        <v>10483</v>
      </c>
      <c r="GN62" s="53" t="s">
        <v>10483</v>
      </c>
      <c r="GO62" s="53" t="s">
        <v>10483</v>
      </c>
      <c r="GP62" s="53" t="s">
        <v>10483</v>
      </c>
      <c r="GQ62" s="53" t="s">
        <v>10483</v>
      </c>
      <c r="GR62" s="38"/>
      <c r="GS62" s="38"/>
      <c r="GT62" s="174" t="s">
        <v>10711</v>
      </c>
      <c r="GU62" s="9"/>
      <c r="GV62" s="38"/>
      <c r="GW62" s="38"/>
      <c r="GX62" s="38"/>
      <c r="GY62" s="38"/>
      <c r="GZ62" s="166"/>
      <c r="HA62" s="166"/>
      <c r="HB62" s="166"/>
      <c r="HC62" s="166"/>
      <c r="HD62" s="166"/>
      <c r="HE62" s="166"/>
      <c r="HF62" s="166"/>
      <c r="HG62" s="166"/>
      <c r="HH62" s="166"/>
      <c r="HI62" s="166"/>
      <c r="HJ62" s="166"/>
      <c r="HK62" s="166"/>
      <c r="HL62" s="38"/>
      <c r="HM62" s="38"/>
      <c r="HN62" s="38"/>
      <c r="HO62" s="3" t="s">
        <v>542</v>
      </c>
      <c r="HP62" s="38"/>
      <c r="HQ62" s="38"/>
      <c r="HR62" s="38"/>
      <c r="HS62" s="38"/>
      <c r="HT62" s="38"/>
      <c r="HU62" s="38"/>
      <c r="HV62" s="38"/>
      <c r="HW62" s="38"/>
      <c r="HX62" s="38"/>
      <c r="HY62" s="38"/>
      <c r="HZ62" s="9"/>
      <c r="IA62" s="9"/>
      <c r="IB62" s="9"/>
      <c r="IC62" s="38"/>
      <c r="ID62" s="38"/>
      <c r="IE62" s="38"/>
      <c r="IF62" s="38"/>
      <c r="IG62" s="38"/>
      <c r="IH62" s="38"/>
      <c r="II62" s="68"/>
      <c r="IJ62" s="68"/>
      <c r="IK62" s="68"/>
      <c r="IL62" s="68"/>
      <c r="IM62" s="68"/>
      <c r="IN62" s="68"/>
      <c r="IO62" s="68"/>
      <c r="IP62" s="68"/>
      <c r="IQ62" s="68"/>
      <c r="IR62" s="68"/>
      <c r="IS62" s="68"/>
      <c r="IT62" s="68"/>
      <c r="IU62" s="68"/>
      <c r="IV62" s="68"/>
      <c r="IW62" s="38"/>
      <c r="IX62" s="38"/>
      <c r="IY62" s="38"/>
      <c r="IZ62" s="9"/>
      <c r="JA62" s="9"/>
      <c r="JB62" s="9"/>
      <c r="JC62" s="38"/>
      <c r="JD62" s="38"/>
      <c r="JE62" s="38"/>
      <c r="JF62" s="38"/>
      <c r="JG62" s="38"/>
      <c r="JH62" s="38"/>
      <c r="JI62" s="68"/>
      <c r="JJ62" s="68"/>
      <c r="JK62" s="68"/>
      <c r="JL62" s="68"/>
      <c r="JM62" s="68"/>
      <c r="JN62" s="68"/>
      <c r="JO62" s="68"/>
      <c r="JP62" s="68"/>
      <c r="JQ62" s="68"/>
      <c r="JR62" s="68"/>
      <c r="JS62" s="68"/>
      <c r="JT62" s="68"/>
      <c r="JU62" s="68"/>
      <c r="JV62" s="68"/>
      <c r="JW62" s="38"/>
      <c r="JX62" s="38"/>
      <c r="JY62" s="38"/>
      <c r="JZ62" s="9"/>
      <c r="KA62" s="9"/>
      <c r="KB62" s="9"/>
      <c r="KC62" s="9"/>
      <c r="KD62" s="9"/>
      <c r="KE62" s="9"/>
      <c r="KF62" s="9"/>
      <c r="KW62" s="9"/>
      <c r="KX62" s="9"/>
      <c r="KY62" s="9"/>
      <c r="KZ62" s="38"/>
      <c r="LA62" s="38"/>
      <c r="LB62" s="38"/>
      <c r="LC62" s="38"/>
      <c r="LD62" s="38"/>
      <c r="LE62" s="68"/>
      <c r="LF62" s="68"/>
      <c r="LG62" s="68"/>
      <c r="LH62" s="68"/>
      <c r="LI62" s="68"/>
      <c r="LJ62" s="68"/>
      <c r="LK62" s="68"/>
      <c r="LL62" s="68"/>
      <c r="LM62" s="68"/>
      <c r="LN62" s="68"/>
      <c r="LO62" s="68"/>
      <c r="LP62" s="68"/>
      <c r="LQ62" s="68"/>
      <c r="LR62" s="38"/>
      <c r="LS62" s="38"/>
      <c r="LT62" s="38"/>
      <c r="LU62" s="9"/>
      <c r="LV62" s="9"/>
      <c r="LW62" s="9"/>
      <c r="LX62" s="38"/>
      <c r="LY62" s="38"/>
      <c r="LZ62" s="38"/>
      <c r="MA62" s="38"/>
      <c r="MB62" s="68"/>
      <c r="MC62" s="68"/>
      <c r="MD62" s="68"/>
      <c r="ME62" s="68"/>
      <c r="MF62" s="68"/>
      <c r="MG62" s="68"/>
      <c r="MH62" s="68"/>
      <c r="MI62" s="68"/>
      <c r="MJ62" s="68"/>
      <c r="MK62" s="68"/>
      <c r="ML62" s="68"/>
      <c r="MM62" s="68"/>
      <c r="MN62" s="38"/>
      <c r="MO62" s="38"/>
      <c r="MP62" s="38"/>
      <c r="MQ62" s="38"/>
      <c r="MR62" s="38"/>
      <c r="MS62" s="9"/>
      <c r="MT62" s="9"/>
      <c r="MU62" s="38"/>
      <c r="MV62" s="38"/>
      <c r="MW62" s="38"/>
      <c r="MX62" s="38"/>
      <c r="MY62" s="38"/>
      <c r="MZ62" s="68"/>
      <c r="NA62" s="68"/>
      <c r="NB62" s="68"/>
      <c r="NC62" s="68"/>
      <c r="ND62" s="68"/>
      <c r="NE62" s="68"/>
      <c r="NF62" s="68"/>
      <c r="NG62" s="68"/>
      <c r="NH62" s="68"/>
      <c r="NI62" s="68"/>
      <c r="NJ62" s="68"/>
      <c r="NK62" s="68"/>
      <c r="NL62" s="68"/>
      <c r="NM62" s="38"/>
      <c r="NN62" s="38"/>
      <c r="NO62" s="38"/>
      <c r="NR62" s="29"/>
      <c r="OL62" s="38"/>
      <c r="OM62" s="38"/>
      <c r="ON62" s="38"/>
      <c r="OR62" s="39"/>
      <c r="OS62" s="39"/>
      <c r="OT62" s="39"/>
      <c r="OU62" s="39"/>
      <c r="OV62" s="39"/>
      <c r="OW62" s="39"/>
      <c r="OX62" s="68"/>
      <c r="OY62" s="68"/>
      <c r="OZ62" s="68"/>
      <c r="PA62" s="68"/>
      <c r="PB62" s="68"/>
      <c r="PC62" s="68"/>
      <c r="PD62" s="68"/>
      <c r="PE62" s="68"/>
      <c r="PF62" s="68"/>
      <c r="PG62" s="68"/>
      <c r="PH62" s="38"/>
      <c r="PI62" s="38"/>
      <c r="PJ62" s="38"/>
      <c r="PK62" s="38"/>
      <c r="PL62" s="4" t="s">
        <v>5665</v>
      </c>
      <c r="PM62" s="6" t="s">
        <v>4578</v>
      </c>
      <c r="PN62" s="3" t="s">
        <v>4179</v>
      </c>
      <c r="PO62" s="38"/>
      <c r="PP62" s="38"/>
      <c r="PQ62" s="38"/>
      <c r="PR62" s="38"/>
      <c r="PS62" s="38"/>
      <c r="PT62" s="68"/>
      <c r="PU62" s="68"/>
      <c r="PV62" s="68"/>
      <c r="PW62" s="68"/>
      <c r="PX62" s="68"/>
      <c r="PY62" s="68"/>
      <c r="PZ62" s="68"/>
      <c r="QA62" s="68"/>
      <c r="QB62" s="68"/>
      <c r="QC62" s="68"/>
      <c r="QD62" s="68"/>
      <c r="QE62" s="68"/>
      <c r="QF62" s="68"/>
      <c r="QG62" s="38"/>
      <c r="QH62" s="38"/>
      <c r="QI62" s="38"/>
      <c r="QJ62" s="38"/>
      <c r="QK62" s="9"/>
      <c r="QL62" s="9"/>
      <c r="QM62" s="9"/>
      <c r="QN62" s="38"/>
      <c r="QO62" s="38"/>
      <c r="QP62" s="38"/>
      <c r="QQ62" s="38"/>
      <c r="QR62" s="38"/>
      <c r="QS62" s="38"/>
      <c r="QT62" s="68"/>
      <c r="QU62" s="68"/>
      <c r="QV62" s="68"/>
      <c r="QW62" s="68"/>
      <c r="QX62" s="68"/>
      <c r="QY62" s="68"/>
      <c r="QZ62" s="68"/>
      <c r="RA62" s="68"/>
      <c r="RB62" s="68"/>
      <c r="RC62" s="68"/>
      <c r="RD62" s="68"/>
      <c r="RE62" s="68"/>
      <c r="RF62" s="68"/>
      <c r="RG62" s="68"/>
      <c r="RH62" s="68"/>
      <c r="RI62" s="38"/>
      <c r="RJ62" s="38"/>
      <c r="RK62" s="38"/>
      <c r="RL62" s="38"/>
      <c r="RM62" s="9"/>
      <c r="RN62" s="9"/>
      <c r="RO62" s="9"/>
      <c r="RP62" s="38"/>
      <c r="RQ62" s="38"/>
      <c r="RR62" s="38"/>
      <c r="RS62" s="38"/>
      <c r="RT62" s="68"/>
      <c r="RU62" s="68"/>
      <c r="RV62" s="68"/>
      <c r="RW62" s="68"/>
      <c r="RX62" s="68"/>
      <c r="RY62" s="68"/>
      <c r="RZ62" s="68"/>
      <c r="SA62" s="68"/>
      <c r="SB62" s="68"/>
      <c r="SC62" s="68"/>
      <c r="SD62" s="68"/>
      <c r="SE62" s="68"/>
      <c r="SF62" s="38"/>
      <c r="SG62" s="38"/>
      <c r="SH62" s="38"/>
      <c r="SI62" s="9"/>
      <c r="SJ62" s="9"/>
      <c r="SK62" s="9"/>
      <c r="SL62" s="38"/>
      <c r="SM62" s="38"/>
      <c r="SN62" s="38"/>
      <c r="SO62" s="38"/>
      <c r="SP62" s="68"/>
      <c r="SQ62" s="68"/>
      <c r="SR62" s="68"/>
      <c r="SS62" s="68"/>
      <c r="ST62" s="68"/>
      <c r="SU62" s="68"/>
      <c r="SV62" s="68"/>
      <c r="SW62" s="68"/>
      <c r="SX62" s="68"/>
      <c r="SY62" s="68"/>
      <c r="SZ62" s="68"/>
      <c r="TA62" s="68"/>
      <c r="TB62" s="38"/>
      <c r="TC62" s="38"/>
      <c r="TD62" s="38"/>
      <c r="TE62" s="9"/>
      <c r="TF62" s="9"/>
      <c r="TG62" s="9"/>
      <c r="TN62" s="68"/>
      <c r="TO62" s="68"/>
      <c r="TP62" s="68"/>
      <c r="TQ62" s="68"/>
      <c r="TR62" s="68"/>
      <c r="TS62" s="68"/>
      <c r="TT62" s="68"/>
      <c r="TU62" s="68"/>
      <c r="TV62" s="68"/>
      <c r="TW62" s="68"/>
      <c r="TX62" s="68"/>
      <c r="TY62" s="68"/>
      <c r="TZ62" s="68"/>
      <c r="UA62" s="68"/>
      <c r="UK62" s="68"/>
      <c r="UL62" s="68"/>
      <c r="UM62" s="68"/>
      <c r="UN62" s="68"/>
      <c r="UO62" s="68"/>
      <c r="UP62" s="68"/>
      <c r="UQ62" s="68"/>
      <c r="UR62" s="68"/>
      <c r="US62" s="68"/>
      <c r="UT62" s="68"/>
      <c r="UU62" s="68"/>
      <c r="UV62" s="68"/>
      <c r="VE62" s="9"/>
      <c r="VF62" s="22" t="s">
        <v>5008</v>
      </c>
      <c r="VG62" s="3" t="s">
        <v>4512</v>
      </c>
      <c r="VH62" s="3" t="s">
        <v>4501</v>
      </c>
      <c r="VI62" s="3">
        <v>12</v>
      </c>
      <c r="VJ62" s="29">
        <v>12</v>
      </c>
      <c r="VQ62" s="3" t="s">
        <v>961</v>
      </c>
      <c r="VR62" s="3" t="s">
        <v>961</v>
      </c>
      <c r="VS62" s="3" t="s">
        <v>961</v>
      </c>
      <c r="VT62" s="6" t="s">
        <v>961</v>
      </c>
      <c r="VV62" s="2" t="s">
        <v>5834</v>
      </c>
      <c r="VW62" s="2" t="s">
        <v>5834</v>
      </c>
      <c r="VX62" s="3" t="s">
        <v>5924</v>
      </c>
      <c r="VZ62" s="3" t="s">
        <v>777</v>
      </c>
      <c r="WA62" s="3" t="s">
        <v>777</v>
      </c>
      <c r="WB62" s="3" t="s">
        <v>10429</v>
      </c>
      <c r="WC62" s="3" t="s">
        <v>777</v>
      </c>
      <c r="WE62" s="3" t="s">
        <v>9643</v>
      </c>
      <c r="WG62" s="7" t="s">
        <v>5921</v>
      </c>
      <c r="WH62" s="2" t="s">
        <v>5922</v>
      </c>
      <c r="WI62" s="2" t="s">
        <v>5923</v>
      </c>
      <c r="WJ62" s="2">
        <f>84/157</f>
        <v>0.53503184713375795</v>
      </c>
      <c r="WK62" s="2">
        <f>73/157</f>
        <v>0.46496815286624205</v>
      </c>
      <c r="WN62" s="2" t="s">
        <v>5917</v>
      </c>
      <c r="WQ62" s="91" t="s">
        <v>5925</v>
      </c>
      <c r="WS62" s="91" t="s">
        <v>5925</v>
      </c>
      <c r="WT62" s="3" t="s">
        <v>537</v>
      </c>
      <c r="WU62" s="91" t="s">
        <v>537</v>
      </c>
      <c r="WV62" s="7" t="s">
        <v>3901</v>
      </c>
      <c r="WW62" s="3" t="s">
        <v>5926</v>
      </c>
      <c r="WZ62" s="6" t="s">
        <v>5927</v>
      </c>
      <c r="XA62" s="6" t="s">
        <v>3303</v>
      </c>
      <c r="XB62" s="6" t="s">
        <v>49</v>
      </c>
      <c r="XD62" s="6" t="s">
        <v>3307</v>
      </c>
      <c r="XE62" s="6" t="s">
        <v>542</v>
      </c>
      <c r="XF62" s="6" t="s">
        <v>1888</v>
      </c>
      <c r="XG62" s="6" t="s">
        <v>4993</v>
      </c>
      <c r="XH62" s="6" t="s">
        <v>1285</v>
      </c>
      <c r="XK62" s="3" t="s">
        <v>176</v>
      </c>
      <c r="XL62" s="3" t="s">
        <v>4993</v>
      </c>
      <c r="XN62" s="6" t="s">
        <v>1285</v>
      </c>
      <c r="XO62" s="6" t="s">
        <v>1096</v>
      </c>
      <c r="XP62" s="6" t="s">
        <v>10499</v>
      </c>
      <c r="XQ62" s="6" t="s">
        <v>10499</v>
      </c>
      <c r="XU62" s="3" t="s">
        <v>49</v>
      </c>
      <c r="XV62" s="3">
        <v>2</v>
      </c>
      <c r="XW62" s="6" t="s">
        <v>1532</v>
      </c>
      <c r="XX62" s="3" t="s">
        <v>798</v>
      </c>
      <c r="XY62" s="3" t="s">
        <v>1096</v>
      </c>
      <c r="YB62" s="3" t="s">
        <v>1465</v>
      </c>
      <c r="YI62" s="3" t="s">
        <v>786</v>
      </c>
      <c r="YJ62" s="3" t="s">
        <v>239</v>
      </c>
      <c r="YL62" s="3" t="s">
        <v>244</v>
      </c>
      <c r="YM62" s="3" t="s">
        <v>537</v>
      </c>
      <c r="YO62" s="3" t="s">
        <v>537</v>
      </c>
      <c r="YP62" s="3" t="s">
        <v>537</v>
      </c>
      <c r="YQ62" s="3" t="s">
        <v>537</v>
      </c>
      <c r="YR62" s="3" t="s">
        <v>3903</v>
      </c>
      <c r="YS62" s="3" t="s">
        <v>1676</v>
      </c>
      <c r="YT62" s="3" t="s">
        <v>1410</v>
      </c>
      <c r="YU62" s="3" t="s">
        <v>3947</v>
      </c>
      <c r="YV62" s="3" t="s">
        <v>908</v>
      </c>
      <c r="YW62" s="6" t="s">
        <v>1889</v>
      </c>
      <c r="YX62" s="3" t="s">
        <v>1888</v>
      </c>
      <c r="YY62" s="3" t="s">
        <v>2113</v>
      </c>
      <c r="YZ62" s="3" t="s">
        <v>2174</v>
      </c>
      <c r="ZA62" s="6" t="s">
        <v>1837</v>
      </c>
      <c r="ZB62" s="3" t="s">
        <v>241</v>
      </c>
      <c r="ZC62" s="6" t="s">
        <v>1887</v>
      </c>
      <c r="ZD62" s="24" t="s">
        <v>240</v>
      </c>
      <c r="ZH62" s="13" t="s">
        <v>645</v>
      </c>
      <c r="ZI62" s="3" t="s">
        <v>596</v>
      </c>
      <c r="ZJ62" s="3" t="s">
        <v>646</v>
      </c>
    </row>
    <row r="63" spans="1:686" ht="33" customHeight="1" x14ac:dyDescent="0.2">
      <c r="J63" s="82"/>
      <c r="K63" s="6">
        <v>17</v>
      </c>
      <c r="L63" s="6">
        <v>22</v>
      </c>
      <c r="T63" s="3" t="s">
        <v>1020</v>
      </c>
      <c r="AD63" s="3" t="s">
        <v>3306</v>
      </c>
      <c r="AE63" s="3" t="s">
        <v>3304</v>
      </c>
      <c r="AF63" s="3" t="s">
        <v>49</v>
      </c>
      <c r="AG63" s="162" t="s">
        <v>10483</v>
      </c>
      <c r="AI63" s="3" t="s">
        <v>3308</v>
      </c>
      <c r="AL63" s="9"/>
      <c r="AM63" s="6" t="s">
        <v>1223</v>
      </c>
      <c r="AO63" s="9"/>
      <c r="AP63" s="9"/>
      <c r="AQ63" s="9"/>
      <c r="BH63" s="28" t="s">
        <v>4231</v>
      </c>
      <c r="BI63" s="9"/>
      <c r="BJ63" s="9"/>
      <c r="BK63" s="9"/>
      <c r="BL63" s="9"/>
      <c r="BM63" s="9"/>
      <c r="BN63" s="9"/>
      <c r="BO63" s="9"/>
      <c r="BP63" s="9"/>
      <c r="BQ63" s="28" t="s">
        <v>4455</v>
      </c>
      <c r="BS63" s="227" t="str">
        <f>DD63&amp;" "&amp;FO63&amp;" "&amp;EJ63&amp;" "&amp;HZ63&amp;" "&amp;IZ63&amp;" "&amp;KW63&amp;" "&amp;LU63&amp;" "&amp;MS63&amp;" "&amp;GU63&amp;" "&amp;OO63&amp;" "&amp;PL63&amp;" "&amp;QK63&amp;" "&amp;RM63&amp;" "&amp;SI63&amp;" "&amp;TE63&amp;" "&amp;UE63&amp;" "&amp;JZ63</f>
        <v xml:space="preserve">--                </v>
      </c>
      <c r="CE63" s="9"/>
      <c r="CF63" s="9"/>
      <c r="CJ63" s="83"/>
      <c r="CK63" s="9"/>
      <c r="CL63" s="9">
        <v>56</v>
      </c>
      <c r="CM63" s="28">
        <v>56</v>
      </c>
      <c r="CN63" s="22"/>
      <c r="CO63" s="37">
        <v>56</v>
      </c>
      <c r="CP63" s="22"/>
      <c r="CQ63" s="22"/>
      <c r="CR63" s="9"/>
      <c r="CS63" s="9"/>
      <c r="CT63" s="9"/>
      <c r="CU63" s="9"/>
      <c r="CV63" s="9"/>
      <c r="CW63" s="9"/>
      <c r="CX63" s="37">
        <v>56</v>
      </c>
      <c r="CY63" s="68"/>
      <c r="CZ63" s="68"/>
      <c r="DA63" s="68"/>
      <c r="DB63" s="68"/>
      <c r="DC63" s="68"/>
      <c r="DD63" s="53" t="s">
        <v>10483</v>
      </c>
      <c r="DE63" s="53" t="s">
        <v>10483</v>
      </c>
      <c r="DF63" s="53" t="s">
        <v>10483</v>
      </c>
      <c r="DG63" s="53" t="s">
        <v>10483</v>
      </c>
      <c r="DH63" s="53" t="s">
        <v>10483</v>
      </c>
      <c r="DI63" s="53" t="s">
        <v>10483</v>
      </c>
      <c r="DJ63" s="53" t="s">
        <v>10483</v>
      </c>
      <c r="DK63" s="53" t="s">
        <v>10483</v>
      </c>
      <c r="DL63" s="53" t="s">
        <v>10483</v>
      </c>
      <c r="DM63" s="53" t="s">
        <v>10483</v>
      </c>
      <c r="DN63" s="53" t="s">
        <v>10483</v>
      </c>
      <c r="DO63" s="53" t="s">
        <v>10483</v>
      </c>
      <c r="DP63" s="53" t="s">
        <v>10483</v>
      </c>
      <c r="DQ63" s="53" t="s">
        <v>10483</v>
      </c>
      <c r="DR63" s="53" t="s">
        <v>10483</v>
      </c>
      <c r="DS63" s="53" t="s">
        <v>10483</v>
      </c>
      <c r="DT63" s="53" t="s">
        <v>10483</v>
      </c>
      <c r="DU63" s="53" t="s">
        <v>10483</v>
      </c>
      <c r="DV63" s="53" t="s">
        <v>10483</v>
      </c>
      <c r="DW63" s="53" t="s">
        <v>10483</v>
      </c>
      <c r="DX63" s="53" t="s">
        <v>10483</v>
      </c>
      <c r="DY63" s="53" t="s">
        <v>10483</v>
      </c>
      <c r="DZ63" s="53" t="s">
        <v>10483</v>
      </c>
      <c r="EA63" s="53" t="s">
        <v>10483</v>
      </c>
      <c r="EB63" s="53"/>
      <c r="EC63" s="53" t="s">
        <v>10483</v>
      </c>
      <c r="ED63" s="53" t="s">
        <v>10483</v>
      </c>
      <c r="EE63" s="53" t="s">
        <v>10483</v>
      </c>
      <c r="EF63" s="53" t="s">
        <v>10483</v>
      </c>
      <c r="EG63" s="38"/>
      <c r="EH63" s="38"/>
      <c r="EI63" s="38"/>
      <c r="EJ63" s="9"/>
      <c r="EK63" s="9"/>
      <c r="EL63" s="9"/>
      <c r="EM63" s="38"/>
      <c r="EN63" s="38"/>
      <c r="EO63" s="38"/>
      <c r="EP63" s="38"/>
      <c r="EQ63" s="38"/>
      <c r="ER63" s="53" t="s">
        <v>10483</v>
      </c>
      <c r="ES63" s="53" t="s">
        <v>10483</v>
      </c>
      <c r="ET63" s="53" t="s">
        <v>10483</v>
      </c>
      <c r="EU63" s="53" t="s">
        <v>10483</v>
      </c>
      <c r="EV63" s="53" t="s">
        <v>10483</v>
      </c>
      <c r="EW63" s="53" t="s">
        <v>10483</v>
      </c>
      <c r="EX63" s="53" t="s">
        <v>10483</v>
      </c>
      <c r="EY63" s="53" t="s">
        <v>10483</v>
      </c>
      <c r="EZ63" s="53" t="s">
        <v>10483</v>
      </c>
      <c r="FA63" s="53" t="s">
        <v>10483</v>
      </c>
      <c r="FB63" s="53" t="s">
        <v>10483</v>
      </c>
      <c r="FC63" s="53" t="s">
        <v>10483</v>
      </c>
      <c r="FD63" s="53" t="s">
        <v>10483</v>
      </c>
      <c r="FE63" s="53" t="s">
        <v>10483</v>
      </c>
      <c r="FF63" s="53" t="s">
        <v>10483</v>
      </c>
      <c r="FG63" s="53" t="s">
        <v>10483</v>
      </c>
      <c r="FH63" s="53" t="s">
        <v>10483</v>
      </c>
      <c r="FI63" s="53" t="s">
        <v>10483</v>
      </c>
      <c r="FJ63" s="53" t="s">
        <v>10483</v>
      </c>
      <c r="FK63" s="53" t="s">
        <v>10483</v>
      </c>
      <c r="FL63" s="38"/>
      <c r="FM63" s="38"/>
      <c r="FN63" s="38"/>
      <c r="FO63" s="9"/>
      <c r="FP63" s="53" t="s">
        <v>10483</v>
      </c>
      <c r="FQ63" s="9"/>
      <c r="FR63" s="9"/>
      <c r="FS63" s="38"/>
      <c r="FT63" s="38"/>
      <c r="FU63" s="53" t="s">
        <v>10483</v>
      </c>
      <c r="FV63" s="38"/>
      <c r="FW63" s="38"/>
      <c r="FX63" s="53" t="s">
        <v>10483</v>
      </c>
      <c r="FY63" s="53" t="s">
        <v>10483</v>
      </c>
      <c r="FZ63" s="53" t="s">
        <v>10483</v>
      </c>
      <c r="GA63" s="53" t="s">
        <v>10483</v>
      </c>
      <c r="GB63" s="53" t="s">
        <v>10483</v>
      </c>
      <c r="GC63" s="53"/>
      <c r="GD63" s="53" t="s">
        <v>10483</v>
      </c>
      <c r="GE63" s="53" t="s">
        <v>10483</v>
      </c>
      <c r="GF63" s="53" t="s">
        <v>10483</v>
      </c>
      <c r="GG63" s="53" t="s">
        <v>10483</v>
      </c>
      <c r="GH63" s="53" t="s">
        <v>10483</v>
      </c>
      <c r="GI63" s="53" t="s">
        <v>10483</v>
      </c>
      <c r="GJ63" s="53" t="s">
        <v>10483</v>
      </c>
      <c r="GK63" s="53" t="s">
        <v>10483</v>
      </c>
      <c r="GL63" s="53" t="s">
        <v>10483</v>
      </c>
      <c r="GM63" s="53" t="s">
        <v>10483</v>
      </c>
      <c r="GN63" s="53" t="s">
        <v>10483</v>
      </c>
      <c r="GO63" s="53" t="s">
        <v>10483</v>
      </c>
      <c r="GP63" s="53" t="s">
        <v>10483</v>
      </c>
      <c r="GQ63" s="53" t="s">
        <v>10483</v>
      </c>
      <c r="GR63" s="38"/>
      <c r="GS63" s="38"/>
      <c r="GT63" s="38"/>
      <c r="GU63" s="9"/>
      <c r="GV63" s="38"/>
      <c r="GW63" s="38"/>
      <c r="GX63" s="38"/>
      <c r="GY63" s="38"/>
      <c r="GZ63" s="166"/>
      <c r="HA63" s="166"/>
      <c r="HB63" s="166"/>
      <c r="HC63" s="166"/>
      <c r="HD63" s="166"/>
      <c r="HE63" s="166"/>
      <c r="HF63" s="166"/>
      <c r="HG63" s="166"/>
      <c r="HH63" s="166"/>
      <c r="HI63" s="166"/>
      <c r="HJ63" s="166"/>
      <c r="HK63" s="166"/>
      <c r="HL63" s="38"/>
      <c r="HM63" s="38"/>
      <c r="HN63" s="38"/>
      <c r="HP63" s="38"/>
      <c r="HQ63" s="38"/>
      <c r="HR63" s="38"/>
      <c r="HS63" s="38"/>
      <c r="HT63" s="38"/>
      <c r="HU63" s="38"/>
      <c r="HV63" s="38"/>
      <c r="HW63" s="38"/>
      <c r="HX63" s="38"/>
      <c r="HY63" s="38"/>
      <c r="HZ63" s="9"/>
      <c r="IA63" s="9"/>
      <c r="IB63" s="9"/>
      <c r="IC63" s="38"/>
      <c r="ID63" s="38"/>
      <c r="IE63" s="38"/>
      <c r="IF63" s="38"/>
      <c r="IG63" s="38"/>
      <c r="IH63" s="38"/>
      <c r="II63" s="68"/>
      <c r="IJ63" s="68"/>
      <c r="IK63" s="68"/>
      <c r="IL63" s="68"/>
      <c r="IM63" s="68"/>
      <c r="IN63" s="68"/>
      <c r="IO63" s="68"/>
      <c r="IP63" s="68"/>
      <c r="IQ63" s="68"/>
      <c r="IR63" s="68"/>
      <c r="IS63" s="68"/>
      <c r="IT63" s="68"/>
      <c r="IU63" s="68"/>
      <c r="IV63" s="68"/>
      <c r="IW63" s="38"/>
      <c r="IX63" s="38"/>
      <c r="IY63" s="38"/>
      <c r="IZ63" s="9"/>
      <c r="JA63" s="9"/>
      <c r="JB63" s="9"/>
      <c r="JC63" s="38"/>
      <c r="JD63" s="38"/>
      <c r="JE63" s="38"/>
      <c r="JF63" s="38"/>
      <c r="JG63" s="38"/>
      <c r="JH63" s="38"/>
      <c r="JI63" s="68"/>
      <c r="JJ63" s="68"/>
      <c r="JK63" s="68"/>
      <c r="JL63" s="68"/>
      <c r="JM63" s="68"/>
      <c r="JN63" s="68"/>
      <c r="JO63" s="68"/>
      <c r="JP63" s="68"/>
      <c r="JQ63" s="68"/>
      <c r="JR63" s="68"/>
      <c r="JS63" s="68"/>
      <c r="JT63" s="68"/>
      <c r="JU63" s="68"/>
      <c r="JV63" s="68"/>
      <c r="JW63" s="38"/>
      <c r="JX63" s="38"/>
      <c r="JY63" s="38"/>
      <c r="JZ63" s="9"/>
      <c r="KA63" s="9"/>
      <c r="KB63" s="9"/>
      <c r="KC63" s="9"/>
      <c r="KD63" s="9"/>
      <c r="KE63" s="9"/>
      <c r="KF63" s="9"/>
      <c r="KW63" s="9"/>
      <c r="KX63" s="9"/>
      <c r="KY63" s="9"/>
      <c r="KZ63" s="38"/>
      <c r="LA63" s="38"/>
      <c r="LB63" s="38"/>
      <c r="LC63" s="38"/>
      <c r="LD63" s="38"/>
      <c r="LE63" s="68"/>
      <c r="LF63" s="68"/>
      <c r="LG63" s="68"/>
      <c r="LH63" s="68"/>
      <c r="LI63" s="68"/>
      <c r="LJ63" s="68"/>
      <c r="LK63" s="68"/>
      <c r="LL63" s="68"/>
      <c r="LM63" s="68"/>
      <c r="LN63" s="68"/>
      <c r="LO63" s="68"/>
      <c r="LP63" s="68"/>
      <c r="LQ63" s="68"/>
      <c r="LR63" s="38"/>
      <c r="LS63" s="38"/>
      <c r="LT63" s="38"/>
      <c r="LU63" s="9"/>
      <c r="LV63" s="9"/>
      <c r="LW63" s="9"/>
      <c r="LX63" s="38"/>
      <c r="LY63" s="38"/>
      <c r="LZ63" s="38"/>
      <c r="MA63" s="38"/>
      <c r="MB63" s="68"/>
      <c r="MC63" s="68"/>
      <c r="MD63" s="68"/>
      <c r="ME63" s="68"/>
      <c r="MF63" s="68"/>
      <c r="MG63" s="68"/>
      <c r="MH63" s="68"/>
      <c r="MI63" s="68"/>
      <c r="MJ63" s="68"/>
      <c r="MK63" s="68"/>
      <c r="ML63" s="68"/>
      <c r="MM63" s="68"/>
      <c r="MN63" s="38"/>
      <c r="MO63" s="38"/>
      <c r="MP63" s="38"/>
      <c r="MQ63" s="38"/>
      <c r="MR63" s="38"/>
      <c r="MS63" s="9"/>
      <c r="MT63" s="9"/>
      <c r="MU63" s="38"/>
      <c r="MV63" s="38"/>
      <c r="MW63" s="38"/>
      <c r="MX63" s="38"/>
      <c r="MY63" s="38"/>
      <c r="MZ63" s="68"/>
      <c r="NA63" s="68"/>
      <c r="NB63" s="68"/>
      <c r="NC63" s="68"/>
      <c r="ND63" s="68"/>
      <c r="NE63" s="68"/>
      <c r="NF63" s="68"/>
      <c r="NG63" s="68"/>
      <c r="NH63" s="68"/>
      <c r="NI63" s="68"/>
      <c r="NJ63" s="68"/>
      <c r="NK63" s="68"/>
      <c r="NL63" s="68"/>
      <c r="NM63" s="38"/>
      <c r="NN63" s="38"/>
      <c r="NO63" s="38"/>
      <c r="OL63" s="38"/>
      <c r="OM63" s="38"/>
      <c r="ON63" s="38"/>
      <c r="OO63" s="9"/>
      <c r="OP63" s="9"/>
      <c r="OQ63" s="9"/>
      <c r="OR63" s="39"/>
      <c r="OS63" s="39"/>
      <c r="OT63" s="39"/>
      <c r="OU63" s="39"/>
      <c r="OV63" s="39"/>
      <c r="OW63" s="39"/>
      <c r="OX63" s="68"/>
      <c r="OY63" s="68"/>
      <c r="OZ63" s="68"/>
      <c r="PA63" s="68"/>
      <c r="PB63" s="68"/>
      <c r="PC63" s="68"/>
      <c r="PD63" s="68"/>
      <c r="PE63" s="68"/>
      <c r="PF63" s="68"/>
      <c r="PG63" s="68"/>
      <c r="PH63" s="38"/>
      <c r="PI63" s="38"/>
      <c r="PJ63" s="38"/>
      <c r="PK63" s="38"/>
      <c r="PL63" s="9"/>
      <c r="PM63" s="9"/>
      <c r="PN63" s="3" t="s">
        <v>8138</v>
      </c>
      <c r="PO63" s="38"/>
      <c r="PP63" s="38"/>
      <c r="PQ63" s="38"/>
      <c r="PR63" s="38"/>
      <c r="PS63" s="38"/>
      <c r="PT63" s="68"/>
      <c r="PU63" s="68"/>
      <c r="PV63" s="68"/>
      <c r="PW63" s="68"/>
      <c r="PX63" s="68"/>
      <c r="PY63" s="68"/>
      <c r="PZ63" s="68"/>
      <c r="QA63" s="68"/>
      <c r="QB63" s="68"/>
      <c r="QC63" s="68"/>
      <c r="QD63" s="68"/>
      <c r="QE63" s="68"/>
      <c r="QF63" s="68"/>
      <c r="QG63" s="38"/>
      <c r="QH63" s="38"/>
      <c r="QI63" s="38"/>
      <c r="QJ63" s="38"/>
      <c r="QK63" s="9"/>
      <c r="QL63" s="9"/>
      <c r="QM63" s="9"/>
      <c r="QN63" s="38"/>
      <c r="QO63" s="38"/>
      <c r="QP63" s="38"/>
      <c r="QQ63" s="38"/>
      <c r="QR63" s="38"/>
      <c r="QS63" s="38"/>
      <c r="QT63" s="68"/>
      <c r="QU63" s="68"/>
      <c r="QV63" s="68"/>
      <c r="QW63" s="68"/>
      <c r="QX63" s="68"/>
      <c r="QY63" s="68"/>
      <c r="QZ63" s="68"/>
      <c r="RA63" s="68"/>
      <c r="RB63" s="68"/>
      <c r="RC63" s="68"/>
      <c r="RD63" s="68"/>
      <c r="RE63" s="68"/>
      <c r="RF63" s="68"/>
      <c r="RG63" s="68"/>
      <c r="RH63" s="68"/>
      <c r="RI63" s="38"/>
      <c r="RJ63" s="38"/>
      <c r="RK63" s="38"/>
      <c r="RL63" s="38"/>
      <c r="RM63" s="9"/>
      <c r="RN63" s="9"/>
      <c r="RO63" s="9"/>
      <c r="RP63" s="38"/>
      <c r="RQ63" s="38"/>
      <c r="RR63" s="38"/>
      <c r="RS63" s="38"/>
      <c r="RT63" s="68"/>
      <c r="RU63" s="68"/>
      <c r="RV63" s="68"/>
      <c r="RW63" s="68"/>
      <c r="RX63" s="68"/>
      <c r="RY63" s="68"/>
      <c r="RZ63" s="68"/>
      <c r="SA63" s="68"/>
      <c r="SB63" s="68"/>
      <c r="SC63" s="68"/>
      <c r="SD63" s="68"/>
      <c r="SE63" s="68"/>
      <c r="SF63" s="38"/>
      <c r="SG63" s="38"/>
      <c r="SH63" s="38"/>
      <c r="SI63" s="9"/>
      <c r="SJ63" s="9"/>
      <c r="SK63" s="9"/>
      <c r="SL63" s="38"/>
      <c r="SM63" s="38"/>
      <c r="SN63" s="38"/>
      <c r="SO63" s="38"/>
      <c r="SP63" s="68"/>
      <c r="SQ63" s="68"/>
      <c r="SR63" s="68"/>
      <c r="SS63" s="68"/>
      <c r="ST63" s="68"/>
      <c r="SU63" s="68"/>
      <c r="SV63" s="68"/>
      <c r="SW63" s="68"/>
      <c r="SX63" s="68"/>
      <c r="SY63" s="68"/>
      <c r="SZ63" s="68"/>
      <c r="TA63" s="68"/>
      <c r="TB63" s="38"/>
      <c r="TC63" s="38"/>
      <c r="TD63" s="38"/>
      <c r="TE63" s="9"/>
      <c r="TF63" s="9"/>
      <c r="TG63" s="9"/>
      <c r="TN63" s="68"/>
      <c r="TO63" s="68"/>
      <c r="TP63" s="68"/>
      <c r="TQ63" s="68"/>
      <c r="TR63" s="68"/>
      <c r="TS63" s="68"/>
      <c r="TT63" s="68"/>
      <c r="TU63" s="68"/>
      <c r="TV63" s="68"/>
      <c r="TW63" s="68"/>
      <c r="TX63" s="68"/>
      <c r="TY63" s="68"/>
      <c r="TZ63" s="68"/>
      <c r="UA63" s="68"/>
      <c r="UK63" s="68"/>
      <c r="UL63" s="68"/>
      <c r="UM63" s="68"/>
      <c r="UN63" s="68"/>
      <c r="UO63" s="68"/>
      <c r="UP63" s="68"/>
      <c r="UQ63" s="68"/>
      <c r="UR63" s="68"/>
      <c r="US63" s="68"/>
      <c r="UT63" s="68"/>
      <c r="UU63" s="68"/>
      <c r="UV63" s="68"/>
      <c r="VE63" s="9"/>
      <c r="VF63" s="22" t="s">
        <v>5008</v>
      </c>
      <c r="VG63" s="3" t="s">
        <v>4512</v>
      </c>
      <c r="VH63" s="3" t="s">
        <v>4501</v>
      </c>
      <c r="VI63" s="3">
        <v>8</v>
      </c>
      <c r="VJ63" s="29">
        <v>14</v>
      </c>
      <c r="WA63" s="3" t="s">
        <v>777</v>
      </c>
      <c r="WZ63" s="6" t="s">
        <v>1020</v>
      </c>
      <c r="XA63" s="6" t="s">
        <v>5928</v>
      </c>
      <c r="XB63" s="6" t="s">
        <v>49</v>
      </c>
      <c r="XD63" s="6" t="s">
        <v>3308</v>
      </c>
      <c r="XG63" s="6" t="s">
        <v>1285</v>
      </c>
      <c r="XH63" s="6" t="s">
        <v>791</v>
      </c>
      <c r="XK63"/>
      <c r="XL63" s="3" t="s">
        <v>1285</v>
      </c>
      <c r="XM63" s="6" t="s">
        <v>1419</v>
      </c>
      <c r="XN63" s="6" t="s">
        <v>1223</v>
      </c>
      <c r="XO63" s="6" t="s">
        <v>1223</v>
      </c>
      <c r="XP63" s="6" t="s">
        <v>1223</v>
      </c>
      <c r="XQ63" s="6" t="s">
        <v>1223</v>
      </c>
      <c r="XU63" s="3" t="s">
        <v>49</v>
      </c>
      <c r="XV63"/>
      <c r="XW63" s="6" t="s">
        <v>1096</v>
      </c>
      <c r="XY63" s="3" t="s">
        <v>1223</v>
      </c>
      <c r="YB63" s="3" t="s">
        <v>1464</v>
      </c>
      <c r="YJ63" s="3" t="s">
        <v>239</v>
      </c>
    </row>
    <row r="64" spans="1:686" ht="33" customHeight="1" x14ac:dyDescent="0.2">
      <c r="J64" s="83"/>
      <c r="K64" s="6">
        <v>17</v>
      </c>
      <c r="L64" s="6">
        <v>22</v>
      </c>
      <c r="T64" s="3" t="s">
        <v>1019</v>
      </c>
      <c r="AE64" s="3" t="s">
        <v>3305</v>
      </c>
      <c r="AL64" s="9"/>
      <c r="AM64" s="6" t="s">
        <v>9403</v>
      </c>
      <c r="AO64" s="9"/>
      <c r="AP64" s="9"/>
      <c r="AQ64" s="9"/>
      <c r="BH64" s="28" t="s">
        <v>4231</v>
      </c>
      <c r="BI64" s="9"/>
      <c r="BJ64" s="9"/>
      <c r="BK64" s="9"/>
      <c r="BL64" s="9"/>
      <c r="BM64" s="9"/>
      <c r="BN64" s="9"/>
      <c r="BO64" s="9"/>
      <c r="BP64" s="9"/>
      <c r="BQ64" s="28" t="s">
        <v>4455</v>
      </c>
      <c r="BS64" s="227" t="str">
        <f>DD64&amp;" "&amp;FO64&amp;" "&amp;EJ64&amp;" "&amp;HZ64&amp;" "&amp;IZ64&amp;" "&amp;KW64&amp;" "&amp;LU64&amp;" "&amp;MS64&amp;" "&amp;GU64&amp;" "&amp;OO64&amp;" "&amp;PL64&amp;" "&amp;QK64&amp;" "&amp;RM64&amp;" "&amp;SI64&amp;" "&amp;TE64&amp;" "&amp;UE64&amp;" "&amp;JZ64</f>
        <v xml:space="preserve">--                </v>
      </c>
      <c r="BT64" s="9"/>
      <c r="BU64" s="9"/>
      <c r="BV64" s="9"/>
      <c r="BW64" s="9"/>
      <c r="BX64" s="9"/>
      <c r="BY64" s="9"/>
      <c r="BZ64" s="9"/>
      <c r="CA64" s="9"/>
      <c r="CB64" s="9"/>
      <c r="CC64" s="9"/>
      <c r="CD64" s="9"/>
      <c r="CE64" s="9"/>
      <c r="CF64" s="9"/>
      <c r="CJ64" s="83"/>
      <c r="CK64" s="9"/>
      <c r="CL64" s="9">
        <v>36</v>
      </c>
      <c r="CM64" s="9">
        <v>36</v>
      </c>
      <c r="CN64" s="9"/>
      <c r="CO64" s="37">
        <v>36</v>
      </c>
      <c r="CP64" s="9"/>
      <c r="CQ64" s="22"/>
      <c r="CR64" s="9"/>
      <c r="CS64" s="9"/>
      <c r="CT64" s="9"/>
      <c r="CU64" s="9"/>
      <c r="CV64" s="9"/>
      <c r="CW64" s="9"/>
      <c r="CX64" s="37">
        <v>36</v>
      </c>
      <c r="CY64" s="68"/>
      <c r="CZ64" s="68"/>
      <c r="DA64" s="68"/>
      <c r="DB64" s="68"/>
      <c r="DC64" s="68"/>
      <c r="DD64" s="53" t="s">
        <v>10483</v>
      </c>
      <c r="DE64" s="53" t="s">
        <v>10483</v>
      </c>
      <c r="DF64" s="53" t="s">
        <v>10483</v>
      </c>
      <c r="DG64" s="53" t="s">
        <v>10483</v>
      </c>
      <c r="DH64" s="53" t="s">
        <v>10483</v>
      </c>
      <c r="DI64" s="53" t="s">
        <v>10483</v>
      </c>
      <c r="DJ64" s="53" t="s">
        <v>10483</v>
      </c>
      <c r="DK64" s="53" t="s">
        <v>10483</v>
      </c>
      <c r="DL64" s="53" t="s">
        <v>10483</v>
      </c>
      <c r="DM64" s="53" t="s">
        <v>10483</v>
      </c>
      <c r="DN64" s="53" t="s">
        <v>10483</v>
      </c>
      <c r="DO64" s="53" t="s">
        <v>10483</v>
      </c>
      <c r="DP64" s="53" t="s">
        <v>10483</v>
      </c>
      <c r="DQ64" s="53" t="s">
        <v>10483</v>
      </c>
      <c r="DR64" s="53" t="s">
        <v>10483</v>
      </c>
      <c r="DS64" s="53" t="s">
        <v>10483</v>
      </c>
      <c r="DT64" s="53" t="s">
        <v>10483</v>
      </c>
      <c r="DU64" s="53" t="s">
        <v>10483</v>
      </c>
      <c r="DV64" s="53" t="s">
        <v>10483</v>
      </c>
      <c r="DW64" s="53" t="s">
        <v>10483</v>
      </c>
      <c r="DX64" s="53" t="s">
        <v>10483</v>
      </c>
      <c r="DY64" s="53" t="s">
        <v>10483</v>
      </c>
      <c r="DZ64" s="53" t="s">
        <v>10483</v>
      </c>
      <c r="EA64" s="53" t="s">
        <v>10483</v>
      </c>
      <c r="EB64" s="53"/>
      <c r="EC64" s="53" t="s">
        <v>10483</v>
      </c>
      <c r="ED64" s="53" t="s">
        <v>10483</v>
      </c>
      <c r="EE64" s="53" t="s">
        <v>10483</v>
      </c>
      <c r="EF64" s="53" t="s">
        <v>10483</v>
      </c>
      <c r="EG64" s="38"/>
      <c r="EH64" s="38"/>
      <c r="EI64" s="38"/>
      <c r="EJ64" s="9"/>
      <c r="EK64" s="9"/>
      <c r="EL64" s="9"/>
      <c r="EM64" s="38"/>
      <c r="EN64" s="38"/>
      <c r="EO64" s="38"/>
      <c r="EP64" s="38"/>
      <c r="EQ64" s="38"/>
      <c r="ER64" s="53" t="s">
        <v>10483</v>
      </c>
      <c r="ES64" s="53" t="s">
        <v>10483</v>
      </c>
      <c r="ET64" s="53" t="s">
        <v>10483</v>
      </c>
      <c r="EU64" s="53" t="s">
        <v>10483</v>
      </c>
      <c r="EV64" s="53" t="s">
        <v>10483</v>
      </c>
      <c r="EW64" s="53" t="s">
        <v>10483</v>
      </c>
      <c r="EX64" s="53" t="s">
        <v>10483</v>
      </c>
      <c r="EY64" s="53" t="s">
        <v>10483</v>
      </c>
      <c r="EZ64" s="53" t="s">
        <v>10483</v>
      </c>
      <c r="FA64" s="53" t="s">
        <v>10483</v>
      </c>
      <c r="FB64" s="53" t="s">
        <v>10483</v>
      </c>
      <c r="FC64" s="53" t="s">
        <v>10483</v>
      </c>
      <c r="FD64" s="53" t="s">
        <v>10483</v>
      </c>
      <c r="FE64" s="53" t="s">
        <v>10483</v>
      </c>
      <c r="FF64" s="53" t="s">
        <v>10483</v>
      </c>
      <c r="FG64" s="53" t="s">
        <v>10483</v>
      </c>
      <c r="FH64" s="53" t="s">
        <v>10483</v>
      </c>
      <c r="FI64" s="53" t="s">
        <v>10483</v>
      </c>
      <c r="FJ64" s="53" t="s">
        <v>10483</v>
      </c>
      <c r="FK64" s="53" t="s">
        <v>10483</v>
      </c>
      <c r="FL64" s="38"/>
      <c r="FM64" s="38"/>
      <c r="FN64" s="38"/>
      <c r="FO64" s="9"/>
      <c r="FP64" s="53" t="s">
        <v>10483</v>
      </c>
      <c r="FQ64" s="9"/>
      <c r="FR64" s="9"/>
      <c r="FS64" s="38"/>
      <c r="FT64" s="38"/>
      <c r="FU64" s="53" t="s">
        <v>10483</v>
      </c>
      <c r="FV64" s="38"/>
      <c r="FW64" s="38"/>
      <c r="FX64" s="53" t="s">
        <v>10483</v>
      </c>
      <c r="FY64" s="53" t="s">
        <v>10483</v>
      </c>
      <c r="FZ64" s="53" t="s">
        <v>10483</v>
      </c>
      <c r="GA64" s="53" t="s">
        <v>10483</v>
      </c>
      <c r="GB64" s="53" t="s">
        <v>10483</v>
      </c>
      <c r="GC64" s="53"/>
      <c r="GD64" s="53" t="s">
        <v>10483</v>
      </c>
      <c r="GE64" s="53" t="s">
        <v>10483</v>
      </c>
      <c r="GF64" s="53" t="s">
        <v>10483</v>
      </c>
      <c r="GG64" s="53" t="s">
        <v>10483</v>
      </c>
      <c r="GH64" s="53" t="s">
        <v>10483</v>
      </c>
      <c r="GI64" s="53" t="s">
        <v>10483</v>
      </c>
      <c r="GJ64" s="53" t="s">
        <v>10483</v>
      </c>
      <c r="GK64" s="53" t="s">
        <v>10483</v>
      </c>
      <c r="GL64" s="53" t="s">
        <v>10483</v>
      </c>
      <c r="GM64" s="53" t="s">
        <v>10483</v>
      </c>
      <c r="GN64" s="53" t="s">
        <v>10483</v>
      </c>
      <c r="GO64" s="53" t="s">
        <v>10483</v>
      </c>
      <c r="GP64" s="53" t="s">
        <v>10483</v>
      </c>
      <c r="GQ64" s="53" t="s">
        <v>10483</v>
      </c>
      <c r="GR64" s="38"/>
      <c r="GS64" s="38"/>
      <c r="GT64" s="38"/>
      <c r="GU64" s="9"/>
      <c r="GV64" s="38"/>
      <c r="GW64" s="38"/>
      <c r="GX64" s="38"/>
      <c r="GY64" s="38"/>
      <c r="GZ64" s="166"/>
      <c r="HA64" s="166"/>
      <c r="HB64" s="166"/>
      <c r="HC64" s="166"/>
      <c r="HD64" s="166"/>
      <c r="HE64" s="166"/>
      <c r="HF64" s="166"/>
      <c r="HG64" s="166"/>
      <c r="HH64" s="166"/>
      <c r="HI64" s="166"/>
      <c r="HJ64" s="166"/>
      <c r="HK64" s="166"/>
      <c r="HL64" s="38"/>
      <c r="HM64" s="38"/>
      <c r="HN64" s="38"/>
      <c r="HP64" s="38"/>
      <c r="HQ64" s="38"/>
      <c r="HR64" s="38"/>
      <c r="HS64" s="38"/>
      <c r="HT64" s="38"/>
      <c r="HU64" s="38"/>
      <c r="HV64" s="38"/>
      <c r="HW64" s="38"/>
      <c r="HX64" s="38"/>
      <c r="HY64" s="38"/>
      <c r="HZ64" s="9"/>
      <c r="IA64" s="9"/>
      <c r="IB64" s="9"/>
      <c r="IC64" s="38"/>
      <c r="ID64" s="38"/>
      <c r="IE64" s="38"/>
      <c r="IF64" s="38"/>
      <c r="IG64" s="38"/>
      <c r="IH64" s="38"/>
      <c r="II64" s="68"/>
      <c r="IJ64" s="68"/>
      <c r="IK64" s="68"/>
      <c r="IL64" s="68"/>
      <c r="IM64" s="68"/>
      <c r="IN64" s="68"/>
      <c r="IO64" s="68"/>
      <c r="IP64" s="68"/>
      <c r="IQ64" s="68"/>
      <c r="IR64" s="68"/>
      <c r="IS64" s="68"/>
      <c r="IT64" s="68"/>
      <c r="IU64" s="68"/>
      <c r="IV64" s="68"/>
      <c r="IW64" s="38"/>
      <c r="IX64" s="38"/>
      <c r="IY64" s="38"/>
      <c r="IZ64" s="9"/>
      <c r="JA64" s="9"/>
      <c r="JB64" s="9"/>
      <c r="JC64" s="38"/>
      <c r="JD64" s="38"/>
      <c r="JE64" s="38"/>
      <c r="JF64" s="38"/>
      <c r="JG64" s="38"/>
      <c r="JH64" s="38"/>
      <c r="JI64" s="68"/>
      <c r="JJ64" s="68"/>
      <c r="JK64" s="68"/>
      <c r="JL64" s="68"/>
      <c r="JM64" s="68"/>
      <c r="JN64" s="68"/>
      <c r="JO64" s="68"/>
      <c r="JP64" s="68"/>
      <c r="JQ64" s="68"/>
      <c r="JR64" s="68"/>
      <c r="JS64" s="68"/>
      <c r="JT64" s="68"/>
      <c r="JU64" s="68"/>
      <c r="JV64" s="68"/>
      <c r="JW64" s="38"/>
      <c r="JX64" s="38"/>
      <c r="JY64" s="38"/>
      <c r="JZ64" s="9"/>
      <c r="KA64" s="9"/>
      <c r="KB64" s="9"/>
      <c r="KC64" s="9"/>
      <c r="KD64" s="9"/>
      <c r="KE64" s="9"/>
      <c r="KF64" s="9"/>
      <c r="KW64" s="9"/>
      <c r="KX64" s="9"/>
      <c r="KY64" s="9"/>
      <c r="KZ64" s="38"/>
      <c r="LA64" s="38"/>
      <c r="LB64" s="38"/>
      <c r="LC64" s="38"/>
      <c r="LD64" s="38"/>
      <c r="LE64" s="68"/>
      <c r="LF64" s="68"/>
      <c r="LG64" s="68"/>
      <c r="LH64" s="68"/>
      <c r="LI64" s="68"/>
      <c r="LJ64" s="68"/>
      <c r="LK64" s="68"/>
      <c r="LL64" s="68"/>
      <c r="LM64" s="68"/>
      <c r="LN64" s="68"/>
      <c r="LO64" s="68"/>
      <c r="LP64" s="68"/>
      <c r="LQ64" s="68"/>
      <c r="LR64" s="38"/>
      <c r="LS64" s="38"/>
      <c r="LT64" s="38"/>
      <c r="LU64" s="9"/>
      <c r="LV64" s="9"/>
      <c r="LW64" s="9"/>
      <c r="LX64" s="38"/>
      <c r="LY64" s="38"/>
      <c r="LZ64" s="38"/>
      <c r="MA64" s="38"/>
      <c r="MB64" s="68"/>
      <c r="MC64" s="68"/>
      <c r="MD64" s="68"/>
      <c r="ME64" s="68"/>
      <c r="MF64" s="68"/>
      <c r="MG64" s="68"/>
      <c r="MH64" s="68"/>
      <c r="MI64" s="68"/>
      <c r="MJ64" s="68"/>
      <c r="MK64" s="68"/>
      <c r="ML64" s="68"/>
      <c r="MM64" s="68"/>
      <c r="MN64" s="38"/>
      <c r="MO64" s="38"/>
      <c r="MP64" s="38"/>
      <c r="MQ64" s="38"/>
      <c r="MR64" s="38"/>
      <c r="MS64" s="9"/>
      <c r="MT64" s="9"/>
      <c r="MU64" s="38"/>
      <c r="MV64" s="38"/>
      <c r="MW64" s="38"/>
      <c r="MX64" s="38"/>
      <c r="MY64" s="38"/>
      <c r="MZ64" s="68"/>
      <c r="NA64" s="68"/>
      <c r="NB64" s="68"/>
      <c r="NC64" s="68"/>
      <c r="ND64" s="68"/>
      <c r="NE64" s="68"/>
      <c r="NF64" s="68"/>
      <c r="NG64" s="68"/>
      <c r="NH64" s="68"/>
      <c r="NI64" s="68"/>
      <c r="NJ64" s="68"/>
      <c r="NK64" s="68"/>
      <c r="NL64" s="68"/>
      <c r="NM64" s="38"/>
      <c r="NN64" s="38"/>
      <c r="NO64" s="38"/>
      <c r="OL64" s="38"/>
      <c r="OM64" s="38"/>
      <c r="ON64" s="38"/>
      <c r="OO64" s="9"/>
      <c r="OP64" s="9"/>
      <c r="OQ64" s="9"/>
      <c r="OR64" s="39"/>
      <c r="OS64" s="39"/>
      <c r="OT64" s="39"/>
      <c r="OU64" s="39"/>
      <c r="OV64" s="39"/>
      <c r="OW64" s="39"/>
      <c r="OX64" s="68"/>
      <c r="OY64" s="68"/>
      <c r="OZ64" s="68"/>
      <c r="PA64" s="68"/>
      <c r="PB64" s="68"/>
      <c r="PC64" s="68"/>
      <c r="PD64" s="68"/>
      <c r="PE64" s="68"/>
      <c r="PF64" s="68"/>
      <c r="PG64" s="68"/>
      <c r="PH64" s="38"/>
      <c r="PI64" s="38"/>
      <c r="PJ64" s="38"/>
      <c r="PK64" s="38"/>
      <c r="PL64" s="9"/>
      <c r="PM64" s="9"/>
      <c r="PN64" s="9"/>
      <c r="PO64" s="38"/>
      <c r="PP64" s="38"/>
      <c r="PQ64" s="38"/>
      <c r="PR64" s="38"/>
      <c r="PS64" s="38"/>
      <c r="PT64" s="68"/>
      <c r="PU64" s="68"/>
      <c r="PV64" s="68"/>
      <c r="PW64" s="68"/>
      <c r="PX64" s="68"/>
      <c r="PY64" s="68"/>
      <c r="PZ64" s="68"/>
      <c r="QA64" s="78"/>
      <c r="QB64" s="78"/>
      <c r="QC64" s="68"/>
      <c r="QD64" s="68"/>
      <c r="QE64" s="68"/>
      <c r="QF64" s="68"/>
      <c r="QG64" s="38"/>
      <c r="QH64" s="38"/>
      <c r="QI64" s="38"/>
      <c r="QJ64" s="38"/>
      <c r="QK64" s="9"/>
      <c r="QL64" s="9"/>
      <c r="QM64" s="9"/>
      <c r="QN64" s="38"/>
      <c r="QO64" s="38"/>
      <c r="QP64" s="38"/>
      <c r="QQ64" s="38"/>
      <c r="QR64" s="38"/>
      <c r="QS64" s="38"/>
      <c r="QT64" s="68"/>
      <c r="QU64" s="68"/>
      <c r="QV64" s="68"/>
      <c r="QW64" s="68"/>
      <c r="QX64" s="68"/>
      <c r="QY64" s="68"/>
      <c r="QZ64" s="68"/>
      <c r="RA64" s="68"/>
      <c r="RB64" s="68"/>
      <c r="RC64" s="68"/>
      <c r="RD64" s="68"/>
      <c r="RE64" s="68"/>
      <c r="RF64" s="68"/>
      <c r="RG64" s="68"/>
      <c r="RH64" s="68"/>
      <c r="RI64" s="38"/>
      <c r="RJ64" s="38"/>
      <c r="RK64" s="38"/>
      <c r="RL64" s="38"/>
      <c r="RM64" s="9"/>
      <c r="RN64" s="9"/>
      <c r="RO64" s="9"/>
      <c r="RP64" s="38"/>
      <c r="RQ64" s="38"/>
      <c r="RR64" s="38"/>
      <c r="RS64" s="38"/>
      <c r="RT64" s="68"/>
      <c r="RU64" s="68"/>
      <c r="RV64" s="68"/>
      <c r="RW64" s="68"/>
      <c r="RX64" s="68"/>
      <c r="RY64" s="68"/>
      <c r="RZ64" s="68"/>
      <c r="SA64" s="68"/>
      <c r="SB64" s="68"/>
      <c r="SC64" s="68"/>
      <c r="SD64" s="68"/>
      <c r="SE64" s="68"/>
      <c r="SF64" s="38"/>
      <c r="SG64" s="38"/>
      <c r="SH64" s="38"/>
      <c r="SI64" s="9"/>
      <c r="SJ64" s="9"/>
      <c r="SK64" s="9"/>
      <c r="SL64" s="38"/>
      <c r="SM64" s="38"/>
      <c r="SN64" s="38"/>
      <c r="SO64" s="38"/>
      <c r="SP64" s="68"/>
      <c r="SQ64" s="68"/>
      <c r="SR64" s="68"/>
      <c r="SS64" s="68"/>
      <c r="ST64" s="68"/>
      <c r="SU64" s="68"/>
      <c r="SV64" s="68"/>
      <c r="SW64" s="68"/>
      <c r="SX64" s="68"/>
      <c r="SY64" s="68"/>
      <c r="SZ64" s="68"/>
      <c r="TA64" s="68"/>
      <c r="TB64" s="38"/>
      <c r="TC64" s="38"/>
      <c r="TD64" s="38"/>
      <c r="TE64" s="9"/>
      <c r="TF64" s="9"/>
      <c r="TG64" s="9"/>
      <c r="TN64" s="68"/>
      <c r="TO64" s="68"/>
      <c r="TP64" s="68"/>
      <c r="TQ64" s="68"/>
      <c r="TR64" s="68"/>
      <c r="TS64" s="68"/>
      <c r="TT64" s="68"/>
      <c r="TU64" s="68"/>
      <c r="TV64" s="68"/>
      <c r="TW64" s="68"/>
      <c r="TX64" s="68"/>
      <c r="TY64" s="68"/>
      <c r="TZ64" s="68"/>
      <c r="UA64" s="68"/>
      <c r="UK64" s="68"/>
      <c r="UL64" s="68"/>
      <c r="UM64" s="68"/>
      <c r="UN64" s="68"/>
      <c r="UO64" s="68"/>
      <c r="UP64" s="68"/>
      <c r="UQ64" s="68"/>
      <c r="UR64" s="68"/>
      <c r="US64" s="68"/>
      <c r="UT64" s="68"/>
      <c r="UU64" s="68"/>
      <c r="UV64" s="68"/>
      <c r="VE64" s="9"/>
      <c r="VF64" s="22" t="s">
        <v>5008</v>
      </c>
      <c r="VG64" s="3" t="s">
        <v>4512</v>
      </c>
      <c r="VH64" s="3" t="s">
        <v>4501</v>
      </c>
      <c r="VI64" s="3">
        <v>4</v>
      </c>
      <c r="VJ64" s="3">
        <v>11</v>
      </c>
      <c r="WA64" s="3" t="s">
        <v>777</v>
      </c>
      <c r="WZ64" s="6" t="s">
        <v>1019</v>
      </c>
      <c r="XA64" s="6" t="s">
        <v>3305</v>
      </c>
      <c r="XG64" s="6" t="s">
        <v>1006</v>
      </c>
      <c r="XI64" s="6" t="s">
        <v>5929</v>
      </c>
      <c r="XK64"/>
      <c r="XL64" s="3" t="s">
        <v>1006</v>
      </c>
      <c r="XN64" s="6" t="s">
        <v>9403</v>
      </c>
      <c r="XO64" s="6" t="s">
        <v>9403</v>
      </c>
      <c r="XP64" s="6" t="s">
        <v>9403</v>
      </c>
      <c r="XQ64" s="6" t="s">
        <v>9403</v>
      </c>
      <c r="XV64"/>
      <c r="XW64" s="6" t="s">
        <v>1533</v>
      </c>
      <c r="XY64" s="3" t="s">
        <v>1013</v>
      </c>
      <c r="YB64" s="3" t="s">
        <v>1013</v>
      </c>
      <c r="YJ64" s="3" t="s">
        <v>239</v>
      </c>
    </row>
    <row r="65" spans="1:686" ht="33" customHeight="1" x14ac:dyDescent="0.2">
      <c r="A65" s="3" t="s">
        <v>5637</v>
      </c>
      <c r="B65" s="64" t="s">
        <v>11357</v>
      </c>
      <c r="C65" s="64" t="s">
        <v>9823</v>
      </c>
      <c r="D65" s="64"/>
      <c r="E65" s="64"/>
      <c r="J65" s="81"/>
      <c r="K65" s="6">
        <v>18</v>
      </c>
      <c r="L65" s="6">
        <v>23</v>
      </c>
      <c r="M65" s="138" t="s">
        <v>932</v>
      </c>
      <c r="N65" s="3" t="s">
        <v>10109</v>
      </c>
      <c r="O65" s="3" t="s">
        <v>10112</v>
      </c>
      <c r="P65" s="3">
        <v>2</v>
      </c>
      <c r="Q65" s="6" t="s">
        <v>2316</v>
      </c>
      <c r="S65" s="3" t="s">
        <v>75</v>
      </c>
      <c r="T65" s="3" t="s">
        <v>1016</v>
      </c>
      <c r="U65" s="3" t="s">
        <v>1677</v>
      </c>
      <c r="V65" s="3" t="s">
        <v>314</v>
      </c>
      <c r="W65" s="3" t="s">
        <v>2214</v>
      </c>
      <c r="X65" s="6" t="s">
        <v>2172</v>
      </c>
      <c r="Y65" s="3" t="s">
        <v>2229</v>
      </c>
      <c r="Z65" s="3" t="s">
        <v>2166</v>
      </c>
      <c r="AA65" s="3" t="s">
        <v>2232</v>
      </c>
      <c r="AB65" s="6" t="s">
        <v>1837</v>
      </c>
      <c r="AC65" s="6" t="s">
        <v>1867</v>
      </c>
      <c r="AD65" s="3" t="s">
        <v>1892</v>
      </c>
      <c r="AE65" s="3" t="s">
        <v>3309</v>
      </c>
      <c r="AF65" s="3" t="s">
        <v>49</v>
      </c>
      <c r="AG65" s="162" t="s">
        <v>10483</v>
      </c>
      <c r="AI65" s="3" t="s">
        <v>3311</v>
      </c>
      <c r="AJ65" s="3" t="s">
        <v>542</v>
      </c>
      <c r="AL65" s="9"/>
      <c r="AM65" s="6" t="s">
        <v>10499</v>
      </c>
      <c r="AN65" s="3" t="s">
        <v>537</v>
      </c>
      <c r="AO65" s="273" t="s">
        <v>11105</v>
      </c>
      <c r="AP65" s="9">
        <v>2</v>
      </c>
      <c r="AQ65" s="9">
        <v>120</v>
      </c>
      <c r="AR65" s="98" t="s">
        <v>2762</v>
      </c>
      <c r="AT65" s="98">
        <v>90</v>
      </c>
      <c r="AU65" s="98">
        <v>90</v>
      </c>
      <c r="AV65" s="98">
        <v>0</v>
      </c>
      <c r="AW65" s="98">
        <v>18.66</v>
      </c>
      <c r="AX65" s="98">
        <v>0.62</v>
      </c>
      <c r="AY65" s="226" t="s">
        <v>2709</v>
      </c>
      <c r="AZ65" s="28" t="s">
        <v>557</v>
      </c>
      <c r="BA65" s="28" t="s">
        <v>681</v>
      </c>
      <c r="BB65" s="28" t="s">
        <v>542</v>
      </c>
      <c r="BC65" s="28" t="s">
        <v>542</v>
      </c>
      <c r="BD65" s="28" t="s">
        <v>9</v>
      </c>
      <c r="BE65" s="28" t="s">
        <v>10</v>
      </c>
      <c r="BF65" s="28" t="s">
        <v>64</v>
      </c>
      <c r="BG65" s="28" t="s">
        <v>29</v>
      </c>
      <c r="BH65" s="28" t="s">
        <v>4231</v>
      </c>
      <c r="BI65" s="28" t="s">
        <v>1529</v>
      </c>
      <c r="BJ65" s="28" t="s">
        <v>11106</v>
      </c>
      <c r="BK65" s="28" t="s">
        <v>11105</v>
      </c>
      <c r="BL65" s="28" t="s">
        <v>4166</v>
      </c>
      <c r="BM65" s="28">
        <v>8</v>
      </c>
      <c r="BN65" s="28" t="s">
        <v>448</v>
      </c>
      <c r="BO65" s="28" t="s">
        <v>448</v>
      </c>
      <c r="BQ65" s="28" t="s">
        <v>4455</v>
      </c>
      <c r="BR65" s="227" t="s">
        <v>315</v>
      </c>
      <c r="BS65" s="227" t="str">
        <f>DD65&amp;" "&amp;FO65&amp;" "&amp;EJ65&amp;" "&amp;HZ65&amp;" "&amp;IZ65&amp;" "&amp;KW65&amp;" "&amp;LU65&amp;" "&amp;MS65&amp;" "&amp;NQ65&amp;" "&amp;OO65&amp;" "&amp;PL65&amp;" "&amp;QK65&amp;" "&amp;RM65&amp;" "&amp;SI65&amp;" "&amp;TE65&amp;" "&amp;UE65&amp;" "&amp;JZ65</f>
        <v xml:space="preserve">-- DRES BSQ      EDE-DI  IBSS-R      </v>
      </c>
      <c r="BT65" s="9"/>
      <c r="BU65" s="9"/>
      <c r="BV65" s="9"/>
      <c r="BW65" s="9"/>
      <c r="BX65" s="9"/>
      <c r="BY65" s="9"/>
      <c r="BZ65" s="9"/>
      <c r="CA65" s="9"/>
      <c r="CB65" s="9"/>
      <c r="CC65" s="9"/>
      <c r="CD65" s="9"/>
      <c r="CE65" s="28" t="s">
        <v>4460</v>
      </c>
      <c r="CF65" s="9" t="s">
        <v>4460</v>
      </c>
      <c r="CJ65" s="234"/>
      <c r="CL65" s="9">
        <v>38</v>
      </c>
      <c r="CM65" s="9">
        <v>38</v>
      </c>
      <c r="CN65" s="37" t="s">
        <v>4886</v>
      </c>
      <c r="CO65" s="37">
        <v>38</v>
      </c>
      <c r="CP65" s="37" t="s">
        <v>4899</v>
      </c>
      <c r="CQ65" s="22">
        <v>38</v>
      </c>
      <c r="CR65" s="9"/>
      <c r="CS65" s="9"/>
      <c r="CT65" s="9"/>
      <c r="CU65" s="9"/>
      <c r="CV65" s="9"/>
      <c r="CW65" s="9"/>
      <c r="CX65" s="68"/>
      <c r="CY65" s="37">
        <v>38</v>
      </c>
      <c r="CZ65" s="68"/>
      <c r="DA65" s="22">
        <v>38</v>
      </c>
      <c r="DB65" s="68"/>
      <c r="DC65" s="68"/>
      <c r="DD65" s="53" t="s">
        <v>10483</v>
      </c>
      <c r="DE65" s="53" t="s">
        <v>10483</v>
      </c>
      <c r="DF65" s="53" t="s">
        <v>10483</v>
      </c>
      <c r="DG65" s="53" t="s">
        <v>10483</v>
      </c>
      <c r="DH65" s="53" t="s">
        <v>10483</v>
      </c>
      <c r="DI65" s="53" t="s">
        <v>10483</v>
      </c>
      <c r="DJ65" s="53" t="s">
        <v>10483</v>
      </c>
      <c r="DK65" s="53" t="s">
        <v>10483</v>
      </c>
      <c r="DL65" s="53" t="s">
        <v>10483</v>
      </c>
      <c r="DM65" s="53" t="s">
        <v>10483</v>
      </c>
      <c r="DN65" s="53" t="s">
        <v>10483</v>
      </c>
      <c r="DO65" s="53" t="s">
        <v>10483</v>
      </c>
      <c r="DP65" s="53" t="s">
        <v>10483</v>
      </c>
      <c r="DQ65" s="53" t="s">
        <v>10483</v>
      </c>
      <c r="DR65" s="53" t="s">
        <v>10483</v>
      </c>
      <c r="DS65" s="53" t="s">
        <v>10483</v>
      </c>
      <c r="DT65" s="53" t="s">
        <v>10483</v>
      </c>
      <c r="DU65" s="53" t="s">
        <v>10483</v>
      </c>
      <c r="DV65" s="53" t="s">
        <v>10483</v>
      </c>
      <c r="DW65" s="53" t="s">
        <v>10483</v>
      </c>
      <c r="DX65" s="53" t="s">
        <v>10483</v>
      </c>
      <c r="DY65" s="53" t="s">
        <v>10483</v>
      </c>
      <c r="DZ65" s="53" t="s">
        <v>10483</v>
      </c>
      <c r="EA65" s="53" t="s">
        <v>10483</v>
      </c>
      <c r="EB65" s="53"/>
      <c r="EC65" s="53" t="s">
        <v>10483</v>
      </c>
      <c r="ED65" s="53" t="s">
        <v>10483</v>
      </c>
      <c r="EE65" s="53" t="s">
        <v>10483</v>
      </c>
      <c r="EF65" s="53" t="s">
        <v>10483</v>
      </c>
      <c r="EG65" s="38"/>
      <c r="EH65" s="38"/>
      <c r="EI65" s="38"/>
      <c r="EJ65" s="3" t="s">
        <v>596</v>
      </c>
      <c r="EK65" s="3" t="s">
        <v>596</v>
      </c>
      <c r="EL65" s="3" t="s">
        <v>596</v>
      </c>
      <c r="EM65" s="39">
        <v>87.17</v>
      </c>
      <c r="EN65" s="39">
        <v>33.159999999999997</v>
      </c>
      <c r="EO65" s="53" t="s">
        <v>10483</v>
      </c>
      <c r="EP65" s="39">
        <v>80.099999999999994</v>
      </c>
      <c r="EQ65" s="39">
        <v>28.45</v>
      </c>
      <c r="ER65" s="53" t="s">
        <v>10483</v>
      </c>
      <c r="ES65" s="53" t="s">
        <v>10483</v>
      </c>
      <c r="ET65" s="53" t="s">
        <v>10483</v>
      </c>
      <c r="EU65" s="53" t="s">
        <v>10483</v>
      </c>
      <c r="EV65" s="53" t="s">
        <v>10483</v>
      </c>
      <c r="EW65" s="53" t="s">
        <v>10483</v>
      </c>
      <c r="EX65" s="53" t="s">
        <v>10483</v>
      </c>
      <c r="EY65" s="53" t="s">
        <v>10483</v>
      </c>
      <c r="EZ65" s="53" t="s">
        <v>10483</v>
      </c>
      <c r="FA65" s="53" t="s">
        <v>10483</v>
      </c>
      <c r="FB65" s="53" t="s">
        <v>10483</v>
      </c>
      <c r="FC65" s="53" t="s">
        <v>10483</v>
      </c>
      <c r="FD65" s="53" t="s">
        <v>10483</v>
      </c>
      <c r="FE65" s="53" t="s">
        <v>10483</v>
      </c>
      <c r="FF65" s="53" t="s">
        <v>10483</v>
      </c>
      <c r="FG65" s="53" t="s">
        <v>10483</v>
      </c>
      <c r="FH65" s="53" t="s">
        <v>10483</v>
      </c>
      <c r="FI65" s="53" t="s">
        <v>10483</v>
      </c>
      <c r="FJ65" s="53" t="s">
        <v>10483</v>
      </c>
      <c r="FK65" s="53" t="s">
        <v>10483</v>
      </c>
      <c r="FL65" s="38"/>
      <c r="FM65" s="38"/>
      <c r="FN65" s="38"/>
      <c r="FO65" s="3" t="s">
        <v>4160</v>
      </c>
      <c r="FP65" s="53" t="s">
        <v>10483</v>
      </c>
      <c r="FQ65" s="3" t="s">
        <v>4160</v>
      </c>
      <c r="FR65" s="3" t="s">
        <v>4160</v>
      </c>
      <c r="FS65" s="39">
        <v>2.57</v>
      </c>
      <c r="FT65" s="39">
        <v>0.91</v>
      </c>
      <c r="FU65" s="53" t="s">
        <v>10483</v>
      </c>
      <c r="FV65" s="39">
        <v>2.35</v>
      </c>
      <c r="FW65" s="39">
        <v>0.9</v>
      </c>
      <c r="FX65" s="53" t="s">
        <v>10483</v>
      </c>
      <c r="FY65" s="53" t="s">
        <v>10483</v>
      </c>
      <c r="FZ65" s="53" t="s">
        <v>10483</v>
      </c>
      <c r="GA65" s="53" t="s">
        <v>10483</v>
      </c>
      <c r="GB65" s="53" t="s">
        <v>10483</v>
      </c>
      <c r="GC65" s="53"/>
      <c r="GD65" s="53" t="s">
        <v>10483</v>
      </c>
      <c r="GE65" s="53" t="s">
        <v>10483</v>
      </c>
      <c r="GF65" s="53" t="s">
        <v>10483</v>
      </c>
      <c r="GG65" s="53" t="s">
        <v>10483</v>
      </c>
      <c r="GH65" s="53" t="s">
        <v>10483</v>
      </c>
      <c r="GI65" s="53" t="s">
        <v>10483</v>
      </c>
      <c r="GJ65" s="53" t="s">
        <v>10483</v>
      </c>
      <c r="GK65" s="53" t="s">
        <v>10483</v>
      </c>
      <c r="GL65" s="53" t="s">
        <v>10483</v>
      </c>
      <c r="GM65" s="53" t="s">
        <v>10483</v>
      </c>
      <c r="GN65" s="53" t="s">
        <v>10483</v>
      </c>
      <c r="GO65" s="53" t="s">
        <v>10483</v>
      </c>
      <c r="GP65" s="53" t="s">
        <v>10483</v>
      </c>
      <c r="GQ65" s="53" t="s">
        <v>10483</v>
      </c>
      <c r="GR65" s="38"/>
      <c r="GS65" s="38"/>
      <c r="GT65" s="178" t="s">
        <v>10712</v>
      </c>
      <c r="GZ65" s="166"/>
      <c r="HA65" s="166"/>
      <c r="HB65" s="166"/>
      <c r="HC65" s="166"/>
      <c r="HD65" s="166"/>
      <c r="HE65" s="166"/>
      <c r="HF65" s="166"/>
      <c r="HG65" s="166"/>
      <c r="HH65" s="166"/>
      <c r="HI65" s="166"/>
      <c r="HJ65" s="166"/>
      <c r="HK65" s="166"/>
      <c r="HL65" s="38"/>
      <c r="HM65" s="38"/>
      <c r="HN65" s="38"/>
      <c r="HO65" s="3" t="s">
        <v>542</v>
      </c>
      <c r="HP65" s="38"/>
      <c r="HQ65" s="38"/>
      <c r="HR65" s="38"/>
      <c r="HS65" s="38"/>
      <c r="HT65" s="38"/>
      <c r="HU65" s="38"/>
      <c r="HV65" s="38"/>
      <c r="HW65" s="38"/>
      <c r="HX65" s="38"/>
      <c r="HY65" s="38"/>
      <c r="HZ65" s="9"/>
      <c r="IA65" s="9"/>
      <c r="IB65" s="9"/>
      <c r="IC65" s="38"/>
      <c r="ID65" s="38"/>
      <c r="IE65" s="38"/>
      <c r="IF65" s="38"/>
      <c r="IG65" s="38"/>
      <c r="IH65" s="38"/>
      <c r="II65" s="68"/>
      <c r="IJ65" s="68"/>
      <c r="IK65" s="68"/>
      <c r="IL65" s="68"/>
      <c r="IM65" s="68"/>
      <c r="IN65" s="68"/>
      <c r="IO65" s="68"/>
      <c r="IP65" s="68"/>
      <c r="IQ65" s="68"/>
      <c r="IR65" s="68"/>
      <c r="IS65" s="68"/>
      <c r="IT65" s="68"/>
      <c r="IU65" s="68"/>
      <c r="IV65" s="68"/>
      <c r="IW65" s="38"/>
      <c r="IX65" s="38"/>
      <c r="IY65" s="38"/>
      <c r="IZ65" s="9"/>
      <c r="JA65" s="9"/>
      <c r="JB65" s="9"/>
      <c r="JC65" s="38"/>
      <c r="JD65" s="38"/>
      <c r="JE65" s="38"/>
      <c r="JF65" s="38"/>
      <c r="JG65" s="38"/>
      <c r="JH65" s="38"/>
      <c r="JI65" s="68"/>
      <c r="JJ65" s="68"/>
      <c r="JK65" s="68"/>
      <c r="JL65" s="68"/>
      <c r="JM65" s="68"/>
      <c r="JN65" s="68"/>
      <c r="JO65" s="68"/>
      <c r="JP65" s="68"/>
      <c r="JQ65" s="68"/>
      <c r="JR65" s="68"/>
      <c r="JS65" s="68"/>
      <c r="JT65" s="68"/>
      <c r="JU65" s="68"/>
      <c r="JV65" s="68"/>
      <c r="JW65" s="38"/>
      <c r="JX65" s="38"/>
      <c r="JY65" s="38"/>
      <c r="JZ65" s="9"/>
      <c r="KA65" s="9"/>
      <c r="KB65" s="9"/>
      <c r="KC65" s="9"/>
      <c r="KD65" s="9"/>
      <c r="KE65" s="9"/>
      <c r="KF65" s="9"/>
      <c r="KW65" s="9"/>
      <c r="KX65" s="9"/>
      <c r="KY65" s="9"/>
      <c r="KZ65" s="38"/>
      <c r="LA65" s="38"/>
      <c r="LB65" s="38"/>
      <c r="LC65" s="38"/>
      <c r="LD65" s="38"/>
      <c r="LE65" s="68"/>
      <c r="LF65" s="68"/>
      <c r="LG65" s="68"/>
      <c r="LH65" s="68"/>
      <c r="LI65" s="68"/>
      <c r="LJ65" s="68"/>
      <c r="LK65" s="68"/>
      <c r="LL65" s="68"/>
      <c r="LM65" s="68"/>
      <c r="LN65" s="68"/>
      <c r="LO65" s="68"/>
      <c r="LP65" s="68"/>
      <c r="LQ65" s="68"/>
      <c r="LR65" s="38"/>
      <c r="LS65" s="38"/>
      <c r="LT65" s="38"/>
      <c r="LU65" s="9"/>
      <c r="LV65" s="9"/>
      <c r="LW65" s="9"/>
      <c r="LX65" s="38"/>
      <c r="LY65" s="38"/>
      <c r="LZ65" s="38"/>
      <c r="MA65" s="38"/>
      <c r="MB65" s="68"/>
      <c r="MC65" s="68"/>
      <c r="MD65" s="68"/>
      <c r="ME65" s="68"/>
      <c r="MF65" s="68"/>
      <c r="MG65" s="68"/>
      <c r="MH65" s="68"/>
      <c r="MI65" s="68"/>
      <c r="MJ65" s="68"/>
      <c r="MK65" s="68"/>
      <c r="ML65" s="68"/>
      <c r="MM65" s="68"/>
      <c r="MN65" s="38"/>
      <c r="MO65" s="38"/>
      <c r="MP65" s="38"/>
      <c r="MQ65" s="38"/>
      <c r="MR65" s="38"/>
      <c r="MS65" s="9"/>
      <c r="MT65" s="9"/>
      <c r="MU65" s="38"/>
      <c r="MV65" s="38"/>
      <c r="MW65" s="38"/>
      <c r="MX65" s="38"/>
      <c r="MY65" s="38"/>
      <c r="MZ65" s="68"/>
      <c r="NA65" s="68"/>
      <c r="NB65" s="68"/>
      <c r="NC65" s="68"/>
      <c r="ND65" s="68"/>
      <c r="NE65" s="68"/>
      <c r="NF65" s="68"/>
      <c r="NG65" s="68"/>
      <c r="NH65" s="68"/>
      <c r="NI65" s="68"/>
      <c r="NJ65" s="68"/>
      <c r="NK65" s="68"/>
      <c r="NL65" s="68"/>
      <c r="NM65" s="38"/>
      <c r="NN65" s="38"/>
      <c r="NO65" s="38"/>
      <c r="NP65" s="4" t="s">
        <v>4162</v>
      </c>
      <c r="NQ65" s="4" t="s">
        <v>4565</v>
      </c>
      <c r="NR65" s="4" t="s">
        <v>4565</v>
      </c>
      <c r="NS65" s="39">
        <v>18.54</v>
      </c>
      <c r="NT65" s="39">
        <v>13.53</v>
      </c>
      <c r="NU65" s="39"/>
      <c r="NV65" s="39">
        <v>14.38</v>
      </c>
      <c r="NW65" s="39">
        <v>12.69</v>
      </c>
      <c r="NX65" s="39"/>
      <c r="NY65" s="68"/>
      <c r="NZ65" s="68"/>
      <c r="OA65" s="184">
        <v>13.73</v>
      </c>
      <c r="OB65" s="184">
        <v>13.01</v>
      </c>
      <c r="OC65" s="68"/>
      <c r="OD65" s="68"/>
      <c r="OE65" s="68"/>
      <c r="OF65" s="184">
        <v>12.54</v>
      </c>
      <c r="OG65" s="184">
        <v>13.66</v>
      </c>
      <c r="OH65" s="186" t="s">
        <v>10483</v>
      </c>
      <c r="OI65" s="186" t="s">
        <v>10483</v>
      </c>
      <c r="OJ65" s="68"/>
      <c r="OL65" s="38"/>
      <c r="OM65" s="38"/>
      <c r="ON65" s="38"/>
      <c r="OO65" s="9"/>
      <c r="OP65" s="9"/>
      <c r="OQ65" s="9"/>
      <c r="OR65" s="38"/>
      <c r="OS65" s="38"/>
      <c r="OT65" s="38"/>
      <c r="OU65" s="38"/>
      <c r="OV65" s="68"/>
      <c r="OW65" s="68"/>
      <c r="OX65" s="68"/>
      <c r="OY65" s="68"/>
      <c r="OZ65" s="68"/>
      <c r="PA65" s="68"/>
      <c r="PB65" s="68"/>
      <c r="PC65" s="68"/>
      <c r="PD65" s="68"/>
      <c r="PE65" s="68"/>
      <c r="PF65" s="68"/>
      <c r="PG65" s="68"/>
      <c r="PH65" s="38"/>
      <c r="PI65" s="38"/>
      <c r="PJ65" s="38"/>
      <c r="PK65" s="38"/>
      <c r="PL65" s="3" t="s">
        <v>4165</v>
      </c>
      <c r="PM65" s="3" t="s">
        <v>4179</v>
      </c>
      <c r="PN65" s="3" t="s">
        <v>4179</v>
      </c>
      <c r="PO65" s="39">
        <v>3.61</v>
      </c>
      <c r="PP65" s="39">
        <v>0.56000000000000005</v>
      </c>
      <c r="PQ65" s="39">
        <v>3.19</v>
      </c>
      <c r="PR65" s="39">
        <v>0.93</v>
      </c>
      <c r="PS65" s="39"/>
      <c r="PT65" s="68"/>
      <c r="PU65" s="68"/>
      <c r="PV65" s="87"/>
      <c r="PW65" s="39">
        <v>3.23</v>
      </c>
      <c r="PX65" s="39">
        <v>0.93</v>
      </c>
      <c r="PY65" s="68"/>
      <c r="PZ65" s="76"/>
      <c r="QA65" s="79">
        <v>3.08</v>
      </c>
      <c r="QB65" s="79" t="s">
        <v>5595</v>
      </c>
      <c r="QC65" s="77"/>
      <c r="QD65" s="68"/>
      <c r="QE65" s="68"/>
      <c r="QF65" s="68"/>
      <c r="QG65" s="38"/>
      <c r="QH65" s="38"/>
      <c r="QI65" s="38"/>
      <c r="QJ65" s="38"/>
      <c r="QK65" s="9"/>
      <c r="QL65" s="9"/>
      <c r="QM65" s="9"/>
      <c r="QN65" s="38"/>
      <c r="QO65" s="38"/>
      <c r="QP65" s="38"/>
      <c r="QQ65" s="38"/>
      <c r="QR65" s="38"/>
      <c r="QS65" s="38"/>
      <c r="QT65" s="68"/>
      <c r="QU65" s="68"/>
      <c r="QV65" s="68"/>
      <c r="QW65" s="68"/>
      <c r="QX65" s="68"/>
      <c r="QY65" s="68"/>
      <c r="QZ65" s="68"/>
      <c r="RA65" s="68"/>
      <c r="RB65" s="68"/>
      <c r="RC65" s="68"/>
      <c r="RD65" s="68"/>
      <c r="RE65" s="68"/>
      <c r="RF65" s="68"/>
      <c r="RG65" s="68"/>
      <c r="RH65" s="68"/>
      <c r="RI65" s="38"/>
      <c r="RJ65" s="38"/>
      <c r="RK65" s="38"/>
      <c r="RL65" s="38"/>
      <c r="RM65" s="9"/>
      <c r="RN65" s="9"/>
      <c r="RO65" s="9"/>
      <c r="RP65" s="38"/>
      <c r="RQ65" s="38"/>
      <c r="RR65" s="38"/>
      <c r="RS65" s="38"/>
      <c r="RT65" s="68"/>
      <c r="RU65" s="68"/>
      <c r="RV65" s="68"/>
      <c r="RW65" s="68"/>
      <c r="RX65" s="68"/>
      <c r="RY65" s="68"/>
      <c r="RZ65" s="68"/>
      <c r="SA65" s="68"/>
      <c r="SB65" s="68"/>
      <c r="SC65" s="68"/>
      <c r="SD65" s="68"/>
      <c r="SE65" s="68"/>
      <c r="SF65" s="38"/>
      <c r="SG65" s="38"/>
      <c r="SH65" s="38"/>
      <c r="SI65" s="9"/>
      <c r="SJ65" s="9"/>
      <c r="SK65" s="9"/>
      <c r="SL65" s="38"/>
      <c r="SM65" s="38"/>
      <c r="SN65" s="38"/>
      <c r="SO65" s="38"/>
      <c r="SP65" s="68"/>
      <c r="SQ65" s="68"/>
      <c r="SR65" s="68"/>
      <c r="SS65" s="68"/>
      <c r="ST65" s="68"/>
      <c r="SU65" s="68"/>
      <c r="SV65" s="68"/>
      <c r="SW65" s="68"/>
      <c r="SX65" s="68"/>
      <c r="SY65" s="68"/>
      <c r="SZ65" s="68"/>
      <c r="TA65" s="68"/>
      <c r="TB65" s="38"/>
      <c r="TC65" s="38"/>
      <c r="TD65" s="38"/>
      <c r="TE65" s="9"/>
      <c r="TF65" s="9"/>
      <c r="TG65" s="9"/>
      <c r="TN65" s="68"/>
      <c r="TO65" s="68"/>
      <c r="TP65" s="68"/>
      <c r="TQ65" s="68"/>
      <c r="TR65" s="68"/>
      <c r="TS65" s="68"/>
      <c r="TT65" s="68"/>
      <c r="TU65" s="68"/>
      <c r="TV65" s="68"/>
      <c r="TW65" s="68"/>
      <c r="TX65" s="68"/>
      <c r="TY65" s="68"/>
      <c r="TZ65" s="68"/>
      <c r="UA65" s="68"/>
      <c r="UK65" s="68"/>
      <c r="UL65" s="68"/>
      <c r="UM65" s="68"/>
      <c r="UN65" s="68"/>
      <c r="UO65" s="68"/>
      <c r="UP65" s="68"/>
      <c r="UQ65" s="68"/>
      <c r="UR65" s="68"/>
      <c r="US65" s="68"/>
      <c r="UT65" s="68"/>
      <c r="UU65" s="68"/>
      <c r="UV65" s="68"/>
      <c r="VE65" s="9"/>
      <c r="VF65" s="3" t="s">
        <v>5009</v>
      </c>
      <c r="VG65" s="3" t="s">
        <v>5085</v>
      </c>
      <c r="VH65" s="9"/>
      <c r="VI65" s="9"/>
      <c r="VJ65" s="9"/>
      <c r="VQ65" s="3" t="s">
        <v>932</v>
      </c>
      <c r="VR65" s="3" t="s">
        <v>932</v>
      </c>
      <c r="VS65" s="3" t="s">
        <v>932</v>
      </c>
      <c r="VT65" s="6" t="s">
        <v>932</v>
      </c>
      <c r="VV65" s="2" t="s">
        <v>5834</v>
      </c>
      <c r="VW65" s="2" t="s">
        <v>5834</v>
      </c>
      <c r="VX65" s="3" t="s">
        <v>5930</v>
      </c>
      <c r="VZ65" s="3" t="s">
        <v>777</v>
      </c>
      <c r="WA65" s="3" t="s">
        <v>777</v>
      </c>
      <c r="WB65" s="3" t="s">
        <v>10429</v>
      </c>
      <c r="WC65" s="3" t="s">
        <v>777</v>
      </c>
      <c r="WE65" s="3" t="s">
        <v>9643</v>
      </c>
      <c r="WG65" s="7" t="s">
        <v>777</v>
      </c>
      <c r="WH65" s="2" t="s">
        <v>4546</v>
      </c>
      <c r="WI65" s="2" t="s">
        <v>4546</v>
      </c>
      <c r="WN65" s="2" t="s">
        <v>5917</v>
      </c>
      <c r="WQ65" s="91" t="s">
        <v>5925</v>
      </c>
      <c r="WS65" s="91" t="s">
        <v>5925</v>
      </c>
      <c r="WT65" s="3" t="s">
        <v>5838</v>
      </c>
      <c r="WU65" s="92" t="s">
        <v>3901</v>
      </c>
      <c r="WV65" s="7" t="s">
        <v>3901</v>
      </c>
      <c r="WW65" s="3" t="s">
        <v>5931</v>
      </c>
      <c r="WZ65" s="6" t="s">
        <v>1016</v>
      </c>
      <c r="XA65" s="6" t="s">
        <v>5932</v>
      </c>
      <c r="XB65" s="6" t="s">
        <v>49</v>
      </c>
      <c r="XD65" s="6" t="s">
        <v>3311</v>
      </c>
      <c r="XE65" s="6" t="s">
        <v>542</v>
      </c>
      <c r="XF65" s="10" t="s">
        <v>1890</v>
      </c>
      <c r="XG65" s="6" t="s">
        <v>4993</v>
      </c>
      <c r="XH65" s="6" t="s">
        <v>1285</v>
      </c>
      <c r="XK65" s="3" t="s">
        <v>176</v>
      </c>
      <c r="XL65" s="3" t="s">
        <v>4993</v>
      </c>
      <c r="XN65" s="6" t="s">
        <v>1285</v>
      </c>
      <c r="XO65" s="6" t="s">
        <v>1096</v>
      </c>
      <c r="XP65" s="6" t="s">
        <v>10499</v>
      </c>
      <c r="XQ65" s="6" t="s">
        <v>10499</v>
      </c>
      <c r="XU65" s="3" t="s">
        <v>49</v>
      </c>
      <c r="XV65" s="9">
        <v>2</v>
      </c>
      <c r="XW65" s="6" t="s">
        <v>1578</v>
      </c>
      <c r="XX65" s="3" t="s">
        <v>798</v>
      </c>
      <c r="XY65" s="3" t="s">
        <v>1096</v>
      </c>
      <c r="YB65" s="3" t="s">
        <v>1465</v>
      </c>
      <c r="YI65" s="3" t="s">
        <v>786</v>
      </c>
      <c r="YJ65" s="3" t="s">
        <v>312</v>
      </c>
      <c r="YL65" s="3" t="s">
        <v>316</v>
      </c>
      <c r="YM65" s="3" t="s">
        <v>537</v>
      </c>
      <c r="YO65" s="3" t="s">
        <v>537</v>
      </c>
      <c r="YP65" s="3" t="s">
        <v>2749</v>
      </c>
      <c r="YQ65" s="3" t="s">
        <v>3901</v>
      </c>
      <c r="YR65" s="3" t="s">
        <v>3901</v>
      </c>
      <c r="YS65" s="3" t="s">
        <v>1677</v>
      </c>
      <c r="YT65" s="3" t="s">
        <v>314</v>
      </c>
      <c r="YU65" s="3" t="s">
        <v>3948</v>
      </c>
      <c r="YV65" s="3" t="s">
        <v>1678</v>
      </c>
      <c r="YW65" s="6" t="s">
        <v>1891</v>
      </c>
      <c r="YX65" s="9" t="s">
        <v>1890</v>
      </c>
      <c r="YY65" s="3" t="s">
        <v>2113</v>
      </c>
      <c r="YZ65" s="3" t="s">
        <v>2174</v>
      </c>
      <c r="ZA65" s="6" t="s">
        <v>1837</v>
      </c>
      <c r="ZB65" s="3" t="s">
        <v>241</v>
      </c>
      <c r="ZC65" s="6" t="s">
        <v>1867</v>
      </c>
      <c r="ZD65" s="24" t="s">
        <v>313</v>
      </c>
      <c r="ZH65" s="13" t="s">
        <v>682</v>
      </c>
      <c r="ZI65" s="3" t="s">
        <v>596</v>
      </c>
      <c r="ZJ65" s="3" t="s">
        <v>49</v>
      </c>
    </row>
    <row r="66" spans="1:686" ht="33" customHeight="1" x14ac:dyDescent="0.2">
      <c r="J66" s="81"/>
      <c r="K66" s="6">
        <v>18</v>
      </c>
      <c r="L66" s="6">
        <v>23</v>
      </c>
      <c r="M66" s="162" t="s">
        <v>10483</v>
      </c>
      <c r="T66" s="3" t="s">
        <v>791</v>
      </c>
      <c r="AE66" s="3" t="s">
        <v>3310</v>
      </c>
      <c r="AF66" s="3" t="s">
        <v>49</v>
      </c>
      <c r="AG66" s="162" t="s">
        <v>10483</v>
      </c>
      <c r="AI66" s="3" t="s">
        <v>3312</v>
      </c>
      <c r="AL66" s="9"/>
      <c r="AM66" s="6" t="s">
        <v>1223</v>
      </c>
      <c r="AO66" s="273" t="s">
        <v>11105</v>
      </c>
      <c r="AP66" s="9"/>
      <c r="AQ66" s="9"/>
      <c r="BH66" s="28" t="s">
        <v>4231</v>
      </c>
      <c r="BI66" s="9"/>
      <c r="BJ66" s="28" t="s">
        <v>11106</v>
      </c>
      <c r="BK66" s="28" t="s">
        <v>11105</v>
      </c>
      <c r="BL66" s="9"/>
      <c r="BM66" s="9"/>
      <c r="BN66" s="9"/>
      <c r="BO66" s="9"/>
      <c r="BP66" s="9"/>
      <c r="BQ66" s="28" t="s">
        <v>4455</v>
      </c>
      <c r="BS66" s="227" t="str">
        <f>DD66&amp;" "&amp;FO66&amp;" "&amp;EJ66&amp;" "&amp;HZ66&amp;" "&amp;IZ66&amp;" "&amp;KW66&amp;" "&amp;LU66&amp;" "&amp;MS66&amp;" "&amp;NQ66&amp;" "&amp;OO66&amp;" "&amp;PL66&amp;" "&amp;QK66&amp;" "&amp;RM66&amp;" "&amp;SI66&amp;" "&amp;TE66&amp;" "&amp;UE66&amp;" "&amp;JZ66</f>
        <v xml:space="preserve">-- DRES BSQ              </v>
      </c>
      <c r="BT66" s="9"/>
      <c r="BU66" s="9"/>
      <c r="BV66" s="9"/>
      <c r="BW66" s="9"/>
      <c r="BX66" s="9"/>
      <c r="BY66" s="9"/>
      <c r="BZ66" s="9"/>
      <c r="CA66" s="9"/>
      <c r="CB66" s="9"/>
      <c r="CC66" s="9"/>
      <c r="CD66" s="9"/>
      <c r="CE66" s="9"/>
      <c r="CF66" s="9"/>
      <c r="CJ66" s="234"/>
      <c r="CK66" s="9"/>
      <c r="CL66" s="9">
        <v>42</v>
      </c>
      <c r="CM66" s="9">
        <v>42</v>
      </c>
      <c r="CN66" s="37"/>
      <c r="CO66" s="37">
        <v>42</v>
      </c>
      <c r="CP66" s="37"/>
      <c r="CQ66" s="22">
        <v>42</v>
      </c>
      <c r="CR66" s="9"/>
      <c r="CS66" s="9"/>
      <c r="CT66" s="9"/>
      <c r="CU66" s="9"/>
      <c r="CV66" s="9"/>
      <c r="CW66" s="9"/>
      <c r="CX66" s="68"/>
      <c r="CY66" s="37">
        <v>42</v>
      </c>
      <c r="CZ66" s="68"/>
      <c r="DA66" s="22">
        <v>42</v>
      </c>
      <c r="DB66" s="68"/>
      <c r="DC66" s="68"/>
      <c r="DD66" s="53" t="s">
        <v>10483</v>
      </c>
      <c r="DE66" s="53" t="s">
        <v>10483</v>
      </c>
      <c r="DF66" s="53" t="s">
        <v>10483</v>
      </c>
      <c r="DG66" s="53" t="s">
        <v>10483</v>
      </c>
      <c r="DH66" s="53" t="s">
        <v>10483</v>
      </c>
      <c r="DI66" s="53" t="s">
        <v>10483</v>
      </c>
      <c r="DJ66" s="53" t="s">
        <v>10483</v>
      </c>
      <c r="DK66" s="53" t="s">
        <v>10483</v>
      </c>
      <c r="DL66" s="53" t="s">
        <v>10483</v>
      </c>
      <c r="DM66" s="53" t="s">
        <v>10483</v>
      </c>
      <c r="DN66" s="53" t="s">
        <v>10483</v>
      </c>
      <c r="DO66" s="53" t="s">
        <v>10483</v>
      </c>
      <c r="DP66" s="53" t="s">
        <v>10483</v>
      </c>
      <c r="DQ66" s="53" t="s">
        <v>10483</v>
      </c>
      <c r="DR66" s="53" t="s">
        <v>10483</v>
      </c>
      <c r="DS66" s="53" t="s">
        <v>10483</v>
      </c>
      <c r="DT66" s="53" t="s">
        <v>10483</v>
      </c>
      <c r="DU66" s="53" t="s">
        <v>10483</v>
      </c>
      <c r="DV66" s="53" t="s">
        <v>10483</v>
      </c>
      <c r="DW66" s="53" t="s">
        <v>10483</v>
      </c>
      <c r="DX66" s="53" t="s">
        <v>10483</v>
      </c>
      <c r="DY66" s="53" t="s">
        <v>10483</v>
      </c>
      <c r="DZ66" s="53" t="s">
        <v>10483</v>
      </c>
      <c r="EA66" s="53" t="s">
        <v>10483</v>
      </c>
      <c r="EB66" s="53"/>
      <c r="EC66" s="53" t="s">
        <v>10483</v>
      </c>
      <c r="ED66" s="53" t="s">
        <v>10483</v>
      </c>
      <c r="EE66" s="53" t="s">
        <v>10483</v>
      </c>
      <c r="EF66" s="53" t="s">
        <v>10483</v>
      </c>
      <c r="EG66" s="38"/>
      <c r="EH66" s="38"/>
      <c r="EI66" s="38"/>
      <c r="EJ66" s="3" t="s">
        <v>596</v>
      </c>
      <c r="EK66" s="3" t="s">
        <v>596</v>
      </c>
      <c r="EL66" s="3" t="s">
        <v>596</v>
      </c>
      <c r="EM66" s="39">
        <v>85.15</v>
      </c>
      <c r="EN66" s="39">
        <v>29</v>
      </c>
      <c r="EO66" s="53" t="s">
        <v>10483</v>
      </c>
      <c r="EP66" s="39">
        <v>75.92</v>
      </c>
      <c r="EQ66" s="39">
        <v>27.72</v>
      </c>
      <c r="ER66" s="53" t="s">
        <v>10483</v>
      </c>
      <c r="ES66" s="53" t="s">
        <v>10483</v>
      </c>
      <c r="ET66" s="53" t="s">
        <v>10483</v>
      </c>
      <c r="EU66" s="53" t="s">
        <v>10483</v>
      </c>
      <c r="EV66" s="53" t="s">
        <v>10483</v>
      </c>
      <c r="EW66" s="53" t="s">
        <v>10483</v>
      </c>
      <c r="EX66" s="53" t="s">
        <v>10483</v>
      </c>
      <c r="EY66" s="53" t="s">
        <v>10483</v>
      </c>
      <c r="EZ66" s="53" t="s">
        <v>10483</v>
      </c>
      <c r="FA66" s="53" t="s">
        <v>10483</v>
      </c>
      <c r="FB66" s="53" t="s">
        <v>10483</v>
      </c>
      <c r="FC66" s="53" t="s">
        <v>10483</v>
      </c>
      <c r="FD66" s="53" t="s">
        <v>10483</v>
      </c>
      <c r="FE66" s="53" t="s">
        <v>10483</v>
      </c>
      <c r="FF66" s="53" t="s">
        <v>10483</v>
      </c>
      <c r="FG66" s="53" t="s">
        <v>10483</v>
      </c>
      <c r="FH66" s="53" t="s">
        <v>10483</v>
      </c>
      <c r="FI66" s="53" t="s">
        <v>10483</v>
      </c>
      <c r="FJ66" s="53" t="s">
        <v>10483</v>
      </c>
      <c r="FK66" s="53" t="s">
        <v>10483</v>
      </c>
      <c r="FL66" s="38"/>
      <c r="FM66" s="38"/>
      <c r="FN66" s="38"/>
      <c r="FO66" s="3" t="s">
        <v>4160</v>
      </c>
      <c r="FP66" s="53" t="s">
        <v>10483</v>
      </c>
      <c r="FQ66" s="3" t="s">
        <v>4160</v>
      </c>
      <c r="FR66" s="3" t="s">
        <v>4160</v>
      </c>
      <c r="FS66" s="39">
        <v>2.41</v>
      </c>
      <c r="FT66" s="39">
        <v>0.85</v>
      </c>
      <c r="FU66" s="53" t="s">
        <v>10483</v>
      </c>
      <c r="FV66" s="39">
        <v>2.29</v>
      </c>
      <c r="FW66" s="39">
        <v>0.92</v>
      </c>
      <c r="FX66" s="53" t="s">
        <v>10483</v>
      </c>
      <c r="FY66" s="53" t="s">
        <v>10483</v>
      </c>
      <c r="FZ66" s="53" t="s">
        <v>10483</v>
      </c>
      <c r="GA66" s="53" t="s">
        <v>10483</v>
      </c>
      <c r="GB66" s="53" t="s">
        <v>10483</v>
      </c>
      <c r="GC66" s="53"/>
      <c r="GD66" s="53" t="s">
        <v>10483</v>
      </c>
      <c r="GE66" s="53" t="s">
        <v>10483</v>
      </c>
      <c r="GF66" s="53" t="s">
        <v>10483</v>
      </c>
      <c r="GG66" s="53" t="s">
        <v>10483</v>
      </c>
      <c r="GH66" s="53" t="s">
        <v>10483</v>
      </c>
      <c r="GI66" s="53" t="s">
        <v>10483</v>
      </c>
      <c r="GJ66" s="53" t="s">
        <v>10483</v>
      </c>
      <c r="GK66" s="53" t="s">
        <v>10483</v>
      </c>
      <c r="GL66" s="53" t="s">
        <v>10483</v>
      </c>
      <c r="GM66" s="53" t="s">
        <v>10483</v>
      </c>
      <c r="GN66" s="53" t="s">
        <v>10483</v>
      </c>
      <c r="GO66" s="53" t="s">
        <v>10483</v>
      </c>
      <c r="GP66" s="53" t="s">
        <v>10483</v>
      </c>
      <c r="GQ66" s="53" t="s">
        <v>10483</v>
      </c>
      <c r="GR66" s="38"/>
      <c r="GS66" s="38"/>
      <c r="GT66" s="38"/>
      <c r="GZ66" s="166"/>
      <c r="HA66" s="166"/>
      <c r="HB66" s="166"/>
      <c r="HC66" s="166"/>
      <c r="HD66" s="166"/>
      <c r="HE66" s="166"/>
      <c r="HF66" s="166"/>
      <c r="HG66" s="166"/>
      <c r="HH66" s="166"/>
      <c r="HI66" s="166"/>
      <c r="HJ66" s="166"/>
      <c r="HK66" s="166"/>
      <c r="HL66" s="38"/>
      <c r="HM66" s="38"/>
      <c r="HN66" s="38"/>
      <c r="HP66" s="38"/>
      <c r="HQ66" s="38"/>
      <c r="HR66" s="38"/>
      <c r="HS66" s="38"/>
      <c r="HT66" s="38"/>
      <c r="HU66" s="38"/>
      <c r="HV66" s="38"/>
      <c r="HW66" s="38"/>
      <c r="HX66" s="38"/>
      <c r="HY66" s="38"/>
      <c r="HZ66" s="9"/>
      <c r="IA66" s="9"/>
      <c r="IB66" s="9"/>
      <c r="IC66" s="38"/>
      <c r="ID66" s="38"/>
      <c r="IE66" s="38"/>
      <c r="IF66" s="38"/>
      <c r="IG66" s="38"/>
      <c r="IH66" s="38"/>
      <c r="II66" s="68"/>
      <c r="IJ66" s="68"/>
      <c r="IK66" s="68"/>
      <c r="IL66" s="68"/>
      <c r="IM66" s="68"/>
      <c r="IN66" s="68"/>
      <c r="IO66" s="68"/>
      <c r="IP66" s="68"/>
      <c r="IQ66" s="68"/>
      <c r="IR66" s="68"/>
      <c r="IS66" s="68"/>
      <c r="IT66" s="68"/>
      <c r="IU66" s="68"/>
      <c r="IV66" s="68"/>
      <c r="IW66" s="38"/>
      <c r="IX66" s="38"/>
      <c r="IY66" s="38"/>
      <c r="IZ66" s="9"/>
      <c r="JA66" s="9"/>
      <c r="JB66" s="9"/>
      <c r="JC66" s="38"/>
      <c r="JD66" s="38"/>
      <c r="JE66" s="38"/>
      <c r="JF66" s="38"/>
      <c r="JG66" s="38"/>
      <c r="JH66" s="38"/>
      <c r="JI66" s="68"/>
      <c r="JJ66" s="68"/>
      <c r="JK66" s="68"/>
      <c r="JL66" s="68"/>
      <c r="JM66" s="68"/>
      <c r="JN66" s="68"/>
      <c r="JO66" s="68"/>
      <c r="JP66" s="68"/>
      <c r="JQ66" s="68"/>
      <c r="JR66" s="68"/>
      <c r="JS66" s="68"/>
      <c r="JT66" s="68"/>
      <c r="JU66" s="68"/>
      <c r="JV66" s="68"/>
      <c r="JW66" s="38"/>
      <c r="JX66" s="38"/>
      <c r="JY66" s="38"/>
      <c r="JZ66" s="9"/>
      <c r="KA66" s="9"/>
      <c r="KB66" s="9"/>
      <c r="KC66" s="9"/>
      <c r="KD66" s="9"/>
      <c r="KE66" s="9"/>
      <c r="KF66" s="9"/>
      <c r="KW66" s="9"/>
      <c r="KX66" s="9"/>
      <c r="KY66" s="9"/>
      <c r="KZ66" s="38"/>
      <c r="LA66" s="38"/>
      <c r="LB66" s="38"/>
      <c r="LC66" s="38"/>
      <c r="LD66" s="38"/>
      <c r="LE66" s="68"/>
      <c r="LF66" s="68"/>
      <c r="LG66" s="68"/>
      <c r="LH66" s="68"/>
      <c r="LI66" s="68"/>
      <c r="LJ66" s="68"/>
      <c r="LK66" s="68"/>
      <c r="LL66" s="68"/>
      <c r="LM66" s="68"/>
      <c r="LN66" s="68"/>
      <c r="LO66" s="68"/>
      <c r="LP66" s="68"/>
      <c r="LQ66" s="68"/>
      <c r="LR66" s="38"/>
      <c r="LS66" s="38"/>
      <c r="LT66" s="38"/>
      <c r="LU66" s="9"/>
      <c r="LV66" s="9"/>
      <c r="LW66" s="9"/>
      <c r="LX66" s="38"/>
      <c r="LY66" s="38"/>
      <c r="LZ66" s="38"/>
      <c r="MA66" s="38"/>
      <c r="MB66" s="68"/>
      <c r="MC66" s="68"/>
      <c r="MD66" s="68"/>
      <c r="ME66" s="68"/>
      <c r="MF66" s="68"/>
      <c r="MG66" s="68"/>
      <c r="MH66" s="68"/>
      <c r="MI66" s="68"/>
      <c r="MJ66" s="68"/>
      <c r="MK66" s="68"/>
      <c r="ML66" s="68"/>
      <c r="MM66" s="68"/>
      <c r="MN66" s="38"/>
      <c r="MO66" s="38"/>
      <c r="MP66" s="38"/>
      <c r="MQ66" s="38"/>
      <c r="MR66" s="38"/>
      <c r="MS66" s="9"/>
      <c r="MT66" s="9"/>
      <c r="MU66" s="38"/>
      <c r="MV66" s="38"/>
      <c r="MW66" s="38"/>
      <c r="MX66" s="38"/>
      <c r="MY66" s="38"/>
      <c r="MZ66" s="68"/>
      <c r="NA66" s="68"/>
      <c r="NB66" s="68"/>
      <c r="NC66" s="68"/>
      <c r="ND66" s="68"/>
      <c r="NE66" s="68"/>
      <c r="NF66" s="68"/>
      <c r="NG66" s="68"/>
      <c r="NH66" s="68"/>
      <c r="NI66" s="68"/>
      <c r="NJ66" s="68"/>
      <c r="NK66" s="68"/>
      <c r="NL66" s="68"/>
      <c r="NM66" s="38"/>
      <c r="NN66" s="38"/>
      <c r="NO66" s="38"/>
      <c r="NP66" s="9"/>
      <c r="NQ66" s="9"/>
      <c r="NR66" s="9"/>
      <c r="NS66" s="39">
        <v>17.68</v>
      </c>
      <c r="NT66" s="39">
        <v>12.81</v>
      </c>
      <c r="NU66" s="39"/>
      <c r="NV66" s="39">
        <v>13.69</v>
      </c>
      <c r="NW66" s="39">
        <v>11.54</v>
      </c>
      <c r="NX66" s="39"/>
      <c r="NY66" s="68"/>
      <c r="NZ66" s="68"/>
      <c r="OA66" s="184">
        <v>13.91</v>
      </c>
      <c r="OB66" s="184">
        <v>11.59</v>
      </c>
      <c r="OC66" s="68"/>
      <c r="OD66" s="68"/>
      <c r="OE66" s="68"/>
      <c r="OF66" s="184">
        <v>13.21</v>
      </c>
      <c r="OG66" s="184">
        <v>12.58</v>
      </c>
      <c r="OH66" s="186" t="s">
        <v>10483</v>
      </c>
      <c r="OI66" s="186" t="s">
        <v>10483</v>
      </c>
      <c r="OJ66" s="68"/>
      <c r="OL66" s="38"/>
      <c r="OM66" s="38"/>
      <c r="ON66" s="38"/>
      <c r="OO66" s="9"/>
      <c r="OP66" s="9"/>
      <c r="OQ66" s="9"/>
      <c r="OR66" s="38"/>
      <c r="OS66" s="38"/>
      <c r="OT66" s="38"/>
      <c r="OU66" s="38"/>
      <c r="OV66" s="68"/>
      <c r="OW66" s="68"/>
      <c r="OX66" s="68"/>
      <c r="OY66" s="68"/>
      <c r="OZ66" s="68"/>
      <c r="PA66" s="68"/>
      <c r="PB66" s="68"/>
      <c r="PC66" s="68"/>
      <c r="PD66" s="68"/>
      <c r="PE66" s="68"/>
      <c r="PF66" s="68"/>
      <c r="PG66" s="68"/>
      <c r="PH66" s="38"/>
      <c r="PI66" s="38"/>
      <c r="PJ66" s="38"/>
      <c r="PK66" s="38"/>
      <c r="PL66" s="9"/>
      <c r="PM66" s="9"/>
      <c r="PN66" s="9"/>
      <c r="PO66" s="39">
        <v>3.41</v>
      </c>
      <c r="PP66" s="39">
        <v>0.72</v>
      </c>
      <c r="PQ66" s="39">
        <v>3.25</v>
      </c>
      <c r="PR66" s="39">
        <v>0.78</v>
      </c>
      <c r="PS66" s="39"/>
      <c r="PT66" s="68"/>
      <c r="PU66" s="68"/>
      <c r="PV66" s="87"/>
      <c r="PW66" s="39">
        <v>3.39</v>
      </c>
      <c r="PX66" s="39">
        <v>0.72</v>
      </c>
      <c r="PY66" s="68"/>
      <c r="PZ66" s="76"/>
      <c r="QA66" s="79" t="s">
        <v>5594</v>
      </c>
      <c r="QB66" s="79" t="s">
        <v>5596</v>
      </c>
      <c r="QC66" s="77"/>
      <c r="QD66" s="68"/>
      <c r="QE66" s="68"/>
      <c r="QF66" s="68"/>
      <c r="QG66" s="38"/>
      <c r="QH66" s="38"/>
      <c r="QI66" s="38"/>
      <c r="QJ66" s="38"/>
      <c r="QK66" s="9"/>
      <c r="QL66" s="9"/>
      <c r="QM66" s="9"/>
      <c r="QN66" s="38"/>
      <c r="QO66" s="38"/>
      <c r="QP66" s="38"/>
      <c r="QQ66" s="38"/>
      <c r="QR66" s="38"/>
      <c r="QS66" s="38"/>
      <c r="QT66" s="68"/>
      <c r="QU66" s="68"/>
      <c r="QV66" s="68"/>
      <c r="QW66" s="68"/>
      <c r="QX66" s="68"/>
      <c r="QY66" s="68"/>
      <c r="QZ66" s="68"/>
      <c r="RA66" s="68"/>
      <c r="RB66" s="68"/>
      <c r="RC66" s="68"/>
      <c r="RD66" s="68"/>
      <c r="RE66" s="68"/>
      <c r="RF66" s="68"/>
      <c r="RG66" s="68"/>
      <c r="RH66" s="68"/>
      <c r="RI66" s="38"/>
      <c r="RJ66" s="38"/>
      <c r="RK66" s="38"/>
      <c r="RL66" s="38"/>
      <c r="RM66" s="9"/>
      <c r="RN66" s="9"/>
      <c r="RO66" s="9"/>
      <c r="RP66" s="38"/>
      <c r="RQ66" s="38"/>
      <c r="RR66" s="38"/>
      <c r="RS66" s="38"/>
      <c r="RT66" s="68"/>
      <c r="RU66" s="68"/>
      <c r="RV66" s="68"/>
      <c r="RW66" s="68"/>
      <c r="RX66" s="68"/>
      <c r="RY66" s="68"/>
      <c r="RZ66" s="68"/>
      <c r="SA66" s="68"/>
      <c r="SB66" s="68"/>
      <c r="SC66" s="68"/>
      <c r="SD66" s="68"/>
      <c r="SE66" s="68"/>
      <c r="SF66" s="38"/>
      <c r="SG66" s="38"/>
      <c r="SH66" s="38"/>
      <c r="SI66" s="9"/>
      <c r="SJ66" s="9"/>
      <c r="SK66" s="9"/>
      <c r="SL66" s="38"/>
      <c r="SM66" s="38"/>
      <c r="SN66" s="38"/>
      <c r="SO66" s="38"/>
      <c r="SP66" s="68"/>
      <c r="SQ66" s="68"/>
      <c r="SR66" s="68"/>
      <c r="SS66" s="68"/>
      <c r="ST66" s="68"/>
      <c r="SU66" s="68"/>
      <c r="SV66" s="68"/>
      <c r="SW66" s="68"/>
      <c r="SX66" s="68"/>
      <c r="SY66" s="68"/>
      <c r="SZ66" s="68"/>
      <c r="TA66" s="68"/>
      <c r="TB66" s="38"/>
      <c r="TC66" s="38"/>
      <c r="TD66" s="38"/>
      <c r="TE66" s="9"/>
      <c r="TF66" s="9"/>
      <c r="TG66" s="9"/>
      <c r="TN66" s="68"/>
      <c r="TO66" s="68"/>
      <c r="TP66" s="68"/>
      <c r="TQ66" s="68"/>
      <c r="TR66" s="68"/>
      <c r="TS66" s="68"/>
      <c r="TT66" s="68"/>
      <c r="TU66" s="68"/>
      <c r="TV66" s="68"/>
      <c r="TW66" s="68"/>
      <c r="TX66" s="68"/>
      <c r="TY66" s="68"/>
      <c r="TZ66" s="68"/>
      <c r="UA66" s="68"/>
      <c r="UK66" s="68"/>
      <c r="UL66" s="68"/>
      <c r="UM66" s="68"/>
      <c r="UN66" s="68"/>
      <c r="UO66" s="68"/>
      <c r="UP66" s="68"/>
      <c r="UQ66" s="68"/>
      <c r="UR66" s="68"/>
      <c r="US66" s="68"/>
      <c r="UT66" s="68"/>
      <c r="UU66" s="68"/>
      <c r="UV66" s="68"/>
      <c r="VE66" s="9"/>
      <c r="VF66" s="3" t="s">
        <v>5009</v>
      </c>
      <c r="VG66" s="3" t="s">
        <v>5085</v>
      </c>
      <c r="VH66" s="9"/>
      <c r="VI66" s="9"/>
      <c r="VJ66" s="9"/>
      <c r="WA66" s="3" t="s">
        <v>777</v>
      </c>
      <c r="WZ66" s="6" t="s">
        <v>3310</v>
      </c>
      <c r="XA66" s="6" t="s">
        <v>3310</v>
      </c>
      <c r="XB66" s="6" t="s">
        <v>49</v>
      </c>
      <c r="XD66" s="6" t="s">
        <v>3312</v>
      </c>
      <c r="XG66" s="6" t="s">
        <v>800</v>
      </c>
      <c r="XH66" s="6" t="s">
        <v>791</v>
      </c>
      <c r="XK66"/>
      <c r="XL66" s="3" t="s">
        <v>800</v>
      </c>
      <c r="XN66" s="6" t="s">
        <v>1223</v>
      </c>
      <c r="XO66" s="6" t="s">
        <v>1223</v>
      </c>
      <c r="XP66" s="6" t="s">
        <v>1223</v>
      </c>
      <c r="XQ66" s="6" t="s">
        <v>1223</v>
      </c>
      <c r="XU66" s="3" t="s">
        <v>49</v>
      </c>
      <c r="XV66"/>
      <c r="XW66" s="6" t="s">
        <v>1579</v>
      </c>
      <c r="XX66" s="3" t="s">
        <v>800</v>
      </c>
      <c r="XY66" s="3" t="s">
        <v>1223</v>
      </c>
      <c r="YB66" s="3" t="s">
        <v>800</v>
      </c>
      <c r="YJ66" s="3" t="s">
        <v>312</v>
      </c>
    </row>
    <row r="67" spans="1:686" ht="33" customHeight="1" x14ac:dyDescent="0.2">
      <c r="A67" s="3" t="s">
        <v>5637</v>
      </c>
      <c r="B67" s="64" t="s">
        <v>11357</v>
      </c>
      <c r="C67" s="64" t="s">
        <v>9823</v>
      </c>
      <c r="D67" s="64"/>
      <c r="E67" s="64"/>
      <c r="J67" s="81"/>
      <c r="K67" s="6">
        <v>19</v>
      </c>
      <c r="L67" s="6">
        <v>24</v>
      </c>
      <c r="M67" s="138" t="s">
        <v>935</v>
      </c>
      <c r="N67" s="3" t="s">
        <v>10109</v>
      </c>
      <c r="O67" s="3" t="s">
        <v>10113</v>
      </c>
      <c r="P67" s="3">
        <v>2</v>
      </c>
      <c r="Q67" s="6" t="s">
        <v>2312</v>
      </c>
      <c r="S67" s="3" t="s">
        <v>75</v>
      </c>
      <c r="T67" s="3" t="s">
        <v>1012</v>
      </c>
      <c r="U67" s="3" t="s">
        <v>1674</v>
      </c>
      <c r="V67" s="3" t="s">
        <v>330</v>
      </c>
      <c r="X67" s="6" t="s">
        <v>2172</v>
      </c>
      <c r="Y67" s="3" t="s">
        <v>2229</v>
      </c>
      <c r="Z67" s="3" t="s">
        <v>2166</v>
      </c>
      <c r="AA67" s="3" t="s">
        <v>2232</v>
      </c>
      <c r="AB67" s="6" t="s">
        <v>1837</v>
      </c>
      <c r="AC67" s="6" t="s">
        <v>145</v>
      </c>
      <c r="AD67" s="3" t="s">
        <v>3096</v>
      </c>
      <c r="AE67" s="3" t="s">
        <v>3095</v>
      </c>
      <c r="AF67" s="3" t="s">
        <v>1880</v>
      </c>
      <c r="AG67" s="3" t="s">
        <v>799</v>
      </c>
      <c r="AI67" s="3" t="s">
        <v>3290</v>
      </c>
      <c r="AJ67" s="3" t="s">
        <v>542</v>
      </c>
      <c r="AL67" s="9"/>
      <c r="AM67" s="6" t="s">
        <v>799</v>
      </c>
      <c r="AN67" s="3" t="s">
        <v>537</v>
      </c>
      <c r="AO67" s="9">
        <v>2</v>
      </c>
      <c r="AP67" s="28">
        <v>2</v>
      </c>
      <c r="AQ67" s="28">
        <v>120</v>
      </c>
      <c r="AR67" s="98" t="s">
        <v>2763</v>
      </c>
      <c r="AT67" s="98">
        <v>106</v>
      </c>
      <c r="AU67" s="98">
        <v>106</v>
      </c>
      <c r="AV67" s="98">
        <v>0</v>
      </c>
      <c r="AW67" s="98">
        <v>18.600000000000001</v>
      </c>
      <c r="AX67" s="98">
        <v>0.72</v>
      </c>
      <c r="AY67" s="226" t="s">
        <v>2448</v>
      </c>
      <c r="AZ67" s="28" t="s">
        <v>557</v>
      </c>
      <c r="BA67" s="28" t="s">
        <v>542</v>
      </c>
      <c r="BB67" s="28" t="s">
        <v>542</v>
      </c>
      <c r="BC67" s="28" t="s">
        <v>542</v>
      </c>
      <c r="BD67" s="28" t="s">
        <v>9</v>
      </c>
      <c r="BE67" s="28" t="s">
        <v>10</v>
      </c>
      <c r="BF67" s="28" t="s">
        <v>333</v>
      </c>
      <c r="BG67" s="28" t="s">
        <v>12</v>
      </c>
      <c r="BH67" s="28" t="s">
        <v>4231</v>
      </c>
      <c r="BI67" s="28" t="s">
        <v>1529</v>
      </c>
      <c r="BJ67" s="235" t="s">
        <v>11107</v>
      </c>
      <c r="BK67" s="28">
        <v>1</v>
      </c>
      <c r="BL67" s="28">
        <v>2</v>
      </c>
      <c r="BM67" s="28">
        <v>8</v>
      </c>
      <c r="BN67" s="28">
        <v>14</v>
      </c>
      <c r="BO67" s="28" t="s">
        <v>448</v>
      </c>
      <c r="BQ67" s="28" t="s">
        <v>4455</v>
      </c>
      <c r="BR67" s="227" t="s">
        <v>331</v>
      </c>
      <c r="BS67" s="227" t="str">
        <f>DD67&amp;" "&amp;FO67&amp;" "&amp;EJ67&amp;" "&amp;HZ67&amp;" "&amp;IZ67&amp;" "&amp;KW67&amp;" "&amp;LU67&amp;" "&amp;MS67&amp;" "&amp;NQ67&amp;" "&amp;OO67&amp;" "&amp;PL67&amp;" "&amp;QK67&amp;" "&amp;RM67&amp;" "&amp;SI67&amp;" "&amp;TE67&amp;" "&amp;UE67&amp;" "&amp;JZ67</f>
        <v>-- EDE-Q-R EDE-Q-WC &amp; EDE-Q SC
(hier Gesamtwert beider Skalen)      EDE-DI  IBSS-R PANAS-X-NA     EDE-Q-WSC</v>
      </c>
      <c r="CE67" s="28" t="s">
        <v>4460</v>
      </c>
      <c r="CF67" s="9" t="s">
        <v>4460</v>
      </c>
      <c r="CJ67" s="234"/>
      <c r="CL67" s="28">
        <v>49</v>
      </c>
      <c r="CM67" s="28">
        <v>49</v>
      </c>
      <c r="CN67" s="37" t="s">
        <v>4888</v>
      </c>
      <c r="CO67" s="30">
        <v>49</v>
      </c>
      <c r="CP67" s="37" t="s">
        <v>4899</v>
      </c>
      <c r="CQ67" s="22">
        <v>49</v>
      </c>
      <c r="CR67" s="37" t="s">
        <v>4903</v>
      </c>
      <c r="CS67" s="22">
        <v>49</v>
      </c>
      <c r="CT67" s="22"/>
      <c r="CU67" s="22"/>
      <c r="CV67" s="22"/>
      <c r="CW67" s="22"/>
      <c r="CX67" s="67"/>
      <c r="CY67" s="30">
        <v>49</v>
      </c>
      <c r="CZ67" s="67"/>
      <c r="DA67" s="22">
        <v>49</v>
      </c>
      <c r="DB67" s="22">
        <v>49</v>
      </c>
      <c r="DC67" s="67"/>
      <c r="DD67" s="53" t="s">
        <v>10483</v>
      </c>
      <c r="DE67" s="53" t="s">
        <v>10483</v>
      </c>
      <c r="DF67" s="53" t="s">
        <v>10483</v>
      </c>
      <c r="DG67" s="53" t="s">
        <v>10483</v>
      </c>
      <c r="DH67" s="53" t="s">
        <v>10483</v>
      </c>
      <c r="DI67" s="53" t="s">
        <v>10483</v>
      </c>
      <c r="DJ67" s="53" t="s">
        <v>10483</v>
      </c>
      <c r="DK67" s="53" t="s">
        <v>10483</v>
      </c>
      <c r="DL67" s="53" t="s">
        <v>10483</v>
      </c>
      <c r="DM67" s="53" t="s">
        <v>10483</v>
      </c>
      <c r="DN67" s="53" t="s">
        <v>10483</v>
      </c>
      <c r="DO67" s="53" t="s">
        <v>10483</v>
      </c>
      <c r="DP67" s="53" t="s">
        <v>10483</v>
      </c>
      <c r="DQ67" s="53" t="s">
        <v>10483</v>
      </c>
      <c r="DR67" s="53" t="s">
        <v>10483</v>
      </c>
      <c r="DS67" s="53" t="s">
        <v>10483</v>
      </c>
      <c r="DT67" s="53" t="s">
        <v>10483</v>
      </c>
      <c r="DU67" s="53" t="s">
        <v>10483</v>
      </c>
      <c r="DV67" s="53" t="s">
        <v>10483</v>
      </c>
      <c r="DW67" s="53" t="s">
        <v>10483</v>
      </c>
      <c r="DX67" s="53" t="s">
        <v>10483</v>
      </c>
      <c r="DY67" s="53" t="s">
        <v>10483</v>
      </c>
      <c r="DZ67" s="53" t="s">
        <v>10483</v>
      </c>
      <c r="EA67" s="53" t="s">
        <v>10483</v>
      </c>
      <c r="EB67" s="53"/>
      <c r="EC67" s="53" t="s">
        <v>10483</v>
      </c>
      <c r="ED67" s="53" t="s">
        <v>10483</v>
      </c>
      <c r="EE67" s="53" t="s">
        <v>10483</v>
      </c>
      <c r="EF67" s="53" t="s">
        <v>10483</v>
      </c>
      <c r="EG67" s="38"/>
      <c r="EH67" s="38"/>
      <c r="EI67" s="38"/>
      <c r="EJ67" s="3" t="s">
        <v>4457</v>
      </c>
      <c r="EK67" s="3" t="s">
        <v>4567</v>
      </c>
      <c r="EL67" s="3" t="s">
        <v>4567</v>
      </c>
      <c r="EM67" s="39">
        <v>1.73</v>
      </c>
      <c r="EN67" s="39">
        <v>1.25</v>
      </c>
      <c r="EO67" s="53" t="s">
        <v>10483</v>
      </c>
      <c r="EP67" s="39">
        <v>1.39</v>
      </c>
      <c r="EQ67" s="39">
        <v>1.01</v>
      </c>
      <c r="ER67" s="53" t="s">
        <v>10483</v>
      </c>
      <c r="ES67" s="53" t="s">
        <v>10483</v>
      </c>
      <c r="ET67" s="53" t="s">
        <v>10483</v>
      </c>
      <c r="EU67" s="53" t="s">
        <v>10483</v>
      </c>
      <c r="EV67" s="53" t="s">
        <v>10483</v>
      </c>
      <c r="EW67" s="53" t="s">
        <v>10483</v>
      </c>
      <c r="EX67" s="53" t="s">
        <v>10483</v>
      </c>
      <c r="EY67" s="53" t="s">
        <v>10483</v>
      </c>
      <c r="EZ67" s="53" t="s">
        <v>10483</v>
      </c>
      <c r="FA67" s="53" t="s">
        <v>10483</v>
      </c>
      <c r="FB67" s="53" t="s">
        <v>10483</v>
      </c>
      <c r="FC67" s="53" t="s">
        <v>10483</v>
      </c>
      <c r="FD67" s="53" t="s">
        <v>10483</v>
      </c>
      <c r="FE67" s="53" t="s">
        <v>10483</v>
      </c>
      <c r="FF67" s="53" t="s">
        <v>10483</v>
      </c>
      <c r="FG67" s="53" t="s">
        <v>10483</v>
      </c>
      <c r="FH67" s="53" t="s">
        <v>10483</v>
      </c>
      <c r="FI67" s="53" t="s">
        <v>10483</v>
      </c>
      <c r="FJ67" s="53" t="s">
        <v>10483</v>
      </c>
      <c r="FK67" s="53" t="s">
        <v>10483</v>
      </c>
      <c r="FL67" s="38"/>
      <c r="FM67" s="38"/>
      <c r="FN67" s="38"/>
      <c r="FO67" s="3" t="s">
        <v>4164</v>
      </c>
      <c r="FP67" s="53" t="s">
        <v>10483</v>
      </c>
      <c r="FQ67" s="3" t="s">
        <v>4340</v>
      </c>
      <c r="FR67" s="3" t="s">
        <v>4164</v>
      </c>
      <c r="FS67" s="39">
        <v>1.27</v>
      </c>
      <c r="FT67" s="39">
        <v>1.1599999999999999</v>
      </c>
      <c r="FU67" s="53" t="s">
        <v>10483</v>
      </c>
      <c r="FV67" s="39">
        <v>0.81</v>
      </c>
      <c r="FW67" s="39">
        <v>0.73</v>
      </c>
      <c r="FX67" s="53" t="s">
        <v>10483</v>
      </c>
      <c r="FY67" s="53" t="s">
        <v>10483</v>
      </c>
      <c r="FZ67" s="53" t="s">
        <v>10483</v>
      </c>
      <c r="GA67" s="53" t="s">
        <v>10483</v>
      </c>
      <c r="GB67" s="53" t="s">
        <v>10483</v>
      </c>
      <c r="GC67" s="53"/>
      <c r="GD67" s="53" t="s">
        <v>10483</v>
      </c>
      <c r="GE67" s="53" t="s">
        <v>10483</v>
      </c>
      <c r="GF67" s="53" t="s">
        <v>10483</v>
      </c>
      <c r="GG67" s="53" t="s">
        <v>10483</v>
      </c>
      <c r="GH67" s="53" t="s">
        <v>10483</v>
      </c>
      <c r="GI67" s="53" t="s">
        <v>10483</v>
      </c>
      <c r="GJ67" s="53" t="s">
        <v>10483</v>
      </c>
      <c r="GK67" s="53" t="s">
        <v>10483</v>
      </c>
      <c r="GL67" s="53" t="s">
        <v>10483</v>
      </c>
      <c r="GM67" s="53" t="s">
        <v>10483</v>
      </c>
      <c r="GN67" s="53" t="s">
        <v>10483</v>
      </c>
      <c r="GO67" s="53" t="s">
        <v>10483</v>
      </c>
      <c r="GP67" s="53" t="s">
        <v>10483</v>
      </c>
      <c r="GQ67" s="53" t="s">
        <v>10483</v>
      </c>
      <c r="GR67" s="38"/>
      <c r="GS67" s="38"/>
      <c r="GT67" s="178" t="s">
        <v>10713</v>
      </c>
      <c r="GZ67" s="166"/>
      <c r="HA67" s="166"/>
      <c r="HB67" s="166"/>
      <c r="HC67" s="166"/>
      <c r="HD67" s="166"/>
      <c r="HE67" s="166"/>
      <c r="HF67" s="166"/>
      <c r="HG67" s="166"/>
      <c r="HH67" s="166"/>
      <c r="HI67" s="166"/>
      <c r="HJ67" s="166"/>
      <c r="HK67" s="166"/>
      <c r="HL67" s="38"/>
      <c r="HM67" s="38"/>
      <c r="HN67" s="38"/>
      <c r="HO67" s="3" t="s">
        <v>542</v>
      </c>
      <c r="HP67" s="38"/>
      <c r="HQ67" s="38"/>
      <c r="HR67" s="38"/>
      <c r="HS67" s="38"/>
      <c r="HT67" s="38"/>
      <c r="HU67" s="38"/>
      <c r="HV67" s="38"/>
      <c r="HW67" s="38"/>
      <c r="HX67" s="38"/>
      <c r="HY67" s="38"/>
      <c r="HZ67" s="9"/>
      <c r="IA67" s="9"/>
      <c r="IB67" s="9"/>
      <c r="IC67" s="38"/>
      <c r="ID67" s="38"/>
      <c r="IE67" s="38"/>
      <c r="IF67" s="38"/>
      <c r="IG67" s="38"/>
      <c r="IH67" s="38"/>
      <c r="II67" s="68"/>
      <c r="IJ67" s="68"/>
      <c r="IK67" s="68"/>
      <c r="IL67" s="68"/>
      <c r="IM67" s="68"/>
      <c r="IN67" s="68"/>
      <c r="IO67" s="68"/>
      <c r="IP67" s="68"/>
      <c r="IQ67" s="68"/>
      <c r="IR67" s="68"/>
      <c r="IS67" s="68"/>
      <c r="IT67" s="68"/>
      <c r="IU67" s="68"/>
      <c r="IV67" s="68"/>
      <c r="IW67" s="38"/>
      <c r="IX67" s="38"/>
      <c r="IY67" s="38"/>
      <c r="IZ67" s="9"/>
      <c r="JA67" s="9"/>
      <c r="JB67" s="9"/>
      <c r="JC67" s="38"/>
      <c r="JD67" s="38"/>
      <c r="JE67" s="38"/>
      <c r="JF67" s="38"/>
      <c r="JG67" s="38"/>
      <c r="JH67" s="38"/>
      <c r="JI67" s="68"/>
      <c r="JJ67" s="68"/>
      <c r="JK67" s="68"/>
      <c r="JL67" s="68"/>
      <c r="JM67" s="68"/>
      <c r="JN67" s="68"/>
      <c r="JO67" s="68"/>
      <c r="JP67" s="68"/>
      <c r="JQ67" s="68"/>
      <c r="JR67" s="68"/>
      <c r="JS67" s="68"/>
      <c r="JT67" s="68"/>
      <c r="JU67" s="68"/>
      <c r="JV67" s="68"/>
      <c r="JW67" s="38"/>
      <c r="JX67" s="38"/>
      <c r="JY67" s="38"/>
      <c r="JZ67" s="9" t="s">
        <v>5538</v>
      </c>
      <c r="KA67" s="9" t="s">
        <v>5538</v>
      </c>
      <c r="KB67" s="9" t="s">
        <v>5538</v>
      </c>
      <c r="KC67" s="79" t="s">
        <v>5667</v>
      </c>
      <c r="KD67" s="79" t="s">
        <v>5668</v>
      </c>
      <c r="KE67" s="79" t="s">
        <v>5669</v>
      </c>
      <c r="KF67" s="79" t="s">
        <v>5670</v>
      </c>
      <c r="KG67" s="72"/>
      <c r="KH67" s="72"/>
      <c r="KI67" s="72" t="s">
        <v>5671</v>
      </c>
      <c r="KJ67" s="72" t="s">
        <v>5672</v>
      </c>
      <c r="KK67" s="72"/>
      <c r="KL67" s="72"/>
      <c r="KM67" s="72" t="s">
        <v>5673</v>
      </c>
      <c r="KN67" s="72" t="s">
        <v>5674</v>
      </c>
      <c r="KO67" s="72" t="s">
        <v>5675</v>
      </c>
      <c r="KP67" s="65">
        <v>0.87</v>
      </c>
      <c r="KW67" s="9"/>
      <c r="KX67" s="9"/>
      <c r="KY67" s="9"/>
      <c r="KZ67" s="38"/>
      <c r="LA67" s="38"/>
      <c r="LB67" s="38"/>
      <c r="LC67" s="38"/>
      <c r="LD67" s="38"/>
      <c r="LE67" s="68"/>
      <c r="LF67" s="68"/>
      <c r="LG67" s="68"/>
      <c r="LH67" s="68"/>
      <c r="LI67" s="68"/>
      <c r="LJ67" s="68"/>
      <c r="LK67" s="68"/>
      <c r="LL67" s="68"/>
      <c r="LM67" s="68"/>
      <c r="LN67" s="68"/>
      <c r="LO67" s="68"/>
      <c r="LP67" s="68"/>
      <c r="LQ67" s="68"/>
      <c r="LR67" s="38"/>
      <c r="LS67" s="38"/>
      <c r="LT67" s="38"/>
      <c r="LU67" s="9"/>
      <c r="LV67" s="9"/>
      <c r="LW67" s="9"/>
      <c r="LX67" s="38"/>
      <c r="LY67" s="38"/>
      <c r="LZ67" s="38"/>
      <c r="MA67" s="38"/>
      <c r="MB67" s="68"/>
      <c r="MC67" s="68"/>
      <c r="MD67" s="68"/>
      <c r="ME67" s="68"/>
      <c r="MF67" s="68"/>
      <c r="MG67" s="68"/>
      <c r="MH67" s="68"/>
      <c r="MI67" s="68"/>
      <c r="MJ67" s="68"/>
      <c r="MK67" s="68"/>
      <c r="ML67" s="68"/>
      <c r="MM67" s="68"/>
      <c r="MN67" s="38"/>
      <c r="MO67" s="38"/>
      <c r="MP67" s="38"/>
      <c r="MQ67" s="38"/>
      <c r="MR67" s="38"/>
      <c r="MS67" s="9"/>
      <c r="MT67" s="9"/>
      <c r="MU67" s="38"/>
      <c r="MV67" s="38"/>
      <c r="MW67" s="38"/>
      <c r="MX67" s="38"/>
      <c r="MY67" s="38"/>
      <c r="MZ67" s="68"/>
      <c r="NA67" s="68"/>
      <c r="NB67" s="68"/>
      <c r="NC67" s="68"/>
      <c r="ND67" s="68"/>
      <c r="NE67" s="68"/>
      <c r="NF67" s="68"/>
      <c r="NG67" s="68"/>
      <c r="NH67" s="68"/>
      <c r="NI67" s="68"/>
      <c r="NJ67" s="68"/>
      <c r="NK67" s="68"/>
      <c r="NL67" s="68"/>
      <c r="NM67" s="38"/>
      <c r="NN67" s="38"/>
      <c r="NO67" s="38"/>
      <c r="NP67" s="4" t="s">
        <v>4162</v>
      </c>
      <c r="NQ67" s="4" t="s">
        <v>4565</v>
      </c>
      <c r="NR67" s="4" t="s">
        <v>4565</v>
      </c>
      <c r="NS67" s="39">
        <v>9.4499999999999993</v>
      </c>
      <c r="NT67" s="39">
        <v>6.81</v>
      </c>
      <c r="NU67" s="39"/>
      <c r="NV67" s="39">
        <v>7.94</v>
      </c>
      <c r="NW67" s="39">
        <v>5.12</v>
      </c>
      <c r="NX67" s="39"/>
      <c r="NY67" s="68"/>
      <c r="NZ67" s="68"/>
      <c r="OA67" s="184">
        <v>6.68</v>
      </c>
      <c r="OB67" s="184">
        <v>5.7</v>
      </c>
      <c r="OC67" s="68"/>
      <c r="OD67" s="68"/>
      <c r="OE67" s="68"/>
      <c r="OF67" s="184">
        <v>6.87</v>
      </c>
      <c r="OG67" s="184">
        <v>4.99</v>
      </c>
      <c r="OH67" s="184">
        <v>4.92</v>
      </c>
      <c r="OI67" s="184">
        <v>6.54</v>
      </c>
      <c r="OJ67" s="68"/>
      <c r="OL67" s="38"/>
      <c r="OM67" s="38"/>
      <c r="ON67" s="38"/>
      <c r="OO67" s="9"/>
      <c r="OP67" s="9"/>
      <c r="OQ67" s="9"/>
      <c r="OR67" s="38"/>
      <c r="OS67" s="38"/>
      <c r="OT67" s="38"/>
      <c r="OU67" s="38"/>
      <c r="OV67" s="68"/>
      <c r="OW67" s="68"/>
      <c r="OX67" s="68"/>
      <c r="OY67" s="68"/>
      <c r="OZ67" s="68"/>
      <c r="PA67" s="68"/>
      <c r="PB67" s="68"/>
      <c r="PC67" s="68"/>
      <c r="PD67" s="68"/>
      <c r="PE67" s="68"/>
      <c r="PF67" s="68"/>
      <c r="PG67" s="68"/>
      <c r="PH67" s="38"/>
      <c r="PI67" s="38"/>
      <c r="PJ67" s="38"/>
      <c r="PK67" s="38"/>
      <c r="PL67" s="3" t="s">
        <v>4165</v>
      </c>
      <c r="PM67" s="3" t="s">
        <v>4179</v>
      </c>
      <c r="PN67" s="3" t="s">
        <v>4179</v>
      </c>
      <c r="PO67" s="39">
        <v>3.37</v>
      </c>
      <c r="PP67" s="39">
        <v>0.62</v>
      </c>
      <c r="PQ67" s="39">
        <v>3.16</v>
      </c>
      <c r="PR67" s="39">
        <v>0.56000000000000005</v>
      </c>
      <c r="PS67" s="39"/>
      <c r="PT67" s="68"/>
      <c r="PU67" s="68"/>
      <c r="PV67" s="87"/>
      <c r="PW67" s="39">
        <v>3.38</v>
      </c>
      <c r="PX67" s="39">
        <v>0.7</v>
      </c>
      <c r="PY67" s="68"/>
      <c r="PZ67" s="68"/>
      <c r="QA67" s="39">
        <v>3.38</v>
      </c>
      <c r="QB67" s="39">
        <v>0.51</v>
      </c>
      <c r="QC67" s="39">
        <v>3.1</v>
      </c>
      <c r="QD67" s="39">
        <v>0.71</v>
      </c>
      <c r="QE67" s="68"/>
      <c r="QF67" s="68"/>
      <c r="QG67" s="38"/>
      <c r="QH67" s="38"/>
      <c r="QI67" s="38"/>
      <c r="QJ67" s="38"/>
      <c r="QK67" s="3" t="s">
        <v>4163</v>
      </c>
      <c r="QL67" s="3" t="s">
        <v>4347</v>
      </c>
      <c r="QM67" s="3" t="s">
        <v>4347</v>
      </c>
      <c r="QN67" s="39">
        <v>1.58</v>
      </c>
      <c r="QO67" s="39">
        <v>0.48</v>
      </c>
      <c r="QP67" s="39"/>
      <c r="QQ67" s="39">
        <v>1.48</v>
      </c>
      <c r="QR67" s="39">
        <v>0.44</v>
      </c>
      <c r="QS67" s="39"/>
      <c r="QT67" s="68"/>
      <c r="QU67" s="68"/>
      <c r="QV67" s="87"/>
      <c r="QW67" s="39">
        <v>1.51</v>
      </c>
      <c r="QX67" s="39">
        <v>0.63</v>
      </c>
      <c r="QY67" s="68"/>
      <c r="QZ67" s="68"/>
      <c r="RA67" s="87"/>
      <c r="RB67" s="39">
        <v>1.34</v>
      </c>
      <c r="RC67" s="39">
        <v>0.34</v>
      </c>
      <c r="RD67" s="39">
        <v>1.41</v>
      </c>
      <c r="RE67" s="39">
        <v>0.51</v>
      </c>
      <c r="RF67" s="39"/>
      <c r="RG67" s="68"/>
      <c r="RH67" s="68"/>
      <c r="RI67" s="38"/>
      <c r="RJ67" s="38"/>
      <c r="RK67" s="38"/>
      <c r="RL67" s="38"/>
      <c r="RM67" s="9"/>
      <c r="RN67" s="9"/>
      <c r="RO67" s="9"/>
      <c r="RP67" s="38"/>
      <c r="RQ67" s="38"/>
      <c r="RR67" s="38"/>
      <c r="RS67" s="38"/>
      <c r="RT67" s="68"/>
      <c r="RU67" s="68"/>
      <c r="RV67" s="68"/>
      <c r="RW67" s="68"/>
      <c r="RX67" s="68"/>
      <c r="RY67" s="68"/>
      <c r="RZ67" s="68"/>
      <c r="SA67" s="68"/>
      <c r="SB67" s="68"/>
      <c r="SC67" s="68"/>
      <c r="SD67" s="68"/>
      <c r="SE67" s="68"/>
      <c r="SF67" s="38"/>
      <c r="SG67" s="38"/>
      <c r="SH67" s="38"/>
      <c r="SI67" s="9"/>
      <c r="SJ67" s="9"/>
      <c r="SK67" s="9"/>
      <c r="SL67" s="38"/>
      <c r="SM67" s="38"/>
      <c r="SN67" s="38"/>
      <c r="SO67" s="38"/>
      <c r="SP67" s="68"/>
      <c r="SQ67" s="68"/>
      <c r="SR67" s="68"/>
      <c r="SS67" s="68"/>
      <c r="ST67" s="68"/>
      <c r="SU67" s="68"/>
      <c r="SV67" s="68"/>
      <c r="SW67" s="68"/>
      <c r="SX67" s="68"/>
      <c r="SY67" s="68"/>
      <c r="SZ67" s="68"/>
      <c r="TA67" s="68"/>
      <c r="TB67" s="38"/>
      <c r="TC67" s="38"/>
      <c r="TD67" s="38"/>
      <c r="TE67" s="9"/>
      <c r="TF67" s="9"/>
      <c r="TG67" s="9"/>
      <c r="TN67" s="68"/>
      <c r="TO67" s="68"/>
      <c r="TP67" s="68"/>
      <c r="TQ67" s="68"/>
      <c r="TR67" s="68"/>
      <c r="TS67" s="68"/>
      <c r="TT67" s="68"/>
      <c r="TU67" s="68"/>
      <c r="TV67" s="68"/>
      <c r="TW67" s="68"/>
      <c r="TX67" s="68"/>
      <c r="TY67" s="68"/>
      <c r="TZ67" s="68"/>
      <c r="UA67" s="68"/>
      <c r="UK67" s="68"/>
      <c r="UL67" s="68"/>
      <c r="UM67" s="68"/>
      <c r="UN67" s="68"/>
      <c r="UO67" s="68"/>
      <c r="UP67" s="68"/>
      <c r="UQ67" s="68"/>
      <c r="UR67" s="68"/>
      <c r="US67" s="68"/>
      <c r="UT67" s="68"/>
      <c r="UU67" s="68"/>
      <c r="UV67" s="68"/>
      <c r="VE67" s="9"/>
      <c r="VF67" s="22" t="s">
        <v>5002</v>
      </c>
      <c r="VG67" s="3" t="s">
        <v>4507</v>
      </c>
      <c r="VH67" s="3" t="s">
        <v>4504</v>
      </c>
      <c r="VI67" s="3">
        <v>51</v>
      </c>
      <c r="VJ67" s="29">
        <v>96.2</v>
      </c>
      <c r="VQ67" s="3" t="s">
        <v>935</v>
      </c>
      <c r="VR67" s="35" t="s">
        <v>935</v>
      </c>
      <c r="VS67" s="3" t="s">
        <v>935</v>
      </c>
      <c r="VT67" s="6" t="s">
        <v>935</v>
      </c>
      <c r="VV67" s="2" t="s">
        <v>5933</v>
      </c>
      <c r="VW67" s="2" t="s">
        <v>5934</v>
      </c>
      <c r="VX67" s="3" t="s">
        <v>5938</v>
      </c>
      <c r="VY67" s="91" t="s">
        <v>5916</v>
      </c>
      <c r="VZ67" s="3" t="s">
        <v>777</v>
      </c>
      <c r="WA67" s="3" t="s">
        <v>777</v>
      </c>
      <c r="WB67" s="3" t="s">
        <v>10429</v>
      </c>
      <c r="WC67" s="3" t="s">
        <v>777</v>
      </c>
      <c r="WE67" s="3" t="s">
        <v>9643</v>
      </c>
      <c r="WG67" s="7" t="s">
        <v>5935</v>
      </c>
      <c r="WH67" s="2" t="s">
        <v>4546</v>
      </c>
      <c r="WI67" s="2" t="s">
        <v>4546</v>
      </c>
      <c r="WN67" s="2" t="s">
        <v>5936</v>
      </c>
      <c r="WO67" s="2" t="s">
        <v>5937</v>
      </c>
      <c r="WQ67" s="91" t="s">
        <v>537</v>
      </c>
      <c r="WS67" s="91" t="s">
        <v>537</v>
      </c>
      <c r="WT67" s="3" t="s">
        <v>2750</v>
      </c>
      <c r="WU67" s="3" t="s">
        <v>2758</v>
      </c>
      <c r="WV67" s="7" t="s">
        <v>777</v>
      </c>
      <c r="WW67" s="3" t="s">
        <v>5939</v>
      </c>
      <c r="WZ67" s="6" t="s">
        <v>1012</v>
      </c>
      <c r="XA67" s="6" t="s">
        <v>3095</v>
      </c>
      <c r="XB67" s="6" t="s">
        <v>5940</v>
      </c>
      <c r="XD67" s="6" t="s">
        <v>3290</v>
      </c>
      <c r="XE67" s="6" t="s">
        <v>542</v>
      </c>
      <c r="XF67" s="6" t="s">
        <v>1877</v>
      </c>
      <c r="XG67" s="6" t="s">
        <v>799</v>
      </c>
      <c r="XI67" s="6" t="s">
        <v>799</v>
      </c>
      <c r="XK67" s="3" t="s">
        <v>176</v>
      </c>
      <c r="XL67" s="3" t="s">
        <v>799</v>
      </c>
      <c r="XN67" s="6" t="s">
        <v>1203</v>
      </c>
      <c r="XO67" s="6" t="s">
        <v>9405</v>
      </c>
      <c r="XP67" s="6" t="s">
        <v>799</v>
      </c>
      <c r="XQ67" s="6" t="s">
        <v>799</v>
      </c>
      <c r="XS67" s="6" t="s">
        <v>1580</v>
      </c>
      <c r="XT67" s="6" t="s">
        <v>1580</v>
      </c>
      <c r="XU67" s="3" t="s">
        <v>1880</v>
      </c>
      <c r="XV67" s="3">
        <v>2</v>
      </c>
      <c r="XW67" s="6" t="s">
        <v>1549</v>
      </c>
      <c r="XX67" s="3" t="s">
        <v>799</v>
      </c>
      <c r="XY67" s="3" t="s">
        <v>799</v>
      </c>
      <c r="YB67" s="3" t="s">
        <v>799</v>
      </c>
      <c r="YI67" s="3" t="s">
        <v>786</v>
      </c>
      <c r="YJ67" s="3" t="s">
        <v>328</v>
      </c>
      <c r="YL67" s="3" t="s">
        <v>332</v>
      </c>
      <c r="YM67" s="3" t="s">
        <v>537</v>
      </c>
      <c r="YO67" s="3" t="s">
        <v>537</v>
      </c>
      <c r="YP67" s="3" t="s">
        <v>2750</v>
      </c>
      <c r="YQ67" s="3" t="s">
        <v>2758</v>
      </c>
      <c r="YR67" s="3" t="s">
        <v>2758</v>
      </c>
      <c r="YS67" s="3" t="s">
        <v>1674</v>
      </c>
      <c r="YT67" s="3" t="s">
        <v>330</v>
      </c>
      <c r="YU67" s="3" t="s">
        <v>3944</v>
      </c>
      <c r="YV67" s="3" t="s">
        <v>908</v>
      </c>
      <c r="YW67" s="6" t="s">
        <v>1879</v>
      </c>
      <c r="YX67" s="3" t="s">
        <v>1877</v>
      </c>
      <c r="YZ67" s="3" t="s">
        <v>2172</v>
      </c>
      <c r="ZA67" s="6" t="s">
        <v>1837</v>
      </c>
      <c r="ZB67" s="3" t="s">
        <v>323</v>
      </c>
      <c r="ZC67" s="6" t="s">
        <v>1878</v>
      </c>
      <c r="ZD67" s="24" t="s">
        <v>329</v>
      </c>
      <c r="ZH67" s="13" t="s">
        <v>690</v>
      </c>
      <c r="ZI67" s="3" t="s">
        <v>689</v>
      </c>
      <c r="ZJ67" s="3" t="s">
        <v>687</v>
      </c>
    </row>
    <row r="68" spans="1:686" ht="33" customHeight="1" x14ac:dyDescent="0.2">
      <c r="J68" s="81"/>
      <c r="K68" s="6">
        <v>19</v>
      </c>
      <c r="L68" s="6">
        <v>24</v>
      </c>
      <c r="M68" s="162" t="s">
        <v>10483</v>
      </c>
      <c r="T68" s="3" t="s">
        <v>1015</v>
      </c>
      <c r="AI68" s="3" t="s">
        <v>3291</v>
      </c>
      <c r="AL68" s="9"/>
      <c r="AM68" s="6" t="s">
        <v>10499</v>
      </c>
      <c r="AO68" s="9">
        <v>2</v>
      </c>
      <c r="AP68" s="9"/>
      <c r="AQ68" s="9"/>
      <c r="BH68" s="28" t="s">
        <v>4231</v>
      </c>
      <c r="BI68" s="9"/>
      <c r="BJ68" s="28" t="s">
        <v>11107</v>
      </c>
      <c r="BK68" s="9">
        <v>1</v>
      </c>
      <c r="BL68" s="9"/>
      <c r="BM68" s="9"/>
      <c r="BN68" s="9"/>
      <c r="BO68" s="9"/>
      <c r="BP68" s="9"/>
      <c r="BQ68" s="28" t="s">
        <v>4455</v>
      </c>
      <c r="BS68" s="227" t="str">
        <f>DD68&amp;" "&amp;FO68&amp;" "&amp;EJ68&amp;" "&amp;HZ68&amp;" "&amp;IZ68&amp;" "&amp;KW68&amp;" "&amp;LU68&amp;" "&amp;MS68&amp;" "&amp;NQ68&amp;" "&amp;OO68&amp;" "&amp;PL68&amp;" "&amp;QK68&amp;" "&amp;RM68&amp;" "&amp;SI68&amp;" "&amp;TE68&amp;" "&amp;UE68&amp;" "&amp;JZ68</f>
        <v xml:space="preserve">-- EDE-Q-R EDE-Q-WC &amp; EDE-Q SC
(hier Gesamtwert beider Skalen)              </v>
      </c>
      <c r="CE68" s="9"/>
      <c r="CF68" s="9"/>
      <c r="CJ68" s="234"/>
      <c r="CK68" s="9"/>
      <c r="CL68" s="28">
        <v>53</v>
      </c>
      <c r="CM68" s="28">
        <v>53</v>
      </c>
      <c r="CN68" s="37"/>
      <c r="CO68" s="37">
        <v>53</v>
      </c>
      <c r="CP68" s="37"/>
      <c r="CQ68" s="22">
        <v>53</v>
      </c>
      <c r="CR68" s="37"/>
      <c r="CS68" s="22">
        <v>53</v>
      </c>
      <c r="CT68" s="22"/>
      <c r="CU68" s="22"/>
      <c r="CV68" s="22"/>
      <c r="CW68" s="22"/>
      <c r="CX68" s="67"/>
      <c r="CY68" s="37">
        <v>53</v>
      </c>
      <c r="CZ68" s="67"/>
      <c r="DA68" s="22">
        <v>53</v>
      </c>
      <c r="DB68" s="22">
        <v>53</v>
      </c>
      <c r="DC68" s="67"/>
      <c r="DD68" s="53" t="s">
        <v>10483</v>
      </c>
      <c r="DE68" s="53" t="s">
        <v>10483</v>
      </c>
      <c r="DF68" s="53" t="s">
        <v>10483</v>
      </c>
      <c r="DG68" s="53" t="s">
        <v>10483</v>
      </c>
      <c r="DH68" s="53" t="s">
        <v>10483</v>
      </c>
      <c r="DI68" s="53" t="s">
        <v>10483</v>
      </c>
      <c r="DJ68" s="53" t="s">
        <v>10483</v>
      </c>
      <c r="DK68" s="53" t="s">
        <v>10483</v>
      </c>
      <c r="DL68" s="53" t="s">
        <v>10483</v>
      </c>
      <c r="DM68" s="53" t="s">
        <v>10483</v>
      </c>
      <c r="DN68" s="53" t="s">
        <v>10483</v>
      </c>
      <c r="DO68" s="53" t="s">
        <v>10483</v>
      </c>
      <c r="DP68" s="53" t="s">
        <v>10483</v>
      </c>
      <c r="DQ68" s="53" t="s">
        <v>10483</v>
      </c>
      <c r="DR68" s="53" t="s">
        <v>10483</v>
      </c>
      <c r="DS68" s="53" t="s">
        <v>10483</v>
      </c>
      <c r="DT68" s="53" t="s">
        <v>10483</v>
      </c>
      <c r="DU68" s="53" t="s">
        <v>10483</v>
      </c>
      <c r="DV68" s="53" t="s">
        <v>10483</v>
      </c>
      <c r="DW68" s="53" t="s">
        <v>10483</v>
      </c>
      <c r="DX68" s="53" t="s">
        <v>10483</v>
      </c>
      <c r="DY68" s="53" t="s">
        <v>10483</v>
      </c>
      <c r="DZ68" s="53" t="s">
        <v>10483</v>
      </c>
      <c r="EA68" s="53" t="s">
        <v>10483</v>
      </c>
      <c r="EB68" s="53"/>
      <c r="EC68" s="53" t="s">
        <v>10483</v>
      </c>
      <c r="ED68" s="53" t="s">
        <v>10483</v>
      </c>
      <c r="EE68" s="53" t="s">
        <v>10483</v>
      </c>
      <c r="EF68" s="53" t="s">
        <v>10483</v>
      </c>
      <c r="EG68" s="38"/>
      <c r="EH68" s="38"/>
      <c r="EI68" s="38"/>
      <c r="EJ68" s="3" t="s">
        <v>4457</v>
      </c>
      <c r="EK68" s="3" t="s">
        <v>4567</v>
      </c>
      <c r="EL68" s="3" t="s">
        <v>4567</v>
      </c>
      <c r="EM68" s="39">
        <v>2.0299999999999998</v>
      </c>
      <c r="EN68" s="39">
        <v>1.53</v>
      </c>
      <c r="EO68" s="53" t="s">
        <v>10483</v>
      </c>
      <c r="EP68" s="39">
        <v>1.6</v>
      </c>
      <c r="EQ68" s="39">
        <v>1.23</v>
      </c>
      <c r="ER68" s="53" t="s">
        <v>10483</v>
      </c>
      <c r="ES68" s="53" t="s">
        <v>10483</v>
      </c>
      <c r="ET68" s="53" t="s">
        <v>10483</v>
      </c>
      <c r="EU68" s="53" t="s">
        <v>10483</v>
      </c>
      <c r="EV68" s="53" t="s">
        <v>10483</v>
      </c>
      <c r="EW68" s="53" t="s">
        <v>10483</v>
      </c>
      <c r="EX68" s="53" t="s">
        <v>10483</v>
      </c>
      <c r="EY68" s="53" t="s">
        <v>10483</v>
      </c>
      <c r="EZ68" s="53" t="s">
        <v>10483</v>
      </c>
      <c r="FA68" s="53" t="s">
        <v>10483</v>
      </c>
      <c r="FB68" s="53" t="s">
        <v>10483</v>
      </c>
      <c r="FC68" s="53" t="s">
        <v>10483</v>
      </c>
      <c r="FD68" s="53" t="s">
        <v>10483</v>
      </c>
      <c r="FE68" s="53" t="s">
        <v>10483</v>
      </c>
      <c r="FF68" s="53" t="s">
        <v>10483</v>
      </c>
      <c r="FG68" s="53" t="s">
        <v>10483</v>
      </c>
      <c r="FH68" s="53" t="s">
        <v>10483</v>
      </c>
      <c r="FI68" s="53" t="s">
        <v>10483</v>
      </c>
      <c r="FJ68" s="53" t="s">
        <v>10483</v>
      </c>
      <c r="FK68" s="53" t="s">
        <v>10483</v>
      </c>
      <c r="FL68" s="38"/>
      <c r="FM68" s="38"/>
      <c r="FN68" s="38"/>
      <c r="FO68" s="3" t="s">
        <v>4164</v>
      </c>
      <c r="FP68" s="53" t="s">
        <v>10483</v>
      </c>
      <c r="FQ68" s="3" t="s">
        <v>4340</v>
      </c>
      <c r="FR68" s="3" t="s">
        <v>4164</v>
      </c>
      <c r="FS68" s="39">
        <v>1.52</v>
      </c>
      <c r="FT68" s="39">
        <v>1.22</v>
      </c>
      <c r="FU68" s="53" t="s">
        <v>10483</v>
      </c>
      <c r="FV68" s="39">
        <v>0.84</v>
      </c>
      <c r="FW68" s="39">
        <v>0.88</v>
      </c>
      <c r="FX68" s="53" t="s">
        <v>10483</v>
      </c>
      <c r="FY68" s="53" t="s">
        <v>10483</v>
      </c>
      <c r="FZ68" s="53" t="s">
        <v>10483</v>
      </c>
      <c r="GA68" s="53" t="s">
        <v>10483</v>
      </c>
      <c r="GB68" s="53" t="s">
        <v>10483</v>
      </c>
      <c r="GC68" s="53"/>
      <c r="GD68" s="53" t="s">
        <v>10483</v>
      </c>
      <c r="GE68" s="53" t="s">
        <v>10483</v>
      </c>
      <c r="GF68" s="53" t="s">
        <v>10483</v>
      </c>
      <c r="GG68" s="53" t="s">
        <v>10483</v>
      </c>
      <c r="GH68" s="53" t="s">
        <v>10483</v>
      </c>
      <c r="GI68" s="53" t="s">
        <v>10483</v>
      </c>
      <c r="GJ68" s="53" t="s">
        <v>10483</v>
      </c>
      <c r="GK68" s="53" t="s">
        <v>10483</v>
      </c>
      <c r="GL68" s="53" t="s">
        <v>10483</v>
      </c>
      <c r="GM68" s="53" t="s">
        <v>10483</v>
      </c>
      <c r="GN68" s="53" t="s">
        <v>10483</v>
      </c>
      <c r="GO68" s="53" t="s">
        <v>10483</v>
      </c>
      <c r="GP68" s="53" t="s">
        <v>10483</v>
      </c>
      <c r="GQ68" s="53" t="s">
        <v>10483</v>
      </c>
      <c r="GR68" s="38"/>
      <c r="GS68" s="38"/>
      <c r="GT68" s="38"/>
      <c r="GZ68" s="166"/>
      <c r="HA68" s="166"/>
      <c r="HB68" s="166"/>
      <c r="HC68" s="166"/>
      <c r="HD68" s="166"/>
      <c r="HE68" s="166"/>
      <c r="HF68" s="166"/>
      <c r="HG68" s="166"/>
      <c r="HH68" s="166"/>
      <c r="HI68" s="166"/>
      <c r="HJ68" s="166"/>
      <c r="HK68" s="166"/>
      <c r="HL68" s="38"/>
      <c r="HM68" s="38"/>
      <c r="HN68" s="38"/>
      <c r="HP68" s="38"/>
      <c r="HQ68" s="38"/>
      <c r="HR68" s="38"/>
      <c r="HS68" s="38"/>
      <c r="HT68" s="38"/>
      <c r="HU68" s="38"/>
      <c r="HV68" s="38"/>
      <c r="HW68" s="38"/>
      <c r="HX68" s="38"/>
      <c r="HY68" s="38"/>
      <c r="HZ68" s="9"/>
      <c r="IA68" s="9"/>
      <c r="IB68" s="9"/>
      <c r="IC68" s="38"/>
      <c r="ID68" s="38"/>
      <c r="IE68" s="38"/>
      <c r="IF68" s="38"/>
      <c r="IG68" s="38"/>
      <c r="IH68" s="38"/>
      <c r="II68" s="68"/>
      <c r="IJ68" s="68"/>
      <c r="IK68" s="68"/>
      <c r="IL68" s="68"/>
      <c r="IM68" s="68"/>
      <c r="IN68" s="68"/>
      <c r="IO68" s="68"/>
      <c r="IP68" s="68"/>
      <c r="IQ68" s="68"/>
      <c r="IR68" s="68"/>
      <c r="IS68" s="68"/>
      <c r="IT68" s="68"/>
      <c r="IU68" s="68"/>
      <c r="IV68" s="68"/>
      <c r="IW68" s="38"/>
      <c r="IX68" s="38"/>
      <c r="IY68" s="38"/>
      <c r="IZ68" s="9"/>
      <c r="JA68" s="9"/>
      <c r="JB68" s="9"/>
      <c r="JC68" s="38"/>
      <c r="JD68" s="38"/>
      <c r="JE68" s="38"/>
      <c r="JF68" s="38"/>
      <c r="JG68" s="38"/>
      <c r="JH68" s="38"/>
      <c r="JI68" s="68"/>
      <c r="JJ68" s="68"/>
      <c r="JK68" s="68"/>
      <c r="JL68" s="68"/>
      <c r="JM68" s="68"/>
      <c r="JN68" s="68"/>
      <c r="JO68" s="68"/>
      <c r="JP68" s="68"/>
      <c r="JQ68" s="68"/>
      <c r="JR68" s="68"/>
      <c r="JS68" s="68"/>
      <c r="JT68" s="68"/>
      <c r="JU68" s="68"/>
      <c r="JV68" s="68"/>
      <c r="JW68" s="38"/>
      <c r="JX68" s="38"/>
      <c r="JY68" s="38"/>
      <c r="JZ68" s="9"/>
      <c r="KA68" s="9"/>
      <c r="KB68" s="9"/>
      <c r="KC68" s="79" t="s">
        <v>5676</v>
      </c>
      <c r="KD68" s="79" t="s">
        <v>5677</v>
      </c>
      <c r="KE68" s="79" t="s">
        <v>5678</v>
      </c>
      <c r="KF68" s="79" t="s">
        <v>5679</v>
      </c>
      <c r="KG68" s="72"/>
      <c r="KH68" s="72"/>
      <c r="KI68" s="72" t="s">
        <v>5680</v>
      </c>
      <c r="KJ68" s="72" t="s">
        <v>5681</v>
      </c>
      <c r="KK68" s="72"/>
      <c r="KL68" s="72"/>
      <c r="KM68" s="72" t="s">
        <v>5682</v>
      </c>
      <c r="KN68" s="72" t="s">
        <v>5683</v>
      </c>
      <c r="KO68" s="72" t="s">
        <v>5684</v>
      </c>
      <c r="KP68" s="65">
        <v>1.05</v>
      </c>
      <c r="KW68" s="9"/>
      <c r="KX68" s="9"/>
      <c r="KY68" s="9"/>
      <c r="KZ68" s="38"/>
      <c r="LA68" s="38"/>
      <c r="LB68" s="38"/>
      <c r="LC68" s="38"/>
      <c r="LD68" s="38"/>
      <c r="LE68" s="68"/>
      <c r="LF68" s="68"/>
      <c r="LG68" s="68"/>
      <c r="LH68" s="68"/>
      <c r="LI68" s="68"/>
      <c r="LJ68" s="68"/>
      <c r="LK68" s="68"/>
      <c r="LL68" s="68"/>
      <c r="LM68" s="68"/>
      <c r="LN68" s="68"/>
      <c r="LO68" s="68"/>
      <c r="LP68" s="68"/>
      <c r="LQ68" s="68"/>
      <c r="LR68" s="38"/>
      <c r="LS68" s="38"/>
      <c r="LT68" s="38"/>
      <c r="LU68" s="9"/>
      <c r="LV68" s="9"/>
      <c r="LW68" s="9"/>
      <c r="LX68" s="38"/>
      <c r="LY68" s="38"/>
      <c r="LZ68" s="38"/>
      <c r="MA68" s="38"/>
      <c r="MB68" s="68"/>
      <c r="MC68" s="68"/>
      <c r="MD68" s="68"/>
      <c r="ME68" s="68"/>
      <c r="MF68" s="68"/>
      <c r="MG68" s="68"/>
      <c r="MH68" s="68"/>
      <c r="MI68" s="68"/>
      <c r="MJ68" s="68"/>
      <c r="MK68" s="68"/>
      <c r="ML68" s="68"/>
      <c r="MM68" s="68"/>
      <c r="MN68" s="38"/>
      <c r="MO68" s="38"/>
      <c r="MP68" s="38"/>
      <c r="MQ68" s="38"/>
      <c r="MR68" s="38"/>
      <c r="MS68" s="9"/>
      <c r="MT68" s="9"/>
      <c r="MU68" s="38"/>
      <c r="MV68" s="38"/>
      <c r="MW68" s="38"/>
      <c r="MX68" s="38"/>
      <c r="MY68" s="38"/>
      <c r="MZ68" s="68"/>
      <c r="NA68" s="68"/>
      <c r="NB68" s="68"/>
      <c r="NC68" s="68"/>
      <c r="ND68" s="68"/>
      <c r="NE68" s="68"/>
      <c r="NF68" s="68"/>
      <c r="NG68" s="68"/>
      <c r="NH68" s="68"/>
      <c r="NI68" s="68"/>
      <c r="NJ68" s="68"/>
      <c r="NK68" s="68"/>
      <c r="NL68" s="68"/>
      <c r="NM68" s="38"/>
      <c r="NN68" s="38"/>
      <c r="NO68" s="38"/>
      <c r="NP68" s="9"/>
      <c r="NQ68" s="9"/>
      <c r="NR68" s="9"/>
      <c r="NS68" s="39">
        <v>12.25</v>
      </c>
      <c r="NT68" s="39">
        <v>8.64</v>
      </c>
      <c r="NU68" s="39"/>
      <c r="NV68" s="39">
        <v>8.18</v>
      </c>
      <c r="NW68" s="39">
        <v>6.36</v>
      </c>
      <c r="NX68" s="39"/>
      <c r="NY68" s="68"/>
      <c r="NZ68" s="68"/>
      <c r="OA68" s="184">
        <v>9.06</v>
      </c>
      <c r="OB68" s="184">
        <v>7.85</v>
      </c>
      <c r="OC68" s="68"/>
      <c r="OD68" s="68"/>
      <c r="OE68" s="68"/>
      <c r="OF68" s="184">
        <v>7.9</v>
      </c>
      <c r="OG68" s="184">
        <v>7.15</v>
      </c>
      <c r="OH68" s="184">
        <v>5.93</v>
      </c>
      <c r="OI68" s="184">
        <v>6</v>
      </c>
      <c r="OJ68" s="68"/>
      <c r="OL68" s="38"/>
      <c r="OM68" s="38"/>
      <c r="ON68" s="38"/>
      <c r="OO68" s="9"/>
      <c r="OP68" s="9"/>
      <c r="OQ68" s="9"/>
      <c r="OR68" s="38"/>
      <c r="OS68" s="38"/>
      <c r="OT68" s="38"/>
      <c r="OU68" s="38"/>
      <c r="OV68" s="68"/>
      <c r="OW68" s="68"/>
      <c r="OX68" s="68"/>
      <c r="OY68" s="68"/>
      <c r="OZ68" s="68"/>
      <c r="PA68" s="68"/>
      <c r="PB68" s="68"/>
      <c r="PC68" s="68"/>
      <c r="PD68" s="68"/>
      <c r="PE68" s="68"/>
      <c r="PF68" s="68"/>
      <c r="PG68" s="68"/>
      <c r="PH68" s="38"/>
      <c r="PI68" s="38"/>
      <c r="PJ68" s="38"/>
      <c r="PK68" s="38"/>
      <c r="PL68" s="9"/>
      <c r="PM68" s="9"/>
      <c r="PN68" s="9"/>
      <c r="PO68" s="39">
        <v>3.37</v>
      </c>
      <c r="PP68" s="39">
        <v>0.61</v>
      </c>
      <c r="PQ68" s="39">
        <v>2.89</v>
      </c>
      <c r="PR68" s="39">
        <v>0.68</v>
      </c>
      <c r="PS68" s="39"/>
      <c r="PT68" s="68"/>
      <c r="PU68" s="68"/>
      <c r="PV68" s="87"/>
      <c r="PW68" s="39">
        <v>3.3</v>
      </c>
      <c r="PX68" s="39">
        <v>0.69</v>
      </c>
      <c r="PY68" s="68"/>
      <c r="PZ68" s="68"/>
      <c r="QA68" s="39">
        <v>3.18</v>
      </c>
      <c r="QB68" s="39">
        <v>0.67</v>
      </c>
      <c r="QC68" s="39">
        <v>3.05</v>
      </c>
      <c r="QD68" s="39">
        <v>0.65</v>
      </c>
      <c r="QE68" s="68"/>
      <c r="QF68" s="68"/>
      <c r="QG68" s="38"/>
      <c r="QH68" s="38"/>
      <c r="QI68" s="38"/>
      <c r="QJ68" s="38"/>
      <c r="QK68" s="9"/>
      <c r="QL68" s="9"/>
      <c r="QM68" s="9"/>
      <c r="QN68" s="39">
        <v>1.76</v>
      </c>
      <c r="QO68" s="39">
        <v>0.62</v>
      </c>
      <c r="QP68" s="39"/>
      <c r="QQ68" s="39">
        <v>1.48</v>
      </c>
      <c r="QR68" s="39">
        <v>0.47</v>
      </c>
      <c r="QS68" s="39"/>
      <c r="QT68" s="68"/>
      <c r="QU68" s="68"/>
      <c r="QV68" s="87"/>
      <c r="QW68" s="39">
        <v>1.6</v>
      </c>
      <c r="QX68" s="39">
        <v>0.66</v>
      </c>
      <c r="QY68" s="68"/>
      <c r="QZ68" s="68"/>
      <c r="RA68" s="87"/>
      <c r="RB68" s="39">
        <v>1.54</v>
      </c>
      <c r="RC68" s="39">
        <v>0.64</v>
      </c>
      <c r="RD68" s="39">
        <v>1.47</v>
      </c>
      <c r="RE68" s="39">
        <v>0.57999999999999996</v>
      </c>
      <c r="RF68" s="39"/>
      <c r="RG68" s="68"/>
      <c r="RH68" s="68"/>
      <c r="RI68" s="38"/>
      <c r="RJ68" s="38"/>
      <c r="RK68" s="38"/>
      <c r="RL68" s="38"/>
      <c r="RM68" s="9"/>
      <c r="RN68" s="9"/>
      <c r="RO68" s="9"/>
      <c r="RP68" s="38"/>
      <c r="RQ68" s="38"/>
      <c r="RR68" s="38"/>
      <c r="RS68" s="38"/>
      <c r="RT68" s="68"/>
      <c r="RU68" s="68"/>
      <c r="RV68" s="68"/>
      <c r="RW68" s="68"/>
      <c r="RX68" s="68"/>
      <c r="RY68" s="68"/>
      <c r="RZ68" s="68"/>
      <c r="SA68" s="68"/>
      <c r="SB68" s="68"/>
      <c r="SC68" s="68"/>
      <c r="SD68" s="68"/>
      <c r="SE68" s="68"/>
      <c r="SF68" s="38"/>
      <c r="SG68" s="38"/>
      <c r="SH68" s="38"/>
      <c r="SI68" s="9"/>
      <c r="SJ68" s="9"/>
      <c r="SK68" s="9"/>
      <c r="SL68" s="38"/>
      <c r="SM68" s="38"/>
      <c r="SN68" s="38"/>
      <c r="SO68" s="38"/>
      <c r="SP68" s="68"/>
      <c r="SQ68" s="68"/>
      <c r="SR68" s="68"/>
      <c r="SS68" s="68"/>
      <c r="ST68" s="68"/>
      <c r="SU68" s="68"/>
      <c r="SV68" s="68"/>
      <c r="SW68" s="68"/>
      <c r="SX68" s="68"/>
      <c r="SY68" s="68"/>
      <c r="SZ68" s="68"/>
      <c r="TA68" s="68"/>
      <c r="TB68" s="38"/>
      <c r="TC68" s="38"/>
      <c r="TD68" s="38"/>
      <c r="TE68" s="9"/>
      <c r="TF68" s="9"/>
      <c r="TG68" s="9"/>
      <c r="TN68" s="68"/>
      <c r="TO68" s="68"/>
      <c r="TP68" s="68"/>
      <c r="TQ68" s="68"/>
      <c r="TR68" s="68"/>
      <c r="TS68" s="68"/>
      <c r="TT68" s="68"/>
      <c r="TU68" s="68"/>
      <c r="TV68" s="68"/>
      <c r="TW68" s="68"/>
      <c r="TX68" s="68"/>
      <c r="TY68" s="68"/>
      <c r="TZ68" s="68"/>
      <c r="UA68" s="68"/>
      <c r="UK68" s="68"/>
      <c r="UL68" s="68"/>
      <c r="UM68" s="68"/>
      <c r="UN68" s="68"/>
      <c r="UO68" s="68"/>
      <c r="UP68" s="68"/>
      <c r="UQ68" s="68"/>
      <c r="UR68" s="68"/>
      <c r="US68" s="68"/>
      <c r="UT68" s="68"/>
      <c r="UU68" s="68"/>
      <c r="UV68" s="68"/>
      <c r="VE68" s="9"/>
      <c r="VF68" s="22" t="s">
        <v>5002</v>
      </c>
      <c r="VG68" s="3" t="s">
        <v>4506</v>
      </c>
      <c r="VH68" s="3" t="s">
        <v>4504</v>
      </c>
      <c r="VI68" s="3">
        <v>52</v>
      </c>
      <c r="VJ68" s="29">
        <v>98.1</v>
      </c>
      <c r="WA68" s="3" t="s">
        <v>777</v>
      </c>
      <c r="WZ68" s="6" t="s">
        <v>1015</v>
      </c>
      <c r="XD68" s="6" t="s">
        <v>3291</v>
      </c>
      <c r="XG68" s="6" t="s">
        <v>1285</v>
      </c>
      <c r="XI68" s="6" t="s">
        <v>1285</v>
      </c>
      <c r="XK68"/>
      <c r="XL68" s="3" t="s">
        <v>1285</v>
      </c>
      <c r="XM68" s="6" t="s">
        <v>1096</v>
      </c>
      <c r="XN68" s="6" t="s">
        <v>1096</v>
      </c>
      <c r="XO68" s="6" t="s">
        <v>1096</v>
      </c>
      <c r="XP68" s="6" t="s">
        <v>10499</v>
      </c>
      <c r="XQ68" s="6" t="s">
        <v>10499</v>
      </c>
      <c r="XV68"/>
      <c r="XW68" s="6" t="s">
        <v>1580</v>
      </c>
      <c r="XY68" s="3" t="s">
        <v>1096</v>
      </c>
      <c r="YB68" s="3" t="s">
        <v>1464</v>
      </c>
      <c r="YJ68" s="3" t="s">
        <v>328</v>
      </c>
    </row>
    <row r="69" spans="1:686" ht="33" customHeight="1" x14ac:dyDescent="0.2">
      <c r="A69" s="3" t="s">
        <v>4232</v>
      </c>
      <c r="B69" s="64" t="s">
        <v>11357</v>
      </c>
      <c r="C69" s="276" t="s">
        <v>9620</v>
      </c>
      <c r="D69" s="276" t="s">
        <v>9991</v>
      </c>
      <c r="E69" s="276" t="s">
        <v>9992</v>
      </c>
      <c r="F69" s="277" t="s">
        <v>7670</v>
      </c>
      <c r="G69" s="278"/>
      <c r="H69" s="278"/>
      <c r="I69" s="278" t="s">
        <v>7659</v>
      </c>
      <c r="J69" s="278"/>
      <c r="K69" s="279">
        <v>186</v>
      </c>
      <c r="L69" s="279">
        <v>25</v>
      </c>
      <c r="M69" s="276" t="s">
        <v>11150</v>
      </c>
      <c r="N69" s="3" t="s">
        <v>10114</v>
      </c>
      <c r="O69" s="3" t="s">
        <v>10115</v>
      </c>
      <c r="Q69" s="6" t="s">
        <v>7669</v>
      </c>
      <c r="S69" s="3" t="s">
        <v>25</v>
      </c>
      <c r="T69" s="3" t="s">
        <v>7653</v>
      </c>
      <c r="U69" s="3" t="s">
        <v>49</v>
      </c>
      <c r="V69" s="3" t="s">
        <v>49</v>
      </c>
      <c r="W69" s="3" t="s">
        <v>2108</v>
      </c>
      <c r="Y69" s="3" t="s">
        <v>2226</v>
      </c>
      <c r="Z69" s="3" t="s">
        <v>2237</v>
      </c>
      <c r="AB69" s="6" t="s">
        <v>1837</v>
      </c>
      <c r="AC69" s="6" t="s">
        <v>7003</v>
      </c>
      <c r="AD69" s="3" t="s">
        <v>7668</v>
      </c>
      <c r="AE69" s="3" t="s">
        <v>7653</v>
      </c>
      <c r="AF69" s="3" t="s">
        <v>7653</v>
      </c>
      <c r="AG69" s="3" t="s">
        <v>10932</v>
      </c>
      <c r="AH69" s="3" t="s">
        <v>1757</v>
      </c>
      <c r="AI69" s="3" t="s">
        <v>7667</v>
      </c>
      <c r="AJ69" s="3" t="s">
        <v>3243</v>
      </c>
      <c r="AL69" s="3" t="s">
        <v>7666</v>
      </c>
      <c r="AM69" s="6" t="s">
        <v>11166</v>
      </c>
      <c r="AN69" s="3" t="s">
        <v>537</v>
      </c>
      <c r="AO69" s="28">
        <v>1</v>
      </c>
      <c r="AP69" s="28">
        <v>1</v>
      </c>
      <c r="AQ69" s="28">
        <v>60</v>
      </c>
      <c r="AR69" s="98" t="s">
        <v>3247</v>
      </c>
      <c r="AS69" s="98" t="s">
        <v>7665</v>
      </c>
      <c r="AT69" s="98">
        <v>314</v>
      </c>
      <c r="AU69" s="98">
        <v>147</v>
      </c>
      <c r="AV69" s="98">
        <v>167</v>
      </c>
      <c r="AY69" s="226" t="s">
        <v>7664</v>
      </c>
      <c r="AZ69" s="28" t="s">
        <v>1757</v>
      </c>
      <c r="BA69" s="28" t="s">
        <v>1757</v>
      </c>
      <c r="BB69" s="28" t="s">
        <v>1757</v>
      </c>
      <c r="BC69" s="28" t="s">
        <v>1757</v>
      </c>
      <c r="BD69" s="28" t="s">
        <v>7663</v>
      </c>
      <c r="BE69" s="28" t="s">
        <v>7298</v>
      </c>
      <c r="BF69" s="28" t="s">
        <v>7297</v>
      </c>
      <c r="BH69" s="28" t="s">
        <v>4232</v>
      </c>
      <c r="BI69" s="28" t="s">
        <v>1529</v>
      </c>
      <c r="BK69" s="28" t="s">
        <v>4233</v>
      </c>
      <c r="BL69" s="28" t="s">
        <v>7654</v>
      </c>
      <c r="BQ69" s="28" t="s">
        <v>4232</v>
      </c>
      <c r="BR69" s="227" t="s">
        <v>7662</v>
      </c>
      <c r="BS69" s="227" t="str">
        <f>DD69&amp;" "&amp;FO69&amp;" "&amp;EJ69&amp;" "&amp;HZ69&amp;" "&amp;IZ69&amp;" "&amp;KW69&amp;" "&amp;LU69&amp;" "&amp;MS69&amp;" "&amp;NP69&amp;" "&amp;OO69&amp;" "&amp;PL69&amp;" "&amp;QK69&amp;" "&amp;RM69&amp;" "&amp;SI69&amp;" "&amp;TE69&amp;" "&amp;UE69&amp;" "&amp;JZ69</f>
        <v xml:space="preserve">-- -- BSS        SATAQ-4-Thinness      </v>
      </c>
      <c r="BT69" s="28" t="s">
        <v>7661</v>
      </c>
      <c r="BU69" s="28" t="s">
        <v>11167</v>
      </c>
      <c r="BV69" s="28" t="s">
        <v>11168</v>
      </c>
      <c r="CE69" s="28" t="s">
        <v>3247</v>
      </c>
      <c r="CF69" s="28" t="s">
        <v>7660</v>
      </c>
      <c r="CI69" s="118" t="s">
        <v>7659</v>
      </c>
      <c r="CK69" s="28" t="s">
        <v>7658</v>
      </c>
      <c r="CL69" s="28">
        <v>66</v>
      </c>
      <c r="CM69" s="28">
        <v>66</v>
      </c>
      <c r="CN69" s="3" t="s">
        <v>7654</v>
      </c>
      <c r="CO69" s="3">
        <v>118</v>
      </c>
      <c r="CY69" s="65">
        <v>118</v>
      </c>
      <c r="DD69" s="53" t="s">
        <v>10483</v>
      </c>
      <c r="DE69" s="53" t="s">
        <v>10483</v>
      </c>
      <c r="DF69" s="53" t="s">
        <v>10483</v>
      </c>
      <c r="DG69" s="53" t="s">
        <v>10483</v>
      </c>
      <c r="DH69" s="53" t="s">
        <v>10483</v>
      </c>
      <c r="DI69" s="53" t="s">
        <v>10483</v>
      </c>
      <c r="DJ69" s="53" t="s">
        <v>10483</v>
      </c>
      <c r="DK69" s="53" t="s">
        <v>10483</v>
      </c>
      <c r="DL69" s="53" t="s">
        <v>10483</v>
      </c>
      <c r="DM69" s="53" t="s">
        <v>10483</v>
      </c>
      <c r="DN69" s="53" t="s">
        <v>10483</v>
      </c>
      <c r="DO69" s="53" t="s">
        <v>10483</v>
      </c>
      <c r="DP69" s="53" t="s">
        <v>10483</v>
      </c>
      <c r="DQ69" s="53" t="s">
        <v>10483</v>
      </c>
      <c r="DR69" s="53" t="s">
        <v>10483</v>
      </c>
      <c r="DS69" s="53" t="s">
        <v>10483</v>
      </c>
      <c r="DT69" s="53" t="s">
        <v>10483</v>
      </c>
      <c r="DU69" s="53" t="s">
        <v>10483</v>
      </c>
      <c r="DV69" s="53" t="s">
        <v>10483</v>
      </c>
      <c r="DW69" s="53" t="s">
        <v>10483</v>
      </c>
      <c r="DX69" s="53" t="s">
        <v>10483</v>
      </c>
      <c r="DY69" s="53" t="s">
        <v>10483</v>
      </c>
      <c r="DZ69" s="53" t="s">
        <v>10483</v>
      </c>
      <c r="EA69" s="53" t="s">
        <v>10483</v>
      </c>
      <c r="EB69" s="53"/>
      <c r="EC69" s="53" t="s">
        <v>10483</v>
      </c>
      <c r="ED69" s="53" t="s">
        <v>10483</v>
      </c>
      <c r="EE69" s="53" t="s">
        <v>10483</v>
      </c>
      <c r="EF69" s="53" t="s">
        <v>10483</v>
      </c>
      <c r="EJ69" s="3" t="s">
        <v>8228</v>
      </c>
      <c r="EK69" s="3" t="s">
        <v>8228</v>
      </c>
      <c r="EL69" s="3" t="s">
        <v>8228</v>
      </c>
      <c r="EM69" s="29">
        <v>15.25</v>
      </c>
      <c r="EN69" s="3">
        <v>4.08</v>
      </c>
      <c r="EO69" s="53" t="s">
        <v>10483</v>
      </c>
      <c r="EP69" s="29">
        <v>16.399999999999999</v>
      </c>
      <c r="EQ69" s="53" t="s">
        <v>10483</v>
      </c>
      <c r="ER69" s="29">
        <v>0.48</v>
      </c>
      <c r="ES69" s="65">
        <v>16.7</v>
      </c>
      <c r="ET69" s="3"/>
      <c r="EU69" s="65">
        <v>0.49</v>
      </c>
      <c r="FG69" s="53" t="s">
        <v>10483</v>
      </c>
      <c r="FH69" s="53" t="s">
        <v>10483</v>
      </c>
      <c r="FI69" s="53" t="s">
        <v>10483</v>
      </c>
      <c r="FJ69" s="53" t="s">
        <v>10483</v>
      </c>
      <c r="FK69" s="53" t="s">
        <v>10483</v>
      </c>
      <c r="FL69" s="53" t="s">
        <v>10483</v>
      </c>
      <c r="FM69" s="53"/>
      <c r="FN69" s="53" t="s">
        <v>10483</v>
      </c>
      <c r="FO69" s="53" t="s">
        <v>10483</v>
      </c>
      <c r="FP69" s="53" t="s">
        <v>10483</v>
      </c>
      <c r="FQ69" s="53" t="s">
        <v>10483</v>
      </c>
      <c r="FR69" s="53" t="s">
        <v>10483</v>
      </c>
      <c r="FS69" s="53" t="s">
        <v>10483</v>
      </c>
      <c r="FT69" s="53" t="s">
        <v>10483</v>
      </c>
      <c r="FU69" s="53" t="s">
        <v>10483</v>
      </c>
      <c r="FV69" s="53" t="s">
        <v>10483</v>
      </c>
      <c r="FW69" s="53" t="s">
        <v>10483</v>
      </c>
      <c r="FX69" s="53" t="s">
        <v>10483</v>
      </c>
      <c r="GM69" s="53"/>
      <c r="GN69" s="53"/>
      <c r="GO69" s="53"/>
      <c r="GP69" s="53"/>
      <c r="GQ69" s="53"/>
      <c r="GR69" s="53"/>
      <c r="GS69" s="53"/>
      <c r="GT69" s="53"/>
      <c r="GZ69" s="166"/>
      <c r="HA69" s="166"/>
      <c r="HB69" s="166"/>
      <c r="HC69" s="166"/>
      <c r="HD69" s="166"/>
      <c r="HE69" s="166"/>
      <c r="HF69" s="166"/>
      <c r="HG69" s="166"/>
      <c r="HH69" s="166"/>
      <c r="HI69" s="166"/>
      <c r="HJ69" s="166"/>
      <c r="HK69" s="166"/>
      <c r="HO69" s="3" t="s">
        <v>542</v>
      </c>
      <c r="JZ69" s="9"/>
      <c r="KA69" s="9"/>
      <c r="KB69" s="9"/>
      <c r="KC69" s="9"/>
      <c r="KD69" s="9"/>
      <c r="KE69" s="9"/>
      <c r="KF69" s="9"/>
      <c r="OC69" s="68"/>
      <c r="PL69" s="3" t="s">
        <v>7657</v>
      </c>
      <c r="PM69" s="3" t="s">
        <v>7657</v>
      </c>
      <c r="PN69" s="3" t="s">
        <v>8140</v>
      </c>
      <c r="PO69" s="29">
        <v>2.96</v>
      </c>
      <c r="PP69" s="29">
        <v>0.88</v>
      </c>
      <c r="PQ69" s="29">
        <v>2.2000000000000002</v>
      </c>
      <c r="PS69" s="39">
        <v>0.1</v>
      </c>
      <c r="PT69" s="65">
        <v>2.2000000000000002</v>
      </c>
      <c r="PU69" s="68"/>
      <c r="PV69" s="68">
        <v>0.1</v>
      </c>
      <c r="VF69" s="3" t="s">
        <v>7656</v>
      </c>
      <c r="VG69" s="3" t="s">
        <v>7655</v>
      </c>
      <c r="VH69" s="3" t="s">
        <v>4504</v>
      </c>
      <c r="VI69" s="3">
        <v>138</v>
      </c>
      <c r="VJ69" s="6">
        <v>100</v>
      </c>
      <c r="VK69" s="3" t="s">
        <v>4232</v>
      </c>
      <c r="VZ69" s="3" t="s">
        <v>777</v>
      </c>
      <c r="WA69" s="3" t="s">
        <v>777</v>
      </c>
      <c r="WC69" s="3" t="s">
        <v>777</v>
      </c>
      <c r="WD69" s="3" t="s">
        <v>777</v>
      </c>
      <c r="XN69" s="6" t="s">
        <v>9687</v>
      </c>
      <c r="XO69" s="6" t="s">
        <v>9407</v>
      </c>
      <c r="XP69" s="6" t="s">
        <v>810</v>
      </c>
      <c r="XQ69" s="6" t="s">
        <v>810</v>
      </c>
      <c r="XS69" s="3" t="s">
        <v>10748</v>
      </c>
      <c r="XT69" s="3" t="s">
        <v>10748</v>
      </c>
      <c r="XU69" s="3" t="s">
        <v>7653</v>
      </c>
      <c r="XV69" s="3">
        <v>1</v>
      </c>
      <c r="XZ69" s="6" t="s">
        <v>9748</v>
      </c>
      <c r="YA69" s="6" t="s">
        <v>9406</v>
      </c>
    </row>
    <row r="70" spans="1:686" ht="33" customHeight="1" x14ac:dyDescent="0.2">
      <c r="A70" s="3" t="s">
        <v>4232</v>
      </c>
      <c r="K70" s="6">
        <v>186</v>
      </c>
      <c r="L70" s="6">
        <v>25</v>
      </c>
      <c r="T70" s="3" t="s">
        <v>7417</v>
      </c>
      <c r="AE70" s="3" t="s">
        <v>7417</v>
      </c>
      <c r="AG70" s="162" t="s">
        <v>10483</v>
      </c>
      <c r="AM70" s="6" t="s">
        <v>11169</v>
      </c>
      <c r="BH70" s="28" t="s">
        <v>4232</v>
      </c>
      <c r="BQ70" s="28" t="s">
        <v>4232</v>
      </c>
      <c r="BS70" s="227" t="str">
        <f>DD70&amp;" "&amp;FO70&amp;" "&amp;EJ70&amp;" "&amp;HZ70&amp;" "&amp;IZ70&amp;" "&amp;KW70&amp;" "&amp;LU70&amp;" "&amp;MS70&amp;" "&amp;NP70&amp;" "&amp;OO70&amp;" "&amp;PL70&amp;" "&amp;QK70&amp;" "&amp;RM70&amp;" "&amp;SI70&amp;" "&amp;TE70&amp;" "&amp;UE70&amp;" "&amp;JZ70</f>
        <v xml:space="preserve">-- -- BSS        SATAQ-4-Thinness      </v>
      </c>
      <c r="CL70" s="28">
        <v>62</v>
      </c>
      <c r="CM70" s="28">
        <v>62</v>
      </c>
      <c r="CN70" s="3" t="s">
        <v>7654</v>
      </c>
      <c r="CO70" s="3">
        <v>116</v>
      </c>
      <c r="CY70" s="65">
        <v>116</v>
      </c>
      <c r="DD70" s="53" t="s">
        <v>10483</v>
      </c>
      <c r="DE70" s="53" t="s">
        <v>10483</v>
      </c>
      <c r="DF70" s="53" t="s">
        <v>10483</v>
      </c>
      <c r="DG70" s="53" t="s">
        <v>10483</v>
      </c>
      <c r="DH70" s="53" t="s">
        <v>10483</v>
      </c>
      <c r="DI70" s="53" t="s">
        <v>10483</v>
      </c>
      <c r="DJ70" s="53" t="s">
        <v>10483</v>
      </c>
      <c r="DK70" s="53" t="s">
        <v>10483</v>
      </c>
      <c r="DL70" s="53" t="s">
        <v>10483</v>
      </c>
      <c r="DM70" s="53" t="s">
        <v>10483</v>
      </c>
      <c r="DN70" s="53" t="s">
        <v>10483</v>
      </c>
      <c r="DO70" s="53" t="s">
        <v>10483</v>
      </c>
      <c r="DP70" s="53" t="s">
        <v>10483</v>
      </c>
      <c r="DQ70" s="53" t="s">
        <v>10483</v>
      </c>
      <c r="DR70" s="53" t="s">
        <v>10483</v>
      </c>
      <c r="DS70" s="53" t="s">
        <v>10483</v>
      </c>
      <c r="DT70" s="53" t="s">
        <v>10483</v>
      </c>
      <c r="DU70" s="53" t="s">
        <v>10483</v>
      </c>
      <c r="DV70" s="53" t="s">
        <v>10483</v>
      </c>
      <c r="DW70" s="53" t="s">
        <v>10483</v>
      </c>
      <c r="DX70" s="53" t="s">
        <v>10483</v>
      </c>
      <c r="DY70" s="53" t="s">
        <v>10483</v>
      </c>
      <c r="DZ70" s="53" t="s">
        <v>10483</v>
      </c>
      <c r="EA70" s="53" t="s">
        <v>10483</v>
      </c>
      <c r="EB70" s="53"/>
      <c r="EC70" s="53" t="s">
        <v>10483</v>
      </c>
      <c r="ED70" s="53" t="s">
        <v>10483</v>
      </c>
      <c r="EE70" s="53" t="s">
        <v>10483</v>
      </c>
      <c r="EF70" s="53" t="s">
        <v>10483</v>
      </c>
      <c r="EJ70" s="3" t="s">
        <v>8228</v>
      </c>
      <c r="EK70" s="3" t="s">
        <v>8228</v>
      </c>
      <c r="EL70" s="3" t="s">
        <v>8228</v>
      </c>
      <c r="EM70" s="29">
        <v>15.48</v>
      </c>
      <c r="EN70" s="29">
        <v>4.58</v>
      </c>
      <c r="EO70" s="53" t="s">
        <v>10483</v>
      </c>
      <c r="EP70" s="29">
        <v>15.4</v>
      </c>
      <c r="EQ70" s="53" t="s">
        <v>10483</v>
      </c>
      <c r="ER70" s="29">
        <v>0.51</v>
      </c>
      <c r="ES70" s="65">
        <v>15.5</v>
      </c>
      <c r="ET70" s="3"/>
      <c r="EU70" s="65">
        <v>0.51</v>
      </c>
      <c r="FG70" s="53" t="s">
        <v>10483</v>
      </c>
      <c r="FH70" s="53" t="s">
        <v>10483</v>
      </c>
      <c r="FI70" s="53" t="s">
        <v>10483</v>
      </c>
      <c r="FJ70" s="53" t="s">
        <v>10483</v>
      </c>
      <c r="FK70" s="53" t="s">
        <v>10483</v>
      </c>
      <c r="FL70" s="53" t="s">
        <v>10483</v>
      </c>
      <c r="FM70" s="53"/>
      <c r="FN70" s="53" t="s">
        <v>10483</v>
      </c>
      <c r="FO70" s="53" t="s">
        <v>10483</v>
      </c>
      <c r="FP70" s="53" t="s">
        <v>10483</v>
      </c>
      <c r="FQ70" s="53" t="s">
        <v>10483</v>
      </c>
      <c r="FR70" s="53" t="s">
        <v>10483</v>
      </c>
      <c r="FS70" s="53" t="s">
        <v>10483</v>
      </c>
      <c r="FT70" s="53" t="s">
        <v>10483</v>
      </c>
      <c r="FU70" s="53" t="s">
        <v>10483</v>
      </c>
      <c r="FV70" s="53" t="s">
        <v>10483</v>
      </c>
      <c r="FW70" s="53" t="s">
        <v>10483</v>
      </c>
      <c r="FX70" s="53" t="s">
        <v>10483</v>
      </c>
      <c r="GM70" s="53"/>
      <c r="GN70" s="53"/>
      <c r="GO70" s="53"/>
      <c r="GP70" s="53"/>
      <c r="GQ70" s="53"/>
      <c r="GR70" s="53"/>
      <c r="GS70" s="53"/>
      <c r="GT70" s="53"/>
      <c r="GZ70" s="166"/>
      <c r="HA70" s="166"/>
      <c r="HB70" s="166"/>
      <c r="HC70" s="166"/>
      <c r="HD70" s="166"/>
      <c r="HE70" s="166"/>
      <c r="HF70" s="166"/>
      <c r="HG70" s="166"/>
      <c r="HH70" s="166"/>
      <c r="HI70" s="166"/>
      <c r="HJ70" s="166"/>
      <c r="HK70" s="166"/>
      <c r="JZ70" s="9"/>
      <c r="KA70" s="9"/>
      <c r="KB70" s="9"/>
      <c r="KC70" s="9"/>
      <c r="KD70" s="9"/>
      <c r="KE70" s="9"/>
      <c r="KF70" s="9"/>
      <c r="PL70" s="3" t="s">
        <v>7657</v>
      </c>
      <c r="PM70" s="3" t="s">
        <v>7657</v>
      </c>
      <c r="PN70" s="3" t="s">
        <v>8140</v>
      </c>
      <c r="PO70" s="29">
        <v>2.8</v>
      </c>
      <c r="PP70" s="29">
        <v>0.87</v>
      </c>
      <c r="PQ70" s="29">
        <v>2.8</v>
      </c>
      <c r="PS70" s="39">
        <v>0.11</v>
      </c>
      <c r="PT70" s="65">
        <v>2.8</v>
      </c>
      <c r="PU70" s="68"/>
      <c r="PV70" s="68">
        <v>0.11</v>
      </c>
      <c r="VF70" s="3" t="s">
        <v>5035</v>
      </c>
      <c r="VK70" s="3" t="s">
        <v>4232</v>
      </c>
      <c r="WA70" s="3" t="s">
        <v>777</v>
      </c>
      <c r="XN70" s="6" t="s">
        <v>9403</v>
      </c>
      <c r="XO70" s="6" t="s">
        <v>9403</v>
      </c>
      <c r="XP70" s="6" t="s">
        <v>9403</v>
      </c>
      <c r="XQ70" s="6" t="s">
        <v>9403</v>
      </c>
    </row>
    <row r="71" spans="1:686" ht="33" customHeight="1" x14ac:dyDescent="0.2">
      <c r="G71" s="66"/>
      <c r="H71" s="66"/>
      <c r="I71" s="66"/>
      <c r="J71" s="66"/>
      <c r="K71" s="6">
        <v>186</v>
      </c>
      <c r="L71" s="6">
        <v>25</v>
      </c>
      <c r="T71" s="3" t="s">
        <v>11163</v>
      </c>
      <c r="AG71" s="162"/>
      <c r="AM71" s="6" t="s">
        <v>11164</v>
      </c>
      <c r="AO71" s="28">
        <v>1</v>
      </c>
      <c r="BR71" s="28"/>
      <c r="BS71" s="28"/>
      <c r="CG71" s="253"/>
      <c r="CH71" s="253"/>
      <c r="CI71" s="253"/>
      <c r="CJ71" s="253"/>
      <c r="CL71" s="28">
        <v>72</v>
      </c>
      <c r="CM71" s="28">
        <v>72</v>
      </c>
      <c r="CX71" s="66"/>
      <c r="CY71" s="66"/>
      <c r="CZ71" s="66"/>
      <c r="DA71" s="66"/>
      <c r="DB71" s="66"/>
      <c r="DC71" s="66"/>
      <c r="DD71" s="53" t="s">
        <v>10483</v>
      </c>
      <c r="DE71" s="53" t="s">
        <v>10483</v>
      </c>
      <c r="DF71" s="53" t="s">
        <v>10483</v>
      </c>
      <c r="DG71" s="53" t="s">
        <v>10483</v>
      </c>
      <c r="DH71" s="53" t="s">
        <v>10483</v>
      </c>
      <c r="DI71" s="53" t="s">
        <v>10483</v>
      </c>
      <c r="DJ71" s="53" t="s">
        <v>10483</v>
      </c>
      <c r="DK71" s="53" t="s">
        <v>10483</v>
      </c>
      <c r="DL71" s="53" t="s">
        <v>10483</v>
      </c>
      <c r="DM71" s="53" t="s">
        <v>10483</v>
      </c>
      <c r="DN71" s="53" t="s">
        <v>10483</v>
      </c>
      <c r="DO71" s="53" t="s">
        <v>10483</v>
      </c>
      <c r="DP71" s="53" t="s">
        <v>10483</v>
      </c>
      <c r="DQ71" s="53" t="s">
        <v>10483</v>
      </c>
      <c r="DR71" s="53" t="s">
        <v>10483</v>
      </c>
      <c r="DS71" s="53" t="s">
        <v>10483</v>
      </c>
      <c r="DT71" s="53" t="s">
        <v>10483</v>
      </c>
      <c r="DU71" s="53" t="s">
        <v>10483</v>
      </c>
      <c r="DV71" s="53" t="s">
        <v>10483</v>
      </c>
      <c r="DW71" s="53" t="s">
        <v>10483</v>
      </c>
      <c r="DX71" s="53" t="s">
        <v>10483</v>
      </c>
      <c r="DY71" s="53" t="s">
        <v>10483</v>
      </c>
      <c r="DZ71" s="53" t="s">
        <v>10483</v>
      </c>
      <c r="EA71" s="53" t="s">
        <v>10483</v>
      </c>
      <c r="EB71" s="53"/>
      <c r="EC71" s="53" t="s">
        <v>10483</v>
      </c>
      <c r="ED71" s="53" t="s">
        <v>10483</v>
      </c>
      <c r="EE71" s="53" t="s">
        <v>10483</v>
      </c>
      <c r="EF71" s="53" t="s">
        <v>10483</v>
      </c>
      <c r="EG71" s="53" t="s">
        <v>10483</v>
      </c>
      <c r="EH71" s="53"/>
      <c r="EI71" s="53" t="s">
        <v>10483</v>
      </c>
      <c r="EJ71" s="3" t="s">
        <v>8228</v>
      </c>
      <c r="EK71" s="3" t="s">
        <v>8228</v>
      </c>
      <c r="EL71" s="3" t="s">
        <v>8228</v>
      </c>
      <c r="EM71" s="29">
        <v>17.54</v>
      </c>
      <c r="EN71" s="29">
        <v>4.18</v>
      </c>
      <c r="EO71" s="53" t="s">
        <v>10483</v>
      </c>
      <c r="EP71" s="29">
        <v>16.5</v>
      </c>
      <c r="EQ71" s="53" t="s">
        <v>10483</v>
      </c>
      <c r="ER71" s="29">
        <v>0.48</v>
      </c>
      <c r="ES71" s="66">
        <v>17.100000000000001</v>
      </c>
      <c r="ET71" s="197" t="s">
        <v>10483</v>
      </c>
      <c r="EU71" s="66">
        <v>0.48</v>
      </c>
      <c r="EV71" s="66"/>
      <c r="EW71" s="66"/>
      <c r="EX71" s="66"/>
      <c r="EY71" s="66"/>
      <c r="EZ71" s="66"/>
      <c r="FA71" s="66"/>
      <c r="FB71" s="66"/>
      <c r="FC71" s="66"/>
      <c r="FD71" s="66"/>
      <c r="FE71" s="66"/>
      <c r="FF71" s="66"/>
      <c r="FG71" s="53" t="s">
        <v>10483</v>
      </c>
      <c r="FH71" s="53" t="s">
        <v>10483</v>
      </c>
      <c r="FI71" s="53" t="s">
        <v>10483</v>
      </c>
      <c r="FJ71" s="53" t="s">
        <v>10483</v>
      </c>
      <c r="FK71" s="53" t="s">
        <v>10483</v>
      </c>
      <c r="FL71" s="53" t="s">
        <v>10483</v>
      </c>
      <c r="FM71" s="53"/>
      <c r="FN71" s="53" t="s">
        <v>10483</v>
      </c>
      <c r="FO71" s="53" t="s">
        <v>10483</v>
      </c>
      <c r="FP71" s="53" t="s">
        <v>10483</v>
      </c>
      <c r="FQ71" s="53" t="s">
        <v>10483</v>
      </c>
      <c r="FR71" s="53" t="s">
        <v>10483</v>
      </c>
      <c r="FS71" s="53" t="s">
        <v>10483</v>
      </c>
      <c r="FT71" s="53" t="s">
        <v>10483</v>
      </c>
      <c r="FU71" s="53" t="s">
        <v>10483</v>
      </c>
      <c r="FV71" s="53" t="s">
        <v>10483</v>
      </c>
      <c r="FW71" s="53" t="s">
        <v>10483</v>
      </c>
      <c r="FX71" s="53" t="s">
        <v>10483</v>
      </c>
      <c r="FY71" s="66"/>
      <c r="FZ71" s="66"/>
      <c r="GA71" s="66"/>
      <c r="GB71" s="66"/>
      <c r="GC71" s="66"/>
      <c r="GD71" s="66"/>
      <c r="GE71" s="66"/>
      <c r="GF71" s="66"/>
      <c r="GG71" s="66"/>
      <c r="GH71" s="66"/>
      <c r="GI71" s="66"/>
      <c r="GJ71" s="66"/>
      <c r="GK71" s="66"/>
      <c r="GL71" s="66"/>
      <c r="GM71" s="53"/>
      <c r="GN71" s="53"/>
      <c r="GO71" s="53"/>
      <c r="GP71" s="53"/>
      <c r="GQ71" s="53"/>
      <c r="GR71" s="53"/>
      <c r="GS71" s="53"/>
      <c r="GT71" s="53"/>
      <c r="GZ71" s="290"/>
      <c r="HA71" s="290"/>
      <c r="HB71" s="290"/>
      <c r="HC71" s="290"/>
      <c r="HD71" s="290"/>
      <c r="HE71" s="290"/>
      <c r="HF71" s="290"/>
      <c r="HG71" s="290"/>
      <c r="HH71" s="290"/>
      <c r="HI71" s="290"/>
      <c r="HJ71" s="290"/>
      <c r="HK71" s="290"/>
      <c r="II71" s="66"/>
      <c r="IJ71" s="66"/>
      <c r="IK71" s="66"/>
      <c r="IL71" s="66"/>
      <c r="IM71" s="66"/>
      <c r="IN71" s="66"/>
      <c r="IO71" s="66"/>
      <c r="IP71" s="66"/>
      <c r="IQ71" s="66"/>
      <c r="IR71" s="66"/>
      <c r="IS71" s="66"/>
      <c r="IT71" s="66"/>
      <c r="IU71" s="66"/>
      <c r="IV71" s="66"/>
      <c r="JI71" s="66"/>
      <c r="JJ71" s="66"/>
      <c r="JK71" s="66"/>
      <c r="JL71" s="66"/>
      <c r="JM71" s="66"/>
      <c r="JN71" s="66"/>
      <c r="JO71" s="66"/>
      <c r="JP71" s="66"/>
      <c r="JQ71" s="66"/>
      <c r="JR71" s="66"/>
      <c r="JS71" s="66"/>
      <c r="JT71" s="66"/>
      <c r="JU71" s="66"/>
      <c r="JV71" s="66"/>
      <c r="JZ71" s="9"/>
      <c r="KA71" s="9"/>
      <c r="KB71" s="9"/>
      <c r="KC71" s="9"/>
      <c r="KD71" s="9"/>
      <c r="KE71" s="9"/>
      <c r="KF71" s="9"/>
      <c r="KG71" s="66"/>
      <c r="KH71" s="66"/>
      <c r="KI71" s="66"/>
      <c r="KJ71" s="66"/>
      <c r="KK71" s="66"/>
      <c r="KL71" s="66"/>
      <c r="KM71" s="66"/>
      <c r="KN71" s="66"/>
      <c r="KO71" s="66"/>
      <c r="KP71" s="66"/>
      <c r="KQ71" s="66"/>
      <c r="KR71" s="66"/>
      <c r="LE71" s="66"/>
      <c r="LF71" s="66"/>
      <c r="LG71" s="66"/>
      <c r="LH71" s="66"/>
      <c r="LI71" s="66"/>
      <c r="LJ71" s="66"/>
      <c r="LK71" s="66"/>
      <c r="LL71" s="66"/>
      <c r="LM71" s="66"/>
      <c r="LN71" s="66"/>
      <c r="LO71" s="66"/>
      <c r="LP71" s="66"/>
      <c r="LQ71" s="66"/>
      <c r="MB71" s="66"/>
      <c r="MC71" s="66"/>
      <c r="MD71" s="66"/>
      <c r="ME71" s="66"/>
      <c r="MF71" s="66"/>
      <c r="MG71" s="66"/>
      <c r="MH71" s="66"/>
      <c r="MI71" s="66"/>
      <c r="MJ71" s="66"/>
      <c r="MK71" s="66"/>
      <c r="ML71" s="66"/>
      <c r="MM71" s="66"/>
      <c r="MZ71" s="66"/>
      <c r="NA71" s="66"/>
      <c r="NB71" s="66"/>
      <c r="NC71" s="66"/>
      <c r="ND71" s="66"/>
      <c r="NE71" s="66"/>
      <c r="NF71" s="66"/>
      <c r="NG71" s="66"/>
      <c r="NH71" s="66"/>
      <c r="NI71" s="66"/>
      <c r="NJ71" s="66"/>
      <c r="NK71" s="66"/>
      <c r="NL71" s="66"/>
      <c r="NY71" s="66"/>
      <c r="NZ71" s="66"/>
      <c r="OA71" s="66"/>
      <c r="OB71" s="66"/>
      <c r="OC71" s="66"/>
      <c r="OD71" s="66"/>
      <c r="OE71" s="66"/>
      <c r="OF71" s="66"/>
      <c r="OG71" s="66"/>
      <c r="OH71" s="66"/>
      <c r="OI71" s="66"/>
      <c r="OJ71" s="66"/>
      <c r="OK71" s="66"/>
      <c r="OV71" s="66"/>
      <c r="OW71" s="66"/>
      <c r="OX71" s="66"/>
      <c r="OY71" s="66"/>
      <c r="OZ71" s="66"/>
      <c r="PA71" s="66"/>
      <c r="PB71" s="66"/>
      <c r="PC71" s="66"/>
      <c r="PD71" s="66"/>
      <c r="PE71" s="66"/>
      <c r="PF71" s="66"/>
      <c r="PG71" s="66"/>
      <c r="PL71" s="3" t="s">
        <v>7657</v>
      </c>
      <c r="PM71" s="3" t="s">
        <v>7657</v>
      </c>
      <c r="PN71" s="3" t="s">
        <v>8140</v>
      </c>
      <c r="PO71" s="3">
        <v>2.5</v>
      </c>
      <c r="PP71" s="29">
        <v>0.83</v>
      </c>
      <c r="PQ71" s="29">
        <v>2.2999999999999998</v>
      </c>
      <c r="PR71" s="3"/>
      <c r="PS71" s="39">
        <v>0.1</v>
      </c>
      <c r="PT71" s="66">
        <v>2.2999999999999998</v>
      </c>
      <c r="PU71" s="90"/>
      <c r="PV71" s="90">
        <v>0.1</v>
      </c>
      <c r="PW71" s="66"/>
      <c r="PX71" s="66"/>
      <c r="PY71" s="66"/>
      <c r="PZ71" s="66"/>
      <c r="QA71" s="66"/>
      <c r="QB71" s="66"/>
      <c r="QC71" s="66"/>
      <c r="QD71" s="66"/>
      <c r="QE71" s="66"/>
      <c r="QF71" s="66"/>
      <c r="QT71" s="66"/>
      <c r="QU71" s="66"/>
      <c r="QV71" s="66"/>
      <c r="QW71" s="66"/>
      <c r="QX71" s="66"/>
      <c r="QY71" s="66"/>
      <c r="QZ71" s="66"/>
      <c r="RA71" s="66"/>
      <c r="RB71" s="66"/>
      <c r="RC71" s="66"/>
      <c r="RD71" s="66"/>
      <c r="RE71" s="66"/>
      <c r="RF71" s="66"/>
      <c r="RG71" s="66"/>
      <c r="RH71" s="66"/>
      <c r="RT71" s="66"/>
      <c r="RU71" s="66"/>
      <c r="RV71" s="66"/>
      <c r="RW71" s="66"/>
      <c r="RX71" s="66"/>
      <c r="RY71" s="66"/>
      <c r="RZ71" s="66"/>
      <c r="SA71" s="66"/>
      <c r="SB71" s="66"/>
      <c r="SC71" s="66"/>
      <c r="SD71" s="66"/>
      <c r="SE71" s="66"/>
      <c r="SP71" s="66"/>
      <c r="SQ71" s="66"/>
      <c r="SR71" s="66"/>
      <c r="SS71" s="66"/>
      <c r="ST71" s="66"/>
      <c r="SU71" s="66"/>
      <c r="SV71" s="66"/>
      <c r="SW71" s="66"/>
      <c r="SX71" s="66"/>
      <c r="SY71" s="66"/>
      <c r="SZ71" s="66"/>
      <c r="TA71" s="66"/>
      <c r="TN71" s="66"/>
      <c r="TO71" s="66"/>
      <c r="TP71" s="66"/>
      <c r="TQ71" s="66"/>
      <c r="TR71" s="66"/>
      <c r="TS71" s="66"/>
      <c r="TT71" s="66"/>
      <c r="TU71" s="66"/>
      <c r="TV71" s="66"/>
      <c r="TW71" s="66"/>
      <c r="TX71" s="66"/>
      <c r="TY71" s="66"/>
      <c r="TZ71" s="66"/>
      <c r="UA71" s="66"/>
      <c r="UK71" s="66"/>
      <c r="UL71" s="66"/>
      <c r="UM71" s="66"/>
      <c r="UN71" s="66"/>
      <c r="UO71" s="66"/>
      <c r="UP71" s="66"/>
      <c r="UQ71" s="66"/>
      <c r="UR71" s="66"/>
      <c r="US71" s="66"/>
      <c r="UT71" s="66"/>
      <c r="UU71" s="66"/>
      <c r="UV71" s="66"/>
      <c r="ZD71" s="3"/>
      <c r="ZF71" s="3"/>
    </row>
    <row r="72" spans="1:686" ht="33" customHeight="1" x14ac:dyDescent="0.2">
      <c r="G72" s="66"/>
      <c r="H72" s="66"/>
      <c r="I72" s="66"/>
      <c r="J72" s="66"/>
      <c r="K72" s="6">
        <v>186</v>
      </c>
      <c r="L72" s="6">
        <v>25</v>
      </c>
      <c r="T72" s="3" t="s">
        <v>7417</v>
      </c>
      <c r="AG72" s="162"/>
      <c r="AM72" s="6" t="s">
        <v>11165</v>
      </c>
      <c r="BR72" s="28"/>
      <c r="BS72" s="28"/>
      <c r="CG72" s="253"/>
      <c r="CH72" s="253"/>
      <c r="CI72" s="253"/>
      <c r="CJ72" s="253"/>
      <c r="CL72" s="28">
        <v>69</v>
      </c>
      <c r="CM72" s="28">
        <v>69</v>
      </c>
      <c r="CX72" s="66"/>
      <c r="CY72" s="66"/>
      <c r="CZ72" s="66"/>
      <c r="DA72" s="66"/>
      <c r="DB72" s="66"/>
      <c r="DC72" s="66"/>
      <c r="DD72" s="53" t="s">
        <v>10483</v>
      </c>
      <c r="DE72" s="53" t="s">
        <v>10483</v>
      </c>
      <c r="DF72" s="53" t="s">
        <v>10483</v>
      </c>
      <c r="DG72" s="53" t="s">
        <v>10483</v>
      </c>
      <c r="DH72" s="53" t="s">
        <v>10483</v>
      </c>
      <c r="DI72" s="53" t="s">
        <v>10483</v>
      </c>
      <c r="DJ72" s="53" t="s">
        <v>10483</v>
      </c>
      <c r="DK72" s="53" t="s">
        <v>10483</v>
      </c>
      <c r="DL72" s="53" t="s">
        <v>10483</v>
      </c>
      <c r="DM72" s="53" t="s">
        <v>10483</v>
      </c>
      <c r="DN72" s="53" t="s">
        <v>10483</v>
      </c>
      <c r="DO72" s="53" t="s">
        <v>10483</v>
      </c>
      <c r="DP72" s="53" t="s">
        <v>10483</v>
      </c>
      <c r="DQ72" s="53" t="s">
        <v>10483</v>
      </c>
      <c r="DR72" s="53" t="s">
        <v>10483</v>
      </c>
      <c r="DS72" s="53" t="s">
        <v>10483</v>
      </c>
      <c r="DT72" s="53" t="s">
        <v>10483</v>
      </c>
      <c r="DU72" s="53" t="s">
        <v>10483</v>
      </c>
      <c r="DV72" s="53" t="s">
        <v>10483</v>
      </c>
      <c r="DW72" s="53" t="s">
        <v>10483</v>
      </c>
      <c r="DX72" s="53" t="s">
        <v>10483</v>
      </c>
      <c r="DY72" s="53" t="s">
        <v>10483</v>
      </c>
      <c r="DZ72" s="53" t="s">
        <v>10483</v>
      </c>
      <c r="EA72" s="53" t="s">
        <v>10483</v>
      </c>
      <c r="EB72" s="53"/>
      <c r="EC72" s="53" t="s">
        <v>10483</v>
      </c>
      <c r="ED72" s="53" t="s">
        <v>10483</v>
      </c>
      <c r="EE72" s="53" t="s">
        <v>10483</v>
      </c>
      <c r="EF72" s="53" t="s">
        <v>10483</v>
      </c>
      <c r="EG72" s="53" t="s">
        <v>10483</v>
      </c>
      <c r="EH72" s="53"/>
      <c r="EI72" s="53" t="s">
        <v>10483</v>
      </c>
      <c r="EJ72" s="3" t="s">
        <v>8228</v>
      </c>
      <c r="EK72" s="3" t="s">
        <v>8228</v>
      </c>
      <c r="EL72" s="3" t="s">
        <v>8228</v>
      </c>
      <c r="EM72" s="29">
        <v>18.170000000000002</v>
      </c>
      <c r="EN72" s="29">
        <v>4.1399999999999997</v>
      </c>
      <c r="EO72" s="53" t="s">
        <v>10483</v>
      </c>
      <c r="EP72" s="29">
        <v>17</v>
      </c>
      <c r="EQ72" s="53" t="s">
        <v>10483</v>
      </c>
      <c r="ER72" s="29">
        <v>0.48</v>
      </c>
      <c r="ES72" s="66">
        <v>16.7</v>
      </c>
      <c r="ET72" s="53" t="s">
        <v>10483</v>
      </c>
      <c r="EU72" s="66">
        <v>0.48</v>
      </c>
      <c r="EV72" s="66"/>
      <c r="EW72" s="66"/>
      <c r="EX72" s="66"/>
      <c r="EY72" s="66"/>
      <c r="EZ72" s="66"/>
      <c r="FA72" s="66"/>
      <c r="FB72" s="66"/>
      <c r="FC72" s="66"/>
      <c r="FD72" s="66"/>
      <c r="FE72" s="66"/>
      <c r="FF72" s="66"/>
      <c r="FG72" s="53" t="s">
        <v>10483</v>
      </c>
      <c r="FH72" s="53" t="s">
        <v>10483</v>
      </c>
      <c r="FI72" s="53" t="s">
        <v>10483</v>
      </c>
      <c r="FJ72" s="53" t="s">
        <v>10483</v>
      </c>
      <c r="FK72" s="53" t="s">
        <v>10483</v>
      </c>
      <c r="FL72" s="53" t="s">
        <v>10483</v>
      </c>
      <c r="FM72" s="53"/>
      <c r="FN72" s="53" t="s">
        <v>10483</v>
      </c>
      <c r="FO72" s="53" t="s">
        <v>10483</v>
      </c>
      <c r="FP72" s="53" t="s">
        <v>10483</v>
      </c>
      <c r="FQ72" s="53" t="s">
        <v>10483</v>
      </c>
      <c r="FR72" s="53" t="s">
        <v>10483</v>
      </c>
      <c r="FS72" s="53" t="s">
        <v>10483</v>
      </c>
      <c r="FT72" s="53" t="s">
        <v>10483</v>
      </c>
      <c r="FU72" s="53" t="s">
        <v>10483</v>
      </c>
      <c r="FV72" s="53" t="s">
        <v>10483</v>
      </c>
      <c r="FW72" s="53" t="s">
        <v>10483</v>
      </c>
      <c r="FX72" s="53" t="s">
        <v>10483</v>
      </c>
      <c r="FY72" s="66"/>
      <c r="FZ72" s="66"/>
      <c r="GA72" s="66"/>
      <c r="GB72" s="66"/>
      <c r="GC72" s="66"/>
      <c r="GD72" s="66"/>
      <c r="GE72" s="66"/>
      <c r="GF72" s="66"/>
      <c r="GG72" s="66"/>
      <c r="GH72" s="66"/>
      <c r="GI72" s="66"/>
      <c r="GJ72" s="66"/>
      <c r="GK72" s="66"/>
      <c r="GL72" s="66"/>
      <c r="GM72" s="53"/>
      <c r="GN72" s="53"/>
      <c r="GO72" s="53"/>
      <c r="GP72" s="53"/>
      <c r="GQ72" s="53"/>
      <c r="GR72" s="53"/>
      <c r="GS72" s="53"/>
      <c r="GT72" s="53"/>
      <c r="GZ72" s="290"/>
      <c r="HA72" s="290"/>
      <c r="HB72" s="290"/>
      <c r="HC72" s="290"/>
      <c r="HD72" s="290"/>
      <c r="HE72" s="290"/>
      <c r="HF72" s="290"/>
      <c r="HG72" s="290"/>
      <c r="HH72" s="290"/>
      <c r="HI72" s="290"/>
      <c r="HJ72" s="290"/>
      <c r="HK72" s="290"/>
      <c r="II72" s="66"/>
      <c r="IJ72" s="66"/>
      <c r="IK72" s="66"/>
      <c r="IL72" s="66"/>
      <c r="IM72" s="66"/>
      <c r="IN72" s="66"/>
      <c r="IO72" s="66"/>
      <c r="IP72" s="66"/>
      <c r="IQ72" s="66"/>
      <c r="IR72" s="66"/>
      <c r="IS72" s="66"/>
      <c r="IT72" s="66"/>
      <c r="IU72" s="66"/>
      <c r="IV72" s="66"/>
      <c r="JI72" s="66"/>
      <c r="JJ72" s="66"/>
      <c r="JK72" s="66"/>
      <c r="JL72" s="66"/>
      <c r="JM72" s="66"/>
      <c r="JN72" s="66"/>
      <c r="JO72" s="66"/>
      <c r="JP72" s="66"/>
      <c r="JQ72" s="66"/>
      <c r="JR72" s="66"/>
      <c r="JS72" s="66"/>
      <c r="JT72" s="66"/>
      <c r="JU72" s="66"/>
      <c r="JV72" s="66"/>
      <c r="JZ72" s="9"/>
      <c r="KA72" s="9"/>
      <c r="KB72" s="9"/>
      <c r="KC72" s="9"/>
      <c r="KD72" s="9"/>
      <c r="KE72" s="9"/>
      <c r="KF72" s="9"/>
      <c r="KG72" s="66"/>
      <c r="KH72" s="66"/>
      <c r="KI72" s="66"/>
      <c r="KJ72" s="66"/>
      <c r="KK72" s="66"/>
      <c r="KL72" s="66"/>
      <c r="KM72" s="66"/>
      <c r="KN72" s="66"/>
      <c r="KO72" s="66"/>
      <c r="KP72" s="66"/>
      <c r="KQ72" s="66"/>
      <c r="KR72" s="66"/>
      <c r="LE72" s="66"/>
      <c r="LF72" s="66"/>
      <c r="LG72" s="66"/>
      <c r="LH72" s="66"/>
      <c r="LI72" s="66"/>
      <c r="LJ72" s="66"/>
      <c r="LK72" s="66"/>
      <c r="LL72" s="66"/>
      <c r="LM72" s="66"/>
      <c r="LN72" s="66"/>
      <c r="LO72" s="66"/>
      <c r="LP72" s="66"/>
      <c r="LQ72" s="66"/>
      <c r="MB72" s="66"/>
      <c r="MC72" s="66"/>
      <c r="MD72" s="66"/>
      <c r="ME72" s="66"/>
      <c r="MF72" s="66"/>
      <c r="MG72" s="66"/>
      <c r="MH72" s="66"/>
      <c r="MI72" s="66"/>
      <c r="MJ72" s="66"/>
      <c r="MK72" s="66"/>
      <c r="ML72" s="66"/>
      <c r="MM72" s="66"/>
      <c r="MZ72" s="66"/>
      <c r="NA72" s="66"/>
      <c r="NB72" s="66"/>
      <c r="NC72" s="66"/>
      <c r="ND72" s="66"/>
      <c r="NE72" s="66"/>
      <c r="NF72" s="66"/>
      <c r="NG72" s="66"/>
      <c r="NH72" s="66"/>
      <c r="NI72" s="66"/>
      <c r="NJ72" s="66"/>
      <c r="NK72" s="66"/>
      <c r="NL72" s="66"/>
      <c r="NY72" s="66"/>
      <c r="NZ72" s="66"/>
      <c r="OA72" s="66"/>
      <c r="OB72" s="66"/>
      <c r="OC72" s="66"/>
      <c r="OD72" s="66"/>
      <c r="OE72" s="66"/>
      <c r="OF72" s="66"/>
      <c r="OG72" s="66"/>
      <c r="OH72" s="66"/>
      <c r="OI72" s="66"/>
      <c r="OJ72" s="66"/>
      <c r="OK72" s="66"/>
      <c r="OV72" s="66"/>
      <c r="OW72" s="66"/>
      <c r="OX72" s="66"/>
      <c r="OY72" s="66"/>
      <c r="OZ72" s="66"/>
      <c r="PA72" s="66"/>
      <c r="PB72" s="66"/>
      <c r="PC72" s="66"/>
      <c r="PD72" s="66"/>
      <c r="PE72" s="66"/>
      <c r="PF72" s="66"/>
      <c r="PG72" s="66"/>
      <c r="PL72" s="3" t="s">
        <v>7657</v>
      </c>
      <c r="PM72" s="3" t="s">
        <v>7657</v>
      </c>
      <c r="PN72" s="3" t="s">
        <v>8140</v>
      </c>
      <c r="PO72" s="29">
        <v>2.37</v>
      </c>
      <c r="PP72" s="29">
        <v>0.82</v>
      </c>
      <c r="PQ72" s="29">
        <v>2.4</v>
      </c>
      <c r="PR72" s="3"/>
      <c r="PS72" s="39">
        <v>0.1</v>
      </c>
      <c r="PT72" s="66">
        <v>2.4</v>
      </c>
      <c r="PU72" s="90"/>
      <c r="PV72" s="90">
        <v>0.1</v>
      </c>
      <c r="PW72" s="66"/>
      <c r="PX72" s="66"/>
      <c r="PY72" s="66"/>
      <c r="PZ72" s="66"/>
      <c r="QA72" s="66"/>
      <c r="QB72" s="66"/>
      <c r="QC72" s="66"/>
      <c r="QD72" s="66"/>
      <c r="QE72" s="66"/>
      <c r="QF72" s="66"/>
      <c r="QT72" s="66"/>
      <c r="QU72" s="66"/>
      <c r="QV72" s="66"/>
      <c r="QW72" s="66"/>
      <c r="QX72" s="66"/>
      <c r="QY72" s="66"/>
      <c r="QZ72" s="66"/>
      <c r="RA72" s="66"/>
      <c r="RB72" s="66"/>
      <c r="RC72" s="66"/>
      <c r="RD72" s="66"/>
      <c r="RE72" s="66"/>
      <c r="RF72" s="66"/>
      <c r="RG72" s="66"/>
      <c r="RH72" s="66"/>
      <c r="RT72" s="66"/>
      <c r="RU72" s="66"/>
      <c r="RV72" s="66"/>
      <c r="RW72" s="66"/>
      <c r="RX72" s="66"/>
      <c r="RY72" s="66"/>
      <c r="RZ72" s="66"/>
      <c r="SA72" s="66"/>
      <c r="SB72" s="66"/>
      <c r="SC72" s="66"/>
      <c r="SD72" s="66"/>
      <c r="SE72" s="66"/>
      <c r="SP72" s="66"/>
      <c r="SQ72" s="66"/>
      <c r="SR72" s="66"/>
      <c r="SS72" s="66"/>
      <c r="ST72" s="66"/>
      <c r="SU72" s="66"/>
      <c r="SV72" s="66"/>
      <c r="SW72" s="66"/>
      <c r="SX72" s="66"/>
      <c r="SY72" s="66"/>
      <c r="SZ72" s="66"/>
      <c r="TA72" s="66"/>
      <c r="TN72" s="66"/>
      <c r="TO72" s="66"/>
      <c r="TP72" s="66"/>
      <c r="TQ72" s="66"/>
      <c r="TR72" s="66"/>
      <c r="TS72" s="66"/>
      <c r="TT72" s="66"/>
      <c r="TU72" s="66"/>
      <c r="TV72" s="66"/>
      <c r="TW72" s="66"/>
      <c r="TX72" s="66"/>
      <c r="TY72" s="66"/>
      <c r="TZ72" s="66"/>
      <c r="UA72" s="66"/>
      <c r="UK72" s="66"/>
      <c r="UL72" s="66"/>
      <c r="UM72" s="66"/>
      <c r="UN72" s="66"/>
      <c r="UO72" s="66"/>
      <c r="UP72" s="66"/>
      <c r="UQ72" s="66"/>
      <c r="UR72" s="66"/>
      <c r="US72" s="66"/>
      <c r="UT72" s="66"/>
      <c r="UU72" s="66"/>
      <c r="UV72" s="66"/>
      <c r="ZD72" s="3"/>
      <c r="ZF72" s="3"/>
    </row>
    <row r="73" spans="1:686" ht="33" customHeight="1" x14ac:dyDescent="0.2">
      <c r="A73" s="3" t="s">
        <v>4232</v>
      </c>
      <c r="K73" s="6">
        <v>186</v>
      </c>
      <c r="L73" s="6">
        <v>25</v>
      </c>
      <c r="T73" s="3" t="s">
        <v>11163</v>
      </c>
      <c r="AM73" s="6" t="s">
        <v>11170</v>
      </c>
      <c r="BH73" s="28" t="s">
        <v>4232</v>
      </c>
      <c r="BQ73" s="28" t="s">
        <v>4232</v>
      </c>
      <c r="BS73" s="227" t="str">
        <f>DD73&amp;" "&amp;FO73&amp;" "&amp;EJ73&amp;" "&amp;HZ73&amp;" "&amp;IZ73&amp;" "&amp;KW73&amp;" "&amp;LU73&amp;" "&amp;MS73&amp;" "&amp;NP73&amp;" "&amp;OO73&amp;" "&amp;PL73&amp;" "&amp;QK73&amp;" "&amp;RM73&amp;" "&amp;SI73&amp;" "&amp;TE73&amp;" "&amp;UE73&amp;" "&amp;JZ73</f>
        <v xml:space="preserve">-- -- --        SATAQ-4-Athletic_Internalization      </v>
      </c>
      <c r="DD73" s="53" t="s">
        <v>10483</v>
      </c>
      <c r="DE73" s="53" t="s">
        <v>10483</v>
      </c>
      <c r="DF73" s="53" t="s">
        <v>10483</v>
      </c>
      <c r="DG73" s="53" t="s">
        <v>10483</v>
      </c>
      <c r="DH73" s="53" t="s">
        <v>10483</v>
      </c>
      <c r="DI73" s="53" t="s">
        <v>10483</v>
      </c>
      <c r="DJ73" s="53" t="s">
        <v>10483</v>
      </c>
      <c r="DK73" s="53" t="s">
        <v>10483</v>
      </c>
      <c r="DL73" s="53" t="s">
        <v>10483</v>
      </c>
      <c r="DM73" s="53" t="s">
        <v>10483</v>
      </c>
      <c r="DN73" s="53" t="s">
        <v>10483</v>
      </c>
      <c r="DO73" s="53" t="s">
        <v>10483</v>
      </c>
      <c r="DP73" s="53" t="s">
        <v>10483</v>
      </c>
      <c r="DQ73" s="53" t="s">
        <v>10483</v>
      </c>
      <c r="DR73" s="53" t="s">
        <v>10483</v>
      </c>
      <c r="DS73" s="53" t="s">
        <v>10483</v>
      </c>
      <c r="DT73" s="53" t="s">
        <v>10483</v>
      </c>
      <c r="DU73" s="53" t="s">
        <v>10483</v>
      </c>
      <c r="DV73" s="53" t="s">
        <v>10483</v>
      </c>
      <c r="DW73" s="53" t="s">
        <v>10483</v>
      </c>
      <c r="DX73" s="53" t="s">
        <v>10483</v>
      </c>
      <c r="DY73" s="53" t="s">
        <v>10483</v>
      </c>
      <c r="DZ73" s="53" t="s">
        <v>10483</v>
      </c>
      <c r="EA73" s="53" t="s">
        <v>10483</v>
      </c>
      <c r="EB73" s="53"/>
      <c r="EC73" s="53" t="s">
        <v>10483</v>
      </c>
      <c r="ED73" s="53" t="s">
        <v>10483</v>
      </c>
      <c r="EE73" s="53" t="s">
        <v>10483</v>
      </c>
      <c r="EF73" s="53" t="s">
        <v>10483</v>
      </c>
      <c r="EJ73" s="53" t="s">
        <v>10483</v>
      </c>
      <c r="EK73" s="53" t="s">
        <v>10483</v>
      </c>
      <c r="EL73" s="53" t="s">
        <v>10483</v>
      </c>
      <c r="EM73" s="53" t="s">
        <v>10483</v>
      </c>
      <c r="EN73" s="53" t="s">
        <v>10483</v>
      </c>
      <c r="EO73" s="53" t="s">
        <v>10483</v>
      </c>
      <c r="EP73" s="53" t="s">
        <v>10483</v>
      </c>
      <c r="EQ73" s="53" t="s">
        <v>10483</v>
      </c>
      <c r="ER73" s="53" t="s">
        <v>10483</v>
      </c>
      <c r="FG73" s="53" t="s">
        <v>10483</v>
      </c>
      <c r="FH73" s="53" t="s">
        <v>10483</v>
      </c>
      <c r="FI73" s="53" t="s">
        <v>10483</v>
      </c>
      <c r="FJ73" s="53" t="s">
        <v>10483</v>
      </c>
      <c r="FK73" s="53" t="s">
        <v>10483</v>
      </c>
      <c r="FL73" s="53" t="s">
        <v>10483</v>
      </c>
      <c r="FM73" s="53"/>
      <c r="FN73" s="53" t="s">
        <v>10483</v>
      </c>
      <c r="FO73" s="53" t="s">
        <v>10483</v>
      </c>
      <c r="FP73" s="53" t="s">
        <v>10483</v>
      </c>
      <c r="FQ73" s="53" t="s">
        <v>10483</v>
      </c>
      <c r="FR73" s="53" t="s">
        <v>10483</v>
      </c>
      <c r="FS73" s="53" t="s">
        <v>10483</v>
      </c>
      <c r="FT73" s="53" t="s">
        <v>10483</v>
      </c>
      <c r="FU73" s="53" t="s">
        <v>10483</v>
      </c>
      <c r="FV73" s="53" t="s">
        <v>10483</v>
      </c>
      <c r="FW73" s="53" t="s">
        <v>10483</v>
      </c>
      <c r="FX73" s="53" t="s">
        <v>10483</v>
      </c>
      <c r="GM73" s="53"/>
      <c r="GN73" s="53"/>
      <c r="GO73" s="53"/>
      <c r="GP73" s="53"/>
      <c r="GQ73" s="53"/>
      <c r="GR73" s="53"/>
      <c r="GS73" s="53"/>
      <c r="GT73" s="53"/>
      <c r="GZ73" s="166"/>
      <c r="HA73" s="166"/>
      <c r="HB73" s="166"/>
      <c r="HC73" s="166"/>
      <c r="HD73" s="166"/>
      <c r="HE73" s="166"/>
      <c r="HF73" s="166"/>
      <c r="HG73" s="166"/>
      <c r="HH73" s="166"/>
      <c r="HI73" s="166"/>
      <c r="HJ73" s="166"/>
      <c r="HK73" s="166"/>
      <c r="JZ73" s="9"/>
      <c r="KA73" s="9"/>
      <c r="KB73" s="9"/>
      <c r="KC73" s="9"/>
      <c r="KD73" s="9"/>
      <c r="KE73" s="9"/>
      <c r="KF73" s="9"/>
      <c r="PL73" s="3" t="s">
        <v>7652</v>
      </c>
      <c r="PM73" s="3" t="s">
        <v>7652</v>
      </c>
      <c r="PN73" s="3" t="s">
        <v>11171</v>
      </c>
      <c r="PO73" s="29">
        <v>2.37</v>
      </c>
      <c r="PP73" s="29">
        <v>0.96</v>
      </c>
      <c r="PQ73" s="29">
        <v>2.4</v>
      </c>
      <c r="PS73" s="39">
        <v>0.17</v>
      </c>
      <c r="PT73" s="65">
        <v>2.5</v>
      </c>
      <c r="PU73" s="68"/>
      <c r="PV73" s="68">
        <v>0.12</v>
      </c>
      <c r="VK73" s="3" t="s">
        <v>4232</v>
      </c>
      <c r="WA73" s="3" t="s">
        <v>10893</v>
      </c>
      <c r="XP73" s="6" t="s">
        <v>10749</v>
      </c>
      <c r="XQ73" s="6" t="s">
        <v>10749</v>
      </c>
    </row>
    <row r="74" spans="1:686" ht="31.9" customHeight="1" x14ac:dyDescent="0.2">
      <c r="A74" s="3" t="s">
        <v>4232</v>
      </c>
      <c r="K74" s="6">
        <v>186</v>
      </c>
      <c r="L74" s="6">
        <v>25</v>
      </c>
      <c r="T74" s="3" t="s">
        <v>7417</v>
      </c>
      <c r="AM74" s="6" t="s">
        <v>11172</v>
      </c>
      <c r="BH74" s="28" t="s">
        <v>4232</v>
      </c>
      <c r="BQ74" s="28" t="s">
        <v>4232</v>
      </c>
      <c r="BS74" s="227" t="str">
        <f>DD74&amp;" "&amp;FO74&amp;" "&amp;EJ74&amp;" "&amp;HZ74&amp;" "&amp;IZ74&amp;" "&amp;KW74&amp;" "&amp;LU74&amp;" "&amp;MS74&amp;" "&amp;NP74&amp;" "&amp;OO74&amp;" "&amp;PL74&amp;" "&amp;QK74&amp;" "&amp;RM74&amp;" "&amp;SI74&amp;" "&amp;TE74&amp;" "&amp;UE74&amp;" "&amp;JZ74</f>
        <v xml:space="preserve">-- -- --        SATAQ-4-Athletic_Internalization      </v>
      </c>
      <c r="DD74" s="53" t="s">
        <v>10483</v>
      </c>
      <c r="DE74" s="53" t="s">
        <v>10483</v>
      </c>
      <c r="DF74" s="53" t="s">
        <v>10483</v>
      </c>
      <c r="DG74" s="53" t="s">
        <v>10483</v>
      </c>
      <c r="DH74" s="53" t="s">
        <v>10483</v>
      </c>
      <c r="DI74" s="53" t="s">
        <v>10483</v>
      </c>
      <c r="DJ74" s="53" t="s">
        <v>10483</v>
      </c>
      <c r="DK74" s="53" t="s">
        <v>10483</v>
      </c>
      <c r="DL74" s="53" t="s">
        <v>10483</v>
      </c>
      <c r="DM74" s="53" t="s">
        <v>10483</v>
      </c>
      <c r="DN74" s="53" t="s">
        <v>10483</v>
      </c>
      <c r="DO74" s="53" t="s">
        <v>10483</v>
      </c>
      <c r="DP74" s="53" t="s">
        <v>10483</v>
      </c>
      <c r="DQ74" s="53" t="s">
        <v>10483</v>
      </c>
      <c r="DR74" s="53" t="s">
        <v>10483</v>
      </c>
      <c r="DS74" s="53" t="s">
        <v>10483</v>
      </c>
      <c r="DT74" s="53" t="s">
        <v>10483</v>
      </c>
      <c r="DU74" s="53" t="s">
        <v>10483</v>
      </c>
      <c r="DV74" s="53" t="s">
        <v>10483</v>
      </c>
      <c r="DW74" s="53" t="s">
        <v>10483</v>
      </c>
      <c r="DX74" s="53" t="s">
        <v>10483</v>
      </c>
      <c r="DY74" s="53" t="s">
        <v>10483</v>
      </c>
      <c r="DZ74" s="53" t="s">
        <v>10483</v>
      </c>
      <c r="EA74" s="53" t="s">
        <v>10483</v>
      </c>
      <c r="EB74" s="53"/>
      <c r="EC74" s="53" t="s">
        <v>10483</v>
      </c>
      <c r="ED74" s="53" t="s">
        <v>10483</v>
      </c>
      <c r="EE74" s="53" t="s">
        <v>10483</v>
      </c>
      <c r="EF74" s="53" t="s">
        <v>10483</v>
      </c>
      <c r="EJ74" s="53" t="s">
        <v>10483</v>
      </c>
      <c r="EK74" s="53" t="s">
        <v>10483</v>
      </c>
      <c r="EL74" s="53" t="s">
        <v>10483</v>
      </c>
      <c r="EM74" s="53" t="s">
        <v>10483</v>
      </c>
      <c r="EN74" s="53" t="s">
        <v>10483</v>
      </c>
      <c r="EO74" s="53" t="s">
        <v>10483</v>
      </c>
      <c r="EP74" s="53" t="s">
        <v>10483</v>
      </c>
      <c r="EQ74" s="53" t="s">
        <v>10483</v>
      </c>
      <c r="ER74" s="53" t="s">
        <v>10483</v>
      </c>
      <c r="FG74" s="53" t="s">
        <v>10483</v>
      </c>
      <c r="FH74" s="53" t="s">
        <v>10483</v>
      </c>
      <c r="FI74" s="53" t="s">
        <v>10483</v>
      </c>
      <c r="FJ74" s="53" t="s">
        <v>10483</v>
      </c>
      <c r="FK74" s="53" t="s">
        <v>10483</v>
      </c>
      <c r="FL74" s="53" t="s">
        <v>10483</v>
      </c>
      <c r="FM74" s="53"/>
      <c r="FN74" s="53" t="s">
        <v>10483</v>
      </c>
      <c r="FO74" s="53" t="s">
        <v>10483</v>
      </c>
      <c r="FP74" s="53" t="s">
        <v>10483</v>
      </c>
      <c r="FQ74" s="53" t="s">
        <v>10483</v>
      </c>
      <c r="FR74" s="53" t="s">
        <v>10483</v>
      </c>
      <c r="FS74" s="53" t="s">
        <v>10483</v>
      </c>
      <c r="FT74" s="53" t="s">
        <v>10483</v>
      </c>
      <c r="FU74" s="53" t="s">
        <v>10483</v>
      </c>
      <c r="FV74" s="53" t="s">
        <v>10483</v>
      </c>
      <c r="FW74" s="53" t="s">
        <v>10483</v>
      </c>
      <c r="FX74" s="53" t="s">
        <v>10483</v>
      </c>
      <c r="GM74" s="53"/>
      <c r="GN74" s="53"/>
      <c r="GO74" s="53"/>
      <c r="GP74" s="53"/>
      <c r="GQ74" s="53"/>
      <c r="GR74" s="53"/>
      <c r="GS74" s="53"/>
      <c r="GT74" s="53"/>
      <c r="GZ74" s="166"/>
      <c r="HA74" s="166"/>
      <c r="HB74" s="166"/>
      <c r="HC74" s="166"/>
      <c r="HD74" s="166"/>
      <c r="HE74" s="166"/>
      <c r="HF74" s="166"/>
      <c r="HG74" s="166"/>
      <c r="HH74" s="166"/>
      <c r="HI74" s="166"/>
      <c r="HJ74" s="166"/>
      <c r="HK74" s="166"/>
      <c r="JZ74" s="9"/>
      <c r="KA74" s="9"/>
      <c r="KB74" s="9"/>
      <c r="KC74" s="9"/>
      <c r="KD74" s="9"/>
      <c r="KE74" s="9"/>
      <c r="KF74" s="9"/>
      <c r="PL74" s="3" t="s">
        <v>7652</v>
      </c>
      <c r="PM74" s="3" t="s">
        <v>7652</v>
      </c>
      <c r="PN74" s="3" t="s">
        <v>11171</v>
      </c>
      <c r="PO74" s="29">
        <v>2.39</v>
      </c>
      <c r="PP74" s="29">
        <v>0.95</v>
      </c>
      <c r="PQ74" s="29">
        <v>2.2999999999999998</v>
      </c>
      <c r="PS74" s="39">
        <v>0.12</v>
      </c>
      <c r="PT74" s="65">
        <v>2.2999999999999998</v>
      </c>
      <c r="PU74" s="68"/>
      <c r="PV74" s="68">
        <v>0.12</v>
      </c>
      <c r="VK74" s="3" t="s">
        <v>4232</v>
      </c>
      <c r="WA74" s="3" t="s">
        <v>10893</v>
      </c>
      <c r="XP74" s="6" t="s">
        <v>10734</v>
      </c>
      <c r="XQ74" s="6" t="s">
        <v>10734</v>
      </c>
    </row>
    <row r="75" spans="1:686" ht="31.9" customHeight="1" x14ac:dyDescent="0.2">
      <c r="G75" s="66"/>
      <c r="H75" s="66"/>
      <c r="I75" s="66"/>
      <c r="J75" s="66"/>
      <c r="K75" s="6">
        <v>186</v>
      </c>
      <c r="L75" s="6">
        <v>25</v>
      </c>
      <c r="T75" s="3" t="s">
        <v>11163</v>
      </c>
      <c r="AM75" s="6" t="s">
        <v>11173</v>
      </c>
      <c r="BR75" s="28"/>
      <c r="BS75" s="28"/>
      <c r="CG75" s="253"/>
      <c r="CH75" s="253"/>
      <c r="CI75" s="253"/>
      <c r="CJ75" s="253"/>
      <c r="CX75" s="66"/>
      <c r="CY75" s="66"/>
      <c r="CZ75" s="66"/>
      <c r="DA75" s="66"/>
      <c r="DB75" s="66"/>
      <c r="DC75" s="66"/>
      <c r="DD75" s="53" t="s">
        <v>10483</v>
      </c>
      <c r="DE75" s="53" t="s">
        <v>10483</v>
      </c>
      <c r="DF75" s="53" t="s">
        <v>10483</v>
      </c>
      <c r="DG75" s="53" t="s">
        <v>10483</v>
      </c>
      <c r="DH75" s="53" t="s">
        <v>10483</v>
      </c>
      <c r="DI75" s="53" t="s">
        <v>10483</v>
      </c>
      <c r="DJ75" s="53" t="s">
        <v>10483</v>
      </c>
      <c r="DK75" s="53" t="s">
        <v>10483</v>
      </c>
      <c r="DL75" s="53" t="s">
        <v>10483</v>
      </c>
      <c r="DM75" s="53" t="s">
        <v>10483</v>
      </c>
      <c r="DN75" s="53" t="s">
        <v>10483</v>
      </c>
      <c r="DO75" s="53" t="s">
        <v>10483</v>
      </c>
      <c r="DP75" s="53" t="s">
        <v>10483</v>
      </c>
      <c r="DQ75" s="53" t="s">
        <v>10483</v>
      </c>
      <c r="DR75" s="53" t="s">
        <v>10483</v>
      </c>
      <c r="DS75" s="53" t="s">
        <v>10483</v>
      </c>
      <c r="DT75" s="53" t="s">
        <v>10483</v>
      </c>
      <c r="DU75" s="53" t="s">
        <v>10483</v>
      </c>
      <c r="DV75" s="53" t="s">
        <v>10483</v>
      </c>
      <c r="DW75" s="53" t="s">
        <v>10483</v>
      </c>
      <c r="DX75" s="53" t="s">
        <v>10483</v>
      </c>
      <c r="DY75" s="53" t="s">
        <v>10483</v>
      </c>
      <c r="DZ75" s="53" t="s">
        <v>10483</v>
      </c>
      <c r="EA75" s="53" t="s">
        <v>10483</v>
      </c>
      <c r="EB75" s="53"/>
      <c r="EC75" s="53" t="s">
        <v>10483</v>
      </c>
      <c r="ED75" s="53" t="s">
        <v>10483</v>
      </c>
      <c r="EE75" s="53" t="s">
        <v>10483</v>
      </c>
      <c r="EF75" s="53" t="s">
        <v>10483</v>
      </c>
      <c r="EG75" s="53" t="s">
        <v>10483</v>
      </c>
      <c r="EH75" s="53"/>
      <c r="EI75" s="53" t="s">
        <v>10483</v>
      </c>
      <c r="EJ75" s="53" t="s">
        <v>10483</v>
      </c>
      <c r="EK75" s="53" t="s">
        <v>10483</v>
      </c>
      <c r="EL75" s="53" t="s">
        <v>10483</v>
      </c>
      <c r="EM75" s="53" t="s">
        <v>10483</v>
      </c>
      <c r="EN75" s="53" t="s">
        <v>10483</v>
      </c>
      <c r="EO75" s="53" t="s">
        <v>10483</v>
      </c>
      <c r="EP75" s="53" t="s">
        <v>10483</v>
      </c>
      <c r="EQ75" s="53" t="s">
        <v>10483</v>
      </c>
      <c r="ER75" s="53" t="s">
        <v>10483</v>
      </c>
      <c r="ES75" s="66"/>
      <c r="ET75" s="66"/>
      <c r="EU75" s="66"/>
      <c r="EV75" s="66"/>
      <c r="EW75" s="66"/>
      <c r="EX75" s="66"/>
      <c r="EY75" s="66"/>
      <c r="EZ75" s="66"/>
      <c r="FA75" s="66"/>
      <c r="FB75" s="66"/>
      <c r="FC75" s="66"/>
      <c r="FD75" s="66"/>
      <c r="FE75" s="66"/>
      <c r="FF75" s="66"/>
      <c r="FG75" s="53" t="s">
        <v>10483</v>
      </c>
      <c r="FH75" s="53" t="s">
        <v>10483</v>
      </c>
      <c r="FI75" s="53" t="s">
        <v>10483</v>
      </c>
      <c r="FJ75" s="53" t="s">
        <v>10483</v>
      </c>
      <c r="FK75" s="53" t="s">
        <v>10483</v>
      </c>
      <c r="FL75" s="53" t="s">
        <v>10483</v>
      </c>
      <c r="FM75" s="53"/>
      <c r="FN75" s="53" t="s">
        <v>10483</v>
      </c>
      <c r="FO75" s="53" t="s">
        <v>10483</v>
      </c>
      <c r="FP75" s="53" t="s">
        <v>10483</v>
      </c>
      <c r="FQ75" s="53" t="s">
        <v>10483</v>
      </c>
      <c r="FR75" s="53" t="s">
        <v>10483</v>
      </c>
      <c r="FS75" s="53" t="s">
        <v>10483</v>
      </c>
      <c r="FT75" s="53" t="s">
        <v>10483</v>
      </c>
      <c r="FU75" s="53" t="s">
        <v>10483</v>
      </c>
      <c r="FV75" s="53" t="s">
        <v>10483</v>
      </c>
      <c r="FW75" s="53" t="s">
        <v>10483</v>
      </c>
      <c r="FX75" s="53" t="s">
        <v>10483</v>
      </c>
      <c r="FY75" s="66"/>
      <c r="FZ75" s="66"/>
      <c r="GA75" s="66"/>
      <c r="GB75" s="66"/>
      <c r="GC75" s="66"/>
      <c r="GD75" s="66"/>
      <c r="GE75" s="66"/>
      <c r="GF75" s="66"/>
      <c r="GG75" s="66"/>
      <c r="GH75" s="66"/>
      <c r="GI75" s="66"/>
      <c r="GJ75" s="66"/>
      <c r="GK75" s="66"/>
      <c r="GL75" s="66"/>
      <c r="GM75" s="53"/>
      <c r="GN75" s="53"/>
      <c r="GO75" s="53"/>
      <c r="GP75" s="53"/>
      <c r="GQ75" s="53"/>
      <c r="GR75" s="53"/>
      <c r="GS75" s="53"/>
      <c r="GT75" s="53"/>
      <c r="GZ75" s="290"/>
      <c r="HA75" s="290"/>
      <c r="HB75" s="290"/>
      <c r="HC75" s="290"/>
      <c r="HD75" s="290"/>
      <c r="HE75" s="290"/>
      <c r="HF75" s="290"/>
      <c r="HG75" s="290"/>
      <c r="HH75" s="290"/>
      <c r="HI75" s="290"/>
      <c r="HJ75" s="290"/>
      <c r="HK75" s="290"/>
      <c r="II75" s="66"/>
      <c r="IJ75" s="66"/>
      <c r="IK75" s="66"/>
      <c r="IL75" s="66"/>
      <c r="IM75" s="66"/>
      <c r="IN75" s="66"/>
      <c r="IO75" s="66"/>
      <c r="IP75" s="66"/>
      <c r="IQ75" s="66"/>
      <c r="IR75" s="66"/>
      <c r="IS75" s="66"/>
      <c r="IT75" s="66"/>
      <c r="IU75" s="66"/>
      <c r="IV75" s="66"/>
      <c r="JI75" s="66"/>
      <c r="JJ75" s="66"/>
      <c r="JK75" s="66"/>
      <c r="JL75" s="66"/>
      <c r="JM75" s="66"/>
      <c r="JN75" s="66"/>
      <c r="JO75" s="66"/>
      <c r="JP75" s="66"/>
      <c r="JQ75" s="66"/>
      <c r="JR75" s="66"/>
      <c r="JS75" s="66"/>
      <c r="JT75" s="66"/>
      <c r="JU75" s="66"/>
      <c r="JV75" s="66"/>
      <c r="JZ75" s="9"/>
      <c r="KA75" s="9"/>
      <c r="KB75" s="9"/>
      <c r="KC75" s="9"/>
      <c r="KD75" s="9"/>
      <c r="KE75" s="9"/>
      <c r="KF75" s="9"/>
      <c r="KG75" s="66"/>
      <c r="KH75" s="66"/>
      <c r="KI75" s="66"/>
      <c r="KJ75" s="66"/>
      <c r="KK75" s="66"/>
      <c r="KL75" s="66"/>
      <c r="KM75" s="66"/>
      <c r="KN75" s="66"/>
      <c r="KO75" s="66"/>
      <c r="KP75" s="66"/>
      <c r="KQ75" s="66"/>
      <c r="KR75" s="66"/>
      <c r="LE75" s="66"/>
      <c r="LF75" s="66"/>
      <c r="LG75" s="66"/>
      <c r="LH75" s="66"/>
      <c r="LI75" s="66"/>
      <c r="LJ75" s="66"/>
      <c r="LK75" s="66"/>
      <c r="LL75" s="66"/>
      <c r="LM75" s="66"/>
      <c r="LN75" s="66"/>
      <c r="LO75" s="66"/>
      <c r="LP75" s="66"/>
      <c r="LQ75" s="66"/>
      <c r="MB75" s="66"/>
      <c r="MC75" s="66"/>
      <c r="MD75" s="66"/>
      <c r="ME75" s="66"/>
      <c r="MF75" s="66"/>
      <c r="MG75" s="66"/>
      <c r="MH75" s="66"/>
      <c r="MI75" s="66"/>
      <c r="MJ75" s="66"/>
      <c r="MK75" s="66"/>
      <c r="ML75" s="66"/>
      <c r="MM75" s="66"/>
      <c r="MZ75" s="66"/>
      <c r="NA75" s="66"/>
      <c r="NB75" s="66"/>
      <c r="NC75" s="66"/>
      <c r="ND75" s="66"/>
      <c r="NE75" s="66"/>
      <c r="NF75" s="66"/>
      <c r="NG75" s="66"/>
      <c r="NH75" s="66"/>
      <c r="NI75" s="66"/>
      <c r="NJ75" s="66"/>
      <c r="NK75" s="66"/>
      <c r="NL75" s="66"/>
      <c r="NY75" s="66"/>
      <c r="NZ75" s="66"/>
      <c r="OA75" s="66"/>
      <c r="OB75" s="66"/>
      <c r="OC75" s="66"/>
      <c r="OD75" s="66"/>
      <c r="OE75" s="66"/>
      <c r="OF75" s="66"/>
      <c r="OG75" s="66"/>
      <c r="OH75" s="66"/>
      <c r="OI75" s="66"/>
      <c r="OJ75" s="66"/>
      <c r="OK75" s="66"/>
      <c r="OV75" s="66"/>
      <c r="OW75" s="66"/>
      <c r="OX75" s="66"/>
      <c r="OY75" s="66"/>
      <c r="OZ75" s="66"/>
      <c r="PA75" s="66"/>
      <c r="PB75" s="66"/>
      <c r="PC75" s="66"/>
      <c r="PD75" s="66"/>
      <c r="PE75" s="66"/>
      <c r="PF75" s="66"/>
      <c r="PG75" s="66"/>
      <c r="PL75" s="3" t="s">
        <v>7652</v>
      </c>
      <c r="PM75" s="3" t="s">
        <v>7652</v>
      </c>
      <c r="PN75" s="3" t="s">
        <v>11171</v>
      </c>
      <c r="PO75" s="29">
        <v>2.69</v>
      </c>
      <c r="PP75" s="29">
        <v>1.03</v>
      </c>
      <c r="PQ75" s="29">
        <v>2.6</v>
      </c>
      <c r="PR75" s="3"/>
      <c r="PS75" s="39">
        <v>0.12</v>
      </c>
      <c r="PT75" s="66">
        <v>2.8</v>
      </c>
      <c r="PU75" s="90"/>
      <c r="PV75" s="90">
        <v>0.18</v>
      </c>
      <c r="PW75" s="66"/>
      <c r="PX75" s="66"/>
      <c r="PY75" s="66"/>
      <c r="PZ75" s="66"/>
      <c r="QA75" s="66"/>
      <c r="QB75" s="66"/>
      <c r="QC75" s="66"/>
      <c r="QD75" s="66"/>
      <c r="QE75" s="66"/>
      <c r="QF75" s="66"/>
      <c r="QT75" s="66"/>
      <c r="QU75" s="66"/>
      <c r="QV75" s="66"/>
      <c r="QW75" s="66"/>
      <c r="QX75" s="66"/>
      <c r="QY75" s="66"/>
      <c r="QZ75" s="66"/>
      <c r="RA75" s="66"/>
      <c r="RB75" s="66"/>
      <c r="RC75" s="66"/>
      <c r="RD75" s="66"/>
      <c r="RE75" s="66"/>
      <c r="RF75" s="66"/>
      <c r="RG75" s="66"/>
      <c r="RH75" s="66"/>
      <c r="RT75" s="66"/>
      <c r="RU75" s="66"/>
      <c r="RV75" s="66"/>
      <c r="RW75" s="66"/>
      <c r="RX75" s="66"/>
      <c r="RY75" s="66"/>
      <c r="RZ75" s="66"/>
      <c r="SA75" s="66"/>
      <c r="SB75" s="66"/>
      <c r="SC75" s="66"/>
      <c r="SD75" s="66"/>
      <c r="SE75" s="66"/>
      <c r="SP75" s="66"/>
      <c r="SQ75" s="66"/>
      <c r="SR75" s="66"/>
      <c r="SS75" s="66"/>
      <c r="ST75" s="66"/>
      <c r="SU75" s="66"/>
      <c r="SV75" s="66"/>
      <c r="SW75" s="66"/>
      <c r="SX75" s="66"/>
      <c r="SY75" s="66"/>
      <c r="SZ75" s="66"/>
      <c r="TA75" s="66"/>
      <c r="TN75" s="66"/>
      <c r="TO75" s="66"/>
      <c r="TP75" s="66"/>
      <c r="TQ75" s="66"/>
      <c r="TR75" s="66"/>
      <c r="TS75" s="66"/>
      <c r="TT75" s="66"/>
      <c r="TU75" s="66"/>
      <c r="TV75" s="66"/>
      <c r="TW75" s="66"/>
      <c r="TX75" s="66"/>
      <c r="TY75" s="66"/>
      <c r="TZ75" s="66"/>
      <c r="UA75" s="66"/>
      <c r="UK75" s="66"/>
      <c r="UL75" s="66"/>
      <c r="UM75" s="66"/>
      <c r="UN75" s="66"/>
      <c r="UO75" s="66"/>
      <c r="UP75" s="66"/>
      <c r="UQ75" s="66"/>
      <c r="UR75" s="66"/>
      <c r="US75" s="66"/>
      <c r="UT75" s="66"/>
      <c r="UU75" s="66"/>
      <c r="UV75" s="66"/>
      <c r="ZD75" s="3"/>
      <c r="ZF75" s="3"/>
    </row>
    <row r="76" spans="1:686" ht="31.9" customHeight="1" x14ac:dyDescent="0.2">
      <c r="G76" s="66"/>
      <c r="H76" s="66"/>
      <c r="I76" s="66"/>
      <c r="J76" s="66"/>
      <c r="K76" s="6">
        <v>186</v>
      </c>
      <c r="L76" s="6">
        <v>25</v>
      </c>
      <c r="T76" s="3" t="s">
        <v>7417</v>
      </c>
      <c r="AM76" s="6" t="s">
        <v>11174</v>
      </c>
      <c r="BR76" s="28"/>
      <c r="BS76" s="28"/>
      <c r="CG76" s="253"/>
      <c r="CH76" s="253"/>
      <c r="CI76" s="253"/>
      <c r="CJ76" s="253"/>
      <c r="CX76" s="66"/>
      <c r="CY76" s="66"/>
      <c r="CZ76" s="66"/>
      <c r="DA76" s="66"/>
      <c r="DB76" s="66"/>
      <c r="DC76" s="66"/>
      <c r="DD76" s="53" t="s">
        <v>10483</v>
      </c>
      <c r="DE76" s="53" t="s">
        <v>10483</v>
      </c>
      <c r="DF76" s="53" t="s">
        <v>10483</v>
      </c>
      <c r="DG76" s="53" t="s">
        <v>10483</v>
      </c>
      <c r="DH76" s="53" t="s">
        <v>10483</v>
      </c>
      <c r="DI76" s="53" t="s">
        <v>10483</v>
      </c>
      <c r="DJ76" s="53" t="s">
        <v>10483</v>
      </c>
      <c r="DK76" s="53" t="s">
        <v>10483</v>
      </c>
      <c r="DL76" s="53" t="s">
        <v>10483</v>
      </c>
      <c r="DM76" s="53" t="s">
        <v>10483</v>
      </c>
      <c r="DN76" s="53" t="s">
        <v>10483</v>
      </c>
      <c r="DO76" s="53" t="s">
        <v>10483</v>
      </c>
      <c r="DP76" s="53" t="s">
        <v>10483</v>
      </c>
      <c r="DQ76" s="53" t="s">
        <v>10483</v>
      </c>
      <c r="DR76" s="53" t="s">
        <v>10483</v>
      </c>
      <c r="DS76" s="53" t="s">
        <v>10483</v>
      </c>
      <c r="DT76" s="53" t="s">
        <v>10483</v>
      </c>
      <c r="DU76" s="53" t="s">
        <v>10483</v>
      </c>
      <c r="DV76" s="53" t="s">
        <v>10483</v>
      </c>
      <c r="DW76" s="53" t="s">
        <v>10483</v>
      </c>
      <c r="DX76" s="53" t="s">
        <v>10483</v>
      </c>
      <c r="DY76" s="53" t="s">
        <v>10483</v>
      </c>
      <c r="DZ76" s="53" t="s">
        <v>10483</v>
      </c>
      <c r="EA76" s="53" t="s">
        <v>10483</v>
      </c>
      <c r="EB76" s="53"/>
      <c r="EC76" s="53" t="s">
        <v>10483</v>
      </c>
      <c r="ED76" s="53" t="s">
        <v>10483</v>
      </c>
      <c r="EE76" s="53" t="s">
        <v>10483</v>
      </c>
      <c r="EF76" s="53" t="s">
        <v>10483</v>
      </c>
      <c r="EG76" s="53" t="s">
        <v>10483</v>
      </c>
      <c r="EH76" s="53"/>
      <c r="EI76" s="53" t="s">
        <v>10483</v>
      </c>
      <c r="EJ76" s="53" t="s">
        <v>10483</v>
      </c>
      <c r="EK76" s="53" t="s">
        <v>10483</v>
      </c>
      <c r="EL76" s="53" t="s">
        <v>10483</v>
      </c>
      <c r="EM76" s="53" t="s">
        <v>10483</v>
      </c>
      <c r="EN76" s="53" t="s">
        <v>10483</v>
      </c>
      <c r="EO76" s="53" t="s">
        <v>10483</v>
      </c>
      <c r="EP76" s="53" t="s">
        <v>10483</v>
      </c>
      <c r="EQ76" s="53" t="s">
        <v>10483</v>
      </c>
      <c r="ER76" s="53" t="s">
        <v>10483</v>
      </c>
      <c r="ES76" s="66"/>
      <c r="ET76" s="66"/>
      <c r="EU76" s="66"/>
      <c r="EV76" s="66"/>
      <c r="EW76" s="66"/>
      <c r="EX76" s="66"/>
      <c r="EY76" s="66"/>
      <c r="EZ76" s="66"/>
      <c r="FA76" s="66"/>
      <c r="FB76" s="66"/>
      <c r="FC76" s="66"/>
      <c r="FD76" s="66"/>
      <c r="FE76" s="66"/>
      <c r="FF76" s="66"/>
      <c r="FG76" s="53" t="s">
        <v>10483</v>
      </c>
      <c r="FH76" s="53" t="s">
        <v>10483</v>
      </c>
      <c r="FI76" s="53" t="s">
        <v>10483</v>
      </c>
      <c r="FJ76" s="53" t="s">
        <v>10483</v>
      </c>
      <c r="FK76" s="53" t="s">
        <v>10483</v>
      </c>
      <c r="FL76" s="53" t="s">
        <v>10483</v>
      </c>
      <c r="FM76" s="53"/>
      <c r="FN76" s="53" t="s">
        <v>10483</v>
      </c>
      <c r="FO76" s="53" t="s">
        <v>10483</v>
      </c>
      <c r="FP76" s="53" t="s">
        <v>10483</v>
      </c>
      <c r="FQ76" s="53" t="s">
        <v>10483</v>
      </c>
      <c r="FR76" s="53" t="s">
        <v>10483</v>
      </c>
      <c r="FS76" s="53" t="s">
        <v>10483</v>
      </c>
      <c r="FT76" s="53" t="s">
        <v>10483</v>
      </c>
      <c r="FU76" s="53" t="s">
        <v>10483</v>
      </c>
      <c r="FV76" s="53" t="s">
        <v>10483</v>
      </c>
      <c r="FW76" s="53" t="s">
        <v>10483</v>
      </c>
      <c r="FX76" s="53" t="s">
        <v>10483</v>
      </c>
      <c r="FY76" s="66"/>
      <c r="FZ76" s="66"/>
      <c r="GA76" s="66"/>
      <c r="GB76" s="66"/>
      <c r="GC76" s="66"/>
      <c r="GD76" s="66"/>
      <c r="GE76" s="66"/>
      <c r="GF76" s="66"/>
      <c r="GG76" s="66"/>
      <c r="GH76" s="66"/>
      <c r="GI76" s="66"/>
      <c r="GJ76" s="66"/>
      <c r="GK76" s="66"/>
      <c r="GL76" s="66"/>
      <c r="GM76" s="53"/>
      <c r="GN76" s="53"/>
      <c r="GO76" s="53"/>
      <c r="GP76" s="53"/>
      <c r="GQ76" s="53"/>
      <c r="GR76" s="53"/>
      <c r="GS76" s="53"/>
      <c r="GT76" s="53"/>
      <c r="GZ76" s="290"/>
      <c r="HA76" s="290"/>
      <c r="HB76" s="290"/>
      <c r="HC76" s="290"/>
      <c r="HD76" s="290"/>
      <c r="HE76" s="290"/>
      <c r="HF76" s="290"/>
      <c r="HG76" s="290"/>
      <c r="HH76" s="290"/>
      <c r="HI76" s="290"/>
      <c r="HJ76" s="290"/>
      <c r="HK76" s="290"/>
      <c r="II76" s="66"/>
      <c r="IJ76" s="66"/>
      <c r="IK76" s="66"/>
      <c r="IL76" s="66"/>
      <c r="IM76" s="66"/>
      <c r="IN76" s="66"/>
      <c r="IO76" s="66"/>
      <c r="IP76" s="66"/>
      <c r="IQ76" s="66"/>
      <c r="IR76" s="66"/>
      <c r="IS76" s="66"/>
      <c r="IT76" s="66"/>
      <c r="IU76" s="66"/>
      <c r="IV76" s="66"/>
      <c r="JI76" s="66"/>
      <c r="JJ76" s="66"/>
      <c r="JK76" s="66"/>
      <c r="JL76" s="66"/>
      <c r="JM76" s="66"/>
      <c r="JN76" s="66"/>
      <c r="JO76" s="66"/>
      <c r="JP76" s="66"/>
      <c r="JQ76" s="66"/>
      <c r="JR76" s="66"/>
      <c r="JS76" s="66"/>
      <c r="JT76" s="66"/>
      <c r="JU76" s="66"/>
      <c r="JV76" s="66"/>
      <c r="JZ76" s="9"/>
      <c r="KA76" s="9"/>
      <c r="KB76" s="9"/>
      <c r="KC76" s="9"/>
      <c r="KD76" s="9"/>
      <c r="KE76" s="9"/>
      <c r="KF76" s="9"/>
      <c r="KG76" s="66"/>
      <c r="KH76" s="66"/>
      <c r="KI76" s="66"/>
      <c r="KJ76" s="66"/>
      <c r="KK76" s="66"/>
      <c r="KL76" s="66"/>
      <c r="KM76" s="66"/>
      <c r="KN76" s="66"/>
      <c r="KO76" s="66"/>
      <c r="KP76" s="66"/>
      <c r="KQ76" s="66"/>
      <c r="KR76" s="66"/>
      <c r="LE76" s="66"/>
      <c r="LF76" s="66"/>
      <c r="LG76" s="66"/>
      <c r="LH76" s="66"/>
      <c r="LI76" s="66"/>
      <c r="LJ76" s="66"/>
      <c r="LK76" s="66"/>
      <c r="LL76" s="66"/>
      <c r="LM76" s="66"/>
      <c r="LN76" s="66"/>
      <c r="LO76" s="66"/>
      <c r="LP76" s="66"/>
      <c r="LQ76" s="66"/>
      <c r="MB76" s="66"/>
      <c r="MC76" s="66"/>
      <c r="MD76" s="66"/>
      <c r="ME76" s="66"/>
      <c r="MF76" s="66"/>
      <c r="MG76" s="66"/>
      <c r="MH76" s="66"/>
      <c r="MI76" s="66"/>
      <c r="MJ76" s="66"/>
      <c r="MK76" s="66"/>
      <c r="ML76" s="66"/>
      <c r="MM76" s="66"/>
      <c r="MZ76" s="66"/>
      <c r="NA76" s="66"/>
      <c r="NB76" s="66"/>
      <c r="NC76" s="66"/>
      <c r="ND76" s="66"/>
      <c r="NE76" s="66"/>
      <c r="NF76" s="66"/>
      <c r="NG76" s="66"/>
      <c r="NH76" s="66"/>
      <c r="NI76" s="66"/>
      <c r="NJ76" s="66"/>
      <c r="NK76" s="66"/>
      <c r="NL76" s="66"/>
      <c r="NY76" s="66"/>
      <c r="NZ76" s="66"/>
      <c r="OA76" s="66"/>
      <c r="OB76" s="66"/>
      <c r="OC76" s="66"/>
      <c r="OD76" s="66"/>
      <c r="OE76" s="66"/>
      <c r="OF76" s="66"/>
      <c r="OG76" s="66"/>
      <c r="OH76" s="66"/>
      <c r="OI76" s="66"/>
      <c r="OJ76" s="66"/>
      <c r="OK76" s="66"/>
      <c r="OV76" s="66"/>
      <c r="OW76" s="66"/>
      <c r="OX76" s="66"/>
      <c r="OY76" s="66"/>
      <c r="OZ76" s="66"/>
      <c r="PA76" s="66"/>
      <c r="PB76" s="66"/>
      <c r="PC76" s="66"/>
      <c r="PD76" s="66"/>
      <c r="PE76" s="66"/>
      <c r="PF76" s="66"/>
      <c r="PG76" s="66"/>
      <c r="PL76" s="3" t="s">
        <v>7652</v>
      </c>
      <c r="PM76" s="3" t="s">
        <v>7652</v>
      </c>
      <c r="PN76" s="3" t="s">
        <v>11171</v>
      </c>
      <c r="PO76" s="29">
        <v>2.59</v>
      </c>
      <c r="PP76" s="29">
        <v>0.97</v>
      </c>
      <c r="PQ76" s="29">
        <v>2.6</v>
      </c>
      <c r="PR76" s="3"/>
      <c r="PS76" s="39">
        <v>0.12</v>
      </c>
      <c r="PT76" s="66">
        <v>2.5</v>
      </c>
      <c r="PU76" s="90"/>
      <c r="PV76" s="90">
        <v>0.18</v>
      </c>
      <c r="PW76" s="66"/>
      <c r="PX76" s="66"/>
      <c r="PY76" s="66"/>
      <c r="PZ76" s="66"/>
      <c r="QA76" s="66"/>
      <c r="QB76" s="66"/>
      <c r="QC76" s="66"/>
      <c r="QD76" s="66"/>
      <c r="QE76" s="66"/>
      <c r="QF76" s="66"/>
      <c r="QT76" s="66"/>
      <c r="QU76" s="66"/>
      <c r="QV76" s="66"/>
      <c r="QW76" s="66"/>
      <c r="QX76" s="66"/>
      <c r="QY76" s="66"/>
      <c r="QZ76" s="66"/>
      <c r="RA76" s="66"/>
      <c r="RB76" s="66"/>
      <c r="RC76" s="66"/>
      <c r="RD76" s="66"/>
      <c r="RE76" s="66"/>
      <c r="RF76" s="66"/>
      <c r="RG76" s="66"/>
      <c r="RH76" s="66"/>
      <c r="RT76" s="66"/>
      <c r="RU76" s="66"/>
      <c r="RV76" s="66"/>
      <c r="RW76" s="66"/>
      <c r="RX76" s="66"/>
      <c r="RY76" s="66"/>
      <c r="RZ76" s="66"/>
      <c r="SA76" s="66"/>
      <c r="SB76" s="66"/>
      <c r="SC76" s="66"/>
      <c r="SD76" s="66"/>
      <c r="SE76" s="66"/>
      <c r="SP76" s="66"/>
      <c r="SQ76" s="66"/>
      <c r="SR76" s="66"/>
      <c r="SS76" s="66"/>
      <c r="ST76" s="66"/>
      <c r="SU76" s="66"/>
      <c r="SV76" s="66"/>
      <c r="SW76" s="66"/>
      <c r="SX76" s="66"/>
      <c r="SY76" s="66"/>
      <c r="SZ76" s="66"/>
      <c r="TA76" s="66"/>
      <c r="TN76" s="66"/>
      <c r="TO76" s="66"/>
      <c r="TP76" s="66"/>
      <c r="TQ76" s="66"/>
      <c r="TR76" s="66"/>
      <c r="TS76" s="66"/>
      <c r="TT76" s="66"/>
      <c r="TU76" s="66"/>
      <c r="TV76" s="66"/>
      <c r="TW76" s="66"/>
      <c r="TX76" s="66"/>
      <c r="TY76" s="66"/>
      <c r="TZ76" s="66"/>
      <c r="UA76" s="66"/>
      <c r="UK76" s="66"/>
      <c r="UL76" s="66"/>
      <c r="UM76" s="66"/>
      <c r="UN76" s="66"/>
      <c r="UO76" s="66"/>
      <c r="UP76" s="66"/>
      <c r="UQ76" s="66"/>
      <c r="UR76" s="66"/>
      <c r="US76" s="66"/>
      <c r="UT76" s="66"/>
      <c r="UU76" s="66"/>
      <c r="UV76" s="66"/>
      <c r="ZD76" s="3"/>
      <c r="ZF76" s="3"/>
    </row>
    <row r="77" spans="1:686" ht="33" customHeight="1" x14ac:dyDescent="0.2">
      <c r="A77" s="3" t="s">
        <v>4232</v>
      </c>
      <c r="B77" s="64" t="s">
        <v>11357</v>
      </c>
      <c r="C77" s="64" t="s">
        <v>9827</v>
      </c>
      <c r="D77" s="64" t="s">
        <v>9985</v>
      </c>
      <c r="E77" s="64" t="s">
        <v>9987</v>
      </c>
      <c r="F77" s="6" t="s">
        <v>9828</v>
      </c>
      <c r="K77" s="6">
        <v>185</v>
      </c>
      <c r="L77" s="6">
        <v>26</v>
      </c>
      <c r="M77" s="138" t="s">
        <v>7681</v>
      </c>
      <c r="N77" s="3" t="s">
        <v>10114</v>
      </c>
      <c r="O77" s="3" t="s">
        <v>10116</v>
      </c>
      <c r="Q77" s="6" t="s">
        <v>7680</v>
      </c>
      <c r="S77" s="3" t="s">
        <v>25</v>
      </c>
      <c r="T77" s="3" t="s">
        <v>7671</v>
      </c>
      <c r="U77" s="3" t="s">
        <v>49</v>
      </c>
      <c r="V77" s="3" t="s">
        <v>49</v>
      </c>
      <c r="W77" s="3" t="s">
        <v>2108</v>
      </c>
      <c r="Y77" s="3" t="s">
        <v>2226</v>
      </c>
      <c r="Z77" s="3" t="s">
        <v>2237</v>
      </c>
      <c r="AB77" s="6" t="s">
        <v>1837</v>
      </c>
      <c r="AC77" s="6" t="s">
        <v>7003</v>
      </c>
      <c r="AD77" s="3" t="s">
        <v>7679</v>
      </c>
      <c r="AE77" s="3" t="s">
        <v>7671</v>
      </c>
      <c r="AF77" s="3" t="s">
        <v>7678</v>
      </c>
      <c r="AG77" s="3" t="s">
        <v>7678</v>
      </c>
      <c r="AH77" s="3" t="s">
        <v>1757</v>
      </c>
      <c r="AI77" s="3" t="s">
        <v>7677</v>
      </c>
      <c r="AJ77" s="3" t="s">
        <v>3243</v>
      </c>
      <c r="AL77" s="3" t="s">
        <v>7676</v>
      </c>
      <c r="AM77" s="6" t="s">
        <v>810</v>
      </c>
      <c r="AN77" s="3" t="s">
        <v>537</v>
      </c>
      <c r="AO77" s="28">
        <v>1</v>
      </c>
      <c r="AP77" s="28">
        <v>1</v>
      </c>
      <c r="AQ77" s="28">
        <v>60</v>
      </c>
      <c r="AR77" s="98" t="s">
        <v>3247</v>
      </c>
      <c r="AS77" s="98" t="s">
        <v>7675</v>
      </c>
      <c r="AT77" s="98">
        <v>290</v>
      </c>
      <c r="AU77" s="98">
        <v>151</v>
      </c>
      <c r="AV77" s="98">
        <v>139</v>
      </c>
      <c r="AW77" s="98">
        <v>12.81</v>
      </c>
      <c r="AX77" s="98">
        <v>0.4</v>
      </c>
      <c r="AY77" s="226" t="s">
        <v>2949</v>
      </c>
      <c r="AZ77" s="28" t="s">
        <v>1757</v>
      </c>
      <c r="BA77" s="28" t="s">
        <v>1757</v>
      </c>
      <c r="BB77" s="28" t="s">
        <v>1757</v>
      </c>
      <c r="BC77" s="28" t="s">
        <v>1757</v>
      </c>
      <c r="BD77" s="28" t="s">
        <v>7566</v>
      </c>
      <c r="BE77" s="28" t="s">
        <v>7298</v>
      </c>
      <c r="BF77" s="28" t="s">
        <v>7297</v>
      </c>
      <c r="BH77" s="28" t="s">
        <v>4232</v>
      </c>
      <c r="BI77" s="28" t="s">
        <v>1529</v>
      </c>
      <c r="BK77" s="28" t="s">
        <v>4233</v>
      </c>
      <c r="BL77" s="28" t="s">
        <v>7654</v>
      </c>
      <c r="BQ77" s="28" t="s">
        <v>4232</v>
      </c>
      <c r="BR77" s="227" t="s">
        <v>7674</v>
      </c>
      <c r="BS77" s="227" t="str">
        <f>DD77&amp;" "&amp;FO77&amp;" "&amp;EJ77&amp;" "&amp;HZ77&amp;" "&amp;IZ77&amp;" "&amp;KW77&amp;" "&amp;LU77&amp;" "&amp;MS77&amp;" "&amp;NP77&amp;" "&amp;OO77&amp;" "&amp;PL77&amp;" "&amp;QK77&amp;" "&amp;RM77&amp;" "&amp;SI77&amp;" "&amp;TE77&amp;" "&amp;UE77&amp;" "&amp;JZ77</f>
        <v xml:space="preserve">--          SATAQ-4-Thinness      </v>
      </c>
      <c r="BT77" s="28" t="s">
        <v>7673</v>
      </c>
      <c r="BU77" s="28" t="s">
        <v>8228</v>
      </c>
      <c r="BV77" s="28" t="s">
        <v>8158</v>
      </c>
      <c r="CE77" s="28" t="s">
        <v>3247</v>
      </c>
      <c r="CF77" s="28" t="s">
        <v>7660</v>
      </c>
      <c r="CK77" s="28" t="s">
        <v>4594</v>
      </c>
      <c r="CL77" s="28">
        <v>134</v>
      </c>
      <c r="CM77" s="28">
        <v>133</v>
      </c>
      <c r="CN77" s="3" t="s">
        <v>7654</v>
      </c>
      <c r="CO77" s="3">
        <v>126</v>
      </c>
      <c r="CY77" s="65">
        <v>126</v>
      </c>
      <c r="DD77" s="53" t="s">
        <v>10483</v>
      </c>
      <c r="DE77" s="53" t="s">
        <v>10483</v>
      </c>
      <c r="DF77" s="53" t="s">
        <v>10483</v>
      </c>
      <c r="DG77" s="53" t="s">
        <v>10483</v>
      </c>
      <c r="DH77" s="53" t="s">
        <v>10483</v>
      </c>
      <c r="DI77" s="53" t="s">
        <v>10483</v>
      </c>
      <c r="DJ77" s="53" t="s">
        <v>10483</v>
      </c>
      <c r="DK77" s="53" t="s">
        <v>10483</v>
      </c>
      <c r="DL77" s="53" t="s">
        <v>10483</v>
      </c>
      <c r="DM77" s="53" t="s">
        <v>10483</v>
      </c>
      <c r="DN77" s="53" t="s">
        <v>10483</v>
      </c>
      <c r="DO77" s="53" t="s">
        <v>10483</v>
      </c>
      <c r="DP77" s="53" t="s">
        <v>10483</v>
      </c>
      <c r="DQ77" s="53" t="s">
        <v>10483</v>
      </c>
      <c r="DR77" s="53" t="s">
        <v>10483</v>
      </c>
      <c r="DS77" s="53" t="s">
        <v>10483</v>
      </c>
      <c r="DT77" s="53" t="s">
        <v>10483</v>
      </c>
      <c r="DU77" s="53" t="s">
        <v>10483</v>
      </c>
      <c r="DV77" s="53" t="s">
        <v>10483</v>
      </c>
      <c r="DW77" s="53" t="s">
        <v>10483</v>
      </c>
      <c r="DX77" s="53" t="s">
        <v>10483</v>
      </c>
      <c r="DY77" s="53" t="s">
        <v>10483</v>
      </c>
      <c r="DZ77" s="53" t="s">
        <v>10483</v>
      </c>
      <c r="EA77" s="53" t="s">
        <v>10483</v>
      </c>
      <c r="EB77" s="53"/>
      <c r="EC77" s="53" t="s">
        <v>10483</v>
      </c>
      <c r="ED77" s="53" t="s">
        <v>10483</v>
      </c>
      <c r="EE77" s="53" t="s">
        <v>10483</v>
      </c>
      <c r="EF77" s="53" t="s">
        <v>10483</v>
      </c>
      <c r="FK77" s="9"/>
      <c r="FP77" s="53" t="s">
        <v>10483</v>
      </c>
      <c r="GP77" s="2"/>
      <c r="GQ77" s="9"/>
      <c r="GZ77" s="166"/>
      <c r="HA77" s="166"/>
      <c r="HB77" s="166"/>
      <c r="HC77" s="166"/>
      <c r="HD77" s="166"/>
      <c r="HE77" s="166"/>
      <c r="HF77" s="166"/>
      <c r="HG77" s="166"/>
      <c r="HH77" s="166"/>
      <c r="HI77" s="166"/>
      <c r="HJ77" s="166"/>
      <c r="HK77" s="166"/>
      <c r="HO77" s="3" t="s">
        <v>542</v>
      </c>
      <c r="JZ77" s="9"/>
      <c r="KA77" s="9"/>
      <c r="KB77" s="9"/>
      <c r="KC77" s="9"/>
      <c r="KD77" s="9"/>
      <c r="KE77" s="9"/>
      <c r="KF77" s="9"/>
      <c r="PL77" s="3" t="s">
        <v>7657</v>
      </c>
      <c r="PM77" s="3" t="s">
        <v>7657</v>
      </c>
      <c r="PN77" s="3" t="s">
        <v>8140</v>
      </c>
      <c r="PO77" s="29">
        <v>2.83</v>
      </c>
      <c r="PP77" s="29">
        <v>0.87</v>
      </c>
      <c r="PQ77" s="29">
        <v>2.64</v>
      </c>
      <c r="PR77" s="29">
        <v>7.0000000000000007E-2</v>
      </c>
      <c r="PT77" s="65">
        <v>2.75</v>
      </c>
      <c r="PU77" s="65">
        <v>7.0000000000000007E-2</v>
      </c>
      <c r="VF77" s="3" t="s">
        <v>7656</v>
      </c>
      <c r="VG77" s="3" t="s">
        <v>7672</v>
      </c>
      <c r="VH77" s="3" t="s">
        <v>4504</v>
      </c>
      <c r="VI77" s="3">
        <v>134</v>
      </c>
      <c r="VJ77" s="6">
        <v>100</v>
      </c>
      <c r="VK77" s="3" t="s">
        <v>4232</v>
      </c>
      <c r="VZ77" s="3" t="s">
        <v>777</v>
      </c>
      <c r="WA77" s="3" t="s">
        <v>777</v>
      </c>
      <c r="WC77" s="3" t="s">
        <v>777</v>
      </c>
      <c r="WD77" s="3" t="s">
        <v>777</v>
      </c>
      <c r="XN77" s="18" t="s">
        <v>1223</v>
      </c>
      <c r="XO77" s="18" t="s">
        <v>9407</v>
      </c>
      <c r="XP77" s="6" t="s">
        <v>810</v>
      </c>
      <c r="XQ77" s="6" t="s">
        <v>810</v>
      </c>
      <c r="XS77" s="6" t="s">
        <v>10769</v>
      </c>
      <c r="XT77" s="6" t="s">
        <v>10769</v>
      </c>
      <c r="XU77" s="3" t="s">
        <v>7678</v>
      </c>
      <c r="XV77" s="3">
        <v>1</v>
      </c>
      <c r="XZ77" s="6" t="s">
        <v>9749</v>
      </c>
      <c r="YA77" s="6" t="s">
        <v>9408</v>
      </c>
    </row>
    <row r="78" spans="1:686" ht="33" customHeight="1" x14ac:dyDescent="0.2">
      <c r="A78" s="3" t="s">
        <v>4232</v>
      </c>
      <c r="K78" s="6">
        <v>185</v>
      </c>
      <c r="L78" s="6">
        <v>26</v>
      </c>
      <c r="T78" s="3" t="s">
        <v>7417</v>
      </c>
      <c r="AE78" s="3" t="s">
        <v>7417</v>
      </c>
      <c r="AM78" s="6" t="s">
        <v>9403</v>
      </c>
      <c r="BH78" s="28" t="s">
        <v>4232</v>
      </c>
      <c r="BQ78" s="28" t="s">
        <v>4232</v>
      </c>
      <c r="BS78" s="227" t="str">
        <f>DD78&amp;" "&amp;FO78&amp;" "&amp;EJ78&amp;" "&amp;HZ78&amp;" "&amp;IZ78&amp;" "&amp;KW78&amp;" "&amp;LU78&amp;" "&amp;MS78&amp;" "&amp;NP78&amp;" "&amp;OO78&amp;" "&amp;PL78&amp;" "&amp;QK78&amp;" "&amp;RM78&amp;" "&amp;SI78&amp;" "&amp;TE78&amp;" "&amp;UE78&amp;" "&amp;JZ78</f>
        <v xml:space="preserve">--                </v>
      </c>
      <c r="CL78" s="28">
        <v>134</v>
      </c>
      <c r="CM78" s="28">
        <v>126</v>
      </c>
      <c r="CN78" s="3" t="s">
        <v>7654</v>
      </c>
      <c r="CO78" s="3">
        <v>126</v>
      </c>
      <c r="CY78" s="65">
        <v>126</v>
      </c>
      <c r="DD78" s="53" t="s">
        <v>10483</v>
      </c>
      <c r="DE78" s="53" t="s">
        <v>10483</v>
      </c>
      <c r="DF78" s="53" t="s">
        <v>10483</v>
      </c>
      <c r="DG78" s="53" t="s">
        <v>10483</v>
      </c>
      <c r="DH78" s="53" t="s">
        <v>10483</v>
      </c>
      <c r="DI78" s="53" t="s">
        <v>10483</v>
      </c>
      <c r="DJ78" s="53" t="s">
        <v>10483</v>
      </c>
      <c r="DK78" s="53" t="s">
        <v>10483</v>
      </c>
      <c r="DL78" s="53" t="s">
        <v>10483</v>
      </c>
      <c r="DM78" s="53" t="s">
        <v>10483</v>
      </c>
      <c r="DN78" s="53" t="s">
        <v>10483</v>
      </c>
      <c r="DO78" s="53" t="s">
        <v>10483</v>
      </c>
      <c r="DP78" s="53" t="s">
        <v>10483</v>
      </c>
      <c r="DQ78" s="53" t="s">
        <v>10483</v>
      </c>
      <c r="DR78" s="53" t="s">
        <v>10483</v>
      </c>
      <c r="DS78" s="53" t="s">
        <v>10483</v>
      </c>
      <c r="DT78" s="53" t="s">
        <v>10483</v>
      </c>
      <c r="DU78" s="53" t="s">
        <v>10483</v>
      </c>
      <c r="DV78" s="53" t="s">
        <v>10483</v>
      </c>
      <c r="DW78" s="53" t="s">
        <v>10483</v>
      </c>
      <c r="DX78" s="53" t="s">
        <v>10483</v>
      </c>
      <c r="DY78" s="53" t="s">
        <v>10483</v>
      </c>
      <c r="DZ78" s="53" t="s">
        <v>10483</v>
      </c>
      <c r="EA78" s="53" t="s">
        <v>10483</v>
      </c>
      <c r="EB78" s="53"/>
      <c r="EC78" s="53" t="s">
        <v>10483</v>
      </c>
      <c r="ED78" s="53" t="s">
        <v>10483</v>
      </c>
      <c r="EE78" s="53" t="s">
        <v>10483</v>
      </c>
      <c r="EF78" s="53" t="s">
        <v>10483</v>
      </c>
      <c r="FK78" s="9"/>
      <c r="FP78" s="53" t="s">
        <v>10483</v>
      </c>
      <c r="GP78" s="2"/>
      <c r="GQ78" s="9"/>
      <c r="GZ78" s="166"/>
      <c r="HA78" s="166"/>
      <c r="HB78" s="166"/>
      <c r="HC78" s="166"/>
      <c r="HD78" s="166"/>
      <c r="HE78" s="166"/>
      <c r="HF78" s="166"/>
      <c r="HG78" s="166"/>
      <c r="HH78" s="166"/>
      <c r="HI78" s="166"/>
      <c r="HJ78" s="166"/>
      <c r="HK78" s="166"/>
      <c r="JZ78" s="9"/>
      <c r="KA78" s="9"/>
      <c r="KB78" s="9"/>
      <c r="KC78" s="9"/>
      <c r="KD78" s="9"/>
      <c r="KE78" s="9"/>
      <c r="KF78" s="9"/>
      <c r="PO78" s="29">
        <v>2.73</v>
      </c>
      <c r="PP78" s="29">
        <v>0.87</v>
      </c>
      <c r="PQ78" s="29">
        <v>2.7</v>
      </c>
      <c r="PR78" s="29">
        <v>7.0000000000000007E-2</v>
      </c>
      <c r="PT78" s="65">
        <v>2.74</v>
      </c>
      <c r="PU78" s="65">
        <v>7.0000000000000007E-2</v>
      </c>
      <c r="VF78" s="3" t="s">
        <v>5035</v>
      </c>
      <c r="VK78" s="3" t="s">
        <v>4232</v>
      </c>
      <c r="WA78" s="3" t="s">
        <v>777</v>
      </c>
      <c r="XN78" s="6" t="s">
        <v>9403</v>
      </c>
      <c r="XO78" s="6" t="s">
        <v>9403</v>
      </c>
      <c r="XP78" s="6" t="s">
        <v>9403</v>
      </c>
      <c r="XQ78" s="6" t="s">
        <v>9403</v>
      </c>
    </row>
    <row r="79" spans="1:686" ht="33" customHeight="1" x14ac:dyDescent="0.2">
      <c r="A79" s="3" t="s">
        <v>4232</v>
      </c>
      <c r="K79" s="6">
        <v>185</v>
      </c>
      <c r="L79" s="6">
        <v>26</v>
      </c>
      <c r="T79" s="3" t="s">
        <v>7671</v>
      </c>
      <c r="AM79" s="6" t="s">
        <v>10749</v>
      </c>
      <c r="BS79" s="227" t="str">
        <f>DD79&amp;" "&amp;FO79&amp;" "&amp;EJ79&amp;" "&amp;HZ79&amp;" "&amp;IZ79&amp;" "&amp;KW79&amp;" "&amp;LU79&amp;" "&amp;MS79&amp;" "&amp;NP79&amp;" "&amp;OO79&amp;" "&amp;PL79&amp;" "&amp;QK79&amp;" "&amp;RM79&amp;" "&amp;SI79&amp;" "&amp;TE79&amp;" "&amp;UE79&amp;" "&amp;JZ79</f>
        <v xml:space="preserve">--          SATAQ-4-Athletic_Internalization      </v>
      </c>
      <c r="DD79" s="53" t="s">
        <v>10483</v>
      </c>
      <c r="DE79" s="53" t="s">
        <v>10483</v>
      </c>
      <c r="DF79" s="53" t="s">
        <v>10483</v>
      </c>
      <c r="DG79" s="53" t="s">
        <v>10483</v>
      </c>
      <c r="DH79" s="53" t="s">
        <v>10483</v>
      </c>
      <c r="DI79" s="53" t="s">
        <v>10483</v>
      </c>
      <c r="DJ79" s="53" t="s">
        <v>10483</v>
      </c>
      <c r="DK79" s="53" t="s">
        <v>10483</v>
      </c>
      <c r="DL79" s="53" t="s">
        <v>10483</v>
      </c>
      <c r="DM79" s="53" t="s">
        <v>10483</v>
      </c>
      <c r="DN79" s="53" t="s">
        <v>10483</v>
      </c>
      <c r="DO79" s="53" t="s">
        <v>10483</v>
      </c>
      <c r="DP79" s="53" t="s">
        <v>10483</v>
      </c>
      <c r="DQ79" s="53" t="s">
        <v>10483</v>
      </c>
      <c r="DR79" s="53" t="s">
        <v>10483</v>
      </c>
      <c r="DS79" s="53" t="s">
        <v>10483</v>
      </c>
      <c r="DT79" s="53" t="s">
        <v>10483</v>
      </c>
      <c r="DU79" s="53" t="s">
        <v>10483</v>
      </c>
      <c r="DV79" s="53" t="s">
        <v>10483</v>
      </c>
      <c r="DW79" s="53" t="s">
        <v>10483</v>
      </c>
      <c r="DX79" s="53" t="s">
        <v>10483</v>
      </c>
      <c r="DY79" s="53" t="s">
        <v>10483</v>
      </c>
      <c r="DZ79" s="53" t="s">
        <v>10483</v>
      </c>
      <c r="EA79" s="53" t="s">
        <v>10483</v>
      </c>
      <c r="EB79" s="53"/>
      <c r="EC79" s="53" t="s">
        <v>10483</v>
      </c>
      <c r="ED79" s="53" t="s">
        <v>10483</v>
      </c>
      <c r="EE79" s="53" t="s">
        <v>10483</v>
      </c>
      <c r="EF79" s="53" t="s">
        <v>10483</v>
      </c>
      <c r="FK79" s="9"/>
      <c r="FP79" s="53" t="s">
        <v>10483</v>
      </c>
      <c r="GP79" s="2"/>
      <c r="GQ79" s="9"/>
      <c r="GZ79" s="166"/>
      <c r="HA79" s="166"/>
      <c r="HB79" s="166"/>
      <c r="HC79" s="166"/>
      <c r="HD79" s="166"/>
      <c r="HE79" s="166"/>
      <c r="HF79" s="166"/>
      <c r="HG79" s="166"/>
      <c r="HH79" s="166"/>
      <c r="HI79" s="166"/>
      <c r="HJ79" s="166"/>
      <c r="HK79" s="166"/>
      <c r="JZ79" s="9"/>
      <c r="KA79" s="9"/>
      <c r="KB79" s="9"/>
      <c r="KC79" s="9"/>
      <c r="KD79" s="9"/>
      <c r="KE79" s="9"/>
      <c r="KF79" s="9"/>
      <c r="PL79" s="3" t="s">
        <v>7652</v>
      </c>
      <c r="PM79" s="3" t="s">
        <v>7652</v>
      </c>
      <c r="PN79" s="3" t="s">
        <v>8143</v>
      </c>
      <c r="PO79" s="29">
        <v>2.4900000000000002</v>
      </c>
      <c r="PP79" s="29">
        <v>0.97</v>
      </c>
      <c r="PQ79" s="29">
        <v>2.4500000000000002</v>
      </c>
      <c r="PR79" s="29">
        <v>0.08</v>
      </c>
      <c r="PT79" s="65">
        <v>2.56</v>
      </c>
      <c r="PU79" s="65">
        <v>7.0000000000000007E-2</v>
      </c>
      <c r="WA79" s="3" t="s">
        <v>10893</v>
      </c>
      <c r="XP79" s="6" t="s">
        <v>10749</v>
      </c>
      <c r="XQ79" s="6" t="s">
        <v>10749</v>
      </c>
    </row>
    <row r="80" spans="1:686" ht="33" customHeight="1" x14ac:dyDescent="0.2">
      <c r="A80" s="3" t="s">
        <v>4232</v>
      </c>
      <c r="K80" s="6">
        <v>185</v>
      </c>
      <c r="L80" s="6">
        <v>26</v>
      </c>
      <c r="T80" s="3" t="s">
        <v>7417</v>
      </c>
      <c r="AM80" s="6" t="s">
        <v>10734</v>
      </c>
      <c r="BS80" s="227" t="str">
        <f>DD80&amp;" "&amp;FO80&amp;" "&amp;EJ80&amp;" "&amp;HZ80&amp;" "&amp;IZ80&amp;" "&amp;KW80&amp;" "&amp;LU80&amp;" "&amp;MS80&amp;" "&amp;NP80&amp;" "&amp;OO80&amp;" "&amp;PL80&amp;" "&amp;QK80&amp;" "&amp;RM80&amp;" "&amp;SI80&amp;" "&amp;TE80&amp;" "&amp;UE80&amp;" "&amp;JZ80</f>
        <v xml:space="preserve">--                </v>
      </c>
      <c r="DD80" s="53" t="s">
        <v>10483</v>
      </c>
      <c r="DE80" s="53" t="s">
        <v>10483</v>
      </c>
      <c r="DF80" s="53" t="s">
        <v>10483</v>
      </c>
      <c r="DG80" s="53" t="s">
        <v>10483</v>
      </c>
      <c r="DH80" s="53" t="s">
        <v>10483</v>
      </c>
      <c r="DI80" s="53" t="s">
        <v>10483</v>
      </c>
      <c r="DJ80" s="53" t="s">
        <v>10483</v>
      </c>
      <c r="DK80" s="53" t="s">
        <v>10483</v>
      </c>
      <c r="DL80" s="53" t="s">
        <v>10483</v>
      </c>
      <c r="DM80" s="53" t="s">
        <v>10483</v>
      </c>
      <c r="DN80" s="53" t="s">
        <v>10483</v>
      </c>
      <c r="DO80" s="53" t="s">
        <v>10483</v>
      </c>
      <c r="DP80" s="53" t="s">
        <v>10483</v>
      </c>
      <c r="DQ80" s="53" t="s">
        <v>10483</v>
      </c>
      <c r="DR80" s="53" t="s">
        <v>10483</v>
      </c>
      <c r="DS80" s="53" t="s">
        <v>10483</v>
      </c>
      <c r="DT80" s="53" t="s">
        <v>10483</v>
      </c>
      <c r="DU80" s="53" t="s">
        <v>10483</v>
      </c>
      <c r="DV80" s="53" t="s">
        <v>10483</v>
      </c>
      <c r="DW80" s="53" t="s">
        <v>10483</v>
      </c>
      <c r="DX80" s="53" t="s">
        <v>10483</v>
      </c>
      <c r="DY80" s="53" t="s">
        <v>10483</v>
      </c>
      <c r="DZ80" s="53" t="s">
        <v>10483</v>
      </c>
      <c r="EA80" s="53" t="s">
        <v>10483</v>
      </c>
      <c r="EB80" s="53"/>
      <c r="EC80" s="53" t="s">
        <v>10483</v>
      </c>
      <c r="ED80" s="53" t="s">
        <v>10483</v>
      </c>
      <c r="EE80" s="53" t="s">
        <v>10483</v>
      </c>
      <c r="EF80" s="53" t="s">
        <v>10483</v>
      </c>
      <c r="FK80" s="9"/>
      <c r="FP80" s="53" t="s">
        <v>10483</v>
      </c>
      <c r="GP80" s="2"/>
      <c r="GQ80" s="9"/>
      <c r="GZ80" s="166"/>
      <c r="HA80" s="166"/>
      <c r="HB80" s="166"/>
      <c r="HC80" s="166"/>
      <c r="HD80" s="166"/>
      <c r="HE80" s="166"/>
      <c r="HF80" s="166"/>
      <c r="HG80" s="166"/>
      <c r="HH80" s="166"/>
      <c r="HI80" s="166"/>
      <c r="HJ80" s="166"/>
      <c r="HK80" s="166"/>
      <c r="JZ80" s="9"/>
      <c r="KA80" s="9"/>
      <c r="KB80" s="9"/>
      <c r="KC80" s="9"/>
      <c r="KD80" s="9"/>
      <c r="KE80" s="9"/>
      <c r="KF80" s="9"/>
      <c r="PO80" s="29">
        <v>2.5299999999999998</v>
      </c>
      <c r="PP80" s="29">
        <v>0.88</v>
      </c>
      <c r="PQ80" s="29">
        <v>2.58</v>
      </c>
      <c r="PR80" s="29">
        <v>7.0000000000000007E-2</v>
      </c>
      <c r="PT80" s="65">
        <v>2.62</v>
      </c>
      <c r="PU80" s="65">
        <v>7.0000000000000007E-2</v>
      </c>
      <c r="WA80" s="3" t="s">
        <v>10893</v>
      </c>
      <c r="XP80" s="6" t="s">
        <v>10734</v>
      </c>
      <c r="XQ80" s="6" t="s">
        <v>10734</v>
      </c>
    </row>
    <row r="81" spans="1:686" ht="33" customHeight="1" x14ac:dyDescent="0.2">
      <c r="A81" s="3" t="s">
        <v>7529</v>
      </c>
      <c r="B81" s="8" t="s">
        <v>11356</v>
      </c>
      <c r="C81" s="8" t="s">
        <v>9622</v>
      </c>
      <c r="D81" s="8" t="s">
        <v>1544</v>
      </c>
      <c r="E81" s="8" t="s">
        <v>10011</v>
      </c>
      <c r="F81" s="160" t="s">
        <v>9621</v>
      </c>
      <c r="I81" s="80" t="s">
        <v>8414</v>
      </c>
      <c r="K81" s="6" t="s">
        <v>8400</v>
      </c>
      <c r="L81" s="6">
        <v>27</v>
      </c>
      <c r="M81" s="138" t="s">
        <v>8401</v>
      </c>
      <c r="N81" s="3" t="s">
        <v>10117</v>
      </c>
      <c r="O81" s="3" t="s">
        <v>10118</v>
      </c>
      <c r="P81" s="3">
        <v>2</v>
      </c>
      <c r="Q81" s="6" t="s">
        <v>8405</v>
      </c>
      <c r="S81" s="3" t="s">
        <v>75</v>
      </c>
      <c r="T81" s="3" t="s">
        <v>8402</v>
      </c>
      <c r="U81" s="3" t="s">
        <v>8404</v>
      </c>
      <c r="V81" s="3" t="s">
        <v>49</v>
      </c>
      <c r="W81" s="3" t="s">
        <v>49</v>
      </c>
      <c r="Y81" s="3" t="s">
        <v>2226</v>
      </c>
      <c r="Z81" s="3" t="s">
        <v>2178</v>
      </c>
      <c r="AB81" s="6" t="s">
        <v>8408</v>
      </c>
      <c r="AC81" s="6" t="s">
        <v>218</v>
      </c>
      <c r="AE81" s="3" t="s">
        <v>8407</v>
      </c>
      <c r="AF81" s="3" t="s">
        <v>8406</v>
      </c>
      <c r="AG81" s="3" t="s">
        <v>10933</v>
      </c>
      <c r="AH81" s="3" t="s">
        <v>1757</v>
      </c>
      <c r="AI81" s="3" t="s">
        <v>8409</v>
      </c>
      <c r="AJ81" s="3" t="s">
        <v>1757</v>
      </c>
      <c r="AL81" s="3" t="s">
        <v>8410</v>
      </c>
      <c r="AM81" s="6" t="s">
        <v>10770</v>
      </c>
      <c r="AN81" s="3" t="s">
        <v>537</v>
      </c>
      <c r="AO81" s="28">
        <v>2</v>
      </c>
      <c r="AP81" s="28">
        <v>6</v>
      </c>
      <c r="AQ81" s="28" t="s">
        <v>2555</v>
      </c>
      <c r="AR81" s="98" t="s">
        <v>3247</v>
      </c>
      <c r="AT81" s="98">
        <v>40</v>
      </c>
      <c r="AU81" s="98">
        <v>40</v>
      </c>
      <c r="AV81" s="98">
        <v>0</v>
      </c>
      <c r="AW81" s="98">
        <v>22.61</v>
      </c>
      <c r="AX81" s="98">
        <v>2.97</v>
      </c>
      <c r="AY81" s="226" t="s">
        <v>8463</v>
      </c>
      <c r="AZ81" s="28" t="s">
        <v>7297</v>
      </c>
      <c r="BA81" s="28" t="s">
        <v>1757</v>
      </c>
      <c r="BB81" s="28" t="s">
        <v>1757</v>
      </c>
      <c r="BC81" s="28" t="s">
        <v>1757</v>
      </c>
      <c r="BE81" s="28" t="s">
        <v>8461</v>
      </c>
      <c r="BF81" s="28" t="s">
        <v>1757</v>
      </c>
      <c r="BH81" s="28" t="s">
        <v>7529</v>
      </c>
      <c r="BI81" s="28" t="s">
        <v>1529</v>
      </c>
      <c r="BK81" s="28" t="s">
        <v>4892</v>
      </c>
      <c r="BQ81" s="28" t="s">
        <v>7529</v>
      </c>
      <c r="BR81" s="227" t="s">
        <v>8412</v>
      </c>
      <c r="BT81" s="28" t="s">
        <v>8411</v>
      </c>
      <c r="BU81" s="28" t="s">
        <v>8413</v>
      </c>
      <c r="BV81" s="28" t="s">
        <v>8307</v>
      </c>
      <c r="CE81" s="28" t="s">
        <v>3247</v>
      </c>
      <c r="CF81" s="28" t="s">
        <v>3243</v>
      </c>
      <c r="CI81" s="118" t="s">
        <v>8414</v>
      </c>
      <c r="CK81" s="28" t="s">
        <v>4594</v>
      </c>
      <c r="CL81" s="28">
        <v>20</v>
      </c>
      <c r="CM81" s="28">
        <v>18</v>
      </c>
      <c r="DD81" s="53" t="s">
        <v>10483</v>
      </c>
      <c r="DE81" s="53" t="s">
        <v>10483</v>
      </c>
      <c r="DF81" s="53" t="s">
        <v>10483</v>
      </c>
      <c r="DG81" s="53" t="s">
        <v>10483</v>
      </c>
      <c r="DH81" s="53" t="s">
        <v>10483</v>
      </c>
      <c r="DI81" s="53" t="s">
        <v>10483</v>
      </c>
      <c r="DJ81" s="53" t="s">
        <v>10483</v>
      </c>
      <c r="DK81" s="53" t="s">
        <v>10483</v>
      </c>
      <c r="DL81" s="53" t="s">
        <v>10483</v>
      </c>
      <c r="DM81" s="53" t="s">
        <v>10483</v>
      </c>
      <c r="DN81" s="53" t="s">
        <v>10483</v>
      </c>
      <c r="DO81" s="53" t="s">
        <v>10483</v>
      </c>
      <c r="DP81" s="53" t="s">
        <v>10483</v>
      </c>
      <c r="DQ81" s="53" t="s">
        <v>10483</v>
      </c>
      <c r="DR81" s="53" t="s">
        <v>10483</v>
      </c>
      <c r="DS81" s="53" t="s">
        <v>10483</v>
      </c>
      <c r="DT81" s="53" t="s">
        <v>10483</v>
      </c>
      <c r="DU81" s="53" t="s">
        <v>10483</v>
      </c>
      <c r="DV81" s="53" t="s">
        <v>10483</v>
      </c>
      <c r="DW81" s="53" t="s">
        <v>10483</v>
      </c>
      <c r="DX81" s="53" t="s">
        <v>10483</v>
      </c>
      <c r="DY81" s="53" t="s">
        <v>10483</v>
      </c>
      <c r="DZ81" s="53" t="s">
        <v>10483</v>
      </c>
      <c r="EA81" s="53" t="s">
        <v>10483</v>
      </c>
      <c r="EB81" s="53"/>
      <c r="EC81" s="53" t="s">
        <v>10483</v>
      </c>
      <c r="ED81" s="53" t="s">
        <v>10483</v>
      </c>
      <c r="EE81" s="53" t="s">
        <v>10483</v>
      </c>
      <c r="EF81" s="53" t="s">
        <v>10483</v>
      </c>
      <c r="EK81" s="3" t="s">
        <v>596</v>
      </c>
      <c r="EL81" s="3" t="s">
        <v>596</v>
      </c>
      <c r="EM81" s="29">
        <v>3.12</v>
      </c>
      <c r="EN81" s="29">
        <v>0.91</v>
      </c>
      <c r="EP81" s="29">
        <v>2.85</v>
      </c>
      <c r="EQ81" s="29">
        <v>0.87</v>
      </c>
      <c r="FK81" s="9"/>
      <c r="FP81" s="53" t="s">
        <v>10483</v>
      </c>
      <c r="GP81" s="2"/>
      <c r="GQ81" s="9"/>
      <c r="GZ81" s="166"/>
      <c r="HA81" s="166"/>
      <c r="HB81" s="166"/>
      <c r="HC81" s="166"/>
      <c r="HD81" s="166"/>
      <c r="HE81" s="166"/>
      <c r="HF81" s="166"/>
      <c r="HG81" s="166"/>
      <c r="HH81" s="166"/>
      <c r="HI81" s="166"/>
      <c r="HJ81" s="166"/>
      <c r="HK81" s="166"/>
      <c r="HO81" s="3" t="s">
        <v>542</v>
      </c>
      <c r="JZ81" s="9"/>
      <c r="KA81" s="9"/>
      <c r="KB81" s="9"/>
      <c r="KC81" s="9"/>
      <c r="KD81" s="9"/>
      <c r="KE81" s="9"/>
      <c r="KF81" s="9"/>
      <c r="PM81" s="3" t="s">
        <v>7489</v>
      </c>
      <c r="PN81" s="3" t="s">
        <v>8140</v>
      </c>
      <c r="VZ81" s="3" t="s">
        <v>537</v>
      </c>
      <c r="WA81" s="3" t="s">
        <v>537</v>
      </c>
      <c r="WB81" s="117" t="s">
        <v>10430</v>
      </c>
      <c r="WC81" s="3" t="s">
        <v>537</v>
      </c>
      <c r="WD81" s="3" t="s">
        <v>9393</v>
      </c>
      <c r="XN81" s="6" t="s">
        <v>1292</v>
      </c>
      <c r="XO81" s="6" t="s">
        <v>9410</v>
      </c>
      <c r="XP81" s="6" t="s">
        <v>10770</v>
      </c>
      <c r="XQ81" s="6" t="s">
        <v>10770</v>
      </c>
      <c r="XS81" s="6" t="s">
        <v>10771</v>
      </c>
      <c r="XT81" s="6" t="s">
        <v>10771</v>
      </c>
      <c r="XU81" s="3" t="s">
        <v>8406</v>
      </c>
      <c r="XV81" s="3">
        <v>6</v>
      </c>
      <c r="XZ81" s="6" t="s">
        <v>9750</v>
      </c>
      <c r="YA81" s="4" t="s">
        <v>9409</v>
      </c>
    </row>
    <row r="82" spans="1:686" ht="33" customHeight="1" x14ac:dyDescent="0.2">
      <c r="A82" s="3" t="s">
        <v>7529</v>
      </c>
      <c r="K82" s="6" t="s">
        <v>8400</v>
      </c>
      <c r="L82" s="6">
        <v>27</v>
      </c>
      <c r="T82" s="3" t="s">
        <v>8403</v>
      </c>
      <c r="AM82" s="6" t="s">
        <v>7682</v>
      </c>
      <c r="AW82" s="98">
        <v>23.4</v>
      </c>
      <c r="AX82" s="98">
        <v>5.75</v>
      </c>
      <c r="BH82" s="28" t="s">
        <v>7529</v>
      </c>
      <c r="BQ82" s="28" t="s">
        <v>7529</v>
      </c>
      <c r="CL82" s="28">
        <v>20</v>
      </c>
      <c r="CM82" s="28">
        <v>20</v>
      </c>
      <c r="DD82" s="53" t="s">
        <v>10483</v>
      </c>
      <c r="DE82" s="53" t="s">
        <v>10483</v>
      </c>
      <c r="DF82" s="53" t="s">
        <v>10483</v>
      </c>
      <c r="DG82" s="53" t="s">
        <v>10483</v>
      </c>
      <c r="DH82" s="53" t="s">
        <v>10483</v>
      </c>
      <c r="DI82" s="53" t="s">
        <v>10483</v>
      </c>
      <c r="DJ82" s="53" t="s">
        <v>10483</v>
      </c>
      <c r="DK82" s="53" t="s">
        <v>10483</v>
      </c>
      <c r="DL82" s="53" t="s">
        <v>10483</v>
      </c>
      <c r="DM82" s="53" t="s">
        <v>10483</v>
      </c>
      <c r="DN82" s="53" t="s">
        <v>10483</v>
      </c>
      <c r="DO82" s="53" t="s">
        <v>10483</v>
      </c>
      <c r="DP82" s="53" t="s">
        <v>10483</v>
      </c>
      <c r="DQ82" s="53" t="s">
        <v>10483</v>
      </c>
      <c r="DR82" s="53" t="s">
        <v>10483</v>
      </c>
      <c r="DS82" s="53" t="s">
        <v>10483</v>
      </c>
      <c r="DT82" s="53" t="s">
        <v>10483</v>
      </c>
      <c r="DU82" s="53" t="s">
        <v>10483</v>
      </c>
      <c r="DV82" s="53" t="s">
        <v>10483</v>
      </c>
      <c r="DW82" s="53" t="s">
        <v>10483</v>
      </c>
      <c r="DX82" s="53" t="s">
        <v>10483</v>
      </c>
      <c r="DY82" s="53" t="s">
        <v>10483</v>
      </c>
      <c r="DZ82" s="53" t="s">
        <v>10483</v>
      </c>
      <c r="EA82" s="53" t="s">
        <v>10483</v>
      </c>
      <c r="EB82" s="53"/>
      <c r="EC82" s="53" t="s">
        <v>10483</v>
      </c>
      <c r="ED82" s="53" t="s">
        <v>10483</v>
      </c>
      <c r="EE82" s="53" t="s">
        <v>10483</v>
      </c>
      <c r="EF82" s="53" t="s">
        <v>10483</v>
      </c>
      <c r="EM82" s="29">
        <v>3.47</v>
      </c>
      <c r="EN82" s="29">
        <v>0.85</v>
      </c>
      <c r="EP82" s="29">
        <v>3.28</v>
      </c>
      <c r="EQ82" s="29">
        <v>0.87</v>
      </c>
      <c r="FK82" s="9"/>
      <c r="FP82" s="53" t="s">
        <v>10483</v>
      </c>
      <c r="GP82" s="2"/>
      <c r="GQ82" s="9"/>
      <c r="GZ82" s="166"/>
      <c r="HA82" s="166"/>
      <c r="HB82" s="166"/>
      <c r="HC82" s="166"/>
      <c r="HD82" s="166"/>
      <c r="HE82" s="166"/>
      <c r="HF82" s="166"/>
      <c r="HG82" s="166"/>
      <c r="HH82" s="166"/>
      <c r="HI82" s="166"/>
      <c r="HJ82" s="166"/>
      <c r="HK82" s="166"/>
      <c r="JZ82" s="9"/>
      <c r="KA82" s="9"/>
      <c r="KB82" s="9"/>
      <c r="KC82" s="9"/>
      <c r="KD82" s="9"/>
      <c r="KE82" s="9"/>
      <c r="KF82" s="9"/>
      <c r="WA82" s="3" t="s">
        <v>537</v>
      </c>
      <c r="XO82" s="6" t="s">
        <v>9386</v>
      </c>
      <c r="XP82" s="6" t="s">
        <v>7682</v>
      </c>
      <c r="XQ82" s="6" t="s">
        <v>7682</v>
      </c>
    </row>
    <row r="83" spans="1:686" ht="33" customHeight="1" x14ac:dyDescent="0.2">
      <c r="A83" s="3" t="s">
        <v>5637</v>
      </c>
      <c r="B83" s="64" t="s">
        <v>11357</v>
      </c>
      <c r="C83" s="64" t="s">
        <v>9829</v>
      </c>
      <c r="D83" s="64" t="s">
        <v>9985</v>
      </c>
      <c r="E83" s="64" t="s">
        <v>9987</v>
      </c>
      <c r="F83" s="4" t="s">
        <v>9606</v>
      </c>
      <c r="K83" s="6">
        <v>21</v>
      </c>
      <c r="L83" s="6">
        <v>28</v>
      </c>
      <c r="M83" s="138" t="s">
        <v>1470</v>
      </c>
      <c r="N83" s="3" t="s">
        <v>10119</v>
      </c>
      <c r="O83" s="3" t="s">
        <v>10120</v>
      </c>
      <c r="P83" s="3">
        <v>2</v>
      </c>
      <c r="Q83" s="6" t="s">
        <v>2335</v>
      </c>
      <c r="S83" s="3" t="s">
        <v>75</v>
      </c>
      <c r="T83" s="3" t="s">
        <v>1698</v>
      </c>
      <c r="U83" s="3" t="s">
        <v>1701</v>
      </c>
      <c r="V83" s="3" t="s">
        <v>49</v>
      </c>
      <c r="W83" s="3" t="s">
        <v>2213</v>
      </c>
      <c r="Y83" s="3" t="s">
        <v>2229</v>
      </c>
      <c r="Z83" s="3" t="s">
        <v>2166</v>
      </c>
      <c r="AA83" s="3" t="s">
        <v>2225</v>
      </c>
      <c r="AB83" s="6" t="s">
        <v>1837</v>
      </c>
      <c r="AC83" s="3" t="s">
        <v>145</v>
      </c>
      <c r="AD83" s="3" t="s">
        <v>3722</v>
      </c>
      <c r="AE83" s="3" t="s">
        <v>1698</v>
      </c>
      <c r="AF83" s="3" t="s">
        <v>3721</v>
      </c>
      <c r="AG83" s="3" t="s">
        <v>987</v>
      </c>
      <c r="AI83" s="3" t="s">
        <v>3723</v>
      </c>
      <c r="AJ83" s="3" t="s">
        <v>542</v>
      </c>
      <c r="AL83" s="9"/>
      <c r="AM83" s="6" t="s">
        <v>10499</v>
      </c>
      <c r="AN83" s="3" t="s">
        <v>537</v>
      </c>
      <c r="AO83" s="9">
        <v>2</v>
      </c>
      <c r="AP83" s="28">
        <v>2</v>
      </c>
      <c r="AQ83" s="9"/>
      <c r="AR83" s="98" t="s">
        <v>2835</v>
      </c>
      <c r="AT83" s="98">
        <v>87</v>
      </c>
      <c r="AU83" s="98">
        <v>0</v>
      </c>
      <c r="AV83" s="98">
        <v>87</v>
      </c>
      <c r="AW83" s="98">
        <v>21.48</v>
      </c>
      <c r="AX83" s="98">
        <v>2.5299999999999998</v>
      </c>
      <c r="AY83" s="226" t="s">
        <v>2535</v>
      </c>
      <c r="AZ83" s="28" t="s">
        <v>542</v>
      </c>
      <c r="BA83" s="28" t="s">
        <v>542</v>
      </c>
      <c r="BB83" s="28" t="s">
        <v>542</v>
      </c>
      <c r="BC83" s="28" t="s">
        <v>1753</v>
      </c>
      <c r="BH83" s="28" t="s">
        <v>2708</v>
      </c>
      <c r="BI83" s="28" t="s">
        <v>1529</v>
      </c>
      <c r="BJ83" s="28" t="s">
        <v>11107</v>
      </c>
      <c r="BK83" s="9">
        <v>1</v>
      </c>
      <c r="BL83" s="28">
        <v>1</v>
      </c>
      <c r="BM83" s="28" t="s">
        <v>448</v>
      </c>
      <c r="BN83" s="28" t="s">
        <v>448</v>
      </c>
      <c r="BO83" s="28" t="s">
        <v>448</v>
      </c>
      <c r="BQ83" s="28" t="s">
        <v>4455</v>
      </c>
      <c r="BR83" s="227" t="s">
        <v>2039</v>
      </c>
      <c r="BS83" s="227" t="str">
        <f t="shared" ref="BS83:BS110" si="1">DD83&amp;" "&amp;FO83&amp;" "&amp;EJ83&amp;" "&amp;HZ83&amp;" "&amp;IZ83&amp;" "&amp;KW83&amp;" "&amp;LU83&amp;" "&amp;MS83&amp;" "&amp;NP83&amp;" "&amp;OO83&amp;" "&amp;PL83&amp;" "&amp;QK83&amp;" "&amp;RM83&amp;" "&amp;SI83&amp;" "&amp;TE83&amp;" "&amp;UE83&amp;" "&amp;JZ83</f>
        <v xml:space="preserve">-- EDE-Q-R BSQ      EDE-Q-DI  SATAQ-3 (Internalization General Subscale)      </v>
      </c>
      <c r="BT83" s="28" t="s">
        <v>4446</v>
      </c>
      <c r="BU83" s="28" t="s">
        <v>8164</v>
      </c>
      <c r="BV83" s="28" t="s">
        <v>8158</v>
      </c>
      <c r="CE83" s="28" t="s">
        <v>4463</v>
      </c>
      <c r="CF83" s="28" t="s">
        <v>4460</v>
      </c>
      <c r="CL83" s="28">
        <v>36</v>
      </c>
      <c r="CM83" s="28">
        <v>31</v>
      </c>
      <c r="CN83" s="3" t="s">
        <v>178</v>
      </c>
      <c r="CO83" s="3">
        <v>36</v>
      </c>
      <c r="CX83" s="3">
        <v>36</v>
      </c>
      <c r="DD83" s="53" t="s">
        <v>10483</v>
      </c>
      <c r="DE83" s="53" t="s">
        <v>10483</v>
      </c>
      <c r="DF83" s="53" t="s">
        <v>10483</v>
      </c>
      <c r="DG83" s="53" t="s">
        <v>10483</v>
      </c>
      <c r="DH83" s="53" t="s">
        <v>10483</v>
      </c>
      <c r="DI83" s="53" t="s">
        <v>10483</v>
      </c>
      <c r="DJ83" s="53" t="s">
        <v>10483</v>
      </c>
      <c r="DK83" s="53" t="s">
        <v>10483</v>
      </c>
      <c r="DL83" s="53" t="s">
        <v>10483</v>
      </c>
      <c r="DM83" s="53" t="s">
        <v>10483</v>
      </c>
      <c r="DN83" s="53" t="s">
        <v>10483</v>
      </c>
      <c r="DO83" s="53" t="s">
        <v>10483</v>
      </c>
      <c r="DP83" s="53" t="s">
        <v>10483</v>
      </c>
      <c r="DQ83" s="53" t="s">
        <v>10483</v>
      </c>
      <c r="DR83" s="53" t="s">
        <v>10483</v>
      </c>
      <c r="DS83" s="53" t="s">
        <v>10483</v>
      </c>
      <c r="DT83" s="53" t="s">
        <v>10483</v>
      </c>
      <c r="DU83" s="53" t="s">
        <v>10483</v>
      </c>
      <c r="DV83" s="53" t="s">
        <v>10483</v>
      </c>
      <c r="DW83" s="53" t="s">
        <v>10483</v>
      </c>
      <c r="DX83" s="53" t="s">
        <v>10483</v>
      </c>
      <c r="DY83" s="53" t="s">
        <v>10483</v>
      </c>
      <c r="DZ83" s="53" t="s">
        <v>10483</v>
      </c>
      <c r="EA83" s="53" t="s">
        <v>10483</v>
      </c>
      <c r="EB83" s="53"/>
      <c r="EC83" s="53" t="s">
        <v>10483</v>
      </c>
      <c r="ED83" s="53" t="s">
        <v>10483</v>
      </c>
      <c r="EE83" s="53" t="s">
        <v>10483</v>
      </c>
      <c r="EF83" s="53" t="s">
        <v>10483</v>
      </c>
      <c r="EJ83" s="3" t="s">
        <v>596</v>
      </c>
      <c r="EK83" s="3" t="s">
        <v>596</v>
      </c>
      <c r="EL83" s="3" t="s">
        <v>596</v>
      </c>
      <c r="EM83" s="29">
        <v>93.94</v>
      </c>
      <c r="EN83" s="53" t="s">
        <v>10483</v>
      </c>
      <c r="EO83" s="29">
        <v>5.2</v>
      </c>
      <c r="EP83" s="29">
        <v>64.459999999999994</v>
      </c>
      <c r="EQ83" s="53" t="s">
        <v>10483</v>
      </c>
      <c r="ER83" s="29">
        <v>5.38</v>
      </c>
      <c r="ES83" s="142">
        <v>65.03</v>
      </c>
      <c r="ET83" s="142">
        <v>5.45</v>
      </c>
      <c r="EU83" s="142"/>
      <c r="FG83" s="53" t="s">
        <v>10483</v>
      </c>
      <c r="FH83" s="53" t="s">
        <v>10483</v>
      </c>
      <c r="FI83" s="53" t="s">
        <v>10483</v>
      </c>
      <c r="FJ83" s="53" t="s">
        <v>10483</v>
      </c>
      <c r="FK83" s="53" t="s">
        <v>10483</v>
      </c>
      <c r="FO83" s="3" t="s">
        <v>4164</v>
      </c>
      <c r="FP83" s="53" t="s">
        <v>10483</v>
      </c>
      <c r="FQ83" s="3" t="s">
        <v>4340</v>
      </c>
      <c r="FR83" s="3" t="s">
        <v>4164</v>
      </c>
      <c r="FS83" s="29">
        <v>1.82</v>
      </c>
      <c r="FT83" s="53" t="s">
        <v>10483</v>
      </c>
      <c r="FU83" s="198">
        <v>0.23</v>
      </c>
      <c r="FV83" s="198">
        <v>0.57999999999999996</v>
      </c>
      <c r="FW83" s="53" t="s">
        <v>10483</v>
      </c>
      <c r="FX83" s="198">
        <v>0.24</v>
      </c>
      <c r="FY83" s="140">
        <v>0.8</v>
      </c>
      <c r="FZ83" s="140">
        <v>0.25</v>
      </c>
      <c r="GM83" s="53" t="s">
        <v>10483</v>
      </c>
      <c r="GN83" s="53" t="s">
        <v>10483</v>
      </c>
      <c r="GO83" s="53" t="s">
        <v>10483</v>
      </c>
      <c r="GP83" s="53" t="s">
        <v>10483</v>
      </c>
      <c r="GQ83" s="53" t="s">
        <v>10483</v>
      </c>
      <c r="GT83" s="207" t="s">
        <v>10714</v>
      </c>
      <c r="HB83" s="166"/>
      <c r="HC83" s="166"/>
      <c r="HD83" s="166"/>
      <c r="HE83" s="166"/>
      <c r="HF83" s="166"/>
      <c r="HG83" s="166"/>
      <c r="HH83" s="166"/>
      <c r="HI83" s="166"/>
      <c r="HJ83" s="166"/>
      <c r="HK83" s="166"/>
      <c r="HO83" s="3" t="s">
        <v>542</v>
      </c>
      <c r="JZ83" s="9"/>
      <c r="KA83" s="9"/>
      <c r="KB83" s="9"/>
      <c r="KC83" s="9"/>
      <c r="KD83" s="9"/>
      <c r="KE83" s="9"/>
      <c r="KF83" s="9"/>
      <c r="NP83" s="4" t="s">
        <v>4162</v>
      </c>
      <c r="NQ83" s="4" t="s">
        <v>4162</v>
      </c>
      <c r="NR83" s="4" t="s">
        <v>4162</v>
      </c>
      <c r="NS83" s="29">
        <v>7.85</v>
      </c>
      <c r="NT83" s="29">
        <v>1.06</v>
      </c>
      <c r="NV83" s="29">
        <v>3.22</v>
      </c>
      <c r="NW83" s="29">
        <v>1.1000000000000001</v>
      </c>
      <c r="NY83" s="142">
        <v>2.98</v>
      </c>
      <c r="NZ83" s="142">
        <v>1.1100000000000001</v>
      </c>
      <c r="PL83" s="3" t="s">
        <v>4342</v>
      </c>
      <c r="PM83" s="3" t="s">
        <v>4170</v>
      </c>
      <c r="PN83" s="3" t="s">
        <v>8141</v>
      </c>
      <c r="PO83" s="29">
        <v>28.77</v>
      </c>
      <c r="PP83" s="29">
        <v>1.4</v>
      </c>
      <c r="PQ83" s="29">
        <v>21.64</v>
      </c>
      <c r="PR83" s="29">
        <v>1.47</v>
      </c>
      <c r="PT83" s="29">
        <v>23.22</v>
      </c>
      <c r="PU83" s="29">
        <v>1.51</v>
      </c>
      <c r="PV83" s="29"/>
      <c r="VF83" s="3" t="s">
        <v>5010</v>
      </c>
      <c r="VG83" s="3" t="s">
        <v>4862</v>
      </c>
      <c r="VH83" s="3" t="s">
        <v>4504</v>
      </c>
      <c r="VI83" s="3">
        <v>31</v>
      </c>
      <c r="VJ83" s="29">
        <v>65.959999999999994</v>
      </c>
      <c r="VO83" s="91" t="s">
        <v>5950</v>
      </c>
      <c r="VQ83" s="3" t="s">
        <v>1470</v>
      </c>
      <c r="VR83" s="3" t="s">
        <v>1470</v>
      </c>
      <c r="VS83" s="3" t="s">
        <v>1470</v>
      </c>
      <c r="VT83" s="6" t="s">
        <v>1470</v>
      </c>
      <c r="VV83" s="2" t="s">
        <v>5834</v>
      </c>
      <c r="VW83" s="2" t="s">
        <v>5834</v>
      </c>
      <c r="VX83" s="3" t="s">
        <v>5954</v>
      </c>
      <c r="VY83" s="91" t="s">
        <v>5950</v>
      </c>
      <c r="VZ83" s="3" t="s">
        <v>537</v>
      </c>
      <c r="WA83" s="3" t="s">
        <v>537</v>
      </c>
      <c r="WB83" s="3" t="s">
        <v>10431</v>
      </c>
      <c r="WC83" s="3" t="s">
        <v>5951</v>
      </c>
      <c r="WE83" s="6" t="s">
        <v>9644</v>
      </c>
      <c r="WG83" s="7" t="s">
        <v>3926</v>
      </c>
      <c r="WH83" s="2" t="s">
        <v>5952</v>
      </c>
      <c r="WM83" s="2" t="s">
        <v>3243</v>
      </c>
      <c r="WN83" s="2" t="s">
        <v>5917</v>
      </c>
      <c r="WO83" s="2" t="s">
        <v>5953</v>
      </c>
      <c r="WS83" s="92" t="s">
        <v>537</v>
      </c>
      <c r="WU83" s="92" t="s">
        <v>537</v>
      </c>
      <c r="WV83" s="7" t="s">
        <v>537</v>
      </c>
      <c r="WW83" s="41"/>
      <c r="WZ83" s="6" t="s">
        <v>1698</v>
      </c>
      <c r="XA83" s="6" t="s">
        <v>5955</v>
      </c>
      <c r="XD83" s="6" t="s">
        <v>3723</v>
      </c>
      <c r="XE83" s="6" t="s">
        <v>542</v>
      </c>
      <c r="XF83" s="6" t="s">
        <v>176</v>
      </c>
      <c r="XG83" s="6" t="s">
        <v>1285</v>
      </c>
      <c r="XH83" s="6" t="s">
        <v>1285</v>
      </c>
      <c r="XK83"/>
      <c r="XL83" s="6" t="s">
        <v>1285</v>
      </c>
      <c r="XM83" s="6" t="s">
        <v>1285</v>
      </c>
      <c r="XN83" s="6" t="s">
        <v>1285</v>
      </c>
      <c r="XP83" s="6" t="s">
        <v>10499</v>
      </c>
      <c r="XQ83" s="6" t="s">
        <v>10499</v>
      </c>
      <c r="XU83" s="3" t="s">
        <v>3721</v>
      </c>
      <c r="XV83" s="3">
        <v>2</v>
      </c>
      <c r="XW83" s="6" t="s">
        <v>1096</v>
      </c>
      <c r="XY83" s="3" t="s">
        <v>1096</v>
      </c>
      <c r="XZ83" s="6" t="s">
        <v>9751</v>
      </c>
      <c r="YI83" s="3" t="s">
        <v>787</v>
      </c>
      <c r="YJ83" s="3" t="s">
        <v>1530</v>
      </c>
      <c r="YL83" s="3" t="s">
        <v>1711</v>
      </c>
      <c r="YO83" s="3" t="s">
        <v>537</v>
      </c>
      <c r="YQ83" s="3" t="s">
        <v>537</v>
      </c>
      <c r="YR83" s="3" t="s">
        <v>776</v>
      </c>
      <c r="YS83" s="3" t="s">
        <v>1701</v>
      </c>
      <c r="YT83" s="3" t="s">
        <v>49</v>
      </c>
      <c r="YU83" s="3" t="s">
        <v>4060</v>
      </c>
      <c r="YV83" s="3" t="s">
        <v>537</v>
      </c>
      <c r="YX83" s="3" t="s">
        <v>176</v>
      </c>
      <c r="YY83" s="3" t="s">
        <v>2159</v>
      </c>
      <c r="ZA83" s="6" t="s">
        <v>1837</v>
      </c>
      <c r="ZC83" s="3" t="s">
        <v>1981</v>
      </c>
      <c r="ZH83" s="13" t="s">
        <v>1750</v>
      </c>
      <c r="ZI83" s="3" t="s">
        <v>1752</v>
      </c>
      <c r="ZJ83" s="3" t="s">
        <v>1751</v>
      </c>
    </row>
    <row r="84" spans="1:686" ht="33" customHeight="1" x14ac:dyDescent="0.2">
      <c r="K84" s="6">
        <v>21</v>
      </c>
      <c r="L84" s="6">
        <v>28</v>
      </c>
      <c r="M84" s="162" t="s">
        <v>10483</v>
      </c>
      <c r="T84" s="3" t="s">
        <v>1097</v>
      </c>
      <c r="AC84" s="3"/>
      <c r="AE84" s="3" t="s">
        <v>1097</v>
      </c>
      <c r="AF84" s="3" t="s">
        <v>49</v>
      </c>
      <c r="AI84" s="3" t="s">
        <v>1173</v>
      </c>
      <c r="AL84" s="9"/>
      <c r="AM84" s="6" t="s">
        <v>9403</v>
      </c>
      <c r="AO84" s="9">
        <v>2</v>
      </c>
      <c r="AP84" s="9"/>
      <c r="AQ84" s="9"/>
      <c r="BH84" s="28" t="s">
        <v>2708</v>
      </c>
      <c r="BJ84" s="28" t="s">
        <v>11107</v>
      </c>
      <c r="BK84" s="9">
        <v>1</v>
      </c>
      <c r="BQ84" s="28" t="s">
        <v>4455</v>
      </c>
      <c r="BS84" s="227" t="str">
        <f t="shared" si="1"/>
        <v xml:space="preserve">-- EDE-Q-R BSQ              </v>
      </c>
      <c r="CL84" s="28">
        <v>36</v>
      </c>
      <c r="CM84" s="28">
        <v>32</v>
      </c>
      <c r="CO84" s="3">
        <v>36</v>
      </c>
      <c r="CX84" s="3">
        <v>36</v>
      </c>
      <c r="DD84" s="53" t="s">
        <v>10483</v>
      </c>
      <c r="DE84" s="53" t="s">
        <v>10483</v>
      </c>
      <c r="DF84" s="53" t="s">
        <v>10483</v>
      </c>
      <c r="DG84" s="53" t="s">
        <v>10483</v>
      </c>
      <c r="DH84" s="53" t="s">
        <v>10483</v>
      </c>
      <c r="DI84" s="53" t="s">
        <v>10483</v>
      </c>
      <c r="DJ84" s="53" t="s">
        <v>10483</v>
      </c>
      <c r="DK84" s="53" t="s">
        <v>10483</v>
      </c>
      <c r="DL84" s="53" t="s">
        <v>10483</v>
      </c>
      <c r="DM84" s="53" t="s">
        <v>10483</v>
      </c>
      <c r="DN84" s="53" t="s">
        <v>10483</v>
      </c>
      <c r="DO84" s="53" t="s">
        <v>10483</v>
      </c>
      <c r="DP84" s="53" t="s">
        <v>10483</v>
      </c>
      <c r="DQ84" s="53" t="s">
        <v>10483</v>
      </c>
      <c r="DR84" s="53" t="s">
        <v>10483</v>
      </c>
      <c r="DS84" s="53" t="s">
        <v>10483</v>
      </c>
      <c r="DT84" s="53" t="s">
        <v>10483</v>
      </c>
      <c r="DU84" s="53" t="s">
        <v>10483</v>
      </c>
      <c r="DV84" s="53" t="s">
        <v>10483</v>
      </c>
      <c r="DW84" s="53" t="s">
        <v>10483</v>
      </c>
      <c r="DX84" s="53" t="s">
        <v>10483</v>
      </c>
      <c r="DY84" s="53" t="s">
        <v>10483</v>
      </c>
      <c r="DZ84" s="53" t="s">
        <v>10483</v>
      </c>
      <c r="EA84" s="53" t="s">
        <v>10483</v>
      </c>
      <c r="EB84" s="53"/>
      <c r="EC84" s="53" t="s">
        <v>10483</v>
      </c>
      <c r="ED84" s="53" t="s">
        <v>10483</v>
      </c>
      <c r="EE84" s="53" t="s">
        <v>10483</v>
      </c>
      <c r="EF84" s="53" t="s">
        <v>10483</v>
      </c>
      <c r="EJ84" s="3" t="s">
        <v>596</v>
      </c>
      <c r="EK84" s="3" t="s">
        <v>596</v>
      </c>
      <c r="EL84" s="3" t="s">
        <v>596</v>
      </c>
      <c r="EM84" s="29">
        <v>93.97</v>
      </c>
      <c r="EN84" s="53" t="s">
        <v>10483</v>
      </c>
      <c r="EO84" s="29">
        <v>5.2</v>
      </c>
      <c r="EP84" s="29">
        <v>88.91</v>
      </c>
      <c r="EQ84" s="53" t="s">
        <v>10483</v>
      </c>
      <c r="ER84" s="29">
        <v>5.26</v>
      </c>
      <c r="ES84" s="142">
        <v>88.84</v>
      </c>
      <c r="ET84" s="142">
        <v>5.36</v>
      </c>
      <c r="EU84" s="142"/>
      <c r="FG84" s="53" t="s">
        <v>10483</v>
      </c>
      <c r="FH84" s="53" t="s">
        <v>10483</v>
      </c>
      <c r="FI84" s="53" t="s">
        <v>10483</v>
      </c>
      <c r="FJ84" s="53" t="s">
        <v>10483</v>
      </c>
      <c r="FK84" s="53" t="s">
        <v>10483</v>
      </c>
      <c r="FO84" s="3" t="s">
        <v>4164</v>
      </c>
      <c r="FP84" s="53" t="s">
        <v>10483</v>
      </c>
      <c r="FQ84" s="3" t="s">
        <v>4340</v>
      </c>
      <c r="FR84" s="3" t="s">
        <v>4164</v>
      </c>
      <c r="FS84" s="29">
        <v>2.04</v>
      </c>
      <c r="FT84" s="53" t="s">
        <v>10483</v>
      </c>
      <c r="FU84" s="198">
        <v>0.23</v>
      </c>
      <c r="FV84" s="198">
        <v>1.61</v>
      </c>
      <c r="FW84" s="53" t="s">
        <v>10483</v>
      </c>
      <c r="FX84" s="198">
        <v>0.24</v>
      </c>
      <c r="FY84" s="140">
        <v>1.5</v>
      </c>
      <c r="FZ84" s="140">
        <v>0.24</v>
      </c>
      <c r="GM84" s="53" t="s">
        <v>10483</v>
      </c>
      <c r="GN84" s="53" t="s">
        <v>10483</v>
      </c>
      <c r="GO84" s="53" t="s">
        <v>10483</v>
      </c>
      <c r="GP84" s="53" t="s">
        <v>10483</v>
      </c>
      <c r="GQ84" s="53" t="s">
        <v>10483</v>
      </c>
      <c r="HB84" s="166"/>
      <c r="HC84" s="166"/>
      <c r="HD84" s="166"/>
      <c r="HE84" s="166"/>
      <c r="HF84" s="166"/>
      <c r="HG84" s="166"/>
      <c r="HH84" s="166"/>
      <c r="HI84" s="166"/>
      <c r="HJ84" s="166"/>
      <c r="HK84" s="166"/>
      <c r="JZ84" s="9"/>
      <c r="KA84" s="9"/>
      <c r="KB84" s="9"/>
      <c r="KC84" s="9"/>
      <c r="KD84" s="9"/>
      <c r="KE84" s="9"/>
      <c r="KF84" s="9"/>
      <c r="NS84" s="29">
        <v>9.9600000000000009</v>
      </c>
      <c r="NT84" s="29">
        <v>1.07</v>
      </c>
      <c r="NV84" s="29">
        <v>8.8800000000000008</v>
      </c>
      <c r="NW84" s="29">
        <v>1.0900000000000001</v>
      </c>
      <c r="NY84" s="142">
        <v>8.17</v>
      </c>
      <c r="NZ84" s="142">
        <v>1.1000000000000001</v>
      </c>
      <c r="PO84" s="29">
        <v>27.56</v>
      </c>
      <c r="PP84" s="29">
        <v>1.4</v>
      </c>
      <c r="PQ84" s="29">
        <v>26.63</v>
      </c>
      <c r="PR84" s="29">
        <v>1.45</v>
      </c>
      <c r="PT84" s="29">
        <v>25.04</v>
      </c>
      <c r="PU84" s="29">
        <v>1.48</v>
      </c>
      <c r="PV84" s="29"/>
      <c r="VF84" s="3" t="s">
        <v>4699</v>
      </c>
      <c r="VG84" s="9"/>
      <c r="VH84" s="9"/>
      <c r="VI84" s="9"/>
      <c r="VJ84" s="9"/>
      <c r="WA84" s="3" t="s">
        <v>537</v>
      </c>
      <c r="WE84" s="6"/>
      <c r="WZ84" s="6" t="s">
        <v>1097</v>
      </c>
      <c r="XA84" s="6" t="s">
        <v>1097</v>
      </c>
      <c r="XB84" s="6" t="s">
        <v>49</v>
      </c>
      <c r="XD84" s="6" t="s">
        <v>1173</v>
      </c>
      <c r="XG84" s="6" t="s">
        <v>1013</v>
      </c>
      <c r="XH84" s="6" t="s">
        <v>1006</v>
      </c>
      <c r="XK84"/>
      <c r="XL84" s="6" t="s">
        <v>1013</v>
      </c>
      <c r="XM84" s="6" t="s">
        <v>1013</v>
      </c>
      <c r="XN84" s="6" t="s">
        <v>1013</v>
      </c>
      <c r="XP84" s="6" t="s">
        <v>9403</v>
      </c>
      <c r="XQ84" s="6" t="s">
        <v>9403</v>
      </c>
      <c r="XU84" s="3" t="s">
        <v>49</v>
      </c>
      <c r="XV84"/>
      <c r="XW84" s="6" t="s">
        <v>1533</v>
      </c>
      <c r="XY84" s="3" t="s">
        <v>1013</v>
      </c>
      <c r="YJ84" s="3" t="s">
        <v>1530</v>
      </c>
      <c r="ZC84" s="3"/>
    </row>
    <row r="85" spans="1:686" ht="33" customHeight="1" x14ac:dyDescent="0.2">
      <c r="A85" s="3" t="s">
        <v>5637</v>
      </c>
      <c r="B85" s="64" t="s">
        <v>11357</v>
      </c>
      <c r="C85" s="64" t="s">
        <v>9829</v>
      </c>
      <c r="D85" s="64" t="s">
        <v>9985</v>
      </c>
      <c r="E85" s="64" t="s">
        <v>9987</v>
      </c>
      <c r="F85" s="4" t="s">
        <v>9623</v>
      </c>
      <c r="K85" s="6">
        <v>22</v>
      </c>
      <c r="L85" s="6">
        <v>29</v>
      </c>
      <c r="M85" s="139" t="s">
        <v>3080</v>
      </c>
      <c r="N85" s="6" t="s">
        <v>10121</v>
      </c>
      <c r="O85" s="6" t="s">
        <v>10122</v>
      </c>
      <c r="P85" s="3">
        <v>2</v>
      </c>
      <c r="Q85" s="6" t="s">
        <v>2375</v>
      </c>
      <c r="S85" s="3" t="s">
        <v>75</v>
      </c>
      <c r="T85" s="3" t="s">
        <v>1698</v>
      </c>
      <c r="U85" s="3" t="s">
        <v>2033</v>
      </c>
      <c r="V85" s="3" t="s">
        <v>2034</v>
      </c>
      <c r="W85" s="3" t="s">
        <v>2213</v>
      </c>
      <c r="Y85" s="3" t="s">
        <v>2229</v>
      </c>
      <c r="Z85" s="3" t="s">
        <v>2166</v>
      </c>
      <c r="AA85" s="3" t="s">
        <v>2280</v>
      </c>
      <c r="AB85" s="6" t="s">
        <v>1837</v>
      </c>
      <c r="AC85" s="6" t="s">
        <v>145</v>
      </c>
      <c r="AE85" s="3" t="s">
        <v>1698</v>
      </c>
      <c r="AF85" s="3" t="s">
        <v>3750</v>
      </c>
      <c r="AG85" s="3" t="s">
        <v>987</v>
      </c>
      <c r="AI85" s="3" t="s">
        <v>3751</v>
      </c>
      <c r="AJ85" s="3" t="s">
        <v>542</v>
      </c>
      <c r="AL85" s="3" t="s">
        <v>5205</v>
      </c>
      <c r="AM85" s="6" t="s">
        <v>10499</v>
      </c>
      <c r="AN85" s="6" t="s">
        <v>537</v>
      </c>
      <c r="AO85" s="28">
        <v>2</v>
      </c>
      <c r="AP85" s="28">
        <v>2</v>
      </c>
      <c r="AQ85" s="28">
        <v>120</v>
      </c>
      <c r="AR85" s="98" t="s">
        <v>2836</v>
      </c>
      <c r="AS85" s="98" t="s">
        <v>4678</v>
      </c>
      <c r="AT85" s="98">
        <v>112</v>
      </c>
      <c r="AU85" s="98">
        <v>0</v>
      </c>
      <c r="AV85" s="98">
        <v>112</v>
      </c>
      <c r="AW85" s="98">
        <v>20.37</v>
      </c>
      <c r="AX85" s="98">
        <v>2.37</v>
      </c>
      <c r="AY85" s="226" t="s">
        <v>2894</v>
      </c>
      <c r="AZ85" s="28" t="s">
        <v>542</v>
      </c>
      <c r="BA85" s="28" t="s">
        <v>542</v>
      </c>
      <c r="BB85" s="28" t="s">
        <v>542</v>
      </c>
      <c r="BC85" s="28" t="s">
        <v>2032</v>
      </c>
      <c r="BH85" s="28" t="s">
        <v>2708</v>
      </c>
      <c r="BI85" s="28" t="s">
        <v>1529</v>
      </c>
      <c r="BJ85" s="28" t="s">
        <v>11107</v>
      </c>
      <c r="BK85" s="9">
        <v>1</v>
      </c>
      <c r="BL85" s="28">
        <v>1</v>
      </c>
      <c r="BM85" s="28" t="s">
        <v>448</v>
      </c>
      <c r="BN85" s="28" t="s">
        <v>448</v>
      </c>
      <c r="BO85" s="28" t="s">
        <v>448</v>
      </c>
      <c r="BQ85" s="28" t="s">
        <v>4455</v>
      </c>
      <c r="BR85" s="227" t="s">
        <v>2028</v>
      </c>
      <c r="BS85" s="227" t="str">
        <f t="shared" si="1"/>
        <v xml:space="preserve">-- EDE-Q-R --      EDE-Q-DI  SATAQ-3 (Internalization General Subscale)      </v>
      </c>
      <c r="BT85" s="28" t="s">
        <v>4356</v>
      </c>
      <c r="BU85" s="28" t="s">
        <v>4451</v>
      </c>
      <c r="BV85" s="28" t="s">
        <v>8165</v>
      </c>
      <c r="CE85" s="28" t="s">
        <v>4472</v>
      </c>
      <c r="CF85" s="28" t="s">
        <v>4458</v>
      </c>
      <c r="CL85" s="28">
        <v>41</v>
      </c>
      <c r="CM85" s="28">
        <v>38</v>
      </c>
      <c r="CN85" s="3" t="s">
        <v>178</v>
      </c>
      <c r="CO85" s="3">
        <v>41</v>
      </c>
      <c r="CX85" s="3">
        <v>41</v>
      </c>
      <c r="DD85" s="53" t="s">
        <v>10483</v>
      </c>
      <c r="DE85" s="53" t="s">
        <v>10483</v>
      </c>
      <c r="DF85" s="53" t="s">
        <v>10483</v>
      </c>
      <c r="DG85" s="53" t="s">
        <v>10483</v>
      </c>
      <c r="DH85" s="53" t="s">
        <v>10483</v>
      </c>
      <c r="DI85" s="53" t="s">
        <v>10483</v>
      </c>
      <c r="DJ85" s="53" t="s">
        <v>10483</v>
      </c>
      <c r="DK85" s="53" t="s">
        <v>10483</v>
      </c>
      <c r="DL85" s="53" t="s">
        <v>10483</v>
      </c>
      <c r="DM85" s="53" t="s">
        <v>10483</v>
      </c>
      <c r="DN85" s="53" t="s">
        <v>10483</v>
      </c>
      <c r="DO85" s="53" t="s">
        <v>10483</v>
      </c>
      <c r="DP85" s="53" t="s">
        <v>10483</v>
      </c>
      <c r="DQ85" s="53" t="s">
        <v>10483</v>
      </c>
      <c r="DR85" s="53" t="s">
        <v>10483</v>
      </c>
      <c r="DS85" s="53" t="s">
        <v>10483</v>
      </c>
      <c r="DT85" s="53" t="s">
        <v>10483</v>
      </c>
      <c r="DU85" s="53" t="s">
        <v>10483</v>
      </c>
      <c r="DV85" s="53" t="s">
        <v>10483</v>
      </c>
      <c r="DW85" s="53" t="s">
        <v>10483</v>
      </c>
      <c r="DX85" s="53" t="s">
        <v>10483</v>
      </c>
      <c r="DY85" s="53" t="s">
        <v>10483</v>
      </c>
      <c r="DZ85" s="53" t="s">
        <v>10483</v>
      </c>
      <c r="EA85" s="53" t="s">
        <v>10483</v>
      </c>
      <c r="EB85" s="53"/>
      <c r="EC85" s="53" t="s">
        <v>10483</v>
      </c>
      <c r="ED85" s="53" t="s">
        <v>10483</v>
      </c>
      <c r="EE85" s="53" t="s">
        <v>10483</v>
      </c>
      <c r="EF85" s="53" t="s">
        <v>10483</v>
      </c>
      <c r="EJ85" s="53" t="s">
        <v>10483</v>
      </c>
      <c r="EK85" s="53" t="s">
        <v>10483</v>
      </c>
      <c r="EL85" s="53" t="s">
        <v>10483</v>
      </c>
      <c r="EM85" s="53" t="s">
        <v>10483</v>
      </c>
      <c r="EN85" s="53" t="s">
        <v>10483</v>
      </c>
      <c r="EO85" s="53" t="s">
        <v>10483</v>
      </c>
      <c r="EP85" s="53" t="s">
        <v>10483</v>
      </c>
      <c r="EQ85" s="53" t="s">
        <v>10483</v>
      </c>
      <c r="ER85" s="53" t="s">
        <v>10483</v>
      </c>
      <c r="FG85" s="53" t="s">
        <v>10483</v>
      </c>
      <c r="FH85" s="53" t="s">
        <v>10483</v>
      </c>
      <c r="FI85" s="53" t="s">
        <v>10483</v>
      </c>
      <c r="FJ85" s="53" t="s">
        <v>10483</v>
      </c>
      <c r="FK85" s="53" t="s">
        <v>10483</v>
      </c>
      <c r="FO85" s="3" t="s">
        <v>4164</v>
      </c>
      <c r="FP85" s="53" t="s">
        <v>10483</v>
      </c>
      <c r="FQ85" s="3" t="s">
        <v>4340</v>
      </c>
      <c r="FR85" s="3" t="s">
        <v>4164</v>
      </c>
      <c r="FS85" s="29">
        <v>1.27</v>
      </c>
      <c r="FT85" s="53" t="s">
        <v>10483</v>
      </c>
      <c r="FU85" s="29">
        <v>0.31</v>
      </c>
      <c r="FV85" s="29">
        <v>0.64</v>
      </c>
      <c r="FW85" s="53" t="s">
        <v>10483</v>
      </c>
      <c r="FX85" s="29">
        <v>0.31</v>
      </c>
      <c r="FY85" s="142">
        <v>0.38</v>
      </c>
      <c r="FZ85" s="142">
        <v>0.31</v>
      </c>
      <c r="GM85" s="53" t="s">
        <v>10483</v>
      </c>
      <c r="GN85" s="53" t="s">
        <v>10483</v>
      </c>
      <c r="GO85" s="53" t="s">
        <v>10483</v>
      </c>
      <c r="GP85" s="53" t="s">
        <v>10483</v>
      </c>
      <c r="GQ85" s="53" t="s">
        <v>10483</v>
      </c>
      <c r="GT85" s="207" t="s">
        <v>10714</v>
      </c>
      <c r="HB85" s="166"/>
      <c r="HC85" s="166"/>
      <c r="HD85" s="166"/>
      <c r="HE85" s="166"/>
      <c r="HF85" s="166"/>
      <c r="HG85" s="166"/>
      <c r="HH85" s="166"/>
      <c r="HI85" s="166"/>
      <c r="HJ85" s="166"/>
      <c r="HK85" s="166"/>
      <c r="HO85" s="3" t="s">
        <v>542</v>
      </c>
      <c r="JZ85" s="9"/>
      <c r="KA85" s="9"/>
      <c r="KB85" s="9"/>
      <c r="KC85" s="9"/>
      <c r="KD85" s="9"/>
      <c r="KE85" s="9"/>
      <c r="KF85" s="9"/>
      <c r="NP85" s="4" t="s">
        <v>4162</v>
      </c>
      <c r="NQ85" s="4" t="s">
        <v>4162</v>
      </c>
      <c r="NR85" s="4" t="s">
        <v>4162</v>
      </c>
      <c r="NS85" s="29">
        <v>5.53</v>
      </c>
      <c r="NT85" s="29">
        <v>0.92</v>
      </c>
      <c r="NV85" s="29">
        <v>3.55</v>
      </c>
      <c r="NW85" s="29">
        <v>0.93</v>
      </c>
      <c r="NY85" s="142">
        <v>2.97</v>
      </c>
      <c r="NZ85" s="142">
        <v>0.95</v>
      </c>
      <c r="PL85" s="3" t="s">
        <v>4342</v>
      </c>
      <c r="PM85" s="3" t="s">
        <v>4170</v>
      </c>
      <c r="PN85" s="3" t="s">
        <v>8141</v>
      </c>
      <c r="PO85" s="29">
        <v>22</v>
      </c>
      <c r="PP85" s="29">
        <v>1.52</v>
      </c>
      <c r="PQ85" s="29">
        <v>17.809999999999999</v>
      </c>
      <c r="PR85" s="29">
        <v>1.54</v>
      </c>
      <c r="PT85" s="29">
        <v>19.059999999999999</v>
      </c>
      <c r="PU85" s="29">
        <v>1.58</v>
      </c>
      <c r="PV85" s="29"/>
      <c r="VF85" s="3" t="s">
        <v>5010</v>
      </c>
      <c r="VG85" s="3" t="s">
        <v>4863</v>
      </c>
      <c r="VH85" s="3" t="s">
        <v>4504</v>
      </c>
      <c r="VI85" s="3">
        <v>38</v>
      </c>
      <c r="VJ85" s="29">
        <v>73.08</v>
      </c>
      <c r="VQ85" s="6" t="s">
        <v>3080</v>
      </c>
      <c r="VR85" s="6" t="s">
        <v>3080</v>
      </c>
      <c r="VS85" s="6" t="s">
        <v>3080</v>
      </c>
      <c r="VT85" s="6" t="s">
        <v>3080</v>
      </c>
      <c r="VV85" s="5" t="s">
        <v>5834</v>
      </c>
      <c r="VW85" s="5" t="s">
        <v>5834</v>
      </c>
      <c r="VX85" s="6" t="s">
        <v>5957</v>
      </c>
      <c r="VZ85" s="6" t="s">
        <v>537</v>
      </c>
      <c r="WA85" s="3" t="s">
        <v>537</v>
      </c>
      <c r="WB85" s="6" t="s">
        <v>10431</v>
      </c>
      <c r="WC85" s="6" t="s">
        <v>537</v>
      </c>
      <c r="WD85" s="6"/>
      <c r="WE85" s="6"/>
      <c r="WF85" s="6"/>
      <c r="WG85" s="96" t="s">
        <v>537</v>
      </c>
      <c r="WH85" s="5"/>
      <c r="WI85" s="5"/>
      <c r="WJ85" s="5"/>
      <c r="WK85" s="5"/>
      <c r="WL85" s="5"/>
      <c r="WM85" s="5"/>
      <c r="WN85" s="5" t="s">
        <v>5956</v>
      </c>
      <c r="WO85" s="5"/>
      <c r="WT85" s="3" t="s">
        <v>49</v>
      </c>
      <c r="WU85" s="3" t="s">
        <v>5839</v>
      </c>
      <c r="WV85" s="7" t="s">
        <v>537</v>
      </c>
      <c r="WW85" s="41"/>
      <c r="WZ85" s="6" t="s">
        <v>1698</v>
      </c>
      <c r="XA85" s="6" t="s">
        <v>5958</v>
      </c>
      <c r="XD85" s="6" t="s">
        <v>3751</v>
      </c>
      <c r="XE85" s="6" t="s">
        <v>542</v>
      </c>
      <c r="XF85" s="6" t="s">
        <v>2536</v>
      </c>
      <c r="XG85" s="6" t="s">
        <v>1285</v>
      </c>
      <c r="XH85" s="6" t="s">
        <v>1285</v>
      </c>
      <c r="XK85"/>
      <c r="XL85" s="6" t="s">
        <v>1285</v>
      </c>
      <c r="XM85" s="6" t="s">
        <v>1285</v>
      </c>
      <c r="XN85" s="6" t="s">
        <v>1285</v>
      </c>
      <c r="XP85" s="6" t="s">
        <v>10499</v>
      </c>
      <c r="XQ85" s="6" t="s">
        <v>10499</v>
      </c>
      <c r="XU85" s="3" t="s">
        <v>3750</v>
      </c>
      <c r="XV85" s="3">
        <v>2</v>
      </c>
      <c r="YI85" s="3" t="s">
        <v>1786</v>
      </c>
      <c r="YJ85" s="3" t="s">
        <v>1848</v>
      </c>
      <c r="YL85" s="3" t="s">
        <v>2040</v>
      </c>
      <c r="YP85" s="3" t="s">
        <v>49</v>
      </c>
      <c r="YQ85" s="3" t="s">
        <v>3899</v>
      </c>
      <c r="YR85" s="3" t="s">
        <v>776</v>
      </c>
      <c r="YS85" s="3" t="s">
        <v>2033</v>
      </c>
      <c r="YT85" s="3" t="s">
        <v>2034</v>
      </c>
      <c r="YU85" s="3" t="s">
        <v>4070</v>
      </c>
      <c r="YV85" s="3" t="s">
        <v>537</v>
      </c>
      <c r="YX85" s="3" t="s">
        <v>2536</v>
      </c>
      <c r="YY85" s="3" t="s">
        <v>2162</v>
      </c>
      <c r="ZA85" s="6" t="s">
        <v>1837</v>
      </c>
      <c r="ZC85" s="6" t="s">
        <v>1992</v>
      </c>
      <c r="ZD85" s="24" t="s">
        <v>2041</v>
      </c>
      <c r="ZH85" s="13" t="s">
        <v>2029</v>
      </c>
      <c r="ZI85" s="3" t="s">
        <v>2030</v>
      </c>
      <c r="ZJ85" s="3" t="s">
        <v>2031</v>
      </c>
    </row>
    <row r="86" spans="1:686" ht="33" customHeight="1" x14ac:dyDescent="0.2">
      <c r="K86" s="6">
        <v>22</v>
      </c>
      <c r="L86" s="6">
        <v>29</v>
      </c>
      <c r="M86" s="162" t="s">
        <v>10483</v>
      </c>
      <c r="T86" s="3" t="s">
        <v>1097</v>
      </c>
      <c r="AE86" s="3" t="s">
        <v>1097</v>
      </c>
      <c r="AI86" s="3" t="s">
        <v>1097</v>
      </c>
      <c r="AL86" s="9"/>
      <c r="AM86" s="6" t="s">
        <v>9403</v>
      </c>
      <c r="AO86" s="28">
        <v>2</v>
      </c>
      <c r="AP86" s="9"/>
      <c r="AQ86" s="9"/>
      <c r="BH86" s="28" t="s">
        <v>2708</v>
      </c>
      <c r="BJ86" s="28" t="s">
        <v>11107</v>
      </c>
      <c r="BK86" s="9">
        <v>1</v>
      </c>
      <c r="BQ86" s="28" t="s">
        <v>4455</v>
      </c>
      <c r="BS86" s="227" t="str">
        <f t="shared" si="1"/>
        <v xml:space="preserve">-- EDE-Q-R --              </v>
      </c>
      <c r="CL86" s="28">
        <v>52</v>
      </c>
      <c r="CM86" s="28">
        <v>40</v>
      </c>
      <c r="CO86" s="3">
        <v>52</v>
      </c>
      <c r="CX86" s="3">
        <v>52</v>
      </c>
      <c r="DD86" s="53" t="s">
        <v>10483</v>
      </c>
      <c r="DE86" s="53" t="s">
        <v>10483</v>
      </c>
      <c r="DF86" s="53" t="s">
        <v>10483</v>
      </c>
      <c r="DG86" s="53" t="s">
        <v>10483</v>
      </c>
      <c r="DH86" s="53" t="s">
        <v>10483</v>
      </c>
      <c r="DI86" s="53" t="s">
        <v>10483</v>
      </c>
      <c r="DJ86" s="53" t="s">
        <v>10483</v>
      </c>
      <c r="DK86" s="53" t="s">
        <v>10483</v>
      </c>
      <c r="DL86" s="53" t="s">
        <v>10483</v>
      </c>
      <c r="DM86" s="53" t="s">
        <v>10483</v>
      </c>
      <c r="DN86" s="53" t="s">
        <v>10483</v>
      </c>
      <c r="DO86" s="53" t="s">
        <v>10483</v>
      </c>
      <c r="DP86" s="53" t="s">
        <v>10483</v>
      </c>
      <c r="DQ86" s="53" t="s">
        <v>10483</v>
      </c>
      <c r="DR86" s="53" t="s">
        <v>10483</v>
      </c>
      <c r="DS86" s="53" t="s">
        <v>10483</v>
      </c>
      <c r="DT86" s="53" t="s">
        <v>10483</v>
      </c>
      <c r="DU86" s="53" t="s">
        <v>10483</v>
      </c>
      <c r="DV86" s="53" t="s">
        <v>10483</v>
      </c>
      <c r="DW86" s="53" t="s">
        <v>10483</v>
      </c>
      <c r="DX86" s="53" t="s">
        <v>10483</v>
      </c>
      <c r="DY86" s="53" t="s">
        <v>10483</v>
      </c>
      <c r="DZ86" s="53" t="s">
        <v>10483</v>
      </c>
      <c r="EA86" s="53" t="s">
        <v>10483</v>
      </c>
      <c r="EB86" s="53"/>
      <c r="EC86" s="53" t="s">
        <v>10483</v>
      </c>
      <c r="ED86" s="53" t="s">
        <v>10483</v>
      </c>
      <c r="EE86" s="53" t="s">
        <v>10483</v>
      </c>
      <c r="EF86" s="53" t="s">
        <v>10483</v>
      </c>
      <c r="EJ86" s="53" t="s">
        <v>10483</v>
      </c>
      <c r="EK86" s="53" t="s">
        <v>10483</v>
      </c>
      <c r="EL86" s="53" t="s">
        <v>10483</v>
      </c>
      <c r="EM86" s="53" t="s">
        <v>10483</v>
      </c>
      <c r="EN86" s="53" t="s">
        <v>10483</v>
      </c>
      <c r="EO86" s="53" t="s">
        <v>10483</v>
      </c>
      <c r="EP86" s="53" t="s">
        <v>10483</v>
      </c>
      <c r="EQ86" s="53" t="s">
        <v>10483</v>
      </c>
      <c r="ER86" s="53" t="s">
        <v>10483</v>
      </c>
      <c r="FG86" s="53" t="s">
        <v>10483</v>
      </c>
      <c r="FH86" s="53" t="s">
        <v>10483</v>
      </c>
      <c r="FI86" s="53" t="s">
        <v>10483</v>
      </c>
      <c r="FJ86" s="53" t="s">
        <v>10483</v>
      </c>
      <c r="FK86" s="53" t="s">
        <v>10483</v>
      </c>
      <c r="FO86" s="3" t="s">
        <v>4164</v>
      </c>
      <c r="FP86" s="53" t="s">
        <v>10483</v>
      </c>
      <c r="FQ86" s="3" t="s">
        <v>4340</v>
      </c>
      <c r="FR86" s="3" t="s">
        <v>4164</v>
      </c>
      <c r="FS86" s="29">
        <v>2.0699999999999998</v>
      </c>
      <c r="FT86" s="53" t="s">
        <v>10483</v>
      </c>
      <c r="FU86" s="29">
        <v>0.27</v>
      </c>
      <c r="FV86" s="29">
        <v>2.0499999999999998</v>
      </c>
      <c r="FW86" s="53" t="s">
        <v>10483</v>
      </c>
      <c r="FX86" s="29">
        <v>0.28000000000000003</v>
      </c>
      <c r="FY86" s="142">
        <v>2.1</v>
      </c>
      <c r="FZ86" s="142">
        <v>0.28000000000000003</v>
      </c>
      <c r="GM86" s="53" t="s">
        <v>10483</v>
      </c>
      <c r="GN86" s="53" t="s">
        <v>10483</v>
      </c>
      <c r="GO86" s="53" t="s">
        <v>10483</v>
      </c>
      <c r="GP86" s="53" t="s">
        <v>10483</v>
      </c>
      <c r="GQ86" s="53" t="s">
        <v>10483</v>
      </c>
      <c r="HB86" s="166"/>
      <c r="HC86" s="166"/>
      <c r="HD86" s="166"/>
      <c r="HE86" s="166"/>
      <c r="HF86" s="166"/>
      <c r="HG86" s="166"/>
      <c r="HH86" s="166"/>
      <c r="HI86" s="166"/>
      <c r="HJ86" s="166"/>
      <c r="HK86" s="166"/>
      <c r="JZ86" s="9"/>
      <c r="KA86" s="9"/>
      <c r="KB86" s="9"/>
      <c r="KC86" s="9"/>
      <c r="KD86" s="9"/>
      <c r="KE86" s="9"/>
      <c r="KF86" s="9"/>
      <c r="NS86" s="29">
        <v>9.3000000000000007</v>
      </c>
      <c r="NT86" s="29">
        <v>0.83</v>
      </c>
      <c r="NV86" s="29">
        <v>9.8000000000000007</v>
      </c>
      <c r="NW86" s="29">
        <v>0.86</v>
      </c>
      <c r="NY86" s="142">
        <v>9.57</v>
      </c>
      <c r="NZ86" s="142">
        <v>0.86</v>
      </c>
      <c r="PO86" s="29">
        <v>23.04</v>
      </c>
      <c r="PP86" s="29">
        <v>1.36</v>
      </c>
      <c r="PQ86" s="29">
        <v>23.51</v>
      </c>
      <c r="PR86" s="29">
        <v>1.43</v>
      </c>
      <c r="PT86" s="29">
        <v>23.63</v>
      </c>
      <c r="PU86" s="29">
        <v>1.44</v>
      </c>
      <c r="PV86" s="29"/>
      <c r="VF86" s="3" t="s">
        <v>4699</v>
      </c>
      <c r="VG86" s="9"/>
      <c r="VH86" s="9"/>
      <c r="VI86" s="9"/>
      <c r="VJ86" s="9"/>
      <c r="WA86" s="3" t="s">
        <v>537</v>
      </c>
      <c r="WE86" s="6"/>
      <c r="WZ86" s="6" t="s">
        <v>1097</v>
      </c>
      <c r="XA86" s="6" t="s">
        <v>1097</v>
      </c>
      <c r="XD86" s="6" t="s">
        <v>1097</v>
      </c>
      <c r="XG86" s="6" t="s">
        <v>1013</v>
      </c>
      <c r="XH86" s="6" t="s">
        <v>1006</v>
      </c>
      <c r="XK86"/>
      <c r="XL86" s="6" t="s">
        <v>1013</v>
      </c>
      <c r="XM86" s="6" t="s">
        <v>1013</v>
      </c>
      <c r="XN86" s="6" t="s">
        <v>9403</v>
      </c>
      <c r="XP86" s="6" t="s">
        <v>9403</v>
      </c>
      <c r="XQ86" s="6" t="s">
        <v>9403</v>
      </c>
      <c r="XV86"/>
      <c r="YJ86" s="3" t="s">
        <v>1848</v>
      </c>
    </row>
    <row r="87" spans="1:686" ht="33" customHeight="1" x14ac:dyDescent="0.2">
      <c r="A87" s="3" t="s">
        <v>5637</v>
      </c>
      <c r="B87" s="64" t="s">
        <v>11357</v>
      </c>
      <c r="C87" s="64" t="s">
        <v>9823</v>
      </c>
      <c r="D87" s="64"/>
      <c r="E87" s="64"/>
      <c r="F87" s="4" t="s">
        <v>999</v>
      </c>
      <c r="J87" s="83"/>
      <c r="K87" s="6">
        <v>23</v>
      </c>
      <c r="L87" s="6">
        <v>30</v>
      </c>
      <c r="M87" s="139" t="s">
        <v>2318</v>
      </c>
      <c r="N87" s="6" t="s">
        <v>10123</v>
      </c>
      <c r="O87" s="6" t="s">
        <v>10124</v>
      </c>
      <c r="P87" s="3">
        <v>2</v>
      </c>
      <c r="Q87" s="6" t="s">
        <v>2317</v>
      </c>
      <c r="S87" s="3" t="s">
        <v>453</v>
      </c>
      <c r="T87" s="3" t="s">
        <v>1024</v>
      </c>
      <c r="W87" s="3" t="s">
        <v>999</v>
      </c>
      <c r="Y87" s="3" t="s">
        <v>2229</v>
      </c>
      <c r="Z87" s="3" t="s">
        <v>2175</v>
      </c>
      <c r="AB87" s="6" t="s">
        <v>1837</v>
      </c>
      <c r="AC87" s="6" t="s">
        <v>145</v>
      </c>
      <c r="AD87" s="3" t="s">
        <v>3098</v>
      </c>
      <c r="AE87" s="3" t="s">
        <v>3101</v>
      </c>
      <c r="AF87" s="3" t="s">
        <v>1897</v>
      </c>
      <c r="AG87" s="3" t="s">
        <v>1897</v>
      </c>
      <c r="AI87" s="3" t="s">
        <v>3102</v>
      </c>
      <c r="AJ87" s="3" t="s">
        <v>542</v>
      </c>
      <c r="AL87" s="3" t="s">
        <v>5207</v>
      </c>
      <c r="AM87" s="6" t="s">
        <v>810</v>
      </c>
      <c r="AN87" s="3" t="s">
        <v>537</v>
      </c>
      <c r="AO87" s="28">
        <v>1</v>
      </c>
      <c r="AP87" s="28">
        <v>1</v>
      </c>
      <c r="AQ87" s="9"/>
      <c r="AR87" s="98" t="s">
        <v>2847</v>
      </c>
      <c r="AS87" s="98" t="s">
        <v>4679</v>
      </c>
      <c r="AT87" s="98">
        <v>402</v>
      </c>
      <c r="AU87" s="98">
        <v>118</v>
      </c>
      <c r="AV87" s="98">
        <v>0</v>
      </c>
      <c r="AW87" s="98">
        <v>13.4</v>
      </c>
      <c r="AX87" s="98">
        <v>1.45</v>
      </c>
      <c r="AY87" s="226" t="s">
        <v>2846</v>
      </c>
      <c r="AZ87" s="28" t="s">
        <v>557</v>
      </c>
      <c r="BA87" s="28" t="s">
        <v>542</v>
      </c>
      <c r="BB87" s="28" t="s">
        <v>542</v>
      </c>
      <c r="BC87" s="28" t="s">
        <v>542</v>
      </c>
      <c r="BD87" s="28" t="s">
        <v>9</v>
      </c>
      <c r="BE87" s="28" t="s">
        <v>10</v>
      </c>
      <c r="BF87" s="28" t="s">
        <v>26</v>
      </c>
      <c r="BG87" s="28" t="s">
        <v>12</v>
      </c>
      <c r="BH87" s="28" t="s">
        <v>4231</v>
      </c>
      <c r="BI87" s="28" t="s">
        <v>1529</v>
      </c>
      <c r="BJ87" s="28" t="s">
        <v>11108</v>
      </c>
      <c r="BK87" s="28">
        <v>12</v>
      </c>
      <c r="BL87" s="28" t="s">
        <v>448</v>
      </c>
      <c r="BM87" s="28" t="s">
        <v>448</v>
      </c>
      <c r="BN87" s="28" t="s">
        <v>448</v>
      </c>
      <c r="BO87" s="28" t="s">
        <v>448</v>
      </c>
      <c r="BQ87" s="28" t="s">
        <v>4455</v>
      </c>
      <c r="BR87" s="227" t="s">
        <v>454</v>
      </c>
      <c r="BS87" s="227" t="str">
        <f t="shared" si="1"/>
        <v xml:space="preserve">-- -- --       SATAQ-A SATAQ-I      </v>
      </c>
      <c r="BT87" s="28" t="s">
        <v>4171</v>
      </c>
      <c r="BU87" s="28" t="s">
        <v>8166</v>
      </c>
      <c r="BV87" s="28" t="s">
        <v>8167</v>
      </c>
      <c r="BW87" s="28" t="s">
        <v>8168</v>
      </c>
      <c r="CA87" s="28" t="s">
        <v>8169</v>
      </c>
      <c r="CE87" s="28" t="s">
        <v>4460</v>
      </c>
      <c r="CF87" s="9" t="s">
        <v>4460</v>
      </c>
      <c r="CJ87" s="83"/>
      <c r="CL87" s="9">
        <v>31</v>
      </c>
      <c r="CM87" s="9">
        <v>31</v>
      </c>
      <c r="CN87" s="9"/>
      <c r="CO87" s="9"/>
      <c r="CP87" s="9"/>
      <c r="CQ87" s="9"/>
      <c r="CR87" s="9"/>
      <c r="CS87" s="9"/>
      <c r="CT87" s="9"/>
      <c r="CU87" s="9"/>
      <c r="CV87" s="9"/>
      <c r="CW87" s="9"/>
      <c r="CX87" s="68"/>
      <c r="CY87" s="68"/>
      <c r="CZ87" s="68"/>
      <c r="DA87" s="68"/>
      <c r="DB87" s="68"/>
      <c r="DC87" s="68"/>
      <c r="DD87" s="53" t="s">
        <v>10483</v>
      </c>
      <c r="DE87" s="3" t="s">
        <v>560</v>
      </c>
      <c r="DF87" s="3" t="s">
        <v>4169</v>
      </c>
      <c r="DG87" s="39">
        <v>51.92</v>
      </c>
      <c r="DH87" s="39">
        <v>9.83</v>
      </c>
      <c r="DI87" s="53" t="s">
        <v>10483</v>
      </c>
      <c r="DJ87" s="39">
        <v>48.48</v>
      </c>
      <c r="DK87" s="39">
        <v>11.2</v>
      </c>
      <c r="DL87" s="53" t="s">
        <v>10483</v>
      </c>
      <c r="DM87" s="53" t="s">
        <v>10483</v>
      </c>
      <c r="DN87" s="53" t="s">
        <v>10483</v>
      </c>
      <c r="DO87" s="53" t="s">
        <v>10483</v>
      </c>
      <c r="DP87" s="53" t="s">
        <v>10483</v>
      </c>
      <c r="DQ87" s="53" t="s">
        <v>10483</v>
      </c>
      <c r="DR87" s="53" t="s">
        <v>10483</v>
      </c>
      <c r="DS87" s="53" t="s">
        <v>10483</v>
      </c>
      <c r="DT87" s="53" t="s">
        <v>10483</v>
      </c>
      <c r="DU87" s="53" t="s">
        <v>10483</v>
      </c>
      <c r="DV87" s="53" t="s">
        <v>10483</v>
      </c>
      <c r="DW87" s="53" t="s">
        <v>10483</v>
      </c>
      <c r="DX87" s="53" t="s">
        <v>10483</v>
      </c>
      <c r="DY87" s="53" t="s">
        <v>10483</v>
      </c>
      <c r="DZ87" s="53" t="s">
        <v>10483</v>
      </c>
      <c r="EA87" s="53" t="s">
        <v>10483</v>
      </c>
      <c r="EB87" s="53"/>
      <c r="EC87" s="53" t="s">
        <v>10483</v>
      </c>
      <c r="ED87" s="53" t="s">
        <v>10483</v>
      </c>
      <c r="EE87" s="53" t="s">
        <v>10483</v>
      </c>
      <c r="EF87" s="53" t="s">
        <v>10483</v>
      </c>
      <c r="EG87" s="38"/>
      <c r="EH87" s="38"/>
      <c r="EI87" s="38"/>
      <c r="EJ87" s="53" t="s">
        <v>10483</v>
      </c>
      <c r="EK87" s="53" t="s">
        <v>10483</v>
      </c>
      <c r="EL87" s="53" t="s">
        <v>10483</v>
      </c>
      <c r="EM87" s="53" t="s">
        <v>10483</v>
      </c>
      <c r="EN87" s="53" t="s">
        <v>10483</v>
      </c>
      <c r="EO87" s="53" t="s">
        <v>10483</v>
      </c>
      <c r="EP87" s="53" t="s">
        <v>10483</v>
      </c>
      <c r="EQ87" s="53" t="s">
        <v>10483</v>
      </c>
      <c r="ER87" s="53" t="s">
        <v>10483</v>
      </c>
      <c r="ES87" s="68"/>
      <c r="ET87" s="68"/>
      <c r="EU87" s="68"/>
      <c r="EV87" s="68"/>
      <c r="EW87" s="68"/>
      <c r="EX87" s="68"/>
      <c r="EY87" s="68"/>
      <c r="EZ87" s="68"/>
      <c r="FA87" s="68"/>
      <c r="FB87" s="68"/>
      <c r="FC87" s="68"/>
      <c r="FD87" s="68"/>
      <c r="FE87" s="68"/>
      <c r="FF87" s="68"/>
      <c r="FG87" s="53" t="s">
        <v>10483</v>
      </c>
      <c r="FH87" s="53" t="s">
        <v>10483</v>
      </c>
      <c r="FI87" s="53" t="s">
        <v>10483</v>
      </c>
      <c r="FJ87" s="53" t="s">
        <v>10483</v>
      </c>
      <c r="FK87" s="53" t="s">
        <v>10483</v>
      </c>
      <c r="FL87" s="38"/>
      <c r="FM87" s="38"/>
      <c r="FN87" s="38"/>
      <c r="FO87" s="53" t="s">
        <v>10483</v>
      </c>
      <c r="FP87" s="53" t="s">
        <v>10483</v>
      </c>
      <c r="FQ87" s="53" t="s">
        <v>10483</v>
      </c>
      <c r="FR87" s="53" t="s">
        <v>10483</v>
      </c>
      <c r="FS87" s="53" t="s">
        <v>10483</v>
      </c>
      <c r="FT87" s="53" t="s">
        <v>10483</v>
      </c>
      <c r="FU87" s="53" t="s">
        <v>10483</v>
      </c>
      <c r="FV87" s="53" t="s">
        <v>10483</v>
      </c>
      <c r="FW87" s="53" t="s">
        <v>10483</v>
      </c>
      <c r="FX87" s="53" t="s">
        <v>10483</v>
      </c>
      <c r="FY87" s="68"/>
      <c r="FZ87" s="68"/>
      <c r="GA87" s="68"/>
      <c r="GB87" s="68"/>
      <c r="GC87" s="68"/>
      <c r="GD87" s="68"/>
      <c r="GE87" s="68"/>
      <c r="GF87" s="68"/>
      <c r="GG87" s="68"/>
      <c r="GH87" s="68"/>
      <c r="GI87" s="68"/>
      <c r="GJ87" s="68"/>
      <c r="GK87" s="68"/>
      <c r="GL87" s="68"/>
      <c r="GM87" s="53" t="s">
        <v>10483</v>
      </c>
      <c r="GN87" s="53" t="s">
        <v>10483</v>
      </c>
      <c r="GO87" s="53" t="s">
        <v>10483</v>
      </c>
      <c r="GP87" s="53" t="s">
        <v>10483</v>
      </c>
      <c r="GQ87" s="53" t="s">
        <v>10483</v>
      </c>
      <c r="GR87" s="38"/>
      <c r="GS87" s="38"/>
      <c r="GT87" s="38"/>
      <c r="GU87" s="38"/>
      <c r="GV87" s="38"/>
      <c r="GW87" s="38"/>
      <c r="GX87" s="38"/>
      <c r="GY87" s="38"/>
      <c r="GZ87" s="167"/>
      <c r="HA87" s="167"/>
      <c r="HB87" s="167"/>
      <c r="HC87" s="167"/>
      <c r="HD87" s="167"/>
      <c r="HE87" s="167"/>
      <c r="HF87" s="167"/>
      <c r="HG87" s="167"/>
      <c r="HH87" s="167"/>
      <c r="HI87" s="167"/>
      <c r="HJ87" s="167"/>
      <c r="HK87" s="167"/>
      <c r="HL87" s="38"/>
      <c r="HM87" s="38"/>
      <c r="HN87" s="38"/>
      <c r="HO87" s="3" t="s">
        <v>542</v>
      </c>
      <c r="HP87" s="38"/>
      <c r="HQ87" s="38"/>
      <c r="HR87" s="38"/>
      <c r="HS87" s="38"/>
      <c r="HT87" s="38"/>
      <c r="HU87" s="38"/>
      <c r="HV87" s="38"/>
      <c r="HW87" s="38"/>
      <c r="HX87" s="38"/>
      <c r="HY87" s="38"/>
      <c r="HZ87" s="9"/>
      <c r="IA87" s="9"/>
      <c r="IB87" s="9"/>
      <c r="IC87" s="38"/>
      <c r="ID87" s="38"/>
      <c r="IE87" s="38"/>
      <c r="IF87" s="38"/>
      <c r="IG87" s="38"/>
      <c r="IH87" s="38"/>
      <c r="II87" s="68"/>
      <c r="IJ87" s="68"/>
      <c r="IK87" s="68"/>
      <c r="IL87" s="68"/>
      <c r="IM87" s="68"/>
      <c r="IN87" s="68"/>
      <c r="IO87" s="68"/>
      <c r="IP87" s="68"/>
      <c r="IQ87" s="68"/>
      <c r="IR87" s="68"/>
      <c r="IS87" s="68"/>
      <c r="IT87" s="68"/>
      <c r="IU87" s="68"/>
      <c r="IV87" s="68"/>
      <c r="IW87" s="38"/>
      <c r="IX87" s="38"/>
      <c r="IY87" s="38"/>
      <c r="IZ87" s="9"/>
      <c r="JA87" s="9"/>
      <c r="JB87" s="9"/>
      <c r="JC87" s="38"/>
      <c r="JD87" s="38"/>
      <c r="JE87" s="38"/>
      <c r="JF87" s="38"/>
      <c r="JG87" s="38"/>
      <c r="JH87" s="38"/>
      <c r="JI87" s="68"/>
      <c r="JJ87" s="68"/>
      <c r="JK87" s="68"/>
      <c r="JL87" s="68"/>
      <c r="JM87" s="68"/>
      <c r="JN87" s="68"/>
      <c r="JO87" s="68"/>
      <c r="JP87" s="68"/>
      <c r="JQ87" s="68"/>
      <c r="JR87" s="68"/>
      <c r="JS87" s="68"/>
      <c r="JT87" s="68"/>
      <c r="JU87" s="68"/>
      <c r="JV87" s="68"/>
      <c r="JW87" s="38"/>
      <c r="JX87" s="38"/>
      <c r="JY87" s="38"/>
      <c r="JZ87" s="9"/>
      <c r="KA87" s="9"/>
      <c r="KB87" s="9"/>
      <c r="KC87" s="9"/>
      <c r="KD87" s="9"/>
      <c r="KE87" s="9"/>
      <c r="KF87" s="9"/>
      <c r="KW87" s="9"/>
      <c r="KX87" s="9"/>
      <c r="KY87" s="9"/>
      <c r="KZ87" s="38"/>
      <c r="LA87" s="38"/>
      <c r="LB87" s="38"/>
      <c r="LC87" s="38"/>
      <c r="LD87" s="38"/>
      <c r="LE87" s="68"/>
      <c r="LF87" s="68"/>
      <c r="LG87" s="68"/>
      <c r="LH87" s="68"/>
      <c r="LI87" s="68"/>
      <c r="LJ87" s="68"/>
      <c r="LK87" s="68"/>
      <c r="LL87" s="68"/>
      <c r="LM87" s="68"/>
      <c r="LN87" s="68"/>
      <c r="LO87" s="68"/>
      <c r="LP87" s="68"/>
      <c r="LQ87" s="68"/>
      <c r="LR87" s="38"/>
      <c r="LS87" s="38"/>
      <c r="LT87" s="38"/>
      <c r="LU87" s="9"/>
      <c r="LV87" s="9"/>
      <c r="LW87" s="9"/>
      <c r="LX87" s="38"/>
      <c r="LY87" s="38"/>
      <c r="LZ87" s="38"/>
      <c r="MA87" s="38"/>
      <c r="MB87" s="68"/>
      <c r="MC87" s="68"/>
      <c r="MD87" s="68"/>
      <c r="ME87" s="68"/>
      <c r="MF87" s="68"/>
      <c r="MG87" s="68"/>
      <c r="MH87" s="68"/>
      <c r="MI87" s="68"/>
      <c r="MJ87" s="68"/>
      <c r="MK87" s="68"/>
      <c r="ML87" s="68"/>
      <c r="MM87" s="68"/>
      <c r="MN87" s="38"/>
      <c r="MO87" s="38"/>
      <c r="MP87" s="38"/>
      <c r="MQ87" s="38"/>
      <c r="MR87" s="38"/>
      <c r="MS87" s="9"/>
      <c r="MT87" s="9"/>
      <c r="MU87" s="38"/>
      <c r="MV87" s="38"/>
      <c r="MW87" s="38"/>
      <c r="MX87" s="38"/>
      <c r="MY87" s="38"/>
      <c r="MZ87" s="68"/>
      <c r="NA87" s="68"/>
      <c r="NB87" s="68"/>
      <c r="NC87" s="68"/>
      <c r="ND87" s="68"/>
      <c r="NE87" s="68"/>
      <c r="NF87" s="68"/>
      <c r="NG87" s="68"/>
      <c r="NH87" s="68"/>
      <c r="NI87" s="68"/>
      <c r="NJ87" s="68"/>
      <c r="NK87" s="68"/>
      <c r="NL87" s="68"/>
      <c r="NM87" s="38"/>
      <c r="NN87" s="38"/>
      <c r="NO87" s="38"/>
      <c r="NP87" s="9"/>
      <c r="NQ87" s="9"/>
      <c r="NR87" s="9"/>
      <c r="NS87" s="38"/>
      <c r="NT87" s="38"/>
      <c r="NU87" s="38"/>
      <c r="NV87" s="38"/>
      <c r="NW87" s="38"/>
      <c r="NX87" s="38"/>
      <c r="NY87" s="68"/>
      <c r="NZ87" s="68"/>
      <c r="OA87" s="68"/>
      <c r="OB87" s="68"/>
      <c r="OC87" s="68"/>
      <c r="OD87" s="68"/>
      <c r="OE87" s="68"/>
      <c r="OF87" s="68"/>
      <c r="OG87" s="68"/>
      <c r="OH87" s="68"/>
      <c r="OI87" s="68"/>
      <c r="OJ87" s="68"/>
      <c r="OK87" s="68"/>
      <c r="OL87" s="38"/>
      <c r="OM87" s="38"/>
      <c r="ON87" s="38"/>
      <c r="OO87" s="3" t="s">
        <v>4181</v>
      </c>
      <c r="OP87" s="3" t="s">
        <v>4181</v>
      </c>
      <c r="OQ87" s="3" t="s">
        <v>4181</v>
      </c>
      <c r="OR87" s="79" t="s">
        <v>5699</v>
      </c>
      <c r="OS87" s="79" t="s">
        <v>5700</v>
      </c>
      <c r="OT87" s="79" t="s">
        <v>5701</v>
      </c>
      <c r="OU87" s="79" t="s">
        <v>5702</v>
      </c>
      <c r="OV87" s="68"/>
      <c r="OW87" s="68"/>
      <c r="OX87" s="68"/>
      <c r="OY87" s="68"/>
      <c r="OZ87" s="68"/>
      <c r="PA87" s="68"/>
      <c r="PB87" s="68"/>
      <c r="PC87" s="68"/>
      <c r="PD87" s="68"/>
      <c r="PE87" s="68"/>
      <c r="PF87" s="68"/>
      <c r="PG87" s="68"/>
      <c r="PH87" s="38"/>
      <c r="PI87" s="38"/>
      <c r="PJ87" s="38"/>
      <c r="PK87" s="38"/>
      <c r="PL87" s="9" t="s">
        <v>4182</v>
      </c>
      <c r="PM87" s="9"/>
      <c r="PN87" s="9" t="s">
        <v>8137</v>
      </c>
      <c r="PO87" s="29" t="s">
        <v>5691</v>
      </c>
      <c r="PP87" s="79" t="s">
        <v>5692</v>
      </c>
      <c r="PQ87" s="79" t="s">
        <v>5693</v>
      </c>
      <c r="PR87" s="79" t="s">
        <v>5694</v>
      </c>
      <c r="PS87" s="79"/>
      <c r="PT87" s="68"/>
      <c r="PU87" s="68"/>
      <c r="PV87" s="68"/>
      <c r="PW87" s="68"/>
      <c r="PX87" s="68"/>
      <c r="PY87" s="68"/>
      <c r="PZ87" s="68"/>
      <c r="QA87" s="68"/>
      <c r="QB87" s="68"/>
      <c r="QC87" s="68"/>
      <c r="QD87" s="68"/>
      <c r="QE87" s="68"/>
      <c r="QF87" s="68"/>
      <c r="QG87" s="38"/>
      <c r="QH87" s="38"/>
      <c r="QI87" s="38"/>
      <c r="QJ87" s="38"/>
      <c r="QK87" s="9"/>
      <c r="QL87" s="9"/>
      <c r="QM87" s="9"/>
      <c r="QN87" s="38"/>
      <c r="QO87" s="38"/>
      <c r="QP87" s="38"/>
      <c r="QQ87" s="38"/>
      <c r="QR87" s="38"/>
      <c r="QS87" s="38"/>
      <c r="QT87" s="68"/>
      <c r="QU87" s="68"/>
      <c r="QV87" s="68"/>
      <c r="QW87" s="68"/>
      <c r="QX87" s="68"/>
      <c r="QY87" s="68"/>
      <c r="QZ87" s="68"/>
      <c r="RA87" s="68"/>
      <c r="RB87" s="68"/>
      <c r="RC87" s="68"/>
      <c r="RD87" s="68"/>
      <c r="RE87" s="68"/>
      <c r="RF87" s="68"/>
      <c r="RG87" s="68"/>
      <c r="RH87" s="68"/>
      <c r="RI87" s="38"/>
      <c r="RJ87" s="38"/>
      <c r="RK87" s="38"/>
      <c r="RL87" s="38"/>
      <c r="RM87" s="9"/>
      <c r="RN87" s="9"/>
      <c r="RO87" s="9"/>
      <c r="RP87" s="38"/>
      <c r="RQ87" s="38"/>
      <c r="RR87" s="38"/>
      <c r="RS87" s="38"/>
      <c r="RT87" s="68"/>
      <c r="RU87" s="68"/>
      <c r="RV87" s="68"/>
      <c r="RW87" s="68"/>
      <c r="RX87" s="68"/>
      <c r="RY87" s="68"/>
      <c r="RZ87" s="68"/>
      <c r="SA87" s="68"/>
      <c r="SB87" s="68"/>
      <c r="SC87" s="68"/>
      <c r="SD87" s="68"/>
      <c r="SE87" s="68"/>
      <c r="SF87" s="38"/>
      <c r="SG87" s="38"/>
      <c r="SH87" s="38"/>
      <c r="SI87" s="9"/>
      <c r="SJ87" s="9"/>
      <c r="SK87" s="9"/>
      <c r="SL87" s="38"/>
      <c r="SM87" s="38"/>
      <c r="SN87" s="38"/>
      <c r="SO87" s="38"/>
      <c r="SP87" s="68"/>
      <c r="SQ87" s="68"/>
      <c r="SR87" s="68"/>
      <c r="SS87" s="68"/>
      <c r="ST87" s="68"/>
      <c r="SU87" s="68"/>
      <c r="SV87" s="68"/>
      <c r="SW87" s="68"/>
      <c r="SX87" s="68"/>
      <c r="SY87" s="68"/>
      <c r="SZ87" s="68"/>
      <c r="TA87" s="68"/>
      <c r="TB87" s="38"/>
      <c r="TC87" s="38"/>
      <c r="TD87" s="38"/>
      <c r="TE87" s="9"/>
      <c r="TF87" s="9"/>
      <c r="TG87" s="9"/>
      <c r="TN87" s="68"/>
      <c r="TO87" s="68"/>
      <c r="TP87" s="68"/>
      <c r="TQ87" s="68"/>
      <c r="TR87" s="68"/>
      <c r="TS87" s="68"/>
      <c r="TT87" s="68"/>
      <c r="TU87" s="68"/>
      <c r="TV87" s="68"/>
      <c r="TW87" s="68"/>
      <c r="TX87" s="68"/>
      <c r="TY87" s="68"/>
      <c r="TZ87" s="68"/>
      <c r="UA87" s="68"/>
      <c r="UK87" s="68"/>
      <c r="UL87" s="68"/>
      <c r="UM87" s="68"/>
      <c r="UN87" s="68"/>
      <c r="UO87" s="68"/>
      <c r="UP87" s="68"/>
      <c r="UQ87" s="68"/>
      <c r="UR87" s="68"/>
      <c r="US87" s="68"/>
      <c r="UT87" s="68"/>
      <c r="UU87" s="68"/>
      <c r="UV87" s="68"/>
      <c r="VE87" s="9"/>
      <c r="VF87" s="3" t="s">
        <v>5011</v>
      </c>
      <c r="VG87" s="3" t="s">
        <v>4864</v>
      </c>
      <c r="VH87" s="3" t="s">
        <v>4504</v>
      </c>
      <c r="VI87" s="9"/>
      <c r="VJ87" s="9"/>
      <c r="VQ87" s="6" t="s">
        <v>2318</v>
      </c>
      <c r="VR87" s="6" t="s">
        <v>2318</v>
      </c>
      <c r="VS87" s="6" t="s">
        <v>2318</v>
      </c>
      <c r="VT87" s="6" t="s">
        <v>2318</v>
      </c>
      <c r="VV87" s="5" t="s">
        <v>5856</v>
      </c>
      <c r="VW87" s="5" t="s">
        <v>2314</v>
      </c>
      <c r="VX87" s="6" t="s">
        <v>5960</v>
      </c>
      <c r="VZ87" s="6" t="s">
        <v>537</v>
      </c>
      <c r="WA87" s="3" t="s">
        <v>537</v>
      </c>
      <c r="WB87" s="6" t="s">
        <v>6410</v>
      </c>
      <c r="WC87" s="159" t="s">
        <v>5835</v>
      </c>
      <c r="WD87" s="159" t="s">
        <v>9393</v>
      </c>
      <c r="WE87" s="3" t="s">
        <v>6410</v>
      </c>
      <c r="WF87" s="6"/>
      <c r="WG87" s="96" t="s">
        <v>537</v>
      </c>
      <c r="WH87" s="5"/>
      <c r="WI87" s="5"/>
      <c r="WJ87" s="5"/>
      <c r="WK87" s="5"/>
      <c r="WL87" s="5"/>
      <c r="WM87" s="5"/>
      <c r="WN87" s="5" t="s">
        <v>5959</v>
      </c>
      <c r="WO87" s="5"/>
      <c r="WQ87" s="92" t="s">
        <v>537</v>
      </c>
      <c r="WR87" s="92"/>
      <c r="WS87" s="92" t="s">
        <v>537</v>
      </c>
      <c r="WT87" s="92" t="s">
        <v>537</v>
      </c>
      <c r="WU87" s="94" t="s">
        <v>537</v>
      </c>
      <c r="WV87" s="96" t="s">
        <v>537</v>
      </c>
      <c r="WW87" s="6"/>
      <c r="WZ87" s="6" t="s">
        <v>1024</v>
      </c>
      <c r="XA87" s="6" t="s">
        <v>3101</v>
      </c>
      <c r="XB87" s="6" t="s">
        <v>1897</v>
      </c>
      <c r="XD87" s="6" t="s">
        <v>3102</v>
      </c>
      <c r="XE87" s="6" t="s">
        <v>542</v>
      </c>
      <c r="XF87" s="6" t="s">
        <v>1898</v>
      </c>
      <c r="XG87" s="6" t="s">
        <v>810</v>
      </c>
      <c r="XH87" s="6" t="s">
        <v>1423</v>
      </c>
      <c r="XK87" s="3" t="s">
        <v>427</v>
      </c>
      <c r="XL87" s="3" t="s">
        <v>810</v>
      </c>
      <c r="XN87" s="6" t="s">
        <v>1422</v>
      </c>
      <c r="XO87" s="6" t="s">
        <v>1423</v>
      </c>
      <c r="XP87" s="6" t="s">
        <v>810</v>
      </c>
      <c r="XQ87" s="6" t="s">
        <v>810</v>
      </c>
      <c r="XS87" s="4" t="s">
        <v>10840</v>
      </c>
      <c r="XT87" s="4" t="s">
        <v>10840</v>
      </c>
      <c r="XU87" s="3" t="s">
        <v>1897</v>
      </c>
      <c r="XV87" s="3">
        <v>1</v>
      </c>
      <c r="XX87" s="3" t="s">
        <v>802</v>
      </c>
      <c r="XY87" s="3" t="s">
        <v>801</v>
      </c>
      <c r="YA87" s="6" t="s">
        <v>9411</v>
      </c>
      <c r="YB87" s="3" t="s">
        <v>802</v>
      </c>
      <c r="YI87" s="3" t="s">
        <v>786</v>
      </c>
      <c r="YJ87" s="3" t="s">
        <v>451</v>
      </c>
      <c r="YL87" s="3" t="s">
        <v>4966</v>
      </c>
      <c r="YM87" s="3" t="s">
        <v>537</v>
      </c>
      <c r="YO87" s="3" t="s">
        <v>537</v>
      </c>
      <c r="YP87" s="3" t="s">
        <v>537</v>
      </c>
      <c r="YQ87" s="6" t="s">
        <v>537</v>
      </c>
      <c r="YR87" s="6" t="s">
        <v>537</v>
      </c>
      <c r="YU87" s="3" t="s">
        <v>3950</v>
      </c>
      <c r="YV87" s="6" t="s">
        <v>1689</v>
      </c>
      <c r="YW87" s="6" t="s">
        <v>1896</v>
      </c>
      <c r="YX87" s="3" t="s">
        <v>1898</v>
      </c>
      <c r="YY87" s="3" t="s">
        <v>999</v>
      </c>
      <c r="YZ87" s="3" t="s">
        <v>2176</v>
      </c>
      <c r="ZA87" s="6" t="s">
        <v>1837</v>
      </c>
      <c r="ZB87" s="3" t="s">
        <v>145</v>
      </c>
      <c r="ZC87" s="6" t="s">
        <v>145</v>
      </c>
      <c r="ZD87" s="24" t="s">
        <v>452</v>
      </c>
      <c r="ZF87" s="24" t="s">
        <v>2115</v>
      </c>
      <c r="ZH87" s="13" t="s">
        <v>730</v>
      </c>
      <c r="ZI87" s="3" t="s">
        <v>731</v>
      </c>
      <c r="ZJ87" s="3" t="s">
        <v>732</v>
      </c>
    </row>
    <row r="88" spans="1:686" ht="33" customHeight="1" x14ac:dyDescent="0.2">
      <c r="J88" s="83"/>
      <c r="K88" s="6">
        <v>23</v>
      </c>
      <c r="L88" s="6">
        <v>30</v>
      </c>
      <c r="M88" s="162" t="s">
        <v>10483</v>
      </c>
      <c r="T88" s="3" t="s">
        <v>1025</v>
      </c>
      <c r="AE88" s="3" t="s">
        <v>3318</v>
      </c>
      <c r="AI88" s="3" t="s">
        <v>3317</v>
      </c>
      <c r="AL88" s="9"/>
      <c r="AM88" s="6" t="s">
        <v>7682</v>
      </c>
      <c r="AO88" s="9">
        <v>1</v>
      </c>
      <c r="AP88" s="9"/>
      <c r="AQ88" s="9"/>
      <c r="BH88" s="28" t="s">
        <v>4231</v>
      </c>
      <c r="BI88" s="9"/>
      <c r="BJ88" s="28" t="s">
        <v>11108</v>
      </c>
      <c r="BK88" s="28">
        <v>12</v>
      </c>
      <c r="BL88" s="9"/>
      <c r="BM88" s="9"/>
      <c r="BN88" s="9"/>
      <c r="BO88" s="9"/>
      <c r="BP88" s="9"/>
      <c r="BQ88" s="28" t="s">
        <v>4455</v>
      </c>
      <c r="BS88" s="227" t="str">
        <f t="shared" si="1"/>
        <v xml:space="preserve">-- -- --              </v>
      </c>
      <c r="BT88" s="9"/>
      <c r="BU88" s="9"/>
      <c r="BV88" s="9"/>
      <c r="BW88" s="9"/>
      <c r="BX88" s="9"/>
      <c r="BY88" s="9"/>
      <c r="BZ88" s="9"/>
      <c r="CA88" s="9"/>
      <c r="CB88" s="9"/>
      <c r="CC88" s="9"/>
      <c r="CD88" s="9"/>
      <c r="CE88" s="9"/>
      <c r="CF88" s="9"/>
      <c r="CJ88" s="83"/>
      <c r="CK88" s="9"/>
      <c r="CL88" s="9">
        <v>31</v>
      </c>
      <c r="CM88" s="9">
        <v>31</v>
      </c>
      <c r="CO88" s="9"/>
      <c r="CQ88" s="9"/>
      <c r="CR88" s="9"/>
      <c r="CS88" s="9"/>
      <c r="CT88" s="9"/>
      <c r="CU88" s="9"/>
      <c r="CV88" s="9"/>
      <c r="CW88" s="9"/>
      <c r="CX88" s="68"/>
      <c r="CY88" s="68"/>
      <c r="CZ88" s="68"/>
      <c r="DA88" s="68"/>
      <c r="DB88" s="68"/>
      <c r="DC88" s="68"/>
      <c r="DD88" s="53" t="s">
        <v>10483</v>
      </c>
      <c r="DE88" s="3" t="s">
        <v>560</v>
      </c>
      <c r="DF88" s="3" t="s">
        <v>4169</v>
      </c>
      <c r="DG88" s="39">
        <v>57.47</v>
      </c>
      <c r="DH88" s="39">
        <v>14.38</v>
      </c>
      <c r="DI88" s="53" t="s">
        <v>10483</v>
      </c>
      <c r="DJ88" s="39">
        <v>57.13</v>
      </c>
      <c r="DK88" s="39">
        <v>18.3</v>
      </c>
      <c r="DL88" s="53" t="s">
        <v>10483</v>
      </c>
      <c r="DM88" s="53" t="s">
        <v>10483</v>
      </c>
      <c r="DN88" s="53" t="s">
        <v>10483</v>
      </c>
      <c r="DO88" s="53" t="s">
        <v>10483</v>
      </c>
      <c r="DP88" s="53" t="s">
        <v>10483</v>
      </c>
      <c r="DQ88" s="53" t="s">
        <v>10483</v>
      </c>
      <c r="DR88" s="53" t="s">
        <v>10483</v>
      </c>
      <c r="DS88" s="53" t="s">
        <v>10483</v>
      </c>
      <c r="DT88" s="53" t="s">
        <v>10483</v>
      </c>
      <c r="DU88" s="53" t="s">
        <v>10483</v>
      </c>
      <c r="DV88" s="53" t="s">
        <v>10483</v>
      </c>
      <c r="DW88" s="53" t="s">
        <v>10483</v>
      </c>
      <c r="DX88" s="53" t="s">
        <v>10483</v>
      </c>
      <c r="DY88" s="53" t="s">
        <v>10483</v>
      </c>
      <c r="DZ88" s="53" t="s">
        <v>10483</v>
      </c>
      <c r="EA88" s="53" t="s">
        <v>10483</v>
      </c>
      <c r="EB88" s="53"/>
      <c r="EC88" s="53" t="s">
        <v>10483</v>
      </c>
      <c r="ED88" s="53" t="s">
        <v>10483</v>
      </c>
      <c r="EE88" s="53" t="s">
        <v>10483</v>
      </c>
      <c r="EF88" s="53" t="s">
        <v>10483</v>
      </c>
      <c r="EG88" s="38"/>
      <c r="EH88" s="38"/>
      <c r="EI88" s="38"/>
      <c r="EJ88" s="53" t="s">
        <v>10483</v>
      </c>
      <c r="EK88" s="53" t="s">
        <v>10483</v>
      </c>
      <c r="EL88" s="53" t="s">
        <v>10483</v>
      </c>
      <c r="EM88" s="53" t="s">
        <v>10483</v>
      </c>
      <c r="EN88" s="53" t="s">
        <v>10483</v>
      </c>
      <c r="EO88" s="53" t="s">
        <v>10483</v>
      </c>
      <c r="EP88" s="53" t="s">
        <v>10483</v>
      </c>
      <c r="EQ88" s="53" t="s">
        <v>10483</v>
      </c>
      <c r="ER88" s="53" t="s">
        <v>10483</v>
      </c>
      <c r="ES88" s="68"/>
      <c r="ET88" s="68"/>
      <c r="EU88" s="68"/>
      <c r="EV88" s="68"/>
      <c r="EW88" s="68"/>
      <c r="EX88" s="68"/>
      <c r="EY88" s="68"/>
      <c r="EZ88" s="68"/>
      <c r="FA88" s="68"/>
      <c r="FB88" s="68"/>
      <c r="FC88" s="68"/>
      <c r="FD88" s="68"/>
      <c r="FE88" s="68"/>
      <c r="FF88" s="68"/>
      <c r="FG88" s="53" t="s">
        <v>10483</v>
      </c>
      <c r="FH88" s="53" t="s">
        <v>10483</v>
      </c>
      <c r="FI88" s="53" t="s">
        <v>10483</v>
      </c>
      <c r="FJ88" s="53" t="s">
        <v>10483</v>
      </c>
      <c r="FK88" s="53" t="s">
        <v>10483</v>
      </c>
      <c r="FL88" s="38"/>
      <c r="FM88" s="38"/>
      <c r="FN88" s="38"/>
      <c r="FO88" s="53" t="s">
        <v>10483</v>
      </c>
      <c r="FP88" s="53" t="s">
        <v>10483</v>
      </c>
      <c r="FQ88" s="53" t="s">
        <v>10483</v>
      </c>
      <c r="FR88" s="53" t="s">
        <v>10483</v>
      </c>
      <c r="FS88" s="53" t="s">
        <v>10483</v>
      </c>
      <c r="FT88" s="53" t="s">
        <v>10483</v>
      </c>
      <c r="FU88" s="53" t="s">
        <v>10483</v>
      </c>
      <c r="FV88" s="53" t="s">
        <v>10483</v>
      </c>
      <c r="FW88" s="53" t="s">
        <v>10483</v>
      </c>
      <c r="FX88" s="53" t="s">
        <v>10483</v>
      </c>
      <c r="FY88" s="68"/>
      <c r="FZ88" s="68"/>
      <c r="GA88" s="68"/>
      <c r="GB88" s="68"/>
      <c r="GC88" s="68"/>
      <c r="GD88" s="68"/>
      <c r="GE88" s="68"/>
      <c r="GF88" s="68"/>
      <c r="GG88" s="68"/>
      <c r="GH88" s="68"/>
      <c r="GI88" s="68"/>
      <c r="GJ88" s="68"/>
      <c r="GK88" s="68"/>
      <c r="GL88" s="68"/>
      <c r="GM88" s="53" t="s">
        <v>10483</v>
      </c>
      <c r="GN88" s="53" t="s">
        <v>10483</v>
      </c>
      <c r="GO88" s="53" t="s">
        <v>10483</v>
      </c>
      <c r="GP88" s="53" t="s">
        <v>10483</v>
      </c>
      <c r="GQ88" s="53" t="s">
        <v>10483</v>
      </c>
      <c r="GR88" s="38"/>
      <c r="GS88" s="38"/>
      <c r="GT88" s="38"/>
      <c r="GU88" s="38"/>
      <c r="GV88" s="38"/>
      <c r="GW88" s="38"/>
      <c r="GX88" s="38"/>
      <c r="GY88" s="38"/>
      <c r="GZ88" s="167"/>
      <c r="HA88" s="167"/>
      <c r="HB88" s="167"/>
      <c r="HC88" s="167"/>
      <c r="HD88" s="167"/>
      <c r="HE88" s="167"/>
      <c r="HF88" s="167"/>
      <c r="HG88" s="167"/>
      <c r="HH88" s="167"/>
      <c r="HI88" s="167"/>
      <c r="HJ88" s="167"/>
      <c r="HK88" s="167"/>
      <c r="HL88" s="38"/>
      <c r="HM88" s="38"/>
      <c r="HN88" s="38"/>
      <c r="HP88" s="38"/>
      <c r="HQ88" s="38"/>
      <c r="HR88" s="38"/>
      <c r="HS88" s="38"/>
      <c r="HT88" s="38"/>
      <c r="HU88" s="38"/>
      <c r="HV88" s="38"/>
      <c r="HW88" s="38"/>
      <c r="HX88" s="38"/>
      <c r="HY88" s="38"/>
      <c r="HZ88" s="9"/>
      <c r="IA88" s="9"/>
      <c r="IB88" s="9"/>
      <c r="IC88" s="38"/>
      <c r="ID88" s="38"/>
      <c r="IE88" s="38"/>
      <c r="IF88" s="38"/>
      <c r="IG88" s="38"/>
      <c r="IH88" s="38"/>
      <c r="II88" s="68"/>
      <c r="IJ88" s="68"/>
      <c r="IK88" s="68"/>
      <c r="IL88" s="68"/>
      <c r="IM88" s="68"/>
      <c r="IN88" s="68"/>
      <c r="IO88" s="68"/>
      <c r="IP88" s="68"/>
      <c r="IQ88" s="68"/>
      <c r="IR88" s="68"/>
      <c r="IS88" s="68"/>
      <c r="IT88" s="68"/>
      <c r="IU88" s="68"/>
      <c r="IV88" s="68"/>
      <c r="IW88" s="38"/>
      <c r="IX88" s="38"/>
      <c r="IY88" s="38"/>
      <c r="IZ88" s="9"/>
      <c r="JA88" s="9"/>
      <c r="JB88" s="9"/>
      <c r="JC88" s="38"/>
      <c r="JD88" s="38"/>
      <c r="JE88" s="38"/>
      <c r="JF88" s="38"/>
      <c r="JG88" s="38"/>
      <c r="JH88" s="38"/>
      <c r="JI88" s="68"/>
      <c r="JJ88" s="68"/>
      <c r="JK88" s="68"/>
      <c r="JL88" s="68"/>
      <c r="JM88" s="68"/>
      <c r="JN88" s="68"/>
      <c r="JO88" s="68"/>
      <c r="JP88" s="68"/>
      <c r="JQ88" s="68"/>
      <c r="JR88" s="68"/>
      <c r="JS88" s="68"/>
      <c r="JT88" s="68"/>
      <c r="JU88" s="68"/>
      <c r="JV88" s="68"/>
      <c r="JW88" s="38"/>
      <c r="JX88" s="38"/>
      <c r="JY88" s="38"/>
      <c r="JZ88" s="9"/>
      <c r="KA88" s="9"/>
      <c r="KB88" s="9"/>
      <c r="KC88" s="9"/>
      <c r="KD88" s="9"/>
      <c r="KE88" s="9"/>
      <c r="KF88" s="9"/>
      <c r="KW88" s="9"/>
      <c r="KX88" s="9"/>
      <c r="KY88" s="9"/>
      <c r="KZ88" s="38"/>
      <c r="LA88" s="38"/>
      <c r="LB88" s="38"/>
      <c r="LC88" s="38"/>
      <c r="LD88" s="38"/>
      <c r="LE88" s="68"/>
      <c r="LF88" s="68"/>
      <c r="LG88" s="68"/>
      <c r="LH88" s="68"/>
      <c r="LI88" s="68"/>
      <c r="LJ88" s="68"/>
      <c r="LK88" s="68"/>
      <c r="LL88" s="68"/>
      <c r="LM88" s="68"/>
      <c r="LN88" s="68"/>
      <c r="LO88" s="68"/>
      <c r="LP88" s="68"/>
      <c r="LQ88" s="68"/>
      <c r="LR88" s="38"/>
      <c r="LS88" s="38"/>
      <c r="LT88" s="38"/>
      <c r="LU88" s="9"/>
      <c r="LV88" s="9"/>
      <c r="LW88" s="9"/>
      <c r="LX88" s="38"/>
      <c r="LY88" s="38"/>
      <c r="LZ88" s="38"/>
      <c r="MA88" s="38"/>
      <c r="MB88" s="68"/>
      <c r="MC88" s="68"/>
      <c r="MD88" s="68"/>
      <c r="ME88" s="68"/>
      <c r="MF88" s="68"/>
      <c r="MG88" s="68"/>
      <c r="MH88" s="68"/>
      <c r="MI88" s="68"/>
      <c r="MJ88" s="68"/>
      <c r="MK88" s="68"/>
      <c r="ML88" s="68"/>
      <c r="MM88" s="68"/>
      <c r="MN88" s="38"/>
      <c r="MO88" s="38"/>
      <c r="MP88" s="38"/>
      <c r="MQ88" s="38"/>
      <c r="MR88" s="38"/>
      <c r="MS88" s="9"/>
      <c r="MT88" s="9"/>
      <c r="MU88" s="38"/>
      <c r="MV88" s="38"/>
      <c r="MW88" s="38"/>
      <c r="MX88" s="38"/>
      <c r="MY88" s="38"/>
      <c r="MZ88" s="68"/>
      <c r="NA88" s="68"/>
      <c r="NB88" s="68"/>
      <c r="NC88" s="68"/>
      <c r="ND88" s="68"/>
      <c r="NE88" s="68"/>
      <c r="NF88" s="68"/>
      <c r="NG88" s="68"/>
      <c r="NH88" s="68"/>
      <c r="NI88" s="68"/>
      <c r="NJ88" s="68"/>
      <c r="NK88" s="68"/>
      <c r="NL88" s="68"/>
      <c r="NM88" s="38"/>
      <c r="NN88" s="38"/>
      <c r="NO88" s="38"/>
      <c r="NP88" s="9"/>
      <c r="NQ88" s="9"/>
      <c r="NR88" s="9"/>
      <c r="NS88" s="38"/>
      <c r="NT88" s="38"/>
      <c r="NU88" s="38"/>
      <c r="NV88" s="38"/>
      <c r="NW88" s="38"/>
      <c r="NX88" s="38"/>
      <c r="NY88" s="68"/>
      <c r="NZ88" s="68"/>
      <c r="OA88" s="68"/>
      <c r="OB88" s="68"/>
      <c r="OC88" s="68"/>
      <c r="OD88" s="68"/>
      <c r="OE88" s="68"/>
      <c r="OF88" s="68"/>
      <c r="OG88" s="68"/>
      <c r="OH88" s="68"/>
      <c r="OI88" s="68"/>
      <c r="OJ88" s="68"/>
      <c r="OK88" s="68"/>
      <c r="OL88" s="38"/>
      <c r="OM88" s="38"/>
      <c r="ON88" s="38"/>
      <c r="OO88" s="9"/>
      <c r="OP88" s="9"/>
      <c r="OQ88" s="9"/>
      <c r="OR88" s="79" t="s">
        <v>5695</v>
      </c>
      <c r="OS88" s="79" t="s">
        <v>5696</v>
      </c>
      <c r="OT88" s="79" t="s">
        <v>5697</v>
      </c>
      <c r="OU88" s="79" t="s">
        <v>5698</v>
      </c>
      <c r="OV88" s="68"/>
      <c r="OW88" s="68"/>
      <c r="OX88" s="68"/>
      <c r="OY88" s="68"/>
      <c r="OZ88" s="68"/>
      <c r="PA88" s="68"/>
      <c r="PB88" s="68"/>
      <c r="PC88" s="68"/>
      <c r="PD88" s="68"/>
      <c r="PE88" s="68"/>
      <c r="PF88" s="68"/>
      <c r="PG88" s="68"/>
      <c r="PH88" s="38"/>
      <c r="PI88" s="38"/>
      <c r="PJ88" s="38"/>
      <c r="PK88" s="38"/>
      <c r="PL88" s="9"/>
      <c r="PM88" s="9"/>
      <c r="PN88" s="9"/>
      <c r="PO88" s="79" t="s">
        <v>5687</v>
      </c>
      <c r="PP88" s="79" t="s">
        <v>5688</v>
      </c>
      <c r="PQ88" s="79" t="s">
        <v>5689</v>
      </c>
      <c r="PR88" s="79" t="s">
        <v>5690</v>
      </c>
      <c r="PS88" s="79"/>
      <c r="PT88" s="68"/>
      <c r="PU88" s="68"/>
      <c r="PV88" s="68"/>
      <c r="PW88" s="68"/>
      <c r="PX88" s="68"/>
      <c r="PY88" s="68"/>
      <c r="PZ88" s="68"/>
      <c r="QA88" s="68"/>
      <c r="QB88" s="68"/>
      <c r="QC88" s="68"/>
      <c r="QD88" s="68"/>
      <c r="QE88" s="68"/>
      <c r="QF88" s="68"/>
      <c r="QG88" s="38"/>
      <c r="QH88" s="38"/>
      <c r="QI88" s="38"/>
      <c r="QJ88" s="38"/>
      <c r="QK88" s="9"/>
      <c r="QL88" s="9"/>
      <c r="QM88" s="9"/>
      <c r="QN88" s="38"/>
      <c r="QO88" s="38"/>
      <c r="QP88" s="38"/>
      <c r="QQ88" s="38"/>
      <c r="QR88" s="38"/>
      <c r="QS88" s="38"/>
      <c r="QT88" s="68"/>
      <c r="QU88" s="68"/>
      <c r="QV88" s="68"/>
      <c r="QW88" s="68"/>
      <c r="QX88" s="68"/>
      <c r="QY88" s="68"/>
      <c r="QZ88" s="68"/>
      <c r="RA88" s="68"/>
      <c r="RB88" s="68"/>
      <c r="RC88" s="68"/>
      <c r="RD88" s="68"/>
      <c r="RE88" s="68"/>
      <c r="RF88" s="68"/>
      <c r="RG88" s="68"/>
      <c r="RH88" s="68"/>
      <c r="RI88" s="38"/>
      <c r="RJ88" s="38"/>
      <c r="RK88" s="38"/>
      <c r="RL88" s="38"/>
      <c r="RM88" s="9"/>
      <c r="RN88" s="9"/>
      <c r="RO88" s="9"/>
      <c r="RP88" s="38"/>
      <c r="RQ88" s="38"/>
      <c r="RR88" s="38"/>
      <c r="RS88" s="38"/>
      <c r="RT88" s="68"/>
      <c r="RU88" s="68"/>
      <c r="RV88" s="68"/>
      <c r="RW88" s="68"/>
      <c r="RX88" s="68"/>
      <c r="RY88" s="68"/>
      <c r="RZ88" s="68"/>
      <c r="SA88" s="68"/>
      <c r="SB88" s="68"/>
      <c r="SC88" s="68"/>
      <c r="SD88" s="68"/>
      <c r="SE88" s="68"/>
      <c r="SF88" s="38"/>
      <c r="SG88" s="38"/>
      <c r="SH88" s="38"/>
      <c r="SI88" s="9"/>
      <c r="SJ88" s="9"/>
      <c r="SK88" s="9"/>
      <c r="SL88" s="38"/>
      <c r="SM88" s="38"/>
      <c r="SN88" s="38"/>
      <c r="SO88" s="38"/>
      <c r="SP88" s="68"/>
      <c r="SQ88" s="68"/>
      <c r="SR88" s="68"/>
      <c r="SS88" s="68"/>
      <c r="ST88" s="68"/>
      <c r="SU88" s="68"/>
      <c r="SV88" s="68"/>
      <c r="SW88" s="68"/>
      <c r="SX88" s="68"/>
      <c r="SY88" s="68"/>
      <c r="SZ88" s="68"/>
      <c r="TA88" s="68"/>
      <c r="TB88" s="38"/>
      <c r="TC88" s="38"/>
      <c r="TD88" s="38"/>
      <c r="TE88" s="9"/>
      <c r="TF88" s="9"/>
      <c r="TG88" s="9"/>
      <c r="TN88" s="68"/>
      <c r="TO88" s="68"/>
      <c r="TP88" s="68"/>
      <c r="TQ88" s="68"/>
      <c r="TR88" s="68"/>
      <c r="TS88" s="68"/>
      <c r="TT88" s="68"/>
      <c r="TU88" s="68"/>
      <c r="TV88" s="68"/>
      <c r="TW88" s="68"/>
      <c r="TX88" s="68"/>
      <c r="TY88" s="68"/>
      <c r="TZ88" s="68"/>
      <c r="UA88" s="68"/>
      <c r="UK88" s="68"/>
      <c r="UL88" s="68"/>
      <c r="UM88" s="68"/>
      <c r="UN88" s="68"/>
      <c r="UO88" s="68"/>
      <c r="UP88" s="68"/>
      <c r="UQ88" s="68"/>
      <c r="UR88" s="68"/>
      <c r="US88" s="68"/>
      <c r="UT88" s="68"/>
      <c r="UU88" s="68"/>
      <c r="UV88" s="68"/>
      <c r="VE88" s="9"/>
      <c r="VF88" s="3" t="s">
        <v>5011</v>
      </c>
      <c r="VG88" s="3" t="s">
        <v>4865</v>
      </c>
      <c r="VH88" s="3" t="s">
        <v>4504</v>
      </c>
      <c r="VI88" s="9"/>
      <c r="VJ88" s="9"/>
      <c r="WA88" s="3" t="s">
        <v>537</v>
      </c>
      <c r="WZ88" s="4" t="s">
        <v>1025</v>
      </c>
      <c r="XA88" s="6" t="s">
        <v>3318</v>
      </c>
      <c r="XD88" s="6" t="s">
        <v>5961</v>
      </c>
      <c r="XG88" s="6" t="s">
        <v>1006</v>
      </c>
      <c r="XH88" s="6" t="s">
        <v>5949</v>
      </c>
      <c r="XK88"/>
      <c r="XL88" s="3" t="s">
        <v>1006</v>
      </c>
      <c r="XN88" s="6" t="s">
        <v>7682</v>
      </c>
      <c r="XO88" s="6" t="s">
        <v>9386</v>
      </c>
      <c r="XP88" s="6" t="s">
        <v>7682</v>
      </c>
      <c r="XQ88" s="6" t="s">
        <v>7682</v>
      </c>
      <c r="XV88"/>
      <c r="XY88" s="3" t="s">
        <v>1013</v>
      </c>
      <c r="YB88" s="3" t="s">
        <v>1013</v>
      </c>
      <c r="YJ88" s="3" t="s">
        <v>451</v>
      </c>
    </row>
    <row r="89" spans="1:686" ht="33" customHeight="1" x14ac:dyDescent="0.2">
      <c r="A89" s="3" t="s">
        <v>5637</v>
      </c>
      <c r="B89" s="64" t="s">
        <v>11357</v>
      </c>
      <c r="C89" s="64" t="s">
        <v>9830</v>
      </c>
      <c r="D89" s="64"/>
      <c r="E89" s="64"/>
      <c r="F89" s="4" t="s">
        <v>9624</v>
      </c>
      <c r="J89" s="83" t="s">
        <v>5598</v>
      </c>
      <c r="K89" s="6">
        <v>24</v>
      </c>
      <c r="L89" s="6">
        <v>31</v>
      </c>
      <c r="M89" s="138" t="s">
        <v>10125</v>
      </c>
      <c r="N89" s="3" t="s">
        <v>10126</v>
      </c>
      <c r="O89" s="3" t="s">
        <v>10127</v>
      </c>
      <c r="P89" s="3">
        <v>2</v>
      </c>
      <c r="Q89" s="6" t="s">
        <v>2319</v>
      </c>
      <c r="S89" s="3" t="s">
        <v>236</v>
      </c>
      <c r="T89" s="3" t="s">
        <v>1296</v>
      </c>
      <c r="U89" s="3" t="s">
        <v>1681</v>
      </c>
      <c r="V89" s="3" t="s">
        <v>49</v>
      </c>
      <c r="W89" s="3" t="s">
        <v>2108</v>
      </c>
      <c r="Y89" s="3" t="s">
        <v>2226</v>
      </c>
      <c r="Z89" s="3" t="s">
        <v>2177</v>
      </c>
      <c r="AB89" s="6" t="s">
        <v>1837</v>
      </c>
      <c r="AC89" s="6" t="s">
        <v>145</v>
      </c>
      <c r="AD89" s="3" t="s">
        <v>3100</v>
      </c>
      <c r="AE89" s="3" t="s">
        <v>1296</v>
      </c>
      <c r="AF89" s="3" t="s">
        <v>49</v>
      </c>
      <c r="AG89" s="162" t="s">
        <v>10483</v>
      </c>
      <c r="AI89" s="3" t="s">
        <v>3103</v>
      </c>
      <c r="AJ89" s="3" t="s">
        <v>542</v>
      </c>
      <c r="AL89" s="9"/>
      <c r="AM89" s="4" t="s">
        <v>10498</v>
      </c>
      <c r="AN89" s="3" t="s">
        <v>537</v>
      </c>
      <c r="AO89" s="28">
        <v>12</v>
      </c>
      <c r="AP89" s="28">
        <v>3</v>
      </c>
      <c r="AQ89" s="28">
        <v>90</v>
      </c>
      <c r="AR89" s="98" t="s">
        <v>2848</v>
      </c>
      <c r="AS89" s="98" t="s">
        <v>4680</v>
      </c>
      <c r="AT89" s="98">
        <v>329</v>
      </c>
      <c r="AU89" s="98">
        <v>214</v>
      </c>
      <c r="AV89" s="98">
        <v>115</v>
      </c>
      <c r="AW89" s="98">
        <v>16.100000000000001</v>
      </c>
      <c r="AX89" s="98">
        <v>1.8</v>
      </c>
      <c r="AY89" s="226" t="s">
        <v>49</v>
      </c>
      <c r="AZ89" s="28" t="s">
        <v>542</v>
      </c>
      <c r="BA89" s="28" t="s">
        <v>542</v>
      </c>
      <c r="BB89" s="28" t="s">
        <v>542</v>
      </c>
      <c r="BC89" s="28" t="s">
        <v>542</v>
      </c>
      <c r="BE89" s="28" t="s">
        <v>10</v>
      </c>
      <c r="BF89" s="28" t="s">
        <v>30</v>
      </c>
      <c r="BH89" s="28" t="s">
        <v>4231</v>
      </c>
      <c r="BI89" s="28" t="s">
        <v>1529</v>
      </c>
      <c r="BJ89" s="28" t="s">
        <v>11109</v>
      </c>
      <c r="BK89" s="28">
        <v>12</v>
      </c>
      <c r="BL89" s="28" t="s">
        <v>448</v>
      </c>
      <c r="BM89" s="28">
        <v>12</v>
      </c>
      <c r="BN89" s="28">
        <v>18</v>
      </c>
      <c r="BO89" s="28" t="s">
        <v>448</v>
      </c>
      <c r="BQ89" s="28" t="s">
        <v>4455</v>
      </c>
      <c r="BR89" s="227" t="s">
        <v>536</v>
      </c>
      <c r="BS89" s="227" t="str">
        <f t="shared" si="1"/>
        <v xml:space="preserve">-- -- --              </v>
      </c>
      <c r="BT89" s="28" t="s">
        <v>4172</v>
      </c>
      <c r="BU89" s="28" t="s">
        <v>8170</v>
      </c>
      <c r="BV89" s="28" t="s">
        <v>8171</v>
      </c>
      <c r="CE89" s="28" t="s">
        <v>6615</v>
      </c>
      <c r="CF89" s="9" t="s">
        <v>4460</v>
      </c>
      <c r="CJ89" s="83" t="s">
        <v>5598</v>
      </c>
      <c r="CL89" s="9">
        <v>159</v>
      </c>
      <c r="CM89" s="28">
        <v>159</v>
      </c>
      <c r="CN89" s="9"/>
      <c r="CO89" s="9"/>
      <c r="CP89" s="9"/>
      <c r="CQ89" s="9"/>
      <c r="CR89" s="9"/>
      <c r="CS89" s="9"/>
      <c r="CT89" s="9"/>
      <c r="CU89" s="9"/>
      <c r="CV89" s="9"/>
      <c r="CW89" s="9"/>
      <c r="CX89" s="68"/>
      <c r="CY89" s="68"/>
      <c r="CZ89" s="68"/>
      <c r="DA89" s="68"/>
      <c r="DB89" s="68"/>
      <c r="DC89" s="68"/>
      <c r="DD89" s="53" t="s">
        <v>10483</v>
      </c>
      <c r="DE89" s="3" t="s">
        <v>560</v>
      </c>
      <c r="DF89" s="3" t="s">
        <v>4169</v>
      </c>
      <c r="DG89" s="39">
        <v>6.85</v>
      </c>
      <c r="DH89" s="39">
        <v>9.39</v>
      </c>
      <c r="DI89" s="53" t="s">
        <v>10483</v>
      </c>
      <c r="DJ89" s="39">
        <v>5.73</v>
      </c>
      <c r="DK89" s="39">
        <v>7.52</v>
      </c>
      <c r="DL89" s="53" t="s">
        <v>10483</v>
      </c>
      <c r="DM89" s="53" t="s">
        <v>10483</v>
      </c>
      <c r="DN89" s="53" t="s">
        <v>10483</v>
      </c>
      <c r="DO89" s="53" t="s">
        <v>10483</v>
      </c>
      <c r="DP89" s="53" t="s">
        <v>10483</v>
      </c>
      <c r="DQ89" s="53" t="s">
        <v>10483</v>
      </c>
      <c r="DR89" s="53" t="s">
        <v>10483</v>
      </c>
      <c r="DS89" s="53" t="s">
        <v>10483</v>
      </c>
      <c r="DT89" s="53" t="s">
        <v>10483</v>
      </c>
      <c r="DU89" s="53" t="s">
        <v>10483</v>
      </c>
      <c r="DV89" s="53" t="s">
        <v>10483</v>
      </c>
      <c r="DW89" s="53" t="s">
        <v>10483</v>
      </c>
      <c r="DX89" s="53" t="s">
        <v>10483</v>
      </c>
      <c r="DY89" s="53" t="s">
        <v>10483</v>
      </c>
      <c r="DZ89" s="53" t="s">
        <v>10483</v>
      </c>
      <c r="EA89" s="53" t="s">
        <v>10483</v>
      </c>
      <c r="EB89" s="53"/>
      <c r="EC89" s="53" t="s">
        <v>10483</v>
      </c>
      <c r="ED89" s="53" t="s">
        <v>10483</v>
      </c>
      <c r="EE89" s="53" t="s">
        <v>10483</v>
      </c>
      <c r="EF89" s="53" t="s">
        <v>10483</v>
      </c>
      <c r="EG89" s="38"/>
      <c r="EH89" s="38"/>
      <c r="EI89" s="38"/>
      <c r="EJ89" s="53" t="s">
        <v>10483</v>
      </c>
      <c r="EK89" s="53" t="s">
        <v>10483</v>
      </c>
      <c r="EL89" s="53" t="s">
        <v>10483</v>
      </c>
      <c r="EM89" s="53" t="s">
        <v>10483</v>
      </c>
      <c r="EN89" s="53" t="s">
        <v>10483</v>
      </c>
      <c r="EO89" s="53" t="s">
        <v>10483</v>
      </c>
      <c r="EP89" s="53" t="s">
        <v>10483</v>
      </c>
      <c r="EQ89" s="53" t="s">
        <v>10483</v>
      </c>
      <c r="ER89" s="53" t="s">
        <v>10483</v>
      </c>
      <c r="ES89" s="68"/>
      <c r="ET89" s="68"/>
      <c r="EU89" s="68"/>
      <c r="EV89" s="68"/>
      <c r="EW89" s="68"/>
      <c r="EX89" s="68"/>
      <c r="EY89" s="68"/>
      <c r="EZ89" s="68"/>
      <c r="FA89" s="68"/>
      <c r="FB89" s="68"/>
      <c r="FC89" s="68"/>
      <c r="FD89" s="68"/>
      <c r="FE89" s="68"/>
      <c r="FF89" s="68"/>
      <c r="FG89" s="53" t="s">
        <v>10483</v>
      </c>
      <c r="FH89" s="53" t="s">
        <v>10483</v>
      </c>
      <c r="FI89" s="53" t="s">
        <v>10483</v>
      </c>
      <c r="FJ89" s="53" t="s">
        <v>10483</v>
      </c>
      <c r="FK89" s="53" t="s">
        <v>10483</v>
      </c>
      <c r="FL89" s="38"/>
      <c r="FM89" s="38"/>
      <c r="FN89" s="38"/>
      <c r="FO89" s="53" t="s">
        <v>10483</v>
      </c>
      <c r="FP89" s="53" t="s">
        <v>10483</v>
      </c>
      <c r="FQ89" s="53" t="s">
        <v>10483</v>
      </c>
      <c r="FR89" s="53" t="s">
        <v>10483</v>
      </c>
      <c r="FS89" s="53" t="s">
        <v>10483</v>
      </c>
      <c r="FT89" s="53" t="s">
        <v>10483</v>
      </c>
      <c r="FU89" s="53" t="s">
        <v>10483</v>
      </c>
      <c r="FV89" s="53" t="s">
        <v>10483</v>
      </c>
      <c r="FW89" s="53" t="s">
        <v>10483</v>
      </c>
      <c r="FX89" s="53" t="s">
        <v>10483</v>
      </c>
      <c r="FY89" s="68"/>
      <c r="FZ89" s="68"/>
      <c r="GA89" s="68"/>
      <c r="GB89" s="68"/>
      <c r="GC89" s="68"/>
      <c r="GD89" s="68"/>
      <c r="GE89" s="68"/>
      <c r="GF89" s="68"/>
      <c r="GG89" s="68"/>
      <c r="GH89" s="68"/>
      <c r="GI89" s="68"/>
      <c r="GJ89" s="68"/>
      <c r="GK89" s="68"/>
      <c r="GL89" s="68"/>
      <c r="GM89" s="53" t="s">
        <v>10483</v>
      </c>
      <c r="GN89" s="53" t="s">
        <v>10483</v>
      </c>
      <c r="GO89" s="53" t="s">
        <v>10483</v>
      </c>
      <c r="GP89" s="53" t="s">
        <v>10483</v>
      </c>
      <c r="GQ89" s="53" t="s">
        <v>10483</v>
      </c>
      <c r="GR89" s="38"/>
      <c r="GS89" s="38"/>
      <c r="GT89" s="38"/>
      <c r="GU89" s="38"/>
      <c r="GV89" s="38"/>
      <c r="GW89" s="38"/>
      <c r="GX89" s="38"/>
      <c r="GY89" s="38"/>
      <c r="GZ89" s="167"/>
      <c r="HA89" s="167"/>
      <c r="HB89" s="167"/>
      <c r="HC89" s="167"/>
      <c r="HD89" s="167"/>
      <c r="HE89" s="167"/>
      <c r="HF89" s="167"/>
      <c r="HG89" s="167"/>
      <c r="HH89" s="167"/>
      <c r="HI89" s="167"/>
      <c r="HJ89" s="167"/>
      <c r="HK89" s="167"/>
      <c r="HL89" s="38"/>
      <c r="HM89" s="38"/>
      <c r="HN89" s="38"/>
      <c r="HO89" s="3" t="s">
        <v>542</v>
      </c>
      <c r="HP89" s="38"/>
      <c r="HQ89" s="38"/>
      <c r="HR89" s="38"/>
      <c r="HS89" s="38"/>
      <c r="HT89" s="38"/>
      <c r="HU89" s="38"/>
      <c r="HV89" s="38"/>
      <c r="HW89" s="38"/>
      <c r="HX89" s="38"/>
      <c r="HY89" s="38"/>
      <c r="HZ89" s="9"/>
      <c r="IA89" s="9"/>
      <c r="IB89" s="9"/>
      <c r="IC89" s="38"/>
      <c r="ID89" s="38"/>
      <c r="IE89" s="38"/>
      <c r="IF89" s="38"/>
      <c r="IG89" s="38"/>
      <c r="IH89" s="38"/>
      <c r="II89" s="68"/>
      <c r="IJ89" s="68"/>
      <c r="IK89" s="68"/>
      <c r="IL89" s="68"/>
      <c r="IM89" s="68"/>
      <c r="IN89" s="68"/>
      <c r="IO89" s="68"/>
      <c r="IP89" s="68"/>
      <c r="IQ89" s="68"/>
      <c r="IR89" s="68"/>
      <c r="IS89" s="68"/>
      <c r="IT89" s="68"/>
      <c r="IU89" s="68"/>
      <c r="IV89" s="68"/>
      <c r="IW89" s="38"/>
      <c r="IX89" s="38"/>
      <c r="IY89" s="38"/>
      <c r="IZ89" s="9"/>
      <c r="JA89" s="9"/>
      <c r="JB89" s="9"/>
      <c r="JC89" s="38"/>
      <c r="JD89" s="38"/>
      <c r="JE89" s="38"/>
      <c r="JF89" s="38"/>
      <c r="JG89" s="38"/>
      <c r="JH89" s="38"/>
      <c r="JI89" s="68"/>
      <c r="JJ89" s="68"/>
      <c r="JK89" s="68"/>
      <c r="JL89" s="68"/>
      <c r="JM89" s="68"/>
      <c r="JN89" s="68"/>
      <c r="JO89" s="68"/>
      <c r="JP89" s="68"/>
      <c r="JQ89" s="68"/>
      <c r="JR89" s="68"/>
      <c r="JS89" s="68"/>
      <c r="JT89" s="68"/>
      <c r="JU89" s="68"/>
      <c r="JV89" s="68"/>
      <c r="JW89" s="38"/>
      <c r="JX89" s="38"/>
      <c r="JY89" s="38"/>
      <c r="JZ89" s="9"/>
      <c r="KA89" s="9"/>
      <c r="KB89" s="9"/>
      <c r="KC89" s="9"/>
      <c r="KD89" s="9"/>
      <c r="KE89" s="9"/>
      <c r="KF89" s="9"/>
      <c r="KW89" s="9"/>
      <c r="KX89" s="9"/>
      <c r="KY89" s="9"/>
      <c r="KZ89" s="38"/>
      <c r="LA89" s="38"/>
      <c r="LB89" s="38"/>
      <c r="LC89" s="38"/>
      <c r="LD89" s="38"/>
      <c r="LE89" s="68"/>
      <c r="LF89" s="68"/>
      <c r="LG89" s="68"/>
      <c r="LH89" s="68"/>
      <c r="LI89" s="68"/>
      <c r="LJ89" s="68"/>
      <c r="LK89" s="68"/>
      <c r="LL89" s="68"/>
      <c r="LM89" s="68"/>
      <c r="LN89" s="68"/>
      <c r="LO89" s="68"/>
      <c r="LP89" s="68"/>
      <c r="LQ89" s="68"/>
      <c r="LR89" s="38"/>
      <c r="LS89" s="38"/>
      <c r="LT89" s="38"/>
      <c r="LU89" s="9"/>
      <c r="LV89" s="9"/>
      <c r="LW89" s="9"/>
      <c r="LX89" s="38"/>
      <c r="LY89" s="38"/>
      <c r="LZ89" s="38"/>
      <c r="MA89" s="38"/>
      <c r="MB89" s="68"/>
      <c r="MC89" s="68"/>
      <c r="MD89" s="68"/>
      <c r="ME89" s="68"/>
      <c r="MF89" s="68"/>
      <c r="MG89" s="68"/>
      <c r="MH89" s="68"/>
      <c r="MI89" s="68"/>
      <c r="MJ89" s="68"/>
      <c r="MK89" s="68"/>
      <c r="ML89" s="68"/>
      <c r="MM89" s="68"/>
      <c r="MN89" s="38"/>
      <c r="MO89" s="38"/>
      <c r="MP89" s="38"/>
      <c r="MQ89" s="38"/>
      <c r="MR89" s="38"/>
      <c r="MS89" s="9"/>
      <c r="MT89" s="9"/>
      <c r="MU89" s="38"/>
      <c r="MV89" s="38"/>
      <c r="MW89" s="38"/>
      <c r="MX89" s="38"/>
      <c r="MY89" s="38"/>
      <c r="MZ89" s="68"/>
      <c r="NA89" s="68"/>
      <c r="NB89" s="68"/>
      <c r="NC89" s="68"/>
      <c r="ND89" s="68"/>
      <c r="NE89" s="68"/>
      <c r="NF89" s="68"/>
      <c r="NG89" s="68"/>
      <c r="NH89" s="68"/>
      <c r="NI89" s="68"/>
      <c r="NJ89" s="68"/>
      <c r="NK89" s="68"/>
      <c r="NL89" s="68"/>
      <c r="NM89" s="38"/>
      <c r="NN89" s="38"/>
      <c r="NO89" s="38"/>
      <c r="NP89" s="9"/>
      <c r="NQ89" s="9"/>
      <c r="NR89" s="9"/>
      <c r="NS89" s="38"/>
      <c r="NT89" s="38"/>
      <c r="NU89" s="38"/>
      <c r="NV89" s="38"/>
      <c r="NW89" s="38"/>
      <c r="NX89" s="38"/>
      <c r="NY89" s="68"/>
      <c r="NZ89" s="68"/>
      <c r="OA89" s="68"/>
      <c r="OB89" s="68"/>
      <c r="OC89" s="68"/>
      <c r="OD89" s="68"/>
      <c r="OE89" s="68"/>
      <c r="OF89" s="68"/>
      <c r="OG89" s="68"/>
      <c r="OH89" s="68"/>
      <c r="OI89" s="68"/>
      <c r="OJ89" s="68"/>
      <c r="OK89" s="68"/>
      <c r="OL89" s="38"/>
      <c r="OM89" s="38"/>
      <c r="ON89" s="38"/>
      <c r="OO89" s="9"/>
      <c r="OP89" s="9"/>
      <c r="OQ89" s="9"/>
      <c r="OR89" s="38"/>
      <c r="OS89" s="38"/>
      <c r="OT89" s="38"/>
      <c r="OU89" s="38"/>
      <c r="OV89" s="68"/>
      <c r="OW89" s="68"/>
      <c r="OX89" s="68"/>
      <c r="OY89" s="68"/>
      <c r="OZ89" s="68"/>
      <c r="PA89" s="68"/>
      <c r="PB89" s="68"/>
      <c r="PC89" s="68"/>
      <c r="PD89" s="68"/>
      <c r="PE89" s="68"/>
      <c r="PF89" s="68"/>
      <c r="PG89" s="68"/>
      <c r="PH89" s="38"/>
      <c r="PI89" s="38"/>
      <c r="PJ89" s="38"/>
      <c r="PK89" s="38"/>
      <c r="PL89" s="9"/>
      <c r="PM89" s="9"/>
      <c r="PN89" s="9"/>
      <c r="PO89" s="38"/>
      <c r="PP89" s="38"/>
      <c r="PQ89" s="38"/>
      <c r="PR89" s="38"/>
      <c r="PS89" s="38"/>
      <c r="PT89" s="68"/>
      <c r="PU89" s="68"/>
      <c r="PV89" s="68"/>
      <c r="PW89" s="68"/>
      <c r="PX89" s="68"/>
      <c r="PY89" s="68"/>
      <c r="PZ89" s="68"/>
      <c r="QA89" s="68"/>
      <c r="QB89" s="68"/>
      <c r="QC89" s="68"/>
      <c r="QD89" s="68"/>
      <c r="QE89" s="68"/>
      <c r="QF89" s="68"/>
      <c r="QG89" s="38"/>
      <c r="QH89" s="38"/>
      <c r="QI89" s="38"/>
      <c r="QJ89" s="38"/>
      <c r="QK89" s="9"/>
      <c r="QL89" s="9"/>
      <c r="QM89" s="9"/>
      <c r="QN89" s="38"/>
      <c r="QO89" s="38"/>
      <c r="QP89" s="38"/>
      <c r="QQ89" s="38"/>
      <c r="QR89" s="38"/>
      <c r="QS89" s="38"/>
      <c r="QT89" s="68"/>
      <c r="QU89" s="68"/>
      <c r="QV89" s="68"/>
      <c r="QW89" s="68"/>
      <c r="QX89" s="68"/>
      <c r="QY89" s="68"/>
      <c r="QZ89" s="68"/>
      <c r="RA89" s="68"/>
      <c r="RB89" s="68"/>
      <c r="RC89" s="68"/>
      <c r="RD89" s="68"/>
      <c r="RE89" s="68"/>
      <c r="RF89" s="68"/>
      <c r="RG89" s="68"/>
      <c r="RH89" s="68"/>
      <c r="RI89" s="38"/>
      <c r="RJ89" s="38"/>
      <c r="RK89" s="38"/>
      <c r="RL89" s="38"/>
      <c r="RM89" s="9"/>
      <c r="RN89" s="9"/>
      <c r="RO89" s="9"/>
      <c r="RP89" s="38"/>
      <c r="RQ89" s="38"/>
      <c r="RR89" s="38"/>
      <c r="RS89" s="38"/>
      <c r="RT89" s="68"/>
      <c r="RU89" s="68"/>
      <c r="RV89" s="68"/>
      <c r="RW89" s="68"/>
      <c r="RX89" s="68"/>
      <c r="RY89" s="68"/>
      <c r="RZ89" s="68"/>
      <c r="SA89" s="68"/>
      <c r="SB89" s="68"/>
      <c r="SC89" s="68"/>
      <c r="SD89" s="68"/>
      <c r="SE89" s="68"/>
      <c r="SF89" s="38"/>
      <c r="SG89" s="38"/>
      <c r="SH89" s="38"/>
      <c r="SI89" s="9"/>
      <c r="SJ89" s="9"/>
      <c r="SK89" s="9"/>
      <c r="SL89" s="38"/>
      <c r="SM89" s="38"/>
      <c r="SN89" s="38"/>
      <c r="SO89" s="38"/>
      <c r="SP89" s="68"/>
      <c r="SQ89" s="68"/>
      <c r="SR89" s="68"/>
      <c r="SS89" s="68"/>
      <c r="ST89" s="68"/>
      <c r="SU89" s="68"/>
      <c r="SV89" s="68"/>
      <c r="SW89" s="68"/>
      <c r="SX89" s="68"/>
      <c r="SY89" s="68"/>
      <c r="SZ89" s="68"/>
      <c r="TA89" s="68"/>
      <c r="TB89" s="38"/>
      <c r="TC89" s="38"/>
      <c r="TD89" s="38"/>
      <c r="TE89" s="9"/>
      <c r="TF89" s="9"/>
      <c r="TG89" s="9"/>
      <c r="TN89" s="68"/>
      <c r="TO89" s="68"/>
      <c r="TP89" s="68"/>
      <c r="TQ89" s="68"/>
      <c r="TR89" s="68"/>
      <c r="TS89" s="68"/>
      <c r="TT89" s="68"/>
      <c r="TU89" s="68"/>
      <c r="TV89" s="68"/>
      <c r="TW89" s="68"/>
      <c r="TX89" s="68"/>
      <c r="TY89" s="68"/>
      <c r="TZ89" s="68"/>
      <c r="UA89" s="68"/>
      <c r="UK89" s="68"/>
      <c r="UL89" s="68"/>
      <c r="UM89" s="68"/>
      <c r="UN89" s="68"/>
      <c r="UO89" s="68"/>
      <c r="UP89" s="68"/>
      <c r="UQ89" s="68"/>
      <c r="UR89" s="68"/>
      <c r="US89" s="68"/>
      <c r="UT89" s="68"/>
      <c r="UU89" s="68"/>
      <c r="UV89" s="68"/>
      <c r="VE89" s="9"/>
      <c r="VF89" s="3" t="s">
        <v>4699</v>
      </c>
      <c r="VG89" s="3" t="s">
        <v>5086</v>
      </c>
      <c r="VH89" s="3" t="s">
        <v>4501</v>
      </c>
      <c r="VI89" s="9"/>
      <c r="VJ89" s="9"/>
      <c r="VQ89" s="3" t="s">
        <v>1211</v>
      </c>
      <c r="VR89" s="35" t="s">
        <v>1211</v>
      </c>
      <c r="VS89" s="3" t="s">
        <v>1211</v>
      </c>
      <c r="VT89" s="6" t="s">
        <v>1211</v>
      </c>
      <c r="VV89" s="93" t="s">
        <v>5962</v>
      </c>
      <c r="VW89" s="2" t="s">
        <v>5842</v>
      </c>
      <c r="VX89" s="3" t="s">
        <v>5969</v>
      </c>
      <c r="VZ89" s="3" t="s">
        <v>776</v>
      </c>
      <c r="WA89" s="3" t="s">
        <v>776</v>
      </c>
      <c r="WB89" s="3" t="s">
        <v>10432</v>
      </c>
      <c r="WC89" s="158" t="s">
        <v>5963</v>
      </c>
      <c r="WD89" s="158" t="s">
        <v>5963</v>
      </c>
      <c r="WF89" s="3" t="s">
        <v>9967</v>
      </c>
      <c r="WG89" s="99" t="s">
        <v>5964</v>
      </c>
      <c r="WH89" s="2" t="s">
        <v>5965</v>
      </c>
      <c r="WI89" s="2" t="s">
        <v>5966</v>
      </c>
      <c r="WM89" s="2" t="s">
        <v>5967</v>
      </c>
      <c r="WN89" s="2" t="s">
        <v>5968</v>
      </c>
      <c r="WQ89" s="3" t="s">
        <v>776</v>
      </c>
      <c r="WR89" s="91" t="s">
        <v>777</v>
      </c>
      <c r="WT89" s="3" t="s">
        <v>5838</v>
      </c>
      <c r="WU89" s="3" t="s">
        <v>5839</v>
      </c>
      <c r="WV89" s="99" t="s">
        <v>3905</v>
      </c>
      <c r="WW89" s="3" t="s">
        <v>5970</v>
      </c>
      <c r="WZ89" s="6" t="s">
        <v>1296</v>
      </c>
      <c r="XA89" s="6" t="s">
        <v>1296</v>
      </c>
      <c r="XB89" s="6" t="s">
        <v>49</v>
      </c>
      <c r="XD89" s="6" t="s">
        <v>5971</v>
      </c>
      <c r="XE89" s="6" t="s">
        <v>542</v>
      </c>
      <c r="XF89" s="6" t="s">
        <v>1899</v>
      </c>
      <c r="XG89" s="6" t="s">
        <v>1422</v>
      </c>
      <c r="XI89" s="6" t="s">
        <v>1422</v>
      </c>
      <c r="XK89"/>
      <c r="XL89" s="3" t="s">
        <v>1422</v>
      </c>
      <c r="XN89" s="18" t="s">
        <v>1423</v>
      </c>
      <c r="XO89" s="18" t="s">
        <v>9413</v>
      </c>
      <c r="XP89" s="173" t="s">
        <v>10498</v>
      </c>
      <c r="XQ89" s="173" t="s">
        <v>10498</v>
      </c>
      <c r="XU89" s="3" t="s">
        <v>49</v>
      </c>
      <c r="XV89" s="3">
        <v>3</v>
      </c>
      <c r="XX89" s="3" t="s">
        <v>534</v>
      </c>
      <c r="YA89" s="6" t="s">
        <v>9412</v>
      </c>
      <c r="YB89" s="3" t="s">
        <v>534</v>
      </c>
      <c r="YI89" s="3" t="s">
        <v>786</v>
      </c>
      <c r="YJ89" s="3" t="s">
        <v>783</v>
      </c>
      <c r="YM89" s="3" t="s">
        <v>776</v>
      </c>
      <c r="YN89" s="3" t="s">
        <v>777</v>
      </c>
      <c r="YP89" s="3" t="s">
        <v>2749</v>
      </c>
      <c r="YQ89" s="3" t="s">
        <v>3899</v>
      </c>
      <c r="YR89" s="3" t="s">
        <v>3905</v>
      </c>
      <c r="YS89" s="3" t="s">
        <v>1681</v>
      </c>
      <c r="YT89" s="3" t="s">
        <v>49</v>
      </c>
      <c r="YU89" s="3" t="s">
        <v>3951</v>
      </c>
      <c r="YV89" s="3" t="s">
        <v>537</v>
      </c>
      <c r="YW89" s="6" t="s">
        <v>1900</v>
      </c>
      <c r="YX89" s="3" t="s">
        <v>1899</v>
      </c>
      <c r="YY89" s="3" t="s">
        <v>2108</v>
      </c>
      <c r="YZ89" s="3" t="s">
        <v>49</v>
      </c>
      <c r="ZA89" s="6" t="s">
        <v>1837</v>
      </c>
      <c r="ZB89" s="3" t="s">
        <v>535</v>
      </c>
      <c r="ZC89" s="6" t="s">
        <v>1901</v>
      </c>
      <c r="ZD89" s="24" t="s">
        <v>784</v>
      </c>
      <c r="ZF89" s="24" t="s">
        <v>2116</v>
      </c>
      <c r="ZH89" s="13" t="s">
        <v>730</v>
      </c>
      <c r="ZI89" s="3" t="s">
        <v>49</v>
      </c>
      <c r="ZJ89" s="3" t="s">
        <v>785</v>
      </c>
    </row>
    <row r="90" spans="1:686" ht="33" customHeight="1" x14ac:dyDescent="0.2">
      <c r="F90" s="1"/>
      <c r="J90" s="83"/>
      <c r="K90" s="6">
        <v>24</v>
      </c>
      <c r="L90" s="6">
        <v>31</v>
      </c>
      <c r="M90" s="162" t="s">
        <v>10483</v>
      </c>
      <c r="T90" s="11" t="s">
        <v>1803</v>
      </c>
      <c r="AE90" s="3" t="s">
        <v>3318</v>
      </c>
      <c r="AI90" s="3" t="s">
        <v>3319</v>
      </c>
      <c r="AL90" s="9"/>
      <c r="AM90" s="4" t="s">
        <v>10772</v>
      </c>
      <c r="AO90" s="28">
        <v>12</v>
      </c>
      <c r="AP90" s="9"/>
      <c r="AQ90" s="9"/>
      <c r="BH90" s="28" t="s">
        <v>4231</v>
      </c>
      <c r="BI90" s="9"/>
      <c r="BJ90" s="28" t="s">
        <v>11109</v>
      </c>
      <c r="BK90" s="28">
        <v>12</v>
      </c>
      <c r="BL90" s="9"/>
      <c r="BM90" s="9"/>
      <c r="BN90" s="9"/>
      <c r="BO90" s="9"/>
      <c r="BP90" s="9"/>
      <c r="BQ90" s="28" t="s">
        <v>4455</v>
      </c>
      <c r="BS90" s="227" t="str">
        <f t="shared" si="1"/>
        <v xml:space="preserve">-- -- --              </v>
      </c>
      <c r="BT90" s="9"/>
      <c r="BU90" s="9"/>
      <c r="BV90" s="9"/>
      <c r="BW90" s="9"/>
      <c r="BX90" s="9"/>
      <c r="BY90" s="9"/>
      <c r="BZ90" s="9"/>
      <c r="CA90" s="9"/>
      <c r="CB90" s="9"/>
      <c r="CC90" s="9"/>
      <c r="CD90" s="9"/>
      <c r="CE90" s="9"/>
      <c r="CF90" s="9"/>
      <c r="CJ90" s="83"/>
      <c r="CK90" s="9"/>
      <c r="CL90" s="9">
        <v>155</v>
      </c>
      <c r="CM90" s="9">
        <v>155</v>
      </c>
      <c r="CN90" s="9"/>
      <c r="CO90" s="9"/>
      <c r="CP90" s="9"/>
      <c r="CQ90" s="9"/>
      <c r="CR90" s="9"/>
      <c r="CS90" s="9"/>
      <c r="CT90" s="9"/>
      <c r="CU90" s="9"/>
      <c r="CV90" s="9"/>
      <c r="CW90" s="9"/>
      <c r="CX90" s="68"/>
      <c r="CY90" s="68"/>
      <c r="CZ90" s="68"/>
      <c r="DA90" s="68"/>
      <c r="DB90" s="68"/>
      <c r="DC90" s="68"/>
      <c r="DD90" s="53" t="s">
        <v>10483</v>
      </c>
      <c r="DE90" s="3" t="s">
        <v>560</v>
      </c>
      <c r="DF90" s="3" t="s">
        <v>4169</v>
      </c>
      <c r="DG90" s="39">
        <v>6.83</v>
      </c>
      <c r="DH90" s="39">
        <v>9.07</v>
      </c>
      <c r="DI90" s="53" t="s">
        <v>10483</v>
      </c>
      <c r="DJ90" s="39">
        <v>6.24</v>
      </c>
      <c r="DK90" s="39">
        <v>7.73</v>
      </c>
      <c r="DL90" s="53" t="s">
        <v>10483</v>
      </c>
      <c r="DM90" s="53" t="s">
        <v>10483</v>
      </c>
      <c r="DN90" s="53" t="s">
        <v>10483</v>
      </c>
      <c r="DO90" s="53" t="s">
        <v>10483</v>
      </c>
      <c r="DP90" s="53" t="s">
        <v>10483</v>
      </c>
      <c r="DQ90" s="53" t="s">
        <v>10483</v>
      </c>
      <c r="DR90" s="53" t="s">
        <v>10483</v>
      </c>
      <c r="DS90" s="53" t="s">
        <v>10483</v>
      </c>
      <c r="DT90" s="53" t="s">
        <v>10483</v>
      </c>
      <c r="DU90" s="53" t="s">
        <v>10483</v>
      </c>
      <c r="DV90" s="53" t="s">
        <v>10483</v>
      </c>
      <c r="DW90" s="53" t="s">
        <v>10483</v>
      </c>
      <c r="DX90" s="53" t="s">
        <v>10483</v>
      </c>
      <c r="DY90" s="53" t="s">
        <v>10483</v>
      </c>
      <c r="DZ90" s="53" t="s">
        <v>10483</v>
      </c>
      <c r="EA90" s="53" t="s">
        <v>10483</v>
      </c>
      <c r="EB90" s="53"/>
      <c r="EC90" s="53" t="s">
        <v>10483</v>
      </c>
      <c r="ED90" s="53" t="s">
        <v>10483</v>
      </c>
      <c r="EE90" s="53" t="s">
        <v>10483</v>
      </c>
      <c r="EF90" s="53" t="s">
        <v>10483</v>
      </c>
      <c r="EG90" s="38"/>
      <c r="EH90" s="38"/>
      <c r="EI90" s="38"/>
      <c r="EJ90" s="53" t="s">
        <v>10483</v>
      </c>
      <c r="EK90" s="53" t="s">
        <v>10483</v>
      </c>
      <c r="EL90" s="53" t="s">
        <v>10483</v>
      </c>
      <c r="EM90" s="53" t="s">
        <v>10483</v>
      </c>
      <c r="EN90" s="53" t="s">
        <v>10483</v>
      </c>
      <c r="EO90" s="53" t="s">
        <v>10483</v>
      </c>
      <c r="EP90" s="53" t="s">
        <v>10483</v>
      </c>
      <c r="EQ90" s="53" t="s">
        <v>10483</v>
      </c>
      <c r="ER90" s="53" t="s">
        <v>10483</v>
      </c>
      <c r="ES90" s="68"/>
      <c r="ET90" s="68"/>
      <c r="EU90" s="68"/>
      <c r="EV90" s="68"/>
      <c r="EW90" s="68"/>
      <c r="EX90" s="68"/>
      <c r="EY90" s="68"/>
      <c r="EZ90" s="68"/>
      <c r="FA90" s="68"/>
      <c r="FB90" s="68"/>
      <c r="FC90" s="68"/>
      <c r="FD90" s="68"/>
      <c r="FE90" s="68"/>
      <c r="FF90" s="68"/>
      <c r="FG90" s="53" t="s">
        <v>10483</v>
      </c>
      <c r="FH90" s="53" t="s">
        <v>10483</v>
      </c>
      <c r="FI90" s="53" t="s">
        <v>10483</v>
      </c>
      <c r="FJ90" s="53" t="s">
        <v>10483</v>
      </c>
      <c r="FK90" s="53" t="s">
        <v>10483</v>
      </c>
      <c r="FL90" s="38"/>
      <c r="FM90" s="38"/>
      <c r="FN90" s="38"/>
      <c r="FO90" s="53" t="s">
        <v>10483</v>
      </c>
      <c r="FP90" s="53" t="s">
        <v>10483</v>
      </c>
      <c r="FQ90" s="53" t="s">
        <v>10483</v>
      </c>
      <c r="FR90" s="53" t="s">
        <v>10483</v>
      </c>
      <c r="FS90" s="53" t="s">
        <v>10483</v>
      </c>
      <c r="FT90" s="53" t="s">
        <v>10483</v>
      </c>
      <c r="FU90" s="53" t="s">
        <v>10483</v>
      </c>
      <c r="FV90" s="53" t="s">
        <v>10483</v>
      </c>
      <c r="FW90" s="53" t="s">
        <v>10483</v>
      </c>
      <c r="FX90" s="53" t="s">
        <v>10483</v>
      </c>
      <c r="FY90" s="68"/>
      <c r="FZ90" s="68"/>
      <c r="GA90" s="68"/>
      <c r="GB90" s="68"/>
      <c r="GC90" s="68"/>
      <c r="GD90" s="68"/>
      <c r="GE90" s="68"/>
      <c r="GF90" s="68"/>
      <c r="GG90" s="68"/>
      <c r="GH90" s="68"/>
      <c r="GI90" s="68"/>
      <c r="GJ90" s="68"/>
      <c r="GK90" s="68"/>
      <c r="GL90" s="68"/>
      <c r="GM90" s="53" t="s">
        <v>10483</v>
      </c>
      <c r="GN90" s="53" t="s">
        <v>10483</v>
      </c>
      <c r="GO90" s="53" t="s">
        <v>10483</v>
      </c>
      <c r="GP90" s="53" t="s">
        <v>10483</v>
      </c>
      <c r="GQ90" s="53" t="s">
        <v>10483</v>
      </c>
      <c r="GR90" s="38"/>
      <c r="GS90" s="38"/>
      <c r="GT90" s="38"/>
      <c r="GU90" s="38"/>
      <c r="GV90" s="38"/>
      <c r="GW90" s="38"/>
      <c r="GX90" s="38"/>
      <c r="GY90" s="38"/>
      <c r="GZ90" s="167"/>
      <c r="HA90" s="167"/>
      <c r="HB90" s="167"/>
      <c r="HC90" s="167"/>
      <c r="HD90" s="167"/>
      <c r="HE90" s="167"/>
      <c r="HF90" s="167"/>
      <c r="HG90" s="167"/>
      <c r="HH90" s="167"/>
      <c r="HI90" s="167"/>
      <c r="HJ90" s="167"/>
      <c r="HK90" s="167"/>
      <c r="HL90" s="38"/>
      <c r="HM90" s="38"/>
      <c r="HN90" s="38"/>
      <c r="HP90" s="38"/>
      <c r="HQ90" s="38"/>
      <c r="HR90" s="38"/>
      <c r="HS90" s="38"/>
      <c r="HT90" s="38"/>
      <c r="HU90" s="38"/>
      <c r="HV90" s="38"/>
      <c r="HW90" s="38"/>
      <c r="HX90" s="38"/>
      <c r="HY90" s="38"/>
      <c r="HZ90" s="9"/>
      <c r="IA90" s="9"/>
      <c r="IB90" s="9"/>
      <c r="IC90" s="38"/>
      <c r="ID90" s="38"/>
      <c r="IE90" s="38"/>
      <c r="IF90" s="38"/>
      <c r="IG90" s="38"/>
      <c r="IH90" s="38"/>
      <c r="II90" s="68"/>
      <c r="IJ90" s="68"/>
      <c r="IK90" s="68"/>
      <c r="IL90" s="68"/>
      <c r="IM90" s="68"/>
      <c r="IN90" s="68"/>
      <c r="IO90" s="68"/>
      <c r="IP90" s="68"/>
      <c r="IQ90" s="68"/>
      <c r="IR90" s="68"/>
      <c r="IS90" s="68"/>
      <c r="IT90" s="68"/>
      <c r="IU90" s="68"/>
      <c r="IV90" s="68"/>
      <c r="IW90" s="38"/>
      <c r="IX90" s="38"/>
      <c r="IY90" s="38"/>
      <c r="IZ90" s="9"/>
      <c r="JA90" s="9"/>
      <c r="JB90" s="9"/>
      <c r="JC90" s="38"/>
      <c r="JD90" s="38"/>
      <c r="JE90" s="38"/>
      <c r="JF90" s="38"/>
      <c r="JG90" s="38"/>
      <c r="JH90" s="38"/>
      <c r="JI90" s="68"/>
      <c r="JJ90" s="68"/>
      <c r="JK90" s="68"/>
      <c r="JL90" s="68"/>
      <c r="JM90" s="68"/>
      <c r="JN90" s="68"/>
      <c r="JO90" s="68"/>
      <c r="JP90" s="68"/>
      <c r="JQ90" s="68"/>
      <c r="JR90" s="68"/>
      <c r="JS90" s="68"/>
      <c r="JT90" s="68"/>
      <c r="JU90" s="68"/>
      <c r="JV90" s="68"/>
      <c r="JW90" s="38"/>
      <c r="JX90" s="38"/>
      <c r="JY90" s="38"/>
      <c r="JZ90" s="9"/>
      <c r="KA90" s="9"/>
      <c r="KB90" s="9"/>
      <c r="KC90" s="9"/>
      <c r="KD90" s="9"/>
      <c r="KE90" s="9"/>
      <c r="KF90" s="9"/>
      <c r="KW90" s="9"/>
      <c r="KX90" s="9"/>
      <c r="KY90" s="9"/>
      <c r="KZ90" s="38"/>
      <c r="LA90" s="38"/>
      <c r="LB90" s="38"/>
      <c r="LC90" s="38"/>
      <c r="LD90" s="38"/>
      <c r="LE90" s="68"/>
      <c r="LF90" s="68"/>
      <c r="LG90" s="68"/>
      <c r="LH90" s="68"/>
      <c r="LI90" s="68"/>
      <c r="LJ90" s="68"/>
      <c r="LK90" s="68"/>
      <c r="LL90" s="68"/>
      <c r="LM90" s="68"/>
      <c r="LN90" s="68"/>
      <c r="LO90" s="68"/>
      <c r="LP90" s="68"/>
      <c r="LQ90" s="68"/>
      <c r="LR90" s="38"/>
      <c r="LS90" s="38"/>
      <c r="LT90" s="38"/>
      <c r="LU90" s="9"/>
      <c r="LV90" s="9"/>
      <c r="LW90" s="9"/>
      <c r="LX90" s="38"/>
      <c r="LY90" s="38"/>
      <c r="LZ90" s="38"/>
      <c r="MA90" s="38"/>
      <c r="MB90" s="68"/>
      <c r="MC90" s="68"/>
      <c r="MD90" s="68"/>
      <c r="ME90" s="68"/>
      <c r="MF90" s="68"/>
      <c r="MG90" s="68"/>
      <c r="MH90" s="68"/>
      <c r="MI90" s="68"/>
      <c r="MJ90" s="68"/>
      <c r="MK90" s="68"/>
      <c r="ML90" s="68"/>
      <c r="MM90" s="68"/>
      <c r="MN90" s="38"/>
      <c r="MO90" s="38"/>
      <c r="MP90" s="38"/>
      <c r="MQ90" s="38"/>
      <c r="MR90" s="38"/>
      <c r="MS90" s="9"/>
      <c r="MT90" s="9"/>
      <c r="MU90" s="38"/>
      <c r="MV90" s="38"/>
      <c r="MW90" s="38"/>
      <c r="MX90" s="38"/>
      <c r="MY90" s="38"/>
      <c r="MZ90" s="68"/>
      <c r="NA90" s="68"/>
      <c r="NB90" s="68"/>
      <c r="NC90" s="68"/>
      <c r="ND90" s="68"/>
      <c r="NE90" s="68"/>
      <c r="NF90" s="68"/>
      <c r="NG90" s="68"/>
      <c r="NH90" s="68"/>
      <c r="NI90" s="68"/>
      <c r="NJ90" s="68"/>
      <c r="NK90" s="68"/>
      <c r="NL90" s="68"/>
      <c r="NM90" s="38"/>
      <c r="NN90" s="38"/>
      <c r="NO90" s="38"/>
      <c r="NP90" s="9"/>
      <c r="NQ90" s="9"/>
      <c r="NR90" s="9"/>
      <c r="NS90" s="38"/>
      <c r="NT90" s="38"/>
      <c r="NU90" s="38"/>
      <c r="NV90" s="38"/>
      <c r="NW90" s="38"/>
      <c r="NX90" s="38"/>
      <c r="NY90" s="68"/>
      <c r="NZ90" s="68"/>
      <c r="OA90" s="68"/>
      <c r="OB90" s="68"/>
      <c r="OC90" s="68"/>
      <c r="OD90" s="68"/>
      <c r="OE90" s="68"/>
      <c r="OF90" s="68"/>
      <c r="OG90" s="68"/>
      <c r="OH90" s="68"/>
      <c r="OI90" s="68"/>
      <c r="OJ90" s="68"/>
      <c r="OK90" s="68"/>
      <c r="OL90" s="38"/>
      <c r="OM90" s="38"/>
      <c r="ON90" s="38"/>
      <c r="OO90" s="9"/>
      <c r="OP90" s="9"/>
      <c r="OQ90" s="9"/>
      <c r="OR90" s="38"/>
      <c r="OS90" s="38"/>
      <c r="OT90" s="38"/>
      <c r="OU90" s="38"/>
      <c r="OV90" s="68"/>
      <c r="OW90" s="68"/>
      <c r="OX90" s="68"/>
      <c r="OY90" s="68"/>
      <c r="OZ90" s="68"/>
      <c r="PA90" s="68"/>
      <c r="PB90" s="68"/>
      <c r="PC90" s="68"/>
      <c r="PD90" s="68"/>
      <c r="PE90" s="68"/>
      <c r="PF90" s="68"/>
      <c r="PG90" s="68"/>
      <c r="PH90" s="38"/>
      <c r="PI90" s="38"/>
      <c r="PJ90" s="38"/>
      <c r="PK90" s="38"/>
      <c r="PL90" s="9"/>
      <c r="PM90" s="9"/>
      <c r="PN90" s="9"/>
      <c r="PO90" s="38"/>
      <c r="PP90" s="38"/>
      <c r="PQ90" s="38"/>
      <c r="PR90" s="38"/>
      <c r="PS90" s="38"/>
      <c r="PT90" s="68"/>
      <c r="PU90" s="68"/>
      <c r="PV90" s="68"/>
      <c r="PW90" s="68"/>
      <c r="PX90" s="68"/>
      <c r="PY90" s="68"/>
      <c r="PZ90" s="68"/>
      <c r="QA90" s="68"/>
      <c r="QB90" s="68"/>
      <c r="QC90" s="68"/>
      <c r="QD90" s="68"/>
      <c r="QE90" s="68"/>
      <c r="QF90" s="68"/>
      <c r="QG90" s="38"/>
      <c r="QH90" s="38"/>
      <c r="QI90" s="38"/>
      <c r="QJ90" s="38"/>
      <c r="QK90" s="9"/>
      <c r="QL90" s="9"/>
      <c r="QM90" s="9"/>
      <c r="QN90" s="38"/>
      <c r="QO90" s="38"/>
      <c r="QP90" s="38"/>
      <c r="QQ90" s="38"/>
      <c r="QR90" s="38"/>
      <c r="QS90" s="38"/>
      <c r="QT90" s="68"/>
      <c r="QU90" s="68"/>
      <c r="QV90" s="68"/>
      <c r="QW90" s="68"/>
      <c r="QX90" s="68"/>
      <c r="QY90" s="68"/>
      <c r="QZ90" s="68"/>
      <c r="RA90" s="68"/>
      <c r="RB90" s="68"/>
      <c r="RC90" s="68"/>
      <c r="RD90" s="68"/>
      <c r="RE90" s="68"/>
      <c r="RF90" s="68"/>
      <c r="RG90" s="68"/>
      <c r="RH90" s="68"/>
      <c r="RI90" s="38"/>
      <c r="RJ90" s="38"/>
      <c r="RK90" s="38"/>
      <c r="RL90" s="38"/>
      <c r="RM90" s="9"/>
      <c r="RN90" s="9"/>
      <c r="RO90" s="9"/>
      <c r="RP90" s="38"/>
      <c r="RQ90" s="38"/>
      <c r="RR90" s="38"/>
      <c r="RS90" s="38"/>
      <c r="RT90" s="68"/>
      <c r="RU90" s="68"/>
      <c r="RV90" s="68"/>
      <c r="RW90" s="68"/>
      <c r="RX90" s="68"/>
      <c r="RY90" s="68"/>
      <c r="RZ90" s="68"/>
      <c r="SA90" s="68"/>
      <c r="SB90" s="68"/>
      <c r="SC90" s="68"/>
      <c r="SD90" s="68"/>
      <c r="SE90" s="68"/>
      <c r="SF90" s="38"/>
      <c r="SG90" s="38"/>
      <c r="SH90" s="38"/>
      <c r="SI90" s="9"/>
      <c r="SJ90" s="9"/>
      <c r="SK90" s="9"/>
      <c r="SL90" s="38"/>
      <c r="SM90" s="38"/>
      <c r="SN90" s="38"/>
      <c r="SO90" s="38"/>
      <c r="SP90" s="68"/>
      <c r="SQ90" s="68"/>
      <c r="SR90" s="68"/>
      <c r="SS90" s="68"/>
      <c r="ST90" s="68"/>
      <c r="SU90" s="68"/>
      <c r="SV90" s="68"/>
      <c r="SW90" s="68"/>
      <c r="SX90" s="68"/>
      <c r="SY90" s="68"/>
      <c r="SZ90" s="68"/>
      <c r="TA90" s="68"/>
      <c r="TB90" s="38"/>
      <c r="TC90" s="38"/>
      <c r="TD90" s="38"/>
      <c r="TE90" s="9"/>
      <c r="TF90" s="9"/>
      <c r="TG90" s="9"/>
      <c r="TN90" s="68"/>
      <c r="TO90" s="68"/>
      <c r="TP90" s="68"/>
      <c r="TQ90" s="68"/>
      <c r="TR90" s="68"/>
      <c r="TS90" s="68"/>
      <c r="TT90" s="68"/>
      <c r="TU90" s="68"/>
      <c r="TV90" s="68"/>
      <c r="TW90" s="68"/>
      <c r="TX90" s="68"/>
      <c r="TY90" s="68"/>
      <c r="TZ90" s="68"/>
      <c r="UA90" s="68"/>
      <c r="UK90" s="68"/>
      <c r="UL90" s="68"/>
      <c r="UM90" s="68"/>
      <c r="UN90" s="68"/>
      <c r="UO90" s="68"/>
      <c r="UP90" s="68"/>
      <c r="UQ90" s="68"/>
      <c r="UR90" s="68"/>
      <c r="US90" s="68"/>
      <c r="UT90" s="68"/>
      <c r="UU90" s="68"/>
      <c r="UV90" s="68"/>
      <c r="VE90" s="9"/>
      <c r="VF90" s="22" t="s">
        <v>4546</v>
      </c>
      <c r="VG90" s="22"/>
      <c r="VH90" s="9"/>
      <c r="VI90" s="9"/>
      <c r="VJ90" s="9"/>
      <c r="WA90" s="3" t="s">
        <v>776</v>
      </c>
      <c r="WZ90" s="6" t="s">
        <v>1803</v>
      </c>
      <c r="XA90" s="6" t="s">
        <v>3318</v>
      </c>
      <c r="XD90" s="6" t="s">
        <v>3319</v>
      </c>
      <c r="XG90" s="6" t="s">
        <v>1809</v>
      </c>
      <c r="XI90" s="6" t="s">
        <v>5972</v>
      </c>
      <c r="XK90"/>
      <c r="XL90" s="3" t="s">
        <v>1809</v>
      </c>
      <c r="XN90" s="6" t="s">
        <v>1013</v>
      </c>
      <c r="XO90" s="6" t="s">
        <v>9414</v>
      </c>
      <c r="XP90" s="173" t="s">
        <v>10772</v>
      </c>
      <c r="XQ90" s="173" t="s">
        <v>10772</v>
      </c>
      <c r="XV90"/>
      <c r="XZ90" s="6" t="s">
        <v>9752</v>
      </c>
      <c r="YB90" s="3" t="s">
        <v>1013</v>
      </c>
      <c r="YJ90" s="3" t="s">
        <v>783</v>
      </c>
    </row>
    <row r="91" spans="1:686" ht="33" customHeight="1" x14ac:dyDescent="0.2">
      <c r="A91" s="3" t="s">
        <v>5703</v>
      </c>
      <c r="B91" s="64" t="s">
        <v>11357</v>
      </c>
      <c r="C91" s="279" t="s">
        <v>9625</v>
      </c>
      <c r="D91" s="279" t="s">
        <v>1544</v>
      </c>
      <c r="E91" s="279" t="s">
        <v>10049</v>
      </c>
      <c r="F91" s="277" t="s">
        <v>9596</v>
      </c>
      <c r="G91" s="278"/>
      <c r="H91" s="278"/>
      <c r="I91" s="278" t="s">
        <v>5705</v>
      </c>
      <c r="J91" s="281"/>
      <c r="K91" s="279">
        <v>25</v>
      </c>
      <c r="L91" s="279">
        <v>32</v>
      </c>
      <c r="M91" s="276" t="s">
        <v>2187</v>
      </c>
      <c r="N91" s="3" t="s">
        <v>10128</v>
      </c>
      <c r="O91" s="3" t="s">
        <v>10129</v>
      </c>
      <c r="P91" s="3">
        <v>3</v>
      </c>
      <c r="Q91" s="3" t="s">
        <v>2378</v>
      </c>
      <c r="S91" s="3" t="s">
        <v>62</v>
      </c>
      <c r="T91" s="3" t="s">
        <v>1027</v>
      </c>
      <c r="U91" s="3" t="s">
        <v>49</v>
      </c>
      <c r="V91" s="3" t="s">
        <v>49</v>
      </c>
      <c r="W91" s="3" t="s">
        <v>2108</v>
      </c>
      <c r="X91" s="3"/>
      <c r="Y91" s="3" t="s">
        <v>2226</v>
      </c>
      <c r="Z91" s="3" t="s">
        <v>2178</v>
      </c>
      <c r="AB91" s="6" t="s">
        <v>1837</v>
      </c>
      <c r="AC91" s="6" t="s">
        <v>145</v>
      </c>
      <c r="AD91" s="3" t="s">
        <v>3104</v>
      </c>
      <c r="AE91" s="3" t="s">
        <v>3105</v>
      </c>
      <c r="AF91" s="3" t="s">
        <v>1902</v>
      </c>
      <c r="AG91" s="3" t="s">
        <v>1902</v>
      </c>
      <c r="AI91" s="3" t="s">
        <v>3106</v>
      </c>
      <c r="AJ91" s="3" t="s">
        <v>3246</v>
      </c>
      <c r="AK91" s="3" t="s">
        <v>1904</v>
      </c>
      <c r="AL91" s="9"/>
      <c r="AM91" s="6" t="s">
        <v>801</v>
      </c>
      <c r="AN91" s="3" t="s">
        <v>537</v>
      </c>
      <c r="AO91" s="28">
        <v>5</v>
      </c>
      <c r="AP91" s="28">
        <v>5</v>
      </c>
      <c r="AQ91" s="28">
        <v>90</v>
      </c>
      <c r="AR91" s="28" t="s">
        <v>2813</v>
      </c>
      <c r="AS91" s="28"/>
      <c r="AT91" s="28">
        <v>1654</v>
      </c>
      <c r="AU91" s="28">
        <v>920</v>
      </c>
      <c r="AV91" s="28">
        <v>734</v>
      </c>
      <c r="AW91" s="28">
        <v>13.35</v>
      </c>
      <c r="AX91" s="28">
        <v>0.76</v>
      </c>
      <c r="AY91" s="228"/>
      <c r="AZ91" s="28" t="s">
        <v>557</v>
      </c>
      <c r="BA91" s="28" t="s">
        <v>542</v>
      </c>
      <c r="BB91" s="28" t="s">
        <v>542</v>
      </c>
      <c r="BC91" s="28" t="s">
        <v>844</v>
      </c>
      <c r="BH91" s="28" t="s">
        <v>4231</v>
      </c>
      <c r="BI91" s="28" t="s">
        <v>1529</v>
      </c>
      <c r="BK91" s="28" t="s">
        <v>1529</v>
      </c>
      <c r="BL91" s="28" t="s">
        <v>448</v>
      </c>
      <c r="BM91" s="28">
        <v>12</v>
      </c>
      <c r="BN91" s="28" t="s">
        <v>448</v>
      </c>
      <c r="BO91" s="28" t="s">
        <v>448</v>
      </c>
      <c r="BQ91" s="28" t="s">
        <v>4455</v>
      </c>
      <c r="BR91" s="227" t="s">
        <v>841</v>
      </c>
      <c r="BS91" s="227" t="str">
        <f t="shared" si="1"/>
        <v xml:space="preserve">--  EDI-2-BD    EDI-2-DT  EDI-2-B        </v>
      </c>
      <c r="BT91" s="9"/>
      <c r="BU91" s="9"/>
      <c r="BV91" s="9"/>
      <c r="BW91" s="9"/>
      <c r="BX91" s="9"/>
      <c r="BY91" s="9"/>
      <c r="BZ91" s="9"/>
      <c r="CA91" s="9"/>
      <c r="CB91" s="9"/>
      <c r="CC91" s="9"/>
      <c r="CD91" s="9"/>
      <c r="CE91" s="28" t="s">
        <v>4463</v>
      </c>
      <c r="CF91" s="9" t="s">
        <v>4459</v>
      </c>
      <c r="CI91" s="118" t="s">
        <v>5705</v>
      </c>
      <c r="CJ91" s="234"/>
      <c r="CL91" s="28">
        <v>460</v>
      </c>
      <c r="CM91" s="28">
        <v>460</v>
      </c>
      <c r="CN91" s="37" t="s">
        <v>515</v>
      </c>
      <c r="CO91" s="3">
        <v>460</v>
      </c>
      <c r="CP91" s="9"/>
      <c r="CQ91" s="9"/>
      <c r="CR91" s="9"/>
      <c r="CS91" s="9"/>
      <c r="CT91" s="9"/>
      <c r="CU91" s="9"/>
      <c r="CV91" s="9"/>
      <c r="CW91" s="9"/>
      <c r="CX91" s="68"/>
      <c r="CY91" s="68"/>
      <c r="CZ91" s="68"/>
      <c r="DA91" s="22">
        <v>498</v>
      </c>
      <c r="DB91" s="68"/>
      <c r="DC91" s="68"/>
      <c r="DD91" s="53" t="s">
        <v>10483</v>
      </c>
      <c r="DG91" s="38"/>
      <c r="DH91" s="38"/>
      <c r="DI91" s="53" t="s">
        <v>10483</v>
      </c>
      <c r="DJ91" s="38"/>
      <c r="DK91" s="38"/>
      <c r="DL91" s="53" t="s">
        <v>10483</v>
      </c>
      <c r="DM91" s="53" t="s">
        <v>10483</v>
      </c>
      <c r="DN91" s="53" t="s">
        <v>10483</v>
      </c>
      <c r="DO91" s="53" t="s">
        <v>10483</v>
      </c>
      <c r="DP91" s="53" t="s">
        <v>10483</v>
      </c>
      <c r="DQ91" s="53" t="s">
        <v>10483</v>
      </c>
      <c r="DR91" s="53" t="s">
        <v>10483</v>
      </c>
      <c r="DS91" s="53" t="s">
        <v>10483</v>
      </c>
      <c r="DT91" s="53" t="s">
        <v>10483</v>
      </c>
      <c r="DU91" s="53" t="s">
        <v>10483</v>
      </c>
      <c r="DV91" s="53" t="s">
        <v>10483</v>
      </c>
      <c r="DW91" s="53" t="s">
        <v>10483</v>
      </c>
      <c r="DX91" s="53" t="s">
        <v>10483</v>
      </c>
      <c r="DY91" s="53" t="s">
        <v>10483</v>
      </c>
      <c r="DZ91" s="53" t="s">
        <v>10483</v>
      </c>
      <c r="EA91" s="53" t="s">
        <v>10483</v>
      </c>
      <c r="EB91" s="53"/>
      <c r="EC91" s="53" t="s">
        <v>10483</v>
      </c>
      <c r="ED91" s="53" t="s">
        <v>10483</v>
      </c>
      <c r="EE91" s="53" t="s">
        <v>10483</v>
      </c>
      <c r="EF91" s="53" t="s">
        <v>10483</v>
      </c>
      <c r="EG91" s="38"/>
      <c r="EH91" s="38"/>
      <c r="EI91" s="38"/>
      <c r="EJ91" s="3" t="s">
        <v>4127</v>
      </c>
      <c r="EK91" s="3" t="s">
        <v>4127</v>
      </c>
      <c r="EL91" s="3" t="s">
        <v>4127</v>
      </c>
      <c r="EM91" s="38">
        <v>2.54</v>
      </c>
      <c r="EN91" s="38">
        <v>1.27</v>
      </c>
      <c r="EO91" s="38"/>
      <c r="EP91" s="38">
        <v>2.5499999999999998</v>
      </c>
      <c r="EQ91" s="38">
        <v>1.28</v>
      </c>
      <c r="ER91" s="79"/>
      <c r="ES91" s="74"/>
      <c r="ET91" s="74"/>
      <c r="EU91" s="74"/>
      <c r="EV91" s="74"/>
      <c r="EW91" s="74"/>
      <c r="EX91" s="74"/>
      <c r="EY91" s="74"/>
      <c r="EZ91" s="74"/>
      <c r="FA91" s="192">
        <v>2.59</v>
      </c>
      <c r="FB91" s="192">
        <v>1.29</v>
      </c>
      <c r="FC91" s="68"/>
      <c r="FD91" s="68"/>
      <c r="FE91" s="68"/>
      <c r="FF91" s="68"/>
      <c r="FG91" s="53" t="s">
        <v>10483</v>
      </c>
      <c r="FH91" s="53" t="s">
        <v>10483</v>
      </c>
      <c r="FI91" s="53" t="s">
        <v>10483</v>
      </c>
      <c r="FJ91" s="53" t="s">
        <v>10483</v>
      </c>
      <c r="FK91" s="53" t="s">
        <v>10483</v>
      </c>
      <c r="FL91" s="38"/>
      <c r="FM91" s="38"/>
      <c r="FN91" s="38"/>
      <c r="FO91" s="9"/>
      <c r="FP91" s="9"/>
      <c r="FQ91" s="9"/>
      <c r="FR91" s="9"/>
      <c r="FS91" s="38"/>
      <c r="FT91" s="38"/>
      <c r="FU91" s="38"/>
      <c r="FV91" s="38"/>
      <c r="FW91" s="38"/>
      <c r="FX91" s="38"/>
      <c r="FY91" s="68"/>
      <c r="FZ91" s="68"/>
      <c r="GA91" s="68"/>
      <c r="GB91" s="68"/>
      <c r="GC91" s="68"/>
      <c r="GD91" s="68"/>
      <c r="GE91" s="68"/>
      <c r="GF91" s="68"/>
      <c r="GG91" s="68"/>
      <c r="GH91" s="68"/>
      <c r="GI91" s="68"/>
      <c r="GJ91" s="68"/>
      <c r="GK91" s="68"/>
      <c r="GL91" s="68"/>
      <c r="GM91" s="53" t="s">
        <v>10483</v>
      </c>
      <c r="GN91" s="53" t="s">
        <v>10483</v>
      </c>
      <c r="GO91" s="53" t="s">
        <v>10483</v>
      </c>
      <c r="GP91" s="53" t="s">
        <v>10483</v>
      </c>
      <c r="GQ91" s="53" t="s">
        <v>10483</v>
      </c>
      <c r="GR91" s="38"/>
      <c r="GS91" s="38"/>
      <c r="GT91" s="28" t="s">
        <v>10716</v>
      </c>
      <c r="GU91" s="38"/>
      <c r="GV91" s="38"/>
      <c r="GW91" s="38"/>
      <c r="GX91" s="38"/>
      <c r="GY91" s="38"/>
      <c r="GZ91" s="167"/>
      <c r="HA91" s="167"/>
      <c r="HB91" s="167"/>
      <c r="HC91" s="167"/>
      <c r="HD91" s="167"/>
      <c r="HE91" s="167"/>
      <c r="HF91" s="167"/>
      <c r="HG91" s="167"/>
      <c r="HH91" s="167"/>
      <c r="HI91" s="167"/>
      <c r="HJ91" s="167"/>
      <c r="HK91" s="167"/>
      <c r="HL91" s="38"/>
      <c r="HM91" s="38"/>
      <c r="HN91" s="38"/>
      <c r="HO91" s="3" t="s">
        <v>542</v>
      </c>
      <c r="HP91" s="38"/>
      <c r="HQ91" s="38"/>
      <c r="HR91" s="38"/>
      <c r="HS91" s="38"/>
      <c r="HT91" s="38"/>
      <c r="HU91" s="38"/>
      <c r="HV91" s="38"/>
      <c r="HW91" s="38"/>
      <c r="HX91" s="38"/>
      <c r="HY91" s="38"/>
      <c r="HZ91" s="9"/>
      <c r="IA91" s="9"/>
      <c r="IB91" s="9"/>
      <c r="IC91" s="38"/>
      <c r="ID91" s="38"/>
      <c r="IE91" s="38"/>
      <c r="IF91" s="38"/>
      <c r="IG91" s="38"/>
      <c r="IH91" s="38"/>
      <c r="II91" s="68"/>
      <c r="IJ91" s="68"/>
      <c r="IK91" s="68"/>
      <c r="IL91" s="68"/>
      <c r="IM91" s="68"/>
      <c r="IN91" s="68"/>
      <c r="IO91" s="68"/>
      <c r="IP91" s="68"/>
      <c r="IQ91" s="68"/>
      <c r="IR91" s="68"/>
      <c r="IS91" s="68"/>
      <c r="IT91" s="68"/>
      <c r="IU91" s="68"/>
      <c r="IV91" s="68"/>
      <c r="IW91" s="38"/>
      <c r="IX91" s="38"/>
      <c r="IY91" s="38"/>
      <c r="IZ91" s="9"/>
      <c r="JA91" s="9"/>
      <c r="JB91" s="9"/>
      <c r="JC91" s="38"/>
      <c r="JD91" s="38"/>
      <c r="JE91" s="38"/>
      <c r="JF91" s="38"/>
      <c r="JG91" s="38"/>
      <c r="JH91" s="38"/>
      <c r="JI91" s="68"/>
      <c r="JJ91" s="68"/>
      <c r="JK91" s="68"/>
      <c r="JL91" s="68"/>
      <c r="JM91" s="68"/>
      <c r="JN91" s="68"/>
      <c r="JO91" s="68"/>
      <c r="JP91" s="68"/>
      <c r="JQ91" s="68"/>
      <c r="JR91" s="68"/>
      <c r="JS91" s="68"/>
      <c r="JT91" s="68"/>
      <c r="JU91" s="68"/>
      <c r="JV91" s="68"/>
      <c r="JW91" s="38"/>
      <c r="JX91" s="38"/>
      <c r="JY91" s="38"/>
      <c r="JZ91" s="9"/>
      <c r="KA91" s="9"/>
      <c r="KB91" s="9"/>
      <c r="KC91" s="9"/>
      <c r="KD91" s="9"/>
      <c r="KE91" s="9"/>
      <c r="KF91" s="9"/>
      <c r="KW91" s="9"/>
      <c r="KX91" s="9"/>
      <c r="KY91" s="9"/>
      <c r="KZ91" s="38"/>
      <c r="LA91" s="38"/>
      <c r="LB91" s="38"/>
      <c r="LC91" s="38"/>
      <c r="LD91" s="38"/>
      <c r="LE91" s="68"/>
      <c r="LF91" s="68"/>
      <c r="LG91" s="68"/>
      <c r="LH91" s="68"/>
      <c r="LI91" s="68"/>
      <c r="LJ91" s="68"/>
      <c r="LK91" s="68"/>
      <c r="LL91" s="68"/>
      <c r="LM91" s="68"/>
      <c r="LN91" s="68"/>
      <c r="LO91" s="68"/>
      <c r="LP91" s="68"/>
      <c r="LQ91" s="68"/>
      <c r="LR91" s="38"/>
      <c r="LS91" s="38"/>
      <c r="LT91" s="38"/>
      <c r="LU91" s="3" t="s">
        <v>4153</v>
      </c>
      <c r="LV91" s="3" t="s">
        <v>4146</v>
      </c>
      <c r="LW91" s="3" t="s">
        <v>4146</v>
      </c>
      <c r="LX91" s="88" t="s">
        <v>5512</v>
      </c>
      <c r="LY91" s="88" t="s">
        <v>5508</v>
      </c>
      <c r="LZ91" s="88" t="s">
        <v>5720</v>
      </c>
      <c r="MA91" s="88" t="s">
        <v>5721</v>
      </c>
      <c r="MB91" s="74"/>
      <c r="MC91" s="74"/>
      <c r="MD91" s="74"/>
      <c r="ME91" s="74"/>
      <c r="MF91" s="74"/>
      <c r="MG91" s="74"/>
      <c r="MH91" s="191" t="s">
        <v>5723</v>
      </c>
      <c r="MI91" s="191" t="s">
        <v>5708</v>
      </c>
      <c r="MJ91" s="68"/>
      <c r="MK91" s="68"/>
      <c r="ML91" s="68"/>
      <c r="MM91" s="68"/>
      <c r="MN91" s="38"/>
      <c r="MO91" s="38"/>
      <c r="MP91" s="38"/>
      <c r="MQ91" s="38"/>
      <c r="MR91" s="38"/>
      <c r="MS91" s="9"/>
      <c r="MT91" s="9"/>
      <c r="MU91" s="38"/>
      <c r="MV91" s="38"/>
      <c r="MW91" s="38"/>
      <c r="MX91" s="38"/>
      <c r="MY91" s="38"/>
      <c r="MZ91" s="68"/>
      <c r="NA91" s="68"/>
      <c r="NB91" s="68"/>
      <c r="NC91" s="68"/>
      <c r="ND91" s="68"/>
      <c r="NE91" s="68"/>
      <c r="NF91" s="68"/>
      <c r="NG91" s="68"/>
      <c r="NH91" s="68"/>
      <c r="NI91" s="68"/>
      <c r="NJ91" s="68"/>
      <c r="NK91" s="68"/>
      <c r="NL91" s="68"/>
      <c r="NM91" s="38"/>
      <c r="NN91" s="38"/>
      <c r="NO91" s="38"/>
      <c r="NP91" s="3" t="s">
        <v>4173</v>
      </c>
      <c r="NQ91" s="3" t="s">
        <v>4173</v>
      </c>
      <c r="NR91" s="3" t="s">
        <v>4173</v>
      </c>
      <c r="NS91" s="89" t="s">
        <v>5715</v>
      </c>
      <c r="NT91" s="89" t="s">
        <v>5725</v>
      </c>
      <c r="NU91" s="89"/>
      <c r="NV91" s="89" t="s">
        <v>5726</v>
      </c>
      <c r="NW91" s="89" t="s">
        <v>5725</v>
      </c>
      <c r="NX91" s="89"/>
      <c r="NY91" s="74"/>
      <c r="NZ91" s="74"/>
      <c r="OA91" s="74"/>
      <c r="OB91" s="74"/>
      <c r="OC91" s="74"/>
      <c r="OD91" s="74"/>
      <c r="OE91" s="74"/>
      <c r="OF91" s="196" t="s">
        <v>5540</v>
      </c>
      <c r="OG91" s="196" t="s">
        <v>5725</v>
      </c>
      <c r="OH91" s="68"/>
      <c r="OI91" s="68"/>
      <c r="OJ91" s="68"/>
      <c r="OK91" s="68"/>
      <c r="OL91" s="38"/>
      <c r="OM91" s="38"/>
      <c r="ON91" s="38"/>
      <c r="OO91" s="9"/>
      <c r="OP91" s="9"/>
      <c r="OQ91" s="9"/>
      <c r="OR91" s="38"/>
      <c r="OS91" s="38"/>
      <c r="OT91" s="38"/>
      <c r="OU91" s="38"/>
      <c r="OV91" s="68"/>
      <c r="OW91" s="68"/>
      <c r="OX91" s="68"/>
      <c r="OY91" s="68"/>
      <c r="OZ91" s="68"/>
      <c r="PA91" s="68"/>
      <c r="PB91" s="68"/>
      <c r="PC91" s="68"/>
      <c r="PD91" s="68"/>
      <c r="PE91" s="68"/>
      <c r="PF91" s="68"/>
      <c r="PG91" s="68"/>
      <c r="PH91" s="38"/>
      <c r="PI91" s="38"/>
      <c r="PJ91" s="38"/>
      <c r="PK91" s="38"/>
      <c r="PL91" s="9"/>
      <c r="PM91" s="9"/>
      <c r="PN91" s="9"/>
      <c r="PO91" s="38"/>
      <c r="PP91" s="38"/>
      <c r="PQ91" s="38"/>
      <c r="PR91" s="38"/>
      <c r="PS91" s="38"/>
      <c r="PT91" s="68"/>
      <c r="PU91" s="68"/>
      <c r="PV91" s="68"/>
      <c r="PW91" s="68"/>
      <c r="PX91" s="68"/>
      <c r="PY91" s="68"/>
      <c r="PZ91" s="68"/>
      <c r="QA91" s="68"/>
      <c r="QB91" s="68"/>
      <c r="QC91" s="68"/>
      <c r="QD91" s="68"/>
      <c r="QE91" s="68"/>
      <c r="QF91" s="68"/>
      <c r="QG91" s="38"/>
      <c r="QH91" s="38"/>
      <c r="QI91" s="38"/>
      <c r="QJ91" s="38"/>
      <c r="QK91" s="9"/>
      <c r="QL91" s="9"/>
      <c r="QM91" s="9"/>
      <c r="QN91" s="38"/>
      <c r="QO91" s="38"/>
      <c r="QP91" s="38"/>
      <c r="QQ91" s="38"/>
      <c r="QR91" s="38"/>
      <c r="QS91" s="38"/>
      <c r="QT91" s="68"/>
      <c r="QU91" s="68"/>
      <c r="QV91" s="68"/>
      <c r="QW91" s="68"/>
      <c r="QX91" s="68"/>
      <c r="QY91" s="68"/>
      <c r="QZ91" s="68"/>
      <c r="RA91" s="68"/>
      <c r="RB91" s="68"/>
      <c r="RC91" s="68"/>
      <c r="RD91" s="68"/>
      <c r="RE91" s="68"/>
      <c r="RF91" s="68"/>
      <c r="RG91" s="68"/>
      <c r="RH91" s="68"/>
      <c r="RI91" s="38"/>
      <c r="RJ91" s="38"/>
      <c r="RK91" s="38"/>
      <c r="RL91" s="38"/>
      <c r="RM91" s="9"/>
      <c r="RN91" s="9"/>
      <c r="RO91" s="9"/>
      <c r="RP91" s="38"/>
      <c r="RQ91" s="38"/>
      <c r="RR91" s="38"/>
      <c r="RS91" s="38"/>
      <c r="RT91" s="68"/>
      <c r="RU91" s="68"/>
      <c r="RV91" s="68"/>
      <c r="RW91" s="68"/>
      <c r="RX91" s="68"/>
      <c r="RY91" s="68"/>
      <c r="RZ91" s="68"/>
      <c r="SA91" s="68"/>
      <c r="SB91" s="68"/>
      <c r="SC91" s="68"/>
      <c r="SD91" s="68"/>
      <c r="SE91" s="68"/>
      <c r="SF91" s="38"/>
      <c r="SG91" s="38"/>
      <c r="SH91" s="38"/>
      <c r="SI91" s="9"/>
      <c r="SJ91" s="9"/>
      <c r="SK91" s="9"/>
      <c r="SL91" s="38"/>
      <c r="SM91" s="38"/>
      <c r="SN91" s="38"/>
      <c r="SO91" s="38"/>
      <c r="SP91" s="68"/>
      <c r="SQ91" s="68"/>
      <c r="SR91" s="68"/>
      <c r="SS91" s="68"/>
      <c r="ST91" s="68"/>
      <c r="SU91" s="68"/>
      <c r="SV91" s="68"/>
      <c r="SW91" s="68"/>
      <c r="SX91" s="68"/>
      <c r="SY91" s="68"/>
      <c r="SZ91" s="68"/>
      <c r="TA91" s="68"/>
      <c r="TB91" s="38"/>
      <c r="TC91" s="38"/>
      <c r="TD91" s="38"/>
      <c r="TE91" s="9"/>
      <c r="TF91" s="9"/>
      <c r="TG91" s="9"/>
      <c r="TN91" s="68"/>
      <c r="TO91" s="68"/>
      <c r="TP91" s="68"/>
      <c r="TQ91" s="68"/>
      <c r="TR91" s="68"/>
      <c r="TS91" s="68"/>
      <c r="TT91" s="68"/>
      <c r="TU91" s="68"/>
      <c r="TV91" s="68"/>
      <c r="TW91" s="68"/>
      <c r="TX91" s="68"/>
      <c r="TY91" s="68"/>
      <c r="TZ91" s="68"/>
      <c r="UA91" s="68"/>
      <c r="UK91" s="68"/>
      <c r="UL91" s="68"/>
      <c r="UM91" s="68"/>
      <c r="UN91" s="68"/>
      <c r="UO91" s="68"/>
      <c r="UP91" s="68"/>
      <c r="UQ91" s="68"/>
      <c r="UR91" s="68"/>
      <c r="US91" s="68"/>
      <c r="UT91" s="68"/>
      <c r="UU91" s="68"/>
      <c r="UV91" s="68"/>
      <c r="VE91" s="9"/>
      <c r="VF91" s="22"/>
      <c r="VG91" s="3" t="s">
        <v>5087</v>
      </c>
      <c r="VH91" s="3" t="s">
        <v>4504</v>
      </c>
      <c r="VI91" s="3">
        <v>419</v>
      </c>
      <c r="VJ91" s="29">
        <v>84.1</v>
      </c>
      <c r="VQ91" s="3" t="s">
        <v>2187</v>
      </c>
      <c r="VR91" s="3" t="s">
        <v>2187</v>
      </c>
      <c r="VS91" s="3" t="s">
        <v>2187</v>
      </c>
      <c r="VT91" s="6" t="s">
        <v>2187</v>
      </c>
      <c r="VV91" s="2" t="s">
        <v>5973</v>
      </c>
      <c r="VW91" s="2" t="s">
        <v>5974</v>
      </c>
      <c r="VX91" s="3" t="s">
        <v>5977</v>
      </c>
      <c r="VZ91" s="3" t="s">
        <v>777</v>
      </c>
      <c r="WA91" s="3" t="s">
        <v>777</v>
      </c>
      <c r="WC91" s="3" t="s">
        <v>777</v>
      </c>
      <c r="WG91" s="7" t="s">
        <v>777</v>
      </c>
      <c r="WH91" s="2" t="s">
        <v>5975</v>
      </c>
      <c r="WI91" s="2" t="s">
        <v>5975</v>
      </c>
      <c r="WN91" s="2" t="s">
        <v>5976</v>
      </c>
      <c r="WO91" s="2" t="s">
        <v>1902</v>
      </c>
      <c r="WQ91" s="92" t="s">
        <v>777</v>
      </c>
      <c r="WT91" s="3" t="s">
        <v>5838</v>
      </c>
      <c r="WU91" s="92" t="s">
        <v>3901</v>
      </c>
      <c r="WV91" s="7" t="s">
        <v>3901</v>
      </c>
      <c r="WX91" s="6" t="s">
        <v>5853</v>
      </c>
      <c r="WZ91" s="6" t="s">
        <v>1027</v>
      </c>
      <c r="XA91" s="6" t="s">
        <v>3105</v>
      </c>
      <c r="XB91" s="6" t="s">
        <v>5978</v>
      </c>
      <c r="XD91" s="6" t="s">
        <v>3106</v>
      </c>
      <c r="XE91" s="6" t="s">
        <v>3246</v>
      </c>
      <c r="XF91" s="6" t="s">
        <v>1905</v>
      </c>
      <c r="XG91" s="6" t="s">
        <v>801</v>
      </c>
      <c r="XI91" s="6" t="s">
        <v>1077</v>
      </c>
      <c r="XK91"/>
      <c r="XL91" s="3" t="s">
        <v>801</v>
      </c>
      <c r="XM91" s="6" t="s">
        <v>801</v>
      </c>
      <c r="XN91" s="18" t="s">
        <v>801</v>
      </c>
      <c r="XO91" s="18" t="s">
        <v>9417</v>
      </c>
      <c r="XP91" s="6" t="s">
        <v>801</v>
      </c>
      <c r="XQ91" s="6" t="s">
        <v>801</v>
      </c>
      <c r="XS91" s="4" t="s">
        <v>10774</v>
      </c>
      <c r="XT91" s="4" t="s">
        <v>10774</v>
      </c>
      <c r="XU91" s="3" t="s">
        <v>1902</v>
      </c>
      <c r="XV91" s="3">
        <v>5</v>
      </c>
      <c r="XZ91" s="6" t="s">
        <v>9753</v>
      </c>
      <c r="YA91" s="6" t="s">
        <v>9416</v>
      </c>
      <c r="YB91" s="3" t="s">
        <v>801</v>
      </c>
      <c r="YC91" s="6" t="s">
        <v>2065</v>
      </c>
      <c r="YD91" s="3" t="s">
        <v>49</v>
      </c>
      <c r="YI91" s="3" t="s">
        <v>778</v>
      </c>
      <c r="YJ91" s="3" t="s">
        <v>1026</v>
      </c>
      <c r="YL91" s="3" t="s">
        <v>839</v>
      </c>
      <c r="YM91" s="3" t="s">
        <v>777</v>
      </c>
      <c r="YP91" s="3" t="s">
        <v>2749</v>
      </c>
      <c r="YQ91" s="3" t="s">
        <v>3901</v>
      </c>
      <c r="YR91" s="3" t="s">
        <v>3901</v>
      </c>
      <c r="YS91" s="3" t="s">
        <v>49</v>
      </c>
      <c r="YT91" s="3" t="s">
        <v>49</v>
      </c>
      <c r="YU91" s="3" t="s">
        <v>3952</v>
      </c>
      <c r="YV91" s="3" t="s">
        <v>777</v>
      </c>
      <c r="YW91" s="6" t="s">
        <v>1903</v>
      </c>
      <c r="YX91" s="3" t="s">
        <v>1905</v>
      </c>
      <c r="YY91" s="3" t="s">
        <v>2108</v>
      </c>
      <c r="YZ91" s="3" t="s">
        <v>49</v>
      </c>
      <c r="ZA91" s="6" t="s">
        <v>1837</v>
      </c>
      <c r="ZB91" s="3" t="s">
        <v>847</v>
      </c>
      <c r="ZC91" s="6" t="s">
        <v>1901</v>
      </c>
      <c r="ZD91" s="24" t="s">
        <v>840</v>
      </c>
      <c r="ZH91" s="13" t="s">
        <v>842</v>
      </c>
      <c r="ZI91" s="3" t="s">
        <v>843</v>
      </c>
      <c r="ZJ91" s="3" t="s">
        <v>49</v>
      </c>
    </row>
    <row r="92" spans="1:686" ht="33" customHeight="1" x14ac:dyDescent="0.2">
      <c r="J92" s="82"/>
      <c r="K92" s="6">
        <v>25</v>
      </c>
      <c r="L92" s="6">
        <v>32</v>
      </c>
      <c r="T92" s="3" t="s">
        <v>1029</v>
      </c>
      <c r="AE92" s="3" t="s">
        <v>3322</v>
      </c>
      <c r="AF92" s="3" t="s">
        <v>1902</v>
      </c>
      <c r="AG92" s="3" t="s">
        <v>1902</v>
      </c>
      <c r="AI92" s="3" t="s">
        <v>3320</v>
      </c>
      <c r="AL92" s="9"/>
      <c r="AM92" s="6" t="s">
        <v>801</v>
      </c>
      <c r="AO92" s="9"/>
      <c r="AP92" s="9"/>
      <c r="AQ92" s="9"/>
      <c r="BH92" s="28" t="s">
        <v>4231</v>
      </c>
      <c r="BI92" s="9"/>
      <c r="BJ92" s="9"/>
      <c r="BK92" s="9"/>
      <c r="BL92" s="9"/>
      <c r="BM92" s="9"/>
      <c r="BN92" s="9"/>
      <c r="BO92" s="9"/>
      <c r="BP92" s="9"/>
      <c r="BQ92" s="28" t="s">
        <v>4455</v>
      </c>
      <c r="BS92" s="227" t="str">
        <f t="shared" si="1"/>
        <v xml:space="preserve">--                </v>
      </c>
      <c r="BT92" s="9"/>
      <c r="BU92" s="9"/>
      <c r="BV92" s="9"/>
      <c r="BW92" s="9"/>
      <c r="BX92" s="9"/>
      <c r="BY92" s="9"/>
      <c r="BZ92" s="9"/>
      <c r="CA92" s="9"/>
      <c r="CB92" s="9"/>
      <c r="CC92" s="9"/>
      <c r="CD92" s="9"/>
      <c r="CE92" s="9"/>
      <c r="CF92" s="9"/>
      <c r="CJ92" s="83"/>
      <c r="CK92" s="9"/>
      <c r="CL92" s="9">
        <v>447</v>
      </c>
      <c r="CM92" s="9">
        <v>447</v>
      </c>
      <c r="CN92" s="22"/>
      <c r="CO92" s="22">
        <v>447</v>
      </c>
      <c r="CP92" s="9"/>
      <c r="CQ92" s="9"/>
      <c r="CR92" s="9"/>
      <c r="CS92" s="9"/>
      <c r="CT92" s="9"/>
      <c r="CU92" s="9"/>
      <c r="CV92" s="9"/>
      <c r="CW92" s="9"/>
      <c r="CX92" s="68"/>
      <c r="CY92" s="68"/>
      <c r="CZ92" s="68"/>
      <c r="DA92" s="22">
        <v>474</v>
      </c>
      <c r="DB92" s="68"/>
      <c r="DC92" s="68"/>
      <c r="DD92" s="53" t="s">
        <v>10483</v>
      </c>
      <c r="DG92" s="38"/>
      <c r="DH92" s="38"/>
      <c r="DI92" s="53" t="s">
        <v>10483</v>
      </c>
      <c r="DJ92" s="38"/>
      <c r="DK92" s="38"/>
      <c r="DL92" s="53" t="s">
        <v>10483</v>
      </c>
      <c r="DM92" s="53" t="s">
        <v>10483</v>
      </c>
      <c r="DN92" s="53" t="s">
        <v>10483</v>
      </c>
      <c r="DO92" s="53" t="s">
        <v>10483</v>
      </c>
      <c r="DP92" s="53" t="s">
        <v>10483</v>
      </c>
      <c r="DQ92" s="53" t="s">
        <v>10483</v>
      </c>
      <c r="DR92" s="53" t="s">
        <v>10483</v>
      </c>
      <c r="DS92" s="53" t="s">
        <v>10483</v>
      </c>
      <c r="DT92" s="53" t="s">
        <v>10483</v>
      </c>
      <c r="DU92" s="53" t="s">
        <v>10483</v>
      </c>
      <c r="DV92" s="53" t="s">
        <v>10483</v>
      </c>
      <c r="DW92" s="53" t="s">
        <v>10483</v>
      </c>
      <c r="DX92" s="53" t="s">
        <v>10483</v>
      </c>
      <c r="DY92" s="53" t="s">
        <v>10483</v>
      </c>
      <c r="DZ92" s="53" t="s">
        <v>10483</v>
      </c>
      <c r="EA92" s="53" t="s">
        <v>10483</v>
      </c>
      <c r="EB92" s="53"/>
      <c r="EC92" s="53" t="s">
        <v>10483</v>
      </c>
      <c r="ED92" s="53" t="s">
        <v>10483</v>
      </c>
      <c r="EE92" s="53" t="s">
        <v>10483</v>
      </c>
      <c r="EF92" s="53" t="s">
        <v>10483</v>
      </c>
      <c r="EG92" s="38"/>
      <c r="EH92" s="38"/>
      <c r="EI92" s="38"/>
      <c r="EJ92" s="9"/>
      <c r="EK92" s="79"/>
      <c r="EL92" s="9"/>
      <c r="EM92" s="38">
        <v>2.79</v>
      </c>
      <c r="EN92" s="38">
        <v>1.29</v>
      </c>
      <c r="EO92" s="38"/>
      <c r="EP92" s="38">
        <v>2.77</v>
      </c>
      <c r="EQ92" s="38">
        <v>1.31</v>
      </c>
      <c r="ER92" s="79"/>
      <c r="ES92" s="74"/>
      <c r="ET92" s="74"/>
      <c r="EU92" s="74"/>
      <c r="EV92" s="74"/>
      <c r="EW92" s="74"/>
      <c r="EX92" s="74"/>
      <c r="EY92" s="74"/>
      <c r="EZ92" s="74"/>
      <c r="FA92" s="192">
        <v>2.76</v>
      </c>
      <c r="FB92" s="192">
        <v>1.27</v>
      </c>
      <c r="FC92" s="68"/>
      <c r="FD92" s="68"/>
      <c r="FE92" s="68"/>
      <c r="FF92" s="68"/>
      <c r="FG92" s="53" t="s">
        <v>10483</v>
      </c>
      <c r="FH92" s="53" t="s">
        <v>10483</v>
      </c>
      <c r="FI92" s="53" t="s">
        <v>10483</v>
      </c>
      <c r="FJ92" s="53" t="s">
        <v>10483</v>
      </c>
      <c r="FK92" s="53" t="s">
        <v>10483</v>
      </c>
      <c r="FL92" s="38"/>
      <c r="FM92" s="38"/>
      <c r="FN92" s="38"/>
      <c r="FO92" s="9"/>
      <c r="FP92" s="9"/>
      <c r="FQ92" s="9"/>
      <c r="FR92" s="9"/>
      <c r="FS92" s="38"/>
      <c r="FT92" s="38"/>
      <c r="FU92" s="38"/>
      <c r="FV92" s="38"/>
      <c r="FW92" s="38"/>
      <c r="FX92" s="38"/>
      <c r="FY92" s="68"/>
      <c r="FZ92" s="68"/>
      <c r="GA92" s="68"/>
      <c r="GB92" s="68"/>
      <c r="GC92" s="68"/>
      <c r="GD92" s="68"/>
      <c r="GE92" s="68"/>
      <c r="GF92" s="68"/>
      <c r="GG92" s="68"/>
      <c r="GH92" s="68"/>
      <c r="GI92" s="68"/>
      <c r="GJ92" s="68"/>
      <c r="GK92" s="68"/>
      <c r="GL92" s="68"/>
      <c r="GM92" s="53" t="s">
        <v>10483</v>
      </c>
      <c r="GN92" s="53" t="s">
        <v>10483</v>
      </c>
      <c r="GO92" s="53" t="s">
        <v>10483</v>
      </c>
      <c r="GP92" s="53" t="s">
        <v>10483</v>
      </c>
      <c r="GQ92" s="53" t="s">
        <v>10483</v>
      </c>
      <c r="GR92" s="38"/>
      <c r="GS92" s="38"/>
      <c r="GT92" s="38"/>
      <c r="GU92" s="38"/>
      <c r="GV92" s="38"/>
      <c r="GW92" s="38"/>
      <c r="GX92" s="38"/>
      <c r="GY92" s="38"/>
      <c r="GZ92" s="167"/>
      <c r="HA92" s="167"/>
      <c r="HB92" s="167"/>
      <c r="HC92" s="167"/>
      <c r="HD92" s="167"/>
      <c r="HE92" s="167"/>
      <c r="HF92" s="167"/>
      <c r="HG92" s="167"/>
      <c r="HH92" s="167"/>
      <c r="HI92" s="167"/>
      <c r="HJ92" s="167"/>
      <c r="HK92" s="167"/>
      <c r="HL92" s="38"/>
      <c r="HM92" s="38"/>
      <c r="HN92" s="38"/>
      <c r="HP92" s="38"/>
      <c r="HQ92" s="38"/>
      <c r="HR92" s="38"/>
      <c r="HS92" s="38"/>
      <c r="HT92" s="38"/>
      <c r="HU92" s="38"/>
      <c r="HV92" s="38"/>
      <c r="HW92" s="38"/>
      <c r="HX92" s="38"/>
      <c r="HY92" s="38"/>
      <c r="HZ92" s="9"/>
      <c r="IA92" s="9"/>
      <c r="IB92" s="9"/>
      <c r="IC92" s="38"/>
      <c r="ID92" s="38"/>
      <c r="IE92" s="38"/>
      <c r="IF92" s="38"/>
      <c r="IG92" s="38"/>
      <c r="IH92" s="38"/>
      <c r="II92" s="68"/>
      <c r="IJ92" s="68"/>
      <c r="IK92" s="68"/>
      <c r="IL92" s="68"/>
      <c r="IM92" s="68"/>
      <c r="IN92" s="68"/>
      <c r="IO92" s="68"/>
      <c r="IP92" s="68"/>
      <c r="IQ92" s="68"/>
      <c r="IR92" s="68"/>
      <c r="IS92" s="68"/>
      <c r="IT92" s="68"/>
      <c r="IU92" s="68"/>
      <c r="IV92" s="68"/>
      <c r="IW92" s="38"/>
      <c r="IX92" s="38"/>
      <c r="IY92" s="38"/>
      <c r="IZ92" s="9"/>
      <c r="JA92" s="9"/>
      <c r="JB92" s="9"/>
      <c r="JC92" s="38"/>
      <c r="JD92" s="38"/>
      <c r="JE92" s="38"/>
      <c r="JF92" s="38"/>
      <c r="JG92" s="38"/>
      <c r="JH92" s="38"/>
      <c r="JI92" s="68"/>
      <c r="JJ92" s="68"/>
      <c r="JK92" s="68"/>
      <c r="JL92" s="68"/>
      <c r="JM92" s="68"/>
      <c r="JN92" s="68"/>
      <c r="JO92" s="68"/>
      <c r="JP92" s="68"/>
      <c r="JQ92" s="68"/>
      <c r="JR92" s="68"/>
      <c r="JS92" s="68"/>
      <c r="JT92" s="68"/>
      <c r="JU92" s="68"/>
      <c r="JV92" s="68"/>
      <c r="JW92" s="38"/>
      <c r="JX92" s="38"/>
      <c r="JY92" s="38"/>
      <c r="JZ92" s="9"/>
      <c r="KA92" s="9"/>
      <c r="KB92" s="9"/>
      <c r="KC92" s="9"/>
      <c r="KD92" s="9"/>
      <c r="KE92" s="9"/>
      <c r="KF92" s="9"/>
      <c r="KW92" s="9"/>
      <c r="KX92" s="9"/>
      <c r="KY92" s="9"/>
      <c r="KZ92" s="38"/>
      <c r="LA92" s="38"/>
      <c r="LB92" s="38"/>
      <c r="LC92" s="38"/>
      <c r="LD92" s="38"/>
      <c r="LE92" s="68"/>
      <c r="LF92" s="68"/>
      <c r="LG92" s="68"/>
      <c r="LH92" s="68"/>
      <c r="LI92" s="68"/>
      <c r="LJ92" s="68"/>
      <c r="LK92" s="68"/>
      <c r="LL92" s="68"/>
      <c r="LM92" s="68"/>
      <c r="LN92" s="68"/>
      <c r="LO92" s="68"/>
      <c r="LP92" s="68"/>
      <c r="LQ92" s="68"/>
      <c r="LR92" s="38"/>
      <c r="LS92" s="38"/>
      <c r="LT92" s="38"/>
      <c r="LU92" s="9"/>
      <c r="LV92" s="9"/>
      <c r="LW92" s="9"/>
      <c r="LX92" s="88" t="s">
        <v>5716</v>
      </c>
      <c r="LY92" s="88" t="s">
        <v>5717</v>
      </c>
      <c r="LZ92" s="88" t="s">
        <v>5507</v>
      </c>
      <c r="MA92" s="88" t="s">
        <v>5508</v>
      </c>
      <c r="MB92" s="74"/>
      <c r="MC92" s="74"/>
      <c r="MD92" s="74"/>
      <c r="ME92" s="74"/>
      <c r="MF92" s="74"/>
      <c r="MG92" s="74"/>
      <c r="MH92" s="191" t="s">
        <v>5724</v>
      </c>
      <c r="MI92" s="191" t="s">
        <v>5508</v>
      </c>
      <c r="MJ92" s="68"/>
      <c r="MK92" s="68"/>
      <c r="ML92" s="68"/>
      <c r="MM92" s="68"/>
      <c r="MN92" s="38"/>
      <c r="MO92" s="38"/>
      <c r="MP92" s="38"/>
      <c r="MQ92" s="38"/>
      <c r="MR92" s="38"/>
      <c r="MS92" s="9"/>
      <c r="MT92" s="9"/>
      <c r="MU92" s="38"/>
      <c r="MV92" s="38"/>
      <c r="MW92" s="38"/>
      <c r="MX92" s="38"/>
      <c r="MY92" s="38"/>
      <c r="MZ92" s="68"/>
      <c r="NA92" s="68"/>
      <c r="NB92" s="68"/>
      <c r="NC92" s="68"/>
      <c r="ND92" s="68"/>
      <c r="NE92" s="68"/>
      <c r="NF92" s="68"/>
      <c r="NG92" s="68"/>
      <c r="NH92" s="68"/>
      <c r="NI92" s="68"/>
      <c r="NJ92" s="68"/>
      <c r="NK92" s="68"/>
      <c r="NL92" s="68"/>
      <c r="NM92" s="38"/>
      <c r="NN92" s="38"/>
      <c r="NO92" s="38"/>
      <c r="NP92" s="9"/>
      <c r="NQ92" s="9"/>
      <c r="NR92" s="9"/>
      <c r="NS92" s="89" t="s">
        <v>5710</v>
      </c>
      <c r="NT92" s="89" t="s">
        <v>5725</v>
      </c>
      <c r="NU92" s="89"/>
      <c r="NV92" s="89" t="s">
        <v>5709</v>
      </c>
      <c r="NW92" s="89" t="s">
        <v>5633</v>
      </c>
      <c r="NX92" s="89"/>
      <c r="NY92" s="74"/>
      <c r="NZ92" s="74"/>
      <c r="OA92" s="74"/>
      <c r="OB92" s="74"/>
      <c r="OC92" s="74"/>
      <c r="OD92" s="74"/>
      <c r="OE92" s="74"/>
      <c r="OF92" s="196" t="s">
        <v>5710</v>
      </c>
      <c r="OG92" s="196" t="s">
        <v>5632</v>
      </c>
      <c r="OH92" s="68"/>
      <c r="OI92" s="68"/>
      <c r="OJ92" s="68"/>
      <c r="OK92" s="68"/>
      <c r="OL92" s="38"/>
      <c r="OM92" s="38"/>
      <c r="ON92" s="38"/>
      <c r="OO92" s="9"/>
      <c r="OP92" s="9"/>
      <c r="OQ92" s="9"/>
      <c r="OR92" s="38"/>
      <c r="OS92" s="38"/>
      <c r="OT92" s="38"/>
      <c r="OU92" s="38"/>
      <c r="OV92" s="68"/>
      <c r="OW92" s="68"/>
      <c r="OX92" s="68"/>
      <c r="OY92" s="68"/>
      <c r="OZ92" s="68"/>
      <c r="PA92" s="68"/>
      <c r="PB92" s="68"/>
      <c r="PC92" s="68"/>
      <c r="PD92" s="68"/>
      <c r="PE92" s="68"/>
      <c r="PF92" s="68"/>
      <c r="PG92" s="68"/>
      <c r="PH92" s="38"/>
      <c r="PI92" s="38"/>
      <c r="PJ92" s="38"/>
      <c r="PK92" s="38"/>
      <c r="PL92" s="9"/>
      <c r="PM92" s="9"/>
      <c r="PN92" s="9"/>
      <c r="PO92" s="38"/>
      <c r="PP92" s="38"/>
      <c r="PQ92" s="38"/>
      <c r="PR92" s="38"/>
      <c r="PS92" s="38"/>
      <c r="PT92" s="68"/>
      <c r="PU92" s="68"/>
      <c r="PV92" s="68"/>
      <c r="PW92" s="68"/>
      <c r="PX92" s="68"/>
      <c r="PY92" s="68"/>
      <c r="PZ92" s="68"/>
      <c r="QA92" s="68"/>
      <c r="QB92" s="68"/>
      <c r="QC92" s="68"/>
      <c r="QD92" s="68"/>
      <c r="QE92" s="68"/>
      <c r="QF92" s="68"/>
      <c r="QG92" s="38"/>
      <c r="QH92" s="38"/>
      <c r="QI92" s="38"/>
      <c r="QJ92" s="38"/>
      <c r="QK92" s="9"/>
      <c r="QL92" s="9"/>
      <c r="QM92" s="9"/>
      <c r="QN92" s="38"/>
      <c r="QO92" s="38"/>
      <c r="QP92" s="38"/>
      <c r="QQ92" s="38"/>
      <c r="QR92" s="38"/>
      <c r="QS92" s="38"/>
      <c r="QT92" s="68"/>
      <c r="QU92" s="68"/>
      <c r="QV92" s="68"/>
      <c r="QW92" s="68"/>
      <c r="QX92" s="68"/>
      <c r="QY92" s="68"/>
      <c r="QZ92" s="68"/>
      <c r="RA92" s="68"/>
      <c r="RB92" s="68"/>
      <c r="RC92" s="68"/>
      <c r="RD92" s="68"/>
      <c r="RE92" s="68"/>
      <c r="RF92" s="68"/>
      <c r="RG92" s="68"/>
      <c r="RH92" s="68"/>
      <c r="RI92" s="38"/>
      <c r="RJ92" s="38"/>
      <c r="RK92" s="38"/>
      <c r="RL92" s="38"/>
      <c r="RM92" s="9"/>
      <c r="RN92" s="9"/>
      <c r="RO92" s="9"/>
      <c r="RP92" s="38"/>
      <c r="RQ92" s="38"/>
      <c r="RR92" s="38"/>
      <c r="RS92" s="38"/>
      <c r="RT92" s="68"/>
      <c r="RU92" s="68"/>
      <c r="RV92" s="68"/>
      <c r="RW92" s="68"/>
      <c r="RX92" s="68"/>
      <c r="RY92" s="68"/>
      <c r="RZ92" s="68"/>
      <c r="SA92" s="68"/>
      <c r="SB92" s="68"/>
      <c r="SC92" s="68"/>
      <c r="SD92" s="68"/>
      <c r="SE92" s="68"/>
      <c r="SF92" s="38"/>
      <c r="SG92" s="38"/>
      <c r="SH92" s="38"/>
      <c r="SI92" s="9"/>
      <c r="SJ92" s="9"/>
      <c r="SK92" s="9"/>
      <c r="SL92" s="38"/>
      <c r="SM92" s="38"/>
      <c r="SN92" s="38"/>
      <c r="SO92" s="38"/>
      <c r="SP92" s="68"/>
      <c r="SQ92" s="68"/>
      <c r="SR92" s="68"/>
      <c r="SS92" s="68"/>
      <c r="ST92" s="68"/>
      <c r="SU92" s="68"/>
      <c r="SV92" s="68"/>
      <c r="SW92" s="68"/>
      <c r="SX92" s="68"/>
      <c r="SY92" s="68"/>
      <c r="SZ92" s="68"/>
      <c r="TA92" s="68"/>
      <c r="TB92" s="38"/>
      <c r="TC92" s="38"/>
      <c r="TD92" s="38"/>
      <c r="TE92" s="9"/>
      <c r="TF92" s="9"/>
      <c r="TG92" s="9"/>
      <c r="TN92" s="68"/>
      <c r="TO92" s="68"/>
      <c r="TP92" s="68"/>
      <c r="TQ92" s="68"/>
      <c r="TR92" s="68"/>
      <c r="TS92" s="68"/>
      <c r="TT92" s="68"/>
      <c r="TU92" s="68"/>
      <c r="TV92" s="68"/>
      <c r="TW92" s="68"/>
      <c r="TX92" s="68"/>
      <c r="TY92" s="68"/>
      <c r="TZ92" s="68"/>
      <c r="UA92" s="68"/>
      <c r="UK92" s="68"/>
      <c r="UL92" s="68"/>
      <c r="UM92" s="68"/>
      <c r="UN92" s="68"/>
      <c r="UO92" s="68"/>
      <c r="UP92" s="68"/>
      <c r="UQ92" s="68"/>
      <c r="UR92" s="68"/>
      <c r="US92" s="68"/>
      <c r="UT92" s="68"/>
      <c r="UU92" s="68"/>
      <c r="UV92" s="68"/>
      <c r="VE92" s="9"/>
      <c r="VF92" s="22"/>
      <c r="VG92" s="3" t="s">
        <v>5088</v>
      </c>
      <c r="VH92" s="3" t="s">
        <v>4504</v>
      </c>
      <c r="VI92" s="3">
        <v>367</v>
      </c>
      <c r="VJ92" s="29">
        <v>77.400000000000006</v>
      </c>
      <c r="WA92" s="3" t="s">
        <v>777</v>
      </c>
      <c r="WZ92" s="6" t="s">
        <v>1029</v>
      </c>
      <c r="XA92" s="6" t="s">
        <v>3322</v>
      </c>
      <c r="XB92" s="6" t="s">
        <v>5979</v>
      </c>
      <c r="XD92" s="6" t="s">
        <v>5980</v>
      </c>
      <c r="XG92" s="6" t="s">
        <v>801</v>
      </c>
      <c r="XI92" s="6" t="s">
        <v>1077</v>
      </c>
      <c r="XK92"/>
      <c r="XL92" s="3" t="s">
        <v>801</v>
      </c>
      <c r="XM92" s="6" t="s">
        <v>801</v>
      </c>
      <c r="XN92" s="18" t="s">
        <v>801</v>
      </c>
      <c r="XO92" s="18" t="s">
        <v>9417</v>
      </c>
      <c r="XP92" s="6" t="s">
        <v>801</v>
      </c>
      <c r="XQ92" s="6" t="s">
        <v>801</v>
      </c>
      <c r="XS92" s="4" t="s">
        <v>10774</v>
      </c>
      <c r="XT92" s="4" t="s">
        <v>10774</v>
      </c>
      <c r="XU92" s="3" t="s">
        <v>1902</v>
      </c>
      <c r="XV92"/>
      <c r="YA92" s="6" t="s">
        <v>9416</v>
      </c>
      <c r="YB92" s="3" t="s">
        <v>801</v>
      </c>
      <c r="YJ92" s="3" t="s">
        <v>1026</v>
      </c>
    </row>
    <row r="93" spans="1:686" ht="33" customHeight="1" x14ac:dyDescent="0.2">
      <c r="J93" s="81"/>
      <c r="K93" s="6">
        <v>25</v>
      </c>
      <c r="L93" s="6">
        <v>32</v>
      </c>
      <c r="T93" s="3" t="s">
        <v>1437</v>
      </c>
      <c r="AE93" s="3" t="s">
        <v>1437</v>
      </c>
      <c r="AI93" s="3" t="s">
        <v>3321</v>
      </c>
      <c r="AL93" s="9"/>
      <c r="AM93" s="6" t="s">
        <v>10766</v>
      </c>
      <c r="AO93" s="9"/>
      <c r="AP93" s="9"/>
      <c r="AQ93" s="9"/>
      <c r="BH93" s="28" t="s">
        <v>4231</v>
      </c>
      <c r="BI93" s="9"/>
      <c r="BJ93" s="9"/>
      <c r="BK93" s="9"/>
      <c r="BL93" s="9"/>
      <c r="BM93" s="9"/>
      <c r="BN93" s="9"/>
      <c r="BO93" s="9"/>
      <c r="BP93" s="9"/>
      <c r="BQ93" s="28" t="s">
        <v>4455</v>
      </c>
      <c r="BS93" s="227" t="str">
        <f t="shared" si="1"/>
        <v xml:space="preserve">--                </v>
      </c>
      <c r="BT93" s="9"/>
      <c r="BU93" s="9"/>
      <c r="BV93" s="9"/>
      <c r="BW93" s="9"/>
      <c r="BX93" s="9"/>
      <c r="BY93" s="9"/>
      <c r="BZ93" s="9"/>
      <c r="CA93" s="9"/>
      <c r="CB93" s="9"/>
      <c r="CC93" s="9"/>
      <c r="CD93" s="9"/>
      <c r="CE93" s="9"/>
      <c r="CF93" s="9"/>
      <c r="CJ93" s="234"/>
      <c r="CK93" s="9"/>
      <c r="CL93" s="9">
        <v>625</v>
      </c>
      <c r="CM93" s="9">
        <v>625</v>
      </c>
      <c r="CN93" s="37"/>
      <c r="CO93" s="22">
        <v>625</v>
      </c>
      <c r="CP93" s="9"/>
      <c r="CQ93" s="9"/>
      <c r="CR93" s="9"/>
      <c r="CS93" s="9"/>
      <c r="CT93" s="9"/>
      <c r="CU93" s="9"/>
      <c r="CV93" s="9"/>
      <c r="CW93" s="9"/>
      <c r="CX93" s="68"/>
      <c r="CY93" s="68"/>
      <c r="CZ93" s="68"/>
      <c r="DA93" s="22">
        <v>682</v>
      </c>
      <c r="DB93" s="68"/>
      <c r="DC93" s="68"/>
      <c r="DD93" s="53" t="s">
        <v>10483</v>
      </c>
      <c r="DG93" s="38"/>
      <c r="DH93" s="38"/>
      <c r="DI93" s="53" t="s">
        <v>10483</v>
      </c>
      <c r="DJ93" s="38"/>
      <c r="DK93" s="38"/>
      <c r="DL93" s="53" t="s">
        <v>10483</v>
      </c>
      <c r="DM93" s="53" t="s">
        <v>10483</v>
      </c>
      <c r="DN93" s="53" t="s">
        <v>10483</v>
      </c>
      <c r="DO93" s="53" t="s">
        <v>10483</v>
      </c>
      <c r="DP93" s="53" t="s">
        <v>10483</v>
      </c>
      <c r="DQ93" s="53" t="s">
        <v>10483</v>
      </c>
      <c r="DR93" s="53" t="s">
        <v>10483</v>
      </c>
      <c r="DS93" s="53" t="s">
        <v>10483</v>
      </c>
      <c r="DT93" s="53" t="s">
        <v>10483</v>
      </c>
      <c r="DU93" s="53" t="s">
        <v>10483</v>
      </c>
      <c r="DV93" s="53" t="s">
        <v>10483</v>
      </c>
      <c r="DW93" s="53" t="s">
        <v>10483</v>
      </c>
      <c r="DX93" s="53" t="s">
        <v>10483</v>
      </c>
      <c r="DY93" s="53" t="s">
        <v>10483</v>
      </c>
      <c r="DZ93" s="53" t="s">
        <v>10483</v>
      </c>
      <c r="EA93" s="53" t="s">
        <v>10483</v>
      </c>
      <c r="EB93" s="53"/>
      <c r="EC93" s="53" t="s">
        <v>10483</v>
      </c>
      <c r="ED93" s="53" t="s">
        <v>10483</v>
      </c>
      <c r="EE93" s="53" t="s">
        <v>10483</v>
      </c>
      <c r="EF93" s="53" t="s">
        <v>10483</v>
      </c>
      <c r="EG93" s="38"/>
      <c r="EH93" s="38"/>
      <c r="EI93" s="38"/>
      <c r="EJ93" s="9"/>
      <c r="EK93" s="79"/>
      <c r="EL93" s="9"/>
      <c r="EM93" s="38">
        <v>2.75</v>
      </c>
      <c r="EN93" s="38">
        <v>1.31</v>
      </c>
      <c r="EO93" s="38"/>
      <c r="EP93" s="38">
        <v>2.52</v>
      </c>
      <c r="EQ93" s="38">
        <v>1.24</v>
      </c>
      <c r="ER93" s="79"/>
      <c r="ES93" s="74"/>
      <c r="ET93" s="74"/>
      <c r="EU93" s="74"/>
      <c r="EV93" s="74"/>
      <c r="EW93" s="74"/>
      <c r="EX93" s="74"/>
      <c r="EY93" s="74"/>
      <c r="EZ93" s="74"/>
      <c r="FA93" s="192">
        <v>2.71</v>
      </c>
      <c r="FB93" s="192">
        <v>1.28</v>
      </c>
      <c r="FC93" s="68"/>
      <c r="FD93" s="68"/>
      <c r="FE93" s="68"/>
      <c r="FF93" s="68"/>
      <c r="FG93" s="53" t="s">
        <v>10483</v>
      </c>
      <c r="FH93" s="53" t="s">
        <v>10483</v>
      </c>
      <c r="FI93" s="53" t="s">
        <v>10483</v>
      </c>
      <c r="FJ93" s="53" t="s">
        <v>10483</v>
      </c>
      <c r="FK93" s="53" t="s">
        <v>10483</v>
      </c>
      <c r="FL93" s="38"/>
      <c r="FM93" s="38"/>
      <c r="FN93" s="38"/>
      <c r="FO93" s="9"/>
      <c r="FP93" s="9"/>
      <c r="FQ93" s="9"/>
      <c r="FR93" s="9"/>
      <c r="FS93" s="38"/>
      <c r="FT93" s="38"/>
      <c r="FU93" s="38"/>
      <c r="FV93" s="38"/>
      <c r="FW93" s="38"/>
      <c r="FX93" s="38"/>
      <c r="FY93" s="68"/>
      <c r="FZ93" s="68"/>
      <c r="GA93" s="68"/>
      <c r="GB93" s="68"/>
      <c r="GC93" s="68"/>
      <c r="GD93" s="68"/>
      <c r="GE93" s="68"/>
      <c r="GF93" s="68"/>
      <c r="GG93" s="68"/>
      <c r="GH93" s="68"/>
      <c r="GI93" s="68"/>
      <c r="GJ93" s="68"/>
      <c r="GK93" s="68"/>
      <c r="GL93" s="68"/>
      <c r="GM93" s="53" t="s">
        <v>10483</v>
      </c>
      <c r="GN93" s="53" t="s">
        <v>10483</v>
      </c>
      <c r="GO93" s="53" t="s">
        <v>10483</v>
      </c>
      <c r="GP93" s="53" t="s">
        <v>10483</v>
      </c>
      <c r="GQ93" s="53" t="s">
        <v>10483</v>
      </c>
      <c r="GR93" s="38"/>
      <c r="GS93" s="38"/>
      <c r="GT93" s="38"/>
      <c r="GU93" s="38"/>
      <c r="GV93" s="38"/>
      <c r="GW93" s="38"/>
      <c r="GX93" s="38"/>
      <c r="GY93" s="38"/>
      <c r="GZ93" s="167"/>
      <c r="HA93" s="167"/>
      <c r="HB93" s="167"/>
      <c r="HC93" s="167"/>
      <c r="HD93" s="167"/>
      <c r="HE93" s="167"/>
      <c r="HF93" s="167"/>
      <c r="HG93" s="167"/>
      <c r="HH93" s="167"/>
      <c r="HI93" s="167"/>
      <c r="HJ93" s="167"/>
      <c r="HK93" s="167"/>
      <c r="HL93" s="38"/>
      <c r="HM93" s="38"/>
      <c r="HN93" s="38"/>
      <c r="HP93" s="38"/>
      <c r="HQ93" s="38"/>
      <c r="HR93" s="38"/>
      <c r="HS93" s="38"/>
      <c r="HT93" s="38"/>
      <c r="HU93" s="38"/>
      <c r="HV93" s="38"/>
      <c r="HW93" s="38"/>
      <c r="HX93" s="38"/>
      <c r="HY93" s="38"/>
      <c r="HZ93" s="9"/>
      <c r="IA93" s="9"/>
      <c r="IB93" s="9"/>
      <c r="IC93" s="38"/>
      <c r="ID93" s="38"/>
      <c r="IE93" s="38"/>
      <c r="IF93" s="38"/>
      <c r="IG93" s="38"/>
      <c r="IH93" s="38"/>
      <c r="II93" s="68"/>
      <c r="IJ93" s="68"/>
      <c r="IK93" s="68"/>
      <c r="IL93" s="68"/>
      <c r="IM93" s="68"/>
      <c r="IN93" s="68"/>
      <c r="IO93" s="68"/>
      <c r="IP93" s="68"/>
      <c r="IQ93" s="68"/>
      <c r="IR93" s="68"/>
      <c r="IS93" s="68"/>
      <c r="IT93" s="68"/>
      <c r="IU93" s="68"/>
      <c r="IV93" s="68"/>
      <c r="IW93" s="38"/>
      <c r="IX93" s="38"/>
      <c r="IY93" s="38"/>
      <c r="IZ93" s="9"/>
      <c r="JA93" s="9"/>
      <c r="JB93" s="9"/>
      <c r="JC93" s="38"/>
      <c r="JD93" s="38"/>
      <c r="JE93" s="38"/>
      <c r="JF93" s="38"/>
      <c r="JG93" s="38"/>
      <c r="JH93" s="38"/>
      <c r="JI93" s="68"/>
      <c r="JJ93" s="68"/>
      <c r="JK93" s="68"/>
      <c r="JL93" s="68"/>
      <c r="JM93" s="68"/>
      <c r="JN93" s="68"/>
      <c r="JO93" s="68"/>
      <c r="JP93" s="68"/>
      <c r="JQ93" s="68"/>
      <c r="JR93" s="68"/>
      <c r="JS93" s="68"/>
      <c r="JT93" s="68"/>
      <c r="JU93" s="68"/>
      <c r="JV93" s="68"/>
      <c r="JW93" s="38"/>
      <c r="JX93" s="38"/>
      <c r="JY93" s="38"/>
      <c r="JZ93" s="9"/>
      <c r="KA93" s="9"/>
      <c r="KB93" s="9"/>
      <c r="KC93" s="9"/>
      <c r="KD93" s="9"/>
      <c r="KE93" s="9"/>
      <c r="KF93" s="9"/>
      <c r="KW93" s="9"/>
      <c r="KX93" s="9"/>
      <c r="KY93" s="9"/>
      <c r="KZ93" s="38"/>
      <c r="LA93" s="38"/>
      <c r="LB93" s="38"/>
      <c r="LC93" s="38"/>
      <c r="LD93" s="38"/>
      <c r="LE93" s="68"/>
      <c r="LF93" s="68"/>
      <c r="LG93" s="68"/>
      <c r="LH93" s="68"/>
      <c r="LI93" s="68"/>
      <c r="LJ93" s="68"/>
      <c r="LK93" s="68"/>
      <c r="LL93" s="68"/>
      <c r="LM93" s="68"/>
      <c r="LN93" s="68"/>
      <c r="LO93" s="68"/>
      <c r="LP93" s="68"/>
      <c r="LQ93" s="68"/>
      <c r="LR93" s="38"/>
      <c r="LS93" s="38"/>
      <c r="LT93" s="38"/>
      <c r="LU93" s="9"/>
      <c r="LV93" s="9"/>
      <c r="LW93" s="9"/>
      <c r="LX93" s="88" t="s">
        <v>5718</v>
      </c>
      <c r="LY93" s="88" t="s">
        <v>5719</v>
      </c>
      <c r="LZ93" s="88" t="s">
        <v>5722</v>
      </c>
      <c r="MA93" s="88" t="s">
        <v>5470</v>
      </c>
      <c r="MB93" s="74"/>
      <c r="MC93" s="74"/>
      <c r="MD93" s="74"/>
      <c r="ME93" s="74"/>
      <c r="MF93" s="74"/>
      <c r="MG93" s="74"/>
      <c r="MH93" s="191" t="s">
        <v>5453</v>
      </c>
      <c r="MI93" s="191" t="s">
        <v>5719</v>
      </c>
      <c r="MJ93" s="68"/>
      <c r="MK93" s="68"/>
      <c r="ML93" s="68"/>
      <c r="MM93" s="68"/>
      <c r="MN93" s="38"/>
      <c r="MO93" s="38"/>
      <c r="MP93" s="38"/>
      <c r="MQ93" s="38"/>
      <c r="MR93" s="38"/>
      <c r="MS93" s="9"/>
      <c r="MT93" s="9"/>
      <c r="MU93" s="38"/>
      <c r="MV93" s="38"/>
      <c r="MW93" s="38"/>
      <c r="MX93" s="38"/>
      <c r="MY93" s="38"/>
      <c r="MZ93" s="68"/>
      <c r="NA93" s="68"/>
      <c r="NB93" s="68"/>
      <c r="NC93" s="68"/>
      <c r="ND93" s="68"/>
      <c r="NE93" s="68"/>
      <c r="NF93" s="68"/>
      <c r="NG93" s="68"/>
      <c r="NH93" s="68"/>
      <c r="NI93" s="68"/>
      <c r="NJ93" s="68"/>
      <c r="NK93" s="68"/>
      <c r="NL93" s="68"/>
      <c r="NM93" s="38"/>
      <c r="NN93" s="38"/>
      <c r="NO93" s="38"/>
      <c r="NP93" s="9"/>
      <c r="NQ93" s="9"/>
      <c r="NR93" s="9"/>
      <c r="NS93" s="89" t="s">
        <v>5710</v>
      </c>
      <c r="NT93" s="89" t="s">
        <v>5623</v>
      </c>
      <c r="NU93" s="89"/>
      <c r="NV93" s="89" t="s">
        <v>5715</v>
      </c>
      <c r="NW93" s="89" t="s">
        <v>5727</v>
      </c>
      <c r="NX93" s="89"/>
      <c r="NY93" s="74"/>
      <c r="NZ93" s="74"/>
      <c r="OA93" s="74"/>
      <c r="OB93" s="74"/>
      <c r="OC93" s="74"/>
      <c r="OD93" s="74"/>
      <c r="OE93" s="74"/>
      <c r="OF93" s="196" t="s">
        <v>5657</v>
      </c>
      <c r="OG93" s="196" t="s">
        <v>5627</v>
      </c>
      <c r="OH93" s="68"/>
      <c r="OI93" s="68"/>
      <c r="OJ93" s="68"/>
      <c r="OK93" s="68"/>
      <c r="OL93" s="38"/>
      <c r="OM93" s="38"/>
      <c r="ON93" s="38"/>
      <c r="OO93" s="9"/>
      <c r="OP93" s="9"/>
      <c r="OQ93" s="9"/>
      <c r="OR93" s="38"/>
      <c r="OS93" s="38"/>
      <c r="OT93" s="38"/>
      <c r="OU93" s="38"/>
      <c r="OV93" s="68"/>
      <c r="OW93" s="68"/>
      <c r="OX93" s="68"/>
      <c r="OY93" s="68"/>
      <c r="OZ93" s="68"/>
      <c r="PA93" s="68"/>
      <c r="PB93" s="68"/>
      <c r="PC93" s="68"/>
      <c r="PD93" s="68"/>
      <c r="PE93" s="68"/>
      <c r="PF93" s="68"/>
      <c r="PG93" s="68"/>
      <c r="PH93" s="38"/>
      <c r="PI93" s="38"/>
      <c r="PJ93" s="38"/>
      <c r="PK93" s="38"/>
      <c r="PL93" s="9"/>
      <c r="PM93" s="9"/>
      <c r="PN93" s="9"/>
      <c r="PO93" s="38"/>
      <c r="PP93" s="38"/>
      <c r="PQ93" s="38"/>
      <c r="PR93" s="38"/>
      <c r="PS93" s="38"/>
      <c r="PT93" s="68"/>
      <c r="PU93" s="68"/>
      <c r="PV93" s="68"/>
      <c r="PW93" s="68"/>
      <c r="PX93" s="68"/>
      <c r="PY93" s="68"/>
      <c r="PZ93" s="68"/>
      <c r="QA93" s="68"/>
      <c r="QB93" s="68"/>
      <c r="QC93" s="68"/>
      <c r="QD93" s="68"/>
      <c r="QE93" s="68"/>
      <c r="QF93" s="68"/>
      <c r="QG93" s="38"/>
      <c r="QH93" s="38"/>
      <c r="QI93" s="38"/>
      <c r="QJ93" s="38"/>
      <c r="QK93" s="9"/>
      <c r="QL93" s="9"/>
      <c r="QM93" s="9"/>
      <c r="QN93" s="38"/>
      <c r="QO93" s="38"/>
      <c r="QP93" s="38"/>
      <c r="QQ93" s="38"/>
      <c r="QR93" s="38"/>
      <c r="QS93" s="38"/>
      <c r="QT93" s="68"/>
      <c r="QU93" s="68"/>
      <c r="QV93" s="68"/>
      <c r="QW93" s="68"/>
      <c r="QX93" s="68"/>
      <c r="QY93" s="68"/>
      <c r="QZ93" s="68"/>
      <c r="RA93" s="68"/>
      <c r="RB93" s="68"/>
      <c r="RC93" s="68"/>
      <c r="RD93" s="68"/>
      <c r="RE93" s="68"/>
      <c r="RF93" s="68"/>
      <c r="RG93" s="68"/>
      <c r="RH93" s="68"/>
      <c r="RI93" s="38"/>
      <c r="RJ93" s="38"/>
      <c r="RK93" s="38"/>
      <c r="RL93" s="38"/>
      <c r="RM93" s="9"/>
      <c r="RN93" s="9"/>
      <c r="RO93" s="9"/>
      <c r="RP93" s="38"/>
      <c r="RQ93" s="38"/>
      <c r="RR93" s="38"/>
      <c r="RS93" s="38"/>
      <c r="RT93" s="68"/>
      <c r="RU93" s="68"/>
      <c r="RV93" s="68"/>
      <c r="RW93" s="68"/>
      <c r="RX93" s="68"/>
      <c r="RY93" s="68"/>
      <c r="RZ93" s="68"/>
      <c r="SA93" s="68"/>
      <c r="SB93" s="68"/>
      <c r="SC93" s="68"/>
      <c r="SD93" s="68"/>
      <c r="SE93" s="68"/>
      <c r="SF93" s="38"/>
      <c r="SG93" s="38"/>
      <c r="SH93" s="38"/>
      <c r="SI93" s="9"/>
      <c r="SJ93" s="9"/>
      <c r="SK93" s="9"/>
      <c r="SL93" s="38"/>
      <c r="SM93" s="38"/>
      <c r="SN93" s="38"/>
      <c r="SO93" s="38"/>
      <c r="SP93" s="68"/>
      <c r="SQ93" s="68"/>
      <c r="SR93" s="68"/>
      <c r="SS93" s="68"/>
      <c r="ST93" s="68"/>
      <c r="SU93" s="68"/>
      <c r="SV93" s="68"/>
      <c r="SW93" s="68"/>
      <c r="SX93" s="68"/>
      <c r="SY93" s="68"/>
      <c r="SZ93" s="68"/>
      <c r="TA93" s="68"/>
      <c r="TB93" s="38"/>
      <c r="TC93" s="38"/>
      <c r="TD93" s="38"/>
      <c r="TE93" s="9"/>
      <c r="TF93" s="9"/>
      <c r="TG93" s="9"/>
      <c r="TN93" s="68"/>
      <c r="TO93" s="68"/>
      <c r="TP93" s="68"/>
      <c r="TQ93" s="68"/>
      <c r="TR93" s="68"/>
      <c r="TS93" s="68"/>
      <c r="TT93" s="68"/>
      <c r="TU93" s="68"/>
      <c r="TV93" s="68"/>
      <c r="TW93" s="68"/>
      <c r="TX93" s="68"/>
      <c r="TY93" s="68"/>
      <c r="TZ93" s="68"/>
      <c r="UA93" s="68"/>
      <c r="UK93" s="68"/>
      <c r="UL93" s="68"/>
      <c r="UM93" s="68"/>
      <c r="UN93" s="68"/>
      <c r="UO93" s="68"/>
      <c r="UP93" s="68"/>
      <c r="UQ93" s="68"/>
      <c r="UR93" s="68"/>
      <c r="US93" s="68"/>
      <c r="UT93" s="68"/>
      <c r="UU93" s="68"/>
      <c r="UV93" s="68"/>
      <c r="VE93" s="9"/>
      <c r="VF93" s="22"/>
      <c r="VG93" s="3" t="s">
        <v>5089</v>
      </c>
      <c r="VH93" s="3" t="s">
        <v>4504</v>
      </c>
      <c r="VI93" s="3">
        <v>621</v>
      </c>
      <c r="VJ93" s="29">
        <v>91.1</v>
      </c>
      <c r="WA93" s="3" t="s">
        <v>777</v>
      </c>
      <c r="WZ93" s="6" t="s">
        <v>1437</v>
      </c>
      <c r="XA93" s="6" t="s">
        <v>1437</v>
      </c>
      <c r="XD93" s="6" t="s">
        <v>3321</v>
      </c>
      <c r="XG93" s="6" t="s">
        <v>1808</v>
      </c>
      <c r="XI93" s="6" t="s">
        <v>5862</v>
      </c>
      <c r="XK93"/>
      <c r="XL93" s="3" t="s">
        <v>1808</v>
      </c>
      <c r="XN93" s="6" t="s">
        <v>9688</v>
      </c>
      <c r="XO93" s="6" t="s">
        <v>9415</v>
      </c>
      <c r="XP93" s="6" t="s">
        <v>10766</v>
      </c>
      <c r="XQ93" s="6" t="s">
        <v>10766</v>
      </c>
      <c r="XS93" s="6" t="s">
        <v>10773</v>
      </c>
      <c r="XT93" s="6" t="s">
        <v>10773</v>
      </c>
      <c r="XV93"/>
      <c r="YB93" s="3" t="s">
        <v>1464</v>
      </c>
      <c r="YJ93" s="3" t="s">
        <v>1026</v>
      </c>
    </row>
    <row r="94" spans="1:686" ht="33" customHeight="1" x14ac:dyDescent="0.2">
      <c r="J94" s="81"/>
      <c r="K94" s="6">
        <v>25</v>
      </c>
      <c r="L94" s="6">
        <v>32</v>
      </c>
      <c r="T94" s="3" t="s">
        <v>1027</v>
      </c>
      <c r="AL94" s="9"/>
      <c r="AM94" s="6" t="s">
        <v>10737</v>
      </c>
      <c r="AO94" s="9"/>
      <c r="AP94" s="9"/>
      <c r="AQ94" s="9"/>
      <c r="BI94" s="9"/>
      <c r="BJ94" s="9"/>
      <c r="BK94" s="9"/>
      <c r="BL94" s="9"/>
      <c r="BM94" s="9"/>
      <c r="BN94" s="9"/>
      <c r="BO94" s="9"/>
      <c r="BP94" s="9"/>
      <c r="BS94" s="227" t="str">
        <f t="shared" si="1"/>
        <v xml:space="preserve">--  BSQ-8c              </v>
      </c>
      <c r="BT94" s="9"/>
      <c r="BU94" s="9"/>
      <c r="BV94" s="9"/>
      <c r="BW94" s="9"/>
      <c r="BX94" s="9"/>
      <c r="BY94" s="9"/>
      <c r="BZ94" s="9"/>
      <c r="CA94" s="9"/>
      <c r="CB94" s="9"/>
      <c r="CC94" s="9"/>
      <c r="CD94" s="9"/>
      <c r="CE94" s="9"/>
      <c r="CF94" s="9"/>
      <c r="CJ94" s="234"/>
      <c r="CK94" s="9"/>
      <c r="CL94" s="9"/>
      <c r="CM94" s="9"/>
      <c r="CN94" s="37"/>
      <c r="CO94" s="22"/>
      <c r="CP94" s="9"/>
      <c r="CQ94" s="9"/>
      <c r="CR94" s="9"/>
      <c r="CS94" s="9"/>
      <c r="CT94" s="9"/>
      <c r="CU94" s="9"/>
      <c r="CV94" s="9"/>
      <c r="CW94" s="9"/>
      <c r="CX94" s="68"/>
      <c r="CY94" s="87"/>
      <c r="CZ94" s="68"/>
      <c r="DA94" s="22"/>
      <c r="DB94" s="68"/>
      <c r="DC94" s="68"/>
      <c r="DD94" s="53" t="s">
        <v>10483</v>
      </c>
      <c r="DG94" s="38"/>
      <c r="DH94" s="38"/>
      <c r="DI94" s="53" t="s">
        <v>10483</v>
      </c>
      <c r="DJ94" s="38"/>
      <c r="DK94" s="38"/>
      <c r="DL94" s="53" t="s">
        <v>10483</v>
      </c>
      <c r="DM94" s="53" t="s">
        <v>10483</v>
      </c>
      <c r="DN94" s="53" t="s">
        <v>10483</v>
      </c>
      <c r="DO94" s="53" t="s">
        <v>10483</v>
      </c>
      <c r="DP94" s="53" t="s">
        <v>10483</v>
      </c>
      <c r="DQ94" s="53" t="s">
        <v>10483</v>
      </c>
      <c r="DR94" s="53" t="s">
        <v>10483</v>
      </c>
      <c r="DS94" s="53" t="s">
        <v>10483</v>
      </c>
      <c r="DT94" s="53" t="s">
        <v>10483</v>
      </c>
      <c r="DU94" s="53" t="s">
        <v>10483</v>
      </c>
      <c r="DV94" s="53" t="s">
        <v>10483</v>
      </c>
      <c r="DW94" s="53" t="s">
        <v>10483</v>
      </c>
      <c r="DX94" s="53" t="s">
        <v>10483</v>
      </c>
      <c r="DY94" s="53" t="s">
        <v>10483</v>
      </c>
      <c r="DZ94" s="53" t="s">
        <v>10483</v>
      </c>
      <c r="EA94" s="53" t="s">
        <v>10483</v>
      </c>
      <c r="EB94" s="53"/>
      <c r="EC94" s="53" t="s">
        <v>10483</v>
      </c>
      <c r="ED94" s="53" t="s">
        <v>10483</v>
      </c>
      <c r="EE94" s="53" t="s">
        <v>10483</v>
      </c>
      <c r="EF94" s="53" t="s">
        <v>10483</v>
      </c>
      <c r="EG94" s="38"/>
      <c r="EH94" s="38"/>
      <c r="EI94" s="38"/>
      <c r="EJ94" s="9" t="s">
        <v>5704</v>
      </c>
      <c r="EK94" s="9" t="s">
        <v>5704</v>
      </c>
      <c r="EL94" s="9" t="s">
        <v>5704</v>
      </c>
      <c r="EM94" s="38">
        <v>1.69</v>
      </c>
      <c r="EN94" s="38">
        <v>0.89</v>
      </c>
      <c r="EO94" s="38"/>
      <c r="EP94" s="38">
        <v>1.63</v>
      </c>
      <c r="EQ94" s="38">
        <v>0.93</v>
      </c>
      <c r="ER94" s="79"/>
      <c r="ES94" s="74"/>
      <c r="ET94" s="74"/>
      <c r="EU94" s="74"/>
      <c r="EV94" s="74"/>
      <c r="EW94" s="74"/>
      <c r="EX94" s="74"/>
      <c r="EY94" s="74"/>
      <c r="EZ94" s="74"/>
      <c r="FA94" s="192">
        <v>1.69</v>
      </c>
      <c r="FB94" s="192">
        <v>1</v>
      </c>
      <c r="FC94" s="68"/>
      <c r="FD94" s="68"/>
      <c r="FE94" s="68"/>
      <c r="FF94" s="68"/>
      <c r="FG94" s="53" t="s">
        <v>10483</v>
      </c>
      <c r="FH94" s="53" t="s">
        <v>10483</v>
      </c>
      <c r="FI94" s="53" t="s">
        <v>10483</v>
      </c>
      <c r="FJ94" s="53" t="s">
        <v>10483</v>
      </c>
      <c r="FK94" s="53" t="s">
        <v>10483</v>
      </c>
      <c r="FL94" s="38"/>
      <c r="FM94" s="38"/>
      <c r="FN94" s="38"/>
      <c r="FO94" s="9"/>
      <c r="FP94" s="9"/>
      <c r="FQ94" s="9"/>
      <c r="FR94" s="9"/>
      <c r="FS94" s="38"/>
      <c r="FT94" s="38"/>
      <c r="FU94" s="38"/>
      <c r="FV94" s="38"/>
      <c r="FW94" s="38"/>
      <c r="FX94" s="38"/>
      <c r="FY94" s="68"/>
      <c r="FZ94" s="68"/>
      <c r="GA94" s="68"/>
      <c r="GB94" s="68"/>
      <c r="GC94" s="68"/>
      <c r="GD94" s="68"/>
      <c r="GE94" s="68"/>
      <c r="GF94" s="68"/>
      <c r="GG94" s="68"/>
      <c r="GH94" s="68"/>
      <c r="GI94" s="68"/>
      <c r="GJ94" s="68"/>
      <c r="GK94" s="68"/>
      <c r="GL94" s="68"/>
      <c r="GM94" s="53" t="s">
        <v>10483</v>
      </c>
      <c r="GN94" s="53" t="s">
        <v>10483</v>
      </c>
      <c r="GO94" s="53" t="s">
        <v>10483</v>
      </c>
      <c r="GP94" s="53" t="s">
        <v>10483</v>
      </c>
      <c r="GQ94" s="53" t="s">
        <v>10483</v>
      </c>
      <c r="GR94" s="38"/>
      <c r="GS94" s="38"/>
      <c r="GT94" s="38"/>
      <c r="GU94" s="38"/>
      <c r="GV94" s="38"/>
      <c r="GW94" s="38"/>
      <c r="GX94" s="38"/>
      <c r="GY94" s="38"/>
      <c r="GZ94" s="167"/>
      <c r="HA94" s="167"/>
      <c r="HB94" s="167"/>
      <c r="HC94" s="167"/>
      <c r="HD94" s="167"/>
      <c r="HE94" s="167"/>
      <c r="HF94" s="167"/>
      <c r="HG94" s="167"/>
      <c r="HH94" s="167"/>
      <c r="HI94" s="167"/>
      <c r="HJ94" s="167"/>
      <c r="HK94" s="167"/>
      <c r="HL94" s="38"/>
      <c r="HM94" s="38"/>
      <c r="HN94" s="38"/>
      <c r="HP94" s="38"/>
      <c r="HQ94" s="38"/>
      <c r="HR94" s="38"/>
      <c r="HS94" s="38"/>
      <c r="HT94" s="38"/>
      <c r="HU94" s="38"/>
      <c r="HV94" s="38"/>
      <c r="HW94" s="38"/>
      <c r="HX94" s="38"/>
      <c r="HY94" s="38"/>
      <c r="HZ94" s="9"/>
      <c r="IA94" s="9"/>
      <c r="IB94" s="9"/>
      <c r="IC94" s="38"/>
      <c r="ID94" s="38"/>
      <c r="IE94" s="38"/>
      <c r="IF94" s="38"/>
      <c r="IG94" s="38"/>
      <c r="IH94" s="38"/>
      <c r="II94" s="68"/>
      <c r="IJ94" s="68"/>
      <c r="IK94" s="68"/>
      <c r="IL94" s="68"/>
      <c r="IM94" s="68"/>
      <c r="IN94" s="68"/>
      <c r="IO94" s="68"/>
      <c r="IP94" s="68"/>
      <c r="IQ94" s="68"/>
      <c r="IR94" s="68"/>
      <c r="IS94" s="68"/>
      <c r="IT94" s="68"/>
      <c r="IU94" s="68"/>
      <c r="IV94" s="68"/>
      <c r="IW94" s="38"/>
      <c r="IX94" s="38"/>
      <c r="IY94" s="38"/>
      <c r="IZ94" s="9"/>
      <c r="JA94" s="9"/>
      <c r="JB94" s="9"/>
      <c r="JC94" s="38"/>
      <c r="JD94" s="38"/>
      <c r="JE94" s="38"/>
      <c r="JF94" s="38"/>
      <c r="JG94" s="38"/>
      <c r="JH94" s="38"/>
      <c r="JI94" s="68"/>
      <c r="JJ94" s="68"/>
      <c r="JK94" s="68"/>
      <c r="JL94" s="68"/>
      <c r="JM94" s="68"/>
      <c r="JN94" s="68"/>
      <c r="JO94" s="68"/>
      <c r="JP94" s="68"/>
      <c r="JQ94" s="68"/>
      <c r="JR94" s="68"/>
      <c r="JS94" s="68"/>
      <c r="JT94" s="68"/>
      <c r="JU94" s="68"/>
      <c r="JV94" s="68"/>
      <c r="JW94" s="38"/>
      <c r="JX94" s="38"/>
      <c r="JY94" s="38"/>
      <c r="JZ94" s="9"/>
      <c r="KA94" s="9"/>
      <c r="KB94" s="9"/>
      <c r="KC94" s="9"/>
      <c r="KD94" s="9"/>
      <c r="KE94" s="9"/>
      <c r="KF94" s="9"/>
      <c r="KW94" s="9"/>
      <c r="KX94" s="9"/>
      <c r="KY94" s="9"/>
      <c r="KZ94" s="38"/>
      <c r="LA94" s="38"/>
      <c r="LB94" s="38"/>
      <c r="LC94" s="38"/>
      <c r="LD94" s="38"/>
      <c r="LE94" s="68"/>
      <c r="LF94" s="68"/>
      <c r="LG94" s="68"/>
      <c r="LH94" s="68"/>
      <c r="LI94" s="68"/>
      <c r="LJ94" s="68"/>
      <c r="LK94" s="68"/>
      <c r="LL94" s="68"/>
      <c r="LM94" s="68"/>
      <c r="LN94" s="68"/>
      <c r="LO94" s="68"/>
      <c r="LP94" s="68"/>
      <c r="LQ94" s="68"/>
      <c r="LR94" s="38"/>
      <c r="LS94" s="38"/>
      <c r="LT94" s="38"/>
      <c r="LU94" s="9"/>
      <c r="LV94" s="9"/>
      <c r="LW94" s="9"/>
      <c r="LX94" s="40"/>
      <c r="LY94" s="40"/>
      <c r="LZ94" s="40"/>
      <c r="MA94" s="40"/>
      <c r="MB94" s="68"/>
      <c r="MC94" s="68"/>
      <c r="MD94" s="68"/>
      <c r="ME94" s="68"/>
      <c r="MF94" s="68"/>
      <c r="MG94" s="68"/>
      <c r="MH94" s="187"/>
      <c r="MI94" s="187"/>
      <c r="MJ94" s="68"/>
      <c r="MK94" s="68"/>
      <c r="ML94" s="68"/>
      <c r="MM94" s="68"/>
      <c r="MN94" s="38"/>
      <c r="MO94" s="38"/>
      <c r="MP94" s="38"/>
      <c r="MQ94" s="38"/>
      <c r="MR94" s="38"/>
      <c r="MS94" s="9"/>
      <c r="MT94" s="9"/>
      <c r="MU94" s="38"/>
      <c r="MV94" s="38"/>
      <c r="MW94" s="38"/>
      <c r="MX94" s="38"/>
      <c r="MY94" s="38"/>
      <c r="MZ94" s="68"/>
      <c r="NA94" s="68"/>
      <c r="NB94" s="68"/>
      <c r="NC94" s="68"/>
      <c r="ND94" s="68"/>
      <c r="NE94" s="68"/>
      <c r="NF94" s="68"/>
      <c r="NG94" s="68"/>
      <c r="NH94" s="68"/>
      <c r="NI94" s="68"/>
      <c r="NJ94" s="68"/>
      <c r="NK94" s="68"/>
      <c r="NL94" s="68"/>
      <c r="NM94" s="38"/>
      <c r="NN94" s="38"/>
      <c r="NO94" s="38"/>
      <c r="NP94" s="9"/>
      <c r="NQ94" s="9"/>
      <c r="NR94" s="9"/>
      <c r="NS94" s="39"/>
      <c r="NT94" s="39"/>
      <c r="NU94" s="39"/>
      <c r="NV94" s="39"/>
      <c r="NW94" s="39"/>
      <c r="NX94" s="39"/>
      <c r="NY94" s="195"/>
      <c r="NZ94" s="195"/>
      <c r="OA94" s="195"/>
      <c r="OB94" s="195"/>
      <c r="OC94" s="68"/>
      <c r="OD94" s="68"/>
      <c r="OE94" s="68"/>
      <c r="OF94" s="184"/>
      <c r="OG94" s="184"/>
      <c r="OH94" s="195"/>
      <c r="OI94" s="68"/>
      <c r="OJ94" s="68"/>
      <c r="OK94" s="68"/>
      <c r="OL94" s="38"/>
      <c r="OM94" s="38"/>
      <c r="ON94" s="38"/>
      <c r="OO94" s="9"/>
      <c r="OP94" s="9"/>
      <c r="OQ94" s="9"/>
      <c r="OR94" s="38"/>
      <c r="OS94" s="38"/>
      <c r="OT94" s="38"/>
      <c r="OU94" s="38"/>
      <c r="OV94" s="68"/>
      <c r="OW94" s="68"/>
      <c r="OX94" s="68"/>
      <c r="OY94" s="68"/>
      <c r="OZ94" s="68"/>
      <c r="PA94" s="68"/>
      <c r="PB94" s="68"/>
      <c r="PC94" s="68"/>
      <c r="PD94" s="68"/>
      <c r="PE94" s="68"/>
      <c r="PF94" s="68"/>
      <c r="PG94" s="68"/>
      <c r="PH94" s="38"/>
      <c r="PI94" s="38"/>
      <c r="PJ94" s="38"/>
      <c r="PK94" s="38"/>
      <c r="PL94" s="9"/>
      <c r="PM94" s="9"/>
      <c r="PN94" s="9"/>
      <c r="PO94" s="38"/>
      <c r="PP94" s="38"/>
      <c r="PQ94" s="38"/>
      <c r="PR94" s="38"/>
      <c r="PS94" s="38"/>
      <c r="PT94" s="68"/>
      <c r="PU94" s="68"/>
      <c r="PV94" s="68"/>
      <c r="PW94" s="68"/>
      <c r="PX94" s="68"/>
      <c r="PY94" s="68"/>
      <c r="PZ94" s="68"/>
      <c r="QA94" s="68"/>
      <c r="QB94" s="68"/>
      <c r="QC94" s="68"/>
      <c r="QD94" s="68"/>
      <c r="QE94" s="68"/>
      <c r="QF94" s="68"/>
      <c r="QG94" s="38"/>
      <c r="QH94" s="38"/>
      <c r="QI94" s="38"/>
      <c r="QJ94" s="38"/>
      <c r="QK94" s="9"/>
      <c r="QL94" s="9"/>
      <c r="QM94" s="9"/>
      <c r="QN94" s="38"/>
      <c r="QO94" s="38"/>
      <c r="QP94" s="38"/>
      <c r="QQ94" s="38"/>
      <c r="QR94" s="38"/>
      <c r="QS94" s="38"/>
      <c r="QT94" s="68"/>
      <c r="QU94" s="68"/>
      <c r="QV94" s="68"/>
      <c r="QW94" s="68"/>
      <c r="QX94" s="68"/>
      <c r="QY94" s="68"/>
      <c r="QZ94" s="68"/>
      <c r="RA94" s="68"/>
      <c r="RB94" s="68"/>
      <c r="RC94" s="68"/>
      <c r="RD94" s="68"/>
      <c r="RE94" s="68"/>
      <c r="RF94" s="68"/>
      <c r="RG94" s="68"/>
      <c r="RH94" s="68"/>
      <c r="RI94" s="38"/>
      <c r="RJ94" s="38"/>
      <c r="RK94" s="38"/>
      <c r="RL94" s="38"/>
      <c r="RM94" s="9"/>
      <c r="RN94" s="9"/>
      <c r="RO94" s="9"/>
      <c r="RP94" s="38"/>
      <c r="RQ94" s="38"/>
      <c r="RR94" s="38"/>
      <c r="RS94" s="38"/>
      <c r="RT94" s="68"/>
      <c r="RU94" s="68"/>
      <c r="RV94" s="68"/>
      <c r="RW94" s="68"/>
      <c r="RX94" s="68"/>
      <c r="RY94" s="68"/>
      <c r="RZ94" s="68"/>
      <c r="SA94" s="68"/>
      <c r="SB94" s="68"/>
      <c r="SC94" s="68"/>
      <c r="SD94" s="68"/>
      <c r="SE94" s="68"/>
      <c r="SF94" s="38"/>
      <c r="SG94" s="38"/>
      <c r="SH94" s="38"/>
      <c r="SI94" s="9"/>
      <c r="SJ94" s="9"/>
      <c r="SK94" s="9"/>
      <c r="SL94" s="38"/>
      <c r="SM94" s="38"/>
      <c r="SN94" s="38"/>
      <c r="SO94" s="38"/>
      <c r="SP94" s="68"/>
      <c r="SQ94" s="68"/>
      <c r="SR94" s="68"/>
      <c r="SS94" s="68"/>
      <c r="ST94" s="68"/>
      <c r="SU94" s="68"/>
      <c r="SV94" s="68"/>
      <c r="SW94" s="68"/>
      <c r="SX94" s="68"/>
      <c r="SY94" s="68"/>
      <c r="SZ94" s="68"/>
      <c r="TA94" s="68"/>
      <c r="TB94" s="38"/>
      <c r="TC94" s="38"/>
      <c r="TD94" s="38"/>
      <c r="TE94" s="9"/>
      <c r="TF94" s="9"/>
      <c r="TG94" s="9"/>
      <c r="TN94" s="68"/>
      <c r="TO94" s="68"/>
      <c r="TP94" s="68"/>
      <c r="TQ94" s="68"/>
      <c r="TR94" s="68"/>
      <c r="TS94" s="68"/>
      <c r="TT94" s="68"/>
      <c r="TU94" s="68"/>
      <c r="TV94" s="68"/>
      <c r="TW94" s="68"/>
      <c r="TX94" s="68"/>
      <c r="TY94" s="68"/>
      <c r="TZ94" s="68"/>
      <c r="UA94" s="68"/>
      <c r="UK94" s="68"/>
      <c r="UL94" s="68"/>
      <c r="UM94" s="68"/>
      <c r="UN94" s="68"/>
      <c r="UO94" s="68"/>
      <c r="UP94" s="68"/>
      <c r="UQ94" s="68"/>
      <c r="UR94" s="68"/>
      <c r="US94" s="68"/>
      <c r="UT94" s="68"/>
      <c r="UU94" s="68"/>
      <c r="UV94" s="68"/>
      <c r="VE94" s="9"/>
      <c r="VF94" s="22"/>
      <c r="VJ94" s="29"/>
      <c r="WA94" s="3" t="s">
        <v>10893</v>
      </c>
      <c r="XK94"/>
      <c r="XP94" s="6" t="s">
        <v>10737</v>
      </c>
      <c r="XQ94" s="6" t="s">
        <v>10737</v>
      </c>
      <c r="XV94"/>
    </row>
    <row r="95" spans="1:686" ht="33" customHeight="1" x14ac:dyDescent="0.2">
      <c r="J95" s="81"/>
      <c r="K95" s="6">
        <v>25</v>
      </c>
      <c r="L95" s="6">
        <v>32</v>
      </c>
      <c r="T95" s="3" t="s">
        <v>1029</v>
      </c>
      <c r="AL95" s="9"/>
      <c r="AM95" s="6" t="s">
        <v>10737</v>
      </c>
      <c r="AO95" s="9"/>
      <c r="AP95" s="9"/>
      <c r="AQ95" s="9"/>
      <c r="BI95" s="9"/>
      <c r="BJ95" s="9"/>
      <c r="BK95" s="9"/>
      <c r="BL95" s="9"/>
      <c r="BM95" s="9"/>
      <c r="BN95" s="9"/>
      <c r="BO95" s="9"/>
      <c r="BP95" s="9"/>
      <c r="BS95" s="227" t="str">
        <f t="shared" si="1"/>
        <v xml:space="preserve">--                </v>
      </c>
      <c r="BT95" s="9"/>
      <c r="BU95" s="9"/>
      <c r="BV95" s="9"/>
      <c r="BW95" s="9"/>
      <c r="BX95" s="9"/>
      <c r="BY95" s="9"/>
      <c r="BZ95" s="9"/>
      <c r="CA95" s="9"/>
      <c r="CB95" s="9"/>
      <c r="CC95" s="9"/>
      <c r="CD95" s="9"/>
      <c r="CE95" s="9"/>
      <c r="CF95" s="9"/>
      <c r="CJ95" s="234"/>
      <c r="CK95" s="9"/>
      <c r="CL95" s="9"/>
      <c r="CM95" s="9"/>
      <c r="CN95" s="37"/>
      <c r="CO95" s="22"/>
      <c r="CP95" s="9"/>
      <c r="CQ95" s="9"/>
      <c r="CR95" s="9"/>
      <c r="CS95" s="9"/>
      <c r="CT95" s="9"/>
      <c r="CU95" s="9"/>
      <c r="CV95" s="9"/>
      <c r="CW95" s="9"/>
      <c r="CX95" s="68"/>
      <c r="CY95" s="87"/>
      <c r="CZ95" s="68"/>
      <c r="DA95" s="22"/>
      <c r="DB95" s="68"/>
      <c r="DC95" s="68"/>
      <c r="DD95" s="53" t="s">
        <v>10483</v>
      </c>
      <c r="DG95" s="38"/>
      <c r="DH95" s="38"/>
      <c r="DI95" s="53" t="s">
        <v>10483</v>
      </c>
      <c r="DJ95" s="38"/>
      <c r="DK95" s="38"/>
      <c r="DL95" s="53" t="s">
        <v>10483</v>
      </c>
      <c r="DM95" s="53" t="s">
        <v>10483</v>
      </c>
      <c r="DN95" s="53" t="s">
        <v>10483</v>
      </c>
      <c r="DO95" s="53" t="s">
        <v>10483</v>
      </c>
      <c r="DP95" s="53" t="s">
        <v>10483</v>
      </c>
      <c r="DQ95" s="53" t="s">
        <v>10483</v>
      </c>
      <c r="DR95" s="53" t="s">
        <v>10483</v>
      </c>
      <c r="DS95" s="53" t="s">
        <v>10483</v>
      </c>
      <c r="DT95" s="53" t="s">
        <v>10483</v>
      </c>
      <c r="DU95" s="53" t="s">
        <v>10483</v>
      </c>
      <c r="DV95" s="53" t="s">
        <v>10483</v>
      </c>
      <c r="DW95" s="53" t="s">
        <v>10483</v>
      </c>
      <c r="DX95" s="53" t="s">
        <v>10483</v>
      </c>
      <c r="DY95" s="53" t="s">
        <v>10483</v>
      </c>
      <c r="DZ95" s="53" t="s">
        <v>10483</v>
      </c>
      <c r="EA95" s="53" t="s">
        <v>10483</v>
      </c>
      <c r="EB95" s="53"/>
      <c r="EC95" s="53" t="s">
        <v>10483</v>
      </c>
      <c r="ED95" s="53" t="s">
        <v>10483</v>
      </c>
      <c r="EE95" s="53" t="s">
        <v>10483</v>
      </c>
      <c r="EF95" s="53" t="s">
        <v>10483</v>
      </c>
      <c r="EG95" s="38"/>
      <c r="EH95" s="38"/>
      <c r="EI95" s="38"/>
      <c r="EJ95" s="9"/>
      <c r="EK95" s="79"/>
      <c r="EL95" s="9"/>
      <c r="EM95" s="38">
        <v>1.82</v>
      </c>
      <c r="EN95" s="38">
        <v>0.96</v>
      </c>
      <c r="EO95" s="38"/>
      <c r="EP95" s="38">
        <v>1.82</v>
      </c>
      <c r="EQ95" s="38">
        <v>1.06</v>
      </c>
      <c r="ER95" s="79"/>
      <c r="ES95" s="74"/>
      <c r="ET95" s="74"/>
      <c r="EU95" s="74"/>
      <c r="EV95" s="74"/>
      <c r="EW95" s="74"/>
      <c r="EX95" s="74"/>
      <c r="EY95" s="74"/>
      <c r="EZ95" s="74"/>
      <c r="FA95" s="192">
        <v>1.81</v>
      </c>
      <c r="FB95" s="192">
        <v>0.97</v>
      </c>
      <c r="FC95" s="68"/>
      <c r="FD95" s="68"/>
      <c r="FE95" s="68"/>
      <c r="FF95" s="68"/>
      <c r="FG95" s="53" t="s">
        <v>10483</v>
      </c>
      <c r="FH95" s="53" t="s">
        <v>10483</v>
      </c>
      <c r="FI95" s="53" t="s">
        <v>10483</v>
      </c>
      <c r="FJ95" s="53" t="s">
        <v>10483</v>
      </c>
      <c r="FK95" s="53" t="s">
        <v>10483</v>
      </c>
      <c r="FL95" s="38"/>
      <c r="FM95" s="38"/>
      <c r="FN95" s="38"/>
      <c r="FO95" s="9"/>
      <c r="FP95" s="9"/>
      <c r="FQ95" s="9"/>
      <c r="FR95" s="9"/>
      <c r="FS95" s="38"/>
      <c r="FT95" s="38"/>
      <c r="FU95" s="38"/>
      <c r="FV95" s="38"/>
      <c r="FW95" s="38"/>
      <c r="FX95" s="38"/>
      <c r="FY95" s="68"/>
      <c r="FZ95" s="68"/>
      <c r="GA95" s="68"/>
      <c r="GB95" s="68"/>
      <c r="GC95" s="68"/>
      <c r="GD95" s="68"/>
      <c r="GE95" s="68"/>
      <c r="GF95" s="68"/>
      <c r="GG95" s="68"/>
      <c r="GH95" s="68"/>
      <c r="GI95" s="68"/>
      <c r="GJ95" s="68"/>
      <c r="GK95" s="68"/>
      <c r="GL95" s="68"/>
      <c r="GM95" s="53" t="s">
        <v>10483</v>
      </c>
      <c r="GN95" s="53" t="s">
        <v>10483</v>
      </c>
      <c r="GO95" s="53" t="s">
        <v>10483</v>
      </c>
      <c r="GP95" s="53" t="s">
        <v>10483</v>
      </c>
      <c r="GQ95" s="53" t="s">
        <v>10483</v>
      </c>
      <c r="GR95" s="38"/>
      <c r="GS95" s="38"/>
      <c r="GT95" s="38"/>
      <c r="GU95" s="38"/>
      <c r="GV95" s="38"/>
      <c r="GW95" s="38"/>
      <c r="GX95" s="38"/>
      <c r="GY95" s="38"/>
      <c r="GZ95" s="167"/>
      <c r="HA95" s="167"/>
      <c r="HB95" s="167"/>
      <c r="HC95" s="167"/>
      <c r="HD95" s="167"/>
      <c r="HE95" s="167"/>
      <c r="HF95" s="167"/>
      <c r="HG95" s="167"/>
      <c r="HH95" s="167"/>
      <c r="HI95" s="167"/>
      <c r="HJ95" s="167"/>
      <c r="HK95" s="167"/>
      <c r="HL95" s="38"/>
      <c r="HM95" s="38"/>
      <c r="HN95" s="38"/>
      <c r="HP95" s="38"/>
      <c r="HQ95" s="38"/>
      <c r="HR95" s="38"/>
      <c r="HS95" s="38"/>
      <c r="HT95" s="38"/>
      <c r="HU95" s="38"/>
      <c r="HV95" s="38"/>
      <c r="HW95" s="38"/>
      <c r="HX95" s="38"/>
      <c r="HY95" s="38"/>
      <c r="HZ95" s="9"/>
      <c r="IA95" s="9"/>
      <c r="IB95" s="9"/>
      <c r="IC95" s="38"/>
      <c r="ID95" s="38"/>
      <c r="IE95" s="38"/>
      <c r="IF95" s="38"/>
      <c r="IG95" s="38"/>
      <c r="IH95" s="38"/>
      <c r="II95" s="68"/>
      <c r="IJ95" s="68"/>
      <c r="IK95" s="68"/>
      <c r="IL95" s="68"/>
      <c r="IM95" s="68"/>
      <c r="IN95" s="68"/>
      <c r="IO95" s="68"/>
      <c r="IP95" s="68"/>
      <c r="IQ95" s="68"/>
      <c r="IR95" s="68"/>
      <c r="IS95" s="68"/>
      <c r="IT95" s="68"/>
      <c r="IU95" s="68"/>
      <c r="IV95" s="68"/>
      <c r="IW95" s="38"/>
      <c r="IX95" s="38"/>
      <c r="IY95" s="38"/>
      <c r="IZ95" s="9"/>
      <c r="JA95" s="9"/>
      <c r="JB95" s="9"/>
      <c r="JC95" s="38"/>
      <c r="JD95" s="38"/>
      <c r="JE95" s="38"/>
      <c r="JF95" s="38"/>
      <c r="JG95" s="38"/>
      <c r="JH95" s="38"/>
      <c r="JI95" s="68"/>
      <c r="JJ95" s="68"/>
      <c r="JK95" s="68"/>
      <c r="JL95" s="68"/>
      <c r="JM95" s="68"/>
      <c r="JN95" s="68"/>
      <c r="JO95" s="68"/>
      <c r="JP95" s="68"/>
      <c r="JQ95" s="68"/>
      <c r="JR95" s="68"/>
      <c r="JS95" s="68"/>
      <c r="JT95" s="68"/>
      <c r="JU95" s="68"/>
      <c r="JV95" s="68"/>
      <c r="JW95" s="38"/>
      <c r="JX95" s="38"/>
      <c r="JY95" s="38"/>
      <c r="JZ95" s="9"/>
      <c r="KA95" s="9"/>
      <c r="KB95" s="9"/>
      <c r="KC95" s="9"/>
      <c r="KD95" s="9"/>
      <c r="KE95" s="9"/>
      <c r="KF95" s="9"/>
      <c r="KW95" s="9"/>
      <c r="KX95" s="9"/>
      <c r="KY95" s="9"/>
      <c r="KZ95" s="38"/>
      <c r="LA95" s="38"/>
      <c r="LB95" s="38"/>
      <c r="LC95" s="38"/>
      <c r="LD95" s="38"/>
      <c r="LE95" s="68"/>
      <c r="LF95" s="68"/>
      <c r="LG95" s="68"/>
      <c r="LH95" s="68"/>
      <c r="LI95" s="68"/>
      <c r="LJ95" s="68"/>
      <c r="LK95" s="68"/>
      <c r="LL95" s="68"/>
      <c r="LM95" s="68"/>
      <c r="LN95" s="68"/>
      <c r="LO95" s="68"/>
      <c r="LP95" s="68"/>
      <c r="LQ95" s="68"/>
      <c r="LR95" s="38"/>
      <c r="LS95" s="38"/>
      <c r="LT95" s="38"/>
      <c r="LU95" s="9"/>
      <c r="LV95" s="9"/>
      <c r="LW95" s="9"/>
      <c r="LX95" s="40"/>
      <c r="LY95" s="40"/>
      <c r="LZ95" s="40"/>
      <c r="MA95" s="40"/>
      <c r="MB95" s="68"/>
      <c r="MC95" s="68"/>
      <c r="MD95" s="68"/>
      <c r="ME95" s="68"/>
      <c r="MF95" s="68"/>
      <c r="MG95" s="68"/>
      <c r="MH95" s="187"/>
      <c r="MI95" s="187"/>
      <c r="MJ95" s="68"/>
      <c r="MK95" s="68"/>
      <c r="ML95" s="68"/>
      <c r="MM95" s="68"/>
      <c r="MN95" s="38"/>
      <c r="MO95" s="38"/>
      <c r="MP95" s="38"/>
      <c r="MQ95" s="38"/>
      <c r="MR95" s="38"/>
      <c r="MS95" s="9"/>
      <c r="MT95" s="9"/>
      <c r="MU95" s="38"/>
      <c r="MV95" s="38"/>
      <c r="MW95" s="38"/>
      <c r="MX95" s="38"/>
      <c r="MY95" s="38"/>
      <c r="MZ95" s="68"/>
      <c r="NA95" s="68"/>
      <c r="NB95" s="68"/>
      <c r="NC95" s="68"/>
      <c r="ND95" s="68"/>
      <c r="NE95" s="68"/>
      <c r="NF95" s="68"/>
      <c r="NG95" s="68"/>
      <c r="NH95" s="68"/>
      <c r="NI95" s="68"/>
      <c r="NJ95" s="68"/>
      <c r="NK95" s="68"/>
      <c r="NL95" s="68"/>
      <c r="NM95" s="38"/>
      <c r="NN95" s="38"/>
      <c r="NO95" s="38"/>
      <c r="NP95" s="9"/>
      <c r="NQ95" s="9"/>
      <c r="NR95" s="9"/>
      <c r="NS95" s="39"/>
      <c r="NT95" s="39"/>
      <c r="NU95" s="39"/>
      <c r="NV95" s="39"/>
      <c r="NW95" s="39"/>
      <c r="NX95" s="39"/>
      <c r="NY95" s="68"/>
      <c r="NZ95" s="68"/>
      <c r="OA95" s="68"/>
      <c r="OB95" s="68"/>
      <c r="OC95" s="68"/>
      <c r="OD95" s="68"/>
      <c r="OE95" s="68"/>
      <c r="OF95" s="184"/>
      <c r="OG95" s="184"/>
      <c r="OH95" s="68"/>
      <c r="OI95" s="68"/>
      <c r="OJ95" s="68"/>
      <c r="OK95" s="68"/>
      <c r="OL95" s="38"/>
      <c r="OM95" s="38"/>
      <c r="ON95" s="38"/>
      <c r="OO95" s="9"/>
      <c r="OP95" s="9"/>
      <c r="OQ95" s="9"/>
      <c r="OR95" s="38"/>
      <c r="OS95" s="38"/>
      <c r="OT95" s="38"/>
      <c r="OU95" s="38"/>
      <c r="OV95" s="68"/>
      <c r="OW95" s="68"/>
      <c r="OX95" s="68"/>
      <c r="OY95" s="68"/>
      <c r="OZ95" s="68"/>
      <c r="PA95" s="68"/>
      <c r="PB95" s="68"/>
      <c r="PC95" s="68"/>
      <c r="PD95" s="68"/>
      <c r="PE95" s="68"/>
      <c r="PF95" s="68"/>
      <c r="PG95" s="68"/>
      <c r="PH95" s="38"/>
      <c r="PI95" s="38"/>
      <c r="PJ95" s="38"/>
      <c r="PK95" s="38"/>
      <c r="PL95" s="9"/>
      <c r="PM95" s="9"/>
      <c r="PN95" s="9"/>
      <c r="PO95" s="38"/>
      <c r="PP95" s="38"/>
      <c r="PQ95" s="38"/>
      <c r="PR95" s="38"/>
      <c r="PS95" s="38"/>
      <c r="PT95" s="68"/>
      <c r="PU95" s="68"/>
      <c r="PV95" s="68"/>
      <c r="PW95" s="68"/>
      <c r="PX95" s="68"/>
      <c r="PY95" s="68"/>
      <c r="PZ95" s="68"/>
      <c r="QA95" s="68"/>
      <c r="QB95" s="68"/>
      <c r="QC95" s="68"/>
      <c r="QD95" s="68"/>
      <c r="QE95" s="68"/>
      <c r="QF95" s="68"/>
      <c r="QG95" s="38"/>
      <c r="QH95" s="38"/>
      <c r="QI95" s="38"/>
      <c r="QJ95" s="38"/>
      <c r="QK95" s="9"/>
      <c r="QL95" s="9"/>
      <c r="QM95" s="9"/>
      <c r="QN95" s="38"/>
      <c r="QO95" s="38"/>
      <c r="QP95" s="38"/>
      <c r="QQ95" s="38"/>
      <c r="QR95" s="38"/>
      <c r="QS95" s="38"/>
      <c r="QT95" s="68"/>
      <c r="QU95" s="68"/>
      <c r="QV95" s="68"/>
      <c r="QW95" s="68"/>
      <c r="QX95" s="68"/>
      <c r="QY95" s="68"/>
      <c r="QZ95" s="68"/>
      <c r="RA95" s="68"/>
      <c r="RB95" s="68"/>
      <c r="RC95" s="68"/>
      <c r="RD95" s="68"/>
      <c r="RE95" s="68"/>
      <c r="RF95" s="68"/>
      <c r="RG95" s="68"/>
      <c r="RH95" s="68"/>
      <c r="RI95" s="38"/>
      <c r="RJ95" s="38"/>
      <c r="RK95" s="38"/>
      <c r="RL95" s="38"/>
      <c r="RM95" s="9"/>
      <c r="RN95" s="9"/>
      <c r="RO95" s="9"/>
      <c r="RP95" s="38"/>
      <c r="RQ95" s="38"/>
      <c r="RR95" s="38"/>
      <c r="RS95" s="38"/>
      <c r="RT95" s="68"/>
      <c r="RU95" s="68"/>
      <c r="RV95" s="68"/>
      <c r="RW95" s="68"/>
      <c r="RX95" s="68"/>
      <c r="RY95" s="68"/>
      <c r="RZ95" s="68"/>
      <c r="SA95" s="68"/>
      <c r="SB95" s="68"/>
      <c r="SC95" s="68"/>
      <c r="SD95" s="68"/>
      <c r="SE95" s="68"/>
      <c r="SF95" s="38"/>
      <c r="SG95" s="38"/>
      <c r="SH95" s="38"/>
      <c r="SI95" s="9"/>
      <c r="SJ95" s="9"/>
      <c r="SK95" s="9"/>
      <c r="SL95" s="38"/>
      <c r="SM95" s="38"/>
      <c r="SN95" s="38"/>
      <c r="SO95" s="38"/>
      <c r="SP95" s="68"/>
      <c r="SQ95" s="68"/>
      <c r="SR95" s="68"/>
      <c r="SS95" s="68"/>
      <c r="ST95" s="68"/>
      <c r="SU95" s="68"/>
      <c r="SV95" s="68"/>
      <c r="SW95" s="68"/>
      <c r="SX95" s="68"/>
      <c r="SY95" s="68"/>
      <c r="SZ95" s="68"/>
      <c r="TA95" s="68"/>
      <c r="TB95" s="38"/>
      <c r="TC95" s="38"/>
      <c r="TD95" s="38"/>
      <c r="TE95" s="9"/>
      <c r="TF95" s="9"/>
      <c r="TG95" s="9"/>
      <c r="TN95" s="68"/>
      <c r="TO95" s="68"/>
      <c r="TP95" s="68"/>
      <c r="TQ95" s="68"/>
      <c r="TR95" s="68"/>
      <c r="TS95" s="68"/>
      <c r="TT95" s="68"/>
      <c r="TU95" s="68"/>
      <c r="TV95" s="68"/>
      <c r="TW95" s="68"/>
      <c r="TX95" s="68"/>
      <c r="TY95" s="68"/>
      <c r="TZ95" s="68"/>
      <c r="UA95" s="68"/>
      <c r="UK95" s="68"/>
      <c r="UL95" s="68"/>
      <c r="UM95" s="68"/>
      <c r="UN95" s="68"/>
      <c r="UO95" s="68"/>
      <c r="UP95" s="68"/>
      <c r="UQ95" s="68"/>
      <c r="UR95" s="68"/>
      <c r="US95" s="68"/>
      <c r="UT95" s="68"/>
      <c r="UU95" s="68"/>
      <c r="UV95" s="68"/>
      <c r="VE95" s="9"/>
      <c r="VF95" s="22"/>
      <c r="VJ95" s="29"/>
      <c r="WA95" s="3" t="s">
        <v>10893</v>
      </c>
      <c r="XK95"/>
      <c r="XP95" s="6" t="s">
        <v>10737</v>
      </c>
      <c r="XQ95" s="6" t="s">
        <v>10737</v>
      </c>
      <c r="XV95"/>
    </row>
    <row r="96" spans="1:686" ht="33" customHeight="1" x14ac:dyDescent="0.2">
      <c r="J96" s="81"/>
      <c r="K96" s="6">
        <v>25</v>
      </c>
      <c r="L96" s="6">
        <v>32</v>
      </c>
      <c r="T96" s="3" t="s">
        <v>1437</v>
      </c>
      <c r="AL96" s="9"/>
      <c r="AM96" s="6" t="s">
        <v>10775</v>
      </c>
      <c r="AO96" s="9"/>
      <c r="AP96" s="9"/>
      <c r="AQ96" s="9"/>
      <c r="BI96" s="9"/>
      <c r="BJ96" s="9"/>
      <c r="BK96" s="9"/>
      <c r="BL96" s="9"/>
      <c r="BM96" s="9"/>
      <c r="BN96" s="9"/>
      <c r="BO96" s="9"/>
      <c r="BP96" s="9"/>
      <c r="BS96" s="227" t="str">
        <f t="shared" si="1"/>
        <v xml:space="preserve">--                </v>
      </c>
      <c r="BT96" s="9"/>
      <c r="BU96" s="9"/>
      <c r="BV96" s="9"/>
      <c r="BW96" s="9"/>
      <c r="BX96" s="9"/>
      <c r="BY96" s="9"/>
      <c r="BZ96" s="9"/>
      <c r="CA96" s="9"/>
      <c r="CB96" s="9"/>
      <c r="CC96" s="9"/>
      <c r="CD96" s="9"/>
      <c r="CE96" s="9"/>
      <c r="CF96" s="9"/>
      <c r="CJ96" s="234"/>
      <c r="CK96" s="9"/>
      <c r="CL96" s="9"/>
      <c r="CM96" s="9"/>
      <c r="CN96" s="37"/>
      <c r="CO96" s="22"/>
      <c r="CP96" s="9"/>
      <c r="CQ96" s="9"/>
      <c r="CR96" s="9"/>
      <c r="CS96" s="9"/>
      <c r="CT96" s="9"/>
      <c r="CU96" s="9"/>
      <c r="CV96" s="9"/>
      <c r="CW96" s="9"/>
      <c r="CX96" s="68"/>
      <c r="CY96" s="87"/>
      <c r="CZ96" s="68"/>
      <c r="DA96" s="22"/>
      <c r="DB96" s="68"/>
      <c r="DC96" s="68"/>
      <c r="DD96" s="53" t="s">
        <v>10483</v>
      </c>
      <c r="DG96" s="38"/>
      <c r="DH96" s="38"/>
      <c r="DI96" s="53" t="s">
        <v>10483</v>
      </c>
      <c r="DJ96" s="38"/>
      <c r="DK96" s="38"/>
      <c r="DL96" s="53" t="s">
        <v>10483</v>
      </c>
      <c r="DM96" s="53" t="s">
        <v>10483</v>
      </c>
      <c r="DN96" s="53" t="s">
        <v>10483</v>
      </c>
      <c r="DO96" s="53" t="s">
        <v>10483</v>
      </c>
      <c r="DP96" s="53" t="s">
        <v>10483</v>
      </c>
      <c r="DQ96" s="53" t="s">
        <v>10483</v>
      </c>
      <c r="DR96" s="53" t="s">
        <v>10483</v>
      </c>
      <c r="DS96" s="53" t="s">
        <v>10483</v>
      </c>
      <c r="DT96" s="53" t="s">
        <v>10483</v>
      </c>
      <c r="DU96" s="53" t="s">
        <v>10483</v>
      </c>
      <c r="DV96" s="53" t="s">
        <v>10483</v>
      </c>
      <c r="DW96" s="53" t="s">
        <v>10483</v>
      </c>
      <c r="DX96" s="53" t="s">
        <v>10483</v>
      </c>
      <c r="DY96" s="53" t="s">
        <v>10483</v>
      </c>
      <c r="DZ96" s="53" t="s">
        <v>10483</v>
      </c>
      <c r="EA96" s="53" t="s">
        <v>10483</v>
      </c>
      <c r="EB96" s="53"/>
      <c r="EC96" s="53" t="s">
        <v>10483</v>
      </c>
      <c r="ED96" s="53" t="s">
        <v>10483</v>
      </c>
      <c r="EE96" s="53" t="s">
        <v>10483</v>
      </c>
      <c r="EF96" s="53" t="s">
        <v>10483</v>
      </c>
      <c r="EG96" s="38"/>
      <c r="EH96" s="38"/>
      <c r="EI96" s="38"/>
      <c r="EJ96" s="9"/>
      <c r="EK96" s="79"/>
      <c r="EL96" s="9"/>
      <c r="EM96" s="38">
        <v>1.78</v>
      </c>
      <c r="EN96" s="38">
        <v>0.94</v>
      </c>
      <c r="EO96" s="38"/>
      <c r="EP96" s="38">
        <v>1.79</v>
      </c>
      <c r="EQ96" s="38">
        <v>1.03</v>
      </c>
      <c r="ER96" s="79"/>
      <c r="ES96" s="74"/>
      <c r="ET96" s="74"/>
      <c r="EU96" s="74"/>
      <c r="EV96" s="74"/>
      <c r="EW96" s="74"/>
      <c r="EX96" s="74"/>
      <c r="EY96" s="74"/>
      <c r="EZ96" s="74"/>
      <c r="FA96" s="192">
        <v>1.81</v>
      </c>
      <c r="FB96" s="192">
        <v>1.05</v>
      </c>
      <c r="FC96" s="68"/>
      <c r="FD96" s="68"/>
      <c r="FE96" s="68"/>
      <c r="FF96" s="68"/>
      <c r="FG96" s="53" t="s">
        <v>10483</v>
      </c>
      <c r="FH96" s="53" t="s">
        <v>10483</v>
      </c>
      <c r="FI96" s="53" t="s">
        <v>10483</v>
      </c>
      <c r="FJ96" s="53" t="s">
        <v>10483</v>
      </c>
      <c r="FK96" s="53" t="s">
        <v>10483</v>
      </c>
      <c r="FL96" s="38"/>
      <c r="FM96" s="38"/>
      <c r="FN96" s="38"/>
      <c r="FO96" s="9"/>
      <c r="FP96" s="9"/>
      <c r="FQ96" s="9"/>
      <c r="FR96" s="9"/>
      <c r="FS96" s="38"/>
      <c r="FT96" s="38"/>
      <c r="FU96" s="38"/>
      <c r="FV96" s="38"/>
      <c r="FW96" s="38"/>
      <c r="FX96" s="38"/>
      <c r="FY96" s="68"/>
      <c r="FZ96" s="68"/>
      <c r="GA96" s="68"/>
      <c r="GB96" s="68"/>
      <c r="GC96" s="68"/>
      <c r="GD96" s="68"/>
      <c r="GE96" s="68"/>
      <c r="GF96" s="68"/>
      <c r="GG96" s="68"/>
      <c r="GH96" s="68"/>
      <c r="GI96" s="68"/>
      <c r="GJ96" s="68"/>
      <c r="GK96" s="68"/>
      <c r="GL96" s="68"/>
      <c r="GM96" s="53" t="s">
        <v>10483</v>
      </c>
      <c r="GN96" s="53" t="s">
        <v>10483</v>
      </c>
      <c r="GO96" s="53" t="s">
        <v>10483</v>
      </c>
      <c r="GP96" s="53" t="s">
        <v>10483</v>
      </c>
      <c r="GQ96" s="53" t="s">
        <v>10483</v>
      </c>
      <c r="GR96" s="38"/>
      <c r="GS96" s="38"/>
      <c r="GT96" s="38"/>
      <c r="GU96" s="38"/>
      <c r="GV96" s="38"/>
      <c r="GW96" s="38"/>
      <c r="GX96" s="38"/>
      <c r="GY96" s="38"/>
      <c r="GZ96" s="167"/>
      <c r="HA96" s="167"/>
      <c r="HB96" s="167"/>
      <c r="HC96" s="167"/>
      <c r="HD96" s="167"/>
      <c r="HE96" s="167"/>
      <c r="HF96" s="167"/>
      <c r="HG96" s="167"/>
      <c r="HH96" s="167"/>
      <c r="HI96" s="167"/>
      <c r="HJ96" s="167"/>
      <c r="HK96" s="167"/>
      <c r="HL96" s="38"/>
      <c r="HM96" s="38"/>
      <c r="HN96" s="38"/>
      <c r="HP96" s="38"/>
      <c r="HQ96" s="38"/>
      <c r="HR96" s="38"/>
      <c r="HS96" s="38"/>
      <c r="HT96" s="38"/>
      <c r="HU96" s="38"/>
      <c r="HV96" s="38"/>
      <c r="HW96" s="38"/>
      <c r="HX96" s="38"/>
      <c r="HY96" s="38"/>
      <c r="HZ96" s="9"/>
      <c r="IA96" s="9"/>
      <c r="IB96" s="9"/>
      <c r="IC96" s="38"/>
      <c r="ID96" s="38"/>
      <c r="IE96" s="38"/>
      <c r="IF96" s="38"/>
      <c r="IG96" s="38"/>
      <c r="IH96" s="38"/>
      <c r="II96" s="68"/>
      <c r="IJ96" s="68"/>
      <c r="IK96" s="68"/>
      <c r="IL96" s="68"/>
      <c r="IM96" s="68"/>
      <c r="IN96" s="68"/>
      <c r="IO96" s="68"/>
      <c r="IP96" s="68"/>
      <c r="IQ96" s="68"/>
      <c r="IR96" s="68"/>
      <c r="IS96" s="68"/>
      <c r="IT96" s="68"/>
      <c r="IU96" s="68"/>
      <c r="IV96" s="68"/>
      <c r="IW96" s="38"/>
      <c r="IX96" s="38"/>
      <c r="IY96" s="38"/>
      <c r="IZ96" s="9"/>
      <c r="JA96" s="9"/>
      <c r="JB96" s="9"/>
      <c r="JC96" s="38"/>
      <c r="JD96" s="38"/>
      <c r="JE96" s="38"/>
      <c r="JF96" s="38"/>
      <c r="JG96" s="38"/>
      <c r="JH96" s="38"/>
      <c r="JI96" s="68"/>
      <c r="JJ96" s="68"/>
      <c r="JK96" s="68"/>
      <c r="JL96" s="68"/>
      <c r="JM96" s="68"/>
      <c r="JN96" s="68"/>
      <c r="JO96" s="68"/>
      <c r="JP96" s="68"/>
      <c r="JQ96" s="68"/>
      <c r="JR96" s="68"/>
      <c r="JS96" s="68"/>
      <c r="JT96" s="68"/>
      <c r="JU96" s="68"/>
      <c r="JV96" s="68"/>
      <c r="JW96" s="38"/>
      <c r="JX96" s="38"/>
      <c r="JY96" s="38"/>
      <c r="JZ96" s="9"/>
      <c r="KA96" s="9"/>
      <c r="KB96" s="9"/>
      <c r="KC96" s="9"/>
      <c r="KD96" s="9"/>
      <c r="KE96" s="9"/>
      <c r="KF96" s="9"/>
      <c r="KW96" s="9"/>
      <c r="KX96" s="9"/>
      <c r="KY96" s="9"/>
      <c r="KZ96" s="38"/>
      <c r="LA96" s="38"/>
      <c r="LB96" s="38"/>
      <c r="LC96" s="38"/>
      <c r="LD96" s="38"/>
      <c r="LE96" s="68"/>
      <c r="LF96" s="68"/>
      <c r="LG96" s="68"/>
      <c r="LH96" s="68"/>
      <c r="LI96" s="68"/>
      <c r="LJ96" s="68"/>
      <c r="LK96" s="68"/>
      <c r="LL96" s="68"/>
      <c r="LM96" s="68"/>
      <c r="LN96" s="68"/>
      <c r="LO96" s="68"/>
      <c r="LP96" s="68"/>
      <c r="LQ96" s="68"/>
      <c r="LR96" s="38"/>
      <c r="LS96" s="38"/>
      <c r="LT96" s="38"/>
      <c r="LU96" s="9"/>
      <c r="LV96" s="9"/>
      <c r="LW96" s="9"/>
      <c r="LX96" s="40"/>
      <c r="LY96" s="40"/>
      <c r="LZ96" s="40"/>
      <c r="MA96" s="40"/>
      <c r="MB96" s="68"/>
      <c r="MC96" s="68"/>
      <c r="MD96" s="68"/>
      <c r="ME96" s="68"/>
      <c r="MF96" s="68"/>
      <c r="MG96" s="68"/>
      <c r="MH96" s="187"/>
      <c r="MI96" s="187"/>
      <c r="MJ96" s="68"/>
      <c r="MK96" s="68"/>
      <c r="ML96" s="68"/>
      <c r="MM96" s="68"/>
      <c r="MN96" s="38"/>
      <c r="MO96" s="38"/>
      <c r="MP96" s="38"/>
      <c r="MQ96" s="38"/>
      <c r="MR96" s="38"/>
      <c r="MS96" s="9"/>
      <c r="MT96" s="9"/>
      <c r="MU96" s="38"/>
      <c r="MV96" s="38"/>
      <c r="MW96" s="38"/>
      <c r="MX96" s="38"/>
      <c r="MY96" s="38"/>
      <c r="MZ96" s="68"/>
      <c r="NA96" s="68"/>
      <c r="NB96" s="68"/>
      <c r="NC96" s="68"/>
      <c r="ND96" s="68"/>
      <c r="NE96" s="68"/>
      <c r="NF96" s="68"/>
      <c r="NG96" s="68"/>
      <c r="NH96" s="68"/>
      <c r="NI96" s="68"/>
      <c r="NJ96" s="68"/>
      <c r="NK96" s="68"/>
      <c r="NL96" s="68"/>
      <c r="NM96" s="38"/>
      <c r="NN96" s="38"/>
      <c r="NO96" s="38"/>
      <c r="NP96" s="9"/>
      <c r="NQ96" s="9"/>
      <c r="NR96" s="9"/>
      <c r="NS96" s="39"/>
      <c r="NT96" s="39"/>
      <c r="NU96" s="39"/>
      <c r="NV96" s="39"/>
      <c r="NW96" s="39"/>
      <c r="NX96" s="39"/>
      <c r="NY96" s="68"/>
      <c r="NZ96" s="68"/>
      <c r="OA96" s="68"/>
      <c r="OB96" s="68"/>
      <c r="OC96" s="68"/>
      <c r="OD96" s="68"/>
      <c r="OE96" s="68"/>
      <c r="OF96" s="184"/>
      <c r="OG96" s="184"/>
      <c r="OH96" s="68"/>
      <c r="OI96" s="68"/>
      <c r="OJ96" s="68"/>
      <c r="OK96" s="68"/>
      <c r="OL96" s="38"/>
      <c r="OM96" s="38"/>
      <c r="ON96" s="38"/>
      <c r="OO96" s="9"/>
      <c r="OP96" s="9"/>
      <c r="OQ96" s="9"/>
      <c r="OR96" s="38"/>
      <c r="OS96" s="38"/>
      <c r="OT96" s="38"/>
      <c r="OU96" s="38"/>
      <c r="OV96" s="68"/>
      <c r="OW96" s="68"/>
      <c r="OX96" s="68"/>
      <c r="OY96" s="68"/>
      <c r="OZ96" s="68"/>
      <c r="PA96" s="68"/>
      <c r="PB96" s="68"/>
      <c r="PC96" s="68"/>
      <c r="PD96" s="68"/>
      <c r="PE96" s="68"/>
      <c r="PF96" s="68"/>
      <c r="PG96" s="68"/>
      <c r="PH96" s="38"/>
      <c r="PI96" s="38"/>
      <c r="PJ96" s="38"/>
      <c r="PK96" s="38"/>
      <c r="PL96" s="9"/>
      <c r="PM96" s="9"/>
      <c r="PN96" s="9"/>
      <c r="PO96" s="38"/>
      <c r="PP96" s="38"/>
      <c r="PQ96" s="38"/>
      <c r="PR96" s="38"/>
      <c r="PS96" s="38"/>
      <c r="PT96" s="68"/>
      <c r="PU96" s="68"/>
      <c r="PV96" s="68"/>
      <c r="PW96" s="68"/>
      <c r="PX96" s="68"/>
      <c r="PY96" s="68"/>
      <c r="PZ96" s="68"/>
      <c r="QA96" s="68"/>
      <c r="QB96" s="68"/>
      <c r="QC96" s="68"/>
      <c r="QD96" s="68"/>
      <c r="QE96" s="68"/>
      <c r="QF96" s="68"/>
      <c r="QG96" s="38"/>
      <c r="QH96" s="38"/>
      <c r="QI96" s="38"/>
      <c r="QJ96" s="38"/>
      <c r="QK96" s="9"/>
      <c r="QL96" s="9"/>
      <c r="QM96" s="9"/>
      <c r="QN96" s="38"/>
      <c r="QO96" s="38"/>
      <c r="QP96" s="38"/>
      <c r="QQ96" s="38"/>
      <c r="QR96" s="38"/>
      <c r="QS96" s="38"/>
      <c r="QT96" s="68"/>
      <c r="QU96" s="68"/>
      <c r="QV96" s="68"/>
      <c r="QW96" s="68"/>
      <c r="QX96" s="68"/>
      <c r="QY96" s="68"/>
      <c r="QZ96" s="68"/>
      <c r="RA96" s="68"/>
      <c r="RB96" s="68"/>
      <c r="RC96" s="68"/>
      <c r="RD96" s="68"/>
      <c r="RE96" s="68"/>
      <c r="RF96" s="68"/>
      <c r="RG96" s="68"/>
      <c r="RH96" s="68"/>
      <c r="RI96" s="38"/>
      <c r="RJ96" s="38"/>
      <c r="RK96" s="38"/>
      <c r="RL96" s="38"/>
      <c r="RM96" s="9"/>
      <c r="RN96" s="9"/>
      <c r="RO96" s="9"/>
      <c r="RP96" s="38"/>
      <c r="RQ96" s="38"/>
      <c r="RR96" s="38"/>
      <c r="RS96" s="38"/>
      <c r="RT96" s="68"/>
      <c r="RU96" s="68"/>
      <c r="RV96" s="68"/>
      <c r="RW96" s="68"/>
      <c r="RX96" s="68"/>
      <c r="RY96" s="68"/>
      <c r="RZ96" s="68"/>
      <c r="SA96" s="68"/>
      <c r="SB96" s="68"/>
      <c r="SC96" s="68"/>
      <c r="SD96" s="68"/>
      <c r="SE96" s="68"/>
      <c r="SF96" s="38"/>
      <c r="SG96" s="38"/>
      <c r="SH96" s="38"/>
      <c r="SI96" s="9"/>
      <c r="SJ96" s="9"/>
      <c r="SK96" s="9"/>
      <c r="SL96" s="38"/>
      <c r="SM96" s="38"/>
      <c r="SN96" s="38"/>
      <c r="SO96" s="38"/>
      <c r="SP96" s="68"/>
      <c r="SQ96" s="68"/>
      <c r="SR96" s="68"/>
      <c r="SS96" s="68"/>
      <c r="ST96" s="68"/>
      <c r="SU96" s="68"/>
      <c r="SV96" s="68"/>
      <c r="SW96" s="68"/>
      <c r="SX96" s="68"/>
      <c r="SY96" s="68"/>
      <c r="SZ96" s="68"/>
      <c r="TA96" s="68"/>
      <c r="TB96" s="38"/>
      <c r="TC96" s="38"/>
      <c r="TD96" s="38"/>
      <c r="TE96" s="9"/>
      <c r="TF96" s="9"/>
      <c r="TG96" s="9"/>
      <c r="TN96" s="68"/>
      <c r="TO96" s="68"/>
      <c r="TP96" s="68"/>
      <c r="TQ96" s="68"/>
      <c r="TR96" s="68"/>
      <c r="TS96" s="68"/>
      <c r="TT96" s="68"/>
      <c r="TU96" s="68"/>
      <c r="TV96" s="68"/>
      <c r="TW96" s="68"/>
      <c r="TX96" s="68"/>
      <c r="TY96" s="68"/>
      <c r="TZ96" s="68"/>
      <c r="UA96" s="68"/>
      <c r="UK96" s="68"/>
      <c r="UL96" s="68"/>
      <c r="UM96" s="68"/>
      <c r="UN96" s="68"/>
      <c r="UO96" s="68"/>
      <c r="UP96" s="68"/>
      <c r="UQ96" s="68"/>
      <c r="UR96" s="68"/>
      <c r="US96" s="68"/>
      <c r="UT96" s="68"/>
      <c r="UU96" s="68"/>
      <c r="UV96" s="68"/>
      <c r="VE96" s="9"/>
      <c r="VF96" s="22"/>
      <c r="VJ96" s="29"/>
      <c r="WA96" s="3" t="s">
        <v>10893</v>
      </c>
      <c r="XK96"/>
      <c r="XP96" s="6" t="s">
        <v>10775</v>
      </c>
      <c r="XQ96" s="6" t="s">
        <v>10775</v>
      </c>
      <c r="XV96"/>
    </row>
    <row r="97" spans="1:686" ht="33" customHeight="1" x14ac:dyDescent="0.2">
      <c r="J97" s="81"/>
      <c r="K97" s="6">
        <v>25</v>
      </c>
      <c r="L97" s="6">
        <v>32</v>
      </c>
      <c r="T97" s="3" t="s">
        <v>1027</v>
      </c>
      <c r="AL97" s="9"/>
      <c r="AM97" s="6" t="s">
        <v>10776</v>
      </c>
      <c r="AO97" s="9"/>
      <c r="AP97" s="9"/>
      <c r="AQ97" s="9"/>
      <c r="BI97" s="9"/>
      <c r="BJ97" s="9"/>
      <c r="BK97" s="9"/>
      <c r="BL97" s="9"/>
      <c r="BM97" s="9"/>
      <c r="BN97" s="9"/>
      <c r="BO97" s="9"/>
      <c r="BP97" s="9"/>
      <c r="BS97" s="227" t="str">
        <f t="shared" si="1"/>
        <v xml:space="preserve">--  BIAQ              </v>
      </c>
      <c r="BT97" s="9"/>
      <c r="BU97" s="9"/>
      <c r="BV97" s="9"/>
      <c r="BW97" s="9"/>
      <c r="BX97" s="9"/>
      <c r="BY97" s="9"/>
      <c r="BZ97" s="9"/>
      <c r="CA97" s="9"/>
      <c r="CB97" s="9"/>
      <c r="CC97" s="9"/>
      <c r="CD97" s="9"/>
      <c r="CE97" s="9"/>
      <c r="CF97" s="9"/>
      <c r="CJ97" s="234"/>
      <c r="CK97" s="9"/>
      <c r="CL97" s="9"/>
      <c r="CM97" s="9"/>
      <c r="CN97" s="37"/>
      <c r="CO97" s="22"/>
      <c r="CP97" s="9"/>
      <c r="CQ97" s="9"/>
      <c r="CR97" s="9"/>
      <c r="CS97" s="9"/>
      <c r="CT97" s="9"/>
      <c r="CU97" s="9"/>
      <c r="CV97" s="9"/>
      <c r="CW97" s="9"/>
      <c r="CX97" s="68"/>
      <c r="CY97" s="87"/>
      <c r="CZ97" s="68"/>
      <c r="DA97" s="22"/>
      <c r="DB97" s="68"/>
      <c r="DC97" s="68"/>
      <c r="DD97" s="53" t="s">
        <v>10483</v>
      </c>
      <c r="DG97" s="38"/>
      <c r="DH97" s="38"/>
      <c r="DI97" s="53" t="s">
        <v>10483</v>
      </c>
      <c r="DJ97" s="38"/>
      <c r="DK97" s="38"/>
      <c r="DL97" s="53" t="s">
        <v>10483</v>
      </c>
      <c r="DM97" s="53" t="s">
        <v>10483</v>
      </c>
      <c r="DN97" s="53" t="s">
        <v>10483</v>
      </c>
      <c r="DO97" s="53" t="s">
        <v>10483</v>
      </c>
      <c r="DP97" s="53" t="s">
        <v>10483</v>
      </c>
      <c r="DQ97" s="53" t="s">
        <v>10483</v>
      </c>
      <c r="DR97" s="53" t="s">
        <v>10483</v>
      </c>
      <c r="DS97" s="53" t="s">
        <v>10483</v>
      </c>
      <c r="DT97" s="53" t="s">
        <v>10483</v>
      </c>
      <c r="DU97" s="53" t="s">
        <v>10483</v>
      </c>
      <c r="DV97" s="53" t="s">
        <v>10483</v>
      </c>
      <c r="DW97" s="53" t="s">
        <v>10483</v>
      </c>
      <c r="DX97" s="53" t="s">
        <v>10483</v>
      </c>
      <c r="DY97" s="53" t="s">
        <v>10483</v>
      </c>
      <c r="DZ97" s="53" t="s">
        <v>10483</v>
      </c>
      <c r="EA97" s="53" t="s">
        <v>10483</v>
      </c>
      <c r="EB97" s="53"/>
      <c r="EC97" s="53" t="s">
        <v>10483</v>
      </c>
      <c r="ED97" s="53" t="s">
        <v>10483</v>
      </c>
      <c r="EE97" s="53" t="s">
        <v>10483</v>
      </c>
      <c r="EF97" s="53" t="s">
        <v>10483</v>
      </c>
      <c r="EG97" s="38"/>
      <c r="EH97" s="38"/>
      <c r="EI97" s="38"/>
      <c r="EJ97" s="9" t="s">
        <v>4212</v>
      </c>
      <c r="EK97" s="9" t="s">
        <v>4212</v>
      </c>
      <c r="EL97" s="9" t="s">
        <v>4212</v>
      </c>
      <c r="EM97" s="38">
        <v>1.49</v>
      </c>
      <c r="EN97" s="38">
        <v>0.44</v>
      </c>
      <c r="EO97" s="38"/>
      <c r="EP97" s="38">
        <v>1.41</v>
      </c>
      <c r="EQ97" s="38">
        <v>0.44</v>
      </c>
      <c r="ER97" s="79"/>
      <c r="ES97" s="74"/>
      <c r="ET97" s="74"/>
      <c r="EU97" s="74"/>
      <c r="EV97" s="74"/>
      <c r="EW97" s="74"/>
      <c r="EX97" s="74"/>
      <c r="EY97" s="74"/>
      <c r="EZ97" s="74"/>
      <c r="FA97" s="192">
        <v>1.38</v>
      </c>
      <c r="FB97" s="192">
        <v>0.44</v>
      </c>
      <c r="FC97" s="68"/>
      <c r="FD97" s="68"/>
      <c r="FE97" s="68"/>
      <c r="FF97" s="68"/>
      <c r="FG97" s="53" t="s">
        <v>10483</v>
      </c>
      <c r="FH97" s="53" t="s">
        <v>10483</v>
      </c>
      <c r="FI97" s="53" t="s">
        <v>10483</v>
      </c>
      <c r="FJ97" s="53" t="s">
        <v>10483</v>
      </c>
      <c r="FK97" s="53" t="s">
        <v>10483</v>
      </c>
      <c r="FL97" s="38"/>
      <c r="FM97" s="38"/>
      <c r="FN97" s="38"/>
      <c r="FO97" s="9"/>
      <c r="FP97" s="9"/>
      <c r="FQ97" s="9"/>
      <c r="FR97" s="9"/>
      <c r="FS97" s="38"/>
      <c r="FT97" s="38"/>
      <c r="FU97" s="38"/>
      <c r="FV97" s="38"/>
      <c r="FW97" s="38"/>
      <c r="FX97" s="38"/>
      <c r="FY97" s="68"/>
      <c r="FZ97" s="68"/>
      <c r="GA97" s="68"/>
      <c r="GB97" s="68"/>
      <c r="GC97" s="68"/>
      <c r="GD97" s="68"/>
      <c r="GE97" s="68"/>
      <c r="GF97" s="68"/>
      <c r="GG97" s="68"/>
      <c r="GH97" s="68"/>
      <c r="GI97" s="68"/>
      <c r="GJ97" s="68"/>
      <c r="GK97" s="68"/>
      <c r="GL97" s="68"/>
      <c r="GM97" s="53" t="s">
        <v>10483</v>
      </c>
      <c r="GN97" s="53" t="s">
        <v>10483</v>
      </c>
      <c r="GO97" s="53" t="s">
        <v>10483</v>
      </c>
      <c r="GP97" s="53" t="s">
        <v>10483</v>
      </c>
      <c r="GQ97" s="53" t="s">
        <v>10483</v>
      </c>
      <c r="GR97" s="38"/>
      <c r="GS97" s="38"/>
      <c r="GT97" s="38"/>
      <c r="GU97" s="38"/>
      <c r="GV97" s="38"/>
      <c r="GW97" s="38"/>
      <c r="GX97" s="38"/>
      <c r="GY97" s="38"/>
      <c r="GZ97" s="167"/>
      <c r="HA97" s="167"/>
      <c r="HB97" s="167"/>
      <c r="HC97" s="167"/>
      <c r="HD97" s="167"/>
      <c r="HE97" s="167"/>
      <c r="HF97" s="167"/>
      <c r="HG97" s="167"/>
      <c r="HH97" s="167"/>
      <c r="HI97" s="167"/>
      <c r="HJ97" s="167"/>
      <c r="HK97" s="167"/>
      <c r="HL97" s="38"/>
      <c r="HM97" s="38"/>
      <c r="HN97" s="38"/>
      <c r="HP97" s="38"/>
      <c r="HQ97" s="38"/>
      <c r="HR97" s="38"/>
      <c r="HS97" s="38"/>
      <c r="HT97" s="38"/>
      <c r="HU97" s="38"/>
      <c r="HV97" s="38"/>
      <c r="HW97" s="38"/>
      <c r="HX97" s="38"/>
      <c r="HY97" s="38"/>
      <c r="HZ97" s="9"/>
      <c r="IA97" s="9"/>
      <c r="IB97" s="9"/>
      <c r="IC97" s="38"/>
      <c r="ID97" s="38"/>
      <c r="IE97" s="38"/>
      <c r="IF97" s="38"/>
      <c r="IG97" s="38"/>
      <c r="IH97" s="38"/>
      <c r="II97" s="68"/>
      <c r="IJ97" s="68"/>
      <c r="IK97" s="68"/>
      <c r="IL97" s="68"/>
      <c r="IM97" s="68"/>
      <c r="IN97" s="68"/>
      <c r="IO97" s="68"/>
      <c r="IP97" s="68"/>
      <c r="IQ97" s="68"/>
      <c r="IR97" s="68"/>
      <c r="IS97" s="68"/>
      <c r="IT97" s="68"/>
      <c r="IU97" s="68"/>
      <c r="IV97" s="68"/>
      <c r="IW97" s="38"/>
      <c r="IX97" s="38"/>
      <c r="IY97" s="38"/>
      <c r="IZ97" s="9"/>
      <c r="JA97" s="9"/>
      <c r="JB97" s="9"/>
      <c r="JC97" s="38"/>
      <c r="JD97" s="38"/>
      <c r="JE97" s="38"/>
      <c r="JF97" s="38"/>
      <c r="JG97" s="38"/>
      <c r="JH97" s="38"/>
      <c r="JI97" s="68"/>
      <c r="JJ97" s="68"/>
      <c r="JK97" s="68"/>
      <c r="JL97" s="68"/>
      <c r="JM97" s="68"/>
      <c r="JN97" s="68"/>
      <c r="JO97" s="68"/>
      <c r="JP97" s="68"/>
      <c r="JQ97" s="68"/>
      <c r="JR97" s="68"/>
      <c r="JS97" s="68"/>
      <c r="JT97" s="68"/>
      <c r="JU97" s="68"/>
      <c r="JV97" s="68"/>
      <c r="JW97" s="38"/>
      <c r="JX97" s="38"/>
      <c r="JY97" s="38"/>
      <c r="JZ97" s="9"/>
      <c r="KA97" s="9"/>
      <c r="KB97" s="9"/>
      <c r="KC97" s="9"/>
      <c r="KD97" s="9"/>
      <c r="KE97" s="9"/>
      <c r="KF97" s="9"/>
      <c r="KW97" s="9"/>
      <c r="KX97" s="9"/>
      <c r="KY97" s="9"/>
      <c r="KZ97" s="38"/>
      <c r="LA97" s="38"/>
      <c r="LB97" s="38"/>
      <c r="LC97" s="38"/>
      <c r="LD97" s="38"/>
      <c r="LE97" s="68"/>
      <c r="LF97" s="68"/>
      <c r="LG97" s="68"/>
      <c r="LH97" s="68"/>
      <c r="LI97" s="68"/>
      <c r="LJ97" s="68"/>
      <c r="LK97" s="68"/>
      <c r="LL97" s="68"/>
      <c r="LM97" s="68"/>
      <c r="LN97" s="68"/>
      <c r="LO97" s="68"/>
      <c r="LP97" s="68"/>
      <c r="LQ97" s="68"/>
      <c r="LR97" s="38"/>
      <c r="LS97" s="38"/>
      <c r="LT97" s="38"/>
      <c r="LU97" s="9"/>
      <c r="LV97" s="9"/>
      <c r="LW97" s="9"/>
      <c r="LX97" s="40"/>
      <c r="LY97" s="40"/>
      <c r="LZ97" s="40"/>
      <c r="MA97" s="40"/>
      <c r="MB97" s="68"/>
      <c r="MC97" s="68"/>
      <c r="MD97" s="68"/>
      <c r="ME97" s="68"/>
      <c r="MF97" s="68"/>
      <c r="MG97" s="68"/>
      <c r="MH97" s="187"/>
      <c r="MI97" s="187"/>
      <c r="MJ97" s="68"/>
      <c r="MK97" s="68"/>
      <c r="ML97" s="68"/>
      <c r="MM97" s="68"/>
      <c r="MN97" s="38"/>
      <c r="MO97" s="38"/>
      <c r="MP97" s="38"/>
      <c r="MQ97" s="38"/>
      <c r="MR97" s="38"/>
      <c r="MS97" s="9"/>
      <c r="MT97" s="9"/>
      <c r="MU97" s="38"/>
      <c r="MV97" s="38"/>
      <c r="MW97" s="38"/>
      <c r="MX97" s="38"/>
      <c r="MY97" s="38"/>
      <c r="MZ97" s="68"/>
      <c r="NA97" s="68"/>
      <c r="NB97" s="68"/>
      <c r="NC97" s="68"/>
      <c r="ND97" s="68"/>
      <c r="NE97" s="68"/>
      <c r="NF97" s="68"/>
      <c r="NG97" s="68"/>
      <c r="NH97" s="68"/>
      <c r="NI97" s="68"/>
      <c r="NJ97" s="68"/>
      <c r="NK97" s="68"/>
      <c r="NL97" s="68"/>
      <c r="NM97" s="38"/>
      <c r="NN97" s="38"/>
      <c r="NO97" s="38"/>
      <c r="NP97" s="9"/>
      <c r="NQ97" s="9"/>
      <c r="NR97" s="9"/>
      <c r="NS97" s="39"/>
      <c r="NT97" s="39"/>
      <c r="NU97" s="39"/>
      <c r="NV97" s="39"/>
      <c r="NW97" s="39"/>
      <c r="NX97" s="39"/>
      <c r="NY97" s="68"/>
      <c r="NZ97" s="68"/>
      <c r="OA97" s="68"/>
      <c r="OB97" s="68"/>
      <c r="OC97" s="68"/>
      <c r="OD97" s="68"/>
      <c r="OE97" s="68"/>
      <c r="OF97" s="184"/>
      <c r="OG97" s="184"/>
      <c r="OH97" s="68"/>
      <c r="OI97" s="68"/>
      <c r="OJ97" s="68"/>
      <c r="OK97" s="68"/>
      <c r="OL97" s="38"/>
      <c r="OM97" s="38"/>
      <c r="ON97" s="38"/>
      <c r="OO97" s="9"/>
      <c r="OP97" s="9"/>
      <c r="OQ97" s="9"/>
      <c r="OR97" s="38"/>
      <c r="OS97" s="38"/>
      <c r="OT97" s="38"/>
      <c r="OU97" s="38"/>
      <c r="OV97" s="68"/>
      <c r="OW97" s="68"/>
      <c r="OX97" s="68"/>
      <c r="OY97" s="68"/>
      <c r="OZ97" s="68"/>
      <c r="PA97" s="68"/>
      <c r="PB97" s="68"/>
      <c r="PC97" s="68"/>
      <c r="PD97" s="68"/>
      <c r="PE97" s="68"/>
      <c r="PF97" s="68"/>
      <c r="PG97" s="68"/>
      <c r="PH97" s="38"/>
      <c r="PI97" s="38"/>
      <c r="PJ97" s="38"/>
      <c r="PK97" s="38"/>
      <c r="PL97" s="9"/>
      <c r="PM97" s="9"/>
      <c r="PN97" s="9"/>
      <c r="PO97" s="38"/>
      <c r="PP97" s="38"/>
      <c r="PQ97" s="38"/>
      <c r="PR97" s="38"/>
      <c r="PS97" s="38"/>
      <c r="PT97" s="68"/>
      <c r="PU97" s="68"/>
      <c r="PV97" s="68"/>
      <c r="PW97" s="68"/>
      <c r="PX97" s="68"/>
      <c r="PY97" s="68"/>
      <c r="PZ97" s="68"/>
      <c r="QA97" s="68"/>
      <c r="QB97" s="68"/>
      <c r="QC97" s="68"/>
      <c r="QD97" s="68"/>
      <c r="QE97" s="68"/>
      <c r="QF97" s="68"/>
      <c r="QG97" s="38"/>
      <c r="QH97" s="38"/>
      <c r="QI97" s="38"/>
      <c r="QJ97" s="38"/>
      <c r="QK97" s="9"/>
      <c r="QL97" s="9"/>
      <c r="QM97" s="9"/>
      <c r="QN97" s="38"/>
      <c r="QO97" s="38"/>
      <c r="QP97" s="38"/>
      <c r="QQ97" s="38"/>
      <c r="QR97" s="38"/>
      <c r="QS97" s="38"/>
      <c r="QT97" s="68"/>
      <c r="QU97" s="68"/>
      <c r="QV97" s="68"/>
      <c r="QW97" s="68"/>
      <c r="QX97" s="68"/>
      <c r="QY97" s="68"/>
      <c r="QZ97" s="68"/>
      <c r="RA97" s="68"/>
      <c r="RB97" s="68"/>
      <c r="RC97" s="68"/>
      <c r="RD97" s="68"/>
      <c r="RE97" s="68"/>
      <c r="RF97" s="68"/>
      <c r="RG97" s="68"/>
      <c r="RH97" s="68"/>
      <c r="RI97" s="38"/>
      <c r="RJ97" s="38"/>
      <c r="RK97" s="38"/>
      <c r="RL97" s="38"/>
      <c r="RM97" s="9"/>
      <c r="RN97" s="9"/>
      <c r="RO97" s="9"/>
      <c r="RP97" s="38"/>
      <c r="RQ97" s="38"/>
      <c r="RR97" s="38"/>
      <c r="RS97" s="38"/>
      <c r="RT97" s="68"/>
      <c r="RU97" s="68"/>
      <c r="RV97" s="68"/>
      <c r="RW97" s="68"/>
      <c r="RX97" s="68"/>
      <c r="RY97" s="68"/>
      <c r="RZ97" s="68"/>
      <c r="SA97" s="68"/>
      <c r="SB97" s="68"/>
      <c r="SC97" s="68"/>
      <c r="SD97" s="68"/>
      <c r="SE97" s="68"/>
      <c r="SF97" s="38"/>
      <c r="SG97" s="38"/>
      <c r="SH97" s="38"/>
      <c r="SI97" s="9"/>
      <c r="SJ97" s="9"/>
      <c r="SK97" s="9"/>
      <c r="SL97" s="38"/>
      <c r="SM97" s="38"/>
      <c r="SN97" s="38"/>
      <c r="SO97" s="38"/>
      <c r="SP97" s="68"/>
      <c r="SQ97" s="68"/>
      <c r="SR97" s="68"/>
      <c r="SS97" s="68"/>
      <c r="ST97" s="68"/>
      <c r="SU97" s="68"/>
      <c r="SV97" s="68"/>
      <c r="SW97" s="68"/>
      <c r="SX97" s="68"/>
      <c r="SY97" s="68"/>
      <c r="SZ97" s="68"/>
      <c r="TA97" s="68"/>
      <c r="TB97" s="38"/>
      <c r="TC97" s="38"/>
      <c r="TD97" s="38"/>
      <c r="TE97" s="9"/>
      <c r="TF97" s="9"/>
      <c r="TG97" s="9"/>
      <c r="TN97" s="68"/>
      <c r="TO97" s="68"/>
      <c r="TP97" s="68"/>
      <c r="TQ97" s="68"/>
      <c r="TR97" s="68"/>
      <c r="TS97" s="68"/>
      <c r="TT97" s="68"/>
      <c r="TU97" s="68"/>
      <c r="TV97" s="68"/>
      <c r="TW97" s="68"/>
      <c r="TX97" s="68"/>
      <c r="TY97" s="68"/>
      <c r="TZ97" s="68"/>
      <c r="UA97" s="68"/>
      <c r="UK97" s="68"/>
      <c r="UL97" s="68"/>
      <c r="UM97" s="68"/>
      <c r="UN97" s="68"/>
      <c r="UO97" s="68"/>
      <c r="UP97" s="68"/>
      <c r="UQ97" s="68"/>
      <c r="UR97" s="68"/>
      <c r="US97" s="68"/>
      <c r="UT97" s="68"/>
      <c r="UU97" s="68"/>
      <c r="UV97" s="68"/>
      <c r="VE97" s="9"/>
      <c r="VF97" s="22"/>
      <c r="VJ97" s="29"/>
      <c r="WA97" s="3" t="s">
        <v>10894</v>
      </c>
      <c r="XK97"/>
      <c r="XP97" s="6" t="s">
        <v>10776</v>
      </c>
      <c r="XQ97" s="6" t="s">
        <v>10776</v>
      </c>
      <c r="XV97"/>
    </row>
    <row r="98" spans="1:686" ht="33" customHeight="1" x14ac:dyDescent="0.2">
      <c r="J98" s="81"/>
      <c r="K98" s="6">
        <v>25</v>
      </c>
      <c r="L98" s="6">
        <v>32</v>
      </c>
      <c r="T98" s="3" t="s">
        <v>1029</v>
      </c>
      <c r="AL98" s="9"/>
      <c r="AM98" s="6" t="s">
        <v>10776</v>
      </c>
      <c r="AO98" s="9"/>
      <c r="AP98" s="9"/>
      <c r="AQ98" s="9"/>
      <c r="BI98" s="9"/>
      <c r="BJ98" s="9"/>
      <c r="BK98" s="9"/>
      <c r="BL98" s="9"/>
      <c r="BM98" s="9"/>
      <c r="BN98" s="9"/>
      <c r="BO98" s="9"/>
      <c r="BP98" s="9"/>
      <c r="BS98" s="227" t="str">
        <f t="shared" si="1"/>
        <v xml:space="preserve">--                </v>
      </c>
      <c r="BT98" s="9"/>
      <c r="BU98" s="9"/>
      <c r="BV98" s="9"/>
      <c r="BW98" s="9"/>
      <c r="BX98" s="9"/>
      <c r="BY98" s="9"/>
      <c r="BZ98" s="9"/>
      <c r="CA98" s="9"/>
      <c r="CB98" s="9"/>
      <c r="CC98" s="9"/>
      <c r="CD98" s="9"/>
      <c r="CE98" s="9"/>
      <c r="CF98" s="9"/>
      <c r="CJ98" s="234"/>
      <c r="CK98" s="9"/>
      <c r="CL98" s="9"/>
      <c r="CM98" s="9"/>
      <c r="CN98" s="37"/>
      <c r="CO98" s="22"/>
      <c r="CP98" s="9"/>
      <c r="CQ98" s="9"/>
      <c r="CR98" s="9"/>
      <c r="CS98" s="9"/>
      <c r="CT98" s="9"/>
      <c r="CU98" s="9"/>
      <c r="CV98" s="9"/>
      <c r="CW98" s="9"/>
      <c r="CX98" s="68"/>
      <c r="CY98" s="87"/>
      <c r="CZ98" s="68"/>
      <c r="DA98" s="22"/>
      <c r="DB98" s="68"/>
      <c r="DC98" s="68"/>
      <c r="DD98" s="53" t="s">
        <v>10483</v>
      </c>
      <c r="DG98" s="38"/>
      <c r="DH98" s="38"/>
      <c r="DI98" s="53" t="s">
        <v>10483</v>
      </c>
      <c r="DJ98" s="38"/>
      <c r="DK98" s="38"/>
      <c r="DL98" s="53" t="s">
        <v>10483</v>
      </c>
      <c r="DM98" s="53" t="s">
        <v>10483</v>
      </c>
      <c r="DN98" s="53" t="s">
        <v>10483</v>
      </c>
      <c r="DO98" s="53" t="s">
        <v>10483</v>
      </c>
      <c r="DP98" s="53" t="s">
        <v>10483</v>
      </c>
      <c r="DQ98" s="53" t="s">
        <v>10483</v>
      </c>
      <c r="DR98" s="53" t="s">
        <v>10483</v>
      </c>
      <c r="DS98" s="53" t="s">
        <v>10483</v>
      </c>
      <c r="DT98" s="53" t="s">
        <v>10483</v>
      </c>
      <c r="DU98" s="53" t="s">
        <v>10483</v>
      </c>
      <c r="DV98" s="53" t="s">
        <v>10483</v>
      </c>
      <c r="DW98" s="53" t="s">
        <v>10483</v>
      </c>
      <c r="DX98" s="53" t="s">
        <v>10483</v>
      </c>
      <c r="DY98" s="53" t="s">
        <v>10483</v>
      </c>
      <c r="DZ98" s="53" t="s">
        <v>10483</v>
      </c>
      <c r="EA98" s="53" t="s">
        <v>10483</v>
      </c>
      <c r="EB98" s="53"/>
      <c r="EC98" s="53" t="s">
        <v>10483</v>
      </c>
      <c r="ED98" s="53" t="s">
        <v>10483</v>
      </c>
      <c r="EE98" s="53" t="s">
        <v>10483</v>
      </c>
      <c r="EF98" s="53" t="s">
        <v>10483</v>
      </c>
      <c r="EG98" s="38"/>
      <c r="EH98" s="38"/>
      <c r="EI98" s="38"/>
      <c r="EJ98" s="9"/>
      <c r="EK98" s="79"/>
      <c r="EL98" s="9"/>
      <c r="EM98" s="38">
        <v>1.51</v>
      </c>
      <c r="EN98" s="38">
        <v>0.43</v>
      </c>
      <c r="EO98" s="38"/>
      <c r="EP98" s="38">
        <v>1.49</v>
      </c>
      <c r="EQ98" s="38">
        <v>0.47</v>
      </c>
      <c r="ER98" s="79"/>
      <c r="ES98" s="74"/>
      <c r="ET98" s="74"/>
      <c r="EU98" s="74"/>
      <c r="EV98" s="74"/>
      <c r="EW98" s="74"/>
      <c r="EX98" s="74"/>
      <c r="EY98" s="74"/>
      <c r="EZ98" s="74"/>
      <c r="FA98" s="192">
        <v>1.45</v>
      </c>
      <c r="FB98" s="192">
        <v>0.49</v>
      </c>
      <c r="FC98" s="68"/>
      <c r="FD98" s="68"/>
      <c r="FE98" s="68"/>
      <c r="FF98" s="68"/>
      <c r="FG98" s="53" t="s">
        <v>10483</v>
      </c>
      <c r="FH98" s="53" t="s">
        <v>10483</v>
      </c>
      <c r="FI98" s="53" t="s">
        <v>10483</v>
      </c>
      <c r="FJ98" s="53" t="s">
        <v>10483</v>
      </c>
      <c r="FK98" s="53" t="s">
        <v>10483</v>
      </c>
      <c r="FL98" s="38"/>
      <c r="FM98" s="38"/>
      <c r="FN98" s="38"/>
      <c r="FO98" s="9"/>
      <c r="FP98" s="9"/>
      <c r="FQ98" s="9"/>
      <c r="FR98" s="9"/>
      <c r="FS98" s="38"/>
      <c r="FT98" s="38"/>
      <c r="FU98" s="38"/>
      <c r="FV98" s="38"/>
      <c r="FW98" s="38"/>
      <c r="FX98" s="38"/>
      <c r="FY98" s="68"/>
      <c r="FZ98" s="68"/>
      <c r="GA98" s="68"/>
      <c r="GB98" s="68"/>
      <c r="GC98" s="68"/>
      <c r="GD98" s="68"/>
      <c r="GE98" s="68"/>
      <c r="GF98" s="68"/>
      <c r="GG98" s="68"/>
      <c r="GH98" s="68"/>
      <c r="GI98" s="68"/>
      <c r="GJ98" s="68"/>
      <c r="GK98" s="68"/>
      <c r="GL98" s="68"/>
      <c r="GM98" s="53" t="s">
        <v>10483</v>
      </c>
      <c r="GN98" s="53" t="s">
        <v>10483</v>
      </c>
      <c r="GO98" s="53" t="s">
        <v>10483</v>
      </c>
      <c r="GP98" s="53" t="s">
        <v>10483</v>
      </c>
      <c r="GQ98" s="53" t="s">
        <v>10483</v>
      </c>
      <c r="GR98" s="38"/>
      <c r="GS98" s="38"/>
      <c r="GT98" s="38"/>
      <c r="GU98" s="38"/>
      <c r="GV98" s="38"/>
      <c r="GW98" s="38"/>
      <c r="GX98" s="38"/>
      <c r="GY98" s="38"/>
      <c r="GZ98" s="167"/>
      <c r="HA98" s="167"/>
      <c r="HB98" s="167"/>
      <c r="HC98" s="167"/>
      <c r="HD98" s="167"/>
      <c r="HE98" s="167"/>
      <c r="HF98" s="167"/>
      <c r="HG98" s="167"/>
      <c r="HH98" s="167"/>
      <c r="HI98" s="167"/>
      <c r="HJ98" s="167"/>
      <c r="HK98" s="167"/>
      <c r="HL98" s="38"/>
      <c r="HM98" s="38"/>
      <c r="HN98" s="38"/>
      <c r="HP98" s="38"/>
      <c r="HQ98" s="38"/>
      <c r="HR98" s="38"/>
      <c r="HS98" s="38"/>
      <c r="HT98" s="38"/>
      <c r="HU98" s="38"/>
      <c r="HV98" s="38"/>
      <c r="HW98" s="38"/>
      <c r="HX98" s="38"/>
      <c r="HY98" s="38"/>
      <c r="HZ98" s="9"/>
      <c r="IA98" s="9"/>
      <c r="IB98" s="9"/>
      <c r="IC98" s="38"/>
      <c r="ID98" s="38"/>
      <c r="IE98" s="38"/>
      <c r="IF98" s="38"/>
      <c r="IG98" s="38"/>
      <c r="IH98" s="38"/>
      <c r="II98" s="68"/>
      <c r="IJ98" s="68"/>
      <c r="IK98" s="68"/>
      <c r="IL98" s="68"/>
      <c r="IM98" s="68"/>
      <c r="IN98" s="68"/>
      <c r="IO98" s="68"/>
      <c r="IP98" s="68"/>
      <c r="IQ98" s="68"/>
      <c r="IR98" s="68"/>
      <c r="IS98" s="68"/>
      <c r="IT98" s="68"/>
      <c r="IU98" s="68"/>
      <c r="IV98" s="68"/>
      <c r="IW98" s="38"/>
      <c r="IX98" s="38"/>
      <c r="IY98" s="38"/>
      <c r="IZ98" s="9"/>
      <c r="JA98" s="9"/>
      <c r="JB98" s="9"/>
      <c r="JC98" s="38"/>
      <c r="JD98" s="38"/>
      <c r="JE98" s="38"/>
      <c r="JF98" s="38"/>
      <c r="JG98" s="38"/>
      <c r="JH98" s="38"/>
      <c r="JI98" s="68"/>
      <c r="JJ98" s="68"/>
      <c r="JK98" s="68"/>
      <c r="JL98" s="68"/>
      <c r="JM98" s="68"/>
      <c r="JN98" s="68"/>
      <c r="JO98" s="68"/>
      <c r="JP98" s="68"/>
      <c r="JQ98" s="68"/>
      <c r="JR98" s="68"/>
      <c r="JS98" s="68"/>
      <c r="JT98" s="68"/>
      <c r="JU98" s="68"/>
      <c r="JV98" s="68"/>
      <c r="JW98" s="38"/>
      <c r="JX98" s="38"/>
      <c r="JY98" s="38"/>
      <c r="JZ98" s="9"/>
      <c r="KA98" s="9"/>
      <c r="KB98" s="9"/>
      <c r="KC98" s="9"/>
      <c r="KD98" s="9"/>
      <c r="KE98" s="9"/>
      <c r="KF98" s="9"/>
      <c r="KW98" s="9"/>
      <c r="KX98" s="9"/>
      <c r="KY98" s="9"/>
      <c r="KZ98" s="38"/>
      <c r="LA98" s="38"/>
      <c r="LB98" s="38"/>
      <c r="LC98" s="38"/>
      <c r="LD98" s="38"/>
      <c r="LE98" s="68"/>
      <c r="LF98" s="68"/>
      <c r="LG98" s="68"/>
      <c r="LH98" s="68"/>
      <c r="LI98" s="68"/>
      <c r="LJ98" s="68"/>
      <c r="LK98" s="68"/>
      <c r="LL98" s="68"/>
      <c r="LM98" s="68"/>
      <c r="LN98" s="68"/>
      <c r="LO98" s="68"/>
      <c r="LP98" s="68"/>
      <c r="LQ98" s="68"/>
      <c r="LR98" s="38"/>
      <c r="LS98" s="38"/>
      <c r="LT98" s="38"/>
      <c r="LU98" s="9"/>
      <c r="LV98" s="9"/>
      <c r="LW98" s="9"/>
      <c r="LX98" s="40"/>
      <c r="LY98" s="40"/>
      <c r="LZ98" s="40"/>
      <c r="MA98" s="40"/>
      <c r="MB98" s="68"/>
      <c r="MC98" s="68"/>
      <c r="MD98" s="68"/>
      <c r="ME98" s="68"/>
      <c r="MF98" s="68"/>
      <c r="MG98" s="68"/>
      <c r="MH98" s="187"/>
      <c r="MI98" s="187"/>
      <c r="MJ98" s="68"/>
      <c r="MK98" s="68"/>
      <c r="ML98" s="68"/>
      <c r="MM98" s="68"/>
      <c r="MN98" s="38"/>
      <c r="MO98" s="38"/>
      <c r="MP98" s="38"/>
      <c r="MQ98" s="38"/>
      <c r="MR98" s="38"/>
      <c r="MS98" s="9"/>
      <c r="MT98" s="9"/>
      <c r="MU98" s="38"/>
      <c r="MV98" s="38"/>
      <c r="MW98" s="38"/>
      <c r="MX98" s="38"/>
      <c r="MY98" s="38"/>
      <c r="MZ98" s="68"/>
      <c r="NA98" s="68"/>
      <c r="NB98" s="68"/>
      <c r="NC98" s="68"/>
      <c r="ND98" s="68"/>
      <c r="NE98" s="68"/>
      <c r="NF98" s="68"/>
      <c r="NG98" s="68"/>
      <c r="NH98" s="68"/>
      <c r="NI98" s="68"/>
      <c r="NJ98" s="68"/>
      <c r="NK98" s="68"/>
      <c r="NL98" s="68"/>
      <c r="NM98" s="38"/>
      <c r="NN98" s="38"/>
      <c r="NO98" s="38"/>
      <c r="NP98" s="9"/>
      <c r="NQ98" s="9"/>
      <c r="NR98" s="9"/>
      <c r="NS98" s="39"/>
      <c r="NT98" s="39"/>
      <c r="NU98" s="39"/>
      <c r="NV98" s="39"/>
      <c r="NW98" s="39"/>
      <c r="NX98" s="39"/>
      <c r="NY98" s="68"/>
      <c r="NZ98" s="68"/>
      <c r="OA98" s="68"/>
      <c r="OB98" s="68"/>
      <c r="OC98" s="68"/>
      <c r="OD98" s="68"/>
      <c r="OE98" s="68"/>
      <c r="OF98" s="184"/>
      <c r="OG98" s="184"/>
      <c r="OH98" s="68"/>
      <c r="OI98" s="68"/>
      <c r="OJ98" s="68"/>
      <c r="OK98" s="68"/>
      <c r="OL98" s="38"/>
      <c r="OM98" s="38"/>
      <c r="ON98" s="38"/>
      <c r="OO98" s="9"/>
      <c r="OP98" s="9"/>
      <c r="OQ98" s="9"/>
      <c r="OR98" s="38"/>
      <c r="OS98" s="38"/>
      <c r="OT98" s="38"/>
      <c r="OU98" s="38"/>
      <c r="OV98" s="68"/>
      <c r="OW98" s="68"/>
      <c r="OX98" s="68"/>
      <c r="OY98" s="68"/>
      <c r="OZ98" s="68"/>
      <c r="PA98" s="68"/>
      <c r="PB98" s="68"/>
      <c r="PC98" s="68"/>
      <c r="PD98" s="68"/>
      <c r="PE98" s="68"/>
      <c r="PF98" s="68"/>
      <c r="PG98" s="68"/>
      <c r="PH98" s="38"/>
      <c r="PI98" s="38"/>
      <c r="PJ98" s="38"/>
      <c r="PK98" s="38"/>
      <c r="PL98" s="9"/>
      <c r="PM98" s="9"/>
      <c r="PN98" s="9"/>
      <c r="PO98" s="38"/>
      <c r="PP98" s="38"/>
      <c r="PQ98" s="38"/>
      <c r="PR98" s="38"/>
      <c r="PS98" s="38"/>
      <c r="PT98" s="68"/>
      <c r="PU98" s="68"/>
      <c r="PV98" s="68"/>
      <c r="PW98" s="68"/>
      <c r="PX98" s="68"/>
      <c r="PY98" s="68"/>
      <c r="PZ98" s="68"/>
      <c r="QA98" s="68"/>
      <c r="QB98" s="68"/>
      <c r="QC98" s="68"/>
      <c r="QD98" s="68"/>
      <c r="QE98" s="68"/>
      <c r="QF98" s="68"/>
      <c r="QG98" s="38"/>
      <c r="QH98" s="38"/>
      <c r="QI98" s="38"/>
      <c r="QJ98" s="38"/>
      <c r="QK98" s="9"/>
      <c r="QL98" s="9"/>
      <c r="QM98" s="9"/>
      <c r="QN98" s="38"/>
      <c r="QO98" s="38"/>
      <c r="QP98" s="38"/>
      <c r="QQ98" s="38"/>
      <c r="QR98" s="38"/>
      <c r="QS98" s="38"/>
      <c r="QT98" s="68"/>
      <c r="QU98" s="68"/>
      <c r="QV98" s="68"/>
      <c r="QW98" s="68"/>
      <c r="QX98" s="68"/>
      <c r="QY98" s="68"/>
      <c r="QZ98" s="68"/>
      <c r="RA98" s="68"/>
      <c r="RB98" s="68"/>
      <c r="RC98" s="68"/>
      <c r="RD98" s="68"/>
      <c r="RE98" s="68"/>
      <c r="RF98" s="68"/>
      <c r="RG98" s="68"/>
      <c r="RH98" s="68"/>
      <c r="RI98" s="38"/>
      <c r="RJ98" s="38"/>
      <c r="RK98" s="38"/>
      <c r="RL98" s="38"/>
      <c r="RM98" s="9"/>
      <c r="RN98" s="9"/>
      <c r="RO98" s="9"/>
      <c r="RP98" s="38"/>
      <c r="RQ98" s="38"/>
      <c r="RR98" s="38"/>
      <c r="RS98" s="38"/>
      <c r="RT98" s="68"/>
      <c r="RU98" s="68"/>
      <c r="RV98" s="68"/>
      <c r="RW98" s="68"/>
      <c r="RX98" s="68"/>
      <c r="RY98" s="68"/>
      <c r="RZ98" s="68"/>
      <c r="SA98" s="68"/>
      <c r="SB98" s="68"/>
      <c r="SC98" s="68"/>
      <c r="SD98" s="68"/>
      <c r="SE98" s="68"/>
      <c r="SF98" s="38"/>
      <c r="SG98" s="38"/>
      <c r="SH98" s="38"/>
      <c r="SI98" s="9"/>
      <c r="SJ98" s="9"/>
      <c r="SK98" s="9"/>
      <c r="SL98" s="38"/>
      <c r="SM98" s="38"/>
      <c r="SN98" s="38"/>
      <c r="SO98" s="38"/>
      <c r="SP98" s="68"/>
      <c r="SQ98" s="68"/>
      <c r="SR98" s="68"/>
      <c r="SS98" s="68"/>
      <c r="ST98" s="68"/>
      <c r="SU98" s="68"/>
      <c r="SV98" s="68"/>
      <c r="SW98" s="68"/>
      <c r="SX98" s="68"/>
      <c r="SY98" s="68"/>
      <c r="SZ98" s="68"/>
      <c r="TA98" s="68"/>
      <c r="TB98" s="38"/>
      <c r="TC98" s="38"/>
      <c r="TD98" s="38"/>
      <c r="TE98" s="9"/>
      <c r="TF98" s="9"/>
      <c r="TG98" s="9"/>
      <c r="TN98" s="68"/>
      <c r="TO98" s="68"/>
      <c r="TP98" s="68"/>
      <c r="TQ98" s="68"/>
      <c r="TR98" s="68"/>
      <c r="TS98" s="68"/>
      <c r="TT98" s="68"/>
      <c r="TU98" s="68"/>
      <c r="TV98" s="68"/>
      <c r="TW98" s="68"/>
      <c r="TX98" s="68"/>
      <c r="TY98" s="68"/>
      <c r="TZ98" s="68"/>
      <c r="UA98" s="68"/>
      <c r="UK98" s="68"/>
      <c r="UL98" s="68"/>
      <c r="UM98" s="68"/>
      <c r="UN98" s="68"/>
      <c r="UO98" s="68"/>
      <c r="UP98" s="68"/>
      <c r="UQ98" s="68"/>
      <c r="UR98" s="68"/>
      <c r="US98" s="68"/>
      <c r="UT98" s="68"/>
      <c r="UU98" s="68"/>
      <c r="UV98" s="68"/>
      <c r="VE98" s="9"/>
      <c r="VF98" s="22"/>
      <c r="VJ98" s="29"/>
      <c r="WA98" s="3" t="s">
        <v>10894</v>
      </c>
      <c r="XK98"/>
      <c r="XP98" s="6" t="s">
        <v>10776</v>
      </c>
      <c r="XQ98" s="6" t="s">
        <v>10776</v>
      </c>
      <c r="XV98"/>
    </row>
    <row r="99" spans="1:686" ht="33" customHeight="1" x14ac:dyDescent="0.2">
      <c r="J99" s="81"/>
      <c r="K99" s="6">
        <v>25</v>
      </c>
      <c r="L99" s="6">
        <v>32</v>
      </c>
      <c r="T99" s="3" t="s">
        <v>1437</v>
      </c>
      <c r="AL99" s="9"/>
      <c r="AM99" s="6" t="s">
        <v>10777</v>
      </c>
      <c r="AO99" s="9"/>
      <c r="AP99" s="9"/>
      <c r="AQ99" s="9"/>
      <c r="BI99" s="9"/>
      <c r="BJ99" s="9"/>
      <c r="BK99" s="9"/>
      <c r="BL99" s="9"/>
      <c r="BM99" s="9"/>
      <c r="BN99" s="9"/>
      <c r="BO99" s="9"/>
      <c r="BP99" s="9"/>
      <c r="BS99" s="227" t="str">
        <f t="shared" si="1"/>
        <v xml:space="preserve">--                </v>
      </c>
      <c r="BT99" s="9"/>
      <c r="BU99" s="9"/>
      <c r="BV99" s="9"/>
      <c r="BW99" s="9"/>
      <c r="BX99" s="9"/>
      <c r="BY99" s="9"/>
      <c r="BZ99" s="9"/>
      <c r="CA99" s="9"/>
      <c r="CB99" s="9"/>
      <c r="CC99" s="9"/>
      <c r="CD99" s="9"/>
      <c r="CE99" s="9"/>
      <c r="CF99" s="9"/>
      <c r="CJ99" s="234"/>
      <c r="CK99" s="9"/>
      <c r="CL99" s="9"/>
      <c r="CM99" s="9"/>
      <c r="CN99" s="37"/>
      <c r="CO99" s="22"/>
      <c r="CP99" s="9"/>
      <c r="CQ99" s="9"/>
      <c r="CR99" s="9"/>
      <c r="CS99" s="9"/>
      <c r="CT99" s="9"/>
      <c r="CU99" s="9"/>
      <c r="CV99" s="9"/>
      <c r="CW99" s="9"/>
      <c r="CX99" s="68"/>
      <c r="CY99" s="87"/>
      <c r="CZ99" s="68"/>
      <c r="DA99" s="22"/>
      <c r="DB99" s="68"/>
      <c r="DC99" s="68"/>
      <c r="DD99" s="53" t="s">
        <v>10483</v>
      </c>
      <c r="DG99" s="38"/>
      <c r="DH99" s="38"/>
      <c r="DI99" s="53" t="s">
        <v>10483</v>
      </c>
      <c r="DJ99" s="38"/>
      <c r="DK99" s="38"/>
      <c r="DL99" s="53" t="s">
        <v>10483</v>
      </c>
      <c r="DM99" s="53" t="s">
        <v>10483</v>
      </c>
      <c r="DN99" s="53" t="s">
        <v>10483</v>
      </c>
      <c r="DO99" s="53" t="s">
        <v>10483</v>
      </c>
      <c r="DP99" s="53" t="s">
        <v>10483</v>
      </c>
      <c r="DQ99" s="53" t="s">
        <v>10483</v>
      </c>
      <c r="DR99" s="53" t="s">
        <v>10483</v>
      </c>
      <c r="DS99" s="53" t="s">
        <v>10483</v>
      </c>
      <c r="DT99" s="53" t="s">
        <v>10483</v>
      </c>
      <c r="DU99" s="53" t="s">
        <v>10483</v>
      </c>
      <c r="DV99" s="53" t="s">
        <v>10483</v>
      </c>
      <c r="DW99" s="53" t="s">
        <v>10483</v>
      </c>
      <c r="DX99" s="53" t="s">
        <v>10483</v>
      </c>
      <c r="DY99" s="53" t="s">
        <v>10483</v>
      </c>
      <c r="DZ99" s="53" t="s">
        <v>10483</v>
      </c>
      <c r="EA99" s="53" t="s">
        <v>10483</v>
      </c>
      <c r="EB99" s="53"/>
      <c r="EC99" s="53" t="s">
        <v>10483</v>
      </c>
      <c r="ED99" s="53" t="s">
        <v>10483</v>
      </c>
      <c r="EE99" s="53" t="s">
        <v>10483</v>
      </c>
      <c r="EF99" s="53" t="s">
        <v>10483</v>
      </c>
      <c r="EG99" s="38"/>
      <c r="EH99" s="38"/>
      <c r="EI99" s="38"/>
      <c r="EJ99" s="9"/>
      <c r="EK99" s="79"/>
      <c r="EL99" s="9"/>
      <c r="EM99" s="38">
        <v>1.48</v>
      </c>
      <c r="EN99" s="38">
        <v>0.48</v>
      </c>
      <c r="EO99" s="38"/>
      <c r="EP99" s="38">
        <v>1.47</v>
      </c>
      <c r="EQ99" s="38">
        <v>0.5</v>
      </c>
      <c r="ER99" s="79"/>
      <c r="ES99" s="74"/>
      <c r="ET99" s="74"/>
      <c r="EU99" s="74"/>
      <c r="EV99" s="74"/>
      <c r="EW99" s="74"/>
      <c r="EX99" s="74"/>
      <c r="EY99" s="74"/>
      <c r="EZ99" s="74"/>
      <c r="FA99" s="192">
        <v>1.46</v>
      </c>
      <c r="FB99" s="192">
        <v>0.56000000000000005</v>
      </c>
      <c r="FC99" s="68"/>
      <c r="FD99" s="68"/>
      <c r="FE99" s="68"/>
      <c r="FF99" s="68"/>
      <c r="FG99" s="53" t="s">
        <v>10483</v>
      </c>
      <c r="FH99" s="53" t="s">
        <v>10483</v>
      </c>
      <c r="FI99" s="53" t="s">
        <v>10483</v>
      </c>
      <c r="FJ99" s="53" t="s">
        <v>10483</v>
      </c>
      <c r="FK99" s="53" t="s">
        <v>10483</v>
      </c>
      <c r="FL99" s="38"/>
      <c r="FM99" s="38"/>
      <c r="FN99" s="38"/>
      <c r="FO99" s="9"/>
      <c r="FP99" s="9"/>
      <c r="FQ99" s="9"/>
      <c r="FR99" s="9"/>
      <c r="FS99" s="38"/>
      <c r="FT99" s="38"/>
      <c r="FU99" s="38"/>
      <c r="FV99" s="38"/>
      <c r="FW99" s="38"/>
      <c r="FX99" s="38"/>
      <c r="FY99" s="68"/>
      <c r="FZ99" s="68"/>
      <c r="GA99" s="68"/>
      <c r="GB99" s="68"/>
      <c r="GC99" s="68"/>
      <c r="GD99" s="68"/>
      <c r="GE99" s="68"/>
      <c r="GF99" s="68"/>
      <c r="GG99" s="68"/>
      <c r="GH99" s="68"/>
      <c r="GI99" s="68"/>
      <c r="GJ99" s="68"/>
      <c r="GK99" s="68"/>
      <c r="GL99" s="68"/>
      <c r="GM99" s="53" t="s">
        <v>10483</v>
      </c>
      <c r="GN99" s="53" t="s">
        <v>10483</v>
      </c>
      <c r="GO99" s="53" t="s">
        <v>10483</v>
      </c>
      <c r="GP99" s="53" t="s">
        <v>10483</v>
      </c>
      <c r="GQ99" s="53" t="s">
        <v>10483</v>
      </c>
      <c r="GR99" s="38"/>
      <c r="GS99" s="38"/>
      <c r="GT99" s="38"/>
      <c r="GU99" s="38"/>
      <c r="GV99" s="38"/>
      <c r="GW99" s="38"/>
      <c r="GX99" s="38"/>
      <c r="GY99" s="38"/>
      <c r="GZ99" s="167"/>
      <c r="HA99" s="167"/>
      <c r="HB99" s="167"/>
      <c r="HC99" s="167"/>
      <c r="HD99" s="167"/>
      <c r="HE99" s="167"/>
      <c r="HF99" s="167"/>
      <c r="HG99" s="167"/>
      <c r="HH99" s="167"/>
      <c r="HI99" s="167"/>
      <c r="HJ99" s="167"/>
      <c r="HK99" s="167"/>
      <c r="HL99" s="38"/>
      <c r="HM99" s="38"/>
      <c r="HN99" s="38"/>
      <c r="HP99" s="38"/>
      <c r="HQ99" s="38"/>
      <c r="HR99" s="38"/>
      <c r="HS99" s="38"/>
      <c r="HT99" s="38"/>
      <c r="HU99" s="38"/>
      <c r="HV99" s="38"/>
      <c r="HW99" s="38"/>
      <c r="HX99" s="38"/>
      <c r="HY99" s="38"/>
      <c r="HZ99" s="9"/>
      <c r="IA99" s="9"/>
      <c r="IB99" s="9"/>
      <c r="IC99" s="38"/>
      <c r="ID99" s="38"/>
      <c r="IE99" s="38"/>
      <c r="IF99" s="38"/>
      <c r="IG99" s="38"/>
      <c r="IH99" s="38"/>
      <c r="II99" s="68"/>
      <c r="IJ99" s="68"/>
      <c r="IK99" s="68"/>
      <c r="IL99" s="68"/>
      <c r="IM99" s="68"/>
      <c r="IN99" s="68"/>
      <c r="IO99" s="68"/>
      <c r="IP99" s="68"/>
      <c r="IQ99" s="68"/>
      <c r="IR99" s="68"/>
      <c r="IS99" s="68"/>
      <c r="IT99" s="68"/>
      <c r="IU99" s="68"/>
      <c r="IV99" s="68"/>
      <c r="IW99" s="38"/>
      <c r="IX99" s="38"/>
      <c r="IY99" s="38"/>
      <c r="IZ99" s="9"/>
      <c r="JA99" s="9"/>
      <c r="JB99" s="9"/>
      <c r="JC99" s="38"/>
      <c r="JD99" s="38"/>
      <c r="JE99" s="38"/>
      <c r="JF99" s="38"/>
      <c r="JG99" s="38"/>
      <c r="JH99" s="38"/>
      <c r="JI99" s="68"/>
      <c r="JJ99" s="68"/>
      <c r="JK99" s="68"/>
      <c r="JL99" s="68"/>
      <c r="JM99" s="68"/>
      <c r="JN99" s="68"/>
      <c r="JO99" s="68"/>
      <c r="JP99" s="68"/>
      <c r="JQ99" s="68"/>
      <c r="JR99" s="68"/>
      <c r="JS99" s="68"/>
      <c r="JT99" s="68"/>
      <c r="JU99" s="68"/>
      <c r="JV99" s="68"/>
      <c r="JW99" s="38"/>
      <c r="JX99" s="38"/>
      <c r="JY99" s="38"/>
      <c r="JZ99" s="9"/>
      <c r="KA99" s="9"/>
      <c r="KB99" s="9"/>
      <c r="KC99" s="9"/>
      <c r="KD99" s="9"/>
      <c r="KE99" s="9"/>
      <c r="KF99" s="9"/>
      <c r="KW99" s="9"/>
      <c r="KX99" s="9"/>
      <c r="KY99" s="9"/>
      <c r="KZ99" s="38"/>
      <c r="LA99" s="38"/>
      <c r="LB99" s="38"/>
      <c r="LC99" s="38"/>
      <c r="LD99" s="38"/>
      <c r="LE99" s="68"/>
      <c r="LF99" s="68"/>
      <c r="LG99" s="68"/>
      <c r="LH99" s="68"/>
      <c r="LI99" s="68"/>
      <c r="LJ99" s="68"/>
      <c r="LK99" s="68"/>
      <c r="LL99" s="68"/>
      <c r="LM99" s="68"/>
      <c r="LN99" s="68"/>
      <c r="LO99" s="68"/>
      <c r="LP99" s="68"/>
      <c r="LQ99" s="68"/>
      <c r="LR99" s="38"/>
      <c r="LS99" s="38"/>
      <c r="LT99" s="38"/>
      <c r="LU99" s="9"/>
      <c r="LV99" s="9"/>
      <c r="LW99" s="9"/>
      <c r="LX99" s="40"/>
      <c r="LY99" s="40"/>
      <c r="LZ99" s="40"/>
      <c r="MA99" s="40"/>
      <c r="MB99" s="68"/>
      <c r="MC99" s="68"/>
      <c r="MD99" s="68"/>
      <c r="ME99" s="68"/>
      <c r="MF99" s="68"/>
      <c r="MG99" s="68"/>
      <c r="MH99" s="187"/>
      <c r="MI99" s="187"/>
      <c r="MJ99" s="68"/>
      <c r="MK99" s="68"/>
      <c r="ML99" s="68"/>
      <c r="MM99" s="68"/>
      <c r="MN99" s="38"/>
      <c r="MO99" s="38"/>
      <c r="MP99" s="38"/>
      <c r="MQ99" s="38"/>
      <c r="MR99" s="38"/>
      <c r="MS99" s="9"/>
      <c r="MT99" s="9"/>
      <c r="MU99" s="38"/>
      <c r="MV99" s="38"/>
      <c r="MW99" s="38"/>
      <c r="MX99" s="38"/>
      <c r="MY99" s="38"/>
      <c r="MZ99" s="68"/>
      <c r="NA99" s="68"/>
      <c r="NB99" s="68"/>
      <c r="NC99" s="68"/>
      <c r="ND99" s="68"/>
      <c r="NE99" s="68"/>
      <c r="NF99" s="68"/>
      <c r="NG99" s="68"/>
      <c r="NH99" s="68"/>
      <c r="NI99" s="68"/>
      <c r="NJ99" s="68"/>
      <c r="NK99" s="68"/>
      <c r="NL99" s="68"/>
      <c r="NM99" s="38"/>
      <c r="NN99" s="38"/>
      <c r="NO99" s="38"/>
      <c r="NP99" s="9"/>
      <c r="NQ99" s="9"/>
      <c r="NR99" s="9"/>
      <c r="NS99" s="39"/>
      <c r="NT99" s="39"/>
      <c r="NU99" s="39"/>
      <c r="NV99" s="39"/>
      <c r="NW99" s="39"/>
      <c r="NX99" s="39"/>
      <c r="NY99" s="68"/>
      <c r="NZ99" s="68"/>
      <c r="OA99" s="68"/>
      <c r="OB99" s="68"/>
      <c r="OC99" s="68"/>
      <c r="OD99" s="68"/>
      <c r="OE99" s="68"/>
      <c r="OF99" s="184"/>
      <c r="OG99" s="184"/>
      <c r="OH99" s="68"/>
      <c r="OI99" s="68"/>
      <c r="OJ99" s="68"/>
      <c r="OK99" s="68"/>
      <c r="OL99" s="38"/>
      <c r="OM99" s="38"/>
      <c r="ON99" s="38"/>
      <c r="OO99" s="9"/>
      <c r="OP99" s="9"/>
      <c r="OQ99" s="9"/>
      <c r="OR99" s="38"/>
      <c r="OS99" s="38"/>
      <c r="OT99" s="38"/>
      <c r="OU99" s="38"/>
      <c r="OV99" s="68"/>
      <c r="OW99" s="68"/>
      <c r="OX99" s="68"/>
      <c r="OY99" s="68"/>
      <c r="OZ99" s="68"/>
      <c r="PA99" s="68"/>
      <c r="PB99" s="68"/>
      <c r="PC99" s="68"/>
      <c r="PD99" s="68"/>
      <c r="PE99" s="68"/>
      <c r="PF99" s="68"/>
      <c r="PG99" s="68"/>
      <c r="PH99" s="38"/>
      <c r="PI99" s="38"/>
      <c r="PJ99" s="38"/>
      <c r="PK99" s="38"/>
      <c r="PL99" s="9"/>
      <c r="PM99" s="9"/>
      <c r="PN99" s="9"/>
      <c r="PO99" s="38"/>
      <c r="PP99" s="38"/>
      <c r="PQ99" s="38"/>
      <c r="PR99" s="38"/>
      <c r="PS99" s="38"/>
      <c r="PT99" s="68"/>
      <c r="PU99" s="68"/>
      <c r="PV99" s="68"/>
      <c r="PW99" s="68"/>
      <c r="PX99" s="68"/>
      <c r="PY99" s="68"/>
      <c r="PZ99" s="68"/>
      <c r="QA99" s="68"/>
      <c r="QB99" s="68"/>
      <c r="QC99" s="68"/>
      <c r="QD99" s="68"/>
      <c r="QE99" s="68"/>
      <c r="QF99" s="68"/>
      <c r="QG99" s="38"/>
      <c r="QH99" s="38"/>
      <c r="QI99" s="38"/>
      <c r="QJ99" s="38"/>
      <c r="QK99" s="9"/>
      <c r="QL99" s="9"/>
      <c r="QM99" s="9"/>
      <c r="QN99" s="38"/>
      <c r="QO99" s="38"/>
      <c r="QP99" s="38"/>
      <c r="QQ99" s="38"/>
      <c r="QR99" s="38"/>
      <c r="QS99" s="38"/>
      <c r="QT99" s="68"/>
      <c r="QU99" s="68"/>
      <c r="QV99" s="68"/>
      <c r="QW99" s="68"/>
      <c r="QX99" s="68"/>
      <c r="QY99" s="68"/>
      <c r="QZ99" s="68"/>
      <c r="RA99" s="68"/>
      <c r="RB99" s="68"/>
      <c r="RC99" s="68"/>
      <c r="RD99" s="68"/>
      <c r="RE99" s="68"/>
      <c r="RF99" s="68"/>
      <c r="RG99" s="68"/>
      <c r="RH99" s="68"/>
      <c r="RI99" s="38"/>
      <c r="RJ99" s="38"/>
      <c r="RK99" s="38"/>
      <c r="RL99" s="38"/>
      <c r="RM99" s="9"/>
      <c r="RN99" s="9"/>
      <c r="RO99" s="9"/>
      <c r="RP99" s="38"/>
      <c r="RQ99" s="38"/>
      <c r="RR99" s="38"/>
      <c r="RS99" s="38"/>
      <c r="RT99" s="68"/>
      <c r="RU99" s="68"/>
      <c r="RV99" s="68"/>
      <c r="RW99" s="68"/>
      <c r="RX99" s="68"/>
      <c r="RY99" s="68"/>
      <c r="RZ99" s="68"/>
      <c r="SA99" s="68"/>
      <c r="SB99" s="68"/>
      <c r="SC99" s="68"/>
      <c r="SD99" s="68"/>
      <c r="SE99" s="68"/>
      <c r="SF99" s="38"/>
      <c r="SG99" s="38"/>
      <c r="SH99" s="38"/>
      <c r="SI99" s="9"/>
      <c r="SJ99" s="9"/>
      <c r="SK99" s="9"/>
      <c r="SL99" s="38"/>
      <c r="SM99" s="38"/>
      <c r="SN99" s="38"/>
      <c r="SO99" s="38"/>
      <c r="SP99" s="68"/>
      <c r="SQ99" s="68"/>
      <c r="SR99" s="68"/>
      <c r="SS99" s="68"/>
      <c r="ST99" s="68"/>
      <c r="SU99" s="68"/>
      <c r="SV99" s="68"/>
      <c r="SW99" s="68"/>
      <c r="SX99" s="68"/>
      <c r="SY99" s="68"/>
      <c r="SZ99" s="68"/>
      <c r="TA99" s="68"/>
      <c r="TB99" s="38"/>
      <c r="TC99" s="38"/>
      <c r="TD99" s="38"/>
      <c r="TE99" s="9"/>
      <c r="TF99" s="9"/>
      <c r="TG99" s="9"/>
      <c r="TN99" s="68"/>
      <c r="TO99" s="68"/>
      <c r="TP99" s="68"/>
      <c r="TQ99" s="68"/>
      <c r="TR99" s="68"/>
      <c r="TS99" s="68"/>
      <c r="TT99" s="68"/>
      <c r="TU99" s="68"/>
      <c r="TV99" s="68"/>
      <c r="TW99" s="68"/>
      <c r="TX99" s="68"/>
      <c r="TY99" s="68"/>
      <c r="TZ99" s="68"/>
      <c r="UA99" s="68"/>
      <c r="UK99" s="68"/>
      <c r="UL99" s="68"/>
      <c r="UM99" s="68"/>
      <c r="UN99" s="68"/>
      <c r="UO99" s="68"/>
      <c r="UP99" s="68"/>
      <c r="UQ99" s="68"/>
      <c r="UR99" s="68"/>
      <c r="US99" s="68"/>
      <c r="UT99" s="68"/>
      <c r="UU99" s="68"/>
      <c r="UV99" s="68"/>
      <c r="VE99" s="9"/>
      <c r="VF99" s="22"/>
      <c r="VJ99" s="29"/>
      <c r="WA99" s="3" t="s">
        <v>10894</v>
      </c>
      <c r="XK99"/>
      <c r="XP99" s="6" t="s">
        <v>10777</v>
      </c>
      <c r="XQ99" s="6" t="s">
        <v>10777</v>
      </c>
      <c r="XV99"/>
    </row>
    <row r="100" spans="1:686" ht="33" customHeight="1" x14ac:dyDescent="0.2">
      <c r="A100" s="3" t="s">
        <v>7529</v>
      </c>
      <c r="B100" s="150" t="s">
        <v>11358</v>
      </c>
      <c r="C100" s="128" t="s">
        <v>9831</v>
      </c>
      <c r="D100" s="128" t="s">
        <v>9993</v>
      </c>
      <c r="E100" s="128" t="s">
        <v>10043</v>
      </c>
      <c r="F100" s="4" t="s">
        <v>9626</v>
      </c>
      <c r="K100" s="6" t="s">
        <v>8415</v>
      </c>
      <c r="L100" s="6">
        <v>33</v>
      </c>
      <c r="M100" s="138" t="s">
        <v>8416</v>
      </c>
      <c r="N100" s="3" t="s">
        <v>10130</v>
      </c>
      <c r="O100" s="3" t="s">
        <v>10131</v>
      </c>
      <c r="P100" s="3">
        <v>2</v>
      </c>
      <c r="Q100" s="6" t="s">
        <v>7328</v>
      </c>
      <c r="S100" s="136" t="s">
        <v>8417</v>
      </c>
      <c r="T100" s="3" t="s">
        <v>8418</v>
      </c>
      <c r="U100" s="3" t="s">
        <v>8420</v>
      </c>
      <c r="V100" s="3" t="s">
        <v>49</v>
      </c>
      <c r="W100" s="3" t="s">
        <v>2108</v>
      </c>
      <c r="Y100" s="3" t="s">
        <v>2226</v>
      </c>
      <c r="Z100" s="3" t="s">
        <v>8421</v>
      </c>
      <c r="AB100" s="6" t="s">
        <v>1837</v>
      </c>
      <c r="AC100" s="6" t="s">
        <v>7003</v>
      </c>
      <c r="AD100" s="3" t="s">
        <v>8422</v>
      </c>
      <c r="AE100" s="3" t="s">
        <v>8423</v>
      </c>
      <c r="AF100" s="3" t="s">
        <v>8425</v>
      </c>
      <c r="AG100" s="162" t="s">
        <v>10483</v>
      </c>
      <c r="AH100" s="3" t="s">
        <v>1757</v>
      </c>
      <c r="AI100" s="3" t="s">
        <v>8427</v>
      </c>
      <c r="AJ100" s="3" t="s">
        <v>1757</v>
      </c>
      <c r="AL100" s="3" t="s">
        <v>8428</v>
      </c>
      <c r="AM100" s="4" t="s">
        <v>1280</v>
      </c>
      <c r="AN100" s="3" t="s">
        <v>537</v>
      </c>
      <c r="AO100" s="28">
        <v>6</v>
      </c>
      <c r="AP100" s="28">
        <v>12</v>
      </c>
      <c r="AQ100" s="28">
        <v>50</v>
      </c>
      <c r="AR100" s="98" t="s">
        <v>1757</v>
      </c>
      <c r="AT100" s="98">
        <v>50</v>
      </c>
      <c r="AU100" s="98">
        <v>50</v>
      </c>
      <c r="AV100" s="98">
        <v>0</v>
      </c>
      <c r="AW100" s="98">
        <v>13.5</v>
      </c>
      <c r="AX100" s="98">
        <v>0.3</v>
      </c>
      <c r="AY100" s="226" t="s">
        <v>8462</v>
      </c>
      <c r="AZ100" s="28" t="s">
        <v>7297</v>
      </c>
      <c r="BA100" s="28" t="s">
        <v>7297</v>
      </c>
      <c r="BB100" s="28" t="s">
        <v>1757</v>
      </c>
      <c r="BC100" s="28" t="s">
        <v>1757</v>
      </c>
      <c r="BE100" s="28" t="s">
        <v>8461</v>
      </c>
      <c r="BF100" s="28" t="s">
        <v>7297</v>
      </c>
      <c r="BH100" s="28" t="s">
        <v>7529</v>
      </c>
      <c r="BI100" s="28" t="s">
        <v>1529</v>
      </c>
      <c r="BK100" s="28" t="s">
        <v>4887</v>
      </c>
      <c r="BL100" s="28" t="s">
        <v>4896</v>
      </c>
      <c r="BQ100" s="28" t="s">
        <v>7529</v>
      </c>
      <c r="BR100" s="227" t="s">
        <v>8431</v>
      </c>
      <c r="BS100" s="227" t="str">
        <f t="shared" si="1"/>
        <v xml:space="preserve">--                </v>
      </c>
      <c r="BT100" s="28" t="s">
        <v>8431</v>
      </c>
      <c r="BU100" s="28" t="s">
        <v>8430</v>
      </c>
      <c r="BV100" s="28" t="s">
        <v>8432</v>
      </c>
      <c r="BW100" s="28" t="s">
        <v>8433</v>
      </c>
      <c r="BX100" s="28" t="s">
        <v>8434</v>
      </c>
      <c r="DD100" s="53" t="s">
        <v>10483</v>
      </c>
      <c r="DI100" s="53" t="s">
        <v>10483</v>
      </c>
      <c r="DL100" s="53" t="s">
        <v>10483</v>
      </c>
      <c r="DM100" s="53" t="s">
        <v>10483</v>
      </c>
      <c r="DN100" s="53" t="s">
        <v>10483</v>
      </c>
      <c r="DO100" s="53" t="s">
        <v>10483</v>
      </c>
      <c r="DP100" s="53" t="s">
        <v>10483</v>
      </c>
      <c r="DQ100" s="53" t="s">
        <v>10483</v>
      </c>
      <c r="DR100" s="53" t="s">
        <v>10483</v>
      </c>
      <c r="DS100" s="53" t="s">
        <v>10483</v>
      </c>
      <c r="DT100" s="53" t="s">
        <v>10483</v>
      </c>
      <c r="DU100" s="53" t="s">
        <v>10483</v>
      </c>
      <c r="DV100" s="53" t="s">
        <v>10483</v>
      </c>
      <c r="DW100" s="53" t="s">
        <v>10483</v>
      </c>
      <c r="DX100" s="53" t="s">
        <v>10483</v>
      </c>
      <c r="DY100" s="53" t="s">
        <v>10483</v>
      </c>
      <c r="DZ100" s="53" t="s">
        <v>10483</v>
      </c>
      <c r="EA100" s="53" t="s">
        <v>10483</v>
      </c>
      <c r="EB100" s="53"/>
      <c r="EC100" s="53" t="s">
        <v>10483</v>
      </c>
      <c r="ED100" s="53" t="s">
        <v>10483</v>
      </c>
      <c r="EE100" s="53" t="s">
        <v>10483</v>
      </c>
      <c r="EF100" s="53" t="s">
        <v>10483</v>
      </c>
      <c r="FG100" s="53" t="s">
        <v>10483</v>
      </c>
      <c r="FH100" s="53" t="s">
        <v>10483</v>
      </c>
      <c r="FI100" s="53" t="s">
        <v>10483</v>
      </c>
      <c r="FJ100" s="53" t="s">
        <v>10483</v>
      </c>
      <c r="FK100" s="53" t="s">
        <v>10483</v>
      </c>
      <c r="GM100" s="53" t="s">
        <v>10483</v>
      </c>
      <c r="GN100" s="53" t="s">
        <v>10483</v>
      </c>
      <c r="GO100" s="53" t="s">
        <v>10483</v>
      </c>
      <c r="GP100" s="53" t="s">
        <v>10483</v>
      </c>
      <c r="GQ100" s="53" t="s">
        <v>10483</v>
      </c>
      <c r="GZ100" s="166"/>
      <c r="HA100" s="166"/>
      <c r="HB100" s="166"/>
      <c r="HC100" s="166"/>
      <c r="HD100" s="166"/>
      <c r="HE100" s="166"/>
      <c r="HF100" s="166"/>
      <c r="HG100" s="166"/>
      <c r="HH100" s="166"/>
      <c r="HI100" s="166"/>
      <c r="HJ100" s="166"/>
      <c r="HK100" s="166"/>
      <c r="HO100" s="3" t="s">
        <v>542</v>
      </c>
      <c r="JZ100" s="9"/>
      <c r="KA100" s="9"/>
      <c r="KB100" s="9"/>
      <c r="KC100" s="9"/>
      <c r="KD100" s="9"/>
      <c r="KE100" s="9"/>
      <c r="KF100" s="9"/>
      <c r="VZ100" s="3" t="s">
        <v>537</v>
      </c>
      <c r="WA100" s="3" t="s">
        <v>537</v>
      </c>
      <c r="WB100" s="117" t="s">
        <v>10430</v>
      </c>
      <c r="WC100" s="3" t="s">
        <v>537</v>
      </c>
      <c r="WD100" s="3" t="s">
        <v>9397</v>
      </c>
      <c r="WF100" s="3" t="s">
        <v>9418</v>
      </c>
      <c r="XN100" s="6" t="s">
        <v>1280</v>
      </c>
      <c r="XO100" s="6" t="s">
        <v>1280</v>
      </c>
      <c r="XP100" s="4" t="s">
        <v>1280</v>
      </c>
      <c r="XQ100" s="4" t="s">
        <v>1280</v>
      </c>
      <c r="XS100" s="6" t="s">
        <v>10778</v>
      </c>
      <c r="XT100" s="6" t="s">
        <v>10778</v>
      </c>
      <c r="XU100" s="3" t="s">
        <v>8425</v>
      </c>
      <c r="XV100" s="3">
        <v>12</v>
      </c>
      <c r="XZ100" s="6" t="s">
        <v>9754</v>
      </c>
      <c r="YA100" s="4" t="s">
        <v>9420</v>
      </c>
    </row>
    <row r="101" spans="1:686" ht="33" customHeight="1" x14ac:dyDescent="0.2">
      <c r="A101" s="3" t="s">
        <v>7529</v>
      </c>
      <c r="K101" s="6" t="s">
        <v>8415</v>
      </c>
      <c r="L101" s="6">
        <v>33</v>
      </c>
      <c r="T101" s="3" t="s">
        <v>8419</v>
      </c>
      <c r="AE101" s="3" t="s">
        <v>8424</v>
      </c>
      <c r="AF101" s="3" t="s">
        <v>8426</v>
      </c>
      <c r="AG101" s="162" t="s">
        <v>10483</v>
      </c>
      <c r="AI101" s="3" t="s">
        <v>8429</v>
      </c>
      <c r="AM101" s="4" t="s">
        <v>1280</v>
      </c>
      <c r="BH101" s="28" t="s">
        <v>7529</v>
      </c>
      <c r="BQ101" s="28" t="s">
        <v>7529</v>
      </c>
      <c r="BS101" s="227" t="str">
        <f t="shared" si="1"/>
        <v xml:space="preserve">--                </v>
      </c>
      <c r="DD101" s="53" t="s">
        <v>10483</v>
      </c>
      <c r="DI101" s="53" t="s">
        <v>10483</v>
      </c>
      <c r="DL101" s="53" t="s">
        <v>10483</v>
      </c>
      <c r="DM101" s="53" t="s">
        <v>10483</v>
      </c>
      <c r="DN101" s="53" t="s">
        <v>10483</v>
      </c>
      <c r="DO101" s="53" t="s">
        <v>10483</v>
      </c>
      <c r="DP101" s="53" t="s">
        <v>10483</v>
      </c>
      <c r="DQ101" s="53" t="s">
        <v>10483</v>
      </c>
      <c r="DR101" s="53" t="s">
        <v>10483</v>
      </c>
      <c r="DS101" s="53" t="s">
        <v>10483</v>
      </c>
      <c r="DT101" s="53" t="s">
        <v>10483</v>
      </c>
      <c r="DU101" s="53" t="s">
        <v>10483</v>
      </c>
      <c r="DV101" s="53" t="s">
        <v>10483</v>
      </c>
      <c r="DW101" s="53" t="s">
        <v>10483</v>
      </c>
      <c r="DX101" s="53" t="s">
        <v>10483</v>
      </c>
      <c r="DY101" s="53" t="s">
        <v>10483</v>
      </c>
      <c r="DZ101" s="53" t="s">
        <v>10483</v>
      </c>
      <c r="EA101" s="53" t="s">
        <v>10483</v>
      </c>
      <c r="EB101" s="53"/>
      <c r="EC101" s="53" t="s">
        <v>10483</v>
      </c>
      <c r="ED101" s="53" t="s">
        <v>10483</v>
      </c>
      <c r="EE101" s="53" t="s">
        <v>10483</v>
      </c>
      <c r="EF101" s="53" t="s">
        <v>10483</v>
      </c>
      <c r="FG101" s="53" t="s">
        <v>10483</v>
      </c>
      <c r="FH101" s="53" t="s">
        <v>10483</v>
      </c>
      <c r="FI101" s="53" t="s">
        <v>10483</v>
      </c>
      <c r="FJ101" s="53" t="s">
        <v>10483</v>
      </c>
      <c r="FK101" s="53" t="s">
        <v>10483</v>
      </c>
      <c r="GM101" s="53" t="s">
        <v>10483</v>
      </c>
      <c r="GN101" s="53" t="s">
        <v>10483</v>
      </c>
      <c r="GO101" s="53" t="s">
        <v>10483</v>
      </c>
      <c r="GP101" s="53" t="s">
        <v>10483</v>
      </c>
      <c r="GQ101" s="53" t="s">
        <v>10483</v>
      </c>
      <c r="GZ101" s="166"/>
      <c r="HA101" s="166"/>
      <c r="HB101" s="166"/>
      <c r="HC101" s="166"/>
      <c r="HD101" s="166"/>
      <c r="HE101" s="166"/>
      <c r="HF101" s="166"/>
      <c r="HG101" s="166"/>
      <c r="HH101" s="166"/>
      <c r="HI101" s="166"/>
      <c r="HJ101" s="166"/>
      <c r="HK101" s="166"/>
      <c r="JZ101" s="9"/>
      <c r="KA101" s="9"/>
      <c r="KB101" s="9"/>
      <c r="KC101" s="9"/>
      <c r="KD101" s="9"/>
      <c r="KE101" s="9"/>
      <c r="KF101" s="9"/>
      <c r="WA101" s="3" t="s">
        <v>537</v>
      </c>
      <c r="XN101" s="18" t="s">
        <v>9689</v>
      </c>
      <c r="XO101" s="18" t="s">
        <v>9421</v>
      </c>
      <c r="XP101" s="4" t="s">
        <v>1280</v>
      </c>
      <c r="XQ101" s="4" t="s">
        <v>1280</v>
      </c>
      <c r="XS101" s="6" t="s">
        <v>10779</v>
      </c>
      <c r="XT101" s="6" t="s">
        <v>10779</v>
      </c>
      <c r="XU101" s="3" t="s">
        <v>8426</v>
      </c>
      <c r="YA101" s="6" t="s">
        <v>9419</v>
      </c>
    </row>
    <row r="102" spans="1:686" ht="33" customHeight="1" x14ac:dyDescent="0.2">
      <c r="A102" s="3" t="s">
        <v>7529</v>
      </c>
      <c r="B102" s="150" t="s">
        <v>11358</v>
      </c>
      <c r="C102" s="128" t="s">
        <v>9832</v>
      </c>
      <c r="D102" s="128" t="s">
        <v>1544</v>
      </c>
      <c r="E102" s="128" t="s">
        <v>9994</v>
      </c>
      <c r="F102" s="277" t="s">
        <v>9627</v>
      </c>
      <c r="G102" s="278"/>
      <c r="H102" s="278"/>
      <c r="I102" s="278"/>
      <c r="J102" s="278"/>
      <c r="K102" s="3" t="s">
        <v>8435</v>
      </c>
      <c r="L102" s="3">
        <v>34</v>
      </c>
      <c r="M102" s="3" t="s">
        <v>8436</v>
      </c>
      <c r="N102" s="3" t="s">
        <v>10132</v>
      </c>
      <c r="O102" s="3" t="s">
        <v>10133</v>
      </c>
      <c r="P102" s="3">
        <v>2</v>
      </c>
      <c r="Q102" s="6" t="s">
        <v>2327</v>
      </c>
      <c r="S102" s="143" t="s">
        <v>8437</v>
      </c>
      <c r="T102" s="3" t="s">
        <v>8438</v>
      </c>
      <c r="U102" s="3" t="s">
        <v>8440</v>
      </c>
      <c r="V102" s="3" t="s">
        <v>8441</v>
      </c>
      <c r="W102" s="3" t="s">
        <v>8442</v>
      </c>
      <c r="Y102" s="3" t="s">
        <v>8443</v>
      </c>
      <c r="Z102" s="3" t="s">
        <v>2166</v>
      </c>
      <c r="AA102" s="3" t="s">
        <v>2304</v>
      </c>
      <c r="AB102" s="6" t="s">
        <v>8448</v>
      </c>
      <c r="AC102" s="6" t="s">
        <v>7003</v>
      </c>
      <c r="AE102" s="3" t="s">
        <v>8444</v>
      </c>
      <c r="AF102" s="3" t="s">
        <v>8446</v>
      </c>
      <c r="AG102" s="3" t="s">
        <v>10934</v>
      </c>
      <c r="AH102" s="3" t="s">
        <v>7297</v>
      </c>
      <c r="AI102" s="3" t="s">
        <v>8449</v>
      </c>
      <c r="AJ102" s="3" t="s">
        <v>3246</v>
      </c>
      <c r="AM102" s="6" t="s">
        <v>9690</v>
      </c>
      <c r="AN102" s="3" t="s">
        <v>537</v>
      </c>
      <c r="AO102" s="28">
        <v>8</v>
      </c>
      <c r="AP102" s="28">
        <v>8</v>
      </c>
      <c r="AQ102" s="28">
        <v>90</v>
      </c>
      <c r="AR102" s="98" t="s">
        <v>3247</v>
      </c>
      <c r="AT102" s="98">
        <v>71</v>
      </c>
      <c r="AU102" s="98">
        <v>71</v>
      </c>
      <c r="AV102" s="98">
        <v>0</v>
      </c>
      <c r="AW102" s="98">
        <v>20.2</v>
      </c>
      <c r="AX102" s="98">
        <v>1.83</v>
      </c>
      <c r="AY102" s="226" t="s">
        <v>2721</v>
      </c>
      <c r="AZ102" s="28" t="s">
        <v>1757</v>
      </c>
      <c r="BA102" s="28" t="s">
        <v>1757</v>
      </c>
      <c r="BB102" s="28" t="s">
        <v>1757</v>
      </c>
      <c r="BC102" s="28" t="s">
        <v>1757</v>
      </c>
      <c r="BE102" s="28" t="s">
        <v>8461</v>
      </c>
      <c r="BF102" s="28" t="s">
        <v>7297</v>
      </c>
      <c r="BH102" s="28" t="s">
        <v>7529</v>
      </c>
      <c r="BI102" s="28" t="s">
        <v>1529</v>
      </c>
      <c r="BK102" s="28" t="s">
        <v>4888</v>
      </c>
      <c r="BL102" s="28" t="s">
        <v>8451</v>
      </c>
      <c r="BQ102" s="28" t="s">
        <v>7529</v>
      </c>
      <c r="BR102" s="227" t="s">
        <v>8457</v>
      </c>
      <c r="BS102" s="227" t="str">
        <f t="shared" si="1"/>
        <v xml:space="preserve">-- EDE-Q-R EDE-Q-BD              </v>
      </c>
      <c r="BT102" s="28" t="s">
        <v>8456</v>
      </c>
      <c r="BU102" s="28" t="s">
        <v>8333</v>
      </c>
      <c r="BV102" s="28" t="s">
        <v>8452</v>
      </c>
      <c r="BW102" s="28" t="s">
        <v>8453</v>
      </c>
      <c r="BX102" s="28" t="s">
        <v>8160</v>
      </c>
      <c r="CE102" s="28" t="s">
        <v>3247</v>
      </c>
      <c r="CF102" s="28" t="s">
        <v>7536</v>
      </c>
      <c r="CK102" s="28" t="s">
        <v>4594</v>
      </c>
      <c r="CL102" s="28">
        <v>40</v>
      </c>
      <c r="CM102" s="28">
        <v>25</v>
      </c>
      <c r="CN102" s="3" t="s">
        <v>8454</v>
      </c>
      <c r="CO102" s="3">
        <v>24</v>
      </c>
      <c r="CY102" s="65">
        <v>24</v>
      </c>
      <c r="DD102" s="53" t="s">
        <v>10483</v>
      </c>
      <c r="DE102" s="3" t="s">
        <v>4143</v>
      </c>
      <c r="DF102" s="3" t="s">
        <v>4143</v>
      </c>
      <c r="DG102" s="29">
        <v>3.15</v>
      </c>
      <c r="DH102" s="29">
        <v>1.17</v>
      </c>
      <c r="DI102" s="53" t="s">
        <v>10483</v>
      </c>
      <c r="DJ102" s="29">
        <v>2.3199999999999998</v>
      </c>
      <c r="DK102" s="29">
        <v>0.97</v>
      </c>
      <c r="DL102" s="53" t="s">
        <v>10483</v>
      </c>
      <c r="DM102" s="53" t="s">
        <v>10483</v>
      </c>
      <c r="DN102" s="53" t="s">
        <v>10483</v>
      </c>
      <c r="DO102" s="53" t="s">
        <v>10483</v>
      </c>
      <c r="DP102" s="53" t="s">
        <v>10483</v>
      </c>
      <c r="DQ102" s="53" t="s">
        <v>10483</v>
      </c>
      <c r="DR102" s="53" t="s">
        <v>10483</v>
      </c>
      <c r="DS102" s="53" t="s">
        <v>10483</v>
      </c>
      <c r="DT102" s="53" t="s">
        <v>10483</v>
      </c>
      <c r="DU102" s="53" t="s">
        <v>10483</v>
      </c>
      <c r="DV102" s="53" t="s">
        <v>10483</v>
      </c>
      <c r="DW102" s="53" t="s">
        <v>10483</v>
      </c>
      <c r="DX102" s="53" t="s">
        <v>10483</v>
      </c>
      <c r="DY102" s="53" t="s">
        <v>10483</v>
      </c>
      <c r="DZ102" s="53" t="s">
        <v>10483</v>
      </c>
      <c r="EA102" s="53" t="s">
        <v>10483</v>
      </c>
      <c r="EB102" s="53"/>
      <c r="EC102" s="53" t="s">
        <v>10483</v>
      </c>
      <c r="ED102" s="53" t="s">
        <v>10483</v>
      </c>
      <c r="EE102" s="53" t="s">
        <v>10483</v>
      </c>
      <c r="EF102" s="53" t="s">
        <v>10483</v>
      </c>
      <c r="EJ102" s="3" t="s">
        <v>8455</v>
      </c>
      <c r="EK102" s="3" t="s">
        <v>8455</v>
      </c>
      <c r="EL102" s="3" t="s">
        <v>8455</v>
      </c>
      <c r="EM102" s="29">
        <v>3.7</v>
      </c>
      <c r="EN102" s="29">
        <v>1.46</v>
      </c>
      <c r="EP102" s="29">
        <v>3.09</v>
      </c>
      <c r="EQ102" s="29">
        <v>1.39</v>
      </c>
      <c r="EV102" s="65">
        <v>2.61</v>
      </c>
      <c r="EW102" s="65">
        <v>1.42</v>
      </c>
      <c r="FG102" s="53" t="s">
        <v>10483</v>
      </c>
      <c r="FH102" s="53" t="s">
        <v>10483</v>
      </c>
      <c r="FI102" s="53" t="s">
        <v>10483</v>
      </c>
      <c r="FJ102" s="53" t="s">
        <v>10483</v>
      </c>
      <c r="FK102" s="53" t="s">
        <v>10483</v>
      </c>
      <c r="FO102" s="3" t="s">
        <v>4164</v>
      </c>
      <c r="FQ102" s="3" t="s">
        <v>4164</v>
      </c>
      <c r="FR102" s="3" t="s">
        <v>4164</v>
      </c>
      <c r="FS102" s="29">
        <v>2.83</v>
      </c>
      <c r="FT102" s="29">
        <v>1.06</v>
      </c>
      <c r="FV102" s="29">
        <v>1.71</v>
      </c>
      <c r="FW102" s="29">
        <v>0.68</v>
      </c>
      <c r="GA102" s="65">
        <v>1.9</v>
      </c>
      <c r="GB102" s="65">
        <v>1.01</v>
      </c>
      <c r="GM102" s="53" t="s">
        <v>10483</v>
      </c>
      <c r="GN102" s="53" t="s">
        <v>10483</v>
      </c>
      <c r="GO102" s="53" t="s">
        <v>10483</v>
      </c>
      <c r="GP102" s="53" t="s">
        <v>10483</v>
      </c>
      <c r="GQ102" s="53" t="s">
        <v>10483</v>
      </c>
      <c r="GU102" s="38" t="s">
        <v>823</v>
      </c>
      <c r="GV102" s="38">
        <v>37.5</v>
      </c>
      <c r="GW102" s="38">
        <v>25.61</v>
      </c>
      <c r="GX102" s="38">
        <v>23.76</v>
      </c>
      <c r="GY102" s="38">
        <v>13.83</v>
      </c>
      <c r="GZ102" s="166"/>
      <c r="HA102" s="166"/>
      <c r="HB102" s="165">
        <v>20.38</v>
      </c>
      <c r="HC102" s="165">
        <v>11.89</v>
      </c>
      <c r="HD102" s="166"/>
      <c r="HE102" s="166"/>
      <c r="HF102" s="166"/>
      <c r="HG102" s="166"/>
      <c r="HH102" s="166"/>
      <c r="HI102" s="166"/>
      <c r="HJ102" s="166"/>
      <c r="HK102" s="166"/>
      <c r="HO102" s="3" t="s">
        <v>542</v>
      </c>
      <c r="HP102" s="29" t="s">
        <v>7548</v>
      </c>
      <c r="HQ102" s="29" t="s">
        <v>7548</v>
      </c>
      <c r="HS102" s="29" t="s">
        <v>7548</v>
      </c>
      <c r="HX102" s="29" t="s">
        <v>10718</v>
      </c>
      <c r="HY102" s="29" t="s">
        <v>10717</v>
      </c>
      <c r="JZ102" s="9"/>
      <c r="KA102" s="9"/>
      <c r="KB102" s="9"/>
      <c r="KC102" s="9"/>
      <c r="KD102" s="9"/>
      <c r="KE102" s="9"/>
      <c r="KF102" s="9"/>
      <c r="VZ102" s="3" t="s">
        <v>776</v>
      </c>
      <c r="WA102" s="3" t="s">
        <v>776</v>
      </c>
      <c r="WB102" s="117" t="s">
        <v>10433</v>
      </c>
      <c r="WC102" s="158" t="s">
        <v>537</v>
      </c>
      <c r="WD102" s="158" t="s">
        <v>9422</v>
      </c>
      <c r="WE102" t="s">
        <v>9645</v>
      </c>
      <c r="WF102" s="3" t="s">
        <v>9968</v>
      </c>
      <c r="XN102" s="6" t="s">
        <v>9690</v>
      </c>
      <c r="XO102" s="6" t="s">
        <v>9423</v>
      </c>
      <c r="XP102" s="6" t="s">
        <v>9690</v>
      </c>
      <c r="XQ102" s="6" t="s">
        <v>9690</v>
      </c>
      <c r="XU102" s="3" t="s">
        <v>8446</v>
      </c>
      <c r="XV102" s="3">
        <v>8</v>
      </c>
    </row>
    <row r="103" spans="1:686" ht="33" customHeight="1" x14ac:dyDescent="0.2">
      <c r="A103" s="3" t="s">
        <v>7529</v>
      </c>
      <c r="K103" s="6" t="s">
        <v>8435</v>
      </c>
      <c r="L103" s="6">
        <v>34</v>
      </c>
      <c r="T103" s="3" t="s">
        <v>8439</v>
      </c>
      <c r="AC103" s="6" t="s">
        <v>8447</v>
      </c>
      <c r="AE103" s="3" t="s">
        <v>8445</v>
      </c>
      <c r="AF103" s="3" t="s">
        <v>8439</v>
      </c>
      <c r="AG103" s="3" t="s">
        <v>10934</v>
      </c>
      <c r="AM103" s="6" t="s">
        <v>9690</v>
      </c>
      <c r="AP103" s="28">
        <v>8</v>
      </c>
      <c r="AQ103" s="231" t="s">
        <v>8450</v>
      </c>
      <c r="AW103" s="98">
        <v>20</v>
      </c>
      <c r="AX103" s="98">
        <v>2.21</v>
      </c>
      <c r="BH103" s="28" t="s">
        <v>7529</v>
      </c>
      <c r="BQ103" s="28" t="s">
        <v>7529</v>
      </c>
      <c r="BS103" s="227" t="str">
        <f t="shared" si="1"/>
        <v xml:space="preserve">--                </v>
      </c>
      <c r="CL103" s="28">
        <v>31</v>
      </c>
      <c r="CM103" s="28">
        <v>26</v>
      </c>
      <c r="CN103" s="3" t="s">
        <v>141</v>
      </c>
      <c r="CO103" s="3">
        <v>25</v>
      </c>
      <c r="CY103" s="65">
        <v>25</v>
      </c>
      <c r="DD103" s="53" t="s">
        <v>10483</v>
      </c>
      <c r="DG103" s="29">
        <v>3.16</v>
      </c>
      <c r="DH103" s="29">
        <v>1.07</v>
      </c>
      <c r="DI103" s="53" t="s">
        <v>10483</v>
      </c>
      <c r="DJ103" s="29">
        <v>2.08</v>
      </c>
      <c r="DK103" s="29">
        <v>1.03</v>
      </c>
      <c r="DL103" s="53" t="s">
        <v>10483</v>
      </c>
      <c r="DM103" s="53" t="s">
        <v>10483</v>
      </c>
      <c r="DN103" s="53" t="s">
        <v>10483</v>
      </c>
      <c r="DO103" s="53" t="s">
        <v>10483</v>
      </c>
      <c r="DP103" s="53" t="s">
        <v>10483</v>
      </c>
      <c r="DQ103" s="53" t="s">
        <v>10483</v>
      </c>
      <c r="DR103" s="53" t="s">
        <v>10483</v>
      </c>
      <c r="DS103" s="53" t="s">
        <v>10483</v>
      </c>
      <c r="DT103" s="53" t="s">
        <v>10483</v>
      </c>
      <c r="DU103" s="53" t="s">
        <v>10483</v>
      </c>
      <c r="DV103" s="53" t="s">
        <v>10483</v>
      </c>
      <c r="DW103" s="53" t="s">
        <v>10483</v>
      </c>
      <c r="DX103" s="53" t="s">
        <v>10483</v>
      </c>
      <c r="DY103" s="53" t="s">
        <v>10483</v>
      </c>
      <c r="DZ103" s="53" t="s">
        <v>10483</v>
      </c>
      <c r="EA103" s="53" t="s">
        <v>10483</v>
      </c>
      <c r="EB103" s="53"/>
      <c r="EC103" s="53" t="s">
        <v>10483</v>
      </c>
      <c r="ED103" s="53" t="s">
        <v>10483</v>
      </c>
      <c r="EE103" s="53" t="s">
        <v>10483</v>
      </c>
      <c r="EF103" s="53" t="s">
        <v>10483</v>
      </c>
      <c r="EM103" s="29">
        <v>3.77</v>
      </c>
      <c r="EN103" s="29">
        <v>1.57</v>
      </c>
      <c r="EP103" s="29">
        <v>2.5499999999999998</v>
      </c>
      <c r="EQ103" s="29">
        <v>1.46</v>
      </c>
      <c r="EV103" s="65">
        <v>2.5</v>
      </c>
      <c r="EW103" s="65">
        <v>1.44</v>
      </c>
      <c r="FG103" s="53" t="s">
        <v>10483</v>
      </c>
      <c r="FH103" s="53" t="s">
        <v>10483</v>
      </c>
      <c r="FI103" s="53" t="s">
        <v>10483</v>
      </c>
      <c r="FJ103" s="53" t="s">
        <v>10483</v>
      </c>
      <c r="FK103" s="53" t="s">
        <v>10483</v>
      </c>
      <c r="FS103" s="29">
        <v>2.7</v>
      </c>
      <c r="FT103" s="29">
        <v>0.93</v>
      </c>
      <c r="FV103" s="29">
        <v>1.89</v>
      </c>
      <c r="FW103" s="29">
        <v>0.91</v>
      </c>
      <c r="GA103" s="65">
        <v>1.74</v>
      </c>
      <c r="GB103" s="65">
        <v>0.74</v>
      </c>
      <c r="GM103" s="53" t="s">
        <v>10483</v>
      </c>
      <c r="GN103" s="53" t="s">
        <v>10483</v>
      </c>
      <c r="GO103" s="53" t="s">
        <v>10483</v>
      </c>
      <c r="GP103" s="53" t="s">
        <v>10483</v>
      </c>
      <c r="GQ103" s="53" t="s">
        <v>10483</v>
      </c>
      <c r="GV103" s="38">
        <v>34.74</v>
      </c>
      <c r="GW103" s="38">
        <v>13.9</v>
      </c>
      <c r="GX103" s="38">
        <v>22.96</v>
      </c>
      <c r="GY103" s="38">
        <v>11.01</v>
      </c>
      <c r="GZ103" s="166"/>
      <c r="HA103" s="166"/>
      <c r="HB103" s="165">
        <v>16.89</v>
      </c>
      <c r="HC103" s="165">
        <v>13.91</v>
      </c>
      <c r="HD103" s="166"/>
      <c r="HE103" s="166"/>
      <c r="HF103" s="166"/>
      <c r="HG103" s="166"/>
      <c r="HH103" s="166"/>
      <c r="HI103" s="166"/>
      <c r="HJ103" s="166"/>
      <c r="HK103" s="166"/>
      <c r="JZ103" s="9"/>
      <c r="KA103" s="9"/>
      <c r="KB103" s="9"/>
      <c r="KC103" s="9"/>
      <c r="KD103" s="9"/>
      <c r="KE103" s="9"/>
      <c r="KF103" s="9"/>
      <c r="WA103" s="3" t="s">
        <v>776</v>
      </c>
      <c r="XN103" s="6" t="s">
        <v>9690</v>
      </c>
      <c r="XO103" s="6" t="s">
        <v>9423</v>
      </c>
      <c r="XP103" s="6" t="s">
        <v>9690</v>
      </c>
      <c r="XQ103" s="6" t="s">
        <v>9690</v>
      </c>
      <c r="XU103" s="3" t="s">
        <v>8439</v>
      </c>
      <c r="XV103" s="3">
        <v>8</v>
      </c>
    </row>
    <row r="104" spans="1:686" ht="33" customHeight="1" x14ac:dyDescent="0.2">
      <c r="A104" s="3" t="s">
        <v>7529</v>
      </c>
      <c r="K104" s="6" t="s">
        <v>8435</v>
      </c>
      <c r="L104" s="6">
        <v>34</v>
      </c>
      <c r="M104" s="6"/>
      <c r="N104" s="6"/>
      <c r="O104" s="6"/>
      <c r="T104" s="3" t="s">
        <v>8438</v>
      </c>
      <c r="AM104" s="6" t="s">
        <v>10752</v>
      </c>
      <c r="BH104" s="28" t="s">
        <v>7529</v>
      </c>
      <c r="BQ104" s="28" t="s">
        <v>7529</v>
      </c>
      <c r="BS104" s="227" t="str">
        <f t="shared" si="1"/>
        <v xml:space="preserve">--                </v>
      </c>
      <c r="DD104" s="53" t="s">
        <v>10483</v>
      </c>
      <c r="DI104" s="53" t="s">
        <v>10483</v>
      </c>
      <c r="DL104" s="53" t="s">
        <v>10483</v>
      </c>
      <c r="DM104" s="53" t="s">
        <v>10483</v>
      </c>
      <c r="DN104" s="53" t="s">
        <v>10483</v>
      </c>
      <c r="DO104" s="53" t="s">
        <v>10483</v>
      </c>
      <c r="DP104" s="53" t="s">
        <v>10483</v>
      </c>
      <c r="DQ104" s="53" t="s">
        <v>10483</v>
      </c>
      <c r="DR104" s="53" t="s">
        <v>10483</v>
      </c>
      <c r="DS104" s="53" t="s">
        <v>10483</v>
      </c>
      <c r="DT104" s="53" t="s">
        <v>10483</v>
      </c>
      <c r="DU104" s="53" t="s">
        <v>10483</v>
      </c>
      <c r="DV104" s="53" t="s">
        <v>10483</v>
      </c>
      <c r="DW104" s="53" t="s">
        <v>10483</v>
      </c>
      <c r="DX104" s="53" t="s">
        <v>10483</v>
      </c>
      <c r="DY104" s="53" t="s">
        <v>10483</v>
      </c>
      <c r="DZ104" s="53" t="s">
        <v>10483</v>
      </c>
      <c r="EA104" s="53" t="s">
        <v>10483</v>
      </c>
      <c r="EB104" s="53"/>
      <c r="EC104" s="53" t="s">
        <v>10483</v>
      </c>
      <c r="ED104" s="53" t="s">
        <v>10483</v>
      </c>
      <c r="EE104" s="53" t="s">
        <v>10483</v>
      </c>
      <c r="EF104" s="53" t="s">
        <v>10483</v>
      </c>
      <c r="FG104" s="53" t="s">
        <v>10483</v>
      </c>
      <c r="FH104" s="53" t="s">
        <v>10483</v>
      </c>
      <c r="FI104" s="53" t="s">
        <v>10483</v>
      </c>
      <c r="FJ104" s="53" t="s">
        <v>10483</v>
      </c>
      <c r="FK104" s="53" t="s">
        <v>10483</v>
      </c>
      <c r="GM104" s="53" t="s">
        <v>10483</v>
      </c>
      <c r="GN104" s="53" t="s">
        <v>10483</v>
      </c>
      <c r="GO104" s="53" t="s">
        <v>10483</v>
      </c>
      <c r="GP104" s="53" t="s">
        <v>10483</v>
      </c>
      <c r="GQ104" s="53" t="s">
        <v>10483</v>
      </c>
      <c r="GZ104" s="165"/>
      <c r="HA104" s="165"/>
      <c r="HB104" s="165"/>
      <c r="HC104" s="165"/>
      <c r="HD104" s="166"/>
      <c r="HE104" s="166"/>
      <c r="HF104" s="166"/>
      <c r="HG104" s="166"/>
      <c r="HH104" s="166"/>
      <c r="HI104" s="166"/>
      <c r="HJ104" s="166"/>
      <c r="HK104" s="166"/>
      <c r="JZ104" s="9"/>
      <c r="KA104" s="9"/>
      <c r="KB104" s="9"/>
      <c r="KC104" s="9"/>
      <c r="KD104" s="9"/>
      <c r="KE104" s="9"/>
      <c r="KF104" s="9"/>
      <c r="WA104" s="3" t="s">
        <v>10895</v>
      </c>
      <c r="XP104" s="6" t="s">
        <v>10752</v>
      </c>
      <c r="XQ104" s="6" t="s">
        <v>10752</v>
      </c>
    </row>
    <row r="105" spans="1:686" ht="33" customHeight="1" x14ac:dyDescent="0.2">
      <c r="A105" s="3" t="s">
        <v>7529</v>
      </c>
      <c r="K105" s="6" t="s">
        <v>8435</v>
      </c>
      <c r="L105" s="6">
        <v>34</v>
      </c>
      <c r="M105" s="6"/>
      <c r="N105" s="6"/>
      <c r="O105" s="6"/>
      <c r="T105" s="3" t="s">
        <v>8439</v>
      </c>
      <c r="AM105" s="6" t="s">
        <v>10752</v>
      </c>
      <c r="BH105" s="28" t="s">
        <v>7529</v>
      </c>
      <c r="BQ105" s="28" t="s">
        <v>7529</v>
      </c>
      <c r="BS105" s="227" t="str">
        <f t="shared" si="1"/>
        <v xml:space="preserve">--                </v>
      </c>
      <c r="DD105" s="53" t="s">
        <v>10483</v>
      </c>
      <c r="DI105" s="53" t="s">
        <v>10483</v>
      </c>
      <c r="DL105" s="53" t="s">
        <v>10483</v>
      </c>
      <c r="DM105" s="53" t="s">
        <v>10483</v>
      </c>
      <c r="DN105" s="53" t="s">
        <v>10483</v>
      </c>
      <c r="DO105" s="53" t="s">
        <v>10483</v>
      </c>
      <c r="DP105" s="53" t="s">
        <v>10483</v>
      </c>
      <c r="DQ105" s="53" t="s">
        <v>10483</v>
      </c>
      <c r="DR105" s="53" t="s">
        <v>10483</v>
      </c>
      <c r="DS105" s="53" t="s">
        <v>10483</v>
      </c>
      <c r="DT105" s="53" t="s">
        <v>10483</v>
      </c>
      <c r="DU105" s="53" t="s">
        <v>10483</v>
      </c>
      <c r="DV105" s="53" t="s">
        <v>10483</v>
      </c>
      <c r="DW105" s="53" t="s">
        <v>10483</v>
      </c>
      <c r="DX105" s="53" t="s">
        <v>10483</v>
      </c>
      <c r="DY105" s="53" t="s">
        <v>10483</v>
      </c>
      <c r="DZ105" s="53" t="s">
        <v>10483</v>
      </c>
      <c r="EA105" s="53" t="s">
        <v>10483</v>
      </c>
      <c r="EB105" s="53"/>
      <c r="EC105" s="53" t="s">
        <v>10483</v>
      </c>
      <c r="ED105" s="53" t="s">
        <v>10483</v>
      </c>
      <c r="EE105" s="53" t="s">
        <v>10483</v>
      </c>
      <c r="EF105" s="53" t="s">
        <v>10483</v>
      </c>
      <c r="FG105" s="53" t="s">
        <v>10483</v>
      </c>
      <c r="FH105" s="53" t="s">
        <v>10483</v>
      </c>
      <c r="FI105" s="53" t="s">
        <v>10483</v>
      </c>
      <c r="FJ105" s="53" t="s">
        <v>10483</v>
      </c>
      <c r="FK105" s="53" t="s">
        <v>10483</v>
      </c>
      <c r="GM105" s="53" t="s">
        <v>10483</v>
      </c>
      <c r="GN105" s="53" t="s">
        <v>10483</v>
      </c>
      <c r="GO105" s="53" t="s">
        <v>10483</v>
      </c>
      <c r="GP105" s="53" t="s">
        <v>10483</v>
      </c>
      <c r="GQ105" s="53" t="s">
        <v>10483</v>
      </c>
      <c r="GZ105" s="165"/>
      <c r="HA105" s="165"/>
      <c r="HB105" s="165"/>
      <c r="HC105" s="165"/>
      <c r="HD105" s="166"/>
      <c r="HE105" s="166"/>
      <c r="HF105" s="166"/>
      <c r="HG105" s="166"/>
      <c r="HH105" s="166"/>
      <c r="HI105" s="166"/>
      <c r="HJ105" s="166"/>
      <c r="HK105" s="166"/>
      <c r="JZ105" s="9"/>
      <c r="KA105" s="9"/>
      <c r="KB105" s="9"/>
      <c r="KC105" s="9"/>
      <c r="KD105" s="9"/>
      <c r="KE105" s="9"/>
      <c r="KF105" s="9"/>
      <c r="WA105" s="3" t="s">
        <v>10895</v>
      </c>
      <c r="XP105" s="6" t="s">
        <v>10752</v>
      </c>
      <c r="XQ105" s="6" t="s">
        <v>10752</v>
      </c>
    </row>
    <row r="106" spans="1:686" ht="33" customHeight="1" x14ac:dyDescent="0.2">
      <c r="A106" s="3" t="s">
        <v>5637</v>
      </c>
      <c r="B106" s="150" t="s">
        <v>11358</v>
      </c>
      <c r="C106" s="150" t="s">
        <v>9833</v>
      </c>
      <c r="D106" s="150" t="s">
        <v>10047</v>
      </c>
      <c r="E106" s="150" t="s">
        <v>9995</v>
      </c>
      <c r="F106" s="4" t="s">
        <v>9628</v>
      </c>
      <c r="G106" s="80" t="s">
        <v>5760</v>
      </c>
      <c r="J106" s="81"/>
      <c r="K106" s="6">
        <v>27</v>
      </c>
      <c r="L106" s="6">
        <v>35</v>
      </c>
      <c r="M106" s="138" t="s">
        <v>939</v>
      </c>
      <c r="N106" s="3" t="s">
        <v>10134</v>
      </c>
      <c r="O106" s="3" t="s">
        <v>10135</v>
      </c>
      <c r="P106" s="3">
        <v>2</v>
      </c>
      <c r="Q106" s="6" t="s">
        <v>2320</v>
      </c>
      <c r="S106" s="3" t="s">
        <v>236</v>
      </c>
      <c r="T106" s="3" t="s">
        <v>1429</v>
      </c>
      <c r="U106" s="3" t="s">
        <v>377</v>
      </c>
      <c r="V106" s="3" t="s">
        <v>378</v>
      </c>
      <c r="W106" s="3" t="s">
        <v>2108</v>
      </c>
      <c r="Y106" s="3" t="s">
        <v>2243</v>
      </c>
      <c r="Z106" s="3" t="s">
        <v>2239</v>
      </c>
      <c r="AB106" s="6" t="s">
        <v>1837</v>
      </c>
      <c r="AC106" s="6" t="s">
        <v>145</v>
      </c>
      <c r="AD106" s="3" t="s">
        <v>3109</v>
      </c>
      <c r="AE106" s="3" t="s">
        <v>3326</v>
      </c>
      <c r="AF106" s="3" t="s">
        <v>49</v>
      </c>
      <c r="AG106" s="162" t="s">
        <v>10483</v>
      </c>
      <c r="AI106" s="3" t="s">
        <v>3325</v>
      </c>
      <c r="AJ106" s="3" t="s">
        <v>542</v>
      </c>
      <c r="AL106" s="9"/>
      <c r="AM106" s="6" t="s">
        <v>801</v>
      </c>
      <c r="AN106" s="3" t="s">
        <v>537</v>
      </c>
      <c r="AO106" s="28">
        <v>6</v>
      </c>
      <c r="AP106" s="28">
        <v>6</v>
      </c>
      <c r="AQ106" s="28">
        <v>50</v>
      </c>
      <c r="AR106" s="98" t="s">
        <v>2762</v>
      </c>
      <c r="AT106" s="98">
        <v>330</v>
      </c>
      <c r="AU106" s="98">
        <v>330</v>
      </c>
      <c r="AV106" s="98">
        <v>0</v>
      </c>
      <c r="AW106" s="98" t="s">
        <v>49</v>
      </c>
      <c r="AX106" s="98" t="s">
        <v>49</v>
      </c>
      <c r="AY106" s="226" t="s">
        <v>2849</v>
      </c>
      <c r="AZ106" s="28" t="s">
        <v>542</v>
      </c>
      <c r="BA106" s="28" t="s">
        <v>542</v>
      </c>
      <c r="BB106" s="28" t="s">
        <v>542</v>
      </c>
      <c r="BC106" s="28" t="s">
        <v>542</v>
      </c>
      <c r="BD106" s="28" t="s">
        <v>53</v>
      </c>
      <c r="BE106" s="28" t="s">
        <v>10</v>
      </c>
      <c r="BF106" s="28" t="s">
        <v>112</v>
      </c>
      <c r="BG106" s="28" t="s">
        <v>29</v>
      </c>
      <c r="BH106" s="28" t="s">
        <v>4231</v>
      </c>
      <c r="BI106" s="28" t="s">
        <v>1529</v>
      </c>
      <c r="BK106" s="28" t="s">
        <v>1529</v>
      </c>
      <c r="BL106" s="28" t="s">
        <v>448</v>
      </c>
      <c r="BM106" s="28">
        <v>12</v>
      </c>
      <c r="BN106" s="28" t="s">
        <v>448</v>
      </c>
      <c r="BO106" s="28" t="s">
        <v>448</v>
      </c>
      <c r="BQ106" s="28" t="s">
        <v>4455</v>
      </c>
      <c r="BR106" s="227" t="s">
        <v>379</v>
      </c>
      <c r="BS106" s="227" t="str">
        <f t="shared" si="1"/>
        <v xml:space="preserve">--                </v>
      </c>
      <c r="BT106" s="28" t="s">
        <v>379</v>
      </c>
      <c r="BU106" s="28" t="s">
        <v>8175</v>
      </c>
      <c r="CE106" s="28" t="s">
        <v>4481</v>
      </c>
      <c r="CF106" s="9"/>
      <c r="CG106" s="118" t="s">
        <v>5760</v>
      </c>
      <c r="CJ106" s="234"/>
      <c r="CL106" s="9">
        <v>231</v>
      </c>
      <c r="CM106" s="9">
        <v>231</v>
      </c>
      <c r="CN106" s="37" t="s">
        <v>515</v>
      </c>
      <c r="CO106" s="22">
        <v>103</v>
      </c>
      <c r="CP106" s="9"/>
      <c r="CQ106" s="9"/>
      <c r="CR106" s="9"/>
      <c r="CS106" s="9"/>
      <c r="CT106" s="9"/>
      <c r="CU106" s="9"/>
      <c r="CV106" s="9"/>
      <c r="CW106" s="9"/>
      <c r="CX106" s="68"/>
      <c r="CY106" s="68"/>
      <c r="CZ106" s="68"/>
      <c r="DA106" s="22">
        <v>103</v>
      </c>
      <c r="DB106" s="68"/>
      <c r="DC106" s="68"/>
      <c r="DD106" s="53" t="s">
        <v>10483</v>
      </c>
      <c r="DE106" s="9"/>
      <c r="DF106" s="9"/>
      <c r="DG106" s="38"/>
      <c r="DH106" s="38"/>
      <c r="DI106" s="53" t="s">
        <v>10483</v>
      </c>
      <c r="DJ106" s="38"/>
      <c r="DK106" s="38"/>
      <c r="DL106" s="53" t="s">
        <v>10483</v>
      </c>
      <c r="DM106" s="53" t="s">
        <v>10483</v>
      </c>
      <c r="DN106" s="53" t="s">
        <v>10483</v>
      </c>
      <c r="DO106" s="53" t="s">
        <v>10483</v>
      </c>
      <c r="DP106" s="53" t="s">
        <v>10483</v>
      </c>
      <c r="DQ106" s="53" t="s">
        <v>10483</v>
      </c>
      <c r="DR106" s="53" t="s">
        <v>10483</v>
      </c>
      <c r="DS106" s="53" t="s">
        <v>10483</v>
      </c>
      <c r="DT106" s="53" t="s">
        <v>10483</v>
      </c>
      <c r="DU106" s="53" t="s">
        <v>10483</v>
      </c>
      <c r="DV106" s="53" t="s">
        <v>10483</v>
      </c>
      <c r="DW106" s="53" t="s">
        <v>10483</v>
      </c>
      <c r="DX106" s="53" t="s">
        <v>10483</v>
      </c>
      <c r="DY106" s="53" t="s">
        <v>10483</v>
      </c>
      <c r="DZ106" s="53" t="s">
        <v>10483</v>
      </c>
      <c r="EA106" s="53" t="s">
        <v>10483</v>
      </c>
      <c r="EB106" s="53"/>
      <c r="EC106" s="53" t="s">
        <v>10483</v>
      </c>
      <c r="ED106" s="53" t="s">
        <v>10483</v>
      </c>
      <c r="EE106" s="53" t="s">
        <v>10483</v>
      </c>
      <c r="EF106" s="53" t="s">
        <v>10483</v>
      </c>
      <c r="EG106" s="38"/>
      <c r="EH106" s="38"/>
      <c r="EI106" s="38"/>
      <c r="EJ106" s="9"/>
      <c r="EK106" s="9"/>
      <c r="EL106" s="9"/>
      <c r="EM106" s="38"/>
      <c r="EN106" s="38"/>
      <c r="EO106" s="38"/>
      <c r="EP106" s="38"/>
      <c r="EQ106" s="38"/>
      <c r="ER106" s="38"/>
      <c r="ES106" s="68"/>
      <c r="ET106" s="68"/>
      <c r="EU106" s="68"/>
      <c r="EV106" s="68"/>
      <c r="EW106" s="68"/>
      <c r="EX106" s="68"/>
      <c r="EY106" s="68"/>
      <c r="EZ106" s="68"/>
      <c r="FA106" s="68"/>
      <c r="FB106" s="68"/>
      <c r="FC106" s="68"/>
      <c r="FD106" s="68"/>
      <c r="FE106" s="68"/>
      <c r="FF106" s="68"/>
      <c r="FG106" s="53" t="s">
        <v>10483</v>
      </c>
      <c r="FH106" s="53" t="s">
        <v>10483</v>
      </c>
      <c r="FI106" s="53" t="s">
        <v>10483</v>
      </c>
      <c r="FJ106" s="53" t="s">
        <v>10483</v>
      </c>
      <c r="FK106" s="53" t="s">
        <v>10483</v>
      </c>
      <c r="FL106" s="38"/>
      <c r="FM106" s="38"/>
      <c r="FN106" s="38"/>
      <c r="FO106" s="9"/>
      <c r="FP106" s="9"/>
      <c r="FQ106" s="9"/>
      <c r="FR106" s="9"/>
      <c r="FS106" s="38"/>
      <c r="FT106" s="38"/>
      <c r="FU106" s="38"/>
      <c r="FV106" s="38"/>
      <c r="FW106" s="38"/>
      <c r="FX106" s="38"/>
      <c r="FY106" s="68"/>
      <c r="FZ106" s="68"/>
      <c r="GA106" s="68"/>
      <c r="GB106" s="68"/>
      <c r="GC106" s="68"/>
      <c r="GD106" s="68"/>
      <c r="GE106" s="68"/>
      <c r="GF106" s="68"/>
      <c r="GG106" s="68"/>
      <c r="GH106" s="68"/>
      <c r="GI106" s="68"/>
      <c r="GJ106" s="68"/>
      <c r="GK106" s="68"/>
      <c r="GL106" s="68"/>
      <c r="GM106" s="53" t="s">
        <v>10483</v>
      </c>
      <c r="GN106" s="53" t="s">
        <v>10483</v>
      </c>
      <c r="GO106" s="53" t="s">
        <v>10483</v>
      </c>
      <c r="GP106" s="53" t="s">
        <v>10483</v>
      </c>
      <c r="GQ106" s="53" t="s">
        <v>10483</v>
      </c>
      <c r="GR106" s="38"/>
      <c r="GS106" s="38"/>
      <c r="GT106" s="38"/>
      <c r="GU106" s="38"/>
      <c r="GV106" s="38"/>
      <c r="GW106" s="38"/>
      <c r="GX106" s="38"/>
      <c r="GY106" s="38"/>
      <c r="GZ106" s="167"/>
      <c r="HA106" s="167"/>
      <c r="HB106" s="167"/>
      <c r="HC106" s="167"/>
      <c r="HD106" s="167"/>
      <c r="HE106" s="167"/>
      <c r="HF106" s="167"/>
      <c r="HG106" s="167"/>
      <c r="HH106" s="167"/>
      <c r="HI106" s="167"/>
      <c r="HJ106" s="167"/>
      <c r="HK106" s="167"/>
      <c r="HL106" s="38"/>
      <c r="HM106" s="38"/>
      <c r="HN106" s="38"/>
      <c r="HO106" s="3" t="s">
        <v>542</v>
      </c>
      <c r="HP106" s="38"/>
      <c r="HQ106" s="38"/>
      <c r="HR106" s="38"/>
      <c r="HS106" s="38"/>
      <c r="HT106" s="38"/>
      <c r="HU106" s="38"/>
      <c r="HV106" s="38"/>
      <c r="HW106" s="38"/>
      <c r="HX106" s="38"/>
      <c r="HY106" s="38"/>
      <c r="HZ106" s="9"/>
      <c r="IA106" s="9"/>
      <c r="IB106" s="9"/>
      <c r="IC106" s="38"/>
      <c r="ID106" s="38"/>
      <c r="IE106" s="38"/>
      <c r="IF106" s="38"/>
      <c r="IG106" s="38"/>
      <c r="IH106" s="38"/>
      <c r="II106" s="68"/>
      <c r="IJ106" s="68"/>
      <c r="IK106" s="68"/>
      <c r="IL106" s="68"/>
      <c r="IM106" s="68"/>
      <c r="IN106" s="68"/>
      <c r="IO106" s="68"/>
      <c r="IP106" s="68"/>
      <c r="IQ106" s="68"/>
      <c r="IR106" s="68"/>
      <c r="IS106" s="68"/>
      <c r="IT106" s="68"/>
      <c r="IU106" s="68"/>
      <c r="IV106" s="68"/>
      <c r="IW106" s="38"/>
      <c r="IX106" s="38"/>
      <c r="IY106" s="38"/>
      <c r="IZ106" s="9"/>
      <c r="JA106" s="9"/>
      <c r="JB106" s="9"/>
      <c r="JC106" s="38"/>
      <c r="JD106" s="38"/>
      <c r="JE106" s="38"/>
      <c r="JF106" s="38"/>
      <c r="JG106" s="38"/>
      <c r="JH106" s="38"/>
      <c r="JI106" s="68"/>
      <c r="JJ106" s="68"/>
      <c r="JK106" s="68"/>
      <c r="JL106" s="68"/>
      <c r="JM106" s="68"/>
      <c r="JN106" s="68"/>
      <c r="JO106" s="68"/>
      <c r="JP106" s="68"/>
      <c r="JQ106" s="68"/>
      <c r="JR106" s="68"/>
      <c r="JS106" s="68"/>
      <c r="JT106" s="68"/>
      <c r="JU106" s="68"/>
      <c r="JV106" s="68"/>
      <c r="JW106" s="38"/>
      <c r="JX106" s="38"/>
      <c r="JY106" s="38"/>
      <c r="JZ106" s="9"/>
      <c r="KA106" s="9"/>
      <c r="KB106" s="9"/>
      <c r="KC106" s="9"/>
      <c r="KD106" s="9"/>
      <c r="KE106" s="9"/>
      <c r="KF106" s="9"/>
      <c r="KW106" s="9"/>
      <c r="KX106" s="9"/>
      <c r="KY106" s="9"/>
      <c r="KZ106" s="38"/>
      <c r="LA106" s="38"/>
      <c r="LB106" s="38"/>
      <c r="LC106" s="38"/>
      <c r="LD106" s="38"/>
      <c r="LE106" s="68"/>
      <c r="LF106" s="68"/>
      <c r="LG106" s="68"/>
      <c r="LH106" s="68"/>
      <c r="LI106" s="68"/>
      <c r="LJ106" s="68"/>
      <c r="LK106" s="68"/>
      <c r="LL106" s="68"/>
      <c r="LM106" s="68"/>
      <c r="LN106" s="68"/>
      <c r="LO106" s="68"/>
      <c r="LP106" s="68"/>
      <c r="LQ106" s="68"/>
      <c r="LR106" s="38"/>
      <c r="LS106" s="38"/>
      <c r="LT106" s="38"/>
      <c r="LU106" s="9"/>
      <c r="LV106" s="9"/>
      <c r="LW106" s="9"/>
      <c r="LX106" s="38"/>
      <c r="LY106" s="38"/>
      <c r="LZ106" s="38"/>
      <c r="MA106" s="38"/>
      <c r="MB106" s="68"/>
      <c r="MC106" s="68"/>
      <c r="MD106" s="68"/>
      <c r="ME106" s="68"/>
      <c r="MF106" s="68"/>
      <c r="MG106" s="68"/>
      <c r="MH106" s="68"/>
      <c r="MI106" s="68"/>
      <c r="MJ106" s="68"/>
      <c r="MK106" s="68"/>
      <c r="ML106" s="68"/>
      <c r="MM106" s="68"/>
      <c r="MN106" s="38"/>
      <c r="MO106" s="38"/>
      <c r="MP106" s="38"/>
      <c r="MQ106" s="38"/>
      <c r="MR106" s="38"/>
      <c r="MS106" s="9"/>
      <c r="MT106" s="9"/>
      <c r="MU106" s="38"/>
      <c r="MV106" s="38"/>
      <c r="MW106" s="38"/>
      <c r="MX106" s="38"/>
      <c r="MY106" s="38"/>
      <c r="MZ106" s="68"/>
      <c r="NA106" s="68"/>
      <c r="NB106" s="68"/>
      <c r="NC106" s="68"/>
      <c r="ND106" s="68"/>
      <c r="NE106" s="68"/>
      <c r="NF106" s="68"/>
      <c r="NG106" s="68"/>
      <c r="NH106" s="68"/>
      <c r="NI106" s="68"/>
      <c r="NJ106" s="68"/>
      <c r="NK106" s="68"/>
      <c r="NL106" s="68"/>
      <c r="NM106" s="38"/>
      <c r="NN106" s="38"/>
      <c r="NO106" s="38"/>
      <c r="NP106" s="9"/>
      <c r="NQ106" s="9"/>
      <c r="NR106" s="9"/>
      <c r="NS106" s="38"/>
      <c r="NT106" s="38"/>
      <c r="NU106" s="38"/>
      <c r="NV106" s="38"/>
      <c r="NW106" s="38"/>
      <c r="NX106" s="38"/>
      <c r="NY106" s="68"/>
      <c r="NZ106" s="68"/>
      <c r="OA106" s="68"/>
      <c r="OB106" s="68"/>
      <c r="OC106" s="68"/>
      <c r="OD106" s="68"/>
      <c r="OE106" s="68"/>
      <c r="OF106" s="68"/>
      <c r="OG106" s="68"/>
      <c r="OH106" s="68"/>
      <c r="OI106" s="68"/>
      <c r="OJ106" s="68"/>
      <c r="OK106" s="68"/>
      <c r="OL106" s="38"/>
      <c r="OM106" s="38"/>
      <c r="ON106" s="38"/>
      <c r="OO106" s="9"/>
      <c r="OP106" s="9"/>
      <c r="OQ106" s="9"/>
      <c r="OR106" s="38"/>
      <c r="OS106" s="38"/>
      <c r="OT106" s="38"/>
      <c r="OU106" s="38"/>
      <c r="OV106" s="68"/>
      <c r="OW106" s="68"/>
      <c r="OX106" s="68"/>
      <c r="OY106" s="68"/>
      <c r="OZ106" s="68"/>
      <c r="PA106" s="68"/>
      <c r="PB106" s="68"/>
      <c r="PC106" s="68"/>
      <c r="PD106" s="68"/>
      <c r="PE106" s="68"/>
      <c r="PF106" s="68"/>
      <c r="PG106" s="68"/>
      <c r="PH106" s="38"/>
      <c r="PI106" s="38"/>
      <c r="PJ106" s="38"/>
      <c r="PK106" s="38"/>
      <c r="PL106" s="9"/>
      <c r="PM106" s="9"/>
      <c r="PN106" s="9"/>
      <c r="PO106" s="38"/>
      <c r="PP106" s="38"/>
      <c r="PQ106" s="38"/>
      <c r="PR106" s="38"/>
      <c r="PS106" s="38"/>
      <c r="PT106" s="68"/>
      <c r="PU106" s="68"/>
      <c r="PV106" s="68"/>
      <c r="PW106" s="68"/>
      <c r="PX106" s="68"/>
      <c r="PY106" s="68"/>
      <c r="PZ106" s="68"/>
      <c r="QA106" s="68"/>
      <c r="QB106" s="68"/>
      <c r="QC106" s="68"/>
      <c r="QD106" s="68"/>
      <c r="QE106" s="68"/>
      <c r="QF106" s="68"/>
      <c r="QG106" s="38"/>
      <c r="QH106" s="38"/>
      <c r="QI106" s="38"/>
      <c r="QJ106" s="38"/>
      <c r="QK106" s="9"/>
      <c r="QL106" s="9"/>
      <c r="QM106" s="9"/>
      <c r="QN106" s="38"/>
      <c r="QO106" s="38"/>
      <c r="QP106" s="38"/>
      <c r="QQ106" s="38"/>
      <c r="QR106" s="38"/>
      <c r="QS106" s="38"/>
      <c r="QT106" s="68"/>
      <c r="QU106" s="68"/>
      <c r="QV106" s="68"/>
      <c r="QW106" s="68"/>
      <c r="QX106" s="68"/>
      <c r="QY106" s="68"/>
      <c r="QZ106" s="68"/>
      <c r="RA106" s="68"/>
      <c r="RB106" s="68"/>
      <c r="RC106" s="68"/>
      <c r="RD106" s="68"/>
      <c r="RE106" s="68"/>
      <c r="RF106" s="68"/>
      <c r="RG106" s="68"/>
      <c r="RH106" s="68"/>
      <c r="RI106" s="38"/>
      <c r="RJ106" s="38"/>
      <c r="RK106" s="38"/>
      <c r="RL106" s="38"/>
      <c r="RM106" s="9"/>
      <c r="RN106" s="9"/>
      <c r="RO106" s="9"/>
      <c r="RP106" s="38"/>
      <c r="RQ106" s="38"/>
      <c r="RR106" s="38"/>
      <c r="RS106" s="38"/>
      <c r="RT106" s="68"/>
      <c r="RU106" s="68"/>
      <c r="RV106" s="68"/>
      <c r="RW106" s="68"/>
      <c r="RX106" s="68"/>
      <c r="RY106" s="68"/>
      <c r="RZ106" s="68"/>
      <c r="SA106" s="68"/>
      <c r="SB106" s="68"/>
      <c r="SC106" s="68"/>
      <c r="SD106" s="68"/>
      <c r="SE106" s="68"/>
      <c r="SF106" s="38"/>
      <c r="SG106" s="38"/>
      <c r="SH106" s="38"/>
      <c r="SI106" s="9"/>
      <c r="SJ106" s="9"/>
      <c r="SK106" s="9"/>
      <c r="SL106" s="38"/>
      <c r="SM106" s="38"/>
      <c r="SN106" s="38"/>
      <c r="SO106" s="38"/>
      <c r="SP106" s="68"/>
      <c r="SQ106" s="68"/>
      <c r="SR106" s="68"/>
      <c r="SS106" s="68"/>
      <c r="ST106" s="68"/>
      <c r="SU106" s="68"/>
      <c r="SV106" s="68"/>
      <c r="SW106" s="68"/>
      <c r="SX106" s="68"/>
      <c r="SY106" s="68"/>
      <c r="SZ106" s="68"/>
      <c r="TA106" s="68"/>
      <c r="TB106" s="38"/>
      <c r="TC106" s="38"/>
      <c r="TD106" s="38"/>
      <c r="TE106" s="9"/>
      <c r="TF106" s="9"/>
      <c r="TG106" s="9"/>
      <c r="TN106" s="68"/>
      <c r="TO106" s="68"/>
      <c r="TP106" s="68"/>
      <c r="TQ106" s="68"/>
      <c r="TR106" s="68"/>
      <c r="TS106" s="68"/>
      <c r="TT106" s="68"/>
      <c r="TU106" s="68"/>
      <c r="TV106" s="68"/>
      <c r="TW106" s="68"/>
      <c r="TX106" s="68"/>
      <c r="TY106" s="68"/>
      <c r="TZ106" s="68"/>
      <c r="UA106" s="68"/>
      <c r="UK106" s="68"/>
      <c r="UL106" s="68"/>
      <c r="UM106" s="68"/>
      <c r="UN106" s="68"/>
      <c r="UO106" s="68"/>
      <c r="UP106" s="68"/>
      <c r="UQ106" s="68"/>
      <c r="UR106" s="68"/>
      <c r="US106" s="68"/>
      <c r="UT106" s="68"/>
      <c r="UU106" s="68"/>
      <c r="UV106" s="68"/>
      <c r="VE106" s="9"/>
      <c r="VF106" s="22" t="s">
        <v>4699</v>
      </c>
      <c r="VG106" s="3" t="s">
        <v>5092</v>
      </c>
      <c r="VH106" s="3" t="s">
        <v>4501</v>
      </c>
      <c r="VI106" s="9"/>
      <c r="VJ106" s="9"/>
      <c r="VQ106" s="3" t="s">
        <v>939</v>
      </c>
      <c r="VR106" s="3" t="s">
        <v>5983</v>
      </c>
      <c r="VS106" s="3" t="s">
        <v>5983</v>
      </c>
      <c r="VT106" s="6" t="s">
        <v>939</v>
      </c>
      <c r="VV106" s="2" t="s">
        <v>5941</v>
      </c>
      <c r="VW106" s="2" t="s">
        <v>5866</v>
      </c>
      <c r="VX106" s="3" t="s">
        <v>5985</v>
      </c>
      <c r="VZ106" s="3" t="s">
        <v>777</v>
      </c>
      <c r="WA106" s="3" t="s">
        <v>777</v>
      </c>
      <c r="WB106" s="3" t="s">
        <v>10422</v>
      </c>
      <c r="WC106" s="3" t="s">
        <v>777</v>
      </c>
      <c r="WG106" s="7" t="s">
        <v>777</v>
      </c>
      <c r="WH106" s="2" t="s">
        <v>5975</v>
      </c>
      <c r="WI106" s="2" t="s">
        <v>5975</v>
      </c>
      <c r="WN106" s="2" t="s">
        <v>5984</v>
      </c>
      <c r="WQ106" s="91" t="s">
        <v>5986</v>
      </c>
      <c r="WR106" s="91"/>
      <c r="WS106" s="91" t="s">
        <v>5986</v>
      </c>
      <c r="WT106" s="3" t="s">
        <v>5838</v>
      </c>
      <c r="WU106" s="3" t="s">
        <v>3906</v>
      </c>
      <c r="WV106" s="7" t="s">
        <v>3901</v>
      </c>
      <c r="WW106" s="3" t="s">
        <v>5987</v>
      </c>
      <c r="WZ106" s="6" t="s">
        <v>1429</v>
      </c>
      <c r="XA106" s="6" t="s">
        <v>3326</v>
      </c>
      <c r="XB106" s="6" t="s">
        <v>49</v>
      </c>
      <c r="XD106" s="6" t="s">
        <v>3325</v>
      </c>
      <c r="XE106" s="6" t="s">
        <v>542</v>
      </c>
      <c r="XF106" s="6" t="s">
        <v>1910</v>
      </c>
      <c r="XG106" s="6" t="s">
        <v>801</v>
      </c>
      <c r="XI106" s="6" t="s">
        <v>801</v>
      </c>
      <c r="XK106" s="3" t="s">
        <v>380</v>
      </c>
      <c r="XL106" s="3" t="s">
        <v>801</v>
      </c>
      <c r="XN106" s="18" t="s">
        <v>6304</v>
      </c>
      <c r="XO106" s="18" t="s">
        <v>9424</v>
      </c>
      <c r="XP106" s="6" t="s">
        <v>801</v>
      </c>
      <c r="XQ106" s="6" t="s">
        <v>801</v>
      </c>
      <c r="XS106" s="4" t="s">
        <v>10780</v>
      </c>
      <c r="XT106" s="4" t="s">
        <v>10780</v>
      </c>
      <c r="XU106" s="3" t="s">
        <v>49</v>
      </c>
      <c r="XV106" s="3">
        <v>6</v>
      </c>
      <c r="XX106" s="3" t="s">
        <v>801</v>
      </c>
      <c r="XY106" s="3" t="s">
        <v>801</v>
      </c>
      <c r="XZ106" s="6" t="s">
        <v>9755</v>
      </c>
      <c r="YA106" s="6" t="s">
        <v>9425</v>
      </c>
      <c r="YB106" s="3" t="s">
        <v>801</v>
      </c>
      <c r="YC106" s="3" t="s">
        <v>2066</v>
      </c>
      <c r="YD106" s="3" t="s">
        <v>49</v>
      </c>
      <c r="YI106" s="3" t="s">
        <v>786</v>
      </c>
      <c r="YJ106" s="3" t="s">
        <v>375</v>
      </c>
      <c r="YL106" s="3" t="s">
        <v>1030</v>
      </c>
      <c r="YM106" s="3" t="s">
        <v>537</v>
      </c>
      <c r="YO106" s="3" t="s">
        <v>537</v>
      </c>
      <c r="YP106" s="3" t="s">
        <v>2749</v>
      </c>
      <c r="YQ106" s="3" t="s">
        <v>3906</v>
      </c>
      <c r="YR106" s="3" t="s">
        <v>3901</v>
      </c>
      <c r="YS106" s="3" t="s">
        <v>377</v>
      </c>
      <c r="YT106" s="3" t="s">
        <v>378</v>
      </c>
      <c r="YU106" s="3" t="s">
        <v>3954</v>
      </c>
      <c r="YV106" s="3" t="s">
        <v>777</v>
      </c>
      <c r="YW106" s="6" t="s">
        <v>1909</v>
      </c>
      <c r="YX106" s="3" t="s">
        <v>1910</v>
      </c>
      <c r="YY106" s="3" t="s">
        <v>2108</v>
      </c>
      <c r="YZ106" s="3" t="s">
        <v>2180</v>
      </c>
      <c r="ZA106" s="6" t="s">
        <v>1837</v>
      </c>
      <c r="ZB106" s="3" t="s">
        <v>3</v>
      </c>
      <c r="ZC106" s="6" t="s">
        <v>1901</v>
      </c>
      <c r="ZD106" s="24" t="s">
        <v>376</v>
      </c>
      <c r="ZH106" s="13" t="s">
        <v>49</v>
      </c>
      <c r="ZI106" s="3" t="s">
        <v>49</v>
      </c>
      <c r="ZJ106" s="3" t="s">
        <v>710</v>
      </c>
    </row>
    <row r="107" spans="1:686" ht="33" customHeight="1" x14ac:dyDescent="0.2">
      <c r="J107" s="81"/>
      <c r="K107" s="6">
        <v>27</v>
      </c>
      <c r="L107" s="6">
        <v>35</v>
      </c>
      <c r="T107" s="3" t="s">
        <v>1820</v>
      </c>
      <c r="AE107" s="3" t="s">
        <v>3327</v>
      </c>
      <c r="AI107" s="3" t="s">
        <v>1820</v>
      </c>
      <c r="AL107" s="9"/>
      <c r="AM107" s="6" t="s">
        <v>10766</v>
      </c>
      <c r="AO107" s="9"/>
      <c r="AP107" s="9"/>
      <c r="AQ107" s="9"/>
      <c r="BH107" s="28" t="s">
        <v>4231</v>
      </c>
      <c r="BI107" s="9"/>
      <c r="BJ107" s="9"/>
      <c r="BK107" s="9"/>
      <c r="BL107" s="9"/>
      <c r="BM107" s="9"/>
      <c r="BN107" s="9"/>
      <c r="BO107" s="9"/>
      <c r="BP107" s="9"/>
      <c r="BQ107" s="28" t="s">
        <v>4455</v>
      </c>
      <c r="BS107" s="227" t="str">
        <f t="shared" si="1"/>
        <v xml:space="preserve">--                </v>
      </c>
      <c r="BT107" s="9"/>
      <c r="BU107" s="9"/>
      <c r="BV107" s="9"/>
      <c r="BW107" s="9"/>
      <c r="BX107" s="9"/>
      <c r="BY107" s="9"/>
      <c r="BZ107" s="9"/>
      <c r="CA107" s="9"/>
      <c r="CB107" s="9"/>
      <c r="CC107" s="9"/>
      <c r="CD107" s="9"/>
      <c r="CE107" s="9"/>
      <c r="CF107" s="9"/>
      <c r="CJ107" s="234"/>
      <c r="CK107" s="9"/>
      <c r="CL107" s="9">
        <v>59</v>
      </c>
      <c r="CM107" s="9">
        <v>59</v>
      </c>
      <c r="CN107" s="37"/>
      <c r="CO107" s="22">
        <v>37</v>
      </c>
      <c r="CP107" s="9"/>
      <c r="CQ107" s="9"/>
      <c r="CR107" s="9"/>
      <c r="CS107" s="9"/>
      <c r="CT107" s="9"/>
      <c r="CU107" s="9"/>
      <c r="CV107" s="9"/>
      <c r="CW107" s="9"/>
      <c r="CX107" s="68"/>
      <c r="CY107" s="68"/>
      <c r="CZ107" s="68"/>
      <c r="DA107" s="22">
        <v>37</v>
      </c>
      <c r="DB107" s="68"/>
      <c r="DC107" s="68"/>
      <c r="DD107" s="53" t="s">
        <v>10483</v>
      </c>
      <c r="DE107" s="9"/>
      <c r="DF107" s="9"/>
      <c r="DG107" s="38"/>
      <c r="DH107" s="38"/>
      <c r="DI107" s="53" t="s">
        <v>10483</v>
      </c>
      <c r="DJ107" s="38"/>
      <c r="DK107" s="38"/>
      <c r="DL107" s="53" t="s">
        <v>10483</v>
      </c>
      <c r="DM107" s="53" t="s">
        <v>10483</v>
      </c>
      <c r="DN107" s="53" t="s">
        <v>10483</v>
      </c>
      <c r="DO107" s="53" t="s">
        <v>10483</v>
      </c>
      <c r="DP107" s="53" t="s">
        <v>10483</v>
      </c>
      <c r="DQ107" s="53" t="s">
        <v>10483</v>
      </c>
      <c r="DR107" s="53" t="s">
        <v>10483</v>
      </c>
      <c r="DS107" s="53" t="s">
        <v>10483</v>
      </c>
      <c r="DT107" s="53" t="s">
        <v>10483</v>
      </c>
      <c r="DU107" s="53" t="s">
        <v>10483</v>
      </c>
      <c r="DV107" s="53" t="s">
        <v>10483</v>
      </c>
      <c r="DW107" s="53" t="s">
        <v>10483</v>
      </c>
      <c r="DX107" s="53" t="s">
        <v>10483</v>
      </c>
      <c r="DY107" s="53" t="s">
        <v>10483</v>
      </c>
      <c r="DZ107" s="53" t="s">
        <v>10483</v>
      </c>
      <c r="EA107" s="53" t="s">
        <v>10483</v>
      </c>
      <c r="EB107" s="53"/>
      <c r="EC107" s="53" t="s">
        <v>10483</v>
      </c>
      <c r="ED107" s="53" t="s">
        <v>10483</v>
      </c>
      <c r="EE107" s="53" t="s">
        <v>10483</v>
      </c>
      <c r="EF107" s="53" t="s">
        <v>10483</v>
      </c>
      <c r="EG107" s="38"/>
      <c r="EH107" s="38"/>
      <c r="EI107" s="38"/>
      <c r="EJ107" s="9"/>
      <c r="EK107" s="9"/>
      <c r="EL107" s="9"/>
      <c r="EM107" s="38"/>
      <c r="EN107" s="38"/>
      <c r="EO107" s="38"/>
      <c r="EP107" s="38"/>
      <c r="EQ107" s="38"/>
      <c r="ER107" s="38"/>
      <c r="ES107" s="68"/>
      <c r="ET107" s="68"/>
      <c r="EU107" s="68"/>
      <c r="EV107" s="68"/>
      <c r="EW107" s="68"/>
      <c r="EX107" s="68"/>
      <c r="EY107" s="68"/>
      <c r="EZ107" s="68"/>
      <c r="FA107" s="68"/>
      <c r="FB107" s="68"/>
      <c r="FC107" s="68"/>
      <c r="FD107" s="68"/>
      <c r="FE107" s="68"/>
      <c r="FF107" s="68"/>
      <c r="FG107" s="53" t="s">
        <v>10483</v>
      </c>
      <c r="FH107" s="53" t="s">
        <v>10483</v>
      </c>
      <c r="FI107" s="53" t="s">
        <v>10483</v>
      </c>
      <c r="FJ107" s="53" t="s">
        <v>10483</v>
      </c>
      <c r="FK107" s="53" t="s">
        <v>10483</v>
      </c>
      <c r="FL107" s="38"/>
      <c r="FM107" s="38"/>
      <c r="FN107" s="38"/>
      <c r="FO107" s="9"/>
      <c r="FP107" s="9"/>
      <c r="FQ107" s="9"/>
      <c r="FR107" s="9"/>
      <c r="FS107" s="38"/>
      <c r="FT107" s="38"/>
      <c r="FU107" s="38"/>
      <c r="FV107" s="38"/>
      <c r="FW107" s="38"/>
      <c r="FX107" s="38"/>
      <c r="FY107" s="68"/>
      <c r="FZ107" s="68"/>
      <c r="GA107" s="68"/>
      <c r="GB107" s="68"/>
      <c r="GC107" s="68"/>
      <c r="GD107" s="68"/>
      <c r="GE107" s="68"/>
      <c r="GF107" s="68"/>
      <c r="GG107" s="68"/>
      <c r="GH107" s="68"/>
      <c r="GI107" s="68"/>
      <c r="GJ107" s="68"/>
      <c r="GK107" s="68"/>
      <c r="GL107" s="68"/>
      <c r="GM107" s="53" t="s">
        <v>10483</v>
      </c>
      <c r="GN107" s="53" t="s">
        <v>10483</v>
      </c>
      <c r="GO107" s="53" t="s">
        <v>10483</v>
      </c>
      <c r="GP107" s="53" t="s">
        <v>10483</v>
      </c>
      <c r="GQ107" s="53" t="s">
        <v>10483</v>
      </c>
      <c r="GR107" s="38"/>
      <c r="GS107" s="38"/>
      <c r="GT107" s="38"/>
      <c r="GU107" s="38"/>
      <c r="GV107" s="38"/>
      <c r="GW107" s="38"/>
      <c r="GX107" s="38"/>
      <c r="GY107" s="38"/>
      <c r="GZ107" s="167"/>
      <c r="HA107" s="167"/>
      <c r="HB107" s="167"/>
      <c r="HC107" s="167"/>
      <c r="HD107" s="167"/>
      <c r="HE107" s="167"/>
      <c r="HF107" s="167"/>
      <c r="HG107" s="167"/>
      <c r="HH107" s="167"/>
      <c r="HI107" s="167"/>
      <c r="HJ107" s="167"/>
      <c r="HK107" s="167"/>
      <c r="HL107" s="38"/>
      <c r="HM107" s="38"/>
      <c r="HN107" s="38"/>
      <c r="HP107" s="38"/>
      <c r="HQ107" s="38"/>
      <c r="HR107" s="38"/>
      <c r="HS107" s="38"/>
      <c r="HT107" s="38"/>
      <c r="HU107" s="38"/>
      <c r="HV107" s="38"/>
      <c r="HW107" s="38"/>
      <c r="HX107" s="38"/>
      <c r="HY107" s="38"/>
      <c r="HZ107" s="9"/>
      <c r="IA107" s="9"/>
      <c r="IB107" s="9"/>
      <c r="IC107" s="38"/>
      <c r="ID107" s="38"/>
      <c r="IE107" s="38"/>
      <c r="IF107" s="38"/>
      <c r="IG107" s="38"/>
      <c r="IH107" s="38"/>
      <c r="II107" s="68"/>
      <c r="IJ107" s="68"/>
      <c r="IK107" s="68"/>
      <c r="IL107" s="68"/>
      <c r="IM107" s="68"/>
      <c r="IN107" s="68"/>
      <c r="IO107" s="68"/>
      <c r="IP107" s="68"/>
      <c r="IQ107" s="68"/>
      <c r="IR107" s="68"/>
      <c r="IS107" s="68"/>
      <c r="IT107" s="68"/>
      <c r="IU107" s="68"/>
      <c r="IV107" s="68"/>
      <c r="IW107" s="38"/>
      <c r="IX107" s="38"/>
      <c r="IY107" s="38"/>
      <c r="IZ107" s="9"/>
      <c r="JA107" s="9"/>
      <c r="JB107" s="9"/>
      <c r="JC107" s="38"/>
      <c r="JD107" s="38"/>
      <c r="JE107" s="38"/>
      <c r="JF107" s="38"/>
      <c r="JG107" s="38"/>
      <c r="JH107" s="38"/>
      <c r="JI107" s="68"/>
      <c r="JJ107" s="68"/>
      <c r="JK107" s="68"/>
      <c r="JL107" s="68"/>
      <c r="JM107" s="68"/>
      <c r="JN107" s="68"/>
      <c r="JO107" s="68"/>
      <c r="JP107" s="68"/>
      <c r="JQ107" s="68"/>
      <c r="JR107" s="68"/>
      <c r="JS107" s="68"/>
      <c r="JT107" s="68"/>
      <c r="JU107" s="68"/>
      <c r="JV107" s="68"/>
      <c r="JW107" s="38"/>
      <c r="JX107" s="38"/>
      <c r="JY107" s="38"/>
      <c r="JZ107" s="9"/>
      <c r="KA107" s="9"/>
      <c r="KB107" s="9"/>
      <c r="KC107" s="9"/>
      <c r="KD107" s="9"/>
      <c r="KE107" s="9"/>
      <c r="KF107" s="9"/>
      <c r="KW107" s="9"/>
      <c r="KX107" s="9"/>
      <c r="KY107" s="9"/>
      <c r="KZ107" s="38"/>
      <c r="LA107" s="38"/>
      <c r="LB107" s="38"/>
      <c r="LC107" s="38"/>
      <c r="LD107" s="38"/>
      <c r="LE107" s="68"/>
      <c r="LF107" s="68"/>
      <c r="LG107" s="68"/>
      <c r="LH107" s="68"/>
      <c r="LI107" s="68"/>
      <c r="LJ107" s="68"/>
      <c r="LK107" s="68"/>
      <c r="LL107" s="68"/>
      <c r="LM107" s="68"/>
      <c r="LN107" s="68"/>
      <c r="LO107" s="68"/>
      <c r="LP107" s="68"/>
      <c r="LQ107" s="68"/>
      <c r="LR107" s="38"/>
      <c r="LS107" s="38"/>
      <c r="LT107" s="38"/>
      <c r="LU107" s="9"/>
      <c r="LV107" s="9"/>
      <c r="LW107" s="9"/>
      <c r="LX107" s="38"/>
      <c r="LY107" s="38"/>
      <c r="LZ107" s="38"/>
      <c r="MA107" s="38"/>
      <c r="MB107" s="68"/>
      <c r="MC107" s="68"/>
      <c r="MD107" s="68"/>
      <c r="ME107" s="68"/>
      <c r="MF107" s="184">
        <v>20.5</v>
      </c>
      <c r="MG107" s="184">
        <v>7.5</v>
      </c>
      <c r="MH107" s="68"/>
      <c r="MI107" s="68"/>
      <c r="MJ107" s="68"/>
      <c r="MK107" s="68"/>
      <c r="ML107" s="68"/>
      <c r="MM107" s="68"/>
      <c r="MN107" s="38"/>
      <c r="MO107" s="38"/>
      <c r="MP107" s="38"/>
      <c r="MQ107" s="38"/>
      <c r="MR107" s="38"/>
      <c r="MS107" s="9"/>
      <c r="MT107" s="9"/>
      <c r="MU107" s="38"/>
      <c r="MV107" s="38"/>
      <c r="MW107" s="38"/>
      <c r="MX107" s="38"/>
      <c r="MY107" s="38"/>
      <c r="MZ107" s="68"/>
      <c r="NA107" s="68"/>
      <c r="NB107" s="68"/>
      <c r="NC107" s="68"/>
      <c r="ND107" s="68"/>
      <c r="NE107" s="68"/>
      <c r="NF107" s="68"/>
      <c r="NG107" s="68"/>
      <c r="NH107" s="68"/>
      <c r="NI107" s="68"/>
      <c r="NJ107" s="68"/>
      <c r="NK107" s="68"/>
      <c r="NL107" s="68"/>
      <c r="NM107" s="38"/>
      <c r="NN107" s="38"/>
      <c r="NO107" s="38"/>
      <c r="NP107" s="9"/>
      <c r="NQ107" s="9"/>
      <c r="NR107" s="9"/>
      <c r="NS107" s="38"/>
      <c r="NT107" s="38"/>
      <c r="NU107" s="38"/>
      <c r="NV107" s="38"/>
      <c r="NW107" s="38"/>
      <c r="NX107" s="38"/>
      <c r="NY107" s="68"/>
      <c r="NZ107" s="68"/>
      <c r="OA107" s="68"/>
      <c r="OB107" s="68"/>
      <c r="OC107" s="68"/>
      <c r="OD107" s="68"/>
      <c r="OE107" s="68"/>
      <c r="OF107" s="68"/>
      <c r="OG107" s="68"/>
      <c r="OH107" s="68"/>
      <c r="OI107" s="68"/>
      <c r="OJ107" s="68"/>
      <c r="OK107" s="68"/>
      <c r="OL107" s="38"/>
      <c r="OM107" s="38"/>
      <c r="ON107" s="38"/>
      <c r="OO107" s="9"/>
      <c r="OP107" s="9"/>
      <c r="OQ107" s="9"/>
      <c r="OR107" s="38"/>
      <c r="OS107" s="38"/>
      <c r="OT107" s="38"/>
      <c r="OU107" s="38"/>
      <c r="OV107" s="68"/>
      <c r="OW107" s="68"/>
      <c r="OX107" s="68"/>
      <c r="OY107" s="68"/>
      <c r="OZ107" s="68"/>
      <c r="PA107" s="68"/>
      <c r="PB107" s="68"/>
      <c r="PC107" s="68"/>
      <c r="PD107" s="68"/>
      <c r="PE107" s="68"/>
      <c r="PF107" s="68"/>
      <c r="PG107" s="68"/>
      <c r="PH107" s="38"/>
      <c r="PI107" s="38"/>
      <c r="PJ107" s="38"/>
      <c r="PK107" s="38"/>
      <c r="PL107" s="9"/>
      <c r="PM107" s="9"/>
      <c r="PN107" s="9"/>
      <c r="PO107" s="38"/>
      <c r="PP107" s="38"/>
      <c r="PQ107" s="38"/>
      <c r="PR107" s="38"/>
      <c r="PS107" s="38"/>
      <c r="PT107" s="68"/>
      <c r="PU107" s="68"/>
      <c r="PV107" s="68"/>
      <c r="PW107" s="68"/>
      <c r="PX107" s="68"/>
      <c r="PY107" s="68"/>
      <c r="PZ107" s="68"/>
      <c r="QA107" s="68"/>
      <c r="QB107" s="68"/>
      <c r="QC107" s="68"/>
      <c r="QD107" s="68"/>
      <c r="QE107" s="68"/>
      <c r="QF107" s="68"/>
      <c r="QG107" s="38"/>
      <c r="QH107" s="38"/>
      <c r="QI107" s="38"/>
      <c r="QJ107" s="38"/>
      <c r="QK107" s="9"/>
      <c r="QL107" s="9"/>
      <c r="QM107" s="9"/>
      <c r="QN107" s="38"/>
      <c r="QO107" s="38"/>
      <c r="QP107" s="38"/>
      <c r="QQ107" s="38"/>
      <c r="QR107" s="38"/>
      <c r="QS107" s="38"/>
      <c r="QT107" s="68"/>
      <c r="QU107" s="68"/>
      <c r="QV107" s="68"/>
      <c r="QW107" s="68"/>
      <c r="QX107" s="68"/>
      <c r="QY107" s="68"/>
      <c r="QZ107" s="68"/>
      <c r="RA107" s="68"/>
      <c r="RB107" s="68"/>
      <c r="RC107" s="68"/>
      <c r="RD107" s="68"/>
      <c r="RE107" s="68"/>
      <c r="RF107" s="68"/>
      <c r="RG107" s="68"/>
      <c r="RH107" s="68"/>
      <c r="RI107" s="38"/>
      <c r="RJ107" s="38"/>
      <c r="RK107" s="38"/>
      <c r="RL107" s="38"/>
      <c r="RM107" s="9"/>
      <c r="RN107" s="9"/>
      <c r="RO107" s="9"/>
      <c r="RP107" s="38"/>
      <c r="RQ107" s="38"/>
      <c r="RR107" s="38"/>
      <c r="RS107" s="38"/>
      <c r="RT107" s="68"/>
      <c r="RU107" s="68"/>
      <c r="RV107" s="68"/>
      <c r="RW107" s="68"/>
      <c r="RX107" s="68"/>
      <c r="RY107" s="68"/>
      <c r="RZ107" s="68"/>
      <c r="SA107" s="68"/>
      <c r="SB107" s="68"/>
      <c r="SC107" s="68"/>
      <c r="SD107" s="68"/>
      <c r="SE107" s="68"/>
      <c r="SF107" s="38"/>
      <c r="SG107" s="38"/>
      <c r="SH107" s="38"/>
      <c r="SI107" s="9"/>
      <c r="SJ107" s="9"/>
      <c r="SK107" s="9"/>
      <c r="SL107" s="38"/>
      <c r="SM107" s="38"/>
      <c r="SN107" s="38"/>
      <c r="SO107" s="38"/>
      <c r="SP107" s="68"/>
      <c r="SQ107" s="68"/>
      <c r="SR107" s="68"/>
      <c r="SS107" s="68"/>
      <c r="ST107" s="68"/>
      <c r="SU107" s="68"/>
      <c r="SV107" s="68"/>
      <c r="SW107" s="68"/>
      <c r="SX107" s="68"/>
      <c r="SY107" s="68"/>
      <c r="SZ107" s="68"/>
      <c r="TA107" s="68"/>
      <c r="TB107" s="38"/>
      <c r="TC107" s="38"/>
      <c r="TD107" s="38"/>
      <c r="TE107" s="9"/>
      <c r="TF107" s="9"/>
      <c r="TG107" s="9"/>
      <c r="TN107" s="68"/>
      <c r="TO107" s="68"/>
      <c r="TP107" s="68"/>
      <c r="TQ107" s="68"/>
      <c r="TR107" s="68"/>
      <c r="TS107" s="68"/>
      <c r="TT107" s="68"/>
      <c r="TU107" s="68"/>
      <c r="TV107" s="68"/>
      <c r="TW107" s="68"/>
      <c r="TX107" s="68"/>
      <c r="TY107" s="68"/>
      <c r="TZ107" s="68"/>
      <c r="UA107" s="68"/>
      <c r="UK107" s="68"/>
      <c r="UL107" s="68"/>
      <c r="UM107" s="68"/>
      <c r="UN107" s="68"/>
      <c r="UO107" s="68"/>
      <c r="UP107" s="68"/>
      <c r="UQ107" s="68"/>
      <c r="UR107" s="68"/>
      <c r="US107" s="68"/>
      <c r="UT107" s="68"/>
      <c r="UU107" s="68"/>
      <c r="UV107" s="68"/>
      <c r="VE107" s="9"/>
      <c r="VF107" s="22" t="s">
        <v>4699</v>
      </c>
      <c r="VG107" s="22" t="s">
        <v>5093</v>
      </c>
      <c r="VH107" s="3" t="s">
        <v>4501</v>
      </c>
      <c r="VI107" s="9"/>
      <c r="VJ107" s="9"/>
      <c r="WA107" s="3" t="s">
        <v>777</v>
      </c>
      <c r="WZ107" s="6" t="s">
        <v>1820</v>
      </c>
      <c r="XA107" s="6" t="s">
        <v>3327</v>
      </c>
      <c r="XD107" s="6" t="s">
        <v>1820</v>
      </c>
      <c r="XG107" s="6" t="s">
        <v>1808</v>
      </c>
      <c r="XI107" s="6" t="s">
        <v>5988</v>
      </c>
      <c r="XK107"/>
      <c r="XL107" s="3" t="s">
        <v>1808</v>
      </c>
      <c r="XN107" s="6" t="s">
        <v>9691</v>
      </c>
      <c r="XO107" s="6" t="s">
        <v>9426</v>
      </c>
      <c r="XP107" s="6" t="s">
        <v>10766</v>
      </c>
      <c r="XQ107" s="6" t="s">
        <v>10766</v>
      </c>
      <c r="XS107" s="6" t="s">
        <v>10781</v>
      </c>
      <c r="XT107" s="6" t="s">
        <v>10781</v>
      </c>
      <c r="XV107"/>
      <c r="XY107" s="3" t="s">
        <v>1013</v>
      </c>
      <c r="YB107" s="3" t="s">
        <v>1013</v>
      </c>
      <c r="YJ107" s="3" t="s">
        <v>375</v>
      </c>
    </row>
    <row r="108" spans="1:686" ht="33" customHeight="1" x14ac:dyDescent="0.2">
      <c r="A108" s="3" t="s">
        <v>5637</v>
      </c>
      <c r="B108" s="150" t="s">
        <v>11358</v>
      </c>
      <c r="C108" s="150" t="s">
        <v>9834</v>
      </c>
      <c r="D108" s="150" t="s">
        <v>1544</v>
      </c>
      <c r="E108" s="150" t="s">
        <v>9996</v>
      </c>
      <c r="F108" s="4" t="s">
        <v>9629</v>
      </c>
      <c r="J108" s="81"/>
      <c r="K108" s="6">
        <v>28</v>
      </c>
      <c r="L108" s="6">
        <v>37</v>
      </c>
      <c r="M108" s="138" t="s">
        <v>959</v>
      </c>
      <c r="N108" s="3" t="s">
        <v>10136</v>
      </c>
      <c r="O108" s="3" t="s">
        <v>10137</v>
      </c>
      <c r="P108" s="3">
        <v>3</v>
      </c>
      <c r="Q108" s="6" t="s">
        <v>2321</v>
      </c>
      <c r="S108" s="3" t="s">
        <v>75</v>
      </c>
      <c r="T108" s="3" t="s">
        <v>1031</v>
      </c>
      <c r="U108" s="3" t="s">
        <v>1682</v>
      </c>
      <c r="V108" s="3" t="s">
        <v>154</v>
      </c>
      <c r="W108" s="3" t="s">
        <v>2114</v>
      </c>
      <c r="X108" s="6" t="s">
        <v>2167</v>
      </c>
      <c r="Y108" s="3" t="s">
        <v>2229</v>
      </c>
      <c r="Z108" s="3" t="s">
        <v>2166</v>
      </c>
      <c r="AA108" s="3" t="s">
        <v>2244</v>
      </c>
      <c r="AB108" s="6" t="s">
        <v>2020</v>
      </c>
      <c r="AC108" s="6" t="s">
        <v>218</v>
      </c>
      <c r="AD108" s="3" t="s">
        <v>3110</v>
      </c>
      <c r="AE108" s="3" t="s">
        <v>3111</v>
      </c>
      <c r="AF108" s="3" t="s">
        <v>3178</v>
      </c>
      <c r="AG108" s="3" t="s">
        <v>1180</v>
      </c>
      <c r="AI108" s="3" t="s">
        <v>3283</v>
      </c>
      <c r="AJ108" s="3" t="s">
        <v>542</v>
      </c>
      <c r="AL108" s="9"/>
      <c r="AM108" s="4" t="s">
        <v>10782</v>
      </c>
      <c r="AN108" s="3" t="s">
        <v>537</v>
      </c>
      <c r="AO108" s="28">
        <v>8</v>
      </c>
      <c r="AP108" s="28">
        <v>8</v>
      </c>
      <c r="AQ108" s="28">
        <v>120</v>
      </c>
      <c r="AR108" s="98" t="s">
        <v>2762</v>
      </c>
      <c r="AT108" s="98">
        <v>76</v>
      </c>
      <c r="AU108" s="98">
        <v>76</v>
      </c>
      <c r="AV108" s="98">
        <v>0</v>
      </c>
      <c r="AW108" s="98">
        <v>19.600000000000001</v>
      </c>
      <c r="AX108" s="98">
        <v>2.2000000000000002</v>
      </c>
      <c r="AY108" s="226" t="s">
        <v>2850</v>
      </c>
      <c r="AZ108" s="28" t="s">
        <v>604</v>
      </c>
      <c r="BA108" s="28" t="s">
        <v>542</v>
      </c>
      <c r="BB108" s="28" t="s">
        <v>565</v>
      </c>
      <c r="BC108" s="28" t="s">
        <v>542</v>
      </c>
      <c r="BD108" s="28" t="s">
        <v>157</v>
      </c>
      <c r="BE108" s="28" t="s">
        <v>10</v>
      </c>
      <c r="BF108" s="28" t="s">
        <v>26</v>
      </c>
      <c r="BG108" s="28" t="s">
        <v>12</v>
      </c>
      <c r="BH108" s="28" t="s">
        <v>4231</v>
      </c>
      <c r="BI108" s="28" t="s">
        <v>1529</v>
      </c>
      <c r="BK108" s="28" t="s">
        <v>1529</v>
      </c>
      <c r="BL108" s="28">
        <v>4</v>
      </c>
      <c r="BM108" s="28" t="s">
        <v>448</v>
      </c>
      <c r="BN108" s="28" t="s">
        <v>448</v>
      </c>
      <c r="BO108" s="28" t="s">
        <v>448</v>
      </c>
      <c r="BQ108" s="28" t="s">
        <v>4455</v>
      </c>
      <c r="BR108" s="227" t="s">
        <v>155</v>
      </c>
      <c r="BS108" s="227" t="str">
        <f t="shared" si="1"/>
        <v>-- EDE-Q-R BSQ   EDE-Q-EC EDI-DT  EDI-B        EDE-Q-WSC</v>
      </c>
      <c r="BT108" s="28" t="s">
        <v>4177</v>
      </c>
      <c r="BU108" s="28" t="s">
        <v>8176</v>
      </c>
      <c r="CE108" s="28" t="s">
        <v>4464</v>
      </c>
      <c r="CF108" s="9" t="s">
        <v>4458</v>
      </c>
      <c r="CJ108" s="234"/>
      <c r="CL108" s="9">
        <v>24</v>
      </c>
      <c r="CM108" s="9">
        <v>24</v>
      </c>
      <c r="CN108" s="37" t="s">
        <v>4889</v>
      </c>
      <c r="CO108" s="22">
        <v>24</v>
      </c>
      <c r="CP108" s="9"/>
      <c r="CQ108" s="9"/>
      <c r="CR108" s="9"/>
      <c r="CS108" s="9"/>
      <c r="CT108" s="9"/>
      <c r="CU108" s="9"/>
      <c r="CV108" s="9"/>
      <c r="CW108" s="9"/>
      <c r="CX108" s="68"/>
      <c r="CY108" s="68"/>
      <c r="CZ108" s="22">
        <v>24</v>
      </c>
      <c r="DA108" s="68"/>
      <c r="DB108" s="68"/>
      <c r="DC108" s="68"/>
      <c r="DD108" s="53" t="s">
        <v>10483</v>
      </c>
      <c r="DE108" s="9"/>
      <c r="DF108" s="9"/>
      <c r="DG108" s="38"/>
      <c r="DH108" s="38"/>
      <c r="DI108" s="53" t="s">
        <v>10483</v>
      </c>
      <c r="DJ108" s="38"/>
      <c r="DK108" s="38"/>
      <c r="DL108" s="53" t="s">
        <v>10483</v>
      </c>
      <c r="DM108" s="53" t="s">
        <v>10483</v>
      </c>
      <c r="DN108" s="53" t="s">
        <v>10483</v>
      </c>
      <c r="DO108" s="53" t="s">
        <v>10483</v>
      </c>
      <c r="DP108" s="53" t="s">
        <v>10483</v>
      </c>
      <c r="DQ108" s="53" t="s">
        <v>10483</v>
      </c>
      <c r="DR108" s="53" t="s">
        <v>10483</v>
      </c>
      <c r="DS108" s="53" t="s">
        <v>10483</v>
      </c>
      <c r="DT108" s="53" t="s">
        <v>10483</v>
      </c>
      <c r="DU108" s="53" t="s">
        <v>10483</v>
      </c>
      <c r="DV108" s="53" t="s">
        <v>10483</v>
      </c>
      <c r="DW108" s="53" t="s">
        <v>10483</v>
      </c>
      <c r="DX108" s="53" t="s">
        <v>10483</v>
      </c>
      <c r="DY108" s="53" t="s">
        <v>10483</v>
      </c>
      <c r="DZ108" s="53" t="s">
        <v>10483</v>
      </c>
      <c r="EA108" s="53" t="s">
        <v>10483</v>
      </c>
      <c r="EB108" s="53"/>
      <c r="EC108" s="53" t="s">
        <v>10483</v>
      </c>
      <c r="ED108" s="53" t="s">
        <v>10483</v>
      </c>
      <c r="EE108" s="53" t="s">
        <v>10483</v>
      </c>
      <c r="EF108" s="53" t="s">
        <v>10483</v>
      </c>
      <c r="EG108" s="38"/>
      <c r="EH108" s="38"/>
      <c r="EI108" s="38"/>
      <c r="EJ108" s="6" t="s">
        <v>596</v>
      </c>
      <c r="EK108" s="12" t="s">
        <v>596</v>
      </c>
      <c r="EL108" s="12" t="s">
        <v>596</v>
      </c>
      <c r="EM108" s="79" t="s">
        <v>5761</v>
      </c>
      <c r="EN108" s="79" t="s">
        <v>5762</v>
      </c>
      <c r="EO108" s="79"/>
      <c r="EP108" s="79" t="s">
        <v>5763</v>
      </c>
      <c r="EQ108" s="79" t="s">
        <v>5764</v>
      </c>
      <c r="ER108" s="79"/>
      <c r="ES108" s="74"/>
      <c r="ET108" s="74"/>
      <c r="EU108" s="74"/>
      <c r="EV108" s="74"/>
      <c r="EW108" s="74"/>
      <c r="EX108" s="74" t="s">
        <v>5765</v>
      </c>
      <c r="EY108" s="74" t="s">
        <v>5766</v>
      </c>
      <c r="EZ108" s="74"/>
      <c r="FA108" s="68"/>
      <c r="FB108" s="68"/>
      <c r="FC108" s="68"/>
      <c r="FD108" s="68"/>
      <c r="FE108" s="68"/>
      <c r="FF108" s="68"/>
      <c r="FG108" s="53" t="s">
        <v>10483</v>
      </c>
      <c r="FH108" s="53" t="s">
        <v>10483</v>
      </c>
      <c r="FI108" s="53" t="s">
        <v>10483</v>
      </c>
      <c r="FJ108" s="53" t="s">
        <v>10483</v>
      </c>
      <c r="FK108" s="53" t="s">
        <v>10483</v>
      </c>
      <c r="FL108" s="38"/>
      <c r="FM108" s="38"/>
      <c r="FN108" s="38"/>
      <c r="FO108" s="3" t="s">
        <v>4164</v>
      </c>
      <c r="FQ108" s="3" t="s">
        <v>4340</v>
      </c>
      <c r="FR108" s="3" t="s">
        <v>4164</v>
      </c>
      <c r="FS108" s="39">
        <v>2.6</v>
      </c>
      <c r="FT108" s="39">
        <v>1.4</v>
      </c>
      <c r="FU108" s="39"/>
      <c r="FV108" s="39">
        <v>1.5</v>
      </c>
      <c r="FW108" s="39">
        <v>1.2</v>
      </c>
      <c r="FX108" s="39"/>
      <c r="FY108" s="68"/>
      <c r="FZ108" s="68"/>
      <c r="GA108" s="68"/>
      <c r="GB108" s="68"/>
      <c r="GC108" s="68"/>
      <c r="GD108" s="184">
        <v>1.7</v>
      </c>
      <c r="GE108" s="184">
        <v>1.4</v>
      </c>
      <c r="GF108" s="68"/>
      <c r="GG108" s="68"/>
      <c r="GH108" s="68"/>
      <c r="GI108" s="68"/>
      <c r="GJ108" s="68"/>
      <c r="GK108" s="68"/>
      <c r="GL108" s="68"/>
      <c r="GM108" s="53" t="s">
        <v>10483</v>
      </c>
      <c r="GN108" s="53" t="s">
        <v>10483</v>
      </c>
      <c r="GO108" s="53" t="s">
        <v>10483</v>
      </c>
      <c r="GP108" s="53" t="s">
        <v>10483</v>
      </c>
      <c r="GQ108" s="53" t="s">
        <v>10483</v>
      </c>
      <c r="GR108" s="38"/>
      <c r="GS108" s="38"/>
      <c r="GT108" s="38"/>
      <c r="GU108" s="38"/>
      <c r="GV108" s="38"/>
      <c r="GW108" s="38"/>
      <c r="GX108" s="38"/>
      <c r="GY108" s="38"/>
      <c r="GZ108" s="167"/>
      <c r="HA108" s="167"/>
      <c r="HB108" s="167"/>
      <c r="HC108" s="167"/>
      <c r="HD108" s="167"/>
      <c r="HE108" s="167"/>
      <c r="HF108" s="167"/>
      <c r="HG108" s="167"/>
      <c r="HH108" s="167"/>
      <c r="HI108" s="167"/>
      <c r="HJ108" s="167"/>
      <c r="HK108" s="167"/>
      <c r="HL108" s="38"/>
      <c r="HM108" s="38"/>
      <c r="HN108" s="38"/>
      <c r="HO108" s="3" t="s">
        <v>542</v>
      </c>
      <c r="HP108" s="38"/>
      <c r="HQ108" s="38"/>
      <c r="HR108" s="38"/>
      <c r="HS108" s="38"/>
      <c r="HT108" s="38"/>
      <c r="HU108" s="38"/>
      <c r="HV108" s="38"/>
      <c r="HW108" s="38"/>
      <c r="HX108" s="38"/>
      <c r="HY108" s="38"/>
      <c r="HZ108" s="9"/>
      <c r="IA108" s="9"/>
      <c r="IB108" s="9"/>
      <c r="IC108" s="38"/>
      <c r="ID108" s="38"/>
      <c r="IE108" s="38"/>
      <c r="IF108" s="38"/>
      <c r="IG108" s="38"/>
      <c r="IH108" s="38"/>
      <c r="II108" s="68"/>
      <c r="IJ108" s="68"/>
      <c r="IK108" s="68"/>
      <c r="IL108" s="68"/>
      <c r="IM108" s="68"/>
      <c r="IN108" s="68"/>
      <c r="IO108" s="68"/>
      <c r="IP108" s="68"/>
      <c r="IQ108" s="68"/>
      <c r="IR108" s="68"/>
      <c r="IS108" s="68"/>
      <c r="IT108" s="68"/>
      <c r="IU108" s="68"/>
      <c r="IV108" s="68"/>
      <c r="IW108" s="38"/>
      <c r="IX108" s="38"/>
      <c r="IY108" s="38"/>
      <c r="IZ108" s="9"/>
      <c r="JA108" s="9"/>
      <c r="JB108" s="9"/>
      <c r="JC108" s="38"/>
      <c r="JD108" s="38"/>
      <c r="JE108" s="38"/>
      <c r="JF108" s="38"/>
      <c r="JG108" s="38"/>
      <c r="JH108" s="38"/>
      <c r="JI108" s="68"/>
      <c r="JJ108" s="68"/>
      <c r="JK108" s="68"/>
      <c r="JL108" s="68"/>
      <c r="JM108" s="68"/>
      <c r="JN108" s="68"/>
      <c r="JO108" s="68"/>
      <c r="JP108" s="68"/>
      <c r="JQ108" s="68"/>
      <c r="JR108" s="68"/>
      <c r="JS108" s="68"/>
      <c r="JT108" s="68"/>
      <c r="JU108" s="68"/>
      <c r="JV108" s="68"/>
      <c r="JW108" s="38"/>
      <c r="JX108" s="38"/>
      <c r="JY108" s="38"/>
      <c r="JZ108" s="9" t="s">
        <v>5538</v>
      </c>
      <c r="KA108" s="9" t="s">
        <v>5538</v>
      </c>
      <c r="KB108" s="9" t="s">
        <v>5538</v>
      </c>
      <c r="KC108" s="9">
        <v>3.6</v>
      </c>
      <c r="KD108" s="9">
        <v>1.3</v>
      </c>
      <c r="KE108" s="9">
        <v>2.5</v>
      </c>
      <c r="KF108" s="9">
        <v>1.2</v>
      </c>
      <c r="KK108" s="65">
        <v>2.5</v>
      </c>
      <c r="KL108" s="65">
        <v>1.4</v>
      </c>
      <c r="KW108" s="3" t="s">
        <v>4139</v>
      </c>
      <c r="KX108" s="3" t="s">
        <v>4311</v>
      </c>
      <c r="KY108" s="3" t="s">
        <v>4311</v>
      </c>
      <c r="KZ108" s="39">
        <v>1.8</v>
      </c>
      <c r="LA108" s="39">
        <v>1.5</v>
      </c>
      <c r="LB108" s="39"/>
      <c r="LC108" s="39">
        <v>1</v>
      </c>
      <c r="LD108" s="39">
        <v>0.7</v>
      </c>
      <c r="LE108" s="68"/>
      <c r="LF108" s="68"/>
      <c r="LG108" s="68"/>
      <c r="LH108" s="68"/>
      <c r="LI108" s="184">
        <v>1.1000000000000001</v>
      </c>
      <c r="LJ108" s="184">
        <v>1</v>
      </c>
      <c r="LK108" s="68"/>
      <c r="LL108" s="68"/>
      <c r="LM108" s="68"/>
      <c r="LN108" s="68"/>
      <c r="LO108" s="68"/>
      <c r="LP108" s="68"/>
      <c r="LQ108" s="68"/>
      <c r="LR108" s="38"/>
      <c r="LS108" s="38"/>
      <c r="LT108" s="38"/>
      <c r="LU108" s="3" t="s">
        <v>4146</v>
      </c>
      <c r="LV108" s="3" t="s">
        <v>4146</v>
      </c>
      <c r="LW108" s="3" t="s">
        <v>4146</v>
      </c>
      <c r="LX108" s="39">
        <v>26.7</v>
      </c>
      <c r="LY108" s="39">
        <v>8.1999999999999993</v>
      </c>
      <c r="LZ108" s="39">
        <v>21.1</v>
      </c>
      <c r="MA108" s="39">
        <v>6.1</v>
      </c>
      <c r="MB108" s="68"/>
      <c r="MC108" s="68"/>
      <c r="MD108" s="68"/>
      <c r="ME108" s="68"/>
      <c r="MF108" s="184">
        <v>20.9</v>
      </c>
      <c r="MG108" s="184">
        <v>9.6</v>
      </c>
      <c r="MH108" s="68"/>
      <c r="MI108" s="68"/>
      <c r="MJ108" s="68"/>
      <c r="MK108" s="68"/>
      <c r="ML108" s="68"/>
      <c r="MM108" s="68"/>
      <c r="MN108" s="38"/>
      <c r="MO108" s="38"/>
      <c r="MP108" s="38"/>
      <c r="MQ108" s="38"/>
      <c r="MR108" s="38"/>
      <c r="MS108" s="9"/>
      <c r="MT108" s="9"/>
      <c r="MU108" s="38"/>
      <c r="MV108" s="38"/>
      <c r="MW108" s="38"/>
      <c r="MX108" s="38"/>
      <c r="MY108" s="38"/>
      <c r="MZ108" s="68"/>
      <c r="NA108" s="68"/>
      <c r="NB108" s="68"/>
      <c r="NC108" s="68"/>
      <c r="ND108" s="68"/>
      <c r="NE108" s="68"/>
      <c r="NF108" s="68"/>
      <c r="NG108" s="68"/>
      <c r="NH108" s="68"/>
      <c r="NI108" s="68"/>
      <c r="NJ108" s="68"/>
      <c r="NK108" s="68"/>
      <c r="NL108" s="68"/>
      <c r="NM108" s="38"/>
      <c r="NN108" s="38"/>
      <c r="NO108" s="38"/>
      <c r="NP108" s="3" t="s">
        <v>4147</v>
      </c>
      <c r="NQ108" s="3" t="s">
        <v>4147</v>
      </c>
      <c r="NR108" s="3" t="s">
        <v>4147</v>
      </c>
      <c r="NS108" s="39">
        <v>18.3</v>
      </c>
      <c r="NT108" s="39">
        <v>8.6999999999999993</v>
      </c>
      <c r="NU108" s="39"/>
      <c r="NV108" s="39">
        <v>14.5</v>
      </c>
      <c r="NW108" s="39">
        <v>6.2</v>
      </c>
      <c r="NX108" s="39"/>
      <c r="NY108" s="68"/>
      <c r="NZ108" s="68"/>
      <c r="OA108" s="68"/>
      <c r="OB108" s="68"/>
      <c r="OC108" s="184">
        <v>14.5</v>
      </c>
      <c r="OD108" s="184">
        <v>5.7</v>
      </c>
      <c r="OE108" s="184"/>
      <c r="OF108" s="68"/>
      <c r="OG108" s="68"/>
      <c r="OH108" s="68"/>
      <c r="OI108" s="68"/>
      <c r="OJ108" s="68"/>
      <c r="OK108" s="68"/>
      <c r="OL108" s="38"/>
      <c r="OM108" s="38"/>
      <c r="ON108" s="38"/>
      <c r="OO108" s="9"/>
      <c r="OP108" s="9"/>
      <c r="OQ108" s="9"/>
      <c r="OR108" s="38"/>
      <c r="OS108" s="38"/>
      <c r="OT108" s="38"/>
      <c r="OU108" s="38"/>
      <c r="OV108" s="68"/>
      <c r="OW108" s="68"/>
      <c r="OX108" s="68"/>
      <c r="OY108" s="68"/>
      <c r="OZ108" s="68"/>
      <c r="PA108" s="68"/>
      <c r="PB108" s="68"/>
      <c r="PC108" s="68"/>
      <c r="PD108" s="68"/>
      <c r="PE108" s="68"/>
      <c r="PF108" s="68"/>
      <c r="PG108" s="68"/>
      <c r="PH108" s="38"/>
      <c r="PI108" s="38"/>
      <c r="PJ108" s="38"/>
      <c r="PK108" s="38"/>
      <c r="PL108" s="9"/>
      <c r="PM108" s="9"/>
      <c r="PN108" s="9"/>
      <c r="PO108" s="38"/>
      <c r="PP108" s="38"/>
      <c r="PQ108" s="38"/>
      <c r="PR108" s="38"/>
      <c r="PS108" s="38"/>
      <c r="PT108" s="68"/>
      <c r="PU108" s="68"/>
      <c r="PV108" s="68"/>
      <c r="PW108" s="68"/>
      <c r="PX108" s="68"/>
      <c r="PY108" s="68"/>
      <c r="PZ108" s="68"/>
      <c r="QA108" s="68"/>
      <c r="QB108" s="68"/>
      <c r="QC108" s="68"/>
      <c r="QD108" s="68"/>
      <c r="QE108" s="68"/>
      <c r="QF108" s="68"/>
      <c r="QG108" s="38"/>
      <c r="QH108" s="38"/>
      <c r="QI108" s="38"/>
      <c r="QJ108" s="38"/>
      <c r="QK108" s="9"/>
      <c r="QL108" s="9"/>
      <c r="QM108" s="9"/>
      <c r="QN108" s="38"/>
      <c r="QO108" s="38"/>
      <c r="QP108" s="38"/>
      <c r="QQ108" s="38"/>
      <c r="QR108" s="38"/>
      <c r="QS108" s="38"/>
      <c r="QT108" s="68"/>
      <c r="QU108" s="68"/>
      <c r="QV108" s="68"/>
      <c r="QW108" s="68"/>
      <c r="QX108" s="68"/>
      <c r="QY108" s="68"/>
      <c r="QZ108" s="68"/>
      <c r="RA108" s="68"/>
      <c r="RB108" s="68"/>
      <c r="RC108" s="68"/>
      <c r="RD108" s="68"/>
      <c r="RE108" s="68"/>
      <c r="RF108" s="68"/>
      <c r="RG108" s="68"/>
      <c r="RH108" s="68"/>
      <c r="RI108" s="38"/>
      <c r="RJ108" s="38"/>
      <c r="RK108" s="38"/>
      <c r="RL108" s="38"/>
      <c r="RM108" s="9"/>
      <c r="RN108" s="9"/>
      <c r="RO108" s="9"/>
      <c r="RP108" s="38"/>
      <c r="RQ108" s="38"/>
      <c r="RR108" s="38"/>
      <c r="RS108" s="38"/>
      <c r="RT108" s="68"/>
      <c r="RU108" s="68"/>
      <c r="RV108" s="68"/>
      <c r="RW108" s="68"/>
      <c r="RX108" s="68"/>
      <c r="RY108" s="68"/>
      <c r="RZ108" s="68"/>
      <c r="SA108" s="68"/>
      <c r="SB108" s="68"/>
      <c r="SC108" s="68"/>
      <c r="SD108" s="68"/>
      <c r="SE108" s="68"/>
      <c r="SF108" s="38"/>
      <c r="SG108" s="38"/>
      <c r="SH108" s="38"/>
      <c r="SI108" s="9"/>
      <c r="SJ108" s="9"/>
      <c r="SK108" s="9"/>
      <c r="SL108" s="38"/>
      <c r="SM108" s="38"/>
      <c r="SN108" s="38"/>
      <c r="SO108" s="38"/>
      <c r="SP108" s="68"/>
      <c r="SQ108" s="68"/>
      <c r="SR108" s="68"/>
      <c r="SS108" s="68"/>
      <c r="ST108" s="68"/>
      <c r="SU108" s="68"/>
      <c r="SV108" s="68"/>
      <c r="SW108" s="68"/>
      <c r="SX108" s="68"/>
      <c r="SY108" s="68"/>
      <c r="SZ108" s="68"/>
      <c r="TA108" s="68"/>
      <c r="TB108" s="38"/>
      <c r="TC108" s="38"/>
      <c r="TD108" s="38"/>
      <c r="TE108" s="9"/>
      <c r="TF108" s="9"/>
      <c r="TG108" s="9"/>
      <c r="TN108" s="68"/>
      <c r="TO108" s="68"/>
      <c r="TP108" s="68"/>
      <c r="TQ108" s="68"/>
      <c r="TR108" s="68"/>
      <c r="TS108" s="68"/>
      <c r="TT108" s="68"/>
      <c r="TU108" s="68"/>
      <c r="TV108" s="68"/>
      <c r="TW108" s="68"/>
      <c r="TX108" s="68"/>
      <c r="TY108" s="68"/>
      <c r="TZ108" s="68"/>
      <c r="UA108" s="68"/>
      <c r="UK108" s="68"/>
      <c r="UL108" s="68"/>
      <c r="UM108" s="68"/>
      <c r="UN108" s="68"/>
      <c r="UO108" s="68"/>
      <c r="UP108" s="68"/>
      <c r="UQ108" s="68"/>
      <c r="UR108" s="68"/>
      <c r="US108" s="68"/>
      <c r="UT108" s="68"/>
      <c r="UU108" s="68"/>
      <c r="UV108" s="68"/>
      <c r="VE108" s="9"/>
      <c r="VF108" s="3" t="s">
        <v>5013</v>
      </c>
      <c r="VG108" s="3" t="s">
        <v>5094</v>
      </c>
      <c r="VH108" s="3" t="s">
        <v>4501</v>
      </c>
      <c r="VI108" s="9"/>
      <c r="VJ108" s="9"/>
      <c r="VQ108" s="3" t="s">
        <v>959</v>
      </c>
      <c r="VR108" s="3" t="s">
        <v>959</v>
      </c>
      <c r="VS108" s="3" t="s">
        <v>959</v>
      </c>
      <c r="VT108" s="6" t="s">
        <v>959</v>
      </c>
      <c r="VV108" s="2" t="s">
        <v>5989</v>
      </c>
      <c r="VW108" s="2" t="s">
        <v>5834</v>
      </c>
      <c r="VX108" s="3" t="s">
        <v>5992</v>
      </c>
      <c r="VZ108" s="3" t="s">
        <v>537</v>
      </c>
      <c r="WA108" s="3" t="s">
        <v>537</v>
      </c>
      <c r="WB108" s="117" t="s">
        <v>10426</v>
      </c>
      <c r="WC108" s="3" t="s">
        <v>537</v>
      </c>
      <c r="WG108" s="7" t="s">
        <v>537</v>
      </c>
      <c r="WN108" s="2" t="s">
        <v>5990</v>
      </c>
      <c r="WO108" s="2" t="s">
        <v>5991</v>
      </c>
      <c r="WQ108" s="92" t="s">
        <v>537</v>
      </c>
      <c r="WR108" s="92" t="s">
        <v>537</v>
      </c>
      <c r="WS108" s="92" t="s">
        <v>537</v>
      </c>
      <c r="WT108" s="3" t="s">
        <v>5838</v>
      </c>
      <c r="WU108" s="3" t="s">
        <v>5839</v>
      </c>
      <c r="WV108" s="7" t="s">
        <v>3922</v>
      </c>
      <c r="WZ108" s="6" t="s">
        <v>1031</v>
      </c>
      <c r="XA108" s="6" t="s">
        <v>3111</v>
      </c>
      <c r="XB108" s="6" t="s">
        <v>3178</v>
      </c>
      <c r="XD108" s="6" t="s">
        <v>3283</v>
      </c>
      <c r="XE108" s="6" t="s">
        <v>542</v>
      </c>
      <c r="XF108" s="6" t="s">
        <v>5993</v>
      </c>
      <c r="XG108" s="6" t="s">
        <v>1412</v>
      </c>
      <c r="XH108" s="6" t="s">
        <v>1077</v>
      </c>
      <c r="XK108" s="3" t="s">
        <v>19</v>
      </c>
      <c r="XL108" s="3" t="s">
        <v>1412</v>
      </c>
      <c r="XN108" s="18" t="s">
        <v>1077</v>
      </c>
      <c r="XO108" s="18" t="s">
        <v>9413</v>
      </c>
      <c r="XP108" s="4" t="s">
        <v>10782</v>
      </c>
      <c r="XQ108" s="4" t="s">
        <v>10782</v>
      </c>
      <c r="XU108" s="3" t="s">
        <v>3178</v>
      </c>
      <c r="XV108" s="3">
        <v>8</v>
      </c>
      <c r="XX108" s="3" t="s">
        <v>797</v>
      </c>
      <c r="XY108" s="3" t="s">
        <v>1077</v>
      </c>
      <c r="YA108" s="6" t="s">
        <v>9428</v>
      </c>
      <c r="YB108" s="3" t="s">
        <v>797</v>
      </c>
      <c r="YI108" s="3" t="s">
        <v>786</v>
      </c>
      <c r="YJ108" s="3" t="s">
        <v>152</v>
      </c>
      <c r="YL108" s="3" t="s">
        <v>156</v>
      </c>
      <c r="YM108" s="3" t="s">
        <v>537</v>
      </c>
      <c r="YN108" s="3" t="s">
        <v>537</v>
      </c>
      <c r="YO108" s="3" t="s">
        <v>537</v>
      </c>
      <c r="YP108" s="3" t="s">
        <v>2749</v>
      </c>
      <c r="YQ108" s="3" t="s">
        <v>3899</v>
      </c>
      <c r="YR108" s="3" t="s">
        <v>3901</v>
      </c>
      <c r="YS108" s="3" t="s">
        <v>1682</v>
      </c>
      <c r="YT108" s="3" t="s">
        <v>154</v>
      </c>
      <c r="YU108" s="3" t="s">
        <v>3955</v>
      </c>
      <c r="YV108" s="3" t="s">
        <v>537</v>
      </c>
      <c r="YW108" s="6" t="s">
        <v>1916</v>
      </c>
      <c r="YX108" s="3" t="s">
        <v>1917</v>
      </c>
      <c r="YY108" s="3" t="s">
        <v>2114</v>
      </c>
      <c r="YZ108" s="3" t="s">
        <v>2167</v>
      </c>
      <c r="ZA108" s="6" t="s">
        <v>1915</v>
      </c>
      <c r="ZB108" s="3" t="s">
        <v>153</v>
      </c>
      <c r="ZC108" s="6" t="s">
        <v>1915</v>
      </c>
      <c r="ZD108" s="24" t="s">
        <v>1634</v>
      </c>
      <c r="ZH108" s="13" t="s">
        <v>606</v>
      </c>
      <c r="ZI108" s="3" t="s">
        <v>605</v>
      </c>
      <c r="ZJ108" s="3" t="s">
        <v>607</v>
      </c>
    </row>
    <row r="109" spans="1:686" ht="33" customHeight="1" x14ac:dyDescent="0.2">
      <c r="J109" s="82"/>
      <c r="K109" s="6">
        <v>28</v>
      </c>
      <c r="L109" s="6">
        <v>37</v>
      </c>
      <c r="T109" s="3" t="s">
        <v>1032</v>
      </c>
      <c r="AB109" s="6" t="s">
        <v>1837</v>
      </c>
      <c r="AC109" s="6" t="s">
        <v>145</v>
      </c>
      <c r="AF109" s="3" t="s">
        <v>3280</v>
      </c>
      <c r="AG109" s="3" t="s">
        <v>10490</v>
      </c>
      <c r="AI109" s="3" t="s">
        <v>3284</v>
      </c>
      <c r="AL109" s="9"/>
      <c r="AM109" s="4" t="s">
        <v>1423</v>
      </c>
      <c r="AO109" s="9"/>
      <c r="AP109" s="9"/>
      <c r="AQ109" s="9"/>
      <c r="BH109" s="28" t="s">
        <v>4231</v>
      </c>
      <c r="BI109" s="9"/>
      <c r="BJ109" s="9"/>
      <c r="BK109" s="9"/>
      <c r="BL109" s="9"/>
      <c r="BM109" s="9"/>
      <c r="BN109" s="9"/>
      <c r="BO109" s="9"/>
      <c r="BP109" s="9"/>
      <c r="BQ109" s="28" t="s">
        <v>4455</v>
      </c>
      <c r="BS109" s="227" t="str">
        <f t="shared" si="1"/>
        <v xml:space="preserve">--                </v>
      </c>
      <c r="BT109" s="9"/>
      <c r="BU109" s="9"/>
      <c r="BV109" s="9"/>
      <c r="BW109" s="9"/>
      <c r="BX109" s="9"/>
      <c r="BY109" s="9"/>
      <c r="BZ109" s="9"/>
      <c r="CA109" s="9"/>
      <c r="CB109" s="9"/>
      <c r="CC109" s="9"/>
      <c r="CD109" s="9"/>
      <c r="CE109" s="9"/>
      <c r="CF109" s="9"/>
      <c r="CJ109" s="83"/>
      <c r="CK109" s="9"/>
      <c r="CL109" s="9">
        <v>15</v>
      </c>
      <c r="CM109" s="9">
        <v>15</v>
      </c>
      <c r="CN109" s="22"/>
      <c r="CO109" s="22">
        <v>15</v>
      </c>
      <c r="CP109" s="9"/>
      <c r="CQ109" s="9"/>
      <c r="CR109" s="9"/>
      <c r="CS109" s="9"/>
      <c r="CT109" s="9"/>
      <c r="CU109" s="9"/>
      <c r="CV109" s="9"/>
      <c r="CW109" s="9"/>
      <c r="CX109" s="68"/>
      <c r="CY109" s="68"/>
      <c r="CZ109" s="22">
        <v>15</v>
      </c>
      <c r="DA109" s="68"/>
      <c r="DB109" s="68"/>
      <c r="DC109" s="68"/>
      <c r="DD109" s="53" t="s">
        <v>10483</v>
      </c>
      <c r="DE109" s="9"/>
      <c r="DF109" s="9"/>
      <c r="DG109" s="38"/>
      <c r="DH109" s="38"/>
      <c r="DI109" s="53" t="s">
        <v>10483</v>
      </c>
      <c r="DJ109" s="38"/>
      <c r="DK109" s="38"/>
      <c r="DL109" s="53" t="s">
        <v>10483</v>
      </c>
      <c r="DM109" s="53" t="s">
        <v>10483</v>
      </c>
      <c r="DN109" s="53" t="s">
        <v>10483</v>
      </c>
      <c r="DO109" s="53" t="s">
        <v>10483</v>
      </c>
      <c r="DP109" s="53" t="s">
        <v>10483</v>
      </c>
      <c r="DQ109" s="53" t="s">
        <v>10483</v>
      </c>
      <c r="DR109" s="53" t="s">
        <v>10483</v>
      </c>
      <c r="DS109" s="53" t="s">
        <v>10483</v>
      </c>
      <c r="DT109" s="53" t="s">
        <v>10483</v>
      </c>
      <c r="DU109" s="53" t="s">
        <v>10483</v>
      </c>
      <c r="DV109" s="53" t="s">
        <v>10483</v>
      </c>
      <c r="DW109" s="53" t="s">
        <v>10483</v>
      </c>
      <c r="DX109" s="53" t="s">
        <v>10483</v>
      </c>
      <c r="DY109" s="53" t="s">
        <v>10483</v>
      </c>
      <c r="DZ109" s="53" t="s">
        <v>10483</v>
      </c>
      <c r="EA109" s="53" t="s">
        <v>10483</v>
      </c>
      <c r="EB109" s="53"/>
      <c r="EC109" s="53" t="s">
        <v>10483</v>
      </c>
      <c r="ED109" s="53" t="s">
        <v>10483</v>
      </c>
      <c r="EE109" s="53" t="s">
        <v>10483</v>
      </c>
      <c r="EF109" s="53" t="s">
        <v>10483</v>
      </c>
      <c r="EG109" s="38"/>
      <c r="EH109" s="38"/>
      <c r="EI109" s="38"/>
      <c r="EJ109" s="9"/>
      <c r="EK109" s="79"/>
      <c r="EL109" s="9"/>
      <c r="EM109" s="79" t="s">
        <v>5767</v>
      </c>
      <c r="EN109" s="79" t="s">
        <v>5768</v>
      </c>
      <c r="EO109" s="79"/>
      <c r="EP109" s="79" t="s">
        <v>5769</v>
      </c>
      <c r="EQ109" s="79" t="s">
        <v>5770</v>
      </c>
      <c r="ER109" s="79"/>
      <c r="ES109" s="74"/>
      <c r="ET109" s="74"/>
      <c r="EU109" s="74"/>
      <c r="EV109" s="74"/>
      <c r="EW109" s="74"/>
      <c r="EX109" s="74" t="s">
        <v>5771</v>
      </c>
      <c r="EY109" s="74" t="s">
        <v>5772</v>
      </c>
      <c r="EZ109" s="74"/>
      <c r="FA109" s="68"/>
      <c r="FB109" s="68"/>
      <c r="FC109" s="68"/>
      <c r="FD109" s="68"/>
      <c r="FE109" s="68"/>
      <c r="FF109" s="68"/>
      <c r="FG109" s="53" t="s">
        <v>10483</v>
      </c>
      <c r="FH109" s="53" t="s">
        <v>10483</v>
      </c>
      <c r="FI109" s="53" t="s">
        <v>10483</v>
      </c>
      <c r="FJ109" s="53" t="s">
        <v>10483</v>
      </c>
      <c r="FK109" s="53" t="s">
        <v>10483</v>
      </c>
      <c r="FL109" s="38"/>
      <c r="FM109" s="38"/>
      <c r="FN109" s="38"/>
      <c r="FO109" s="9"/>
      <c r="FP109" s="9"/>
      <c r="FQ109" s="9"/>
      <c r="FR109" s="9"/>
      <c r="FS109" s="39">
        <v>2</v>
      </c>
      <c r="FT109" s="39">
        <v>1.4</v>
      </c>
      <c r="FU109" s="39"/>
      <c r="FV109" s="39">
        <v>1.4</v>
      </c>
      <c r="FW109" s="39">
        <v>1.7</v>
      </c>
      <c r="FX109" s="39"/>
      <c r="FY109" s="68"/>
      <c r="FZ109" s="68"/>
      <c r="GA109" s="68"/>
      <c r="GB109" s="68"/>
      <c r="GC109" s="68"/>
      <c r="GD109" s="184">
        <v>1.6</v>
      </c>
      <c r="GE109" s="184">
        <v>1.6</v>
      </c>
      <c r="GF109" s="68"/>
      <c r="GG109" s="68"/>
      <c r="GH109" s="68"/>
      <c r="GI109" s="68"/>
      <c r="GJ109" s="68"/>
      <c r="GK109" s="68"/>
      <c r="GL109" s="68"/>
      <c r="GM109" s="53" t="s">
        <v>10483</v>
      </c>
      <c r="GN109" s="53" t="s">
        <v>10483</v>
      </c>
      <c r="GO109" s="53" t="s">
        <v>10483</v>
      </c>
      <c r="GP109" s="53" t="s">
        <v>10483</v>
      </c>
      <c r="GQ109" s="53" t="s">
        <v>10483</v>
      </c>
      <c r="GR109" s="38"/>
      <c r="GS109" s="38"/>
      <c r="GT109" s="38"/>
      <c r="GU109" s="38"/>
      <c r="GV109" s="38"/>
      <c r="GW109" s="38"/>
      <c r="GX109" s="38"/>
      <c r="GY109" s="38"/>
      <c r="GZ109" s="167"/>
      <c r="HA109" s="167"/>
      <c r="HB109" s="167"/>
      <c r="HC109" s="167"/>
      <c r="HD109" s="167"/>
      <c r="HE109" s="167"/>
      <c r="HF109" s="167"/>
      <c r="HG109" s="167"/>
      <c r="HH109" s="167"/>
      <c r="HI109" s="167"/>
      <c r="HJ109" s="167"/>
      <c r="HK109" s="167"/>
      <c r="HL109" s="38"/>
      <c r="HM109" s="38"/>
      <c r="HN109" s="38"/>
      <c r="HP109" s="38"/>
      <c r="HQ109" s="38"/>
      <c r="HR109" s="38"/>
      <c r="HS109" s="38"/>
      <c r="HT109" s="38"/>
      <c r="HU109" s="38"/>
      <c r="HV109" s="38"/>
      <c r="HW109" s="38"/>
      <c r="HX109" s="38"/>
      <c r="HY109" s="38"/>
      <c r="HZ109" s="9"/>
      <c r="IA109" s="9"/>
      <c r="IB109" s="9"/>
      <c r="IC109" s="38"/>
      <c r="ID109" s="38"/>
      <c r="IE109" s="38"/>
      <c r="IF109" s="38"/>
      <c r="IG109" s="38"/>
      <c r="IH109" s="38"/>
      <c r="II109" s="68"/>
      <c r="IJ109" s="68"/>
      <c r="IK109" s="68"/>
      <c r="IL109" s="68"/>
      <c r="IM109" s="68"/>
      <c r="IN109" s="68"/>
      <c r="IO109" s="68"/>
      <c r="IP109" s="68"/>
      <c r="IQ109" s="68"/>
      <c r="IR109" s="68"/>
      <c r="IS109" s="68"/>
      <c r="IT109" s="68"/>
      <c r="IU109" s="68"/>
      <c r="IV109" s="68"/>
      <c r="IW109" s="38"/>
      <c r="IX109" s="38"/>
      <c r="IY109" s="38"/>
      <c r="IZ109" s="9"/>
      <c r="JA109" s="9"/>
      <c r="JB109" s="9"/>
      <c r="JC109" s="38"/>
      <c r="JD109" s="38"/>
      <c r="JE109" s="38"/>
      <c r="JF109" s="38"/>
      <c r="JG109" s="38"/>
      <c r="JH109" s="38"/>
      <c r="JI109" s="68"/>
      <c r="JJ109" s="68"/>
      <c r="JK109" s="68"/>
      <c r="JL109" s="68"/>
      <c r="JM109" s="68"/>
      <c r="JN109" s="68"/>
      <c r="JO109" s="68"/>
      <c r="JP109" s="68"/>
      <c r="JQ109" s="68"/>
      <c r="JR109" s="68"/>
      <c r="JS109" s="68"/>
      <c r="JT109" s="68"/>
      <c r="JU109" s="68"/>
      <c r="JV109" s="68"/>
      <c r="JW109" s="38"/>
      <c r="JX109" s="38"/>
      <c r="JY109" s="38"/>
      <c r="JZ109" s="9"/>
      <c r="KA109" s="9"/>
      <c r="KB109" s="9"/>
      <c r="KC109" s="9">
        <v>2.7</v>
      </c>
      <c r="KD109" s="9">
        <v>1.2</v>
      </c>
      <c r="KE109" s="9">
        <v>2.2000000000000002</v>
      </c>
      <c r="KF109" s="9">
        <v>1.5</v>
      </c>
      <c r="KK109" s="65">
        <v>2.2000000000000002</v>
      </c>
      <c r="KL109" s="65">
        <v>1.5</v>
      </c>
      <c r="KW109" s="9"/>
      <c r="KX109" s="9"/>
      <c r="KY109" s="9"/>
      <c r="KZ109" s="39">
        <v>1.1000000000000001</v>
      </c>
      <c r="LA109" s="39">
        <v>1.3</v>
      </c>
      <c r="LB109" s="39"/>
      <c r="LC109" s="39">
        <v>0.9</v>
      </c>
      <c r="LD109" s="39">
        <v>1.2</v>
      </c>
      <c r="LE109" s="68"/>
      <c r="LF109" s="68"/>
      <c r="LG109" s="68"/>
      <c r="LH109" s="68"/>
      <c r="LI109" s="184">
        <v>1.1000000000000001</v>
      </c>
      <c r="LJ109" s="184">
        <v>1.4</v>
      </c>
      <c r="LK109" s="68"/>
      <c r="LL109" s="68"/>
      <c r="LM109" s="68"/>
      <c r="LN109" s="68"/>
      <c r="LO109" s="68"/>
      <c r="LP109" s="68"/>
      <c r="LQ109" s="68"/>
      <c r="LR109" s="38"/>
      <c r="LS109" s="38"/>
      <c r="LT109" s="38"/>
      <c r="LU109" s="9"/>
      <c r="LV109" s="9"/>
      <c r="LW109" s="9"/>
      <c r="LX109" s="39">
        <v>22.9</v>
      </c>
      <c r="LY109" s="39">
        <v>7.9</v>
      </c>
      <c r="LZ109" s="39">
        <v>19.5</v>
      </c>
      <c r="MA109" s="39">
        <v>9.4</v>
      </c>
      <c r="MB109" s="68"/>
      <c r="MC109" s="68"/>
      <c r="MD109" s="68"/>
      <c r="ME109" s="68"/>
      <c r="MF109" s="184">
        <v>28.4</v>
      </c>
      <c r="MG109" s="184">
        <v>10.6</v>
      </c>
      <c r="MH109" s="68"/>
      <c r="MI109" s="68"/>
      <c r="MJ109" s="68"/>
      <c r="MK109" s="68"/>
      <c r="ML109" s="68"/>
      <c r="MM109" s="68"/>
      <c r="MN109" s="38"/>
      <c r="MO109" s="38"/>
      <c r="MP109" s="38"/>
      <c r="MQ109" s="38"/>
      <c r="MR109" s="38"/>
      <c r="MS109" s="9"/>
      <c r="MT109" s="9"/>
      <c r="MU109" s="38"/>
      <c r="MV109" s="38"/>
      <c r="MW109" s="38"/>
      <c r="MX109" s="38"/>
      <c r="MY109" s="38"/>
      <c r="MZ109" s="68"/>
      <c r="NA109" s="68"/>
      <c r="NB109" s="68"/>
      <c r="NC109" s="68"/>
      <c r="ND109" s="68"/>
      <c r="NE109" s="68"/>
      <c r="NF109" s="68"/>
      <c r="NG109" s="68"/>
      <c r="NH109" s="68"/>
      <c r="NI109" s="68"/>
      <c r="NJ109" s="68"/>
      <c r="NK109" s="68"/>
      <c r="NL109" s="68"/>
      <c r="NM109" s="38"/>
      <c r="NN109" s="38"/>
      <c r="NO109" s="38"/>
      <c r="NP109" s="9"/>
      <c r="NQ109" s="9"/>
      <c r="NR109" s="9"/>
      <c r="NS109" s="39">
        <v>15.5</v>
      </c>
      <c r="NT109" s="39">
        <v>7.5</v>
      </c>
      <c r="NU109" s="39"/>
      <c r="NV109" s="39">
        <v>13.7</v>
      </c>
      <c r="NW109" s="39">
        <v>5.7</v>
      </c>
      <c r="NX109" s="39"/>
      <c r="NY109" s="68"/>
      <c r="NZ109" s="68"/>
      <c r="OA109" s="68"/>
      <c r="OB109" s="68"/>
      <c r="OC109" s="184">
        <v>14.2</v>
      </c>
      <c r="OD109" s="184">
        <v>7.8</v>
      </c>
      <c r="OE109" s="184"/>
      <c r="OF109" s="68"/>
      <c r="OG109" s="68"/>
      <c r="OH109" s="68"/>
      <c r="OI109" s="68"/>
      <c r="OJ109" s="68"/>
      <c r="OK109" s="68"/>
      <c r="OL109" s="38"/>
      <c r="OM109" s="38"/>
      <c r="ON109" s="38"/>
      <c r="OO109" s="9"/>
      <c r="OP109" s="9"/>
      <c r="OQ109" s="9"/>
      <c r="OR109" s="38"/>
      <c r="OS109" s="38"/>
      <c r="OT109" s="38"/>
      <c r="OU109" s="38"/>
      <c r="OV109" s="68"/>
      <c r="OW109" s="68"/>
      <c r="OX109" s="68"/>
      <c r="OY109" s="68"/>
      <c r="OZ109" s="68"/>
      <c r="PA109" s="68"/>
      <c r="PB109" s="68"/>
      <c r="PC109" s="68"/>
      <c r="PD109" s="68"/>
      <c r="PE109" s="68"/>
      <c r="PF109" s="68"/>
      <c r="PG109" s="68"/>
      <c r="PH109" s="38"/>
      <c r="PI109" s="38"/>
      <c r="PJ109" s="38"/>
      <c r="PK109" s="38"/>
      <c r="PL109" s="9"/>
      <c r="PM109" s="9"/>
      <c r="PN109" s="9"/>
      <c r="PO109" s="38"/>
      <c r="PP109" s="38"/>
      <c r="PQ109" s="38"/>
      <c r="PR109" s="38"/>
      <c r="PS109" s="38"/>
      <c r="PT109" s="68"/>
      <c r="PU109" s="68"/>
      <c r="PV109" s="68"/>
      <c r="PW109" s="68"/>
      <c r="PX109" s="68"/>
      <c r="PY109" s="68"/>
      <c r="PZ109" s="68"/>
      <c r="QA109" s="68"/>
      <c r="QB109" s="68"/>
      <c r="QC109" s="68"/>
      <c r="QD109" s="68"/>
      <c r="QE109" s="68"/>
      <c r="QF109" s="68"/>
      <c r="QG109" s="38"/>
      <c r="QH109" s="38"/>
      <c r="QI109" s="38"/>
      <c r="QJ109" s="38"/>
      <c r="QK109" s="9"/>
      <c r="QL109" s="9"/>
      <c r="QM109" s="9"/>
      <c r="QN109" s="38"/>
      <c r="QO109" s="38"/>
      <c r="QP109" s="38"/>
      <c r="QQ109" s="38"/>
      <c r="QR109" s="38"/>
      <c r="QS109" s="38"/>
      <c r="QT109" s="68"/>
      <c r="QU109" s="68"/>
      <c r="QV109" s="68"/>
      <c r="QW109" s="68"/>
      <c r="QX109" s="68"/>
      <c r="QY109" s="68"/>
      <c r="QZ109" s="68"/>
      <c r="RA109" s="68"/>
      <c r="RB109" s="68"/>
      <c r="RC109" s="68"/>
      <c r="RD109" s="68"/>
      <c r="RE109" s="68"/>
      <c r="RF109" s="68"/>
      <c r="RG109" s="68"/>
      <c r="RH109" s="68"/>
      <c r="RI109" s="38"/>
      <c r="RJ109" s="38"/>
      <c r="RK109" s="38"/>
      <c r="RL109" s="38"/>
      <c r="RM109" s="9"/>
      <c r="RN109" s="9"/>
      <c r="RO109" s="9"/>
      <c r="RP109" s="38"/>
      <c r="RQ109" s="38"/>
      <c r="RR109" s="38"/>
      <c r="RS109" s="38"/>
      <c r="RT109" s="68"/>
      <c r="RU109" s="68"/>
      <c r="RV109" s="68"/>
      <c r="RW109" s="68"/>
      <c r="RX109" s="68"/>
      <c r="RY109" s="68"/>
      <c r="RZ109" s="68"/>
      <c r="SA109" s="68"/>
      <c r="SB109" s="68"/>
      <c r="SC109" s="68"/>
      <c r="SD109" s="68"/>
      <c r="SE109" s="68"/>
      <c r="SF109" s="38"/>
      <c r="SG109" s="38"/>
      <c r="SH109" s="38"/>
      <c r="SI109" s="9"/>
      <c r="SJ109" s="9"/>
      <c r="SK109" s="9"/>
      <c r="SL109" s="38"/>
      <c r="SM109" s="38"/>
      <c r="SN109" s="38"/>
      <c r="SO109" s="38"/>
      <c r="SP109" s="68"/>
      <c r="SQ109" s="68"/>
      <c r="SR109" s="68"/>
      <c r="SS109" s="68"/>
      <c r="ST109" s="68"/>
      <c r="SU109" s="68"/>
      <c r="SV109" s="68"/>
      <c r="SW109" s="68"/>
      <c r="SX109" s="68"/>
      <c r="SY109" s="68"/>
      <c r="SZ109" s="68"/>
      <c r="TA109" s="68"/>
      <c r="TB109" s="38"/>
      <c r="TC109" s="38"/>
      <c r="TD109" s="38"/>
      <c r="TE109" s="9"/>
      <c r="TF109" s="9"/>
      <c r="TG109" s="9"/>
      <c r="TN109" s="68"/>
      <c r="TO109" s="68"/>
      <c r="TP109" s="68"/>
      <c r="TQ109" s="68"/>
      <c r="TR109" s="68"/>
      <c r="TS109" s="68"/>
      <c r="TT109" s="68"/>
      <c r="TU109" s="68"/>
      <c r="TV109" s="68"/>
      <c r="TW109" s="68"/>
      <c r="TX109" s="68"/>
      <c r="TY109" s="68"/>
      <c r="TZ109" s="68"/>
      <c r="UA109" s="68"/>
      <c r="UK109" s="68"/>
      <c r="UL109" s="68"/>
      <c r="UM109" s="68"/>
      <c r="UN109" s="68"/>
      <c r="UO109" s="68"/>
      <c r="UP109" s="68"/>
      <c r="UQ109" s="68"/>
      <c r="UR109" s="68"/>
      <c r="US109" s="68"/>
      <c r="UT109" s="68"/>
      <c r="UU109" s="68"/>
      <c r="UV109" s="68"/>
      <c r="VE109" s="9"/>
      <c r="VF109" s="3" t="s">
        <v>5013</v>
      </c>
      <c r="VG109" s="3" t="s">
        <v>5094</v>
      </c>
      <c r="VH109" s="3" t="s">
        <v>4501</v>
      </c>
      <c r="VI109" s="9"/>
      <c r="VJ109" s="9"/>
      <c r="WA109" s="3" t="s">
        <v>537</v>
      </c>
      <c r="WZ109" s="6" t="s">
        <v>5994</v>
      </c>
      <c r="XB109" s="6" t="s">
        <v>3280</v>
      </c>
      <c r="XD109" s="6" t="s">
        <v>5995</v>
      </c>
      <c r="XG109" s="6" t="s">
        <v>801</v>
      </c>
      <c r="XH109" s="6" t="s">
        <v>1423</v>
      </c>
      <c r="XK109"/>
      <c r="XL109" s="3" t="s">
        <v>801</v>
      </c>
      <c r="XM109" s="6" t="s">
        <v>1421</v>
      </c>
      <c r="XN109" s="18" t="s">
        <v>1421</v>
      </c>
      <c r="XO109" s="18" t="s">
        <v>9413</v>
      </c>
      <c r="XP109" s="4" t="s">
        <v>1423</v>
      </c>
      <c r="XQ109" s="4" t="s">
        <v>1423</v>
      </c>
      <c r="XU109" s="3" t="s">
        <v>3280</v>
      </c>
      <c r="XV109"/>
      <c r="XY109" s="3" t="s">
        <v>1422</v>
      </c>
      <c r="YA109" s="6" t="s">
        <v>9429</v>
      </c>
      <c r="YB109" s="3" t="s">
        <v>1464</v>
      </c>
      <c r="YC109" s="3" t="s">
        <v>2099</v>
      </c>
      <c r="YD109" s="3" t="s">
        <v>2100</v>
      </c>
      <c r="YJ109" s="3" t="s">
        <v>152</v>
      </c>
    </row>
    <row r="110" spans="1:686" ht="33" customHeight="1" x14ac:dyDescent="0.2">
      <c r="J110" s="83"/>
      <c r="K110" s="6">
        <v>28</v>
      </c>
      <c r="L110" s="6">
        <v>37</v>
      </c>
      <c r="T110" s="3" t="s">
        <v>1006</v>
      </c>
      <c r="AE110" s="3" t="s">
        <v>3281</v>
      </c>
      <c r="AI110" s="3" t="s">
        <v>3282</v>
      </c>
      <c r="AL110" s="9"/>
      <c r="AM110" s="6" t="s">
        <v>9403</v>
      </c>
      <c r="AO110" s="9"/>
      <c r="AP110" s="9"/>
      <c r="AQ110" s="9"/>
      <c r="BH110" s="28" t="s">
        <v>4231</v>
      </c>
      <c r="BI110" s="9"/>
      <c r="BJ110" s="9"/>
      <c r="BK110" s="9"/>
      <c r="BL110" s="9"/>
      <c r="BM110" s="9"/>
      <c r="BN110" s="9"/>
      <c r="BO110" s="9"/>
      <c r="BP110" s="9"/>
      <c r="BQ110" s="28" t="s">
        <v>4455</v>
      </c>
      <c r="BS110" s="227" t="str">
        <f t="shared" si="1"/>
        <v xml:space="preserve">--                </v>
      </c>
      <c r="BT110" s="9"/>
      <c r="BU110" s="9"/>
      <c r="BV110" s="9"/>
      <c r="BW110" s="9"/>
      <c r="BX110" s="9"/>
      <c r="BY110" s="9"/>
      <c r="BZ110" s="9"/>
      <c r="CA110" s="9"/>
      <c r="CB110" s="9"/>
      <c r="CC110" s="9"/>
      <c r="CD110" s="9"/>
      <c r="CE110" s="9"/>
      <c r="CF110" s="9"/>
      <c r="CJ110" s="83"/>
      <c r="CK110" s="9"/>
      <c r="CL110" s="9">
        <v>19</v>
      </c>
      <c r="CM110" s="9">
        <v>19</v>
      </c>
      <c r="CN110" s="9"/>
      <c r="CO110" s="22">
        <v>19</v>
      </c>
      <c r="CP110" s="9"/>
      <c r="CQ110" s="9"/>
      <c r="CR110" s="9"/>
      <c r="CS110" s="9"/>
      <c r="CT110" s="9"/>
      <c r="CU110" s="9"/>
      <c r="CV110" s="9"/>
      <c r="CW110" s="9"/>
      <c r="CX110" s="68"/>
      <c r="CY110" s="68"/>
      <c r="CZ110" s="22">
        <v>19</v>
      </c>
      <c r="DA110" s="68"/>
      <c r="DB110" s="68"/>
      <c r="DC110" s="68"/>
      <c r="DD110" s="53" t="s">
        <v>10483</v>
      </c>
      <c r="DE110" s="9"/>
      <c r="DF110" s="9"/>
      <c r="DG110" s="38"/>
      <c r="DH110" s="38"/>
      <c r="DI110" s="53" t="s">
        <v>10483</v>
      </c>
      <c r="DJ110" s="38"/>
      <c r="DK110" s="38"/>
      <c r="DL110" s="53" t="s">
        <v>10483</v>
      </c>
      <c r="DM110" s="53" t="s">
        <v>10483</v>
      </c>
      <c r="DN110" s="53" t="s">
        <v>10483</v>
      </c>
      <c r="DO110" s="53" t="s">
        <v>10483</v>
      </c>
      <c r="DP110" s="53" t="s">
        <v>10483</v>
      </c>
      <c r="DQ110" s="53" t="s">
        <v>10483</v>
      </c>
      <c r="DR110" s="53" t="s">
        <v>10483</v>
      </c>
      <c r="DS110" s="53" t="s">
        <v>10483</v>
      </c>
      <c r="DT110" s="53" t="s">
        <v>10483</v>
      </c>
      <c r="DU110" s="53" t="s">
        <v>10483</v>
      </c>
      <c r="DV110" s="53" t="s">
        <v>10483</v>
      </c>
      <c r="DW110" s="53" t="s">
        <v>10483</v>
      </c>
      <c r="DX110" s="53" t="s">
        <v>10483</v>
      </c>
      <c r="DY110" s="53" t="s">
        <v>10483</v>
      </c>
      <c r="DZ110" s="53" t="s">
        <v>10483</v>
      </c>
      <c r="EA110" s="53" t="s">
        <v>10483</v>
      </c>
      <c r="EB110" s="53"/>
      <c r="EC110" s="53" t="s">
        <v>10483</v>
      </c>
      <c r="ED110" s="53" t="s">
        <v>10483</v>
      </c>
      <c r="EE110" s="53" t="s">
        <v>10483</v>
      </c>
      <c r="EF110" s="53" t="s">
        <v>10483</v>
      </c>
      <c r="EG110" s="38"/>
      <c r="EH110" s="38"/>
      <c r="EI110" s="38"/>
      <c r="EJ110" s="9"/>
      <c r="EK110" s="79"/>
      <c r="EL110" s="9"/>
      <c r="EM110" s="79" t="s">
        <v>5773</v>
      </c>
      <c r="EN110" s="79" t="s">
        <v>5774</v>
      </c>
      <c r="EO110" s="79"/>
      <c r="EP110" s="79" t="s">
        <v>5775</v>
      </c>
      <c r="EQ110" s="79" t="s">
        <v>5776</v>
      </c>
      <c r="ER110" s="79"/>
      <c r="ES110" s="74"/>
      <c r="ET110" s="74"/>
      <c r="EU110" s="74"/>
      <c r="EV110" s="74"/>
      <c r="EW110" s="74"/>
      <c r="EX110" s="74" t="s">
        <v>5777</v>
      </c>
      <c r="EY110" s="74" t="s">
        <v>5778</v>
      </c>
      <c r="EZ110" s="74"/>
      <c r="FA110" s="68"/>
      <c r="FB110" s="68"/>
      <c r="FC110" s="68"/>
      <c r="FD110" s="68"/>
      <c r="FE110" s="68"/>
      <c r="FF110" s="68"/>
      <c r="FG110" s="53" t="s">
        <v>10483</v>
      </c>
      <c r="FH110" s="53" t="s">
        <v>10483</v>
      </c>
      <c r="FI110" s="53" t="s">
        <v>10483</v>
      </c>
      <c r="FJ110" s="53" t="s">
        <v>10483</v>
      </c>
      <c r="FK110" s="53" t="s">
        <v>10483</v>
      </c>
      <c r="FL110" s="38"/>
      <c r="FM110" s="38"/>
      <c r="FN110" s="38"/>
      <c r="FO110" s="9"/>
      <c r="FP110" s="9"/>
      <c r="FQ110" s="9"/>
      <c r="FR110" s="9"/>
      <c r="FS110" s="39">
        <v>2.6</v>
      </c>
      <c r="FT110" s="39">
        <v>1.5</v>
      </c>
      <c r="FU110" s="39"/>
      <c r="FV110" s="39">
        <v>2.2000000000000002</v>
      </c>
      <c r="FW110" s="39">
        <v>1.6</v>
      </c>
      <c r="FX110" s="39"/>
      <c r="FY110" s="68"/>
      <c r="FZ110" s="68"/>
      <c r="GA110" s="68"/>
      <c r="GB110" s="68"/>
      <c r="GC110" s="68"/>
      <c r="GD110" s="184">
        <v>2.7</v>
      </c>
      <c r="GE110" s="184">
        <v>1.6</v>
      </c>
      <c r="GF110" s="68"/>
      <c r="GG110" s="68"/>
      <c r="GH110" s="68"/>
      <c r="GI110" s="68"/>
      <c r="GJ110" s="68"/>
      <c r="GK110" s="68"/>
      <c r="GL110" s="68"/>
      <c r="GM110" s="53" t="s">
        <v>10483</v>
      </c>
      <c r="GN110" s="53" t="s">
        <v>10483</v>
      </c>
      <c r="GO110" s="53" t="s">
        <v>10483</v>
      </c>
      <c r="GP110" s="53" t="s">
        <v>10483</v>
      </c>
      <c r="GQ110" s="53" t="s">
        <v>10483</v>
      </c>
      <c r="GR110" s="38"/>
      <c r="GS110" s="38"/>
      <c r="GT110" s="38"/>
      <c r="GU110" s="38"/>
      <c r="GV110" s="38"/>
      <c r="GW110" s="38"/>
      <c r="GX110" s="38"/>
      <c r="GY110" s="38"/>
      <c r="GZ110" s="167"/>
      <c r="HA110" s="167"/>
      <c r="HB110" s="167"/>
      <c r="HC110" s="167"/>
      <c r="HD110" s="167"/>
      <c r="HE110" s="167"/>
      <c r="HF110" s="167"/>
      <c r="HG110" s="167"/>
      <c r="HH110" s="167"/>
      <c r="HI110" s="167"/>
      <c r="HJ110" s="167"/>
      <c r="HK110" s="167"/>
      <c r="HL110" s="38"/>
      <c r="HM110" s="38"/>
      <c r="HN110" s="38"/>
      <c r="HP110" s="38"/>
      <c r="HQ110" s="38"/>
      <c r="HR110" s="38"/>
      <c r="HS110" s="38"/>
      <c r="HT110" s="38"/>
      <c r="HU110" s="38"/>
      <c r="HV110" s="38"/>
      <c r="HW110" s="38"/>
      <c r="HX110" s="38"/>
      <c r="HY110" s="38"/>
      <c r="HZ110" s="9"/>
      <c r="IA110" s="9"/>
      <c r="IB110" s="9"/>
      <c r="IC110" s="38"/>
      <c r="ID110" s="38"/>
      <c r="IE110" s="38"/>
      <c r="IF110" s="38"/>
      <c r="IG110" s="38"/>
      <c r="IH110" s="38"/>
      <c r="II110" s="68"/>
      <c r="IJ110" s="68"/>
      <c r="IK110" s="68"/>
      <c r="IL110" s="68"/>
      <c r="IM110" s="68"/>
      <c r="IN110" s="68"/>
      <c r="IO110" s="68"/>
      <c r="IP110" s="68"/>
      <c r="IQ110" s="68"/>
      <c r="IR110" s="68"/>
      <c r="IS110" s="68"/>
      <c r="IT110" s="68"/>
      <c r="IU110" s="68"/>
      <c r="IV110" s="68"/>
      <c r="IW110" s="38"/>
      <c r="IX110" s="38"/>
      <c r="IY110" s="38"/>
      <c r="IZ110" s="9"/>
      <c r="JA110" s="9"/>
      <c r="JB110" s="9"/>
      <c r="JC110" s="38"/>
      <c r="JD110" s="38"/>
      <c r="JE110" s="38"/>
      <c r="JF110" s="38"/>
      <c r="JG110" s="38"/>
      <c r="JH110" s="38"/>
      <c r="JI110" s="68"/>
      <c r="JJ110" s="68"/>
      <c r="JK110" s="68"/>
      <c r="JL110" s="68"/>
      <c r="JM110" s="68"/>
      <c r="JN110" s="68"/>
      <c r="JO110" s="68"/>
      <c r="JP110" s="68"/>
      <c r="JQ110" s="68"/>
      <c r="JR110" s="68"/>
      <c r="JS110" s="68"/>
      <c r="JT110" s="68"/>
      <c r="JU110" s="68"/>
      <c r="JV110" s="68"/>
      <c r="JW110" s="38"/>
      <c r="JX110" s="38"/>
      <c r="JY110" s="38"/>
      <c r="JZ110" s="9"/>
      <c r="KA110" s="9"/>
      <c r="KB110" s="9"/>
      <c r="KC110" s="9">
        <v>3.7</v>
      </c>
      <c r="KD110" s="9">
        <v>1.6</v>
      </c>
      <c r="KE110" s="9">
        <v>3.4</v>
      </c>
      <c r="KF110" s="9">
        <v>1.7</v>
      </c>
      <c r="KK110" s="65">
        <v>3.4</v>
      </c>
      <c r="KL110" s="65">
        <v>1.7</v>
      </c>
      <c r="KW110" s="9"/>
      <c r="KX110" s="9"/>
      <c r="KY110" s="9"/>
      <c r="KZ110" s="39">
        <v>1.8</v>
      </c>
      <c r="LA110" s="39">
        <v>1.2</v>
      </c>
      <c r="LB110" s="39"/>
      <c r="LC110" s="39">
        <v>1.4</v>
      </c>
      <c r="LD110" s="39">
        <v>1.2</v>
      </c>
      <c r="LE110" s="68"/>
      <c r="LF110" s="68"/>
      <c r="LG110" s="68"/>
      <c r="LH110" s="68"/>
      <c r="LI110" s="184">
        <v>1.7</v>
      </c>
      <c r="LJ110" s="184">
        <v>1.2</v>
      </c>
      <c r="LK110" s="68"/>
      <c r="LL110" s="68"/>
      <c r="LM110" s="68"/>
      <c r="LN110" s="68"/>
      <c r="LO110" s="68"/>
      <c r="LP110" s="68"/>
      <c r="LQ110" s="68"/>
      <c r="LR110" s="38"/>
      <c r="LS110" s="38"/>
      <c r="LT110" s="38"/>
      <c r="LU110" s="9"/>
      <c r="LV110" s="9"/>
      <c r="LW110" s="9"/>
      <c r="LX110" s="39">
        <v>28.6</v>
      </c>
      <c r="LY110" s="39">
        <v>10.199999999999999</v>
      </c>
      <c r="LZ110" s="39">
        <v>26.7</v>
      </c>
      <c r="MA110" s="39">
        <v>10.4</v>
      </c>
      <c r="MB110" s="68"/>
      <c r="MC110" s="68"/>
      <c r="MD110" s="68"/>
      <c r="ME110" s="68"/>
      <c r="MF110" s="68"/>
      <c r="MG110" s="68"/>
      <c r="MH110" s="68"/>
      <c r="MI110" s="68"/>
      <c r="MJ110" s="68"/>
      <c r="MK110" s="68"/>
      <c r="ML110" s="68"/>
      <c r="MM110" s="68"/>
      <c r="MN110" s="38"/>
      <c r="MO110" s="38"/>
      <c r="MP110" s="38"/>
      <c r="MQ110" s="38"/>
      <c r="MR110" s="38"/>
      <c r="MS110" s="9"/>
      <c r="MT110" s="9"/>
      <c r="MU110" s="38"/>
      <c r="MV110" s="38"/>
      <c r="MW110" s="38"/>
      <c r="MX110" s="38"/>
      <c r="MY110" s="38"/>
      <c r="MZ110" s="68"/>
      <c r="NA110" s="68"/>
      <c r="NB110" s="68"/>
      <c r="NC110" s="68"/>
      <c r="ND110" s="68"/>
      <c r="NE110" s="68"/>
      <c r="NF110" s="68"/>
      <c r="NG110" s="68"/>
      <c r="NH110" s="68"/>
      <c r="NI110" s="68"/>
      <c r="NJ110" s="68"/>
      <c r="NK110" s="68"/>
      <c r="NL110" s="68"/>
      <c r="NM110" s="38"/>
      <c r="NN110" s="38"/>
      <c r="NO110" s="38"/>
      <c r="NP110" s="9"/>
      <c r="NQ110" s="9"/>
      <c r="NR110" s="9"/>
      <c r="NS110" s="39">
        <v>17.899999999999999</v>
      </c>
      <c r="NT110" s="39">
        <v>6.3</v>
      </c>
      <c r="NU110" s="39"/>
      <c r="NV110" s="39">
        <v>16.7</v>
      </c>
      <c r="NW110" s="39">
        <v>7.9</v>
      </c>
      <c r="NX110" s="39"/>
      <c r="NY110" s="68"/>
      <c r="NZ110" s="68"/>
      <c r="OA110" s="68"/>
      <c r="OB110" s="68"/>
      <c r="OC110" s="184">
        <v>16.399999999999999</v>
      </c>
      <c r="OD110" s="184">
        <v>7.3</v>
      </c>
      <c r="OE110" s="184"/>
      <c r="OF110" s="68"/>
      <c r="OG110" s="68"/>
      <c r="OH110" s="68"/>
      <c r="OI110" s="68"/>
      <c r="OJ110" s="68"/>
      <c r="OK110" s="68"/>
      <c r="OL110" s="38"/>
      <c r="OM110" s="38"/>
      <c r="ON110" s="38"/>
      <c r="OO110" s="9"/>
      <c r="OP110" s="9"/>
      <c r="OQ110" s="9"/>
      <c r="OR110" s="38"/>
      <c r="OS110" s="38"/>
      <c r="OT110" s="38"/>
      <c r="OU110" s="38"/>
      <c r="OV110" s="68"/>
      <c r="OW110" s="68"/>
      <c r="OX110" s="68"/>
      <c r="OY110" s="68"/>
      <c r="OZ110" s="68"/>
      <c r="PA110" s="68"/>
      <c r="PB110" s="68"/>
      <c r="PC110" s="68"/>
      <c r="PD110" s="68"/>
      <c r="PE110" s="68"/>
      <c r="PF110" s="68"/>
      <c r="PG110" s="68"/>
      <c r="PH110" s="38"/>
      <c r="PI110" s="38"/>
      <c r="PJ110" s="38"/>
      <c r="PK110" s="38"/>
      <c r="PL110" s="9"/>
      <c r="PM110" s="9"/>
      <c r="PN110" s="9"/>
      <c r="PO110" s="38"/>
      <c r="PP110" s="38"/>
      <c r="PQ110" s="38"/>
      <c r="PR110" s="38"/>
      <c r="PS110" s="38"/>
      <c r="PT110" s="68"/>
      <c r="PU110" s="68"/>
      <c r="PV110" s="68"/>
      <c r="PW110" s="68"/>
      <c r="PX110" s="68"/>
      <c r="PY110" s="68"/>
      <c r="PZ110" s="68"/>
      <c r="QA110" s="68"/>
      <c r="QB110" s="68"/>
      <c r="QC110" s="68"/>
      <c r="QD110" s="68"/>
      <c r="QE110" s="68"/>
      <c r="QF110" s="68"/>
      <c r="QG110" s="38"/>
      <c r="QH110" s="38"/>
      <c r="QI110" s="38"/>
      <c r="QJ110" s="38"/>
      <c r="QK110" s="9"/>
      <c r="QL110" s="9"/>
      <c r="QM110" s="9"/>
      <c r="QN110" s="38"/>
      <c r="QO110" s="38"/>
      <c r="QP110" s="38"/>
      <c r="QQ110" s="38"/>
      <c r="QR110" s="38"/>
      <c r="QS110" s="38"/>
      <c r="QT110" s="68"/>
      <c r="QU110" s="68"/>
      <c r="QV110" s="68"/>
      <c r="QW110" s="68"/>
      <c r="QX110" s="68"/>
      <c r="QY110" s="68"/>
      <c r="QZ110" s="68"/>
      <c r="RA110" s="68"/>
      <c r="RB110" s="68"/>
      <c r="RC110" s="68"/>
      <c r="RD110" s="68"/>
      <c r="RE110" s="68"/>
      <c r="RF110" s="68"/>
      <c r="RG110" s="68"/>
      <c r="RH110" s="68"/>
      <c r="RI110" s="38"/>
      <c r="RJ110" s="38"/>
      <c r="RK110" s="38"/>
      <c r="RL110" s="38"/>
      <c r="RM110" s="9"/>
      <c r="RN110" s="9"/>
      <c r="RO110" s="9"/>
      <c r="RP110" s="38"/>
      <c r="RQ110" s="38"/>
      <c r="RR110" s="38"/>
      <c r="RS110" s="38"/>
      <c r="RT110" s="68"/>
      <c r="RU110" s="68"/>
      <c r="RV110" s="68"/>
      <c r="RW110" s="68"/>
      <c r="RX110" s="68"/>
      <c r="RY110" s="68"/>
      <c r="RZ110" s="68"/>
      <c r="SA110" s="68"/>
      <c r="SB110" s="68"/>
      <c r="SC110" s="68"/>
      <c r="SD110" s="68"/>
      <c r="SE110" s="68"/>
      <c r="SF110" s="38"/>
      <c r="SG110" s="38"/>
      <c r="SH110" s="38"/>
      <c r="SI110" s="9"/>
      <c r="SJ110" s="9"/>
      <c r="SK110" s="9"/>
      <c r="SL110" s="38"/>
      <c r="SM110" s="38"/>
      <c r="SN110" s="38"/>
      <c r="SO110" s="38"/>
      <c r="SP110" s="68"/>
      <c r="SQ110" s="68"/>
      <c r="SR110" s="68"/>
      <c r="SS110" s="68"/>
      <c r="ST110" s="68"/>
      <c r="SU110" s="68"/>
      <c r="SV110" s="68"/>
      <c r="SW110" s="68"/>
      <c r="SX110" s="68"/>
      <c r="SY110" s="68"/>
      <c r="SZ110" s="68"/>
      <c r="TA110" s="68"/>
      <c r="TB110" s="38"/>
      <c r="TC110" s="38"/>
      <c r="TD110" s="38"/>
      <c r="TE110" s="9"/>
      <c r="TF110" s="9"/>
      <c r="TG110" s="9"/>
      <c r="TN110" s="68"/>
      <c r="TO110" s="68"/>
      <c r="TP110" s="68"/>
      <c r="TQ110" s="68"/>
      <c r="TR110" s="68"/>
      <c r="TS110" s="68"/>
      <c r="TT110" s="68"/>
      <c r="TU110" s="68"/>
      <c r="TV110" s="68"/>
      <c r="TW110" s="68"/>
      <c r="TX110" s="68"/>
      <c r="TY110" s="68"/>
      <c r="TZ110" s="68"/>
      <c r="UA110" s="68"/>
      <c r="UK110" s="68"/>
      <c r="UL110" s="68"/>
      <c r="UM110" s="68"/>
      <c r="UN110" s="68"/>
      <c r="UO110" s="68"/>
      <c r="UP110" s="68"/>
      <c r="UQ110" s="68"/>
      <c r="UR110" s="68"/>
      <c r="US110" s="68"/>
      <c r="UT110" s="68"/>
      <c r="UU110" s="68"/>
      <c r="UV110" s="68"/>
      <c r="VE110" s="9"/>
      <c r="VF110" s="3" t="s">
        <v>5013</v>
      </c>
      <c r="VG110" s="3" t="s">
        <v>5094</v>
      </c>
      <c r="VH110" s="3" t="s">
        <v>4501</v>
      </c>
      <c r="VI110" s="9"/>
      <c r="VJ110" s="9"/>
      <c r="WA110" s="3" t="s">
        <v>537</v>
      </c>
      <c r="WZ110" s="6" t="s">
        <v>1006</v>
      </c>
      <c r="XA110" s="6" t="s">
        <v>3281</v>
      </c>
      <c r="XD110" s="6" t="s">
        <v>5996</v>
      </c>
      <c r="XG110" s="6" t="s">
        <v>1006</v>
      </c>
      <c r="XH110" s="6" t="s">
        <v>1006</v>
      </c>
      <c r="XK110"/>
      <c r="XL110" s="3" t="s">
        <v>1006</v>
      </c>
      <c r="XO110" s="6" t="s">
        <v>9379</v>
      </c>
      <c r="XP110" s="6" t="s">
        <v>9403</v>
      </c>
      <c r="XQ110" s="6" t="s">
        <v>9403</v>
      </c>
      <c r="XV110"/>
      <c r="XY110" s="3" t="s">
        <v>1013</v>
      </c>
      <c r="YB110" s="3" t="s">
        <v>1013</v>
      </c>
      <c r="YJ110" s="3" t="s">
        <v>152</v>
      </c>
    </row>
    <row r="111" spans="1:686" ht="33" customHeight="1" x14ac:dyDescent="0.2">
      <c r="A111" s="3" t="s">
        <v>5637</v>
      </c>
      <c r="B111" s="150" t="s">
        <v>11358</v>
      </c>
      <c r="C111" s="150" t="s">
        <v>9630</v>
      </c>
      <c r="D111" s="150" t="s">
        <v>1544</v>
      </c>
      <c r="E111" s="150" t="s">
        <v>9997</v>
      </c>
      <c r="F111" s="4" t="s">
        <v>9631</v>
      </c>
      <c r="K111" s="6">
        <v>29</v>
      </c>
      <c r="L111" s="6">
        <v>38</v>
      </c>
      <c r="M111" s="138" t="s">
        <v>2629</v>
      </c>
      <c r="N111" s="3" t="s">
        <v>10138</v>
      </c>
      <c r="O111" s="3" t="s">
        <v>10139</v>
      </c>
      <c r="P111" s="3">
        <v>2</v>
      </c>
      <c r="Q111" s="6" t="s">
        <v>2642</v>
      </c>
      <c r="S111" s="3" t="s">
        <v>75</v>
      </c>
      <c r="T111" s="3" t="s">
        <v>2562</v>
      </c>
      <c r="U111" s="3" t="s">
        <v>2656</v>
      </c>
      <c r="V111" s="3" t="s">
        <v>2655</v>
      </c>
      <c r="W111" s="3" t="s">
        <v>2114</v>
      </c>
      <c r="Y111" s="3" t="s">
        <v>2678</v>
      </c>
      <c r="Z111" s="3" t="s">
        <v>2679</v>
      </c>
      <c r="AB111" s="6" t="s">
        <v>2020</v>
      </c>
      <c r="AC111" s="6" t="s">
        <v>218</v>
      </c>
      <c r="AD111" s="3" t="s">
        <v>3783</v>
      </c>
      <c r="AE111" s="3" t="s">
        <v>3781</v>
      </c>
      <c r="AF111" s="3" t="s">
        <v>3782</v>
      </c>
      <c r="AG111" s="3" t="s">
        <v>10929</v>
      </c>
      <c r="AI111" s="3" t="s">
        <v>3784</v>
      </c>
      <c r="AJ111" s="3" t="s">
        <v>542</v>
      </c>
      <c r="AL111" s="9"/>
      <c r="AM111" s="4" t="s">
        <v>10783</v>
      </c>
      <c r="AN111" s="3" t="s">
        <v>537</v>
      </c>
      <c r="AO111" s="9">
        <v>2.29</v>
      </c>
      <c r="AP111" s="9">
        <v>16</v>
      </c>
      <c r="AQ111" s="9">
        <v>3</v>
      </c>
      <c r="AR111" s="98" t="s">
        <v>2761</v>
      </c>
      <c r="AT111" s="98">
        <v>50</v>
      </c>
      <c r="AU111" s="98">
        <v>50</v>
      </c>
      <c r="AV111" s="98">
        <v>0</v>
      </c>
      <c r="AW111" s="98">
        <v>21.74</v>
      </c>
      <c r="AX111" s="98">
        <v>1.35</v>
      </c>
      <c r="AY111" s="226" t="s">
        <v>2884</v>
      </c>
      <c r="AZ111" s="28" t="s">
        <v>557</v>
      </c>
      <c r="BA111" s="28" t="s">
        <v>542</v>
      </c>
      <c r="BB111" s="28" t="s">
        <v>542</v>
      </c>
      <c r="BC111" s="28" t="s">
        <v>3068</v>
      </c>
      <c r="BH111" s="28" t="s">
        <v>2708</v>
      </c>
      <c r="BI111" s="28" t="s">
        <v>1529</v>
      </c>
      <c r="BK111" s="28" t="s">
        <v>1529</v>
      </c>
      <c r="BL111" s="28" t="s">
        <v>4296</v>
      </c>
      <c r="BM111" s="28" t="s">
        <v>448</v>
      </c>
      <c r="BN111" s="28" t="s">
        <v>448</v>
      </c>
      <c r="BO111" s="28" t="s">
        <v>448</v>
      </c>
      <c r="BQ111" s="28" t="s">
        <v>4455</v>
      </c>
      <c r="BR111" s="227" t="s">
        <v>10719</v>
      </c>
      <c r="BS111" s="227" t="str">
        <f>GU111&amp;" "&amp;FO111&amp;" "&amp;EJ111&amp;" "&amp;HZ111&amp;" "&amp;IZ111&amp;" "&amp;KW111&amp;" "&amp;LU111&amp;" "&amp;MS111&amp;" "&amp;NP111&amp;" "&amp;OO111&amp;" "&amp;PL111&amp;" "&amp;QK111&amp;" "&amp;RM111&amp;" "&amp;SI111&amp;" "&amp;TE111&amp;" "&amp;UE111&amp;" "&amp;JZ111</f>
        <v xml:space="preserve">EDI-EDRC  EDI-3-BD    EDI-3-DT  EDI-3-B    DASS-21    </v>
      </c>
      <c r="BT111" s="28" t="s">
        <v>4363</v>
      </c>
      <c r="CE111" s="28" t="s">
        <v>4463</v>
      </c>
      <c r="CF111" s="28" t="s">
        <v>4494</v>
      </c>
      <c r="CL111" s="28">
        <v>25</v>
      </c>
      <c r="CM111" s="28">
        <v>25</v>
      </c>
      <c r="CN111" s="3" t="s">
        <v>4890</v>
      </c>
      <c r="CO111" s="3">
        <v>25</v>
      </c>
      <c r="CX111" s="3">
        <v>25</v>
      </c>
      <c r="DD111" s="53" t="s">
        <v>10483</v>
      </c>
      <c r="DI111" s="53" t="s">
        <v>10483</v>
      </c>
      <c r="DL111" s="53" t="s">
        <v>10483</v>
      </c>
      <c r="DM111" s="53" t="s">
        <v>10483</v>
      </c>
      <c r="DN111" s="53" t="s">
        <v>10483</v>
      </c>
      <c r="DO111" s="53" t="s">
        <v>10483</v>
      </c>
      <c r="DP111" s="53" t="s">
        <v>10483</v>
      </c>
      <c r="DQ111" s="53" t="s">
        <v>10483</v>
      </c>
      <c r="DR111" s="53" t="s">
        <v>10483</v>
      </c>
      <c r="DS111" s="53" t="s">
        <v>10483</v>
      </c>
      <c r="DT111" s="53" t="s">
        <v>10483</v>
      </c>
      <c r="DU111" s="53" t="s">
        <v>10483</v>
      </c>
      <c r="DV111" s="53" t="s">
        <v>10483</v>
      </c>
      <c r="DW111" s="53" t="s">
        <v>10483</v>
      </c>
      <c r="DX111" s="53" t="s">
        <v>10483</v>
      </c>
      <c r="DY111" s="53" t="s">
        <v>10483</v>
      </c>
      <c r="DZ111" s="53" t="s">
        <v>10483</v>
      </c>
      <c r="EA111" s="53" t="s">
        <v>10483</v>
      </c>
      <c r="EB111" s="53"/>
      <c r="EC111" s="53" t="s">
        <v>10483</v>
      </c>
      <c r="ED111" s="53" t="s">
        <v>10483</v>
      </c>
      <c r="EE111" s="53" t="s">
        <v>10483</v>
      </c>
      <c r="EF111" s="53" t="s">
        <v>10483</v>
      </c>
      <c r="EJ111" s="22" t="s">
        <v>4248</v>
      </c>
      <c r="EK111" s="22" t="s">
        <v>1778</v>
      </c>
      <c r="EL111" s="3" t="s">
        <v>1778</v>
      </c>
      <c r="EM111" s="29">
        <v>25.4</v>
      </c>
      <c r="EN111" s="29">
        <v>9.3699999999999992</v>
      </c>
      <c r="EP111" s="29">
        <v>22.16</v>
      </c>
      <c r="EQ111" s="29">
        <v>10.71</v>
      </c>
      <c r="ES111" s="142">
        <v>21.04</v>
      </c>
      <c r="ET111" s="142">
        <v>11.04</v>
      </c>
      <c r="EU111" s="142"/>
      <c r="FG111" s="53" t="s">
        <v>10483</v>
      </c>
      <c r="FH111" s="53" t="s">
        <v>10483</v>
      </c>
      <c r="FI111" s="53" t="s">
        <v>10483</v>
      </c>
      <c r="FJ111" s="53" t="s">
        <v>10483</v>
      </c>
      <c r="FK111" s="53" t="s">
        <v>10483</v>
      </c>
      <c r="GM111" s="53" t="s">
        <v>10483</v>
      </c>
      <c r="GN111" s="53" t="s">
        <v>10483</v>
      </c>
      <c r="GO111" s="53" t="s">
        <v>10483</v>
      </c>
      <c r="GP111" s="53" t="s">
        <v>10483</v>
      </c>
      <c r="GQ111" s="53" t="s">
        <v>10483</v>
      </c>
      <c r="GT111" s="29" t="s">
        <v>10720</v>
      </c>
      <c r="GU111" s="4" t="s">
        <v>4566</v>
      </c>
      <c r="GV111" s="29">
        <v>50.76</v>
      </c>
      <c r="GW111" s="29">
        <v>21.7</v>
      </c>
      <c r="GX111" s="29">
        <v>46.08</v>
      </c>
      <c r="GY111" s="29">
        <v>24.42</v>
      </c>
      <c r="GZ111" s="167">
        <v>41.92</v>
      </c>
      <c r="HA111" s="167">
        <v>24.74</v>
      </c>
      <c r="HB111" s="166"/>
      <c r="HC111" s="166"/>
      <c r="HD111" s="166"/>
      <c r="HE111" s="166"/>
      <c r="HF111" s="166"/>
      <c r="HG111" s="166"/>
      <c r="HH111" s="166"/>
      <c r="HI111" s="166"/>
      <c r="HJ111" s="166"/>
      <c r="HK111" s="166"/>
      <c r="HO111" s="3" t="s">
        <v>542</v>
      </c>
      <c r="JZ111" s="9"/>
      <c r="KA111" s="9"/>
      <c r="KB111" s="9"/>
      <c r="KC111" s="9"/>
      <c r="KD111" s="9"/>
      <c r="KE111" s="9"/>
      <c r="KF111" s="9"/>
      <c r="LU111" s="22" t="s">
        <v>4249</v>
      </c>
      <c r="LV111" s="22" t="s">
        <v>4146</v>
      </c>
      <c r="LW111" s="3" t="s">
        <v>4146</v>
      </c>
      <c r="LX111" s="29">
        <v>16.88</v>
      </c>
      <c r="LY111" s="29">
        <v>9.19</v>
      </c>
      <c r="LZ111" s="29">
        <v>14.92</v>
      </c>
      <c r="MA111" s="29">
        <v>8.66</v>
      </c>
      <c r="MB111" s="142">
        <v>13.64</v>
      </c>
      <c r="MC111" s="142">
        <v>9.0500000000000007</v>
      </c>
      <c r="NP111" s="22" t="s">
        <v>4250</v>
      </c>
      <c r="NQ111" s="3" t="s">
        <v>4250</v>
      </c>
      <c r="NR111" s="3" t="s">
        <v>4250</v>
      </c>
      <c r="NS111" s="29">
        <v>8.48</v>
      </c>
      <c r="NT111" s="29">
        <v>7.55</v>
      </c>
      <c r="NV111" s="29">
        <v>9</v>
      </c>
      <c r="NW111" s="29">
        <v>8.86</v>
      </c>
      <c r="NY111" s="180">
        <v>7.24</v>
      </c>
      <c r="NZ111" s="180">
        <v>8.51</v>
      </c>
      <c r="RM111" s="3" t="s">
        <v>4346</v>
      </c>
      <c r="RN111" s="3" t="s">
        <v>4144</v>
      </c>
      <c r="RO111" s="3" t="s">
        <v>4144</v>
      </c>
      <c r="RP111" s="29">
        <v>24.56</v>
      </c>
      <c r="RQ111" s="29">
        <v>14.14</v>
      </c>
      <c r="RR111" s="53" t="s">
        <v>10483</v>
      </c>
      <c r="RS111" s="53" t="s">
        <v>10483</v>
      </c>
      <c r="VF111" s="9"/>
      <c r="VG111" s="3" t="s">
        <v>4523</v>
      </c>
      <c r="VH111" s="3" t="s">
        <v>4524</v>
      </c>
      <c r="VI111" s="3">
        <v>25</v>
      </c>
      <c r="VJ111" s="3">
        <v>100</v>
      </c>
      <c r="VQ111" s="3" t="s">
        <v>2629</v>
      </c>
      <c r="VR111" s="35" t="s">
        <v>2629</v>
      </c>
      <c r="VS111" s="3" t="s">
        <v>2629</v>
      </c>
      <c r="VT111" s="6" t="s">
        <v>2629</v>
      </c>
      <c r="VV111" s="2" t="s">
        <v>5997</v>
      </c>
      <c r="VW111" s="2" t="s">
        <v>2314</v>
      </c>
      <c r="VX111" s="3" t="s">
        <v>6001</v>
      </c>
      <c r="VZ111" s="3" t="s">
        <v>537</v>
      </c>
      <c r="WA111" s="3" t="s">
        <v>537</v>
      </c>
      <c r="WB111" s="117" t="s">
        <v>10430</v>
      </c>
      <c r="WC111" s="3" t="s">
        <v>537</v>
      </c>
      <c r="WE111" s="6"/>
      <c r="WG111" s="99" t="s">
        <v>5998</v>
      </c>
      <c r="WH111" s="2" t="s">
        <v>5999</v>
      </c>
      <c r="WI111" s="2" t="s">
        <v>5999</v>
      </c>
      <c r="WN111" s="2" t="s">
        <v>6000</v>
      </c>
      <c r="WU111" s="3" t="s">
        <v>5839</v>
      </c>
      <c r="WV111" s="99" t="s">
        <v>5963</v>
      </c>
      <c r="WW111" s="100" t="s">
        <v>6002</v>
      </c>
      <c r="WZ111" s="6" t="s">
        <v>2562</v>
      </c>
      <c r="XA111" s="6" t="s">
        <v>3781</v>
      </c>
      <c r="XB111" s="6" t="s">
        <v>3782</v>
      </c>
      <c r="XD111" s="6" t="s">
        <v>3784</v>
      </c>
      <c r="XE111" s="6" t="s">
        <v>542</v>
      </c>
      <c r="XF111" s="10" t="s">
        <v>2733</v>
      </c>
      <c r="XG111" s="6" t="s">
        <v>2691</v>
      </c>
      <c r="XI111" s="6" t="s">
        <v>1077</v>
      </c>
      <c r="XK111"/>
      <c r="XL111" s="6" t="s">
        <v>2691</v>
      </c>
      <c r="XM111" s="6" t="s">
        <v>2691</v>
      </c>
      <c r="XN111" s="6" t="s">
        <v>2691</v>
      </c>
      <c r="XP111" s="4" t="s">
        <v>10783</v>
      </c>
      <c r="XQ111" s="4" t="s">
        <v>10783</v>
      </c>
      <c r="XS111" s="6" t="s">
        <v>10784</v>
      </c>
      <c r="XT111" s="6" t="s">
        <v>10784</v>
      </c>
      <c r="XU111" s="3" t="s">
        <v>3782</v>
      </c>
      <c r="XV111" s="9">
        <v>16</v>
      </c>
      <c r="XZ111" s="6" t="s">
        <v>9756</v>
      </c>
      <c r="YI111" s="3" t="s">
        <v>2443</v>
      </c>
      <c r="YJ111" s="3" t="s">
        <v>3877</v>
      </c>
      <c r="YL111" s="3" t="s">
        <v>2564</v>
      </c>
      <c r="YQ111" s="3" t="s">
        <v>3899</v>
      </c>
      <c r="YR111" s="3" t="s">
        <v>3930</v>
      </c>
      <c r="YS111" s="3" t="s">
        <v>2656</v>
      </c>
      <c r="YT111" s="3" t="s">
        <v>2655</v>
      </c>
      <c r="YU111" s="3" t="s">
        <v>4077</v>
      </c>
      <c r="YX111" s="9" t="s">
        <v>2733</v>
      </c>
      <c r="YY111" s="3" t="s">
        <v>2114</v>
      </c>
      <c r="ZA111" s="6" t="s">
        <v>2020</v>
      </c>
      <c r="ZC111" s="6" t="s">
        <v>1953</v>
      </c>
    </row>
    <row r="112" spans="1:686" ht="33" customHeight="1" x14ac:dyDescent="0.2">
      <c r="K112" s="6">
        <v>29</v>
      </c>
      <c r="L112" s="6">
        <v>38</v>
      </c>
      <c r="T112" s="3" t="s">
        <v>2563</v>
      </c>
      <c r="AD112" s="3" t="s">
        <v>3783</v>
      </c>
      <c r="AE112" s="3" t="s">
        <v>3785</v>
      </c>
      <c r="AF112" s="3" t="s">
        <v>3782</v>
      </c>
      <c r="AG112" s="3" t="s">
        <v>10929</v>
      </c>
      <c r="AL112" s="9"/>
      <c r="AM112" s="6" t="s">
        <v>9403</v>
      </c>
      <c r="AO112" s="9"/>
      <c r="AP112" s="9"/>
      <c r="AQ112" s="9"/>
      <c r="BH112" s="28" t="s">
        <v>2708</v>
      </c>
      <c r="BQ112" s="28" t="s">
        <v>4455</v>
      </c>
      <c r="BS112" s="227" t="str">
        <f>GU112&amp;" "&amp;FO112&amp;" "&amp;EJ112&amp;" "&amp;HZ112&amp;" "&amp;IZ112&amp;" "&amp;KW112&amp;" "&amp;LU112&amp;" "&amp;MS112&amp;" "&amp;NP112&amp;" "&amp;OO112&amp;" "&amp;PL112&amp;" "&amp;QK112&amp;" "&amp;RM112&amp;" "&amp;SI112&amp;" "&amp;TE112&amp;" "&amp;UE112&amp;" "&amp;JZ112</f>
        <v xml:space="preserve">                </v>
      </c>
      <c r="CL112" s="28">
        <v>25</v>
      </c>
      <c r="CM112" s="28">
        <v>25</v>
      </c>
      <c r="CO112" s="3">
        <v>25</v>
      </c>
      <c r="CX112" s="3">
        <v>25</v>
      </c>
      <c r="DD112" s="53" t="s">
        <v>10483</v>
      </c>
      <c r="DI112" s="53" t="s">
        <v>10483</v>
      </c>
      <c r="DL112" s="53" t="s">
        <v>10483</v>
      </c>
      <c r="DM112" s="53" t="s">
        <v>10483</v>
      </c>
      <c r="DN112" s="53" t="s">
        <v>10483</v>
      </c>
      <c r="DO112" s="53" t="s">
        <v>10483</v>
      </c>
      <c r="DP112" s="53" t="s">
        <v>10483</v>
      </c>
      <c r="DQ112" s="53" t="s">
        <v>10483</v>
      </c>
      <c r="DR112" s="53" t="s">
        <v>10483</v>
      </c>
      <c r="DS112" s="53" t="s">
        <v>10483</v>
      </c>
      <c r="DT112" s="53" t="s">
        <v>10483</v>
      </c>
      <c r="DU112" s="53" t="s">
        <v>10483</v>
      </c>
      <c r="DV112" s="53" t="s">
        <v>10483</v>
      </c>
      <c r="DW112" s="53" t="s">
        <v>10483</v>
      </c>
      <c r="DX112" s="53" t="s">
        <v>10483</v>
      </c>
      <c r="DY112" s="53" t="s">
        <v>10483</v>
      </c>
      <c r="DZ112" s="53" t="s">
        <v>10483</v>
      </c>
      <c r="EA112" s="53" t="s">
        <v>10483</v>
      </c>
      <c r="EB112" s="53"/>
      <c r="EC112" s="53" t="s">
        <v>10483</v>
      </c>
      <c r="ED112" s="53" t="s">
        <v>10483</v>
      </c>
      <c r="EE112" s="53" t="s">
        <v>10483</v>
      </c>
      <c r="EF112" s="53" t="s">
        <v>10483</v>
      </c>
      <c r="EM112" s="29">
        <v>23.16</v>
      </c>
      <c r="EN112" s="29">
        <v>8.99</v>
      </c>
      <c r="EP112" s="29">
        <v>22.64</v>
      </c>
      <c r="EQ112" s="29">
        <v>10.25</v>
      </c>
      <c r="ES112" s="188" t="s">
        <v>10483</v>
      </c>
      <c r="ET112" s="188" t="s">
        <v>10483</v>
      </c>
      <c r="EU112" s="188"/>
      <c r="FG112" s="53" t="s">
        <v>10483</v>
      </c>
      <c r="FH112" s="53" t="s">
        <v>10483</v>
      </c>
      <c r="FI112" s="53" t="s">
        <v>10483</v>
      </c>
      <c r="FJ112" s="53" t="s">
        <v>10483</v>
      </c>
      <c r="FK112" s="53" t="s">
        <v>10483</v>
      </c>
      <c r="GM112" s="53" t="s">
        <v>10483</v>
      </c>
      <c r="GN112" s="53" t="s">
        <v>10483</v>
      </c>
      <c r="GO112" s="53" t="s">
        <v>10483</v>
      </c>
      <c r="GP112" s="53" t="s">
        <v>10483</v>
      </c>
      <c r="GQ112" s="53" t="s">
        <v>10483</v>
      </c>
      <c r="GU112" s="3"/>
      <c r="GV112" s="29">
        <v>48.92</v>
      </c>
      <c r="GW112" s="29">
        <v>18.13</v>
      </c>
      <c r="GX112" s="29">
        <v>47.32</v>
      </c>
      <c r="GY112" s="29">
        <v>21.11</v>
      </c>
      <c r="GZ112" s="167"/>
      <c r="HA112" s="167"/>
      <c r="HB112" s="166"/>
      <c r="HC112" s="166"/>
      <c r="HD112" s="166"/>
      <c r="HE112" s="166"/>
      <c r="HF112" s="166"/>
      <c r="HG112" s="166"/>
      <c r="HH112" s="166"/>
      <c r="HI112" s="166"/>
      <c r="HJ112" s="166"/>
      <c r="HK112" s="166"/>
      <c r="JZ112" s="9"/>
      <c r="KA112" s="9"/>
      <c r="KB112" s="9"/>
      <c r="KC112" s="9"/>
      <c r="KD112" s="9"/>
      <c r="KE112" s="9"/>
      <c r="KF112" s="9"/>
      <c r="LX112" s="29">
        <v>17.16</v>
      </c>
      <c r="LY112" s="29">
        <v>6.48</v>
      </c>
      <c r="LZ112" s="29">
        <v>17.440000000000001</v>
      </c>
      <c r="MA112" s="29">
        <v>8.23</v>
      </c>
      <c r="MB112" s="188" t="s">
        <v>10483</v>
      </c>
      <c r="MC112" s="188" t="s">
        <v>10483</v>
      </c>
      <c r="NS112" s="29">
        <v>8.6</v>
      </c>
      <c r="NT112" s="29">
        <v>7.22</v>
      </c>
      <c r="NV112" s="29">
        <v>7.24</v>
      </c>
      <c r="NW112" s="29">
        <v>6.88</v>
      </c>
      <c r="NY112" s="188" t="s">
        <v>10483</v>
      </c>
      <c r="NZ112" s="188" t="s">
        <v>10483</v>
      </c>
      <c r="RP112" s="29">
        <v>22.36</v>
      </c>
      <c r="RQ112" s="29">
        <v>11.04</v>
      </c>
      <c r="RR112" s="53" t="s">
        <v>10483</v>
      </c>
      <c r="RS112" s="53" t="s">
        <v>10483</v>
      </c>
      <c r="VF112" s="9"/>
      <c r="VG112" s="3" t="s">
        <v>4523</v>
      </c>
      <c r="VH112" s="3" t="s">
        <v>4524</v>
      </c>
      <c r="VI112" s="3">
        <v>25</v>
      </c>
      <c r="VJ112" s="3">
        <v>100</v>
      </c>
      <c r="VX112" s="3" t="s">
        <v>6003</v>
      </c>
      <c r="WA112" s="3" t="s">
        <v>537</v>
      </c>
      <c r="WE112" s="6"/>
      <c r="WZ112" s="6" t="s">
        <v>2563</v>
      </c>
      <c r="XA112" s="6" t="s">
        <v>3785</v>
      </c>
      <c r="XB112" s="6" t="s">
        <v>3782</v>
      </c>
      <c r="XF112" s="10"/>
      <c r="XG112" s="6" t="s">
        <v>1013</v>
      </c>
      <c r="XI112" s="6" t="s">
        <v>1006</v>
      </c>
      <c r="XK112"/>
      <c r="XL112" s="6" t="s">
        <v>1013</v>
      </c>
      <c r="XM112" s="6" t="s">
        <v>9427</v>
      </c>
      <c r="XN112" s="6" t="s">
        <v>9403</v>
      </c>
      <c r="XP112" s="6" t="s">
        <v>9403</v>
      </c>
      <c r="XQ112" s="6" t="s">
        <v>9403</v>
      </c>
      <c r="XU112" s="3" t="s">
        <v>3782</v>
      </c>
      <c r="XV112" s="9"/>
      <c r="YJ112" s="3" t="s">
        <v>3877</v>
      </c>
      <c r="YX112" s="9"/>
    </row>
    <row r="113" spans="1:686" ht="33" customHeight="1" x14ac:dyDescent="0.2">
      <c r="A113" s="3" t="s">
        <v>4232</v>
      </c>
      <c r="B113" s="150" t="s">
        <v>11358</v>
      </c>
      <c r="C113" s="150" t="s">
        <v>9630</v>
      </c>
      <c r="D113" s="150" t="s">
        <v>1544</v>
      </c>
      <c r="E113" s="150" t="s">
        <v>9997</v>
      </c>
      <c r="F113" s="4" t="s">
        <v>10787</v>
      </c>
      <c r="J113" s="80" t="s">
        <v>7560</v>
      </c>
      <c r="K113" s="6">
        <v>188</v>
      </c>
      <c r="L113" s="6">
        <v>39</v>
      </c>
      <c r="M113" s="138" t="s">
        <v>7581</v>
      </c>
      <c r="N113" s="3" t="s">
        <v>10138</v>
      </c>
      <c r="O113" s="3" t="s">
        <v>10140</v>
      </c>
      <c r="P113" s="3">
        <v>2</v>
      </c>
      <c r="Q113" s="6" t="s">
        <v>7328</v>
      </c>
      <c r="S113" s="3" t="s">
        <v>75</v>
      </c>
      <c r="T113" s="3" t="s">
        <v>7575</v>
      </c>
      <c r="U113" s="3" t="s">
        <v>7580</v>
      </c>
      <c r="V113" s="3" t="s">
        <v>7579</v>
      </c>
      <c r="W113" s="3" t="s">
        <v>1757</v>
      </c>
      <c r="Y113" s="3" t="s">
        <v>7578</v>
      </c>
      <c r="Z113" s="3" t="s">
        <v>2679</v>
      </c>
      <c r="AB113" s="6" t="s">
        <v>7577</v>
      </c>
      <c r="AC113" s="6" t="s">
        <v>218</v>
      </c>
      <c r="AD113" s="3" t="s">
        <v>7576</v>
      </c>
      <c r="AE113" s="3" t="s">
        <v>7575</v>
      </c>
      <c r="AF113" s="3" t="s">
        <v>3782</v>
      </c>
      <c r="AG113" s="3" t="s">
        <v>10929</v>
      </c>
      <c r="AH113" s="3" t="s">
        <v>1757</v>
      </c>
      <c r="AI113" s="3" t="s">
        <v>7574</v>
      </c>
      <c r="AJ113" s="3" t="s">
        <v>7573</v>
      </c>
      <c r="AL113" s="3" t="s">
        <v>7572</v>
      </c>
      <c r="AM113" s="4" t="s">
        <v>10783</v>
      </c>
      <c r="AN113" s="3" t="s">
        <v>537</v>
      </c>
      <c r="AO113" s="28" t="s">
        <v>7571</v>
      </c>
      <c r="AP113" s="28">
        <v>16</v>
      </c>
      <c r="AR113" s="98" t="s">
        <v>1757</v>
      </c>
      <c r="AS113" s="98" t="s">
        <v>7570</v>
      </c>
      <c r="AT113" s="98">
        <v>95</v>
      </c>
      <c r="AU113" s="98">
        <v>95</v>
      </c>
      <c r="AV113" s="98">
        <v>0</v>
      </c>
      <c r="AW113" s="98">
        <v>22.82</v>
      </c>
      <c r="AX113" s="98">
        <v>2.11</v>
      </c>
      <c r="AY113" s="226" t="s">
        <v>7569</v>
      </c>
      <c r="AZ113" s="28" t="s">
        <v>7297</v>
      </c>
      <c r="BA113" s="28" t="s">
        <v>1757</v>
      </c>
      <c r="BB113" s="28" t="s">
        <v>1757</v>
      </c>
      <c r="BC113" s="28" t="s">
        <v>7567</v>
      </c>
      <c r="BD113" s="28" t="s">
        <v>7566</v>
      </c>
      <c r="BE113" s="28" t="s">
        <v>7298</v>
      </c>
      <c r="BF113" s="28" t="s">
        <v>7297</v>
      </c>
      <c r="BH113" s="28" t="s">
        <v>4232</v>
      </c>
      <c r="BI113" s="28" t="s">
        <v>1529</v>
      </c>
      <c r="BK113" s="28" t="s">
        <v>7565</v>
      </c>
      <c r="BL113" s="28" t="s">
        <v>7564</v>
      </c>
      <c r="BQ113" s="28" t="s">
        <v>7529</v>
      </c>
      <c r="BR113" s="227" t="s">
        <v>7563</v>
      </c>
      <c r="BS113" s="227" t="str">
        <f>GU113&amp;" "&amp;FO113&amp;" "&amp;EJ113&amp;" "&amp;HZ113&amp;" "&amp;IZ113&amp;" "&amp;KW113&amp;" "&amp;LU113&amp;" "&amp;MS113&amp;" "&amp;NP113&amp;" "&amp;OO113&amp;" "&amp;PL113&amp;" "&amp;QK113&amp;" "&amp;RM113&amp;" "&amp;SI113&amp;" "&amp;TE113&amp;" "&amp;UE113&amp;" "&amp;JZ113</f>
        <v xml:space="preserve">EDI-EDRC   EDI-BD    EDI-DT  EDI-B    DASS  RSES  </v>
      </c>
      <c r="BT113" s="28" t="s">
        <v>7562</v>
      </c>
      <c r="BU113" s="28" t="s">
        <v>8337</v>
      </c>
      <c r="BV113" s="28" t="s">
        <v>4566</v>
      </c>
      <c r="BW113" s="28" t="s">
        <v>8338</v>
      </c>
      <c r="CE113" s="28" t="s">
        <v>5859</v>
      </c>
      <c r="CF113" s="28" t="s">
        <v>7561</v>
      </c>
      <c r="CJ113" s="118" t="s">
        <v>7560</v>
      </c>
      <c r="CK113" s="28" t="s">
        <v>4594</v>
      </c>
      <c r="CL113" s="28">
        <v>47</v>
      </c>
      <c r="CM113" s="28">
        <v>47</v>
      </c>
      <c r="CN113" s="3" t="s">
        <v>7556</v>
      </c>
      <c r="CO113" s="3">
        <v>47</v>
      </c>
      <c r="CX113" s="65">
        <v>47</v>
      </c>
      <c r="DD113" s="53" t="s">
        <v>10483</v>
      </c>
      <c r="DI113" s="53" t="s">
        <v>10483</v>
      </c>
      <c r="DL113" s="53" t="s">
        <v>10483</v>
      </c>
      <c r="DM113" s="53" t="s">
        <v>10483</v>
      </c>
      <c r="DN113" s="53" t="s">
        <v>10483</v>
      </c>
      <c r="DO113" s="53" t="s">
        <v>10483</v>
      </c>
      <c r="DP113" s="53" t="s">
        <v>10483</v>
      </c>
      <c r="DQ113" s="53" t="s">
        <v>10483</v>
      </c>
      <c r="DR113" s="53" t="s">
        <v>10483</v>
      </c>
      <c r="DS113" s="53" t="s">
        <v>10483</v>
      </c>
      <c r="DT113" s="53" t="s">
        <v>10483</v>
      </c>
      <c r="DU113" s="53" t="s">
        <v>10483</v>
      </c>
      <c r="DV113" s="53" t="s">
        <v>10483</v>
      </c>
      <c r="DW113" s="53" t="s">
        <v>10483</v>
      </c>
      <c r="DX113" s="53" t="s">
        <v>10483</v>
      </c>
      <c r="DY113" s="53" t="s">
        <v>10483</v>
      </c>
      <c r="DZ113" s="53" t="s">
        <v>10483</v>
      </c>
      <c r="EA113" s="53" t="s">
        <v>10483</v>
      </c>
      <c r="EB113" s="53"/>
      <c r="EC113" s="53" t="s">
        <v>10483</v>
      </c>
      <c r="ED113" s="53" t="s">
        <v>10483</v>
      </c>
      <c r="EE113" s="53" t="s">
        <v>10483</v>
      </c>
      <c r="EF113" s="53" t="s">
        <v>10483</v>
      </c>
      <c r="EJ113" s="3" t="s">
        <v>7559</v>
      </c>
      <c r="EK113" s="3" t="s">
        <v>7559</v>
      </c>
      <c r="EL113" s="3" t="s">
        <v>1778</v>
      </c>
      <c r="EM113" s="29">
        <v>25.19</v>
      </c>
      <c r="EN113" s="29">
        <v>8.18</v>
      </c>
      <c r="EP113" s="29">
        <v>21.91</v>
      </c>
      <c r="EQ113" s="29">
        <v>9.1999999999999993</v>
      </c>
      <c r="ES113" s="65">
        <v>21.76</v>
      </c>
      <c r="ET113" s="65">
        <v>9.31</v>
      </c>
      <c r="FG113" s="53" t="s">
        <v>10483</v>
      </c>
      <c r="FH113" s="53" t="s">
        <v>10483</v>
      </c>
      <c r="FI113" s="53" t="s">
        <v>10483</v>
      </c>
      <c r="FJ113" s="53" t="s">
        <v>10483</v>
      </c>
      <c r="FK113" s="53" t="s">
        <v>10483</v>
      </c>
      <c r="GM113" s="53" t="s">
        <v>10483</v>
      </c>
      <c r="GN113" s="53" t="s">
        <v>10483</v>
      </c>
      <c r="GO113" s="53" t="s">
        <v>10483</v>
      </c>
      <c r="GP113" s="53" t="s">
        <v>10483</v>
      </c>
      <c r="GQ113" s="53" t="s">
        <v>10483</v>
      </c>
      <c r="GT113" s="29" t="s">
        <v>10720</v>
      </c>
      <c r="GU113" s="4" t="s">
        <v>4566</v>
      </c>
      <c r="GV113" s="29">
        <v>51.51</v>
      </c>
      <c r="GW113" s="29">
        <v>17.7</v>
      </c>
      <c r="GX113" s="29">
        <v>45.62</v>
      </c>
      <c r="GY113" s="29">
        <v>19.940000000000001</v>
      </c>
      <c r="GZ113" s="167">
        <v>43.61</v>
      </c>
      <c r="HA113" s="167">
        <v>20.83</v>
      </c>
      <c r="HB113" s="166"/>
      <c r="HC113" s="166"/>
      <c r="HD113" s="166"/>
      <c r="HE113" s="166"/>
      <c r="HF113" s="166"/>
      <c r="HG113" s="166"/>
      <c r="HH113" s="166"/>
      <c r="HI113" s="166"/>
      <c r="HJ113" s="166"/>
      <c r="HK113" s="166"/>
      <c r="HO113" s="3" t="s">
        <v>542</v>
      </c>
      <c r="JZ113" s="9"/>
      <c r="KA113" s="9"/>
      <c r="KB113" s="9"/>
      <c r="KC113" s="9"/>
      <c r="KD113" s="9"/>
      <c r="KE113" s="9"/>
      <c r="KF113" s="9"/>
      <c r="LU113" s="3" t="s">
        <v>4146</v>
      </c>
      <c r="LV113" s="3" t="s">
        <v>4146</v>
      </c>
      <c r="LW113" s="3" t="s">
        <v>4146</v>
      </c>
      <c r="LX113" s="29">
        <v>18.02</v>
      </c>
      <c r="LY113" s="29">
        <v>7.71</v>
      </c>
      <c r="LZ113" s="29">
        <v>16.04</v>
      </c>
      <c r="MA113" s="29">
        <v>7.63</v>
      </c>
      <c r="MB113" s="65">
        <v>15.24</v>
      </c>
      <c r="MC113" s="65">
        <v>8.39</v>
      </c>
      <c r="NP113" s="3" t="s">
        <v>4147</v>
      </c>
      <c r="NQ113" s="3" t="s">
        <v>4250</v>
      </c>
      <c r="NR113" s="3" t="s">
        <v>4250</v>
      </c>
      <c r="NS113" s="29">
        <v>8.3000000000000007</v>
      </c>
      <c r="NT113" s="29">
        <v>6.83</v>
      </c>
      <c r="NV113" s="29">
        <v>7.66</v>
      </c>
      <c r="NW113" s="29">
        <v>7.82</v>
      </c>
      <c r="NY113" s="65">
        <v>6.61</v>
      </c>
      <c r="NZ113" s="65">
        <v>7.89</v>
      </c>
      <c r="RM113" s="3" t="s">
        <v>4144</v>
      </c>
      <c r="RN113" s="3" t="s">
        <v>4144</v>
      </c>
      <c r="RO113" s="3" t="s">
        <v>4144</v>
      </c>
      <c r="RP113" s="29">
        <v>26.72</v>
      </c>
      <c r="RQ113" s="29">
        <v>13.03</v>
      </c>
      <c r="RR113" s="53" t="s">
        <v>10483</v>
      </c>
      <c r="RS113" s="53" t="s">
        <v>10483</v>
      </c>
      <c r="TE113" s="3" t="s">
        <v>4106</v>
      </c>
      <c r="TF113" s="3" t="s">
        <v>4106</v>
      </c>
      <c r="TG113" s="3" t="s">
        <v>4106</v>
      </c>
      <c r="TH113" s="29">
        <v>24.91</v>
      </c>
      <c r="TI113" s="29">
        <v>6.43</v>
      </c>
      <c r="TK113" s="29">
        <v>26.68</v>
      </c>
      <c r="TL113" s="29">
        <v>5.94</v>
      </c>
      <c r="TN113" s="65">
        <v>25.93</v>
      </c>
      <c r="TO113" s="65">
        <v>6.39</v>
      </c>
      <c r="VF113" s="3" t="s">
        <v>5002</v>
      </c>
      <c r="VG113" s="28" t="s">
        <v>7558</v>
      </c>
      <c r="VH113" s="3" t="s">
        <v>4524</v>
      </c>
      <c r="VI113" s="3">
        <v>47</v>
      </c>
      <c r="VJ113" s="29">
        <v>100</v>
      </c>
      <c r="VK113" s="3" t="s">
        <v>7527</v>
      </c>
      <c r="VZ113" s="3" t="s">
        <v>537</v>
      </c>
      <c r="WA113" s="3" t="s">
        <v>537</v>
      </c>
      <c r="WB113" s="117" t="s">
        <v>10430</v>
      </c>
      <c r="WC113" s="3" t="s">
        <v>9393</v>
      </c>
      <c r="WD113" s="3" t="s">
        <v>9393</v>
      </c>
      <c r="XN113" s="6" t="s">
        <v>1077</v>
      </c>
      <c r="XO113" s="6" t="s">
        <v>1077</v>
      </c>
      <c r="XP113" s="4" t="s">
        <v>10783</v>
      </c>
      <c r="XQ113" s="4" t="s">
        <v>10783</v>
      </c>
      <c r="XS113" s="6" t="s">
        <v>10785</v>
      </c>
      <c r="XT113" s="6" t="s">
        <v>10785</v>
      </c>
      <c r="XU113" s="3" t="s">
        <v>3782</v>
      </c>
      <c r="XV113" s="3">
        <v>16</v>
      </c>
    </row>
    <row r="114" spans="1:686" ht="33" customHeight="1" x14ac:dyDescent="0.2">
      <c r="A114" s="3" t="s">
        <v>4232</v>
      </c>
      <c r="K114" s="6">
        <v>188</v>
      </c>
      <c r="L114" s="6">
        <v>39</v>
      </c>
      <c r="T114" s="3" t="s">
        <v>7557</v>
      </c>
      <c r="AE114" s="3" t="s">
        <v>7557</v>
      </c>
      <c r="AM114" s="6" t="s">
        <v>9427</v>
      </c>
      <c r="BH114" s="28" t="s">
        <v>4232</v>
      </c>
      <c r="BQ114" s="28" t="s">
        <v>7529</v>
      </c>
      <c r="BS114" s="227" t="str">
        <f>GU114&amp;" "&amp;FO114&amp;" "&amp;EJ114&amp;" "&amp;HZ114&amp;" "&amp;IZ114&amp;" "&amp;KW114&amp;" "&amp;LU114&amp;" "&amp;MS114&amp;" "&amp;NP114&amp;" "&amp;OO114&amp;" "&amp;PL114&amp;" "&amp;QK114&amp;" "&amp;RM114&amp;" "&amp;SI114&amp;" "&amp;TE114&amp;" "&amp;UE114&amp;" "&amp;JZ114</f>
        <v xml:space="preserve">                </v>
      </c>
      <c r="CL114" s="28">
        <v>48</v>
      </c>
      <c r="CM114" s="28">
        <v>48</v>
      </c>
      <c r="CN114" s="3" t="s">
        <v>7556</v>
      </c>
      <c r="CO114" s="3">
        <v>48</v>
      </c>
      <c r="CX114" s="65">
        <v>48</v>
      </c>
      <c r="DD114" s="53" t="s">
        <v>10483</v>
      </c>
      <c r="DI114" s="53" t="s">
        <v>10483</v>
      </c>
      <c r="DL114" s="53" t="s">
        <v>10483</v>
      </c>
      <c r="DM114" s="53" t="s">
        <v>10483</v>
      </c>
      <c r="DN114" s="53" t="s">
        <v>10483</v>
      </c>
      <c r="DO114" s="53" t="s">
        <v>10483</v>
      </c>
      <c r="DP114" s="53" t="s">
        <v>10483</v>
      </c>
      <c r="DQ114" s="53" t="s">
        <v>10483</v>
      </c>
      <c r="DR114" s="53" t="s">
        <v>10483</v>
      </c>
      <c r="DS114" s="53" t="s">
        <v>10483</v>
      </c>
      <c r="DT114" s="53" t="s">
        <v>10483</v>
      </c>
      <c r="DU114" s="53" t="s">
        <v>10483</v>
      </c>
      <c r="DV114" s="53" t="s">
        <v>10483</v>
      </c>
      <c r="DW114" s="53" t="s">
        <v>10483</v>
      </c>
      <c r="DX114" s="53" t="s">
        <v>10483</v>
      </c>
      <c r="DY114" s="53" t="s">
        <v>10483</v>
      </c>
      <c r="DZ114" s="53" t="s">
        <v>10483</v>
      </c>
      <c r="EA114" s="53" t="s">
        <v>10483</v>
      </c>
      <c r="EB114" s="53"/>
      <c r="EC114" s="53" t="s">
        <v>10483</v>
      </c>
      <c r="ED114" s="53" t="s">
        <v>10483</v>
      </c>
      <c r="EE114" s="53" t="s">
        <v>10483</v>
      </c>
      <c r="EF114" s="53" t="s">
        <v>10483</v>
      </c>
      <c r="EM114" s="29">
        <v>24.69</v>
      </c>
      <c r="EN114" s="29">
        <v>8.98</v>
      </c>
      <c r="EP114" s="29">
        <v>24.71</v>
      </c>
      <c r="EQ114" s="29">
        <v>9.7200000000000006</v>
      </c>
      <c r="ES114" s="188" t="s">
        <v>10483</v>
      </c>
      <c r="ET114" s="188" t="s">
        <v>10483</v>
      </c>
      <c r="EU114" s="188"/>
      <c r="FG114" s="53" t="s">
        <v>10483</v>
      </c>
      <c r="FH114" s="53" t="s">
        <v>10483</v>
      </c>
      <c r="FI114" s="53" t="s">
        <v>10483</v>
      </c>
      <c r="FJ114" s="53" t="s">
        <v>10483</v>
      </c>
      <c r="FK114" s="53" t="s">
        <v>10483</v>
      </c>
      <c r="GM114" s="53" t="s">
        <v>10483</v>
      </c>
      <c r="GN114" s="53" t="s">
        <v>10483</v>
      </c>
      <c r="GO114" s="53" t="s">
        <v>10483</v>
      </c>
      <c r="GP114" s="53" t="s">
        <v>10483</v>
      </c>
      <c r="GQ114" s="53" t="s">
        <v>10483</v>
      </c>
      <c r="GU114" s="3"/>
      <c r="GV114" s="29">
        <v>52.62</v>
      </c>
      <c r="GW114" s="29">
        <v>21.82</v>
      </c>
      <c r="GX114" s="29">
        <v>52.42</v>
      </c>
      <c r="GY114" s="29">
        <v>23.76</v>
      </c>
      <c r="GZ114" s="167"/>
      <c r="HA114" s="167"/>
      <c r="HB114" s="166"/>
      <c r="HC114" s="166"/>
      <c r="HD114" s="166"/>
      <c r="HE114" s="166"/>
      <c r="HF114" s="166"/>
      <c r="HG114" s="166"/>
      <c r="HH114" s="166"/>
      <c r="HI114" s="166"/>
      <c r="HJ114" s="166"/>
      <c r="HK114" s="166"/>
      <c r="JZ114" s="9"/>
      <c r="KA114" s="9"/>
      <c r="KB114" s="9"/>
      <c r="KC114" s="9"/>
      <c r="KD114" s="9"/>
      <c r="KE114" s="9"/>
      <c r="KF114" s="9"/>
      <c r="LX114" s="29">
        <v>17.75</v>
      </c>
      <c r="LY114" s="29">
        <v>7.8</v>
      </c>
      <c r="LZ114" s="29">
        <v>17.670000000000002</v>
      </c>
      <c r="MA114" s="29">
        <v>8.6300000000000008</v>
      </c>
      <c r="MB114" s="188" t="s">
        <v>10483</v>
      </c>
      <c r="MC114" s="188" t="s">
        <v>10483</v>
      </c>
      <c r="NS114" s="29">
        <v>10.19</v>
      </c>
      <c r="NT114" s="29">
        <v>8.69</v>
      </c>
      <c r="NV114" s="29">
        <v>10.039999999999999</v>
      </c>
      <c r="NW114" s="29">
        <v>9.0399999999999991</v>
      </c>
      <c r="NY114" s="188" t="s">
        <v>10483</v>
      </c>
      <c r="NZ114" s="188" t="s">
        <v>10483</v>
      </c>
      <c r="RP114" s="29">
        <v>24.35</v>
      </c>
      <c r="RQ114" s="29">
        <v>11.95</v>
      </c>
      <c r="RR114" s="53" t="s">
        <v>10483</v>
      </c>
      <c r="RS114" s="53" t="s">
        <v>10483</v>
      </c>
      <c r="TH114" s="29">
        <v>25.71</v>
      </c>
      <c r="TI114" s="29">
        <v>6.77</v>
      </c>
      <c r="TK114" s="29">
        <v>25.33</v>
      </c>
      <c r="TL114" s="29">
        <v>6.89</v>
      </c>
      <c r="TN114" s="188" t="s">
        <v>10483</v>
      </c>
      <c r="TO114" s="188" t="s">
        <v>10483</v>
      </c>
      <c r="VF114" s="3" t="s">
        <v>7545</v>
      </c>
      <c r="VJ114" s="29"/>
      <c r="VK114" s="3" t="s">
        <v>7527</v>
      </c>
      <c r="WA114" s="3" t="s">
        <v>537</v>
      </c>
      <c r="XN114" s="18" t="s">
        <v>9403</v>
      </c>
      <c r="XO114" s="18" t="s">
        <v>9427</v>
      </c>
      <c r="XP114" s="6" t="s">
        <v>9427</v>
      </c>
      <c r="XQ114" s="6" t="s">
        <v>9427</v>
      </c>
      <c r="XS114" s="6" t="s">
        <v>10786</v>
      </c>
      <c r="XT114" s="6" t="s">
        <v>10786</v>
      </c>
    </row>
    <row r="115" spans="1:686" ht="33" customHeight="1" x14ac:dyDescent="0.2">
      <c r="B115" s="64" t="s">
        <v>11357</v>
      </c>
      <c r="C115" s="64" t="s">
        <v>9823</v>
      </c>
      <c r="D115" s="64"/>
      <c r="E115" s="64"/>
      <c r="J115" s="81"/>
      <c r="K115" s="6">
        <v>30</v>
      </c>
      <c r="L115" s="6">
        <v>40</v>
      </c>
      <c r="M115" s="138" t="s">
        <v>2188</v>
      </c>
      <c r="N115" s="3" t="s">
        <v>10141</v>
      </c>
      <c r="O115" s="3" t="s">
        <v>10142</v>
      </c>
      <c r="P115" s="3">
        <v>3</v>
      </c>
      <c r="Q115" s="3" t="s">
        <v>2375</v>
      </c>
      <c r="S115" s="3" t="s">
        <v>75</v>
      </c>
      <c r="T115" s="3" t="s">
        <v>1212</v>
      </c>
      <c r="U115" s="3" t="s">
        <v>904</v>
      </c>
      <c r="V115" s="3" t="s">
        <v>905</v>
      </c>
      <c r="W115" s="3" t="s">
        <v>2114</v>
      </c>
      <c r="X115" s="3"/>
      <c r="Y115" s="3" t="s">
        <v>2229</v>
      </c>
      <c r="Z115" s="3" t="s">
        <v>2166</v>
      </c>
      <c r="AA115" s="3" t="s">
        <v>2230</v>
      </c>
      <c r="AB115" s="6" t="s">
        <v>2020</v>
      </c>
      <c r="AC115" s="6" t="s">
        <v>218</v>
      </c>
      <c r="AD115" s="3" t="s">
        <v>3112</v>
      </c>
      <c r="AE115" s="3" t="s">
        <v>3286</v>
      </c>
      <c r="AF115" s="3" t="s">
        <v>3287</v>
      </c>
      <c r="AG115" s="3" t="s">
        <v>987</v>
      </c>
      <c r="AI115" s="3" t="s">
        <v>3288</v>
      </c>
      <c r="AJ115" s="3" t="s">
        <v>542</v>
      </c>
      <c r="AL115" s="9"/>
      <c r="AM115" s="6" t="s">
        <v>10499</v>
      </c>
      <c r="AN115" s="3" t="s">
        <v>537</v>
      </c>
      <c r="AO115" s="28">
        <v>4</v>
      </c>
      <c r="AP115" s="28">
        <v>4</v>
      </c>
      <c r="AQ115" s="28">
        <v>60</v>
      </c>
      <c r="AR115" s="28" t="s">
        <v>2814</v>
      </c>
      <c r="AS115" s="28"/>
      <c r="AT115" s="28">
        <v>271</v>
      </c>
      <c r="AU115" s="28">
        <v>271</v>
      </c>
      <c r="AV115" s="28">
        <v>0</v>
      </c>
      <c r="AW115" s="28">
        <v>20.85</v>
      </c>
      <c r="AX115" s="28">
        <v>3.15</v>
      </c>
      <c r="AY115" s="228" t="s">
        <v>49</v>
      </c>
      <c r="AZ115" s="28" t="s">
        <v>557</v>
      </c>
      <c r="BA115" s="28" t="s">
        <v>542</v>
      </c>
      <c r="BB115" s="28" t="s">
        <v>542</v>
      </c>
      <c r="BC115" s="28" t="s">
        <v>542</v>
      </c>
      <c r="BH115" s="28" t="s">
        <v>4231</v>
      </c>
      <c r="BI115" s="28" t="s">
        <v>1529</v>
      </c>
      <c r="BJ115" s="28" t="s">
        <v>11098</v>
      </c>
      <c r="BK115" s="28">
        <v>4</v>
      </c>
      <c r="BL115" s="28" t="s">
        <v>448</v>
      </c>
      <c r="BM115" s="28" t="s">
        <v>448</v>
      </c>
      <c r="BN115" s="28" t="s">
        <v>448</v>
      </c>
      <c r="BO115" s="28" t="s">
        <v>448</v>
      </c>
      <c r="BQ115" s="28" t="s">
        <v>4455</v>
      </c>
      <c r="BR115" s="227" t="s">
        <v>1301</v>
      </c>
      <c r="BS115" s="227" t="str">
        <f t="shared" ref="BS115:BS127" si="2">DD115&amp;" "&amp;FO115&amp;" "&amp;EJ115&amp;" "&amp;HZ115&amp;" "&amp;IZ115&amp;" "&amp;KW115&amp;" "&amp;LU115&amp;" "&amp;MS115&amp;" "&amp;NP115&amp;" "&amp;OO115&amp;" "&amp;PL115&amp;" "&amp;QK115&amp;" "&amp;RM115&amp;" "&amp;SI115&amp;" "&amp;TE115&amp;" "&amp;UE115&amp;" "&amp;JZ115</f>
        <v xml:space="preserve">-- DRES BSQ        IBSS  BDI-II    </v>
      </c>
      <c r="BT115" s="9"/>
      <c r="BU115" s="9"/>
      <c r="BV115" s="9"/>
      <c r="BW115" s="9"/>
      <c r="BX115" s="9"/>
      <c r="BY115" s="9"/>
      <c r="BZ115" s="9"/>
      <c r="CA115" s="9"/>
      <c r="CB115" s="9"/>
      <c r="CC115" s="9"/>
      <c r="CD115" s="9"/>
      <c r="CE115" s="28" t="s">
        <v>4460</v>
      </c>
      <c r="CF115" s="9" t="s">
        <v>4460</v>
      </c>
      <c r="CJ115" s="234"/>
      <c r="CL115" s="236">
        <v>90</v>
      </c>
      <c r="CM115" s="236">
        <v>62</v>
      </c>
      <c r="CN115" s="37"/>
      <c r="CO115" s="37"/>
      <c r="CP115" s="9"/>
      <c r="CQ115" s="9"/>
      <c r="CR115" s="9"/>
      <c r="CS115" s="9"/>
      <c r="CT115" s="9"/>
      <c r="CU115" s="9"/>
      <c r="CV115" s="9"/>
      <c r="CW115" s="9"/>
      <c r="CX115" s="68"/>
      <c r="CY115" s="68"/>
      <c r="CZ115" s="68"/>
      <c r="DA115" s="68"/>
      <c r="DB115" s="68"/>
      <c r="DC115" s="68"/>
      <c r="DD115" s="53" t="s">
        <v>10483</v>
      </c>
      <c r="DE115" s="3" t="s">
        <v>560</v>
      </c>
      <c r="DF115" s="3" t="s">
        <v>8118</v>
      </c>
      <c r="DG115" s="39">
        <v>9.0299999999999994</v>
      </c>
      <c r="DH115" s="39">
        <v>6.55</v>
      </c>
      <c r="DI115" s="53" t="s">
        <v>10483</v>
      </c>
      <c r="DJ115" s="39">
        <v>6.85</v>
      </c>
      <c r="DK115" s="39">
        <v>7.88</v>
      </c>
      <c r="DL115" s="53" t="s">
        <v>10483</v>
      </c>
      <c r="DM115" s="53" t="s">
        <v>10483</v>
      </c>
      <c r="DN115" s="53" t="s">
        <v>10483</v>
      </c>
      <c r="DO115" s="53" t="s">
        <v>10483</v>
      </c>
      <c r="DP115" s="53" t="s">
        <v>10483</v>
      </c>
      <c r="DQ115" s="53" t="s">
        <v>10483</v>
      </c>
      <c r="DR115" s="53" t="s">
        <v>10483</v>
      </c>
      <c r="DS115" s="53" t="s">
        <v>10483</v>
      </c>
      <c r="DT115" s="53" t="s">
        <v>10483</v>
      </c>
      <c r="DU115" s="53" t="s">
        <v>10483</v>
      </c>
      <c r="DV115" s="53" t="s">
        <v>10483</v>
      </c>
      <c r="DW115" s="53" t="s">
        <v>10483</v>
      </c>
      <c r="DX115" s="53" t="s">
        <v>10483</v>
      </c>
      <c r="DY115" s="53" t="s">
        <v>10483</v>
      </c>
      <c r="DZ115" s="53" t="s">
        <v>10483</v>
      </c>
      <c r="EA115" s="53" t="s">
        <v>10483</v>
      </c>
      <c r="EB115" s="53"/>
      <c r="EC115" s="53" t="s">
        <v>10483</v>
      </c>
      <c r="ED115" s="53" t="s">
        <v>10483</v>
      </c>
      <c r="EE115" s="53" t="s">
        <v>10483</v>
      </c>
      <c r="EF115" s="53" t="s">
        <v>10483</v>
      </c>
      <c r="EG115" s="38"/>
      <c r="EH115" s="38"/>
      <c r="EI115" s="38"/>
      <c r="EJ115" s="3" t="s">
        <v>596</v>
      </c>
      <c r="EK115" s="3" t="s">
        <v>596</v>
      </c>
      <c r="EL115" s="3" t="s">
        <v>596</v>
      </c>
      <c r="EM115" s="39">
        <v>100.62</v>
      </c>
      <c r="EN115" s="39">
        <v>28.61</v>
      </c>
      <c r="EO115" s="53" t="s">
        <v>10483</v>
      </c>
      <c r="EP115" s="39">
        <v>86.69</v>
      </c>
      <c r="EQ115" s="39">
        <v>32.51</v>
      </c>
      <c r="ER115" s="53" t="s">
        <v>10483</v>
      </c>
      <c r="ES115" s="68"/>
      <c r="ET115" s="68"/>
      <c r="EU115" s="68"/>
      <c r="EV115" s="68"/>
      <c r="EW115" s="68"/>
      <c r="EX115" s="68"/>
      <c r="EY115" s="68"/>
      <c r="EZ115" s="68"/>
      <c r="FA115" s="68"/>
      <c r="FB115" s="68"/>
      <c r="FC115" s="68"/>
      <c r="FD115" s="68"/>
      <c r="FE115" s="68"/>
      <c r="FF115" s="68"/>
      <c r="FG115" s="53" t="s">
        <v>10483</v>
      </c>
      <c r="FH115" s="53" t="s">
        <v>10483</v>
      </c>
      <c r="FI115" s="53" t="s">
        <v>10483</v>
      </c>
      <c r="FJ115" s="53" t="s">
        <v>10483</v>
      </c>
      <c r="FK115" s="53" t="s">
        <v>10483</v>
      </c>
      <c r="FL115" s="38"/>
      <c r="FM115" s="38"/>
      <c r="FN115" s="38"/>
      <c r="FO115" s="3" t="s">
        <v>4160</v>
      </c>
      <c r="FP115" s="53" t="s">
        <v>10483</v>
      </c>
      <c r="FQ115" s="3" t="s">
        <v>4160</v>
      </c>
      <c r="FR115" s="3" t="s">
        <v>4160</v>
      </c>
      <c r="FS115" s="39">
        <v>29.02</v>
      </c>
      <c r="FT115" s="39">
        <v>5.95</v>
      </c>
      <c r="FU115" s="53" t="s">
        <v>10483</v>
      </c>
      <c r="FV115" s="39">
        <v>26.23</v>
      </c>
      <c r="FW115" s="39">
        <v>7.43</v>
      </c>
      <c r="FX115" s="53" t="s">
        <v>10483</v>
      </c>
      <c r="FY115" s="53" t="s">
        <v>10483</v>
      </c>
      <c r="FZ115" s="53" t="s">
        <v>10483</v>
      </c>
      <c r="GA115" s="53" t="s">
        <v>10483</v>
      </c>
      <c r="GB115" s="53" t="s">
        <v>10483</v>
      </c>
      <c r="GC115" s="53"/>
      <c r="GD115" s="53" t="s">
        <v>10483</v>
      </c>
      <c r="GE115" s="53" t="s">
        <v>10483</v>
      </c>
      <c r="GF115" s="53" t="s">
        <v>10483</v>
      </c>
      <c r="GG115" s="53" t="s">
        <v>10483</v>
      </c>
      <c r="GH115" s="53" t="s">
        <v>10483</v>
      </c>
      <c r="GI115" s="53" t="s">
        <v>10483</v>
      </c>
      <c r="GJ115" s="53" t="s">
        <v>10483</v>
      </c>
      <c r="GK115" s="53" t="s">
        <v>10483</v>
      </c>
      <c r="GL115" s="53" t="s">
        <v>10483</v>
      </c>
      <c r="GM115" s="53" t="s">
        <v>10483</v>
      </c>
      <c r="GN115" s="53" t="s">
        <v>10483</v>
      </c>
      <c r="GO115" s="53" t="s">
        <v>10483</v>
      </c>
      <c r="GP115" s="53" t="s">
        <v>10483</v>
      </c>
      <c r="GQ115" s="53" t="s">
        <v>10483</v>
      </c>
      <c r="GR115" s="38"/>
      <c r="GS115" s="38"/>
      <c r="GT115" s="38"/>
      <c r="GU115" s="38"/>
      <c r="GV115" s="38"/>
      <c r="GW115" s="38"/>
      <c r="GX115" s="38"/>
      <c r="GY115" s="38"/>
      <c r="GZ115" s="167"/>
      <c r="HA115" s="167"/>
      <c r="HB115" s="167"/>
      <c r="HC115" s="167"/>
      <c r="HD115" s="167"/>
      <c r="HE115" s="167"/>
      <c r="HF115" s="167"/>
      <c r="HG115" s="167"/>
      <c r="HH115" s="167"/>
      <c r="HI115" s="167"/>
      <c r="HJ115" s="167"/>
      <c r="HK115" s="167"/>
      <c r="HL115" s="38"/>
      <c r="HM115" s="38"/>
      <c r="HN115" s="38"/>
      <c r="HO115" s="3" t="s">
        <v>542</v>
      </c>
      <c r="HP115" s="38"/>
      <c r="HQ115" s="38"/>
      <c r="HR115" s="38"/>
      <c r="HS115" s="38"/>
      <c r="HT115" s="38"/>
      <c r="HU115" s="38"/>
      <c r="HV115" s="38"/>
      <c r="HW115" s="38"/>
      <c r="HX115" s="38"/>
      <c r="HY115" s="38"/>
      <c r="HZ115" s="9"/>
      <c r="IA115" s="9"/>
      <c r="IB115" s="9"/>
      <c r="IC115" s="38"/>
      <c r="ID115" s="38"/>
      <c r="IE115" s="38"/>
      <c r="IF115" s="38"/>
      <c r="IG115" s="38"/>
      <c r="IH115" s="38"/>
      <c r="II115" s="68"/>
      <c r="IJ115" s="68"/>
      <c r="IK115" s="68"/>
      <c r="IL115" s="68"/>
      <c r="IM115" s="68"/>
      <c r="IN115" s="68"/>
      <c r="IO115" s="68"/>
      <c r="IP115" s="68"/>
      <c r="IQ115" s="68"/>
      <c r="IR115" s="68"/>
      <c r="IS115" s="68"/>
      <c r="IT115" s="68"/>
      <c r="IU115" s="68"/>
      <c r="IV115" s="68"/>
      <c r="IW115" s="38"/>
      <c r="IX115" s="38"/>
      <c r="IY115" s="38"/>
      <c r="IZ115" s="9"/>
      <c r="JA115" s="9"/>
      <c r="JB115" s="9"/>
      <c r="JC115" s="38"/>
      <c r="JD115" s="38"/>
      <c r="JE115" s="38"/>
      <c r="JF115" s="38"/>
      <c r="JG115" s="38"/>
      <c r="JH115" s="38"/>
      <c r="JI115" s="68"/>
      <c r="JJ115" s="68"/>
      <c r="JK115" s="68"/>
      <c r="JL115" s="68"/>
      <c r="JM115" s="68"/>
      <c r="JN115" s="68"/>
      <c r="JO115" s="68"/>
      <c r="JP115" s="68"/>
      <c r="JQ115" s="68"/>
      <c r="JR115" s="68"/>
      <c r="JS115" s="68"/>
      <c r="JT115" s="68"/>
      <c r="JU115" s="68"/>
      <c r="JV115" s="68"/>
      <c r="JW115" s="38"/>
      <c r="JX115" s="38"/>
      <c r="JY115" s="38"/>
      <c r="JZ115" s="9"/>
      <c r="KA115" s="9"/>
      <c r="KB115" s="9"/>
      <c r="KC115" s="9"/>
      <c r="KD115" s="9"/>
      <c r="KE115" s="9"/>
      <c r="KF115" s="9"/>
      <c r="KW115" s="9"/>
      <c r="KX115" s="9"/>
      <c r="KY115" s="9"/>
      <c r="KZ115" s="38"/>
      <c r="LA115" s="38"/>
      <c r="LB115" s="38"/>
      <c r="LC115" s="38"/>
      <c r="LD115" s="38"/>
      <c r="LE115" s="68"/>
      <c r="LF115" s="68"/>
      <c r="LG115" s="68"/>
      <c r="LH115" s="68"/>
      <c r="LI115" s="68"/>
      <c r="LJ115" s="68"/>
      <c r="LK115" s="68"/>
      <c r="LL115" s="68"/>
      <c r="LM115" s="68"/>
      <c r="LN115" s="68"/>
      <c r="LO115" s="68"/>
      <c r="LP115" s="68"/>
      <c r="LQ115" s="68"/>
      <c r="LR115" s="38"/>
      <c r="LS115" s="38"/>
      <c r="LT115" s="38"/>
      <c r="LU115" s="9"/>
      <c r="LV115" s="9"/>
      <c r="LW115" s="9"/>
      <c r="LX115" s="38"/>
      <c r="LY115" s="38"/>
      <c r="LZ115" s="38"/>
      <c r="MA115" s="38"/>
      <c r="MB115" s="68"/>
      <c r="MC115" s="68"/>
      <c r="MD115" s="68"/>
      <c r="ME115" s="68"/>
      <c r="MF115" s="68"/>
      <c r="MG115" s="68"/>
      <c r="MH115" s="68"/>
      <c r="MI115" s="68"/>
      <c r="MJ115" s="68"/>
      <c r="MK115" s="68"/>
      <c r="ML115" s="68"/>
      <c r="MM115" s="68"/>
      <c r="MN115" s="38"/>
      <c r="MO115" s="38"/>
      <c r="MP115" s="38"/>
      <c r="MQ115" s="38"/>
      <c r="MR115" s="38"/>
      <c r="MS115" s="9"/>
      <c r="MT115" s="9"/>
      <c r="MU115" s="38"/>
      <c r="MV115" s="38"/>
      <c r="MW115" s="38"/>
      <c r="MX115" s="38"/>
      <c r="MY115" s="38"/>
      <c r="MZ115" s="68"/>
      <c r="NA115" s="68"/>
      <c r="NB115" s="68"/>
      <c r="NC115" s="68"/>
      <c r="ND115" s="68"/>
      <c r="NE115" s="68"/>
      <c r="NF115" s="68"/>
      <c r="NG115" s="68"/>
      <c r="NH115" s="68"/>
      <c r="NI115" s="68"/>
      <c r="NJ115" s="68"/>
      <c r="NK115" s="68"/>
      <c r="NL115" s="68"/>
      <c r="NM115" s="38"/>
      <c r="NN115" s="38"/>
      <c r="NO115" s="38"/>
      <c r="NP115" s="9"/>
      <c r="NQ115" s="9"/>
      <c r="NR115" s="9"/>
      <c r="NS115" s="38"/>
      <c r="NT115" s="38"/>
      <c r="NU115" s="38"/>
      <c r="NV115" s="38"/>
      <c r="NW115" s="38"/>
      <c r="NX115" s="38"/>
      <c r="NY115" s="68"/>
      <c r="NZ115" s="68"/>
      <c r="OA115" s="68"/>
      <c r="OB115" s="68"/>
      <c r="OC115" s="68"/>
      <c r="OD115" s="68"/>
      <c r="OE115" s="68"/>
      <c r="OF115" s="68"/>
      <c r="OG115" s="68"/>
      <c r="OH115" s="68"/>
      <c r="OI115" s="68"/>
      <c r="OJ115" s="68"/>
      <c r="OK115" s="68"/>
      <c r="OL115" s="38"/>
      <c r="OM115" s="38"/>
      <c r="ON115" s="38"/>
      <c r="OO115" s="9"/>
      <c r="OP115" s="9"/>
      <c r="OQ115" s="9"/>
      <c r="OR115" s="38"/>
      <c r="OS115" s="38"/>
      <c r="OT115" s="38"/>
      <c r="OU115" s="38"/>
      <c r="OV115" s="68"/>
      <c r="OW115" s="68"/>
      <c r="OX115" s="68"/>
      <c r="OY115" s="68"/>
      <c r="OZ115" s="68"/>
      <c r="PA115" s="68"/>
      <c r="PB115" s="68"/>
      <c r="PC115" s="68"/>
      <c r="PD115" s="68"/>
      <c r="PE115" s="68"/>
      <c r="PF115" s="68"/>
      <c r="PG115" s="68"/>
      <c r="PH115" s="38"/>
      <c r="PI115" s="38"/>
      <c r="PJ115" s="38"/>
      <c r="PK115" s="38"/>
      <c r="PL115" s="3" t="s">
        <v>4179</v>
      </c>
      <c r="PM115" s="3" t="s">
        <v>4179</v>
      </c>
      <c r="PN115" s="3" t="s">
        <v>4179</v>
      </c>
      <c r="PO115" s="39">
        <v>24.11</v>
      </c>
      <c r="PP115" s="39">
        <v>2.94</v>
      </c>
      <c r="PQ115" s="39">
        <v>21.03</v>
      </c>
      <c r="PR115" s="39">
        <v>5.0599999999999996</v>
      </c>
      <c r="PS115" s="39"/>
      <c r="PT115" s="68"/>
      <c r="PU115" s="68"/>
      <c r="PV115" s="68"/>
      <c r="PW115" s="68"/>
      <c r="PX115" s="68"/>
      <c r="PY115" s="68"/>
      <c r="PZ115" s="68"/>
      <c r="QA115" s="68"/>
      <c r="QB115" s="68"/>
      <c r="QC115" s="68"/>
      <c r="QD115" s="68"/>
      <c r="QE115" s="68"/>
      <c r="QF115" s="68"/>
      <c r="QG115" s="38"/>
      <c r="QH115" s="38"/>
      <c r="QI115" s="38"/>
      <c r="QJ115" s="38"/>
      <c r="QK115" s="9"/>
      <c r="QL115" s="9"/>
      <c r="QM115" s="9"/>
      <c r="QN115" s="38"/>
      <c r="QO115" s="38"/>
      <c r="QP115" s="38"/>
      <c r="QQ115" s="38"/>
      <c r="QR115" s="38"/>
      <c r="QS115" s="38"/>
      <c r="QT115" s="68"/>
      <c r="QU115" s="68"/>
      <c r="QV115" s="68"/>
      <c r="QW115" s="68"/>
      <c r="QX115" s="68"/>
      <c r="QY115" s="68"/>
      <c r="QZ115" s="68"/>
      <c r="RA115" s="68"/>
      <c r="RB115" s="68"/>
      <c r="RC115" s="68"/>
      <c r="RD115" s="68"/>
      <c r="RE115" s="68"/>
      <c r="RF115" s="68"/>
      <c r="RG115" s="68"/>
      <c r="RH115" s="68"/>
      <c r="RI115" s="38"/>
      <c r="RJ115" s="38"/>
      <c r="RK115" s="38"/>
      <c r="RL115" s="38"/>
      <c r="RM115" s="3" t="s">
        <v>618</v>
      </c>
      <c r="RN115" s="3" t="s">
        <v>668</v>
      </c>
      <c r="RO115" s="3" t="s">
        <v>668</v>
      </c>
      <c r="RP115" s="39">
        <v>31.86</v>
      </c>
      <c r="RQ115" s="39">
        <v>8.48</v>
      </c>
      <c r="RR115" s="39">
        <v>28.63</v>
      </c>
      <c r="RS115" s="39">
        <v>6.82</v>
      </c>
      <c r="RT115" s="68"/>
      <c r="RU115" s="68"/>
      <c r="RV115" s="68"/>
      <c r="RW115" s="68"/>
      <c r="RX115" s="68"/>
      <c r="RY115" s="68"/>
      <c r="RZ115" s="68"/>
      <c r="SA115" s="68"/>
      <c r="SB115" s="68"/>
      <c r="SC115" s="68"/>
      <c r="SD115" s="68"/>
      <c r="SE115" s="68"/>
      <c r="SF115" s="38"/>
      <c r="SG115" s="38"/>
      <c r="SH115" s="38"/>
      <c r="SI115" s="9"/>
      <c r="SJ115" s="9"/>
      <c r="SK115" s="9"/>
      <c r="SL115" s="38"/>
      <c r="SM115" s="38"/>
      <c r="SN115" s="38"/>
      <c r="SO115" s="38"/>
      <c r="SP115" s="68"/>
      <c r="SQ115" s="68"/>
      <c r="SR115" s="68"/>
      <c r="SS115" s="68"/>
      <c r="ST115" s="68"/>
      <c r="SU115" s="68"/>
      <c r="SV115" s="68"/>
      <c r="SW115" s="68"/>
      <c r="SX115" s="68"/>
      <c r="SY115" s="68"/>
      <c r="SZ115" s="68"/>
      <c r="TA115" s="68"/>
      <c r="TB115" s="38"/>
      <c r="TC115" s="38"/>
      <c r="TD115" s="38"/>
      <c r="TE115" s="9"/>
      <c r="TF115" s="9"/>
      <c r="TG115" s="9"/>
      <c r="TN115" s="68"/>
      <c r="TO115" s="68"/>
      <c r="TP115" s="68"/>
      <c r="TQ115" s="68"/>
      <c r="TR115" s="68"/>
      <c r="TS115" s="68"/>
      <c r="TT115" s="68"/>
      <c r="TU115" s="68"/>
      <c r="TV115" s="68"/>
      <c r="TW115" s="68"/>
      <c r="TX115" s="68"/>
      <c r="TY115" s="68"/>
      <c r="TZ115" s="68"/>
      <c r="UA115" s="68"/>
      <c r="UK115" s="68"/>
      <c r="UL115" s="68"/>
      <c r="UM115" s="68"/>
      <c r="UN115" s="68"/>
      <c r="UO115" s="68"/>
      <c r="UP115" s="68"/>
      <c r="UQ115" s="68"/>
      <c r="UR115" s="68"/>
      <c r="US115" s="68"/>
      <c r="UT115" s="68"/>
      <c r="UU115" s="68"/>
      <c r="UV115" s="68"/>
      <c r="VE115" s="9"/>
      <c r="VF115" s="22" t="s">
        <v>5014</v>
      </c>
      <c r="VG115" s="15" t="s">
        <v>5095</v>
      </c>
      <c r="VH115" s="3" t="s">
        <v>4501</v>
      </c>
      <c r="VI115" s="9"/>
      <c r="VJ115" s="29"/>
      <c r="VQ115" s="3" t="s">
        <v>2188</v>
      </c>
      <c r="VR115" s="3" t="s">
        <v>2188</v>
      </c>
      <c r="VS115" s="3" t="s">
        <v>2188</v>
      </c>
      <c r="VT115" s="6" t="s">
        <v>2188</v>
      </c>
      <c r="VV115" s="2" t="s">
        <v>5834</v>
      </c>
      <c r="VW115" s="2" t="s">
        <v>5834</v>
      </c>
      <c r="VX115" s="3" t="s">
        <v>6005</v>
      </c>
      <c r="VZ115" s="3" t="s">
        <v>537</v>
      </c>
      <c r="WA115" s="3" t="s">
        <v>537</v>
      </c>
      <c r="WB115" s="117" t="s">
        <v>10430</v>
      </c>
      <c r="WC115" s="3" t="s">
        <v>537</v>
      </c>
      <c r="WG115" s="7" t="s">
        <v>537</v>
      </c>
      <c r="WN115" s="2" t="s">
        <v>6004</v>
      </c>
      <c r="WT115" s="3" t="s">
        <v>5838</v>
      </c>
      <c r="WU115" s="3" t="s">
        <v>5839</v>
      </c>
      <c r="WV115" s="7" t="s">
        <v>537</v>
      </c>
      <c r="WZ115" s="6" t="s">
        <v>1212</v>
      </c>
      <c r="XA115" s="6" t="s">
        <v>6006</v>
      </c>
      <c r="XD115" s="6" t="s">
        <v>3288</v>
      </c>
      <c r="XE115" s="6" t="s">
        <v>542</v>
      </c>
      <c r="XF115" s="6" t="s">
        <v>2391</v>
      </c>
      <c r="XG115" s="6" t="s">
        <v>4993</v>
      </c>
      <c r="XH115" s="6" t="s">
        <v>1285</v>
      </c>
      <c r="XK115"/>
      <c r="XL115" s="3" t="s">
        <v>4993</v>
      </c>
      <c r="XM115" s="6" t="s">
        <v>1293</v>
      </c>
      <c r="XN115" s="6" t="s">
        <v>1293</v>
      </c>
      <c r="XP115" s="6" t="s">
        <v>10499</v>
      </c>
      <c r="XQ115" s="6" t="s">
        <v>10499</v>
      </c>
      <c r="XU115" s="3" t="s">
        <v>3287</v>
      </c>
      <c r="XV115" s="3">
        <v>4</v>
      </c>
      <c r="XW115" s="6" t="s">
        <v>1096</v>
      </c>
      <c r="YB115" s="3" t="s">
        <v>1293</v>
      </c>
      <c r="YI115" s="3" t="s">
        <v>778</v>
      </c>
      <c r="YJ115" s="3" t="s">
        <v>1041</v>
      </c>
      <c r="YL115" s="3" t="s">
        <v>1215</v>
      </c>
      <c r="YP115" s="3" t="s">
        <v>2749</v>
      </c>
      <c r="YQ115" s="3" t="s">
        <v>3899</v>
      </c>
      <c r="YR115" s="3" t="s">
        <v>3907</v>
      </c>
      <c r="YS115" s="3" t="s">
        <v>904</v>
      </c>
      <c r="YT115" s="3" t="s">
        <v>905</v>
      </c>
      <c r="YU115" s="3" t="s">
        <v>3956</v>
      </c>
      <c r="YV115" s="3" t="s">
        <v>537</v>
      </c>
      <c r="YX115" s="3" t="s">
        <v>2391</v>
      </c>
      <c r="YY115" s="3" t="s">
        <v>2114</v>
      </c>
      <c r="YZ115" s="3" t="s">
        <v>2181</v>
      </c>
      <c r="ZA115" s="6" t="s">
        <v>1918</v>
      </c>
      <c r="ZC115" s="6" t="s">
        <v>1943</v>
      </c>
      <c r="ZH115" s="13" t="s">
        <v>1298</v>
      </c>
      <c r="ZI115" s="3" t="s">
        <v>596</v>
      </c>
      <c r="ZJ115" s="3" t="s">
        <v>1299</v>
      </c>
    </row>
    <row r="116" spans="1:686" ht="33" customHeight="1" x14ac:dyDescent="0.2">
      <c r="J116" s="81"/>
      <c r="K116" s="6">
        <v>30</v>
      </c>
      <c r="L116" s="6">
        <v>40</v>
      </c>
      <c r="M116" s="162" t="s">
        <v>10483</v>
      </c>
      <c r="T116" s="3" t="s">
        <v>1213</v>
      </c>
      <c r="AE116" s="3" t="s">
        <v>3285</v>
      </c>
      <c r="AF116" s="3" t="s">
        <v>10491</v>
      </c>
      <c r="AG116" s="3" t="s">
        <v>7059</v>
      </c>
      <c r="AI116" s="3" t="s">
        <v>3289</v>
      </c>
      <c r="AL116" s="9"/>
      <c r="AM116" s="6" t="s">
        <v>1077</v>
      </c>
      <c r="AO116" s="28">
        <v>4</v>
      </c>
      <c r="AP116" s="9"/>
      <c r="AQ116" s="9"/>
      <c r="BH116" s="28" t="s">
        <v>4231</v>
      </c>
      <c r="BI116" s="9"/>
      <c r="BJ116" s="28" t="s">
        <v>11098</v>
      </c>
      <c r="BK116" s="28">
        <v>4</v>
      </c>
      <c r="BL116" s="9"/>
      <c r="BM116" s="9"/>
      <c r="BN116" s="9"/>
      <c r="BO116" s="9"/>
      <c r="BP116" s="9"/>
      <c r="BQ116" s="28" t="s">
        <v>4455</v>
      </c>
      <c r="BS116" s="227" t="str">
        <f t="shared" si="2"/>
        <v xml:space="preserve">-- DRES BSQ              </v>
      </c>
      <c r="BT116" s="9"/>
      <c r="BU116" s="9"/>
      <c r="BV116" s="9"/>
      <c r="BW116" s="9"/>
      <c r="BX116" s="9"/>
      <c r="BY116" s="9"/>
      <c r="BZ116" s="9"/>
      <c r="CA116" s="9"/>
      <c r="CB116" s="9"/>
      <c r="CC116" s="9"/>
      <c r="CD116" s="9"/>
      <c r="CE116" s="9"/>
      <c r="CF116" s="9"/>
      <c r="CJ116" s="234"/>
      <c r="CK116" s="9"/>
      <c r="CL116" s="236">
        <v>88</v>
      </c>
      <c r="CM116" s="236">
        <v>64</v>
      </c>
      <c r="CN116" s="37"/>
      <c r="CO116" s="37"/>
      <c r="CP116" s="9"/>
      <c r="CQ116" s="9"/>
      <c r="CR116" s="9"/>
      <c r="CS116" s="9"/>
      <c r="CT116" s="9"/>
      <c r="CU116" s="9"/>
      <c r="CV116" s="9"/>
      <c r="CW116" s="9"/>
      <c r="CX116" s="68"/>
      <c r="CY116" s="68"/>
      <c r="CZ116" s="68"/>
      <c r="DA116" s="68"/>
      <c r="DB116" s="68"/>
      <c r="DC116" s="68"/>
      <c r="DD116" s="53" t="s">
        <v>10483</v>
      </c>
      <c r="DE116" s="3" t="s">
        <v>560</v>
      </c>
      <c r="DF116" s="3" t="s">
        <v>8118</v>
      </c>
      <c r="DG116" s="39">
        <v>9.6199999999999992</v>
      </c>
      <c r="DH116" s="39">
        <v>7.47</v>
      </c>
      <c r="DI116" s="53" t="s">
        <v>10483</v>
      </c>
      <c r="DJ116" s="39">
        <v>5.27</v>
      </c>
      <c r="DK116" s="39">
        <v>5.66</v>
      </c>
      <c r="DL116" s="53" t="s">
        <v>10483</v>
      </c>
      <c r="DM116" s="53" t="s">
        <v>10483</v>
      </c>
      <c r="DN116" s="53" t="s">
        <v>10483</v>
      </c>
      <c r="DO116" s="53" t="s">
        <v>10483</v>
      </c>
      <c r="DP116" s="53" t="s">
        <v>10483</v>
      </c>
      <c r="DQ116" s="53" t="s">
        <v>10483</v>
      </c>
      <c r="DR116" s="53" t="s">
        <v>10483</v>
      </c>
      <c r="DS116" s="53" t="s">
        <v>10483</v>
      </c>
      <c r="DT116" s="53" t="s">
        <v>10483</v>
      </c>
      <c r="DU116" s="53" t="s">
        <v>10483</v>
      </c>
      <c r="DV116" s="53" t="s">
        <v>10483</v>
      </c>
      <c r="DW116" s="53" t="s">
        <v>10483</v>
      </c>
      <c r="DX116" s="53" t="s">
        <v>10483</v>
      </c>
      <c r="DY116" s="53" t="s">
        <v>10483</v>
      </c>
      <c r="DZ116" s="53" t="s">
        <v>10483</v>
      </c>
      <c r="EA116" s="53" t="s">
        <v>10483</v>
      </c>
      <c r="EB116" s="53"/>
      <c r="EC116" s="53" t="s">
        <v>10483</v>
      </c>
      <c r="ED116" s="53" t="s">
        <v>10483</v>
      </c>
      <c r="EE116" s="53" t="s">
        <v>10483</v>
      </c>
      <c r="EF116" s="53" t="s">
        <v>10483</v>
      </c>
      <c r="EG116" s="38"/>
      <c r="EH116" s="38"/>
      <c r="EI116" s="38"/>
      <c r="EJ116" s="3" t="s">
        <v>596</v>
      </c>
      <c r="EK116" s="3" t="s">
        <v>596</v>
      </c>
      <c r="EL116" s="3" t="s">
        <v>596</v>
      </c>
      <c r="EM116" s="39">
        <v>97.26</v>
      </c>
      <c r="EN116" s="39">
        <v>26.27</v>
      </c>
      <c r="EO116" s="53" t="s">
        <v>10483</v>
      </c>
      <c r="EP116" s="39">
        <v>77.790000000000006</v>
      </c>
      <c r="EQ116" s="39">
        <v>28.42</v>
      </c>
      <c r="ER116" s="53" t="s">
        <v>10483</v>
      </c>
      <c r="ES116" s="68"/>
      <c r="ET116" s="68"/>
      <c r="EU116" s="68"/>
      <c r="EV116" s="68"/>
      <c r="EW116" s="68"/>
      <c r="EX116" s="68"/>
      <c r="EY116" s="68"/>
      <c r="EZ116" s="68"/>
      <c r="FA116" s="68"/>
      <c r="FB116" s="68"/>
      <c r="FC116" s="68"/>
      <c r="FD116" s="68"/>
      <c r="FE116" s="68"/>
      <c r="FF116" s="68"/>
      <c r="FG116" s="53" t="s">
        <v>10483</v>
      </c>
      <c r="FH116" s="53" t="s">
        <v>10483</v>
      </c>
      <c r="FI116" s="53" t="s">
        <v>10483</v>
      </c>
      <c r="FJ116" s="53" t="s">
        <v>10483</v>
      </c>
      <c r="FK116" s="53" t="s">
        <v>10483</v>
      </c>
      <c r="FL116" s="38"/>
      <c r="FM116" s="38"/>
      <c r="FN116" s="38"/>
      <c r="FO116" s="3" t="s">
        <v>4160</v>
      </c>
      <c r="FP116" s="53" t="s">
        <v>10483</v>
      </c>
      <c r="FQ116" s="3" t="s">
        <v>4160</v>
      </c>
      <c r="FR116" s="3" t="s">
        <v>4160</v>
      </c>
      <c r="FS116" s="39">
        <v>29.91</v>
      </c>
      <c r="FT116" s="39">
        <v>7.49</v>
      </c>
      <c r="FU116" s="53" t="s">
        <v>10483</v>
      </c>
      <c r="FV116" s="39">
        <v>25.86</v>
      </c>
      <c r="FW116" s="39">
        <v>8.16</v>
      </c>
      <c r="FX116" s="53" t="s">
        <v>10483</v>
      </c>
      <c r="FY116" s="53" t="s">
        <v>10483</v>
      </c>
      <c r="FZ116" s="53" t="s">
        <v>10483</v>
      </c>
      <c r="GA116" s="53" t="s">
        <v>10483</v>
      </c>
      <c r="GB116" s="53" t="s">
        <v>10483</v>
      </c>
      <c r="GC116" s="53"/>
      <c r="GD116" s="53" t="s">
        <v>10483</v>
      </c>
      <c r="GE116" s="53" t="s">
        <v>10483</v>
      </c>
      <c r="GF116" s="53" t="s">
        <v>10483</v>
      </c>
      <c r="GG116" s="53" t="s">
        <v>10483</v>
      </c>
      <c r="GH116" s="53" t="s">
        <v>10483</v>
      </c>
      <c r="GI116" s="53" t="s">
        <v>10483</v>
      </c>
      <c r="GJ116" s="53" t="s">
        <v>10483</v>
      </c>
      <c r="GK116" s="53" t="s">
        <v>10483</v>
      </c>
      <c r="GL116" s="53" t="s">
        <v>10483</v>
      </c>
      <c r="GM116" s="53" t="s">
        <v>10483</v>
      </c>
      <c r="GN116" s="53" t="s">
        <v>10483</v>
      </c>
      <c r="GO116" s="53" t="s">
        <v>10483</v>
      </c>
      <c r="GP116" s="53" t="s">
        <v>10483</v>
      </c>
      <c r="GQ116" s="53" t="s">
        <v>10483</v>
      </c>
      <c r="GR116" s="38"/>
      <c r="GS116" s="38"/>
      <c r="GT116" s="38"/>
      <c r="GU116" s="38"/>
      <c r="GV116" s="38"/>
      <c r="GW116" s="38"/>
      <c r="GX116" s="38"/>
      <c r="GY116" s="38"/>
      <c r="GZ116" s="167"/>
      <c r="HA116" s="167"/>
      <c r="HB116" s="167"/>
      <c r="HC116" s="167"/>
      <c r="HD116" s="167"/>
      <c r="HE116" s="167"/>
      <c r="HF116" s="167"/>
      <c r="HG116" s="167"/>
      <c r="HH116" s="167"/>
      <c r="HI116" s="167"/>
      <c r="HJ116" s="167"/>
      <c r="HK116" s="167"/>
      <c r="HL116" s="38"/>
      <c r="HM116" s="38"/>
      <c r="HN116" s="38"/>
      <c r="HP116" s="38"/>
      <c r="HQ116" s="38"/>
      <c r="HR116" s="38"/>
      <c r="HS116" s="38"/>
      <c r="HT116" s="38"/>
      <c r="HU116" s="38"/>
      <c r="HV116" s="38"/>
      <c r="HW116" s="38"/>
      <c r="HX116" s="38"/>
      <c r="HY116" s="38"/>
      <c r="HZ116" s="9"/>
      <c r="IA116" s="9"/>
      <c r="IB116" s="9"/>
      <c r="IC116" s="38"/>
      <c r="ID116" s="38"/>
      <c r="IE116" s="38"/>
      <c r="IF116" s="38"/>
      <c r="IG116" s="38"/>
      <c r="IH116" s="38"/>
      <c r="II116" s="68"/>
      <c r="IJ116" s="68"/>
      <c r="IK116" s="68"/>
      <c r="IL116" s="68"/>
      <c r="IM116" s="68"/>
      <c r="IN116" s="68"/>
      <c r="IO116" s="68"/>
      <c r="IP116" s="68"/>
      <c r="IQ116" s="68"/>
      <c r="IR116" s="68"/>
      <c r="IS116" s="68"/>
      <c r="IT116" s="68"/>
      <c r="IU116" s="68"/>
      <c r="IV116" s="68"/>
      <c r="IW116" s="38"/>
      <c r="IX116" s="38"/>
      <c r="IY116" s="38"/>
      <c r="IZ116" s="9"/>
      <c r="JA116" s="9"/>
      <c r="JB116" s="9"/>
      <c r="JC116" s="38"/>
      <c r="JD116" s="38"/>
      <c r="JE116" s="38"/>
      <c r="JF116" s="38"/>
      <c r="JG116" s="38"/>
      <c r="JH116" s="38"/>
      <c r="JI116" s="68"/>
      <c r="JJ116" s="68"/>
      <c r="JK116" s="68"/>
      <c r="JL116" s="68"/>
      <c r="JM116" s="68"/>
      <c r="JN116" s="68"/>
      <c r="JO116" s="68"/>
      <c r="JP116" s="68"/>
      <c r="JQ116" s="68"/>
      <c r="JR116" s="68"/>
      <c r="JS116" s="68"/>
      <c r="JT116" s="68"/>
      <c r="JU116" s="68"/>
      <c r="JV116" s="68"/>
      <c r="JW116" s="38"/>
      <c r="JX116" s="38"/>
      <c r="JY116" s="38"/>
      <c r="JZ116" s="9"/>
      <c r="KA116" s="9"/>
      <c r="KB116" s="9"/>
      <c r="KC116" s="9"/>
      <c r="KD116" s="9"/>
      <c r="KE116" s="9"/>
      <c r="KF116" s="9"/>
      <c r="KW116" s="9"/>
      <c r="KX116" s="9"/>
      <c r="KY116" s="9"/>
      <c r="KZ116" s="38"/>
      <c r="LA116" s="38"/>
      <c r="LB116" s="38"/>
      <c r="LC116" s="38"/>
      <c r="LD116" s="38"/>
      <c r="LE116" s="68"/>
      <c r="LF116" s="68"/>
      <c r="LG116" s="68"/>
      <c r="LH116" s="68"/>
      <c r="LI116" s="68"/>
      <c r="LJ116" s="68"/>
      <c r="LK116" s="68"/>
      <c r="LL116" s="68"/>
      <c r="LM116" s="68"/>
      <c r="LN116" s="68"/>
      <c r="LO116" s="68"/>
      <c r="LP116" s="68"/>
      <c r="LQ116" s="68"/>
      <c r="LR116" s="38"/>
      <c r="LS116" s="38"/>
      <c r="LT116" s="38"/>
      <c r="LU116" s="9"/>
      <c r="LV116" s="9"/>
      <c r="LW116" s="9"/>
      <c r="LX116" s="38"/>
      <c r="LY116" s="38"/>
      <c r="LZ116" s="38"/>
      <c r="MA116" s="38"/>
      <c r="MB116" s="68"/>
      <c r="MC116" s="68"/>
      <c r="MD116" s="68"/>
      <c r="ME116" s="68"/>
      <c r="MF116" s="68"/>
      <c r="MG116" s="68"/>
      <c r="MH116" s="68"/>
      <c r="MI116" s="68"/>
      <c r="MJ116" s="68"/>
      <c r="MK116" s="68"/>
      <c r="ML116" s="68"/>
      <c r="MM116" s="68"/>
      <c r="MN116" s="38"/>
      <c r="MO116" s="38"/>
      <c r="MP116" s="38"/>
      <c r="MQ116" s="38"/>
      <c r="MR116" s="38"/>
      <c r="MS116" s="9"/>
      <c r="MT116" s="9"/>
      <c r="MU116" s="38"/>
      <c r="MV116" s="38"/>
      <c r="MW116" s="38"/>
      <c r="MX116" s="38"/>
      <c r="MY116" s="38"/>
      <c r="MZ116" s="68"/>
      <c r="NA116" s="68"/>
      <c r="NB116" s="68"/>
      <c r="NC116" s="68"/>
      <c r="ND116" s="68"/>
      <c r="NE116" s="68"/>
      <c r="NF116" s="68"/>
      <c r="NG116" s="68"/>
      <c r="NH116" s="68"/>
      <c r="NI116" s="68"/>
      <c r="NJ116" s="68"/>
      <c r="NK116" s="68"/>
      <c r="NL116" s="68"/>
      <c r="NM116" s="38"/>
      <c r="NN116" s="38"/>
      <c r="NO116" s="38"/>
      <c r="NP116" s="9"/>
      <c r="NQ116" s="9"/>
      <c r="NR116" s="9"/>
      <c r="NS116" s="38"/>
      <c r="NT116" s="38"/>
      <c r="NU116" s="38"/>
      <c r="NV116" s="38"/>
      <c r="NW116" s="38"/>
      <c r="NX116" s="38"/>
      <c r="NY116" s="68"/>
      <c r="NZ116" s="68"/>
      <c r="OA116" s="68"/>
      <c r="OB116" s="68"/>
      <c r="OC116" s="68"/>
      <c r="OD116" s="68"/>
      <c r="OE116" s="68"/>
      <c r="OF116" s="68"/>
      <c r="OG116" s="68"/>
      <c r="OH116" s="68"/>
      <c r="OI116" s="68"/>
      <c r="OJ116" s="68"/>
      <c r="OK116" s="68"/>
      <c r="OL116" s="38"/>
      <c r="OM116" s="38"/>
      <c r="ON116" s="38"/>
      <c r="OO116" s="9"/>
      <c r="OP116" s="9"/>
      <c r="OQ116" s="9"/>
      <c r="OR116" s="38"/>
      <c r="OS116" s="38"/>
      <c r="OT116" s="38"/>
      <c r="OU116" s="38"/>
      <c r="OV116" s="68"/>
      <c r="OW116" s="68"/>
      <c r="OX116" s="68"/>
      <c r="OY116" s="68"/>
      <c r="OZ116" s="68"/>
      <c r="PA116" s="68"/>
      <c r="PB116" s="68"/>
      <c r="PC116" s="68"/>
      <c r="PD116" s="68"/>
      <c r="PE116" s="68"/>
      <c r="PF116" s="68"/>
      <c r="PG116" s="68"/>
      <c r="PH116" s="38"/>
      <c r="PI116" s="38"/>
      <c r="PJ116" s="38"/>
      <c r="PK116" s="38"/>
      <c r="PL116" s="9"/>
      <c r="PM116" s="9"/>
      <c r="PN116" s="9"/>
      <c r="PO116" s="39">
        <v>23.18</v>
      </c>
      <c r="PP116" s="39">
        <v>3.27</v>
      </c>
      <c r="PQ116" s="39">
        <v>21.25</v>
      </c>
      <c r="PR116" s="39">
        <v>3.83</v>
      </c>
      <c r="PS116" s="39"/>
      <c r="PT116" s="68"/>
      <c r="PU116" s="68"/>
      <c r="PV116" s="68"/>
      <c r="PW116" s="68"/>
      <c r="PX116" s="68"/>
      <c r="PY116" s="68"/>
      <c r="PZ116" s="68"/>
      <c r="QA116" s="68"/>
      <c r="QB116" s="68"/>
      <c r="QC116" s="68"/>
      <c r="QD116" s="68"/>
      <c r="QE116" s="68"/>
      <c r="QF116" s="68"/>
      <c r="QG116" s="38"/>
      <c r="QH116" s="38"/>
      <c r="QI116" s="38"/>
      <c r="QJ116" s="38"/>
      <c r="QK116" s="9"/>
      <c r="QL116" s="9"/>
      <c r="QM116" s="9"/>
      <c r="QN116" s="38"/>
      <c r="QO116" s="38"/>
      <c r="QP116" s="38"/>
      <c r="QQ116" s="38"/>
      <c r="QR116" s="38"/>
      <c r="QS116" s="38"/>
      <c r="QT116" s="68"/>
      <c r="QU116" s="68"/>
      <c r="QV116" s="68"/>
      <c r="QW116" s="68"/>
      <c r="QX116" s="68"/>
      <c r="QY116" s="68"/>
      <c r="QZ116" s="68"/>
      <c r="RA116" s="68"/>
      <c r="RB116" s="68"/>
      <c r="RC116" s="68"/>
      <c r="RD116" s="68"/>
      <c r="RE116" s="68"/>
      <c r="RF116" s="68"/>
      <c r="RG116" s="68"/>
      <c r="RH116" s="68"/>
      <c r="RI116" s="38"/>
      <c r="RJ116" s="38"/>
      <c r="RK116" s="38"/>
      <c r="RL116" s="38"/>
      <c r="RM116" s="9"/>
      <c r="RN116" s="9"/>
      <c r="RO116" s="9"/>
      <c r="RP116" s="39">
        <v>29.05</v>
      </c>
      <c r="RQ116" s="39">
        <v>7.47</v>
      </c>
      <c r="RR116" s="39">
        <v>26.94</v>
      </c>
      <c r="RS116" s="39">
        <v>8.17</v>
      </c>
      <c r="RT116" s="68"/>
      <c r="RU116" s="68"/>
      <c r="RV116" s="68"/>
      <c r="RW116" s="68"/>
      <c r="RX116" s="68"/>
      <c r="RY116" s="68"/>
      <c r="RZ116" s="68"/>
      <c r="SA116" s="68"/>
      <c r="SB116" s="68"/>
      <c r="SC116" s="68"/>
      <c r="SD116" s="68"/>
      <c r="SE116" s="68"/>
      <c r="SF116" s="38"/>
      <c r="SG116" s="38"/>
      <c r="SH116" s="38"/>
      <c r="SI116" s="9"/>
      <c r="SJ116" s="9"/>
      <c r="SK116" s="9"/>
      <c r="SL116" s="38"/>
      <c r="SM116" s="38"/>
      <c r="SN116" s="38"/>
      <c r="SO116" s="38"/>
      <c r="SP116" s="68"/>
      <c r="SQ116" s="68"/>
      <c r="SR116" s="68"/>
      <c r="SS116" s="68"/>
      <c r="ST116" s="68"/>
      <c r="SU116" s="68"/>
      <c r="SV116" s="68"/>
      <c r="SW116" s="68"/>
      <c r="SX116" s="68"/>
      <c r="SY116" s="68"/>
      <c r="SZ116" s="68"/>
      <c r="TA116" s="68"/>
      <c r="TB116" s="38"/>
      <c r="TC116" s="38"/>
      <c r="TD116" s="38"/>
      <c r="TE116" s="9"/>
      <c r="TF116" s="9"/>
      <c r="TG116" s="9"/>
      <c r="TN116" s="68"/>
      <c r="TO116" s="68"/>
      <c r="TP116" s="68"/>
      <c r="TQ116" s="68"/>
      <c r="TR116" s="68"/>
      <c r="TS116" s="68"/>
      <c r="TT116" s="68"/>
      <c r="TU116" s="68"/>
      <c r="TV116" s="68"/>
      <c r="TW116" s="68"/>
      <c r="TX116" s="68"/>
      <c r="TY116" s="68"/>
      <c r="TZ116" s="68"/>
      <c r="UA116" s="68"/>
      <c r="UK116" s="68"/>
      <c r="UL116" s="68"/>
      <c r="UM116" s="68"/>
      <c r="UN116" s="68"/>
      <c r="UO116" s="68"/>
      <c r="UP116" s="68"/>
      <c r="UQ116" s="68"/>
      <c r="UR116" s="68"/>
      <c r="US116" s="68"/>
      <c r="UT116" s="68"/>
      <c r="UU116" s="68"/>
      <c r="UV116" s="68"/>
      <c r="VE116" s="9"/>
      <c r="VF116" s="22" t="s">
        <v>5014</v>
      </c>
      <c r="VG116" s="15" t="s">
        <v>5095</v>
      </c>
      <c r="VH116" s="3" t="s">
        <v>4501</v>
      </c>
      <c r="VI116" s="9"/>
      <c r="VJ116" s="29"/>
      <c r="VX116" s="3" t="s">
        <v>6007</v>
      </c>
      <c r="WA116" s="3" t="s">
        <v>537</v>
      </c>
      <c r="WZ116" s="6" t="s">
        <v>1213</v>
      </c>
      <c r="XA116" s="6" t="s">
        <v>6008</v>
      </c>
      <c r="XD116" s="6" t="s">
        <v>3289</v>
      </c>
      <c r="XG116" s="6" t="s">
        <v>1077</v>
      </c>
      <c r="XH116" s="6" t="s">
        <v>1077</v>
      </c>
      <c r="XK116"/>
      <c r="XL116" s="3" t="s">
        <v>1077</v>
      </c>
      <c r="XM116" s="6" t="s">
        <v>1077</v>
      </c>
      <c r="XN116" s="6" t="s">
        <v>1077</v>
      </c>
      <c r="XP116" s="6" t="s">
        <v>1077</v>
      </c>
      <c r="XQ116" s="6" t="s">
        <v>1077</v>
      </c>
      <c r="XU116" s="3" t="s">
        <v>10491</v>
      </c>
      <c r="XV116"/>
      <c r="XW116" s="6" t="s">
        <v>1584</v>
      </c>
      <c r="YB116" s="3" t="s">
        <v>1077</v>
      </c>
      <c r="YJ116" s="3" t="s">
        <v>1041</v>
      </c>
    </row>
    <row r="117" spans="1:686" ht="33" customHeight="1" x14ac:dyDescent="0.2">
      <c r="J117" s="81"/>
      <c r="K117" s="6">
        <v>30</v>
      </c>
      <c r="L117" s="6">
        <v>40</v>
      </c>
      <c r="M117" s="162" t="s">
        <v>10483</v>
      </c>
      <c r="T117" s="3" t="s">
        <v>1214</v>
      </c>
      <c r="AE117" s="3" t="s">
        <v>1214</v>
      </c>
      <c r="AL117" s="9"/>
      <c r="AM117" s="6" t="s">
        <v>7682</v>
      </c>
      <c r="AO117" s="28">
        <v>4</v>
      </c>
      <c r="AP117" s="9"/>
      <c r="AQ117" s="9"/>
      <c r="BH117" s="28" t="s">
        <v>4231</v>
      </c>
      <c r="BI117" s="9"/>
      <c r="BJ117" s="28" t="s">
        <v>11098</v>
      </c>
      <c r="BK117" s="28">
        <v>4</v>
      </c>
      <c r="BL117" s="9"/>
      <c r="BM117" s="9"/>
      <c r="BN117" s="9"/>
      <c r="BO117" s="9"/>
      <c r="BP117" s="9"/>
      <c r="BQ117" s="28" t="s">
        <v>4455</v>
      </c>
      <c r="BS117" s="227" t="str">
        <f t="shared" si="2"/>
        <v xml:space="preserve">-- DRES BSQ              </v>
      </c>
      <c r="BT117" s="9"/>
      <c r="BU117" s="9"/>
      <c r="BV117" s="9"/>
      <c r="BW117" s="9"/>
      <c r="BX117" s="9"/>
      <c r="BY117" s="9"/>
      <c r="BZ117" s="9"/>
      <c r="CA117" s="9"/>
      <c r="CB117" s="9"/>
      <c r="CC117" s="9"/>
      <c r="CD117" s="9"/>
      <c r="CE117" s="9"/>
      <c r="CF117" s="9"/>
      <c r="CJ117" s="234"/>
      <c r="CK117" s="9"/>
      <c r="CL117" s="236">
        <v>93</v>
      </c>
      <c r="CM117" s="236">
        <v>69</v>
      </c>
      <c r="CN117" s="37"/>
      <c r="CO117" s="37"/>
      <c r="CP117" s="9"/>
      <c r="CQ117" s="9"/>
      <c r="CR117" s="9"/>
      <c r="CS117" s="9"/>
      <c r="CT117" s="9"/>
      <c r="CU117" s="9"/>
      <c r="CV117" s="9"/>
      <c r="CW117" s="9"/>
      <c r="CX117" s="68"/>
      <c r="CY117" s="68"/>
      <c r="CZ117" s="68"/>
      <c r="DA117" s="68"/>
      <c r="DB117" s="68"/>
      <c r="DC117" s="68"/>
      <c r="DD117" s="53" t="s">
        <v>10483</v>
      </c>
      <c r="DE117" s="3" t="s">
        <v>560</v>
      </c>
      <c r="DF117" s="3" t="s">
        <v>8118</v>
      </c>
      <c r="DG117" s="40">
        <v>10.43</v>
      </c>
      <c r="DH117" s="40">
        <v>8.09</v>
      </c>
      <c r="DI117" s="53" t="s">
        <v>10483</v>
      </c>
      <c r="DJ117" s="39">
        <v>9.3800000000000008</v>
      </c>
      <c r="DK117" s="39">
        <v>10.51</v>
      </c>
      <c r="DL117" s="53" t="s">
        <v>10483</v>
      </c>
      <c r="DM117" s="53" t="s">
        <v>10483</v>
      </c>
      <c r="DN117" s="53" t="s">
        <v>10483</v>
      </c>
      <c r="DO117" s="53" t="s">
        <v>10483</v>
      </c>
      <c r="DP117" s="53" t="s">
        <v>10483</v>
      </c>
      <c r="DQ117" s="53" t="s">
        <v>10483</v>
      </c>
      <c r="DR117" s="53" t="s">
        <v>10483</v>
      </c>
      <c r="DS117" s="53" t="s">
        <v>10483</v>
      </c>
      <c r="DT117" s="53" t="s">
        <v>10483</v>
      </c>
      <c r="DU117" s="53" t="s">
        <v>10483</v>
      </c>
      <c r="DV117" s="53" t="s">
        <v>10483</v>
      </c>
      <c r="DW117" s="53" t="s">
        <v>10483</v>
      </c>
      <c r="DX117" s="53" t="s">
        <v>10483</v>
      </c>
      <c r="DY117" s="53" t="s">
        <v>10483</v>
      </c>
      <c r="DZ117" s="53" t="s">
        <v>10483</v>
      </c>
      <c r="EA117" s="53" t="s">
        <v>10483</v>
      </c>
      <c r="EB117" s="53"/>
      <c r="EC117" s="53" t="s">
        <v>10483</v>
      </c>
      <c r="ED117" s="53" t="s">
        <v>10483</v>
      </c>
      <c r="EE117" s="53" t="s">
        <v>10483</v>
      </c>
      <c r="EF117" s="53" t="s">
        <v>10483</v>
      </c>
      <c r="EG117" s="38"/>
      <c r="EH117" s="38"/>
      <c r="EI117" s="38"/>
      <c r="EJ117" s="3" t="s">
        <v>596</v>
      </c>
      <c r="EK117" s="3" t="s">
        <v>596</v>
      </c>
      <c r="EL117" s="3" t="s">
        <v>596</v>
      </c>
      <c r="EM117" s="39">
        <v>99.42</v>
      </c>
      <c r="EN117" s="39">
        <v>32.130000000000003</v>
      </c>
      <c r="EO117" s="53" t="s">
        <v>10483</v>
      </c>
      <c r="EP117" s="39">
        <v>92.91</v>
      </c>
      <c r="EQ117" s="39">
        <v>29.44</v>
      </c>
      <c r="ER117" s="53" t="s">
        <v>10483</v>
      </c>
      <c r="ES117" s="53" t="s">
        <v>10483</v>
      </c>
      <c r="ET117" s="53" t="s">
        <v>10483</v>
      </c>
      <c r="EU117" s="53" t="s">
        <v>10483</v>
      </c>
      <c r="EV117" s="53" t="s">
        <v>10483</v>
      </c>
      <c r="EW117" s="53" t="s">
        <v>10483</v>
      </c>
      <c r="EX117" s="53" t="s">
        <v>10483</v>
      </c>
      <c r="EY117" s="53" t="s">
        <v>10483</v>
      </c>
      <c r="EZ117" s="53" t="s">
        <v>10483</v>
      </c>
      <c r="FA117" s="53" t="s">
        <v>10483</v>
      </c>
      <c r="FB117" s="53" t="s">
        <v>10483</v>
      </c>
      <c r="FC117" s="53" t="s">
        <v>10483</v>
      </c>
      <c r="FD117" s="53" t="s">
        <v>10483</v>
      </c>
      <c r="FE117" s="53" t="s">
        <v>10483</v>
      </c>
      <c r="FF117" s="53" t="s">
        <v>10483</v>
      </c>
      <c r="FG117" s="53" t="s">
        <v>10483</v>
      </c>
      <c r="FH117" s="53" t="s">
        <v>10483</v>
      </c>
      <c r="FI117" s="53" t="s">
        <v>10483</v>
      </c>
      <c r="FJ117" s="53" t="s">
        <v>10483</v>
      </c>
      <c r="FK117" s="53" t="s">
        <v>10483</v>
      </c>
      <c r="FL117" s="38"/>
      <c r="FM117" s="38"/>
      <c r="FN117" s="38"/>
      <c r="FO117" s="3" t="s">
        <v>4160</v>
      </c>
      <c r="FP117" s="53" t="s">
        <v>10483</v>
      </c>
      <c r="FQ117" s="3" t="s">
        <v>4160</v>
      </c>
      <c r="FR117" s="3" t="s">
        <v>4160</v>
      </c>
      <c r="FS117" s="39">
        <v>28.58</v>
      </c>
      <c r="FT117" s="39">
        <v>7.28</v>
      </c>
      <c r="FU117" s="53" t="s">
        <v>10483</v>
      </c>
      <c r="FV117" s="39">
        <v>27.75</v>
      </c>
      <c r="FW117" s="39">
        <v>7.2</v>
      </c>
      <c r="FX117" s="53" t="s">
        <v>10483</v>
      </c>
      <c r="FY117" s="53" t="s">
        <v>10483</v>
      </c>
      <c r="FZ117" s="53" t="s">
        <v>10483</v>
      </c>
      <c r="GA117" s="53" t="s">
        <v>10483</v>
      </c>
      <c r="GB117" s="53" t="s">
        <v>10483</v>
      </c>
      <c r="GC117" s="53"/>
      <c r="GD117" s="53" t="s">
        <v>10483</v>
      </c>
      <c r="GE117" s="53" t="s">
        <v>10483</v>
      </c>
      <c r="GF117" s="53" t="s">
        <v>10483</v>
      </c>
      <c r="GG117" s="53" t="s">
        <v>10483</v>
      </c>
      <c r="GH117" s="53" t="s">
        <v>10483</v>
      </c>
      <c r="GI117" s="53" t="s">
        <v>10483</v>
      </c>
      <c r="GJ117" s="53" t="s">
        <v>10483</v>
      </c>
      <c r="GK117" s="53" t="s">
        <v>10483</v>
      </c>
      <c r="GL117" s="53" t="s">
        <v>10483</v>
      </c>
      <c r="GM117" s="53" t="s">
        <v>10483</v>
      </c>
      <c r="GN117" s="53" t="s">
        <v>10483</v>
      </c>
      <c r="GO117" s="53" t="s">
        <v>10483</v>
      </c>
      <c r="GP117" s="53" t="s">
        <v>10483</v>
      </c>
      <c r="GQ117" s="53" t="s">
        <v>10483</v>
      </c>
      <c r="GR117" s="38"/>
      <c r="GS117" s="38"/>
      <c r="GT117" s="38"/>
      <c r="GU117" s="38"/>
      <c r="GV117" s="38"/>
      <c r="GW117" s="38"/>
      <c r="GX117" s="38"/>
      <c r="GY117" s="38"/>
      <c r="GZ117" s="167"/>
      <c r="HA117" s="167"/>
      <c r="HB117" s="167"/>
      <c r="HC117" s="167"/>
      <c r="HD117" s="167"/>
      <c r="HE117" s="167"/>
      <c r="HF117" s="167"/>
      <c r="HG117" s="167"/>
      <c r="HH117" s="167"/>
      <c r="HI117" s="167"/>
      <c r="HJ117" s="167"/>
      <c r="HK117" s="167"/>
      <c r="HL117" s="38"/>
      <c r="HM117" s="38"/>
      <c r="HN117" s="38"/>
      <c r="HP117" s="38"/>
      <c r="HQ117" s="38"/>
      <c r="HR117" s="38"/>
      <c r="HS117" s="38"/>
      <c r="HT117" s="38"/>
      <c r="HU117" s="38"/>
      <c r="HV117" s="38"/>
      <c r="HW117" s="38"/>
      <c r="HX117" s="38"/>
      <c r="HY117" s="38"/>
      <c r="HZ117" s="9"/>
      <c r="IA117" s="9"/>
      <c r="IB117" s="9"/>
      <c r="IC117" s="38"/>
      <c r="ID117" s="38"/>
      <c r="IE117" s="38"/>
      <c r="IF117" s="38"/>
      <c r="IG117" s="38"/>
      <c r="IH117" s="38"/>
      <c r="II117" s="68"/>
      <c r="IJ117" s="68"/>
      <c r="IK117" s="68"/>
      <c r="IL117" s="68"/>
      <c r="IM117" s="68"/>
      <c r="IN117" s="68"/>
      <c r="IO117" s="68"/>
      <c r="IP117" s="68"/>
      <c r="IQ117" s="68"/>
      <c r="IR117" s="68"/>
      <c r="IS117" s="68"/>
      <c r="IT117" s="68"/>
      <c r="IU117" s="68"/>
      <c r="IV117" s="68"/>
      <c r="IW117" s="38"/>
      <c r="IX117" s="38"/>
      <c r="IY117" s="38"/>
      <c r="IZ117" s="9"/>
      <c r="JA117" s="9"/>
      <c r="JB117" s="9"/>
      <c r="JC117" s="38"/>
      <c r="JD117" s="38"/>
      <c r="JE117" s="38"/>
      <c r="JF117" s="38"/>
      <c r="JG117" s="38"/>
      <c r="JH117" s="38"/>
      <c r="JI117" s="68"/>
      <c r="JJ117" s="68"/>
      <c r="JK117" s="68"/>
      <c r="JL117" s="68"/>
      <c r="JM117" s="68"/>
      <c r="JN117" s="68"/>
      <c r="JO117" s="68"/>
      <c r="JP117" s="68"/>
      <c r="JQ117" s="68"/>
      <c r="JR117" s="68"/>
      <c r="JS117" s="68"/>
      <c r="JT117" s="68"/>
      <c r="JU117" s="68"/>
      <c r="JV117" s="68"/>
      <c r="JW117" s="38"/>
      <c r="JX117" s="38"/>
      <c r="JY117" s="38"/>
      <c r="JZ117" s="9"/>
      <c r="KA117" s="9"/>
      <c r="KB117" s="9"/>
      <c r="KC117" s="9"/>
      <c r="KD117" s="9"/>
      <c r="KE117" s="9"/>
      <c r="KF117" s="9"/>
      <c r="KW117" s="9"/>
      <c r="KX117" s="9"/>
      <c r="KY117" s="9"/>
      <c r="KZ117" s="38"/>
      <c r="LA117" s="38"/>
      <c r="LB117" s="38"/>
      <c r="LC117" s="38"/>
      <c r="LD117" s="38"/>
      <c r="LE117" s="68"/>
      <c r="LF117" s="68"/>
      <c r="LG117" s="68"/>
      <c r="LH117" s="68"/>
      <c r="LI117" s="68"/>
      <c r="LJ117" s="68"/>
      <c r="LK117" s="68"/>
      <c r="LL117" s="68"/>
      <c r="LM117" s="68"/>
      <c r="LN117" s="68"/>
      <c r="LO117" s="68"/>
      <c r="LP117" s="68"/>
      <c r="LQ117" s="68"/>
      <c r="LR117" s="38"/>
      <c r="LS117" s="38"/>
      <c r="LT117" s="38"/>
      <c r="LU117" s="9"/>
      <c r="LV117" s="9"/>
      <c r="LW117" s="9"/>
      <c r="LX117" s="38"/>
      <c r="LY117" s="38"/>
      <c r="LZ117" s="38"/>
      <c r="MA117" s="38"/>
      <c r="MB117" s="68"/>
      <c r="MC117" s="68"/>
      <c r="MD117" s="68"/>
      <c r="ME117" s="68"/>
      <c r="MF117" s="68"/>
      <c r="MG117" s="68"/>
      <c r="MH117" s="68"/>
      <c r="MI117" s="68"/>
      <c r="MJ117" s="68"/>
      <c r="MK117" s="68"/>
      <c r="ML117" s="68"/>
      <c r="MM117" s="68"/>
      <c r="MN117" s="38"/>
      <c r="MO117" s="38"/>
      <c r="MP117" s="38"/>
      <c r="MQ117" s="38"/>
      <c r="MR117" s="38"/>
      <c r="MS117" s="9"/>
      <c r="MT117" s="9"/>
      <c r="MU117" s="38"/>
      <c r="MV117" s="38"/>
      <c r="MW117" s="38"/>
      <c r="MX117" s="38"/>
      <c r="MY117" s="38"/>
      <c r="MZ117" s="68"/>
      <c r="NA117" s="68"/>
      <c r="NB117" s="68"/>
      <c r="NC117" s="68"/>
      <c r="ND117" s="68"/>
      <c r="NE117" s="68"/>
      <c r="NF117" s="68"/>
      <c r="NG117" s="68"/>
      <c r="NH117" s="68"/>
      <c r="NI117" s="68"/>
      <c r="NJ117" s="68"/>
      <c r="NK117" s="68"/>
      <c r="NL117" s="68"/>
      <c r="NM117" s="38"/>
      <c r="NN117" s="38"/>
      <c r="NO117" s="38"/>
      <c r="NP117" s="9"/>
      <c r="NQ117" s="9"/>
      <c r="NR117" s="9"/>
      <c r="NS117" s="38"/>
      <c r="NT117" s="38"/>
      <c r="NU117" s="38"/>
      <c r="NV117" s="38"/>
      <c r="NW117" s="38"/>
      <c r="NX117" s="38"/>
      <c r="NY117" s="68"/>
      <c r="NZ117" s="68"/>
      <c r="OA117" s="68"/>
      <c r="OB117" s="68"/>
      <c r="OC117" s="68"/>
      <c r="OD117" s="68"/>
      <c r="OE117" s="68"/>
      <c r="OF117" s="68"/>
      <c r="OG117" s="68"/>
      <c r="OH117" s="68"/>
      <c r="OI117" s="68"/>
      <c r="OJ117" s="68"/>
      <c r="OK117" s="68"/>
      <c r="OL117" s="38"/>
      <c r="OM117" s="38"/>
      <c r="ON117" s="38"/>
      <c r="OO117" s="9"/>
      <c r="OP117" s="9"/>
      <c r="OQ117" s="9"/>
      <c r="OR117" s="38"/>
      <c r="OS117" s="38"/>
      <c r="OT117" s="38"/>
      <c r="OU117" s="38"/>
      <c r="OV117" s="68"/>
      <c r="OW117" s="68"/>
      <c r="OX117" s="68"/>
      <c r="OY117" s="68"/>
      <c r="OZ117" s="68"/>
      <c r="PA117" s="68"/>
      <c r="PB117" s="68"/>
      <c r="PC117" s="68"/>
      <c r="PD117" s="68"/>
      <c r="PE117" s="68"/>
      <c r="PF117" s="68"/>
      <c r="PG117" s="68"/>
      <c r="PH117" s="38"/>
      <c r="PI117" s="38"/>
      <c r="PJ117" s="38"/>
      <c r="PK117" s="38"/>
      <c r="PL117" s="9"/>
      <c r="PM117" s="9"/>
      <c r="PN117" s="9"/>
      <c r="PO117" s="39">
        <v>23.56</v>
      </c>
      <c r="PP117" s="39">
        <v>3.02</v>
      </c>
      <c r="PQ117" s="39">
        <v>23.3</v>
      </c>
      <c r="PR117" s="39">
        <v>3.1</v>
      </c>
      <c r="PS117" s="39"/>
      <c r="PT117" s="68"/>
      <c r="PU117" s="68"/>
      <c r="PV117" s="68"/>
      <c r="PW117" s="68"/>
      <c r="PX117" s="68"/>
      <c r="PY117" s="68"/>
      <c r="PZ117" s="68"/>
      <c r="QA117" s="68"/>
      <c r="QB117" s="68"/>
      <c r="QC117" s="68"/>
      <c r="QD117" s="68"/>
      <c r="QE117" s="68"/>
      <c r="QF117" s="68"/>
      <c r="QG117" s="38"/>
      <c r="QH117" s="38"/>
      <c r="QI117" s="38"/>
      <c r="QJ117" s="38"/>
      <c r="QK117" s="9"/>
      <c r="QL117" s="9"/>
      <c r="QM117" s="9"/>
      <c r="QN117" s="38"/>
      <c r="QO117" s="38"/>
      <c r="QP117" s="38"/>
      <c r="QQ117" s="38"/>
      <c r="QR117" s="38"/>
      <c r="QS117" s="38"/>
      <c r="QT117" s="68"/>
      <c r="QU117" s="68"/>
      <c r="QV117" s="68"/>
      <c r="QW117" s="68"/>
      <c r="QX117" s="68"/>
      <c r="QY117" s="68"/>
      <c r="QZ117" s="68"/>
      <c r="RA117" s="68"/>
      <c r="RB117" s="68"/>
      <c r="RC117" s="68"/>
      <c r="RD117" s="68"/>
      <c r="RE117" s="68"/>
      <c r="RF117" s="68"/>
      <c r="RG117" s="68"/>
      <c r="RH117" s="68"/>
      <c r="RI117" s="38"/>
      <c r="RJ117" s="38"/>
      <c r="RK117" s="38"/>
      <c r="RL117" s="38"/>
      <c r="RM117" s="9"/>
      <c r="RN117" s="9"/>
      <c r="RO117" s="9"/>
      <c r="RP117" s="39">
        <v>30.29</v>
      </c>
      <c r="RQ117" s="39">
        <v>7.58</v>
      </c>
      <c r="RR117" s="39">
        <v>30.81</v>
      </c>
      <c r="RS117" s="39">
        <v>8.33</v>
      </c>
      <c r="RT117" s="68"/>
      <c r="RU117" s="68"/>
      <c r="RV117" s="68"/>
      <c r="RW117" s="68"/>
      <c r="RX117" s="68"/>
      <c r="RY117" s="68"/>
      <c r="RZ117" s="68"/>
      <c r="SA117" s="68"/>
      <c r="SB117" s="68"/>
      <c r="SC117" s="68"/>
      <c r="SD117" s="68"/>
      <c r="SE117" s="68"/>
      <c r="SF117" s="38"/>
      <c r="SG117" s="38"/>
      <c r="SH117" s="38"/>
      <c r="SI117" s="9"/>
      <c r="SJ117" s="9"/>
      <c r="SK117" s="9"/>
      <c r="SL117" s="38"/>
      <c r="SM117" s="38"/>
      <c r="SN117" s="38"/>
      <c r="SO117" s="38"/>
      <c r="SP117" s="68"/>
      <c r="SQ117" s="68"/>
      <c r="SR117" s="68"/>
      <c r="SS117" s="68"/>
      <c r="ST117" s="68"/>
      <c r="SU117" s="68"/>
      <c r="SV117" s="68"/>
      <c r="SW117" s="68"/>
      <c r="SX117" s="68"/>
      <c r="SY117" s="68"/>
      <c r="SZ117" s="68"/>
      <c r="TA117" s="68"/>
      <c r="TB117" s="38"/>
      <c r="TC117" s="38"/>
      <c r="TD117" s="38"/>
      <c r="TE117" s="9"/>
      <c r="TF117" s="9"/>
      <c r="TG117" s="9"/>
      <c r="TN117" s="68"/>
      <c r="TO117" s="68"/>
      <c r="TP117" s="68"/>
      <c r="TQ117" s="68"/>
      <c r="TR117" s="68"/>
      <c r="TS117" s="68"/>
      <c r="TT117" s="68"/>
      <c r="TU117" s="68"/>
      <c r="TV117" s="68"/>
      <c r="TW117" s="68"/>
      <c r="TX117" s="68"/>
      <c r="TY117" s="68"/>
      <c r="TZ117" s="68"/>
      <c r="UA117" s="68"/>
      <c r="UK117" s="68"/>
      <c r="UL117" s="68"/>
      <c r="UM117" s="68"/>
      <c r="UN117" s="68"/>
      <c r="UO117" s="68"/>
      <c r="UP117" s="68"/>
      <c r="UQ117" s="68"/>
      <c r="UR117" s="68"/>
      <c r="US117" s="68"/>
      <c r="UT117" s="68"/>
      <c r="UU117" s="68"/>
      <c r="UV117" s="68"/>
      <c r="VE117" s="9"/>
      <c r="VF117" s="22" t="s">
        <v>1009</v>
      </c>
      <c r="VG117" s="15" t="s">
        <v>5095</v>
      </c>
      <c r="VH117" s="3" t="s">
        <v>4501</v>
      </c>
      <c r="VI117" s="9"/>
      <c r="VJ117" s="9"/>
      <c r="WA117" s="3" t="s">
        <v>537</v>
      </c>
      <c r="WZ117" s="6" t="s">
        <v>1214</v>
      </c>
      <c r="XA117" s="6" t="s">
        <v>1214</v>
      </c>
      <c r="XD117" s="6" t="s">
        <v>6009</v>
      </c>
      <c r="XG117" s="6" t="s">
        <v>1809</v>
      </c>
      <c r="XH117" s="6" t="s">
        <v>5949</v>
      </c>
      <c r="XK117"/>
      <c r="XL117" s="3" t="s">
        <v>1809</v>
      </c>
      <c r="XO117" s="6" t="s">
        <v>9386</v>
      </c>
      <c r="XP117" s="6" t="s">
        <v>7682</v>
      </c>
      <c r="XQ117" s="6" t="s">
        <v>7682</v>
      </c>
      <c r="XV117"/>
      <c r="XW117" s="6" t="s">
        <v>1585</v>
      </c>
      <c r="YB117" s="3" t="s">
        <v>1013</v>
      </c>
      <c r="YJ117" s="3" t="s">
        <v>1041</v>
      </c>
    </row>
    <row r="118" spans="1:686" ht="33" customHeight="1" x14ac:dyDescent="0.2">
      <c r="A118" s="3" t="s">
        <v>4232</v>
      </c>
      <c r="B118" s="64" t="s">
        <v>11357</v>
      </c>
      <c r="C118" s="64" t="s">
        <v>9823</v>
      </c>
      <c r="D118" s="64"/>
      <c r="E118" s="64"/>
      <c r="G118" s="80" t="s">
        <v>8119</v>
      </c>
      <c r="H118" s="80" t="s">
        <v>7647</v>
      </c>
      <c r="K118" s="6">
        <v>189</v>
      </c>
      <c r="L118" s="6">
        <v>41</v>
      </c>
      <c r="M118" s="138" t="s">
        <v>7651</v>
      </c>
      <c r="N118" s="3" t="s">
        <v>10112</v>
      </c>
      <c r="O118" s="3" t="s">
        <v>10143</v>
      </c>
      <c r="P118" s="3">
        <v>2</v>
      </c>
      <c r="Q118" s="6" t="s">
        <v>2352</v>
      </c>
      <c r="S118" s="3" t="s">
        <v>75</v>
      </c>
      <c r="T118" s="3" t="s">
        <v>7552</v>
      </c>
      <c r="U118" s="3" t="s">
        <v>49</v>
      </c>
      <c r="V118" s="3" t="s">
        <v>49</v>
      </c>
      <c r="W118" s="3" t="s">
        <v>2105</v>
      </c>
      <c r="Y118" s="3" t="s">
        <v>2673</v>
      </c>
      <c r="Z118" s="3" t="s">
        <v>2166</v>
      </c>
      <c r="AA118" s="3" t="s">
        <v>2252</v>
      </c>
      <c r="AB118" s="6" t="s">
        <v>1837</v>
      </c>
      <c r="AC118" s="6" t="s">
        <v>7003</v>
      </c>
      <c r="AD118" s="3" t="s">
        <v>9027</v>
      </c>
      <c r="AE118" s="3" t="s">
        <v>7650</v>
      </c>
      <c r="AF118" s="3" t="s">
        <v>7542</v>
      </c>
      <c r="AG118" s="3" t="s">
        <v>7542</v>
      </c>
      <c r="AH118" s="3" t="s">
        <v>7297</v>
      </c>
      <c r="AI118" s="3" t="s">
        <v>7649</v>
      </c>
      <c r="AJ118" s="3" t="s">
        <v>1757</v>
      </c>
      <c r="AL118" s="3" t="s">
        <v>7641</v>
      </c>
      <c r="AM118" s="6" t="s">
        <v>10499</v>
      </c>
      <c r="AN118" s="3" t="s">
        <v>777</v>
      </c>
      <c r="AO118" s="28">
        <v>2</v>
      </c>
      <c r="AP118" s="28">
        <v>2</v>
      </c>
      <c r="AQ118" s="28">
        <v>120</v>
      </c>
      <c r="AR118" s="98" t="s">
        <v>3247</v>
      </c>
      <c r="AS118" s="98" t="s">
        <v>7648</v>
      </c>
      <c r="AT118" s="98">
        <v>93</v>
      </c>
      <c r="AU118" s="98">
        <v>72</v>
      </c>
      <c r="AV118" s="98">
        <v>12</v>
      </c>
      <c r="AW118" s="98">
        <v>19.829999999999998</v>
      </c>
      <c r="AX118" s="98">
        <v>2.38</v>
      </c>
      <c r="AY118" s="226" t="s">
        <v>2918</v>
      </c>
      <c r="AZ118" s="28" t="s">
        <v>1757</v>
      </c>
      <c r="BA118" s="28" t="s">
        <v>1757</v>
      </c>
      <c r="BB118" s="28" t="s">
        <v>1757</v>
      </c>
      <c r="BC118" s="28" t="s">
        <v>1757</v>
      </c>
      <c r="BD118" s="28" t="s">
        <v>9</v>
      </c>
      <c r="BE118" s="28" t="s">
        <v>7298</v>
      </c>
      <c r="BF118" s="28" t="s">
        <v>7297</v>
      </c>
      <c r="BH118" s="28" t="s">
        <v>4232</v>
      </c>
      <c r="BI118" s="28" t="s">
        <v>1529</v>
      </c>
      <c r="BJ118" s="28" t="s">
        <v>11107</v>
      </c>
      <c r="BK118" s="9">
        <v>1</v>
      </c>
      <c r="BL118" s="28">
        <v>3</v>
      </c>
      <c r="BQ118" s="28" t="s">
        <v>4232</v>
      </c>
      <c r="BR118" s="227" t="s">
        <v>9589</v>
      </c>
      <c r="BS118" s="227" t="str">
        <f t="shared" si="2"/>
        <v xml:space="preserve">-- -- SDBPS        SATAQ-4-Thin_MuscularAthletic PANAS-NA     </v>
      </c>
      <c r="BT118" s="28" t="s">
        <v>9028</v>
      </c>
      <c r="BU118" s="28" t="s">
        <v>9028</v>
      </c>
      <c r="CE118" s="28" t="s">
        <v>3247</v>
      </c>
      <c r="CF118" s="28" t="s">
        <v>3246</v>
      </c>
      <c r="CG118" s="118" t="s">
        <v>8119</v>
      </c>
      <c r="CH118" s="118" t="s">
        <v>7647</v>
      </c>
      <c r="CK118" s="28" t="s">
        <v>7332</v>
      </c>
      <c r="CL118" s="28">
        <v>47</v>
      </c>
      <c r="CM118" s="28">
        <v>44</v>
      </c>
      <c r="CN118" s="3" t="s">
        <v>30</v>
      </c>
      <c r="CO118" s="3">
        <v>41</v>
      </c>
      <c r="CY118" s="65">
        <v>41</v>
      </c>
      <c r="DD118" s="53" t="s">
        <v>10483</v>
      </c>
      <c r="DE118" s="3" t="s">
        <v>7646</v>
      </c>
      <c r="DF118" s="3" t="s">
        <v>7646</v>
      </c>
      <c r="DG118" s="29">
        <v>2.13</v>
      </c>
      <c r="DH118" s="29">
        <v>1.64</v>
      </c>
      <c r="DI118" s="53" t="s">
        <v>10483</v>
      </c>
      <c r="DJ118" s="29">
        <v>1.82</v>
      </c>
      <c r="DK118" s="29">
        <v>1.51</v>
      </c>
      <c r="DL118" s="53" t="s">
        <v>10483</v>
      </c>
      <c r="DM118" s="53" t="s">
        <v>10483</v>
      </c>
      <c r="DN118" s="53" t="s">
        <v>10483</v>
      </c>
      <c r="DO118" s="53" t="s">
        <v>10483</v>
      </c>
      <c r="DP118" s="53" t="s">
        <v>10483</v>
      </c>
      <c r="DQ118" s="53" t="s">
        <v>10483</v>
      </c>
      <c r="DR118" s="53" t="s">
        <v>10483</v>
      </c>
      <c r="DS118" s="53" t="s">
        <v>10483</v>
      </c>
      <c r="DT118" s="53" t="s">
        <v>10483</v>
      </c>
      <c r="DU118" s="53" t="s">
        <v>10483</v>
      </c>
      <c r="DV118" s="53" t="s">
        <v>10483</v>
      </c>
      <c r="DW118" s="53" t="s">
        <v>10483</v>
      </c>
      <c r="DX118" s="53" t="s">
        <v>10483</v>
      </c>
      <c r="DY118" s="53" t="s">
        <v>10483</v>
      </c>
      <c r="DZ118" s="53" t="s">
        <v>10483</v>
      </c>
      <c r="EA118" s="53" t="s">
        <v>10483</v>
      </c>
      <c r="EB118" s="53"/>
      <c r="EC118" s="53" t="s">
        <v>10483</v>
      </c>
      <c r="ED118" s="53" t="s">
        <v>10483</v>
      </c>
      <c r="EE118" s="53" t="s">
        <v>10483</v>
      </c>
      <c r="EF118" s="53" t="s">
        <v>10483</v>
      </c>
      <c r="EJ118" s="3" t="s">
        <v>1348</v>
      </c>
      <c r="EK118" s="3" t="s">
        <v>1348</v>
      </c>
      <c r="EL118" s="3" t="s">
        <v>1348</v>
      </c>
      <c r="EM118" s="29">
        <v>3.02</v>
      </c>
      <c r="EN118" s="29">
        <v>0.95</v>
      </c>
      <c r="EO118" s="53" t="s">
        <v>10483</v>
      </c>
      <c r="EP118" s="29">
        <v>2.2999999999999998</v>
      </c>
      <c r="EQ118" s="29">
        <v>0.77</v>
      </c>
      <c r="ER118" s="53" t="s">
        <v>10483</v>
      </c>
      <c r="ES118" s="53" t="s">
        <v>10483</v>
      </c>
      <c r="ET118" s="53" t="s">
        <v>10483</v>
      </c>
      <c r="EU118" s="53" t="s">
        <v>10483</v>
      </c>
      <c r="EV118" s="53" t="s">
        <v>10483</v>
      </c>
      <c r="EW118" s="53" t="s">
        <v>10483</v>
      </c>
      <c r="EX118" s="53" t="s">
        <v>10483</v>
      </c>
      <c r="EY118" s="53" t="s">
        <v>10483</v>
      </c>
      <c r="EZ118" s="53" t="s">
        <v>10483</v>
      </c>
      <c r="FA118" s="53" t="s">
        <v>10483</v>
      </c>
      <c r="FB118" s="53" t="s">
        <v>10483</v>
      </c>
      <c r="FC118" s="53" t="s">
        <v>10483</v>
      </c>
      <c r="FD118" s="53" t="s">
        <v>10483</v>
      </c>
      <c r="FE118" s="53" t="s">
        <v>10483</v>
      </c>
      <c r="FF118" s="53" t="s">
        <v>10483</v>
      </c>
      <c r="FG118" s="53" t="s">
        <v>10483</v>
      </c>
      <c r="FH118" s="53" t="s">
        <v>10483</v>
      </c>
      <c r="FI118" s="53" t="s">
        <v>10483</v>
      </c>
      <c r="FJ118" s="53" t="s">
        <v>10483</v>
      </c>
      <c r="FK118" s="53" t="s">
        <v>10483</v>
      </c>
      <c r="FO118" s="53" t="s">
        <v>10483</v>
      </c>
      <c r="FP118" s="53" t="s">
        <v>10483</v>
      </c>
      <c r="FQ118" s="53" t="s">
        <v>10483</v>
      </c>
      <c r="FR118" s="53" t="s">
        <v>10483</v>
      </c>
      <c r="FS118" s="53" t="s">
        <v>10483</v>
      </c>
      <c r="FT118" s="53" t="s">
        <v>10483</v>
      </c>
      <c r="FU118" s="53" t="s">
        <v>10483</v>
      </c>
      <c r="FV118" s="53" t="s">
        <v>10483</v>
      </c>
      <c r="FW118" s="53" t="s">
        <v>10483</v>
      </c>
      <c r="FX118" s="53" t="s">
        <v>10483</v>
      </c>
      <c r="FY118" s="53" t="s">
        <v>10483</v>
      </c>
      <c r="FZ118" s="53" t="s">
        <v>10483</v>
      </c>
      <c r="GA118" s="53" t="s">
        <v>10483</v>
      </c>
      <c r="GB118" s="53" t="s">
        <v>10483</v>
      </c>
      <c r="GC118" s="53"/>
      <c r="GD118" s="53" t="s">
        <v>10483</v>
      </c>
      <c r="GE118" s="53" t="s">
        <v>10483</v>
      </c>
      <c r="GF118" s="53" t="s">
        <v>10483</v>
      </c>
      <c r="GG118" s="53" t="s">
        <v>10483</v>
      </c>
      <c r="GH118" s="53" t="s">
        <v>10483</v>
      </c>
      <c r="GI118" s="53" t="s">
        <v>10483</v>
      </c>
      <c r="GJ118" s="53" t="s">
        <v>10483</v>
      </c>
      <c r="GK118" s="53" t="s">
        <v>10483</v>
      </c>
      <c r="GL118" s="53" t="s">
        <v>10483</v>
      </c>
      <c r="GM118" s="53" t="s">
        <v>10483</v>
      </c>
      <c r="GN118" s="53" t="s">
        <v>10483</v>
      </c>
      <c r="GO118" s="53" t="s">
        <v>10483</v>
      </c>
      <c r="GP118" s="53" t="s">
        <v>10483</v>
      </c>
      <c r="GQ118" s="53" t="s">
        <v>10483</v>
      </c>
      <c r="GZ118" s="166"/>
      <c r="HA118" s="166"/>
      <c r="HB118" s="166"/>
      <c r="HC118" s="166"/>
      <c r="HD118" s="166"/>
      <c r="HE118" s="166"/>
      <c r="HF118" s="166"/>
      <c r="HG118" s="166"/>
      <c r="HH118" s="166"/>
      <c r="HI118" s="166"/>
      <c r="HJ118" s="166"/>
      <c r="HK118" s="166"/>
      <c r="HO118" s="3" t="s">
        <v>542</v>
      </c>
      <c r="JZ118" s="9"/>
      <c r="KA118" s="9"/>
      <c r="KB118" s="9"/>
      <c r="KC118" s="9"/>
      <c r="KD118" s="9"/>
      <c r="KE118" s="9"/>
      <c r="KF118" s="9"/>
      <c r="PL118" s="3" t="s">
        <v>7645</v>
      </c>
      <c r="PM118" s="3" t="s">
        <v>7645</v>
      </c>
      <c r="PN118" s="3" t="s">
        <v>8131</v>
      </c>
      <c r="PO118" s="29">
        <v>3.12</v>
      </c>
      <c r="PP118" s="29">
        <v>0.82</v>
      </c>
      <c r="PQ118" s="29">
        <v>2.15</v>
      </c>
      <c r="PR118" s="29">
        <v>0.76</v>
      </c>
      <c r="PW118" s="65">
        <v>2.5499999999999998</v>
      </c>
      <c r="PX118" s="65">
        <v>0.91</v>
      </c>
      <c r="QK118" s="3" t="s">
        <v>4209</v>
      </c>
      <c r="QL118" s="3" t="s">
        <v>7644</v>
      </c>
      <c r="QM118" s="3" t="s">
        <v>4209</v>
      </c>
      <c r="QN118" s="29">
        <v>2.35</v>
      </c>
      <c r="QO118" s="29">
        <v>0.64</v>
      </c>
      <c r="QQ118" s="29">
        <v>1.92</v>
      </c>
      <c r="QR118" s="29">
        <v>0.59</v>
      </c>
      <c r="QW118" s="65">
        <v>1.93</v>
      </c>
      <c r="QX118" s="65">
        <v>0.77</v>
      </c>
      <c r="VF118" s="3" t="s">
        <v>5046</v>
      </c>
      <c r="VG118" s="3" t="s">
        <v>7643</v>
      </c>
      <c r="VH118" s="3" t="s">
        <v>4504</v>
      </c>
      <c r="VI118" s="3">
        <v>43</v>
      </c>
      <c r="VJ118" s="6">
        <v>91.5</v>
      </c>
      <c r="VK118" s="3" t="s">
        <v>4232</v>
      </c>
      <c r="VZ118" s="3" t="s">
        <v>777</v>
      </c>
      <c r="WA118" s="3" t="s">
        <v>777</v>
      </c>
      <c r="WC118" s="3" t="s">
        <v>9646</v>
      </c>
      <c r="WD118" s="3" t="s">
        <v>777</v>
      </c>
      <c r="WE118" s="3" t="s">
        <v>9647</v>
      </c>
      <c r="XN118" s="6" t="s">
        <v>1293</v>
      </c>
      <c r="XO118" s="6" t="s">
        <v>1285</v>
      </c>
      <c r="XP118" s="6" t="s">
        <v>10499</v>
      </c>
      <c r="XQ118" s="6" t="s">
        <v>10499</v>
      </c>
      <c r="XU118" s="3" t="s">
        <v>7542</v>
      </c>
      <c r="XV118" s="3">
        <v>2</v>
      </c>
    </row>
    <row r="119" spans="1:686" ht="33" customHeight="1" x14ac:dyDescent="0.2">
      <c r="A119" s="3" t="s">
        <v>4232</v>
      </c>
      <c r="K119" s="6">
        <v>189</v>
      </c>
      <c r="L119" s="6">
        <v>41</v>
      </c>
      <c r="M119" s="162" t="s">
        <v>10483</v>
      </c>
      <c r="T119" s="3" t="s">
        <v>7532</v>
      </c>
      <c r="AB119" s="6" t="s">
        <v>7607</v>
      </c>
      <c r="AD119" s="3" t="s">
        <v>1462</v>
      </c>
      <c r="AE119" s="3" t="s">
        <v>7532</v>
      </c>
      <c r="AG119" s="162" t="s">
        <v>10483</v>
      </c>
      <c r="AH119" s="3" t="s">
        <v>7642</v>
      </c>
      <c r="AI119" s="3" t="s">
        <v>9963</v>
      </c>
      <c r="AJ119" s="4"/>
      <c r="AL119" s="3" t="s">
        <v>7641</v>
      </c>
      <c r="AM119" s="6" t="s">
        <v>10744</v>
      </c>
      <c r="AO119" s="28">
        <v>2</v>
      </c>
      <c r="AP119" s="28">
        <v>2</v>
      </c>
      <c r="AQ119" s="28">
        <v>120</v>
      </c>
      <c r="BH119" s="28" t="s">
        <v>4232</v>
      </c>
      <c r="BJ119" s="28" t="s">
        <v>11107</v>
      </c>
      <c r="BK119" s="9">
        <v>1</v>
      </c>
      <c r="BQ119" s="28" t="s">
        <v>4232</v>
      </c>
      <c r="BS119" s="227" t="str">
        <f t="shared" si="2"/>
        <v xml:space="preserve">-- -- SDBPS              </v>
      </c>
      <c r="CL119" s="28">
        <v>43</v>
      </c>
      <c r="CM119" s="28">
        <v>39</v>
      </c>
      <c r="CN119" s="3" t="s">
        <v>30</v>
      </c>
      <c r="CO119" s="3">
        <v>35</v>
      </c>
      <c r="CY119" s="65">
        <v>35</v>
      </c>
      <c r="DD119" s="53" t="s">
        <v>10483</v>
      </c>
      <c r="DE119" s="3" t="s">
        <v>7646</v>
      </c>
      <c r="DF119" s="3" t="s">
        <v>7646</v>
      </c>
      <c r="DG119" s="29">
        <v>2.35</v>
      </c>
      <c r="DH119" s="29">
        <v>1.52</v>
      </c>
      <c r="DI119" s="53" t="s">
        <v>10483</v>
      </c>
      <c r="DJ119" s="29">
        <v>2.58</v>
      </c>
      <c r="DK119" s="29">
        <v>1.65</v>
      </c>
      <c r="DL119" s="53" t="s">
        <v>10483</v>
      </c>
      <c r="DM119" s="53" t="s">
        <v>10483</v>
      </c>
      <c r="DN119" s="53" t="s">
        <v>10483</v>
      </c>
      <c r="DO119" s="53" t="s">
        <v>10483</v>
      </c>
      <c r="DP119" s="53" t="s">
        <v>10483</v>
      </c>
      <c r="DQ119" s="53" t="s">
        <v>10483</v>
      </c>
      <c r="DR119" s="53" t="s">
        <v>10483</v>
      </c>
      <c r="DS119" s="53" t="s">
        <v>10483</v>
      </c>
      <c r="DT119" s="53" t="s">
        <v>10483</v>
      </c>
      <c r="DU119" s="53" t="s">
        <v>10483</v>
      </c>
      <c r="DV119" s="53" t="s">
        <v>10483</v>
      </c>
      <c r="DW119" s="53" t="s">
        <v>10483</v>
      </c>
      <c r="DX119" s="53" t="s">
        <v>10483</v>
      </c>
      <c r="DY119" s="53" t="s">
        <v>10483</v>
      </c>
      <c r="DZ119" s="53" t="s">
        <v>10483</v>
      </c>
      <c r="EA119" s="53" t="s">
        <v>10483</v>
      </c>
      <c r="EB119" s="53"/>
      <c r="EC119" s="53" t="s">
        <v>10483</v>
      </c>
      <c r="ED119" s="53" t="s">
        <v>10483</v>
      </c>
      <c r="EE119" s="53" t="s">
        <v>10483</v>
      </c>
      <c r="EF119" s="53" t="s">
        <v>10483</v>
      </c>
      <c r="EJ119" s="3" t="s">
        <v>1348</v>
      </c>
      <c r="EK119" s="3" t="s">
        <v>1348</v>
      </c>
      <c r="EL119" s="3" t="s">
        <v>1348</v>
      </c>
      <c r="EM119" s="29">
        <v>3.04</v>
      </c>
      <c r="EN119" s="29">
        <v>0.69</v>
      </c>
      <c r="EO119" s="53" t="s">
        <v>10483</v>
      </c>
      <c r="EP119" s="29">
        <v>2.84</v>
      </c>
      <c r="EQ119" s="29">
        <v>0.78</v>
      </c>
      <c r="ER119" s="53" t="s">
        <v>10483</v>
      </c>
      <c r="ES119" s="53" t="s">
        <v>10483</v>
      </c>
      <c r="ET119" s="53" t="s">
        <v>10483</v>
      </c>
      <c r="EU119" s="53" t="s">
        <v>10483</v>
      </c>
      <c r="EV119" s="53" t="s">
        <v>10483</v>
      </c>
      <c r="EW119" s="53" t="s">
        <v>10483</v>
      </c>
      <c r="EX119" s="53" t="s">
        <v>10483</v>
      </c>
      <c r="EY119" s="53" t="s">
        <v>10483</v>
      </c>
      <c r="EZ119" s="53" t="s">
        <v>10483</v>
      </c>
      <c r="FA119" s="53" t="s">
        <v>10483</v>
      </c>
      <c r="FB119" s="53" t="s">
        <v>10483</v>
      </c>
      <c r="FC119" s="53" t="s">
        <v>10483</v>
      </c>
      <c r="FD119" s="53" t="s">
        <v>10483</v>
      </c>
      <c r="FE119" s="53" t="s">
        <v>10483</v>
      </c>
      <c r="FF119" s="53" t="s">
        <v>10483</v>
      </c>
      <c r="FG119" s="53" t="s">
        <v>10483</v>
      </c>
      <c r="FH119" s="53" t="s">
        <v>10483</v>
      </c>
      <c r="FI119" s="53" t="s">
        <v>10483</v>
      </c>
      <c r="FJ119" s="53" t="s">
        <v>10483</v>
      </c>
      <c r="FK119" s="53" t="s">
        <v>10483</v>
      </c>
      <c r="FO119" s="53" t="s">
        <v>10483</v>
      </c>
      <c r="FP119" s="53" t="s">
        <v>10483</v>
      </c>
      <c r="FQ119" s="53" t="s">
        <v>10483</v>
      </c>
      <c r="FR119" s="53" t="s">
        <v>10483</v>
      </c>
      <c r="FS119" s="53" t="s">
        <v>10483</v>
      </c>
      <c r="FT119" s="53" t="s">
        <v>10483</v>
      </c>
      <c r="FU119" s="53" t="s">
        <v>10483</v>
      </c>
      <c r="FV119" s="53" t="s">
        <v>10483</v>
      </c>
      <c r="FW119" s="53" t="s">
        <v>10483</v>
      </c>
      <c r="FX119" s="53" t="s">
        <v>10483</v>
      </c>
      <c r="FY119" s="53" t="s">
        <v>10483</v>
      </c>
      <c r="FZ119" s="53" t="s">
        <v>10483</v>
      </c>
      <c r="GA119" s="53" t="s">
        <v>10483</v>
      </c>
      <c r="GB119" s="53" t="s">
        <v>10483</v>
      </c>
      <c r="GC119" s="53"/>
      <c r="GD119" s="53" t="s">
        <v>10483</v>
      </c>
      <c r="GE119" s="53" t="s">
        <v>10483</v>
      </c>
      <c r="GF119" s="53" t="s">
        <v>10483</v>
      </c>
      <c r="GG119" s="53" t="s">
        <v>10483</v>
      </c>
      <c r="GH119" s="53" t="s">
        <v>10483</v>
      </c>
      <c r="GI119" s="53" t="s">
        <v>10483</v>
      </c>
      <c r="GJ119" s="53" t="s">
        <v>10483</v>
      </c>
      <c r="GK119" s="53" t="s">
        <v>10483</v>
      </c>
      <c r="GL119" s="53" t="s">
        <v>10483</v>
      </c>
      <c r="GM119" s="53" t="s">
        <v>10483</v>
      </c>
      <c r="GN119" s="53" t="s">
        <v>10483</v>
      </c>
      <c r="GO119" s="53" t="s">
        <v>10483</v>
      </c>
      <c r="GP119" s="53" t="s">
        <v>10483</v>
      </c>
      <c r="GQ119" s="53" t="s">
        <v>10483</v>
      </c>
      <c r="GZ119" s="166"/>
      <c r="HA119" s="166"/>
      <c r="HB119" s="166"/>
      <c r="HC119" s="166"/>
      <c r="HD119" s="166"/>
      <c r="HE119" s="166"/>
      <c r="HF119" s="166"/>
      <c r="HG119" s="166"/>
      <c r="HH119" s="166"/>
      <c r="HI119" s="166"/>
      <c r="HJ119" s="166"/>
      <c r="HK119" s="166"/>
      <c r="JZ119" s="9"/>
      <c r="KA119" s="9"/>
      <c r="KB119" s="9"/>
      <c r="KC119" s="9"/>
      <c r="KD119" s="9"/>
      <c r="KE119" s="9"/>
      <c r="KF119" s="9"/>
      <c r="PO119" s="29">
        <v>3.24</v>
      </c>
      <c r="PP119" s="29">
        <v>0.79</v>
      </c>
      <c r="PQ119" s="29">
        <v>2.9</v>
      </c>
      <c r="PR119" s="29">
        <v>0.88</v>
      </c>
      <c r="PW119" s="65">
        <v>2.92</v>
      </c>
      <c r="PX119" s="65">
        <v>0.9</v>
      </c>
      <c r="QN119" s="29">
        <v>2.57</v>
      </c>
      <c r="QO119" s="29">
        <v>0.9</v>
      </c>
      <c r="QQ119" s="29">
        <v>2.66</v>
      </c>
      <c r="QR119" s="29">
        <v>0.91</v>
      </c>
      <c r="QW119" s="65">
        <v>2.48</v>
      </c>
      <c r="QX119" s="65">
        <v>0.92</v>
      </c>
      <c r="VF119" s="3" t="s">
        <v>5046</v>
      </c>
      <c r="VG119" s="3" t="s">
        <v>7640</v>
      </c>
      <c r="VH119" s="3" t="s">
        <v>4504</v>
      </c>
      <c r="VI119" s="3">
        <v>39</v>
      </c>
      <c r="VJ119" s="6">
        <v>90.7</v>
      </c>
      <c r="VK119" s="3" t="s">
        <v>4232</v>
      </c>
      <c r="WA119" s="3" t="s">
        <v>777</v>
      </c>
      <c r="XN119" s="6" t="s">
        <v>9692</v>
      </c>
      <c r="XO119" s="6" t="s">
        <v>9400</v>
      </c>
      <c r="XP119" s="6" t="s">
        <v>10744</v>
      </c>
      <c r="XQ119" s="6" t="s">
        <v>10744</v>
      </c>
      <c r="XS119" s="6" t="s">
        <v>10750</v>
      </c>
      <c r="XT119" s="6" t="s">
        <v>10750</v>
      </c>
      <c r="XV119" s="3">
        <v>2</v>
      </c>
      <c r="YA119" s="6" t="s">
        <v>9430</v>
      </c>
    </row>
    <row r="120" spans="1:686" ht="33" customHeight="1" x14ac:dyDescent="0.2">
      <c r="A120" s="3" t="s">
        <v>4232</v>
      </c>
      <c r="B120" s="64" t="s">
        <v>11357</v>
      </c>
      <c r="C120" s="64" t="s">
        <v>9823</v>
      </c>
      <c r="D120" s="64"/>
      <c r="E120" s="64"/>
      <c r="F120" s="4" t="s">
        <v>7555</v>
      </c>
      <c r="K120" s="6" t="s">
        <v>7546</v>
      </c>
      <c r="L120" s="6">
        <v>42</v>
      </c>
      <c r="M120" s="138" t="s">
        <v>7554</v>
      </c>
      <c r="N120" s="3" t="s">
        <v>10112</v>
      </c>
      <c r="O120" s="3" t="s">
        <v>10144</v>
      </c>
      <c r="P120" s="3">
        <v>2</v>
      </c>
      <c r="Q120" s="6" t="s">
        <v>2381</v>
      </c>
      <c r="S120" s="3" t="s">
        <v>75</v>
      </c>
      <c r="T120" s="3" t="s">
        <v>7553</v>
      </c>
      <c r="U120" s="3" t="s">
        <v>49</v>
      </c>
      <c r="V120" s="3" t="s">
        <v>49</v>
      </c>
      <c r="W120" s="3" t="s">
        <v>2105</v>
      </c>
      <c r="Y120" s="3" t="s">
        <v>2673</v>
      </c>
      <c r="Z120" s="3" t="s">
        <v>2166</v>
      </c>
      <c r="AA120" s="3" t="s">
        <v>2252</v>
      </c>
      <c r="AB120" s="6" t="s">
        <v>1837</v>
      </c>
      <c r="AC120" s="6" t="s">
        <v>7003</v>
      </c>
      <c r="AD120" s="3" t="s">
        <v>1462</v>
      </c>
      <c r="AE120" s="3" t="s">
        <v>7552</v>
      </c>
      <c r="AF120" s="3" t="s">
        <v>7542</v>
      </c>
      <c r="AG120" s="3" t="s">
        <v>7542</v>
      </c>
      <c r="AH120" s="3" t="s">
        <v>7297</v>
      </c>
      <c r="AI120" s="3" t="s">
        <v>7551</v>
      </c>
      <c r="AJ120" s="3" t="s">
        <v>1757</v>
      </c>
      <c r="AL120" s="3" t="s">
        <v>7550</v>
      </c>
      <c r="AM120" s="6" t="s">
        <v>10499</v>
      </c>
      <c r="AN120" s="3" t="s">
        <v>777</v>
      </c>
      <c r="AO120" s="28">
        <v>2</v>
      </c>
      <c r="AP120" s="28">
        <v>2</v>
      </c>
      <c r="AQ120" s="28">
        <v>120</v>
      </c>
      <c r="AR120" s="98" t="s">
        <v>3247</v>
      </c>
      <c r="AS120" s="98" t="s">
        <v>7549</v>
      </c>
      <c r="AT120" s="98">
        <v>98</v>
      </c>
      <c r="AU120" s="98">
        <v>78</v>
      </c>
      <c r="AV120" s="98">
        <v>14</v>
      </c>
      <c r="AW120" s="98">
        <v>20.39</v>
      </c>
      <c r="AX120" s="98">
        <v>4.12</v>
      </c>
      <c r="AY120" s="226" t="s">
        <v>2993</v>
      </c>
      <c r="AZ120" s="28" t="s">
        <v>1757</v>
      </c>
      <c r="BA120" s="28" t="s">
        <v>1757</v>
      </c>
      <c r="BB120" s="28" t="s">
        <v>1757</v>
      </c>
      <c r="BC120" s="28" t="s">
        <v>1757</v>
      </c>
      <c r="BD120" s="28" t="s">
        <v>9</v>
      </c>
      <c r="BE120" s="28" t="s">
        <v>7298</v>
      </c>
      <c r="BF120" s="28" t="s">
        <v>7297</v>
      </c>
      <c r="BH120" s="28" t="s">
        <v>4232</v>
      </c>
      <c r="BI120" s="28" t="s">
        <v>7548</v>
      </c>
      <c r="BJ120" s="28" t="s">
        <v>11107</v>
      </c>
      <c r="BK120" s="9">
        <v>1</v>
      </c>
      <c r="BL120" s="28">
        <v>1</v>
      </c>
      <c r="BQ120" s="28" t="s">
        <v>7529</v>
      </c>
      <c r="BR120" s="227" t="s">
        <v>7539</v>
      </c>
      <c r="BS120" s="227" t="str">
        <f t="shared" si="2"/>
        <v xml:space="preserve">-- -- SDBPS         PANAS-NA     </v>
      </c>
      <c r="BT120" s="28" t="s">
        <v>7538</v>
      </c>
      <c r="BU120" s="28" t="s">
        <v>8131</v>
      </c>
      <c r="CE120" s="28" t="s">
        <v>6615</v>
      </c>
      <c r="CF120" s="28" t="s">
        <v>3246</v>
      </c>
      <c r="CK120" s="28" t="s">
        <v>7332</v>
      </c>
      <c r="CL120" s="28">
        <v>48</v>
      </c>
      <c r="CM120" s="28">
        <v>46</v>
      </c>
      <c r="CN120" s="3" t="s">
        <v>178</v>
      </c>
      <c r="CO120" s="3">
        <v>45</v>
      </c>
      <c r="CX120" s="65">
        <v>45</v>
      </c>
      <c r="DD120" s="53" t="s">
        <v>10483</v>
      </c>
      <c r="DE120" s="3" t="s">
        <v>4143</v>
      </c>
      <c r="DF120" s="3" t="s">
        <v>4143</v>
      </c>
      <c r="DG120" s="29">
        <v>1.54</v>
      </c>
      <c r="DH120" s="29">
        <v>1.39</v>
      </c>
      <c r="DI120" s="53" t="s">
        <v>10483</v>
      </c>
      <c r="DJ120" s="29">
        <v>0.59</v>
      </c>
      <c r="DK120" s="29">
        <v>1.04</v>
      </c>
      <c r="DL120" s="53" t="s">
        <v>10483</v>
      </c>
      <c r="DM120" s="53" t="s">
        <v>10483</v>
      </c>
      <c r="DN120" s="53" t="s">
        <v>10483</v>
      </c>
      <c r="DO120" s="53" t="s">
        <v>10483</v>
      </c>
      <c r="DP120" s="53" t="s">
        <v>10483</v>
      </c>
      <c r="DQ120" s="53" t="s">
        <v>10483</v>
      </c>
      <c r="DR120" s="53" t="s">
        <v>10483</v>
      </c>
      <c r="DS120" s="53" t="s">
        <v>10483</v>
      </c>
      <c r="DT120" s="53" t="s">
        <v>10483</v>
      </c>
      <c r="DU120" s="53" t="s">
        <v>10483</v>
      </c>
      <c r="DV120" s="53" t="s">
        <v>10483</v>
      </c>
      <c r="DW120" s="53" t="s">
        <v>10483</v>
      </c>
      <c r="DX120" s="53" t="s">
        <v>10483</v>
      </c>
      <c r="DY120" s="53" t="s">
        <v>10483</v>
      </c>
      <c r="DZ120" s="53" t="s">
        <v>10483</v>
      </c>
      <c r="EA120" s="53" t="s">
        <v>10483</v>
      </c>
      <c r="EB120" s="53"/>
      <c r="EC120" s="53" t="s">
        <v>10483</v>
      </c>
      <c r="ED120" s="53" t="s">
        <v>10483</v>
      </c>
      <c r="EE120" s="53" t="s">
        <v>10483</v>
      </c>
      <c r="EF120" s="53" t="s">
        <v>10483</v>
      </c>
      <c r="EJ120" s="3" t="s">
        <v>1348</v>
      </c>
      <c r="EK120" s="3" t="s">
        <v>1348</v>
      </c>
      <c r="EL120" s="3" t="s">
        <v>1348</v>
      </c>
      <c r="EM120" s="29">
        <v>3.2</v>
      </c>
      <c r="EN120" s="29">
        <v>0.9</v>
      </c>
      <c r="EO120" s="53" t="s">
        <v>10483</v>
      </c>
      <c r="EP120" s="29">
        <v>2.87</v>
      </c>
      <c r="EQ120" s="29">
        <v>0.85</v>
      </c>
      <c r="ER120" s="53" t="s">
        <v>10483</v>
      </c>
      <c r="ES120" s="53" t="s">
        <v>10483</v>
      </c>
      <c r="ET120" s="53" t="s">
        <v>10483</v>
      </c>
      <c r="EU120" s="53" t="s">
        <v>10483</v>
      </c>
      <c r="EV120" s="53" t="s">
        <v>10483</v>
      </c>
      <c r="EW120" s="53" t="s">
        <v>10483</v>
      </c>
      <c r="EX120" s="53" t="s">
        <v>10483</v>
      </c>
      <c r="EY120" s="53" t="s">
        <v>10483</v>
      </c>
      <c r="EZ120" s="53" t="s">
        <v>10483</v>
      </c>
      <c r="FA120" s="53" t="s">
        <v>10483</v>
      </c>
      <c r="FB120" s="53" t="s">
        <v>10483</v>
      </c>
      <c r="FC120" s="53" t="s">
        <v>10483</v>
      </c>
      <c r="FD120" s="53" t="s">
        <v>10483</v>
      </c>
      <c r="FE120" s="53" t="s">
        <v>10483</v>
      </c>
      <c r="FF120" s="53" t="s">
        <v>10483</v>
      </c>
      <c r="FG120" s="53" t="s">
        <v>10483</v>
      </c>
      <c r="FH120" s="53" t="s">
        <v>10483</v>
      </c>
      <c r="FI120" s="53" t="s">
        <v>10483</v>
      </c>
      <c r="FJ120" s="53" t="s">
        <v>10483</v>
      </c>
      <c r="FK120" s="53" t="s">
        <v>10483</v>
      </c>
      <c r="FO120" s="53" t="s">
        <v>10483</v>
      </c>
      <c r="FP120" s="53" t="s">
        <v>10483</v>
      </c>
      <c r="FQ120" s="53" t="s">
        <v>10483</v>
      </c>
      <c r="FR120" s="53" t="s">
        <v>10483</v>
      </c>
      <c r="FS120" s="53" t="s">
        <v>10483</v>
      </c>
      <c r="FT120" s="53" t="s">
        <v>10483</v>
      </c>
      <c r="FU120" s="53" t="s">
        <v>10483</v>
      </c>
      <c r="FV120" s="53" t="s">
        <v>10483</v>
      </c>
      <c r="FW120" s="53" t="s">
        <v>10483</v>
      </c>
      <c r="FX120" s="53" t="s">
        <v>10483</v>
      </c>
      <c r="FY120" s="53" t="s">
        <v>10483</v>
      </c>
      <c r="FZ120" s="53" t="s">
        <v>10483</v>
      </c>
      <c r="GA120" s="53" t="s">
        <v>10483</v>
      </c>
      <c r="GB120" s="53" t="s">
        <v>10483</v>
      </c>
      <c r="GC120" s="53"/>
      <c r="GD120" s="53" t="s">
        <v>10483</v>
      </c>
      <c r="GE120" s="53" t="s">
        <v>10483</v>
      </c>
      <c r="GF120" s="53" t="s">
        <v>10483</v>
      </c>
      <c r="GG120" s="53" t="s">
        <v>10483</v>
      </c>
      <c r="GH120" s="53" t="s">
        <v>10483</v>
      </c>
      <c r="GI120" s="53" t="s">
        <v>10483</v>
      </c>
      <c r="GJ120" s="53" t="s">
        <v>10483</v>
      </c>
      <c r="GK120" s="53" t="s">
        <v>10483</v>
      </c>
      <c r="GL120" s="53" t="s">
        <v>10483</v>
      </c>
      <c r="GM120" s="53" t="s">
        <v>10483</v>
      </c>
      <c r="GN120" s="53" t="s">
        <v>10483</v>
      </c>
      <c r="GO120" s="53" t="s">
        <v>10483</v>
      </c>
      <c r="GP120" s="53" t="s">
        <v>10483</v>
      </c>
      <c r="GQ120" s="53" t="s">
        <v>10483</v>
      </c>
      <c r="GZ120" s="166"/>
      <c r="HA120" s="166"/>
      <c r="HB120" s="166"/>
      <c r="HC120" s="166"/>
      <c r="HD120" s="166"/>
      <c r="HE120" s="166"/>
      <c r="HF120" s="166"/>
      <c r="HG120" s="166"/>
      <c r="HH120" s="166"/>
      <c r="HI120" s="166"/>
      <c r="HJ120" s="166"/>
      <c r="HK120" s="166"/>
      <c r="HO120" s="3" t="s">
        <v>542</v>
      </c>
      <c r="JZ120" s="9"/>
      <c r="KA120" s="9"/>
      <c r="KB120" s="9"/>
      <c r="KC120" s="9"/>
      <c r="KD120" s="9"/>
      <c r="KE120" s="9"/>
      <c r="KF120" s="9"/>
      <c r="QK120" s="3" t="s">
        <v>4209</v>
      </c>
      <c r="QL120" s="3" t="s">
        <v>4209</v>
      </c>
      <c r="QM120" s="3" t="s">
        <v>4209</v>
      </c>
      <c r="QN120" s="29">
        <v>2.1800000000000002</v>
      </c>
      <c r="QO120" s="29">
        <v>0.83</v>
      </c>
      <c r="QQ120" s="29">
        <v>1.81</v>
      </c>
      <c r="QR120" s="29">
        <v>0.72</v>
      </c>
      <c r="QT120" s="65">
        <v>1.92</v>
      </c>
      <c r="QU120" s="65">
        <v>0.84</v>
      </c>
      <c r="VF120" s="3" t="s">
        <v>5002</v>
      </c>
      <c r="VG120" s="3" t="s">
        <v>7547</v>
      </c>
      <c r="VH120" s="3" t="s">
        <v>4524</v>
      </c>
      <c r="VI120" s="3">
        <v>45</v>
      </c>
      <c r="VJ120" s="29">
        <v>93.75</v>
      </c>
      <c r="VK120" s="3" t="s">
        <v>7527</v>
      </c>
      <c r="VZ120" s="3" t="s">
        <v>777</v>
      </c>
      <c r="WA120" s="3" t="s">
        <v>777</v>
      </c>
      <c r="WC120" s="3" t="s">
        <v>777</v>
      </c>
      <c r="WD120" s="3" t="s">
        <v>777</v>
      </c>
      <c r="WE120" s="3" t="s">
        <v>9648</v>
      </c>
      <c r="XN120" s="6" t="s">
        <v>1096</v>
      </c>
      <c r="XO120" s="6" t="s">
        <v>1285</v>
      </c>
      <c r="XP120" s="6" t="s">
        <v>10499</v>
      </c>
      <c r="XQ120" s="6" t="s">
        <v>10499</v>
      </c>
      <c r="XU120" s="3" t="s">
        <v>7542</v>
      </c>
      <c r="XV120" s="3">
        <v>2</v>
      </c>
    </row>
    <row r="121" spans="1:686" ht="33" customHeight="1" x14ac:dyDescent="0.2">
      <c r="A121" s="3" t="s">
        <v>4232</v>
      </c>
      <c r="K121" s="6" t="s">
        <v>7546</v>
      </c>
      <c r="L121" s="6">
        <v>42</v>
      </c>
      <c r="M121" s="162" t="s">
        <v>10483</v>
      </c>
      <c r="T121" s="3" t="s">
        <v>7417</v>
      </c>
      <c r="AE121" s="3" t="s">
        <v>7417</v>
      </c>
      <c r="AM121" s="6" t="s">
        <v>9403</v>
      </c>
      <c r="AO121" s="28">
        <v>2</v>
      </c>
      <c r="BH121" s="28" t="s">
        <v>4232</v>
      </c>
      <c r="BJ121" s="28" t="s">
        <v>11107</v>
      </c>
      <c r="BK121" s="9">
        <v>1</v>
      </c>
      <c r="BQ121" s="28" t="s">
        <v>7529</v>
      </c>
      <c r="BS121" s="227" t="str">
        <f t="shared" si="2"/>
        <v xml:space="preserve">-- -- SDBPS              </v>
      </c>
      <c r="CL121" s="28">
        <v>50</v>
      </c>
      <c r="CM121" s="28">
        <v>50</v>
      </c>
      <c r="CN121" s="3" t="s">
        <v>178</v>
      </c>
      <c r="CO121" s="3">
        <v>45</v>
      </c>
      <c r="CX121" s="65">
        <v>45</v>
      </c>
      <c r="DD121" s="53" t="s">
        <v>10483</v>
      </c>
      <c r="DE121" s="3" t="s">
        <v>4143</v>
      </c>
      <c r="DF121" s="3" t="s">
        <v>4143</v>
      </c>
      <c r="DG121" s="29">
        <v>1.75</v>
      </c>
      <c r="DH121" s="29">
        <v>1.27</v>
      </c>
      <c r="DI121" s="53" t="s">
        <v>10483</v>
      </c>
      <c r="DJ121" s="29">
        <v>1.18</v>
      </c>
      <c r="DK121" s="29">
        <v>0.99</v>
      </c>
      <c r="DL121" s="53" t="s">
        <v>10483</v>
      </c>
      <c r="DM121" s="53" t="s">
        <v>10483</v>
      </c>
      <c r="DN121" s="53" t="s">
        <v>10483</v>
      </c>
      <c r="DO121" s="53" t="s">
        <v>10483</v>
      </c>
      <c r="DP121" s="53" t="s">
        <v>10483</v>
      </c>
      <c r="DQ121" s="53" t="s">
        <v>10483</v>
      </c>
      <c r="DR121" s="53" t="s">
        <v>10483</v>
      </c>
      <c r="DS121" s="53" t="s">
        <v>10483</v>
      </c>
      <c r="DT121" s="53" t="s">
        <v>10483</v>
      </c>
      <c r="DU121" s="53" t="s">
        <v>10483</v>
      </c>
      <c r="DV121" s="53" t="s">
        <v>10483</v>
      </c>
      <c r="DW121" s="53" t="s">
        <v>10483</v>
      </c>
      <c r="DX121" s="53" t="s">
        <v>10483</v>
      </c>
      <c r="DY121" s="53" t="s">
        <v>10483</v>
      </c>
      <c r="DZ121" s="53" t="s">
        <v>10483</v>
      </c>
      <c r="EA121" s="53" t="s">
        <v>10483</v>
      </c>
      <c r="EB121" s="53"/>
      <c r="EC121" s="53" t="s">
        <v>10483</v>
      </c>
      <c r="ED121" s="53" t="s">
        <v>10483</v>
      </c>
      <c r="EE121" s="53" t="s">
        <v>10483</v>
      </c>
      <c r="EF121" s="53" t="s">
        <v>10483</v>
      </c>
      <c r="EJ121" s="3" t="s">
        <v>1348</v>
      </c>
      <c r="EK121" s="3" t="s">
        <v>1348</v>
      </c>
      <c r="EL121" s="3" t="s">
        <v>1348</v>
      </c>
      <c r="EM121" s="29">
        <v>3.4</v>
      </c>
      <c r="EN121" s="29">
        <v>0.85</v>
      </c>
      <c r="EO121" s="53" t="s">
        <v>10483</v>
      </c>
      <c r="EP121" s="29">
        <v>3.42</v>
      </c>
      <c r="EQ121" s="29">
        <v>0.85</v>
      </c>
      <c r="ER121" s="53" t="s">
        <v>10483</v>
      </c>
      <c r="ES121" s="53" t="s">
        <v>10483</v>
      </c>
      <c r="ET121" s="53" t="s">
        <v>10483</v>
      </c>
      <c r="EU121" s="53" t="s">
        <v>10483</v>
      </c>
      <c r="EV121" s="53" t="s">
        <v>10483</v>
      </c>
      <c r="EW121" s="53" t="s">
        <v>10483</v>
      </c>
      <c r="EX121" s="53" t="s">
        <v>10483</v>
      </c>
      <c r="EY121" s="53" t="s">
        <v>10483</v>
      </c>
      <c r="EZ121" s="53" t="s">
        <v>10483</v>
      </c>
      <c r="FA121" s="53" t="s">
        <v>10483</v>
      </c>
      <c r="FB121" s="53" t="s">
        <v>10483</v>
      </c>
      <c r="FC121" s="53" t="s">
        <v>10483</v>
      </c>
      <c r="FD121" s="53" t="s">
        <v>10483</v>
      </c>
      <c r="FE121" s="53" t="s">
        <v>10483</v>
      </c>
      <c r="FF121" s="53" t="s">
        <v>10483</v>
      </c>
      <c r="FG121" s="53" t="s">
        <v>10483</v>
      </c>
      <c r="FH121" s="53" t="s">
        <v>10483</v>
      </c>
      <c r="FI121" s="53" t="s">
        <v>10483</v>
      </c>
      <c r="FJ121" s="53" t="s">
        <v>10483</v>
      </c>
      <c r="FK121" s="53" t="s">
        <v>10483</v>
      </c>
      <c r="FO121" s="53" t="s">
        <v>10483</v>
      </c>
      <c r="FP121" s="53" t="s">
        <v>10483</v>
      </c>
      <c r="FQ121" s="53" t="s">
        <v>10483</v>
      </c>
      <c r="FR121" s="53" t="s">
        <v>10483</v>
      </c>
      <c r="FS121" s="53" t="s">
        <v>10483</v>
      </c>
      <c r="FT121" s="53" t="s">
        <v>10483</v>
      </c>
      <c r="FU121" s="53" t="s">
        <v>10483</v>
      </c>
      <c r="FV121" s="53" t="s">
        <v>10483</v>
      </c>
      <c r="FW121" s="53" t="s">
        <v>10483</v>
      </c>
      <c r="FX121" s="53" t="s">
        <v>10483</v>
      </c>
      <c r="FY121" s="53" t="s">
        <v>10483</v>
      </c>
      <c r="FZ121" s="53" t="s">
        <v>10483</v>
      </c>
      <c r="GA121" s="53" t="s">
        <v>10483</v>
      </c>
      <c r="GB121" s="53" t="s">
        <v>10483</v>
      </c>
      <c r="GC121" s="53"/>
      <c r="GD121" s="53" t="s">
        <v>10483</v>
      </c>
      <c r="GE121" s="53" t="s">
        <v>10483</v>
      </c>
      <c r="GF121" s="53" t="s">
        <v>10483</v>
      </c>
      <c r="GG121" s="53" t="s">
        <v>10483</v>
      </c>
      <c r="GH121" s="53" t="s">
        <v>10483</v>
      </c>
      <c r="GI121" s="53" t="s">
        <v>10483</v>
      </c>
      <c r="GJ121" s="53" t="s">
        <v>10483</v>
      </c>
      <c r="GK121" s="53" t="s">
        <v>10483</v>
      </c>
      <c r="GL121" s="53" t="s">
        <v>10483</v>
      </c>
      <c r="GM121" s="53" t="s">
        <v>10483</v>
      </c>
      <c r="GN121" s="53" t="s">
        <v>10483</v>
      </c>
      <c r="GO121" s="53" t="s">
        <v>10483</v>
      </c>
      <c r="GP121" s="53" t="s">
        <v>10483</v>
      </c>
      <c r="GQ121" s="53" t="s">
        <v>10483</v>
      </c>
      <c r="GZ121" s="166"/>
      <c r="HA121" s="166"/>
      <c r="HB121" s="166"/>
      <c r="HC121" s="166"/>
      <c r="HD121" s="166"/>
      <c r="HE121" s="166"/>
      <c r="HF121" s="166"/>
      <c r="HG121" s="166"/>
      <c r="HH121" s="166"/>
      <c r="HI121" s="166"/>
      <c r="HJ121" s="166"/>
      <c r="HK121" s="166"/>
      <c r="JZ121" s="9"/>
      <c r="KA121" s="9"/>
      <c r="KB121" s="9"/>
      <c r="KC121" s="9"/>
      <c r="KD121" s="9"/>
      <c r="KE121" s="9"/>
      <c r="KF121" s="9"/>
      <c r="QN121" s="29">
        <v>2.38</v>
      </c>
      <c r="QO121" s="29">
        <v>0.78</v>
      </c>
      <c r="QQ121" s="29">
        <v>2.27</v>
      </c>
      <c r="QR121" s="29">
        <v>0.78</v>
      </c>
      <c r="QT121" s="65">
        <v>2.25</v>
      </c>
      <c r="QU121" s="65">
        <v>0.8</v>
      </c>
      <c r="VF121" s="3" t="s">
        <v>7545</v>
      </c>
      <c r="VG121" s="28"/>
      <c r="VJ121" s="29"/>
      <c r="VK121" s="3" t="s">
        <v>7527</v>
      </c>
      <c r="WA121" s="3" t="s">
        <v>777</v>
      </c>
      <c r="XN121" s="6" t="s">
        <v>9403</v>
      </c>
      <c r="XO121" s="6" t="s">
        <v>9431</v>
      </c>
      <c r="XP121" s="6" t="s">
        <v>9403</v>
      </c>
      <c r="XQ121" s="6" t="s">
        <v>9403</v>
      </c>
    </row>
    <row r="122" spans="1:686" ht="33" customHeight="1" x14ac:dyDescent="0.2">
      <c r="A122" s="3" t="s">
        <v>4232</v>
      </c>
      <c r="B122" s="64" t="s">
        <v>11357</v>
      </c>
      <c r="C122" s="64" t="s">
        <v>9823</v>
      </c>
      <c r="D122" s="64"/>
      <c r="E122" s="64"/>
      <c r="F122" s="4" t="s">
        <v>7544</v>
      </c>
      <c r="K122" s="6" t="s">
        <v>7533</v>
      </c>
      <c r="L122" s="6">
        <v>43</v>
      </c>
      <c r="M122" s="138" t="s">
        <v>7554</v>
      </c>
      <c r="P122" s="3">
        <v>2</v>
      </c>
      <c r="Q122" s="6" t="s">
        <v>2381</v>
      </c>
      <c r="S122" s="3" t="s">
        <v>75</v>
      </c>
      <c r="T122" s="3" t="s">
        <v>7543</v>
      </c>
      <c r="U122" s="3" t="s">
        <v>49</v>
      </c>
      <c r="V122" s="3" t="s">
        <v>49</v>
      </c>
      <c r="W122" s="3" t="s">
        <v>2105</v>
      </c>
      <c r="Y122" s="3" t="s">
        <v>2673</v>
      </c>
      <c r="Z122" s="3" t="s">
        <v>2166</v>
      </c>
      <c r="AA122" s="3" t="s">
        <v>2252</v>
      </c>
      <c r="AB122" s="6" t="s">
        <v>1837</v>
      </c>
      <c r="AC122" s="6" t="s">
        <v>7003</v>
      </c>
      <c r="AD122" s="3" t="s">
        <v>1462</v>
      </c>
      <c r="AE122" s="3" t="s">
        <v>7543</v>
      </c>
      <c r="AF122" s="3" t="s">
        <v>7542</v>
      </c>
      <c r="AG122" s="3" t="s">
        <v>7542</v>
      </c>
      <c r="AH122" s="3" t="s">
        <v>7297</v>
      </c>
      <c r="AI122" s="3" t="s">
        <v>7541</v>
      </c>
      <c r="AJ122" s="3" t="s">
        <v>1757</v>
      </c>
      <c r="AL122" s="3" t="s">
        <v>7530</v>
      </c>
      <c r="AM122" s="6" t="s">
        <v>10499</v>
      </c>
      <c r="AN122" s="3" t="s">
        <v>777</v>
      </c>
      <c r="AO122" s="28">
        <v>2</v>
      </c>
      <c r="AP122" s="28">
        <v>2</v>
      </c>
      <c r="AQ122" s="28">
        <v>120</v>
      </c>
      <c r="AR122" s="98" t="s">
        <v>7537</v>
      </c>
      <c r="AS122" s="98" t="s">
        <v>7540</v>
      </c>
      <c r="AT122" s="98">
        <v>141</v>
      </c>
      <c r="AU122" s="98">
        <v>113</v>
      </c>
      <c r="AV122" s="98">
        <v>21</v>
      </c>
      <c r="AW122" s="98">
        <v>19.66</v>
      </c>
      <c r="AX122" s="98">
        <v>2.5299999999999998</v>
      </c>
      <c r="AY122" s="226" t="s">
        <v>2850</v>
      </c>
      <c r="AZ122" s="28" t="s">
        <v>1757</v>
      </c>
      <c r="BA122" s="28" t="s">
        <v>1757</v>
      </c>
      <c r="BB122" s="28" t="s">
        <v>1757</v>
      </c>
      <c r="BC122" s="28" t="s">
        <v>1757</v>
      </c>
      <c r="BD122" s="28" t="s">
        <v>9</v>
      </c>
      <c r="BE122" s="28" t="s">
        <v>7298</v>
      </c>
      <c r="BF122" s="28" t="s">
        <v>7297</v>
      </c>
      <c r="BH122" s="28" t="s">
        <v>4232</v>
      </c>
      <c r="BI122" s="28" t="s">
        <v>1529</v>
      </c>
      <c r="BJ122" s="28" t="s">
        <v>11107</v>
      </c>
      <c r="BK122" s="9">
        <v>1</v>
      </c>
      <c r="BL122" s="28">
        <v>1</v>
      </c>
      <c r="BQ122" s="28" t="s">
        <v>7529</v>
      </c>
      <c r="BR122" s="227" t="s">
        <v>7539</v>
      </c>
      <c r="BS122" s="227" t="str">
        <f t="shared" si="2"/>
        <v xml:space="preserve">-- -- SDBPS         PANAS-NA     </v>
      </c>
      <c r="BT122" s="28" t="s">
        <v>7538</v>
      </c>
      <c r="BU122" s="28" t="s">
        <v>8131</v>
      </c>
      <c r="CE122" s="28" t="s">
        <v>7537</v>
      </c>
      <c r="CF122" s="28" t="s">
        <v>7536</v>
      </c>
      <c r="CK122" s="28" t="s">
        <v>4594</v>
      </c>
      <c r="CL122" s="28">
        <v>65</v>
      </c>
      <c r="CM122" s="28">
        <v>63</v>
      </c>
      <c r="CN122" s="3" t="s">
        <v>178</v>
      </c>
      <c r="CO122" s="3">
        <v>64</v>
      </c>
      <c r="CX122" s="65">
        <v>64</v>
      </c>
      <c r="DD122" s="53" t="s">
        <v>10483</v>
      </c>
      <c r="DE122" s="3" t="s">
        <v>4143</v>
      </c>
      <c r="DF122" s="3" t="s">
        <v>4143</v>
      </c>
      <c r="DG122" s="29">
        <v>2.34</v>
      </c>
      <c r="DH122" s="29">
        <v>1.37</v>
      </c>
      <c r="DI122" s="53" t="s">
        <v>10483</v>
      </c>
      <c r="DJ122" s="29">
        <v>1.81</v>
      </c>
      <c r="DK122" s="29">
        <v>1.35</v>
      </c>
      <c r="DL122" s="53" t="s">
        <v>10483</v>
      </c>
      <c r="DM122" s="53" t="s">
        <v>10483</v>
      </c>
      <c r="DN122" s="53" t="s">
        <v>10483</v>
      </c>
      <c r="DO122" s="53" t="s">
        <v>10483</v>
      </c>
      <c r="DP122" s="53" t="s">
        <v>10483</v>
      </c>
      <c r="DQ122" s="53" t="s">
        <v>10483</v>
      </c>
      <c r="DR122" s="53" t="s">
        <v>10483</v>
      </c>
      <c r="DS122" s="53" t="s">
        <v>10483</v>
      </c>
      <c r="DT122" s="53" t="s">
        <v>10483</v>
      </c>
      <c r="DU122" s="53" t="s">
        <v>10483</v>
      </c>
      <c r="DV122" s="53" t="s">
        <v>10483</v>
      </c>
      <c r="DW122" s="53" t="s">
        <v>10483</v>
      </c>
      <c r="DX122" s="53" t="s">
        <v>10483</v>
      </c>
      <c r="DY122" s="53" t="s">
        <v>10483</v>
      </c>
      <c r="DZ122" s="53" t="s">
        <v>10483</v>
      </c>
      <c r="EA122" s="53" t="s">
        <v>10483</v>
      </c>
      <c r="EB122" s="53"/>
      <c r="EC122" s="53" t="s">
        <v>10483</v>
      </c>
      <c r="ED122" s="53" t="s">
        <v>10483</v>
      </c>
      <c r="EE122" s="53" t="s">
        <v>10483</v>
      </c>
      <c r="EF122" s="53" t="s">
        <v>10483</v>
      </c>
      <c r="EJ122" s="3" t="s">
        <v>1348</v>
      </c>
      <c r="EK122" s="3" t="s">
        <v>1348</v>
      </c>
      <c r="EL122" s="3" t="s">
        <v>1348</v>
      </c>
      <c r="EM122" s="29">
        <v>3.32</v>
      </c>
      <c r="EN122" s="29">
        <v>0.89</v>
      </c>
      <c r="EO122" s="53" t="s">
        <v>10483</v>
      </c>
      <c r="EP122" s="29">
        <v>2.67</v>
      </c>
      <c r="EQ122" s="29">
        <v>0.87</v>
      </c>
      <c r="ER122" s="53" t="s">
        <v>10483</v>
      </c>
      <c r="ES122" s="53" t="s">
        <v>10483</v>
      </c>
      <c r="ET122" s="53" t="s">
        <v>10483</v>
      </c>
      <c r="EU122" s="53" t="s">
        <v>10483</v>
      </c>
      <c r="EV122" s="53" t="s">
        <v>10483</v>
      </c>
      <c r="EW122" s="53" t="s">
        <v>10483</v>
      </c>
      <c r="EX122" s="53" t="s">
        <v>10483</v>
      </c>
      <c r="EY122" s="53" t="s">
        <v>10483</v>
      </c>
      <c r="EZ122" s="53" t="s">
        <v>10483</v>
      </c>
      <c r="FA122" s="53" t="s">
        <v>10483</v>
      </c>
      <c r="FB122" s="53" t="s">
        <v>10483</v>
      </c>
      <c r="FC122" s="53" t="s">
        <v>10483</v>
      </c>
      <c r="FD122" s="53" t="s">
        <v>10483</v>
      </c>
      <c r="FE122" s="53" t="s">
        <v>10483</v>
      </c>
      <c r="FF122" s="53" t="s">
        <v>10483</v>
      </c>
      <c r="FG122" s="53" t="s">
        <v>10483</v>
      </c>
      <c r="FH122" s="53" t="s">
        <v>10483</v>
      </c>
      <c r="FI122" s="53" t="s">
        <v>10483</v>
      </c>
      <c r="FJ122" s="53" t="s">
        <v>10483</v>
      </c>
      <c r="FK122" s="53" t="s">
        <v>10483</v>
      </c>
      <c r="FO122" s="53" t="s">
        <v>10483</v>
      </c>
      <c r="FP122" s="53" t="s">
        <v>10483</v>
      </c>
      <c r="FQ122" s="53" t="s">
        <v>10483</v>
      </c>
      <c r="FR122" s="53" t="s">
        <v>10483</v>
      </c>
      <c r="FS122" s="53" t="s">
        <v>10483</v>
      </c>
      <c r="FT122" s="53" t="s">
        <v>10483</v>
      </c>
      <c r="FU122" s="53" t="s">
        <v>10483</v>
      </c>
      <c r="FV122" s="53" t="s">
        <v>10483</v>
      </c>
      <c r="FW122" s="53" t="s">
        <v>10483</v>
      </c>
      <c r="FX122" s="53" t="s">
        <v>10483</v>
      </c>
      <c r="FY122" s="53" t="s">
        <v>10483</v>
      </c>
      <c r="FZ122" s="53" t="s">
        <v>10483</v>
      </c>
      <c r="GA122" s="53" t="s">
        <v>10483</v>
      </c>
      <c r="GB122" s="53" t="s">
        <v>10483</v>
      </c>
      <c r="GC122" s="53"/>
      <c r="GD122" s="53" t="s">
        <v>10483</v>
      </c>
      <c r="GE122" s="53" t="s">
        <v>10483</v>
      </c>
      <c r="GF122" s="53" t="s">
        <v>10483</v>
      </c>
      <c r="GG122" s="53" t="s">
        <v>10483</v>
      </c>
      <c r="GH122" s="53" t="s">
        <v>10483</v>
      </c>
      <c r="GI122" s="53" t="s">
        <v>10483</v>
      </c>
      <c r="GJ122" s="53" t="s">
        <v>10483</v>
      </c>
      <c r="GK122" s="53" t="s">
        <v>10483</v>
      </c>
      <c r="GL122" s="53" t="s">
        <v>10483</v>
      </c>
      <c r="GM122" s="53" t="s">
        <v>10483</v>
      </c>
      <c r="GN122" s="53" t="s">
        <v>10483</v>
      </c>
      <c r="GO122" s="53" t="s">
        <v>10483</v>
      </c>
      <c r="GP122" s="53" t="s">
        <v>10483</v>
      </c>
      <c r="GQ122" s="53" t="s">
        <v>10483</v>
      </c>
      <c r="GZ122" s="166"/>
      <c r="HA122" s="166"/>
      <c r="HB122" s="166"/>
      <c r="HC122" s="166"/>
      <c r="HD122" s="166"/>
      <c r="HE122" s="166"/>
      <c r="HF122" s="166"/>
      <c r="HG122" s="166"/>
      <c r="HH122" s="166"/>
      <c r="HI122" s="166"/>
      <c r="HJ122" s="166"/>
      <c r="HK122" s="166"/>
      <c r="HO122" s="3" t="s">
        <v>542</v>
      </c>
      <c r="JZ122" s="9"/>
      <c r="KA122" s="9"/>
      <c r="KB122" s="9"/>
      <c r="KC122" s="9"/>
      <c r="KD122" s="9"/>
      <c r="KE122" s="9"/>
      <c r="KF122" s="9"/>
      <c r="QK122" s="3" t="s">
        <v>4209</v>
      </c>
      <c r="QL122" s="3" t="s">
        <v>4209</v>
      </c>
      <c r="QM122" s="3" t="s">
        <v>4209</v>
      </c>
      <c r="QN122" s="29">
        <v>2.39</v>
      </c>
      <c r="QO122" s="29">
        <v>0.89</v>
      </c>
      <c r="QQ122" s="29">
        <v>2.19</v>
      </c>
      <c r="QR122" s="29">
        <v>0.95</v>
      </c>
      <c r="QT122" s="65">
        <v>2.17</v>
      </c>
      <c r="QU122" s="65">
        <v>0.96</v>
      </c>
      <c r="VF122" s="3" t="s">
        <v>7535</v>
      </c>
      <c r="VG122" s="28" t="s">
        <v>7534</v>
      </c>
      <c r="VH122" s="3" t="s">
        <v>4524</v>
      </c>
      <c r="VI122" s="3">
        <v>61</v>
      </c>
      <c r="VJ122" s="29">
        <v>93.85</v>
      </c>
      <c r="VK122" s="3" t="s">
        <v>7527</v>
      </c>
      <c r="VZ122" s="3" t="s">
        <v>777</v>
      </c>
      <c r="WA122" s="3" t="s">
        <v>777</v>
      </c>
      <c r="WC122" s="3" t="s">
        <v>777</v>
      </c>
      <c r="WE122" s="3" t="s">
        <v>9648</v>
      </c>
      <c r="XN122" s="6" t="s">
        <v>1096</v>
      </c>
      <c r="XO122" s="6" t="s">
        <v>1285</v>
      </c>
      <c r="XP122" s="6" t="s">
        <v>10499</v>
      </c>
      <c r="XQ122" s="6" t="s">
        <v>10499</v>
      </c>
      <c r="XU122" s="3" t="s">
        <v>7542</v>
      </c>
      <c r="XV122" s="3">
        <v>2</v>
      </c>
    </row>
    <row r="123" spans="1:686" ht="33" customHeight="1" x14ac:dyDescent="0.2">
      <c r="A123" s="3" t="s">
        <v>4232</v>
      </c>
      <c r="K123" s="6" t="s">
        <v>7533</v>
      </c>
      <c r="L123" s="6">
        <v>43</v>
      </c>
      <c r="M123" s="162" t="s">
        <v>10483</v>
      </c>
      <c r="T123" s="3" t="s">
        <v>7532</v>
      </c>
      <c r="AB123" s="6" t="s">
        <v>1837</v>
      </c>
      <c r="AC123" s="6" t="s">
        <v>7003</v>
      </c>
      <c r="AD123" s="3" t="s">
        <v>1462</v>
      </c>
      <c r="AE123" s="3" t="s">
        <v>7532</v>
      </c>
      <c r="AG123" s="162" t="s">
        <v>10483</v>
      </c>
      <c r="AH123" s="3" t="s">
        <v>7297</v>
      </c>
      <c r="AI123" s="3" t="s">
        <v>7531</v>
      </c>
      <c r="AL123" s="3" t="s">
        <v>7530</v>
      </c>
      <c r="AM123" s="6" t="s">
        <v>10744</v>
      </c>
      <c r="AO123" s="28">
        <v>2</v>
      </c>
      <c r="AP123" s="28">
        <v>2</v>
      </c>
      <c r="AQ123" s="28">
        <v>120</v>
      </c>
      <c r="BH123" s="28" t="s">
        <v>4232</v>
      </c>
      <c r="BJ123" s="28" t="s">
        <v>11107</v>
      </c>
      <c r="BK123" s="9">
        <v>1</v>
      </c>
      <c r="BQ123" s="28" t="s">
        <v>7529</v>
      </c>
      <c r="BS123" s="227" t="str">
        <f t="shared" si="2"/>
        <v xml:space="preserve">-- -- SDBPS              </v>
      </c>
      <c r="CL123" s="28">
        <v>76</v>
      </c>
      <c r="CM123" s="28">
        <v>76</v>
      </c>
      <c r="CN123" s="3" t="s">
        <v>178</v>
      </c>
      <c r="CO123" s="3">
        <v>74</v>
      </c>
      <c r="CX123" s="65">
        <v>74</v>
      </c>
      <c r="DD123" s="53" t="s">
        <v>10483</v>
      </c>
      <c r="DE123" s="3" t="s">
        <v>4143</v>
      </c>
      <c r="DF123" s="3" t="s">
        <v>4143</v>
      </c>
      <c r="DG123" s="29">
        <v>1.95</v>
      </c>
      <c r="DH123" s="29">
        <v>1.4</v>
      </c>
      <c r="DI123" s="53" t="s">
        <v>10483</v>
      </c>
      <c r="DJ123" s="29">
        <v>1.79</v>
      </c>
      <c r="DK123" s="29">
        <v>1.32</v>
      </c>
      <c r="DL123" s="53" t="s">
        <v>10483</v>
      </c>
      <c r="DM123" s="53" t="s">
        <v>10483</v>
      </c>
      <c r="DN123" s="53" t="s">
        <v>10483</v>
      </c>
      <c r="DO123" s="53" t="s">
        <v>10483</v>
      </c>
      <c r="DP123" s="53" t="s">
        <v>10483</v>
      </c>
      <c r="DQ123" s="53" t="s">
        <v>10483</v>
      </c>
      <c r="DR123" s="53" t="s">
        <v>10483</v>
      </c>
      <c r="DS123" s="53" t="s">
        <v>10483</v>
      </c>
      <c r="DT123" s="53" t="s">
        <v>10483</v>
      </c>
      <c r="DU123" s="53" t="s">
        <v>10483</v>
      </c>
      <c r="DV123" s="53" t="s">
        <v>10483</v>
      </c>
      <c r="DW123" s="53" t="s">
        <v>10483</v>
      </c>
      <c r="DX123" s="53" t="s">
        <v>10483</v>
      </c>
      <c r="DY123" s="53" t="s">
        <v>10483</v>
      </c>
      <c r="DZ123" s="53" t="s">
        <v>10483</v>
      </c>
      <c r="EA123" s="53" t="s">
        <v>10483</v>
      </c>
      <c r="EB123" s="53"/>
      <c r="EC123" s="53" t="s">
        <v>10483</v>
      </c>
      <c r="ED123" s="53" t="s">
        <v>10483</v>
      </c>
      <c r="EE123" s="53" t="s">
        <v>10483</v>
      </c>
      <c r="EF123" s="53" t="s">
        <v>10483</v>
      </c>
      <c r="EJ123" s="3" t="s">
        <v>1348</v>
      </c>
      <c r="EK123" s="3" t="s">
        <v>1348</v>
      </c>
      <c r="EL123" s="3" t="s">
        <v>1348</v>
      </c>
      <c r="EM123" s="29">
        <v>3.07</v>
      </c>
      <c r="EN123" s="29">
        <v>0.88</v>
      </c>
      <c r="EO123" s="53" t="s">
        <v>10483</v>
      </c>
      <c r="EP123" s="29">
        <v>2.9</v>
      </c>
      <c r="EQ123" s="29">
        <v>0.88</v>
      </c>
      <c r="ER123" s="53" t="s">
        <v>10483</v>
      </c>
      <c r="ES123" s="53" t="s">
        <v>10483</v>
      </c>
      <c r="ET123" s="53" t="s">
        <v>10483</v>
      </c>
      <c r="EU123" s="53" t="s">
        <v>10483</v>
      </c>
      <c r="EV123" s="53" t="s">
        <v>10483</v>
      </c>
      <c r="EW123" s="53" t="s">
        <v>10483</v>
      </c>
      <c r="EX123" s="53" t="s">
        <v>10483</v>
      </c>
      <c r="EY123" s="53" t="s">
        <v>10483</v>
      </c>
      <c r="EZ123" s="53" t="s">
        <v>10483</v>
      </c>
      <c r="FA123" s="53" t="s">
        <v>10483</v>
      </c>
      <c r="FB123" s="53" t="s">
        <v>10483</v>
      </c>
      <c r="FC123" s="53" t="s">
        <v>10483</v>
      </c>
      <c r="FD123" s="53" t="s">
        <v>10483</v>
      </c>
      <c r="FE123" s="53" t="s">
        <v>10483</v>
      </c>
      <c r="FF123" s="53" t="s">
        <v>10483</v>
      </c>
      <c r="FG123" s="53" t="s">
        <v>10483</v>
      </c>
      <c r="FH123" s="53" t="s">
        <v>10483</v>
      </c>
      <c r="FI123" s="53" t="s">
        <v>10483</v>
      </c>
      <c r="FJ123" s="53" t="s">
        <v>10483</v>
      </c>
      <c r="FK123" s="53" t="s">
        <v>10483</v>
      </c>
      <c r="FO123" s="53" t="s">
        <v>10483</v>
      </c>
      <c r="FP123" s="53" t="s">
        <v>10483</v>
      </c>
      <c r="FQ123" s="53" t="s">
        <v>10483</v>
      </c>
      <c r="FR123" s="53" t="s">
        <v>10483</v>
      </c>
      <c r="FS123" s="53" t="s">
        <v>10483</v>
      </c>
      <c r="FT123" s="53" t="s">
        <v>10483</v>
      </c>
      <c r="FU123" s="53" t="s">
        <v>10483</v>
      </c>
      <c r="FV123" s="53" t="s">
        <v>10483</v>
      </c>
      <c r="FW123" s="53" t="s">
        <v>10483</v>
      </c>
      <c r="FX123" s="53" t="s">
        <v>10483</v>
      </c>
      <c r="FY123" s="53" t="s">
        <v>10483</v>
      </c>
      <c r="FZ123" s="53" t="s">
        <v>10483</v>
      </c>
      <c r="GA123" s="53" t="s">
        <v>10483</v>
      </c>
      <c r="GB123" s="53" t="s">
        <v>10483</v>
      </c>
      <c r="GC123" s="53"/>
      <c r="GD123" s="53" t="s">
        <v>10483</v>
      </c>
      <c r="GE123" s="53" t="s">
        <v>10483</v>
      </c>
      <c r="GF123" s="53" t="s">
        <v>10483</v>
      </c>
      <c r="GG123" s="53" t="s">
        <v>10483</v>
      </c>
      <c r="GH123" s="53" t="s">
        <v>10483</v>
      </c>
      <c r="GI123" s="53" t="s">
        <v>10483</v>
      </c>
      <c r="GJ123" s="53" t="s">
        <v>10483</v>
      </c>
      <c r="GK123" s="53" t="s">
        <v>10483</v>
      </c>
      <c r="GL123" s="53" t="s">
        <v>10483</v>
      </c>
      <c r="GM123" s="53" t="s">
        <v>10483</v>
      </c>
      <c r="GN123" s="53" t="s">
        <v>10483</v>
      </c>
      <c r="GO123" s="53" t="s">
        <v>10483</v>
      </c>
      <c r="GP123" s="53" t="s">
        <v>10483</v>
      </c>
      <c r="GQ123" s="53" t="s">
        <v>10483</v>
      </c>
      <c r="GZ123" s="166"/>
      <c r="HA123" s="166"/>
      <c r="HB123" s="166"/>
      <c r="HC123" s="166"/>
      <c r="HD123" s="166"/>
      <c r="HE123" s="166"/>
      <c r="HF123" s="166"/>
      <c r="HG123" s="166"/>
      <c r="HH123" s="166"/>
      <c r="HI123" s="166"/>
      <c r="HJ123" s="166"/>
      <c r="HK123" s="166"/>
      <c r="JZ123" s="9"/>
      <c r="KA123" s="9"/>
      <c r="KB123" s="9"/>
      <c r="KC123" s="9"/>
      <c r="KD123" s="9"/>
      <c r="KE123" s="9"/>
      <c r="KF123" s="9"/>
      <c r="QN123" s="29">
        <v>2.12</v>
      </c>
      <c r="QO123" s="29">
        <v>0.88</v>
      </c>
      <c r="QQ123" s="29">
        <v>2.19</v>
      </c>
      <c r="QR123" s="29">
        <v>0.97</v>
      </c>
      <c r="QT123" s="65">
        <v>2.0699999999999998</v>
      </c>
      <c r="QU123" s="65">
        <v>0.95</v>
      </c>
      <c r="VF123" s="3" t="s">
        <v>5002</v>
      </c>
      <c r="VG123" s="28" t="s">
        <v>7528</v>
      </c>
      <c r="VH123" s="3" t="s">
        <v>4524</v>
      </c>
      <c r="VI123" s="3">
        <v>72</v>
      </c>
      <c r="VJ123" s="29">
        <v>94.74</v>
      </c>
      <c r="VK123" s="3" t="s">
        <v>7527</v>
      </c>
      <c r="WA123" s="3" t="s">
        <v>777</v>
      </c>
      <c r="XN123" s="6" t="s">
        <v>9693</v>
      </c>
      <c r="XO123" s="6" t="s">
        <v>9400</v>
      </c>
      <c r="XP123" s="6" t="s">
        <v>10744</v>
      </c>
      <c r="XQ123" s="6" t="s">
        <v>10744</v>
      </c>
      <c r="XS123" s="6" t="s">
        <v>10750</v>
      </c>
      <c r="XT123" s="6" t="s">
        <v>10750</v>
      </c>
      <c r="XV123" s="3">
        <v>2</v>
      </c>
    </row>
    <row r="124" spans="1:686" ht="33" customHeight="1" x14ac:dyDescent="0.2">
      <c r="A124" s="3" t="s">
        <v>5637</v>
      </c>
      <c r="B124" s="150" t="s">
        <v>11358</v>
      </c>
      <c r="C124" s="150" t="s">
        <v>9632</v>
      </c>
      <c r="D124" s="150" t="s">
        <v>1544</v>
      </c>
      <c r="E124" s="150" t="s">
        <v>9999</v>
      </c>
      <c r="F124" s="4" t="s">
        <v>4515</v>
      </c>
      <c r="H124" s="80" t="s">
        <v>5780</v>
      </c>
      <c r="I124" s="80" t="s">
        <v>5781</v>
      </c>
      <c r="J124" s="84"/>
      <c r="K124" s="6">
        <v>31</v>
      </c>
      <c r="L124" s="6">
        <v>44</v>
      </c>
      <c r="M124" s="138" t="s">
        <v>2190</v>
      </c>
      <c r="N124" s="3" t="s">
        <v>10145</v>
      </c>
      <c r="O124" s="3" t="s">
        <v>10146</v>
      </c>
      <c r="P124" s="3">
        <v>2</v>
      </c>
      <c r="Q124" s="3" t="s">
        <v>2314</v>
      </c>
      <c r="S124" s="3" t="s">
        <v>75</v>
      </c>
      <c r="T124" s="3" t="s">
        <v>1074</v>
      </c>
      <c r="U124" s="3" t="s">
        <v>49</v>
      </c>
      <c r="V124" s="3" t="s">
        <v>867</v>
      </c>
      <c r="W124" s="3" t="s">
        <v>2108</v>
      </c>
      <c r="X124" s="3"/>
      <c r="Y124" s="3" t="s">
        <v>2229</v>
      </c>
      <c r="Z124" s="3" t="s">
        <v>2166</v>
      </c>
      <c r="AA124" s="3" t="s">
        <v>2246</v>
      </c>
      <c r="AB124" s="6" t="s">
        <v>1837</v>
      </c>
      <c r="AC124" s="6" t="s">
        <v>145</v>
      </c>
      <c r="AD124" s="3" t="s">
        <v>3114</v>
      </c>
      <c r="AE124" s="3" t="s">
        <v>3387</v>
      </c>
      <c r="AF124" s="3" t="s">
        <v>3113</v>
      </c>
      <c r="AG124" s="3" t="s">
        <v>3113</v>
      </c>
      <c r="AI124" s="3" t="s">
        <v>3388</v>
      </c>
      <c r="AJ124" s="3" t="s">
        <v>542</v>
      </c>
      <c r="AL124" s="9"/>
      <c r="AM124" s="6" t="s">
        <v>801</v>
      </c>
      <c r="AN124" s="3" t="s">
        <v>777</v>
      </c>
      <c r="AO124" s="28">
        <v>4</v>
      </c>
      <c r="AP124" s="28">
        <v>4</v>
      </c>
      <c r="AQ124" s="28">
        <v>90</v>
      </c>
      <c r="AR124" s="28" t="s">
        <v>2762</v>
      </c>
      <c r="AS124" s="28"/>
      <c r="AT124" s="28">
        <v>31</v>
      </c>
      <c r="AU124" s="28">
        <v>31</v>
      </c>
      <c r="AV124" s="28">
        <v>0</v>
      </c>
      <c r="AW124" s="28">
        <v>13.16</v>
      </c>
      <c r="AX124" s="28">
        <v>0.45</v>
      </c>
      <c r="AY124" s="228" t="s">
        <v>2852</v>
      </c>
      <c r="AZ124" s="28" t="s">
        <v>557</v>
      </c>
      <c r="BA124" s="28" t="s">
        <v>542</v>
      </c>
      <c r="BB124" s="28" t="s">
        <v>542</v>
      </c>
      <c r="BC124" s="28" t="s">
        <v>1309</v>
      </c>
      <c r="BH124" s="28" t="s">
        <v>4231</v>
      </c>
      <c r="BI124" s="28" t="s">
        <v>1529</v>
      </c>
      <c r="BK124" s="28" t="s">
        <v>1529</v>
      </c>
      <c r="BL124" s="28">
        <v>3</v>
      </c>
      <c r="BM124" s="28" t="s">
        <v>448</v>
      </c>
      <c r="BN124" s="28" t="s">
        <v>448</v>
      </c>
      <c r="BO124" s="28" t="s">
        <v>448</v>
      </c>
      <c r="BQ124" s="28" t="s">
        <v>4455</v>
      </c>
      <c r="BR124" s="227" t="s">
        <v>1305</v>
      </c>
      <c r="BS124" s="227" t="str">
        <f t="shared" si="2"/>
        <v xml:space="preserve">--  EDI-BD;     EDI-DT BMI         </v>
      </c>
      <c r="BT124" s="28" t="s">
        <v>4180</v>
      </c>
      <c r="BU124" s="28" t="s">
        <v>8177</v>
      </c>
      <c r="CE124" s="28" t="s">
        <v>4460</v>
      </c>
      <c r="CF124" s="9" t="s">
        <v>4460</v>
      </c>
      <c r="CH124" s="118" t="s">
        <v>5780</v>
      </c>
      <c r="CI124" s="118" t="s">
        <v>5781</v>
      </c>
      <c r="CJ124" s="237"/>
      <c r="CL124" s="236">
        <v>15</v>
      </c>
      <c r="CM124" s="236">
        <v>15</v>
      </c>
      <c r="CN124" s="30" t="s">
        <v>163</v>
      </c>
      <c r="CO124" s="22">
        <v>15</v>
      </c>
      <c r="CP124" s="9"/>
      <c r="CQ124" s="9"/>
      <c r="CR124" s="9"/>
      <c r="CS124" s="9"/>
      <c r="CT124" s="9"/>
      <c r="CU124" s="9"/>
      <c r="CV124" s="9"/>
      <c r="CW124" s="9"/>
      <c r="CX124" s="68"/>
      <c r="CY124" s="22">
        <v>15</v>
      </c>
      <c r="CZ124" s="68"/>
      <c r="DA124" s="68"/>
      <c r="DB124" s="68"/>
      <c r="DC124" s="68"/>
      <c r="DD124" s="53" t="s">
        <v>10483</v>
      </c>
      <c r="DE124" s="9"/>
      <c r="DF124" s="9"/>
      <c r="DG124" s="38"/>
      <c r="DH124" s="38"/>
      <c r="DI124" s="53" t="s">
        <v>10483</v>
      </c>
      <c r="DJ124" s="38"/>
      <c r="DK124" s="38"/>
      <c r="DL124" s="53" t="s">
        <v>10483</v>
      </c>
      <c r="DM124" s="53" t="s">
        <v>10483</v>
      </c>
      <c r="DN124" s="53" t="s">
        <v>10483</v>
      </c>
      <c r="DO124" s="53" t="s">
        <v>10483</v>
      </c>
      <c r="DP124" s="53" t="s">
        <v>10483</v>
      </c>
      <c r="DQ124" s="53" t="s">
        <v>10483</v>
      </c>
      <c r="DR124" s="53" t="s">
        <v>10483</v>
      </c>
      <c r="DS124" s="53" t="s">
        <v>10483</v>
      </c>
      <c r="DT124" s="53" t="s">
        <v>10483</v>
      </c>
      <c r="DU124" s="53" t="s">
        <v>10483</v>
      </c>
      <c r="DV124" s="53" t="s">
        <v>10483</v>
      </c>
      <c r="DW124" s="53" t="s">
        <v>10483</v>
      </c>
      <c r="DX124" s="53" t="s">
        <v>10483</v>
      </c>
      <c r="DY124" s="53" t="s">
        <v>10483</v>
      </c>
      <c r="DZ124" s="53" t="s">
        <v>10483</v>
      </c>
      <c r="EA124" s="53" t="s">
        <v>10483</v>
      </c>
      <c r="EB124" s="53"/>
      <c r="EC124" s="53" t="s">
        <v>10483</v>
      </c>
      <c r="ED124" s="53" t="s">
        <v>10483</v>
      </c>
      <c r="EE124" s="53" t="s">
        <v>10483</v>
      </c>
      <c r="EF124" s="53" t="s">
        <v>10483</v>
      </c>
      <c r="EG124" s="38"/>
      <c r="EH124" s="38"/>
      <c r="EI124" s="38"/>
      <c r="EJ124" s="3" t="s">
        <v>5779</v>
      </c>
      <c r="EK124" s="3" t="s">
        <v>1778</v>
      </c>
      <c r="EL124" s="3" t="s">
        <v>1778</v>
      </c>
      <c r="EM124" s="38">
        <v>34.53</v>
      </c>
      <c r="EN124" s="38">
        <v>8.2100000000000009</v>
      </c>
      <c r="EO124" s="38"/>
      <c r="EP124" s="38">
        <v>31.4</v>
      </c>
      <c r="EQ124" s="38">
        <v>8.49</v>
      </c>
      <c r="ER124" s="53" t="s">
        <v>10483</v>
      </c>
      <c r="ES124" s="53" t="s">
        <v>10483</v>
      </c>
      <c r="ET124" s="53" t="s">
        <v>10483</v>
      </c>
      <c r="EU124" s="53" t="s">
        <v>10483</v>
      </c>
      <c r="EV124" s="53" t="s">
        <v>10483</v>
      </c>
      <c r="EW124" s="53" t="s">
        <v>10483</v>
      </c>
      <c r="EX124" s="53" t="s">
        <v>10483</v>
      </c>
      <c r="EY124" s="53" t="s">
        <v>10483</v>
      </c>
      <c r="EZ124" s="53" t="s">
        <v>10483</v>
      </c>
      <c r="FA124" s="53" t="s">
        <v>10483</v>
      </c>
      <c r="FB124" s="53" t="s">
        <v>10483</v>
      </c>
      <c r="FC124" s="53" t="s">
        <v>10483</v>
      </c>
      <c r="FD124" s="53" t="s">
        <v>10483</v>
      </c>
      <c r="FE124" s="53" t="s">
        <v>10483</v>
      </c>
      <c r="FF124" s="53" t="s">
        <v>10483</v>
      </c>
      <c r="FG124" s="53" t="s">
        <v>10483</v>
      </c>
      <c r="FH124" s="53" t="s">
        <v>10483</v>
      </c>
      <c r="FI124" s="53" t="s">
        <v>10483</v>
      </c>
      <c r="FJ124" s="53" t="s">
        <v>10483</v>
      </c>
      <c r="FK124" s="53" t="s">
        <v>10483</v>
      </c>
      <c r="FL124" s="38"/>
      <c r="FM124" s="38"/>
      <c r="FN124" s="38"/>
      <c r="FO124" s="9"/>
      <c r="FP124" s="53" t="s">
        <v>10483</v>
      </c>
      <c r="FQ124" s="9"/>
      <c r="FR124" s="9"/>
      <c r="FS124" s="38"/>
      <c r="FT124" s="38"/>
      <c r="FU124" s="38"/>
      <c r="FV124" s="38"/>
      <c r="FW124" s="38"/>
      <c r="FX124" s="53" t="s">
        <v>10483</v>
      </c>
      <c r="FY124" s="53" t="s">
        <v>10483</v>
      </c>
      <c r="FZ124" s="53" t="s">
        <v>10483</v>
      </c>
      <c r="GA124" s="53" t="s">
        <v>10483</v>
      </c>
      <c r="GB124" s="53" t="s">
        <v>10483</v>
      </c>
      <c r="GC124" s="53"/>
      <c r="GD124" s="53" t="s">
        <v>10483</v>
      </c>
      <c r="GE124" s="53" t="s">
        <v>10483</v>
      </c>
      <c r="GF124" s="53" t="s">
        <v>10483</v>
      </c>
      <c r="GG124" s="53" t="s">
        <v>10483</v>
      </c>
      <c r="GH124" s="53" t="s">
        <v>10483</v>
      </c>
      <c r="GI124" s="53" t="s">
        <v>10483</v>
      </c>
      <c r="GJ124" s="53" t="s">
        <v>10483</v>
      </c>
      <c r="GK124" s="53" t="s">
        <v>10483</v>
      </c>
      <c r="GL124" s="53" t="s">
        <v>10483</v>
      </c>
      <c r="GM124" s="53" t="s">
        <v>10483</v>
      </c>
      <c r="GN124" s="53" t="s">
        <v>10483</v>
      </c>
      <c r="GO124" s="53" t="s">
        <v>10483</v>
      </c>
      <c r="GP124" s="53" t="s">
        <v>10483</v>
      </c>
      <c r="GQ124" s="53" t="s">
        <v>10483</v>
      </c>
      <c r="GR124" s="38"/>
      <c r="GS124" s="38"/>
      <c r="GT124" s="9" t="s">
        <v>10722</v>
      </c>
      <c r="GU124" s="38" t="s">
        <v>10721</v>
      </c>
      <c r="GV124" s="38"/>
      <c r="GW124" s="38"/>
      <c r="GX124" s="38"/>
      <c r="GY124" s="38"/>
      <c r="GZ124" s="167"/>
      <c r="HA124" s="167"/>
      <c r="HB124" s="167"/>
      <c r="HC124" s="167"/>
      <c r="HD124" s="167"/>
      <c r="HE124" s="167"/>
      <c r="HF124" s="167"/>
      <c r="HG124" s="167"/>
      <c r="HH124" s="167"/>
      <c r="HI124" s="167"/>
      <c r="HJ124" s="167"/>
      <c r="HK124" s="167"/>
      <c r="HL124" s="38"/>
      <c r="HM124" s="38"/>
      <c r="HN124" s="38"/>
      <c r="HO124" s="3" t="s">
        <v>542</v>
      </c>
      <c r="HP124" s="38"/>
      <c r="HQ124" s="38"/>
      <c r="HR124" s="38"/>
      <c r="HS124" s="38"/>
      <c r="HT124" s="38"/>
      <c r="HU124" s="38"/>
      <c r="HV124" s="38"/>
      <c r="HW124" s="38"/>
      <c r="HX124" s="38"/>
      <c r="HY124" s="38"/>
      <c r="HZ124" s="9"/>
      <c r="IA124" s="9"/>
      <c r="IB124" s="9"/>
      <c r="IC124" s="38"/>
      <c r="ID124" s="38"/>
      <c r="IE124" s="38"/>
      <c r="IF124" s="38"/>
      <c r="IG124" s="38"/>
      <c r="IH124" s="38"/>
      <c r="II124" s="68"/>
      <c r="IJ124" s="68"/>
      <c r="IK124" s="68"/>
      <c r="IL124" s="68"/>
      <c r="IM124" s="68"/>
      <c r="IN124" s="68"/>
      <c r="IO124" s="68"/>
      <c r="IP124" s="68"/>
      <c r="IQ124" s="68"/>
      <c r="IR124" s="68"/>
      <c r="IS124" s="68"/>
      <c r="IT124" s="68"/>
      <c r="IU124" s="68"/>
      <c r="IV124" s="68"/>
      <c r="IW124" s="38"/>
      <c r="IX124" s="38"/>
      <c r="IY124" s="38"/>
      <c r="IZ124" s="9"/>
      <c r="JA124" s="9"/>
      <c r="JB124" s="9"/>
      <c r="JC124" s="38"/>
      <c r="JD124" s="38"/>
      <c r="JE124" s="38"/>
      <c r="JF124" s="38"/>
      <c r="JG124" s="38"/>
      <c r="JH124" s="38"/>
      <c r="JI124" s="68"/>
      <c r="JJ124" s="68"/>
      <c r="JK124" s="68"/>
      <c r="JL124" s="68"/>
      <c r="JM124" s="68"/>
      <c r="JN124" s="68"/>
      <c r="JO124" s="68"/>
      <c r="JP124" s="68"/>
      <c r="JQ124" s="68"/>
      <c r="JR124" s="68"/>
      <c r="JS124" s="68"/>
      <c r="JT124" s="68"/>
      <c r="JU124" s="68"/>
      <c r="JV124" s="68"/>
      <c r="JW124" s="38"/>
      <c r="JX124" s="38"/>
      <c r="JY124" s="38"/>
      <c r="JZ124" s="9"/>
      <c r="KA124" s="9"/>
      <c r="KB124" s="9"/>
      <c r="KC124" s="9"/>
      <c r="KD124" s="9"/>
      <c r="KE124" s="9"/>
      <c r="KF124" s="9"/>
      <c r="KW124" s="9"/>
      <c r="KX124" s="9"/>
      <c r="KY124" s="9"/>
      <c r="KZ124" s="38"/>
      <c r="LA124" s="38"/>
      <c r="LB124" s="38"/>
      <c r="LC124" s="38"/>
      <c r="LD124" s="38"/>
      <c r="LE124" s="68"/>
      <c r="LF124" s="68"/>
      <c r="LG124" s="68"/>
      <c r="LH124" s="68"/>
      <c r="LI124" s="68"/>
      <c r="LJ124" s="68"/>
      <c r="LK124" s="68"/>
      <c r="LL124" s="68"/>
      <c r="LM124" s="68"/>
      <c r="LN124" s="68"/>
      <c r="LO124" s="68"/>
      <c r="LP124" s="68"/>
      <c r="LQ124" s="68"/>
      <c r="LR124" s="38"/>
      <c r="LS124" s="38"/>
      <c r="LT124" s="38"/>
      <c r="LU124" s="3" t="s">
        <v>4146</v>
      </c>
      <c r="LV124" s="3" t="s">
        <v>4146</v>
      </c>
      <c r="LW124" s="3" t="s">
        <v>4146</v>
      </c>
      <c r="LX124" s="39">
        <v>21</v>
      </c>
      <c r="LY124" s="39">
        <v>7.58</v>
      </c>
      <c r="LZ124" s="39">
        <v>19</v>
      </c>
      <c r="MA124" s="39">
        <v>7.94</v>
      </c>
      <c r="MB124" s="68"/>
      <c r="MC124" s="68"/>
      <c r="MD124" s="184">
        <v>16.73</v>
      </c>
      <c r="ME124" s="184">
        <v>5.86</v>
      </c>
      <c r="MF124" s="68"/>
      <c r="MG124" s="68"/>
      <c r="MH124" s="68"/>
      <c r="MI124" s="68"/>
      <c r="MJ124" s="68"/>
      <c r="MK124" s="68"/>
      <c r="ML124" s="68"/>
      <c r="MM124" s="68"/>
      <c r="MN124" s="38"/>
      <c r="MO124" s="38"/>
      <c r="MP124" s="38"/>
      <c r="MQ124" s="38"/>
      <c r="MR124" s="38"/>
      <c r="MS124" s="3" t="s">
        <v>4104</v>
      </c>
      <c r="MT124" s="3" t="s">
        <v>4104</v>
      </c>
      <c r="MU124" s="193" t="s">
        <v>10483</v>
      </c>
      <c r="MV124" s="193" t="s">
        <v>10483</v>
      </c>
      <c r="MW124" s="38"/>
      <c r="MX124" s="193" t="s">
        <v>10483</v>
      </c>
      <c r="MY124" s="193" t="s">
        <v>10483</v>
      </c>
      <c r="MZ124" s="68"/>
      <c r="NA124" s="68"/>
      <c r="NB124" s="68"/>
      <c r="NC124" s="68"/>
      <c r="ND124" s="68"/>
      <c r="NE124" s="68"/>
      <c r="NF124" s="68"/>
      <c r="NG124" s="68"/>
      <c r="NH124" s="68"/>
      <c r="NI124" s="68"/>
      <c r="NJ124" s="68"/>
      <c r="NK124" s="68"/>
      <c r="NL124" s="68"/>
      <c r="NM124" s="38"/>
      <c r="NN124" s="38"/>
      <c r="NO124" s="38"/>
      <c r="NP124" s="9"/>
      <c r="NQ124" s="9"/>
      <c r="NR124" s="9"/>
      <c r="NS124" s="38"/>
      <c r="NT124" s="38"/>
      <c r="NU124" s="38"/>
      <c r="NV124" s="38"/>
      <c r="NW124" s="38"/>
      <c r="NX124" s="38"/>
      <c r="NY124" s="68"/>
      <c r="NZ124" s="68"/>
      <c r="OA124" s="68"/>
      <c r="OB124" s="68"/>
      <c r="OC124" s="68"/>
      <c r="OD124" s="68"/>
      <c r="OE124" s="68"/>
      <c r="OF124" s="68"/>
      <c r="OG124" s="68"/>
      <c r="OH124" s="68"/>
      <c r="OI124" s="68"/>
      <c r="OJ124" s="68"/>
      <c r="OK124" s="68"/>
      <c r="OL124" s="38"/>
      <c r="OM124" s="38"/>
      <c r="ON124" s="38"/>
      <c r="OO124" s="9"/>
      <c r="OP124" s="9"/>
      <c r="OQ124" s="9"/>
      <c r="OR124" s="38"/>
      <c r="OS124" s="38"/>
      <c r="OT124" s="38"/>
      <c r="OU124" s="38"/>
      <c r="OV124" s="68"/>
      <c r="OW124" s="68"/>
      <c r="OX124" s="68"/>
      <c r="OY124" s="68"/>
      <c r="OZ124" s="68"/>
      <c r="PA124" s="68"/>
      <c r="PB124" s="68"/>
      <c r="PC124" s="68"/>
      <c r="PD124" s="68"/>
      <c r="PE124" s="68"/>
      <c r="PF124" s="68"/>
      <c r="PG124" s="68"/>
      <c r="PH124" s="38"/>
      <c r="PI124" s="38"/>
      <c r="PJ124" s="38"/>
      <c r="PK124" s="38"/>
      <c r="PL124" s="9"/>
      <c r="PM124" s="9"/>
      <c r="PN124" s="9"/>
      <c r="PO124" s="38"/>
      <c r="PP124" s="38"/>
      <c r="PQ124" s="38"/>
      <c r="PR124" s="38"/>
      <c r="PS124" s="38"/>
      <c r="PT124" s="68"/>
      <c r="PU124" s="68"/>
      <c r="PV124" s="68"/>
      <c r="PW124" s="68"/>
      <c r="PX124" s="68"/>
      <c r="PY124" s="68"/>
      <c r="PZ124" s="68"/>
      <c r="QA124" s="68"/>
      <c r="QB124" s="68"/>
      <c r="QC124" s="68"/>
      <c r="QD124" s="68"/>
      <c r="QE124" s="68"/>
      <c r="QF124" s="68"/>
      <c r="QG124" s="38"/>
      <c r="QH124" s="38"/>
      <c r="QI124" s="38"/>
      <c r="QJ124" s="38"/>
      <c r="QK124" s="9"/>
      <c r="QL124" s="9"/>
      <c r="QM124" s="9"/>
      <c r="QN124" s="38"/>
      <c r="QO124" s="38"/>
      <c r="QP124" s="38"/>
      <c r="QQ124" s="38"/>
      <c r="QR124" s="38"/>
      <c r="QS124" s="38"/>
      <c r="QT124" s="68"/>
      <c r="QU124" s="68"/>
      <c r="QV124" s="68"/>
      <c r="QW124" s="68"/>
      <c r="QX124" s="68"/>
      <c r="QY124" s="68"/>
      <c r="QZ124" s="68"/>
      <c r="RA124" s="68"/>
      <c r="RB124" s="68"/>
      <c r="RC124" s="68"/>
      <c r="RD124" s="68"/>
      <c r="RE124" s="68"/>
      <c r="RF124" s="68"/>
      <c r="RG124" s="68"/>
      <c r="RH124" s="68"/>
      <c r="RI124" s="38"/>
      <c r="RJ124" s="38"/>
      <c r="RK124" s="38"/>
      <c r="RL124" s="38"/>
      <c r="RM124" s="9"/>
      <c r="RN124" s="9"/>
      <c r="RO124" s="9"/>
      <c r="RP124" s="38"/>
      <c r="RQ124" s="38"/>
      <c r="RR124" s="38"/>
      <c r="RS124" s="38"/>
      <c r="RT124" s="68"/>
      <c r="RU124" s="68"/>
      <c r="RV124" s="68"/>
      <c r="RW124" s="68"/>
      <c r="RX124" s="68"/>
      <c r="RY124" s="68"/>
      <c r="RZ124" s="68"/>
      <c r="SA124" s="68"/>
      <c r="SB124" s="68"/>
      <c r="SC124" s="68"/>
      <c r="SD124" s="68"/>
      <c r="SE124" s="68"/>
      <c r="SF124" s="38"/>
      <c r="SG124" s="38"/>
      <c r="SH124" s="38"/>
      <c r="SI124" s="9"/>
      <c r="SJ124" s="9"/>
      <c r="SK124" s="9"/>
      <c r="SL124" s="38"/>
      <c r="SM124" s="38"/>
      <c r="SN124" s="38"/>
      <c r="SO124" s="38"/>
      <c r="SP124" s="68"/>
      <c r="SQ124" s="68"/>
      <c r="SR124" s="68"/>
      <c r="SS124" s="68"/>
      <c r="ST124" s="68"/>
      <c r="SU124" s="68"/>
      <c r="SV124" s="68"/>
      <c r="SW124" s="68"/>
      <c r="SX124" s="68"/>
      <c r="SY124" s="68"/>
      <c r="SZ124" s="68"/>
      <c r="TA124" s="68"/>
      <c r="TB124" s="38"/>
      <c r="TC124" s="38"/>
      <c r="TD124" s="38"/>
      <c r="TE124" s="9"/>
      <c r="TF124" s="9"/>
      <c r="TG124" s="9"/>
      <c r="TN124" s="68"/>
      <c r="TO124" s="68"/>
      <c r="TP124" s="68"/>
      <c r="TQ124" s="68"/>
      <c r="TR124" s="68"/>
      <c r="TS124" s="68"/>
      <c r="TT124" s="68"/>
      <c r="TU124" s="68"/>
      <c r="TV124" s="68"/>
      <c r="TW124" s="68"/>
      <c r="TX124" s="68"/>
      <c r="TY124" s="68"/>
      <c r="TZ124" s="68"/>
      <c r="UA124" s="68"/>
      <c r="UK124" s="68"/>
      <c r="UL124" s="68"/>
      <c r="UM124" s="68"/>
      <c r="UN124" s="68"/>
      <c r="UO124" s="68"/>
      <c r="UP124" s="68"/>
      <c r="UQ124" s="68"/>
      <c r="UR124" s="68"/>
      <c r="US124" s="68"/>
      <c r="UT124" s="68"/>
      <c r="UU124" s="68"/>
      <c r="UV124" s="68"/>
      <c r="VE124" s="9"/>
      <c r="VF124" s="22" t="s">
        <v>4563</v>
      </c>
      <c r="VG124" s="15" t="s">
        <v>5096</v>
      </c>
      <c r="VH124" s="3" t="s">
        <v>4504</v>
      </c>
      <c r="VI124" s="3">
        <v>15</v>
      </c>
      <c r="VJ124" s="29">
        <v>100</v>
      </c>
      <c r="VQ124" s="3" t="s">
        <v>2190</v>
      </c>
      <c r="VR124" s="3" t="s">
        <v>2190</v>
      </c>
      <c r="VS124" s="3" t="s">
        <v>2190</v>
      </c>
      <c r="VT124" s="18" t="s">
        <v>2190</v>
      </c>
      <c r="VV124" s="2" t="s">
        <v>5856</v>
      </c>
      <c r="VW124" s="2" t="s">
        <v>2314</v>
      </c>
      <c r="VX124" s="3" t="s">
        <v>6011</v>
      </c>
      <c r="VZ124" s="3" t="s">
        <v>537</v>
      </c>
      <c r="WA124" s="3" t="s">
        <v>537</v>
      </c>
      <c r="WB124" s="117" t="s">
        <v>10430</v>
      </c>
      <c r="WC124" s="3" t="s">
        <v>537</v>
      </c>
      <c r="WG124" s="7" t="s">
        <v>537</v>
      </c>
      <c r="WN124" s="2" t="s">
        <v>6010</v>
      </c>
      <c r="WO124" s="2" t="s">
        <v>3113</v>
      </c>
      <c r="WQ124" s="92" t="s">
        <v>537</v>
      </c>
      <c r="WR124" s="92"/>
      <c r="WS124" s="92" t="s">
        <v>537</v>
      </c>
      <c r="WT124" s="3" t="s">
        <v>5839</v>
      </c>
      <c r="WU124" s="3" t="s">
        <v>6012</v>
      </c>
      <c r="WV124" s="7" t="s">
        <v>3922</v>
      </c>
      <c r="WX124" s="18"/>
      <c r="WZ124" s="18" t="s">
        <v>1074</v>
      </c>
      <c r="XA124" s="18" t="s">
        <v>3387</v>
      </c>
      <c r="XB124" s="18" t="s">
        <v>3113</v>
      </c>
      <c r="XC124" s="18"/>
      <c r="XD124" s="18" t="s">
        <v>3388</v>
      </c>
      <c r="XE124" s="18" t="s">
        <v>542</v>
      </c>
      <c r="XF124" s="18" t="s">
        <v>2393</v>
      </c>
      <c r="XG124" s="18" t="s">
        <v>801</v>
      </c>
      <c r="XH124" s="18"/>
      <c r="XI124" s="18"/>
      <c r="XJ124" s="18"/>
      <c r="XK124"/>
      <c r="XL124" s="3" t="s">
        <v>801</v>
      </c>
      <c r="XN124" s="18" t="s">
        <v>9694</v>
      </c>
      <c r="XP124" s="6" t="s">
        <v>801</v>
      </c>
      <c r="XQ124" s="6" t="s">
        <v>801</v>
      </c>
      <c r="XS124" s="4" t="s">
        <v>10789</v>
      </c>
      <c r="XT124" s="4" t="s">
        <v>10789</v>
      </c>
      <c r="XU124" s="3" t="s">
        <v>3113</v>
      </c>
      <c r="XV124" s="3">
        <v>4</v>
      </c>
      <c r="XW124" s="6" t="s">
        <v>1537</v>
      </c>
      <c r="XY124" s="3" t="s">
        <v>801</v>
      </c>
      <c r="YB124" s="3" t="s">
        <v>801</v>
      </c>
      <c r="YC124" s="3" t="s">
        <v>2069</v>
      </c>
      <c r="YD124" s="3" t="s">
        <v>2070</v>
      </c>
      <c r="YI124" s="3" t="s">
        <v>787</v>
      </c>
      <c r="YJ124" s="3" t="s">
        <v>1043</v>
      </c>
      <c r="YL124" s="3" t="s">
        <v>990</v>
      </c>
      <c r="YM124" s="3" t="s">
        <v>537</v>
      </c>
      <c r="YO124" s="3" t="s">
        <v>537</v>
      </c>
      <c r="YP124" s="3" t="s">
        <v>2751</v>
      </c>
      <c r="YQ124" s="3" t="s">
        <v>3899</v>
      </c>
      <c r="YR124" s="3" t="s">
        <v>3901</v>
      </c>
      <c r="YS124" s="3" t="s">
        <v>49</v>
      </c>
      <c r="YT124" s="3" t="s">
        <v>867</v>
      </c>
      <c r="YU124" s="3" t="s">
        <v>3957</v>
      </c>
      <c r="YV124" s="3" t="s">
        <v>537</v>
      </c>
      <c r="YX124" s="3" t="s">
        <v>2393</v>
      </c>
      <c r="YY124" s="3" t="s">
        <v>2108</v>
      </c>
      <c r="YZ124" s="3" t="s">
        <v>2182</v>
      </c>
      <c r="ZA124" s="6" t="s">
        <v>1837</v>
      </c>
      <c r="ZC124" s="6" t="s">
        <v>1946</v>
      </c>
      <c r="ZD124" s="24" t="s">
        <v>989</v>
      </c>
      <c r="ZH124" s="13" t="s">
        <v>1308</v>
      </c>
      <c r="ZI124" s="3" t="s">
        <v>1306</v>
      </c>
      <c r="ZJ124" s="3" t="s">
        <v>1307</v>
      </c>
    </row>
    <row r="125" spans="1:686" ht="33" customHeight="1" x14ac:dyDescent="0.2">
      <c r="J125" s="83"/>
      <c r="K125" s="6">
        <v>31</v>
      </c>
      <c r="L125" s="6">
        <v>44</v>
      </c>
      <c r="T125" s="3" t="s">
        <v>1073</v>
      </c>
      <c r="AD125" s="3" t="s">
        <v>2555</v>
      </c>
      <c r="AE125" s="3" t="s">
        <v>1073</v>
      </c>
      <c r="AF125" s="3" t="s">
        <v>1571</v>
      </c>
      <c r="AI125" s="3" t="s">
        <v>1571</v>
      </c>
      <c r="AJ125" s="3" t="s">
        <v>542</v>
      </c>
      <c r="AL125" s="9"/>
      <c r="AM125" s="6" t="s">
        <v>9403</v>
      </c>
      <c r="AO125" s="9"/>
      <c r="AP125" s="9"/>
      <c r="AQ125" s="9"/>
      <c r="BH125" s="28" t="s">
        <v>4231</v>
      </c>
      <c r="BI125" s="9"/>
      <c r="BJ125" s="9"/>
      <c r="BK125" s="9"/>
      <c r="BL125" s="9"/>
      <c r="BM125" s="9"/>
      <c r="BN125" s="9"/>
      <c r="BO125" s="9"/>
      <c r="BP125" s="9"/>
      <c r="BQ125" s="28" t="s">
        <v>4455</v>
      </c>
      <c r="BS125" s="227" t="str">
        <f t="shared" si="2"/>
        <v xml:space="preserve">--                </v>
      </c>
      <c r="BT125" s="9"/>
      <c r="BU125" s="9"/>
      <c r="BV125" s="9"/>
      <c r="BW125" s="9"/>
      <c r="BX125" s="9"/>
      <c r="BY125" s="9"/>
      <c r="BZ125" s="9"/>
      <c r="CA125" s="9"/>
      <c r="CB125" s="9"/>
      <c r="CC125" s="9"/>
      <c r="CD125" s="9"/>
      <c r="CE125" s="9"/>
      <c r="CF125" s="9"/>
      <c r="CJ125" s="83"/>
      <c r="CK125" s="9"/>
      <c r="CL125" s="236">
        <v>16</v>
      </c>
      <c r="CM125" s="236">
        <v>16</v>
      </c>
      <c r="CN125" s="9"/>
      <c r="CO125" s="22">
        <v>16</v>
      </c>
      <c r="CP125" s="9"/>
      <c r="CQ125" s="9"/>
      <c r="CR125" s="9"/>
      <c r="CS125" s="9"/>
      <c r="CT125" s="9"/>
      <c r="CU125" s="9"/>
      <c r="CV125" s="9"/>
      <c r="CW125" s="9"/>
      <c r="CX125" s="68"/>
      <c r="CY125" s="22">
        <v>16</v>
      </c>
      <c r="CZ125" s="68"/>
      <c r="DA125" s="68"/>
      <c r="DB125" s="68"/>
      <c r="DC125" s="68"/>
      <c r="DD125" s="53" t="s">
        <v>10483</v>
      </c>
      <c r="DE125" s="9"/>
      <c r="DF125" s="9"/>
      <c r="DG125" s="38"/>
      <c r="DH125" s="38"/>
      <c r="DI125" s="53" t="s">
        <v>10483</v>
      </c>
      <c r="DJ125" s="38"/>
      <c r="DK125" s="38"/>
      <c r="DL125" s="53" t="s">
        <v>10483</v>
      </c>
      <c r="DM125" s="53" t="s">
        <v>10483</v>
      </c>
      <c r="DN125" s="53" t="s">
        <v>10483</v>
      </c>
      <c r="DO125" s="53" t="s">
        <v>10483</v>
      </c>
      <c r="DP125" s="53" t="s">
        <v>10483</v>
      </c>
      <c r="DQ125" s="53" t="s">
        <v>10483</v>
      </c>
      <c r="DR125" s="53" t="s">
        <v>10483</v>
      </c>
      <c r="DS125" s="53" t="s">
        <v>10483</v>
      </c>
      <c r="DT125" s="53" t="s">
        <v>10483</v>
      </c>
      <c r="DU125" s="53" t="s">
        <v>10483</v>
      </c>
      <c r="DV125" s="53" t="s">
        <v>10483</v>
      </c>
      <c r="DW125" s="53" t="s">
        <v>10483</v>
      </c>
      <c r="DX125" s="53" t="s">
        <v>10483</v>
      </c>
      <c r="DY125" s="53" t="s">
        <v>10483</v>
      </c>
      <c r="DZ125" s="53" t="s">
        <v>10483</v>
      </c>
      <c r="EA125" s="53" t="s">
        <v>10483</v>
      </c>
      <c r="EB125" s="53"/>
      <c r="EC125" s="53" t="s">
        <v>10483</v>
      </c>
      <c r="ED125" s="53" t="s">
        <v>10483</v>
      </c>
      <c r="EE125" s="53" t="s">
        <v>10483</v>
      </c>
      <c r="EF125" s="53" t="s">
        <v>10483</v>
      </c>
      <c r="EG125" s="38"/>
      <c r="EH125" s="38"/>
      <c r="EI125" s="38"/>
      <c r="EJ125" s="9"/>
      <c r="EK125" s="9"/>
      <c r="EL125" s="9"/>
      <c r="EM125" s="38">
        <v>31.31</v>
      </c>
      <c r="EN125" s="38">
        <v>11.03</v>
      </c>
      <c r="EO125" s="38"/>
      <c r="EP125" s="38">
        <v>30.56</v>
      </c>
      <c r="EQ125" s="38">
        <v>11.79</v>
      </c>
      <c r="ER125" s="53" t="s">
        <v>10483</v>
      </c>
      <c r="ES125" s="53" t="s">
        <v>10483</v>
      </c>
      <c r="ET125" s="53" t="s">
        <v>10483</v>
      </c>
      <c r="EU125" s="53" t="s">
        <v>10483</v>
      </c>
      <c r="EV125" s="53" t="s">
        <v>10483</v>
      </c>
      <c r="EW125" s="53" t="s">
        <v>10483</v>
      </c>
      <c r="EX125" s="53" t="s">
        <v>10483</v>
      </c>
      <c r="EY125" s="53" t="s">
        <v>10483</v>
      </c>
      <c r="EZ125" s="53" t="s">
        <v>10483</v>
      </c>
      <c r="FA125" s="53" t="s">
        <v>10483</v>
      </c>
      <c r="FB125" s="53" t="s">
        <v>10483</v>
      </c>
      <c r="FC125" s="53" t="s">
        <v>10483</v>
      </c>
      <c r="FD125" s="53" t="s">
        <v>10483</v>
      </c>
      <c r="FE125" s="53" t="s">
        <v>10483</v>
      </c>
      <c r="FF125" s="53" t="s">
        <v>10483</v>
      </c>
      <c r="FG125" s="53" t="s">
        <v>10483</v>
      </c>
      <c r="FH125" s="53" t="s">
        <v>10483</v>
      </c>
      <c r="FI125" s="53" t="s">
        <v>10483</v>
      </c>
      <c r="FJ125" s="53" t="s">
        <v>10483</v>
      </c>
      <c r="FK125" s="53" t="s">
        <v>10483</v>
      </c>
      <c r="FL125" s="38"/>
      <c r="FM125" s="38"/>
      <c r="FN125" s="38"/>
      <c r="FO125" s="9"/>
      <c r="FP125" s="53" t="s">
        <v>10483</v>
      </c>
      <c r="FQ125" s="9"/>
      <c r="FR125" s="9"/>
      <c r="FS125" s="38"/>
      <c r="FT125" s="38"/>
      <c r="FU125" s="38"/>
      <c r="FV125" s="38"/>
      <c r="FW125" s="38"/>
      <c r="FX125" s="53" t="s">
        <v>10483</v>
      </c>
      <c r="FY125" s="53" t="s">
        <v>10483</v>
      </c>
      <c r="FZ125" s="53" t="s">
        <v>10483</v>
      </c>
      <c r="GA125" s="53" t="s">
        <v>10483</v>
      </c>
      <c r="GB125" s="53" t="s">
        <v>10483</v>
      </c>
      <c r="GC125" s="53"/>
      <c r="GD125" s="53" t="s">
        <v>10483</v>
      </c>
      <c r="GE125" s="53" t="s">
        <v>10483</v>
      </c>
      <c r="GF125" s="53" t="s">
        <v>10483</v>
      </c>
      <c r="GG125" s="53" t="s">
        <v>10483</v>
      </c>
      <c r="GH125" s="53" t="s">
        <v>10483</v>
      </c>
      <c r="GI125" s="53" t="s">
        <v>10483</v>
      </c>
      <c r="GJ125" s="53" t="s">
        <v>10483</v>
      </c>
      <c r="GK125" s="53" t="s">
        <v>10483</v>
      </c>
      <c r="GL125" s="53" t="s">
        <v>10483</v>
      </c>
      <c r="GM125" s="53" t="s">
        <v>10483</v>
      </c>
      <c r="GN125" s="53" t="s">
        <v>10483</v>
      </c>
      <c r="GO125" s="53" t="s">
        <v>10483</v>
      </c>
      <c r="GP125" s="53" t="s">
        <v>10483</v>
      </c>
      <c r="GQ125" s="53" t="s">
        <v>10483</v>
      </c>
      <c r="GR125" s="38"/>
      <c r="GS125" s="38"/>
      <c r="GT125" s="38"/>
      <c r="GU125" s="38"/>
      <c r="GV125" s="38"/>
      <c r="GW125" s="38"/>
      <c r="GX125" s="38"/>
      <c r="GY125" s="38"/>
      <c r="GZ125" s="167"/>
      <c r="HA125" s="167"/>
      <c r="HB125" s="167"/>
      <c r="HC125" s="167"/>
      <c r="HD125" s="167"/>
      <c r="HE125" s="167"/>
      <c r="HF125" s="167"/>
      <c r="HG125" s="167"/>
      <c r="HH125" s="167"/>
      <c r="HI125" s="167"/>
      <c r="HJ125" s="167"/>
      <c r="HK125" s="167"/>
      <c r="HL125" s="38"/>
      <c r="HM125" s="38"/>
      <c r="HN125" s="38"/>
      <c r="HP125" s="38"/>
      <c r="HQ125" s="38"/>
      <c r="HR125" s="38"/>
      <c r="HS125" s="38"/>
      <c r="HT125" s="38"/>
      <c r="HU125" s="38"/>
      <c r="HV125" s="38"/>
      <c r="HW125" s="38"/>
      <c r="HX125" s="38"/>
      <c r="HY125" s="38"/>
      <c r="HZ125" s="9"/>
      <c r="IA125" s="9"/>
      <c r="IB125" s="9"/>
      <c r="IC125" s="38"/>
      <c r="ID125" s="38"/>
      <c r="IE125" s="38"/>
      <c r="IF125" s="38"/>
      <c r="IG125" s="38"/>
      <c r="IH125" s="38"/>
      <c r="II125" s="68"/>
      <c r="IJ125" s="68"/>
      <c r="IK125" s="68"/>
      <c r="IL125" s="68"/>
      <c r="IM125" s="68"/>
      <c r="IN125" s="68"/>
      <c r="IO125" s="68"/>
      <c r="IP125" s="68"/>
      <c r="IQ125" s="68"/>
      <c r="IR125" s="68"/>
      <c r="IS125" s="68"/>
      <c r="IT125" s="68"/>
      <c r="IU125" s="68"/>
      <c r="IV125" s="68"/>
      <c r="IW125" s="38"/>
      <c r="IX125" s="38"/>
      <c r="IY125" s="38"/>
      <c r="IZ125" s="9"/>
      <c r="JA125" s="9"/>
      <c r="JB125" s="9"/>
      <c r="JC125" s="38"/>
      <c r="JD125" s="38"/>
      <c r="JE125" s="38"/>
      <c r="JF125" s="38"/>
      <c r="JG125" s="38"/>
      <c r="JH125" s="38"/>
      <c r="JI125" s="68"/>
      <c r="JJ125" s="68"/>
      <c r="JK125" s="68"/>
      <c r="JL125" s="68"/>
      <c r="JM125" s="68"/>
      <c r="JN125" s="68"/>
      <c r="JO125" s="68"/>
      <c r="JP125" s="68"/>
      <c r="JQ125" s="68"/>
      <c r="JR125" s="68"/>
      <c r="JS125" s="68"/>
      <c r="JT125" s="68"/>
      <c r="JU125" s="68"/>
      <c r="JV125" s="68"/>
      <c r="JW125" s="38"/>
      <c r="JX125" s="38"/>
      <c r="JY125" s="38"/>
      <c r="JZ125" s="9"/>
      <c r="KA125" s="9"/>
      <c r="KB125" s="9"/>
      <c r="KC125" s="9"/>
      <c r="KD125" s="9"/>
      <c r="KE125" s="9"/>
      <c r="KF125" s="9"/>
      <c r="KW125" s="9"/>
      <c r="KX125" s="9"/>
      <c r="KY125" s="9"/>
      <c r="KZ125" s="38"/>
      <c r="LA125" s="38"/>
      <c r="LB125" s="38"/>
      <c r="LC125" s="38"/>
      <c r="LD125" s="38"/>
      <c r="LE125" s="68"/>
      <c r="LF125" s="68"/>
      <c r="LG125" s="68"/>
      <c r="LH125" s="68"/>
      <c r="LI125" s="68"/>
      <c r="LJ125" s="68"/>
      <c r="LK125" s="68"/>
      <c r="LL125" s="68"/>
      <c r="LM125" s="68"/>
      <c r="LN125" s="68"/>
      <c r="LO125" s="68"/>
      <c r="LP125" s="68"/>
      <c r="LQ125" s="68"/>
      <c r="LR125" s="38"/>
      <c r="LS125" s="38"/>
      <c r="LT125" s="38"/>
      <c r="LU125" s="9"/>
      <c r="LV125" s="9"/>
      <c r="LW125" s="9"/>
      <c r="LX125" s="39">
        <v>20.13</v>
      </c>
      <c r="LY125" s="39">
        <v>7.29</v>
      </c>
      <c r="LZ125" s="39">
        <v>19.38</v>
      </c>
      <c r="MA125" s="39">
        <v>8.16</v>
      </c>
      <c r="MB125" s="68"/>
      <c r="MC125" s="68"/>
      <c r="MD125" s="184">
        <v>19.88</v>
      </c>
      <c r="ME125" s="184">
        <v>8.0299999999999994</v>
      </c>
      <c r="MF125" s="68"/>
      <c r="MG125" s="68"/>
      <c r="MH125" s="68"/>
      <c r="MI125" s="68"/>
      <c r="MJ125" s="68"/>
      <c r="MK125" s="68"/>
      <c r="ML125" s="68"/>
      <c r="MM125" s="68"/>
      <c r="MN125" s="38"/>
      <c r="MO125" s="38"/>
      <c r="MP125" s="38"/>
      <c r="MQ125" s="38"/>
      <c r="MR125" s="38"/>
      <c r="MS125" s="9"/>
      <c r="MT125" s="9"/>
      <c r="MU125" s="193" t="s">
        <v>10483</v>
      </c>
      <c r="MV125" s="193" t="s">
        <v>10483</v>
      </c>
      <c r="MW125" s="38"/>
      <c r="MX125" s="193" t="s">
        <v>10483</v>
      </c>
      <c r="MY125" s="193" t="s">
        <v>10483</v>
      </c>
      <c r="MZ125" s="68"/>
      <c r="NA125" s="68"/>
      <c r="NB125" s="68"/>
      <c r="NC125" s="68"/>
      <c r="ND125" s="68"/>
      <c r="NE125" s="68"/>
      <c r="NF125" s="68"/>
      <c r="NG125" s="68"/>
      <c r="NH125" s="68"/>
      <c r="NI125" s="68"/>
      <c r="NJ125" s="68"/>
      <c r="NK125" s="68"/>
      <c r="NL125" s="68"/>
      <c r="NM125" s="38"/>
      <c r="NN125" s="38"/>
      <c r="NO125" s="38"/>
      <c r="NP125" s="9"/>
      <c r="NQ125" s="9"/>
      <c r="NR125" s="9"/>
      <c r="NS125" s="38"/>
      <c r="NT125" s="38"/>
      <c r="NU125" s="38"/>
      <c r="NV125" s="38"/>
      <c r="NW125" s="38"/>
      <c r="NX125" s="38"/>
      <c r="NY125" s="68"/>
      <c r="NZ125" s="68"/>
      <c r="OA125" s="68"/>
      <c r="OB125" s="68"/>
      <c r="OC125" s="68"/>
      <c r="OD125" s="68"/>
      <c r="OE125" s="68"/>
      <c r="OF125" s="68"/>
      <c r="OG125" s="68"/>
      <c r="OH125" s="68"/>
      <c r="OI125" s="68"/>
      <c r="OJ125" s="68"/>
      <c r="OK125" s="68"/>
      <c r="OL125" s="38"/>
      <c r="OM125" s="38"/>
      <c r="ON125" s="38"/>
      <c r="OO125" s="9"/>
      <c r="OP125" s="9"/>
      <c r="OQ125" s="9"/>
      <c r="OR125" s="38"/>
      <c r="OS125" s="38"/>
      <c r="OT125" s="38"/>
      <c r="OU125" s="38"/>
      <c r="OV125" s="68"/>
      <c r="OW125" s="68"/>
      <c r="OX125" s="68"/>
      <c r="OY125" s="68"/>
      <c r="OZ125" s="68"/>
      <c r="PA125" s="68"/>
      <c r="PB125" s="68"/>
      <c r="PC125" s="68"/>
      <c r="PD125" s="68"/>
      <c r="PE125" s="68"/>
      <c r="PF125" s="68"/>
      <c r="PG125" s="68"/>
      <c r="PH125" s="38"/>
      <c r="PI125" s="38"/>
      <c r="PJ125" s="38"/>
      <c r="PK125" s="38"/>
      <c r="PL125" s="9"/>
      <c r="PM125" s="9"/>
      <c r="PN125" s="9"/>
      <c r="PO125" s="38"/>
      <c r="PP125" s="38"/>
      <c r="PQ125" s="38"/>
      <c r="PR125" s="38"/>
      <c r="PS125" s="38"/>
      <c r="PT125" s="68"/>
      <c r="PU125" s="68"/>
      <c r="PV125" s="68"/>
      <c r="PW125" s="68"/>
      <c r="PX125" s="68"/>
      <c r="PY125" s="68"/>
      <c r="PZ125" s="68"/>
      <c r="QA125" s="68"/>
      <c r="QB125" s="68"/>
      <c r="QC125" s="68"/>
      <c r="QD125" s="68"/>
      <c r="QE125" s="68"/>
      <c r="QF125" s="68"/>
      <c r="QG125" s="38"/>
      <c r="QH125" s="38"/>
      <c r="QI125" s="38"/>
      <c r="QJ125" s="38"/>
      <c r="QK125" s="9"/>
      <c r="QL125" s="9"/>
      <c r="QM125" s="9"/>
      <c r="QN125" s="38"/>
      <c r="QO125" s="38"/>
      <c r="QP125" s="38"/>
      <c r="QQ125" s="38"/>
      <c r="QR125" s="38"/>
      <c r="QS125" s="38"/>
      <c r="QT125" s="68"/>
      <c r="QU125" s="68"/>
      <c r="QV125" s="68"/>
      <c r="QW125" s="68"/>
      <c r="QX125" s="68"/>
      <c r="QY125" s="68"/>
      <c r="QZ125" s="68"/>
      <c r="RA125" s="68"/>
      <c r="RB125" s="68"/>
      <c r="RC125" s="68"/>
      <c r="RD125" s="68"/>
      <c r="RE125" s="68"/>
      <c r="RF125" s="68"/>
      <c r="RG125" s="68"/>
      <c r="RH125" s="68"/>
      <c r="RI125" s="38"/>
      <c r="RJ125" s="38"/>
      <c r="RK125" s="38"/>
      <c r="RL125" s="38"/>
      <c r="RM125" s="9"/>
      <c r="RN125" s="9"/>
      <c r="RO125" s="9"/>
      <c r="RP125" s="38"/>
      <c r="RQ125" s="38"/>
      <c r="RR125" s="38"/>
      <c r="RS125" s="38"/>
      <c r="RT125" s="68"/>
      <c r="RU125" s="68"/>
      <c r="RV125" s="68"/>
      <c r="RW125" s="68"/>
      <c r="RX125" s="68"/>
      <c r="RY125" s="68"/>
      <c r="RZ125" s="68"/>
      <c r="SA125" s="68"/>
      <c r="SB125" s="68"/>
      <c r="SC125" s="68"/>
      <c r="SD125" s="68"/>
      <c r="SE125" s="68"/>
      <c r="SF125" s="38"/>
      <c r="SG125" s="38"/>
      <c r="SH125" s="38"/>
      <c r="SI125" s="9"/>
      <c r="SJ125" s="9"/>
      <c r="SK125" s="9"/>
      <c r="SL125" s="38"/>
      <c r="SM125" s="38"/>
      <c r="SN125" s="38"/>
      <c r="SO125" s="38"/>
      <c r="SP125" s="68"/>
      <c r="SQ125" s="68"/>
      <c r="SR125" s="68"/>
      <c r="SS125" s="68"/>
      <c r="ST125" s="68"/>
      <c r="SU125" s="68"/>
      <c r="SV125" s="68"/>
      <c r="SW125" s="68"/>
      <c r="SX125" s="68"/>
      <c r="SY125" s="68"/>
      <c r="SZ125" s="68"/>
      <c r="TA125" s="68"/>
      <c r="TB125" s="38"/>
      <c r="TC125" s="38"/>
      <c r="TD125" s="38"/>
      <c r="TE125" s="9"/>
      <c r="TF125" s="9"/>
      <c r="TG125" s="9"/>
      <c r="TN125" s="68"/>
      <c r="TO125" s="68"/>
      <c r="TP125" s="68"/>
      <c r="TQ125" s="68"/>
      <c r="TR125" s="68"/>
      <c r="TS125" s="68"/>
      <c r="TT125" s="68"/>
      <c r="TU125" s="68"/>
      <c r="TV125" s="68"/>
      <c r="TW125" s="68"/>
      <c r="TX125" s="68"/>
      <c r="TY125" s="68"/>
      <c r="TZ125" s="68"/>
      <c r="UA125" s="68"/>
      <c r="UK125" s="68"/>
      <c r="UL125" s="68"/>
      <c r="UM125" s="68"/>
      <c r="UN125" s="68"/>
      <c r="UO125" s="68"/>
      <c r="UP125" s="68"/>
      <c r="UQ125" s="68"/>
      <c r="UR125" s="68"/>
      <c r="US125" s="68"/>
      <c r="UT125" s="68"/>
      <c r="UU125" s="68"/>
      <c r="UV125" s="68"/>
      <c r="VE125" s="9"/>
      <c r="VF125" s="22" t="s">
        <v>5015</v>
      </c>
      <c r="VG125" s="15" t="s">
        <v>5096</v>
      </c>
      <c r="VH125" s="9"/>
      <c r="VI125" s="9"/>
      <c r="VJ125" s="9"/>
      <c r="VT125" s="18"/>
      <c r="WA125" s="3" t="s">
        <v>537</v>
      </c>
      <c r="WX125" s="18"/>
      <c r="WZ125" s="18" t="s">
        <v>1073</v>
      </c>
      <c r="XA125" s="18" t="s">
        <v>1073</v>
      </c>
      <c r="XB125" s="18"/>
      <c r="XC125" s="18"/>
      <c r="XD125" s="18" t="s">
        <v>1571</v>
      </c>
      <c r="XE125" s="18" t="s">
        <v>542</v>
      </c>
      <c r="XF125" s="18"/>
      <c r="XG125" s="18" t="s">
        <v>1006</v>
      </c>
      <c r="XH125" s="18"/>
      <c r="XI125" s="18"/>
      <c r="XJ125" s="18"/>
      <c r="XK125"/>
      <c r="XL125" s="3" t="s">
        <v>1006</v>
      </c>
      <c r="XN125" s="6" t="s">
        <v>9403</v>
      </c>
      <c r="XP125" s="6" t="s">
        <v>9403</v>
      </c>
      <c r="XQ125" s="6" t="s">
        <v>9403</v>
      </c>
      <c r="XU125" s="3" t="s">
        <v>1571</v>
      </c>
      <c r="XV125"/>
      <c r="XW125" s="6" t="s">
        <v>1013</v>
      </c>
      <c r="XY125" s="3" t="s">
        <v>1013</v>
      </c>
      <c r="YB125" s="3" t="s">
        <v>1013</v>
      </c>
      <c r="YJ125" s="3" t="s">
        <v>1043</v>
      </c>
    </row>
    <row r="126" spans="1:686" ht="33" customHeight="1" x14ac:dyDescent="0.2">
      <c r="A126" s="3" t="s">
        <v>5783</v>
      </c>
      <c r="B126" s="64" t="s">
        <v>11357</v>
      </c>
      <c r="C126" s="276" t="s">
        <v>9594</v>
      </c>
      <c r="D126" s="276" t="s">
        <v>9991</v>
      </c>
      <c r="E126" s="276" t="s">
        <v>10003</v>
      </c>
      <c r="F126" s="277" t="s">
        <v>6013</v>
      </c>
      <c r="G126" s="278"/>
      <c r="H126" s="278" t="s">
        <v>5782</v>
      </c>
      <c r="I126" s="278"/>
      <c r="J126" s="282"/>
      <c r="K126" s="279">
        <v>32</v>
      </c>
      <c r="L126" s="279">
        <v>45</v>
      </c>
      <c r="M126" s="287" t="s">
        <v>2191</v>
      </c>
      <c r="N126" s="3" t="s">
        <v>10147</v>
      </c>
      <c r="O126" s="3" t="s">
        <v>10148</v>
      </c>
      <c r="P126" s="3">
        <v>2</v>
      </c>
      <c r="Q126" s="3" t="s">
        <v>2314</v>
      </c>
      <c r="S126" s="3" t="s">
        <v>75</v>
      </c>
      <c r="T126" s="3" t="s">
        <v>1075</v>
      </c>
      <c r="U126" s="3" t="s">
        <v>49</v>
      </c>
      <c r="V126" s="3" t="s">
        <v>49</v>
      </c>
      <c r="W126" s="3" t="s">
        <v>2105</v>
      </c>
      <c r="X126" s="3"/>
      <c r="Y126" s="3" t="s">
        <v>2229</v>
      </c>
      <c r="Z126" s="3" t="s">
        <v>2166</v>
      </c>
      <c r="AA126" s="3" t="s">
        <v>2281</v>
      </c>
      <c r="AB126" s="6" t="s">
        <v>1837</v>
      </c>
      <c r="AC126" s="6" t="s">
        <v>145</v>
      </c>
      <c r="AD126" s="3" t="s">
        <v>3117</v>
      </c>
      <c r="AE126" s="3" t="s">
        <v>3115</v>
      </c>
      <c r="AF126" s="3" t="s">
        <v>3389</v>
      </c>
      <c r="AG126" s="3" t="s">
        <v>10935</v>
      </c>
      <c r="AI126" s="3" t="s">
        <v>3116</v>
      </c>
      <c r="AJ126" s="3" t="s">
        <v>542</v>
      </c>
      <c r="AL126" s="3" t="s">
        <v>5205</v>
      </c>
      <c r="AM126" s="6" t="s">
        <v>11176</v>
      </c>
      <c r="AN126" s="3" t="s">
        <v>777</v>
      </c>
      <c r="AO126" s="28">
        <v>2</v>
      </c>
      <c r="AP126" s="28">
        <v>2</v>
      </c>
      <c r="AQ126" s="28">
        <v>90</v>
      </c>
      <c r="AR126" s="28" t="s">
        <v>2762</v>
      </c>
      <c r="AS126" s="28" t="s">
        <v>4681</v>
      </c>
      <c r="AT126" s="28">
        <v>135</v>
      </c>
      <c r="AU126" s="28">
        <v>135</v>
      </c>
      <c r="AV126" s="28">
        <v>0</v>
      </c>
      <c r="AW126" s="28"/>
      <c r="AX126" s="28"/>
      <c r="AY126" s="228"/>
      <c r="AZ126" s="28" t="s">
        <v>542</v>
      </c>
      <c r="BA126" s="28" t="s">
        <v>542</v>
      </c>
      <c r="BB126" s="28" t="s">
        <v>542</v>
      </c>
      <c r="BC126" s="28" t="s">
        <v>992</v>
      </c>
      <c r="BH126" s="28" t="s">
        <v>4231</v>
      </c>
      <c r="BI126" s="28" t="s">
        <v>1529</v>
      </c>
      <c r="BK126" s="28" t="s">
        <v>1529</v>
      </c>
      <c r="BL126" s="28" t="s">
        <v>448</v>
      </c>
      <c r="BM126" s="28" t="s">
        <v>448</v>
      </c>
      <c r="BN126" s="28" t="s">
        <v>448</v>
      </c>
      <c r="BO126" s="28" t="s">
        <v>448</v>
      </c>
      <c r="BQ126" s="28" t="s">
        <v>4455</v>
      </c>
      <c r="BR126" s="227" t="s">
        <v>1310</v>
      </c>
      <c r="BS126" s="227" t="str">
        <f t="shared" si="2"/>
        <v xml:space="preserve">-- -- EDI-BD    EDI-DT   SATAQ-A SATAQ-I      </v>
      </c>
      <c r="BT126" s="28" t="s">
        <v>4183</v>
      </c>
      <c r="BU126" s="28" t="s">
        <v>8178</v>
      </c>
      <c r="BV126" s="28" t="s">
        <v>4583</v>
      </c>
      <c r="BW126" s="28" t="s">
        <v>4393</v>
      </c>
      <c r="BX126" s="28" t="s">
        <v>11177</v>
      </c>
      <c r="CE126" s="28" t="s">
        <v>4460</v>
      </c>
      <c r="CF126" s="9" t="s">
        <v>4460</v>
      </c>
      <c r="CH126" s="118" t="s">
        <v>5782</v>
      </c>
      <c r="CJ126" s="83"/>
      <c r="CK126" s="232" t="s">
        <v>4585</v>
      </c>
      <c r="CL126" s="9"/>
      <c r="CM126" s="9"/>
      <c r="CN126" s="9"/>
      <c r="CO126" s="9"/>
      <c r="CP126" s="9"/>
      <c r="CQ126" s="9"/>
      <c r="CR126" s="9"/>
      <c r="CS126" s="9"/>
      <c r="CT126" s="9"/>
      <c r="CU126" s="9"/>
      <c r="CV126" s="9"/>
      <c r="CW126" s="9"/>
      <c r="CX126" s="68"/>
      <c r="CY126" s="68"/>
      <c r="CZ126" s="68"/>
      <c r="DA126" s="68"/>
      <c r="DB126" s="68"/>
      <c r="DC126" s="68"/>
      <c r="DD126" s="53" t="s">
        <v>10483</v>
      </c>
      <c r="DE126" s="9"/>
      <c r="DF126" s="9"/>
      <c r="DG126" s="38"/>
      <c r="DH126" s="38"/>
      <c r="DI126" s="53" t="s">
        <v>10483</v>
      </c>
      <c r="DJ126" s="38"/>
      <c r="DK126" s="38"/>
      <c r="DL126" s="53" t="s">
        <v>10483</v>
      </c>
      <c r="DM126" s="53" t="s">
        <v>10483</v>
      </c>
      <c r="DN126" s="53" t="s">
        <v>10483</v>
      </c>
      <c r="DO126" s="53" t="s">
        <v>10483</v>
      </c>
      <c r="DP126" s="53" t="s">
        <v>10483</v>
      </c>
      <c r="DQ126" s="53" t="s">
        <v>10483</v>
      </c>
      <c r="DR126" s="53" t="s">
        <v>10483</v>
      </c>
      <c r="DS126" s="53" t="s">
        <v>10483</v>
      </c>
      <c r="DT126" s="53" t="s">
        <v>10483</v>
      </c>
      <c r="DU126" s="53" t="s">
        <v>10483</v>
      </c>
      <c r="DV126" s="53" t="s">
        <v>10483</v>
      </c>
      <c r="DW126" s="53" t="s">
        <v>10483</v>
      </c>
      <c r="DX126" s="53" t="s">
        <v>10483</v>
      </c>
      <c r="DY126" s="53" t="s">
        <v>10483</v>
      </c>
      <c r="DZ126" s="53" t="s">
        <v>10483</v>
      </c>
      <c r="EA126" s="53" t="s">
        <v>10483</v>
      </c>
      <c r="EB126" s="53"/>
      <c r="EC126" s="53" t="s">
        <v>10483</v>
      </c>
      <c r="ED126" s="53" t="s">
        <v>10483</v>
      </c>
      <c r="EE126" s="53" t="s">
        <v>10483</v>
      </c>
      <c r="EF126" s="53" t="s">
        <v>10483</v>
      </c>
      <c r="EG126" s="38"/>
      <c r="EH126" s="38"/>
      <c r="EI126" s="38"/>
      <c r="EJ126" s="3" t="s">
        <v>1778</v>
      </c>
      <c r="EK126" s="3" t="s">
        <v>1778</v>
      </c>
      <c r="EL126" s="3" t="s">
        <v>1778</v>
      </c>
      <c r="EM126" s="53">
        <v>6.9</v>
      </c>
      <c r="EN126" s="53">
        <v>6.6</v>
      </c>
      <c r="EO126" s="53" t="s">
        <v>10483</v>
      </c>
      <c r="EP126" s="53">
        <v>8.1</v>
      </c>
      <c r="EQ126" s="53">
        <v>8.1999999999999993</v>
      </c>
      <c r="ER126" s="53" t="s">
        <v>10483</v>
      </c>
      <c r="ES126" s="53" t="s">
        <v>10483</v>
      </c>
      <c r="ET126" s="53" t="s">
        <v>10483</v>
      </c>
      <c r="EU126" s="53" t="s">
        <v>10483</v>
      </c>
      <c r="EV126" s="53" t="s">
        <v>10483</v>
      </c>
      <c r="EW126" s="53" t="s">
        <v>10483</v>
      </c>
      <c r="EX126" s="53" t="s">
        <v>10483</v>
      </c>
      <c r="EY126" s="53" t="s">
        <v>10483</v>
      </c>
      <c r="EZ126" s="53" t="s">
        <v>10483</v>
      </c>
      <c r="FA126" s="53" t="s">
        <v>10483</v>
      </c>
      <c r="FB126" s="53" t="s">
        <v>10483</v>
      </c>
      <c r="FC126" s="53" t="s">
        <v>10483</v>
      </c>
      <c r="FD126" s="53" t="s">
        <v>10483</v>
      </c>
      <c r="FE126" s="53" t="s">
        <v>10483</v>
      </c>
      <c r="FF126" s="53" t="s">
        <v>10483</v>
      </c>
      <c r="FG126" s="53" t="s">
        <v>10483</v>
      </c>
      <c r="FH126" s="53" t="s">
        <v>10483</v>
      </c>
      <c r="FI126" s="53" t="s">
        <v>10483</v>
      </c>
      <c r="FJ126" s="53" t="s">
        <v>10483</v>
      </c>
      <c r="FK126" s="53" t="s">
        <v>10483</v>
      </c>
      <c r="FL126" s="53" t="s">
        <v>10483</v>
      </c>
      <c r="FM126" s="53"/>
      <c r="FN126" s="53" t="s">
        <v>10483</v>
      </c>
      <c r="FO126" s="53" t="s">
        <v>10483</v>
      </c>
      <c r="FP126" s="53" t="s">
        <v>10483</v>
      </c>
      <c r="FQ126" s="53" t="s">
        <v>10483</v>
      </c>
      <c r="FR126" s="53" t="s">
        <v>10483</v>
      </c>
      <c r="FS126" s="53" t="s">
        <v>10483</v>
      </c>
      <c r="FT126" s="53" t="s">
        <v>10483</v>
      </c>
      <c r="FU126" s="53" t="s">
        <v>10483</v>
      </c>
      <c r="FV126" s="53" t="s">
        <v>10483</v>
      </c>
      <c r="FW126" s="53" t="s">
        <v>10483</v>
      </c>
      <c r="FX126" s="53" t="s">
        <v>10483</v>
      </c>
      <c r="FY126" s="53" t="s">
        <v>10483</v>
      </c>
      <c r="FZ126" s="53" t="s">
        <v>10483</v>
      </c>
      <c r="GA126" s="53" t="s">
        <v>10483</v>
      </c>
      <c r="GB126" s="53" t="s">
        <v>10483</v>
      </c>
      <c r="GC126" s="53"/>
      <c r="GD126" s="53" t="s">
        <v>10483</v>
      </c>
      <c r="GE126" s="53" t="s">
        <v>10483</v>
      </c>
      <c r="GF126" s="53" t="s">
        <v>10483</v>
      </c>
      <c r="GG126" s="53" t="s">
        <v>10483</v>
      </c>
      <c r="GH126" s="53" t="s">
        <v>10483</v>
      </c>
      <c r="GI126" s="53" t="s">
        <v>10483</v>
      </c>
      <c r="GJ126" s="53" t="s">
        <v>10483</v>
      </c>
      <c r="GK126" s="53" t="s">
        <v>10483</v>
      </c>
      <c r="GL126" s="53" t="s">
        <v>10483</v>
      </c>
      <c r="GM126" s="53" t="s">
        <v>10483</v>
      </c>
      <c r="GN126" s="53" t="s">
        <v>10483</v>
      </c>
      <c r="GO126" s="53" t="s">
        <v>10483</v>
      </c>
      <c r="GP126" s="53" t="s">
        <v>10483</v>
      </c>
      <c r="GQ126" s="53" t="s">
        <v>10483</v>
      </c>
      <c r="GR126" s="38"/>
      <c r="GS126" s="38"/>
      <c r="GT126" s="38"/>
      <c r="GU126" s="38"/>
      <c r="GV126" s="38"/>
      <c r="GW126" s="38"/>
      <c r="GX126" s="38"/>
      <c r="GY126" s="38"/>
      <c r="GZ126" s="167"/>
      <c r="HA126" s="167"/>
      <c r="HB126" s="167"/>
      <c r="HC126" s="167"/>
      <c r="HD126" s="167"/>
      <c r="HE126" s="167"/>
      <c r="HF126" s="167"/>
      <c r="HG126" s="167"/>
      <c r="HH126" s="167"/>
      <c r="HI126" s="167"/>
      <c r="HJ126" s="167"/>
      <c r="HK126" s="167"/>
      <c r="HL126" s="38"/>
      <c r="HM126" s="38"/>
      <c r="HN126" s="38"/>
      <c r="HO126" s="3" t="s">
        <v>542</v>
      </c>
      <c r="HP126" s="38"/>
      <c r="HQ126" s="38"/>
      <c r="HR126" s="38"/>
      <c r="HS126" s="38"/>
      <c r="HT126" s="38"/>
      <c r="HU126" s="38"/>
      <c r="HV126" s="38"/>
      <c r="HW126" s="38"/>
      <c r="HX126" s="38"/>
      <c r="HY126" s="38"/>
      <c r="HZ126" s="9"/>
      <c r="IA126" s="9"/>
      <c r="IB126" s="9"/>
      <c r="IC126" s="38"/>
      <c r="ID126" s="38"/>
      <c r="IE126" s="38"/>
      <c r="IF126" s="38"/>
      <c r="IG126" s="38"/>
      <c r="IH126" s="38"/>
      <c r="II126" s="68"/>
      <c r="IJ126" s="68"/>
      <c r="IK126" s="68"/>
      <c r="IL126" s="68"/>
      <c r="IM126" s="68"/>
      <c r="IN126" s="68"/>
      <c r="IO126" s="68"/>
      <c r="IP126" s="68"/>
      <c r="IQ126" s="68"/>
      <c r="IR126" s="68"/>
      <c r="IS126" s="68"/>
      <c r="IT126" s="68"/>
      <c r="IU126" s="68"/>
      <c r="IV126" s="68"/>
      <c r="IW126" s="38"/>
      <c r="IX126" s="38"/>
      <c r="IY126" s="38"/>
      <c r="IZ126" s="9"/>
      <c r="JA126" s="9"/>
      <c r="JB126" s="9"/>
      <c r="JC126" s="38"/>
      <c r="JD126" s="38"/>
      <c r="JE126" s="38"/>
      <c r="JF126" s="38"/>
      <c r="JG126" s="38"/>
      <c r="JH126" s="38"/>
      <c r="JI126" s="68"/>
      <c r="JJ126" s="68"/>
      <c r="JK126" s="68"/>
      <c r="JL126" s="68"/>
      <c r="JM126" s="68"/>
      <c r="JN126" s="68"/>
      <c r="JO126" s="68"/>
      <c r="JP126" s="68"/>
      <c r="JQ126" s="68"/>
      <c r="JR126" s="68"/>
      <c r="JS126" s="68"/>
      <c r="JT126" s="68"/>
      <c r="JU126" s="68"/>
      <c r="JV126" s="68"/>
      <c r="JW126" s="38"/>
      <c r="JX126" s="38"/>
      <c r="JY126" s="38"/>
      <c r="JZ126" s="9"/>
      <c r="KA126" s="9"/>
      <c r="KB126" s="9"/>
      <c r="KC126" s="9"/>
      <c r="KD126" s="9"/>
      <c r="KE126" s="9"/>
      <c r="KF126" s="9"/>
      <c r="KW126" s="9"/>
      <c r="KX126" s="9"/>
      <c r="KY126" s="9"/>
      <c r="KZ126" s="38"/>
      <c r="LA126" s="38"/>
      <c r="LB126" s="38"/>
      <c r="LC126" s="38"/>
      <c r="LD126" s="38"/>
      <c r="LE126" s="68"/>
      <c r="LF126" s="68"/>
      <c r="LG126" s="68"/>
      <c r="LH126" s="68"/>
      <c r="LI126" s="68"/>
      <c r="LJ126" s="68"/>
      <c r="LK126" s="68"/>
      <c r="LL126" s="68"/>
      <c r="LM126" s="68"/>
      <c r="LN126" s="68"/>
      <c r="LO126" s="68"/>
      <c r="LP126" s="68"/>
      <c r="LQ126" s="68"/>
      <c r="LR126" s="38"/>
      <c r="LS126" s="38"/>
      <c r="LT126" s="38"/>
      <c r="LU126" s="3" t="s">
        <v>4146</v>
      </c>
      <c r="LV126" s="3" t="s">
        <v>4146</v>
      </c>
      <c r="LW126" s="3" t="s">
        <v>4146</v>
      </c>
      <c r="LX126" s="38">
        <v>2.4</v>
      </c>
      <c r="LY126" s="38">
        <v>4.0999999999999996</v>
      </c>
      <c r="LZ126" s="38">
        <v>2.9</v>
      </c>
      <c r="MA126" s="38">
        <v>5.6</v>
      </c>
      <c r="MB126" s="68"/>
      <c r="MC126" s="68"/>
      <c r="MD126" s="68"/>
      <c r="ME126" s="68"/>
      <c r="MF126" s="68"/>
      <c r="MG126" s="68"/>
      <c r="MH126" s="68"/>
      <c r="MI126" s="68"/>
      <c r="MJ126" s="68"/>
      <c r="MK126" s="68"/>
      <c r="ML126" s="68"/>
      <c r="MM126" s="68"/>
      <c r="MN126" s="38"/>
      <c r="MO126" s="38"/>
      <c r="MP126" s="38"/>
      <c r="MQ126" s="38"/>
      <c r="MR126" s="38"/>
      <c r="MS126" s="9"/>
      <c r="MT126" s="9"/>
      <c r="MU126" s="38"/>
      <c r="MV126" s="38"/>
      <c r="MW126" s="38"/>
      <c r="MX126" s="38"/>
      <c r="MY126" s="38"/>
      <c r="MZ126" s="68"/>
      <c r="NA126" s="68"/>
      <c r="NB126" s="68"/>
      <c r="NC126" s="68"/>
      <c r="ND126" s="68"/>
      <c r="NE126" s="68"/>
      <c r="NF126" s="68"/>
      <c r="NG126" s="68"/>
      <c r="NH126" s="68"/>
      <c r="NI126" s="68"/>
      <c r="NJ126" s="68"/>
      <c r="NK126" s="68"/>
      <c r="NL126" s="68"/>
      <c r="NM126" s="38"/>
      <c r="NN126" s="38"/>
      <c r="NO126" s="38"/>
      <c r="NP126" s="9"/>
      <c r="NQ126" s="9"/>
      <c r="NR126" s="9"/>
      <c r="NS126" s="38"/>
      <c r="NT126" s="38"/>
      <c r="NU126" s="38"/>
      <c r="NV126" s="38"/>
      <c r="NW126" s="38"/>
      <c r="NX126" s="38"/>
      <c r="NY126" s="68"/>
      <c r="NZ126" s="68"/>
      <c r="OA126" s="68"/>
      <c r="OB126" s="68"/>
      <c r="OC126" s="68"/>
      <c r="OD126" s="68"/>
      <c r="OE126" s="68"/>
      <c r="OF126" s="68"/>
      <c r="OG126" s="68"/>
      <c r="OH126" s="68"/>
      <c r="OI126" s="68"/>
      <c r="OJ126" s="68"/>
      <c r="OK126" s="68"/>
      <c r="OL126" s="38"/>
      <c r="OM126" s="38"/>
      <c r="ON126" s="38"/>
      <c r="OO126" s="3" t="s">
        <v>4181</v>
      </c>
      <c r="OP126" s="3" t="s">
        <v>4170</v>
      </c>
      <c r="OQ126" s="3" t="s">
        <v>4181</v>
      </c>
      <c r="OR126" s="38"/>
      <c r="OS126" s="38"/>
      <c r="OT126" s="38"/>
      <c r="OU126" s="38"/>
      <c r="OV126" s="68"/>
      <c r="OW126" s="68"/>
      <c r="OX126" s="68"/>
      <c r="OY126" s="68"/>
      <c r="OZ126" s="68"/>
      <c r="PA126" s="68"/>
      <c r="PB126" s="68"/>
      <c r="PC126" s="68"/>
      <c r="PD126" s="68"/>
      <c r="PE126" s="68"/>
      <c r="PF126" s="68"/>
      <c r="PG126" s="68"/>
      <c r="PH126" s="38"/>
      <c r="PI126" s="38"/>
      <c r="PJ126" s="38"/>
      <c r="PK126" s="38"/>
      <c r="PL126" s="3" t="s">
        <v>4182</v>
      </c>
      <c r="PM126" s="3" t="s">
        <v>4170</v>
      </c>
      <c r="PN126" s="3" t="s">
        <v>8137</v>
      </c>
      <c r="PO126" s="38"/>
      <c r="PP126" s="38"/>
      <c r="PQ126" s="38"/>
      <c r="PR126" s="38"/>
      <c r="PS126" s="38"/>
      <c r="PT126" s="68"/>
      <c r="PU126" s="68"/>
      <c r="PV126" s="68"/>
      <c r="PW126" s="68"/>
      <c r="PX126" s="68"/>
      <c r="PY126" s="68"/>
      <c r="PZ126" s="68"/>
      <c r="QA126" s="68"/>
      <c r="QB126" s="68"/>
      <c r="QC126" s="68"/>
      <c r="QD126" s="68"/>
      <c r="QE126" s="68"/>
      <c r="QF126" s="68"/>
      <c r="QG126" s="38"/>
      <c r="QH126" s="38"/>
      <c r="QI126" s="38"/>
      <c r="QJ126" s="38"/>
      <c r="QK126" s="9"/>
      <c r="QL126" s="9"/>
      <c r="QM126" s="9"/>
      <c r="QN126" s="38"/>
      <c r="QO126" s="38"/>
      <c r="QP126" s="38"/>
      <c r="QQ126" s="38"/>
      <c r="QR126" s="38"/>
      <c r="QS126" s="38"/>
      <c r="QT126" s="68"/>
      <c r="QU126" s="68"/>
      <c r="QV126" s="68"/>
      <c r="QW126" s="68"/>
      <c r="QX126" s="68"/>
      <c r="QY126" s="68"/>
      <c r="QZ126" s="68"/>
      <c r="RA126" s="68"/>
      <c r="RB126" s="68"/>
      <c r="RC126" s="68"/>
      <c r="RD126" s="68"/>
      <c r="RE126" s="68"/>
      <c r="RF126" s="68"/>
      <c r="RG126" s="68"/>
      <c r="RH126" s="68"/>
      <c r="RI126" s="38"/>
      <c r="RJ126" s="38"/>
      <c r="RK126" s="38"/>
      <c r="RL126" s="38"/>
      <c r="RM126" s="9"/>
      <c r="RN126" s="9"/>
      <c r="RO126" s="9"/>
      <c r="RP126" s="38"/>
      <c r="RQ126" s="38"/>
      <c r="RR126" s="38"/>
      <c r="RS126" s="38"/>
      <c r="RT126" s="68"/>
      <c r="RU126" s="68"/>
      <c r="RV126" s="68"/>
      <c r="RW126" s="68"/>
      <c r="RX126" s="68"/>
      <c r="RY126" s="68"/>
      <c r="RZ126" s="68"/>
      <c r="SA126" s="68"/>
      <c r="SB126" s="68"/>
      <c r="SC126" s="68"/>
      <c r="SD126" s="68"/>
      <c r="SE126" s="68"/>
      <c r="SF126" s="38"/>
      <c r="SG126" s="38"/>
      <c r="SH126" s="38"/>
      <c r="SI126" s="9"/>
      <c r="SJ126" s="9"/>
      <c r="SK126" s="9"/>
      <c r="SL126" s="38"/>
      <c r="SM126" s="38"/>
      <c r="SN126" s="38"/>
      <c r="SO126" s="38"/>
      <c r="SP126" s="68"/>
      <c r="SQ126" s="68"/>
      <c r="SR126" s="68"/>
      <c r="SS126" s="68"/>
      <c r="ST126" s="68"/>
      <c r="SU126" s="68"/>
      <c r="SV126" s="68"/>
      <c r="SW126" s="68"/>
      <c r="SX126" s="68"/>
      <c r="SY126" s="68"/>
      <c r="SZ126" s="68"/>
      <c r="TA126" s="68"/>
      <c r="TB126" s="38"/>
      <c r="TC126" s="38"/>
      <c r="TD126" s="38"/>
      <c r="TE126" s="9"/>
      <c r="TF126" s="9"/>
      <c r="TG126" s="9"/>
      <c r="TN126" s="68"/>
      <c r="TO126" s="68"/>
      <c r="TP126" s="68"/>
      <c r="TQ126" s="68"/>
      <c r="TR126" s="68"/>
      <c r="TS126" s="68"/>
      <c r="TT126" s="68"/>
      <c r="TU126" s="68"/>
      <c r="TV126" s="68"/>
      <c r="TW126" s="68"/>
      <c r="TX126" s="68"/>
      <c r="TY126" s="68"/>
      <c r="TZ126" s="68"/>
      <c r="UA126" s="68"/>
      <c r="UK126" s="68"/>
      <c r="UL126" s="68"/>
      <c r="UM126" s="68"/>
      <c r="UN126" s="68"/>
      <c r="UO126" s="68"/>
      <c r="UP126" s="68"/>
      <c r="UQ126" s="68"/>
      <c r="UR126" s="68"/>
      <c r="US126" s="68"/>
      <c r="UT126" s="68"/>
      <c r="UU126" s="68"/>
      <c r="UV126" s="68"/>
      <c r="VE126" s="9"/>
      <c r="VF126" s="22" t="s">
        <v>4699</v>
      </c>
      <c r="VG126" s="3" t="s">
        <v>5097</v>
      </c>
      <c r="VH126" s="3" t="s">
        <v>4501</v>
      </c>
      <c r="VI126" s="9"/>
      <c r="VJ126" s="9"/>
      <c r="VO126" s="3" t="s">
        <v>6013</v>
      </c>
      <c r="VQ126" s="3" t="s">
        <v>2191</v>
      </c>
      <c r="VR126" s="35" t="s">
        <v>2191</v>
      </c>
      <c r="VS126" s="3" t="s">
        <v>2191</v>
      </c>
      <c r="VT126" s="6" t="s">
        <v>2191</v>
      </c>
      <c r="VV126" s="2" t="s">
        <v>5834</v>
      </c>
      <c r="VW126" s="2" t="s">
        <v>5834</v>
      </c>
      <c r="VX126" s="3" t="s">
        <v>6019</v>
      </c>
      <c r="VY126" s="101" t="s">
        <v>6013</v>
      </c>
      <c r="VZ126" s="3" t="s">
        <v>777</v>
      </c>
      <c r="WA126" s="3" t="s">
        <v>777</v>
      </c>
      <c r="WB126" s="117" t="s">
        <v>10425</v>
      </c>
      <c r="WC126" s="3" t="s">
        <v>777</v>
      </c>
      <c r="WG126" s="99" t="s">
        <v>6014</v>
      </c>
      <c r="WH126" s="2" t="s">
        <v>6015</v>
      </c>
      <c r="WI126" s="2" t="s">
        <v>6016</v>
      </c>
      <c r="WJ126" s="2">
        <f>35/92</f>
        <v>0.38043478260869568</v>
      </c>
      <c r="WK126" s="2">
        <f>57/92</f>
        <v>0.61956521739130432</v>
      </c>
      <c r="WM126" s="2" t="s">
        <v>6017</v>
      </c>
      <c r="WN126" s="2" t="s">
        <v>6018</v>
      </c>
      <c r="WQ126" s="91" t="s">
        <v>869</v>
      </c>
      <c r="WR126" s="91"/>
      <c r="WS126" s="91" t="s">
        <v>869</v>
      </c>
      <c r="WT126" s="3" t="s">
        <v>2752</v>
      </c>
      <c r="WU126" s="3" t="s">
        <v>5839</v>
      </c>
      <c r="WV126" s="99" t="s">
        <v>777</v>
      </c>
      <c r="WW126" s="3" t="s">
        <v>6020</v>
      </c>
      <c r="WZ126" s="6" t="s">
        <v>1075</v>
      </c>
      <c r="XA126" s="6" t="s">
        <v>6021</v>
      </c>
      <c r="XB126" s="6" t="s">
        <v>3389</v>
      </c>
      <c r="XD126" s="6" t="s">
        <v>3116</v>
      </c>
      <c r="XE126" s="6" t="s">
        <v>542</v>
      </c>
      <c r="XF126" s="6" t="s">
        <v>2394</v>
      </c>
      <c r="XG126" s="6" t="s">
        <v>1223</v>
      </c>
      <c r="XI126" s="6" t="s">
        <v>1223</v>
      </c>
      <c r="XK126" s="3" t="s">
        <v>991</v>
      </c>
      <c r="XL126" s="3" t="s">
        <v>1223</v>
      </c>
      <c r="XN126" s="6" t="s">
        <v>1223</v>
      </c>
      <c r="XP126" s="6" t="s">
        <v>1223</v>
      </c>
      <c r="XQ126" s="6" t="s">
        <v>1223</v>
      </c>
      <c r="XU126" s="3" t="s">
        <v>3389</v>
      </c>
      <c r="XV126" s="3">
        <v>2</v>
      </c>
      <c r="XY126" s="3" t="s">
        <v>1223</v>
      </c>
      <c r="YB126" s="3" t="s">
        <v>1223</v>
      </c>
      <c r="YI126" s="3" t="s">
        <v>787</v>
      </c>
      <c r="YJ126" s="3" t="s">
        <v>1044</v>
      </c>
      <c r="YL126" s="3" t="s">
        <v>996</v>
      </c>
      <c r="YM126" s="3" t="s">
        <v>869</v>
      </c>
      <c r="YO126" s="3" t="s">
        <v>869</v>
      </c>
      <c r="YP126" s="3" t="s">
        <v>2752</v>
      </c>
      <c r="YQ126" s="3" t="s">
        <v>3899</v>
      </c>
      <c r="YR126" s="3" t="s">
        <v>2758</v>
      </c>
      <c r="YS126" s="3" t="s">
        <v>49</v>
      </c>
      <c r="YT126" s="3" t="s">
        <v>49</v>
      </c>
      <c r="YU126" s="3" t="s">
        <v>3958</v>
      </c>
      <c r="YV126" s="3" t="s">
        <v>1683</v>
      </c>
      <c r="YX126" s="3" t="s">
        <v>2394</v>
      </c>
      <c r="YY126" s="3" t="s">
        <v>2105</v>
      </c>
      <c r="ZA126" s="6" t="s">
        <v>1837</v>
      </c>
      <c r="ZC126" s="6" t="s">
        <v>1945</v>
      </c>
      <c r="ZH126" s="13" t="s">
        <v>995</v>
      </c>
      <c r="ZI126" s="3" t="s">
        <v>993</v>
      </c>
      <c r="ZJ126" s="3" t="s">
        <v>994</v>
      </c>
    </row>
    <row r="127" spans="1:686" ht="33" customHeight="1" x14ac:dyDescent="0.2">
      <c r="J127" s="83"/>
      <c r="K127" s="6">
        <v>32</v>
      </c>
      <c r="L127" s="6">
        <v>45</v>
      </c>
      <c r="M127" s="287" t="s">
        <v>777</v>
      </c>
      <c r="T127" s="3" t="s">
        <v>1821</v>
      </c>
      <c r="AD127" s="3" t="s">
        <v>3391</v>
      </c>
      <c r="AE127" s="3" t="s">
        <v>3390</v>
      </c>
      <c r="AG127" s="162" t="s">
        <v>10483</v>
      </c>
      <c r="AI127" s="3" t="s">
        <v>3392</v>
      </c>
      <c r="AJ127" s="3" t="s">
        <v>542</v>
      </c>
      <c r="AL127" s="9"/>
      <c r="AM127" s="6" t="s">
        <v>11178</v>
      </c>
      <c r="AO127" s="9"/>
      <c r="AP127" s="9"/>
      <c r="AQ127" s="9"/>
      <c r="BH127" s="28" t="s">
        <v>4231</v>
      </c>
      <c r="BI127" s="9"/>
      <c r="BJ127" s="9"/>
      <c r="BK127" s="9"/>
      <c r="BL127" s="9"/>
      <c r="BM127" s="9"/>
      <c r="BN127" s="9"/>
      <c r="BO127" s="9"/>
      <c r="BP127" s="9"/>
      <c r="BQ127" s="28" t="s">
        <v>4455</v>
      </c>
      <c r="BS127" s="227" t="str">
        <f t="shared" si="2"/>
        <v xml:space="preserve">-- --               </v>
      </c>
      <c r="BT127" s="9"/>
      <c r="BU127" s="9"/>
      <c r="BV127" s="9"/>
      <c r="BW127" s="9"/>
      <c r="BX127" s="9"/>
      <c r="BY127" s="9"/>
      <c r="BZ127" s="9"/>
      <c r="CA127" s="9"/>
      <c r="CB127" s="9"/>
      <c r="CC127" s="9"/>
      <c r="CD127" s="9"/>
      <c r="CE127" s="9"/>
      <c r="CF127" s="9"/>
      <c r="CJ127" s="83"/>
      <c r="CK127" s="9"/>
      <c r="CM127" s="9"/>
      <c r="CN127" s="9"/>
      <c r="CO127" s="9"/>
      <c r="CP127" s="9"/>
      <c r="CQ127" s="9"/>
      <c r="CR127" s="9"/>
      <c r="CS127" s="9"/>
      <c r="CT127" s="9"/>
      <c r="CU127" s="9"/>
      <c r="CV127" s="9"/>
      <c r="CW127" s="9"/>
      <c r="CX127" s="68"/>
      <c r="CY127" s="68"/>
      <c r="CZ127" s="68"/>
      <c r="DA127" s="68"/>
      <c r="DB127" s="68"/>
      <c r="DC127" s="68"/>
      <c r="DD127" s="53" t="s">
        <v>10483</v>
      </c>
      <c r="DE127" s="9"/>
      <c r="DF127" s="9"/>
      <c r="DG127" s="38"/>
      <c r="DH127" s="38"/>
      <c r="DI127" s="53" t="s">
        <v>10483</v>
      </c>
      <c r="DJ127" s="38"/>
      <c r="DK127" s="38"/>
      <c r="DL127" s="53" t="s">
        <v>10483</v>
      </c>
      <c r="DM127" s="53" t="s">
        <v>10483</v>
      </c>
      <c r="DN127" s="53" t="s">
        <v>10483</v>
      </c>
      <c r="DO127" s="53" t="s">
        <v>10483</v>
      </c>
      <c r="DP127" s="53" t="s">
        <v>10483</v>
      </c>
      <c r="DQ127" s="53" t="s">
        <v>10483</v>
      </c>
      <c r="DR127" s="53" t="s">
        <v>10483</v>
      </c>
      <c r="DS127" s="53" t="s">
        <v>10483</v>
      </c>
      <c r="DT127" s="53" t="s">
        <v>10483</v>
      </c>
      <c r="DU127" s="53" t="s">
        <v>10483</v>
      </c>
      <c r="DV127" s="53" t="s">
        <v>10483</v>
      </c>
      <c r="DW127" s="53" t="s">
        <v>10483</v>
      </c>
      <c r="DX127" s="53" t="s">
        <v>10483</v>
      </c>
      <c r="DY127" s="53" t="s">
        <v>10483</v>
      </c>
      <c r="DZ127" s="53" t="s">
        <v>10483</v>
      </c>
      <c r="EA127" s="53" t="s">
        <v>10483</v>
      </c>
      <c r="EB127" s="53"/>
      <c r="EC127" s="53" t="s">
        <v>10483</v>
      </c>
      <c r="ED127" s="53" t="s">
        <v>10483</v>
      </c>
      <c r="EE127" s="53" t="s">
        <v>10483</v>
      </c>
      <c r="EF127" s="53" t="s">
        <v>10483</v>
      </c>
      <c r="EG127" s="38"/>
      <c r="EH127" s="38"/>
      <c r="EI127" s="38"/>
      <c r="EJ127" s="9"/>
      <c r="EK127" s="9"/>
      <c r="EL127" s="9"/>
      <c r="EM127" s="53">
        <v>6</v>
      </c>
      <c r="EN127" s="53">
        <v>5.8</v>
      </c>
      <c r="EO127" s="53" t="s">
        <v>10483</v>
      </c>
      <c r="EP127" s="53">
        <v>5.4</v>
      </c>
      <c r="EQ127" s="53">
        <v>5.0999999999999996</v>
      </c>
      <c r="ER127" s="53" t="s">
        <v>10483</v>
      </c>
      <c r="ES127" s="53" t="s">
        <v>10483</v>
      </c>
      <c r="ET127" s="53" t="s">
        <v>10483</v>
      </c>
      <c r="EU127" s="53" t="s">
        <v>10483</v>
      </c>
      <c r="EV127" s="53" t="s">
        <v>10483</v>
      </c>
      <c r="EW127" s="53" t="s">
        <v>10483</v>
      </c>
      <c r="EX127" s="53" t="s">
        <v>10483</v>
      </c>
      <c r="EY127" s="53" t="s">
        <v>10483</v>
      </c>
      <c r="EZ127" s="53" t="s">
        <v>10483</v>
      </c>
      <c r="FA127" s="53" t="s">
        <v>10483</v>
      </c>
      <c r="FB127" s="53" t="s">
        <v>10483</v>
      </c>
      <c r="FC127" s="53" t="s">
        <v>10483</v>
      </c>
      <c r="FD127" s="53" t="s">
        <v>10483</v>
      </c>
      <c r="FE127" s="53" t="s">
        <v>10483</v>
      </c>
      <c r="FF127" s="53" t="s">
        <v>10483</v>
      </c>
      <c r="FG127" s="53" t="s">
        <v>10483</v>
      </c>
      <c r="FH127" s="53" t="s">
        <v>10483</v>
      </c>
      <c r="FI127" s="53" t="s">
        <v>10483</v>
      </c>
      <c r="FJ127" s="53" t="s">
        <v>10483</v>
      </c>
      <c r="FK127" s="53" t="s">
        <v>10483</v>
      </c>
      <c r="FL127" s="53" t="s">
        <v>10483</v>
      </c>
      <c r="FM127" s="53"/>
      <c r="FN127" s="53" t="s">
        <v>10483</v>
      </c>
      <c r="FO127" s="53" t="s">
        <v>10483</v>
      </c>
      <c r="FP127" s="53" t="s">
        <v>10483</v>
      </c>
      <c r="FQ127" s="53" t="s">
        <v>10483</v>
      </c>
      <c r="FR127" s="53" t="s">
        <v>10483</v>
      </c>
      <c r="FS127" s="53" t="s">
        <v>10483</v>
      </c>
      <c r="FT127" s="53" t="s">
        <v>10483</v>
      </c>
      <c r="FU127" s="53" t="s">
        <v>10483</v>
      </c>
      <c r="FV127" s="53" t="s">
        <v>10483</v>
      </c>
      <c r="FW127" s="53" t="s">
        <v>10483</v>
      </c>
      <c r="FX127" s="53" t="s">
        <v>10483</v>
      </c>
      <c r="FY127" s="53" t="s">
        <v>10483</v>
      </c>
      <c r="FZ127" s="53" t="s">
        <v>10483</v>
      </c>
      <c r="GA127" s="53" t="s">
        <v>10483</v>
      </c>
      <c r="GB127" s="53" t="s">
        <v>10483</v>
      </c>
      <c r="GC127" s="53"/>
      <c r="GD127" s="53" t="s">
        <v>10483</v>
      </c>
      <c r="GE127" s="53" t="s">
        <v>10483</v>
      </c>
      <c r="GF127" s="53" t="s">
        <v>10483</v>
      </c>
      <c r="GG127" s="53" t="s">
        <v>10483</v>
      </c>
      <c r="GH127" s="53" t="s">
        <v>10483</v>
      </c>
      <c r="GI127" s="53" t="s">
        <v>10483</v>
      </c>
      <c r="GJ127" s="53" t="s">
        <v>10483</v>
      </c>
      <c r="GK127" s="53" t="s">
        <v>10483</v>
      </c>
      <c r="GL127" s="53" t="s">
        <v>10483</v>
      </c>
      <c r="GM127" s="53" t="s">
        <v>10483</v>
      </c>
      <c r="GN127" s="53" t="s">
        <v>10483</v>
      </c>
      <c r="GO127" s="53" t="s">
        <v>10483</v>
      </c>
      <c r="GP127" s="53" t="s">
        <v>10483</v>
      </c>
      <c r="GQ127" s="53" t="s">
        <v>10483</v>
      </c>
      <c r="GR127" s="38"/>
      <c r="GS127" s="38"/>
      <c r="GT127" s="38"/>
      <c r="GU127" s="38"/>
      <c r="GV127" s="38"/>
      <c r="GW127" s="38"/>
      <c r="GX127" s="38"/>
      <c r="GY127" s="38"/>
      <c r="GZ127" s="167"/>
      <c r="HA127" s="167"/>
      <c r="HB127" s="167"/>
      <c r="HC127" s="167"/>
      <c r="HD127" s="167"/>
      <c r="HE127" s="167"/>
      <c r="HF127" s="167"/>
      <c r="HG127" s="167"/>
      <c r="HH127" s="167"/>
      <c r="HI127" s="167"/>
      <c r="HJ127" s="167"/>
      <c r="HK127" s="167"/>
      <c r="HL127" s="38"/>
      <c r="HM127" s="38"/>
      <c r="HN127" s="38"/>
      <c r="HP127" s="38"/>
      <c r="HQ127" s="38"/>
      <c r="HR127" s="38"/>
      <c r="HS127" s="38"/>
      <c r="HT127" s="38"/>
      <c r="HU127" s="38"/>
      <c r="HV127" s="38"/>
      <c r="HW127" s="38"/>
      <c r="HX127" s="38"/>
      <c r="HY127" s="38"/>
      <c r="HZ127" s="9"/>
      <c r="IA127" s="9"/>
      <c r="IB127" s="9"/>
      <c r="IC127" s="38"/>
      <c r="ID127" s="38"/>
      <c r="IE127" s="38"/>
      <c r="IF127" s="38"/>
      <c r="IG127" s="38"/>
      <c r="IH127" s="38"/>
      <c r="II127" s="68"/>
      <c r="IJ127" s="68"/>
      <c r="IK127" s="68"/>
      <c r="IL127" s="68"/>
      <c r="IM127" s="68"/>
      <c r="IN127" s="68"/>
      <c r="IO127" s="68"/>
      <c r="IP127" s="68"/>
      <c r="IQ127" s="68"/>
      <c r="IR127" s="68"/>
      <c r="IS127" s="68"/>
      <c r="IT127" s="68"/>
      <c r="IU127" s="68"/>
      <c r="IV127" s="68"/>
      <c r="IW127" s="38"/>
      <c r="IX127" s="38"/>
      <c r="IY127" s="38"/>
      <c r="IZ127" s="9"/>
      <c r="JA127" s="9"/>
      <c r="JB127" s="9"/>
      <c r="JC127" s="38"/>
      <c r="JD127" s="38"/>
      <c r="JE127" s="38"/>
      <c r="JF127" s="38"/>
      <c r="JG127" s="38"/>
      <c r="JH127" s="38"/>
      <c r="JI127" s="68"/>
      <c r="JJ127" s="68"/>
      <c r="JK127" s="68"/>
      <c r="JL127" s="68"/>
      <c r="JM127" s="68"/>
      <c r="JN127" s="68"/>
      <c r="JO127" s="68"/>
      <c r="JP127" s="68"/>
      <c r="JQ127" s="68"/>
      <c r="JR127" s="68"/>
      <c r="JS127" s="68"/>
      <c r="JT127" s="68"/>
      <c r="JU127" s="68"/>
      <c r="JV127" s="68"/>
      <c r="JW127" s="38"/>
      <c r="JX127" s="38"/>
      <c r="JY127" s="38"/>
      <c r="JZ127" s="9"/>
      <c r="KA127" s="9"/>
      <c r="KB127" s="9"/>
      <c r="KC127" s="9"/>
      <c r="KD127" s="9"/>
      <c r="KE127" s="9"/>
      <c r="KF127" s="9"/>
      <c r="KW127" s="9"/>
      <c r="KX127" s="9"/>
      <c r="KY127" s="9"/>
      <c r="KZ127" s="38"/>
      <c r="LA127" s="38"/>
      <c r="LB127" s="38"/>
      <c r="LC127" s="38"/>
      <c r="LD127" s="38"/>
      <c r="LE127" s="68"/>
      <c r="LF127" s="68"/>
      <c r="LG127" s="68"/>
      <c r="LH127" s="68"/>
      <c r="LI127" s="68"/>
      <c r="LJ127" s="68"/>
      <c r="LK127" s="68"/>
      <c r="LL127" s="68"/>
      <c r="LM127" s="68"/>
      <c r="LN127" s="68"/>
      <c r="LO127" s="68"/>
      <c r="LP127" s="68"/>
      <c r="LQ127" s="68"/>
      <c r="LR127" s="38"/>
      <c r="LS127" s="38"/>
      <c r="LT127" s="38"/>
      <c r="LU127" s="9"/>
      <c r="LV127" s="9"/>
      <c r="LW127" s="9"/>
      <c r="LX127" s="38">
        <v>2.2000000000000002</v>
      </c>
      <c r="LY127" s="38">
        <v>3.4</v>
      </c>
      <c r="LZ127" s="38">
        <v>2.6</v>
      </c>
      <c r="MA127" s="38">
        <v>3.9</v>
      </c>
      <c r="MB127" s="68"/>
      <c r="MC127" s="68"/>
      <c r="MD127" s="68"/>
      <c r="ME127" s="68"/>
      <c r="MF127" s="68"/>
      <c r="MG127" s="68"/>
      <c r="MH127" s="68"/>
      <c r="MI127" s="68"/>
      <c r="MJ127" s="68"/>
      <c r="MK127" s="68"/>
      <c r="ML127" s="68"/>
      <c r="MM127" s="68"/>
      <c r="MN127" s="38"/>
      <c r="MO127" s="38"/>
      <c r="MP127" s="38"/>
      <c r="MQ127" s="38"/>
      <c r="MR127" s="38"/>
      <c r="MS127" s="9"/>
      <c r="MT127" s="9"/>
      <c r="MU127" s="38"/>
      <c r="MV127" s="38"/>
      <c r="MW127" s="38"/>
      <c r="MX127" s="38"/>
      <c r="MY127" s="38"/>
      <c r="MZ127" s="68"/>
      <c r="NA127" s="68"/>
      <c r="NB127" s="68"/>
      <c r="NC127" s="68"/>
      <c r="ND127" s="68"/>
      <c r="NE127" s="68"/>
      <c r="NF127" s="68"/>
      <c r="NG127" s="68"/>
      <c r="NH127" s="68"/>
      <c r="NI127" s="68"/>
      <c r="NJ127" s="68"/>
      <c r="NK127" s="68"/>
      <c r="NL127" s="68"/>
      <c r="NM127" s="38"/>
      <c r="NN127" s="38"/>
      <c r="NO127" s="38"/>
      <c r="NP127" s="9"/>
      <c r="NQ127" s="9"/>
      <c r="NR127" s="9"/>
      <c r="NS127" s="38"/>
      <c r="NT127" s="38"/>
      <c r="NU127" s="38"/>
      <c r="NV127" s="38"/>
      <c r="NW127" s="38"/>
      <c r="NX127" s="38"/>
      <c r="NY127" s="68"/>
      <c r="NZ127" s="68"/>
      <c r="OA127" s="68"/>
      <c r="OB127" s="68"/>
      <c r="OC127" s="68"/>
      <c r="OD127" s="68"/>
      <c r="OE127" s="68"/>
      <c r="OF127" s="68"/>
      <c r="OG127" s="68"/>
      <c r="OH127" s="68"/>
      <c r="OI127" s="68"/>
      <c r="OJ127" s="68"/>
      <c r="OK127" s="68"/>
      <c r="OL127" s="38"/>
      <c r="OM127" s="38"/>
      <c r="ON127" s="38"/>
      <c r="OO127" s="9"/>
      <c r="OP127" s="9"/>
      <c r="OQ127" s="9"/>
      <c r="OR127" s="38"/>
      <c r="OS127" s="38"/>
      <c r="OT127" s="38"/>
      <c r="OU127" s="38"/>
      <c r="OV127" s="68"/>
      <c r="OW127" s="68"/>
      <c r="OX127" s="68"/>
      <c r="OY127" s="68"/>
      <c r="OZ127" s="68"/>
      <c r="PA127" s="68"/>
      <c r="PB127" s="68"/>
      <c r="PC127" s="68"/>
      <c r="PD127" s="68"/>
      <c r="PE127" s="68"/>
      <c r="PF127" s="68"/>
      <c r="PG127" s="68"/>
      <c r="PH127" s="38"/>
      <c r="PI127" s="38"/>
      <c r="PJ127" s="38"/>
      <c r="PK127" s="38"/>
      <c r="PL127" s="9"/>
      <c r="PM127" s="9"/>
      <c r="PN127" s="9"/>
      <c r="PO127" s="38"/>
      <c r="PP127" s="38"/>
      <c r="PQ127" s="38"/>
      <c r="PR127" s="38"/>
      <c r="PS127" s="38"/>
      <c r="PT127" s="68"/>
      <c r="PU127" s="68"/>
      <c r="PV127" s="68"/>
      <c r="PW127" s="68"/>
      <c r="PX127" s="68"/>
      <c r="PY127" s="68"/>
      <c r="PZ127" s="68"/>
      <c r="QA127" s="68"/>
      <c r="QB127" s="68"/>
      <c r="QC127" s="68"/>
      <c r="QD127" s="68"/>
      <c r="QE127" s="68"/>
      <c r="QF127" s="68"/>
      <c r="QG127" s="38"/>
      <c r="QH127" s="38"/>
      <c r="QI127" s="38"/>
      <c r="QJ127" s="38"/>
      <c r="QK127" s="9"/>
      <c r="QL127" s="9"/>
      <c r="QM127" s="9"/>
      <c r="QN127" s="38"/>
      <c r="QO127" s="38"/>
      <c r="QP127" s="38"/>
      <c r="QQ127" s="38"/>
      <c r="QR127" s="38"/>
      <c r="QS127" s="38"/>
      <c r="QT127" s="68"/>
      <c r="QU127" s="68"/>
      <c r="QV127" s="68"/>
      <c r="QW127" s="68"/>
      <c r="QX127" s="68"/>
      <c r="QY127" s="68"/>
      <c r="QZ127" s="68"/>
      <c r="RA127" s="68"/>
      <c r="RB127" s="68"/>
      <c r="RC127" s="68"/>
      <c r="RD127" s="68"/>
      <c r="RE127" s="68"/>
      <c r="RF127" s="68"/>
      <c r="RG127" s="68"/>
      <c r="RH127" s="68"/>
      <c r="RI127" s="38"/>
      <c r="RJ127" s="38"/>
      <c r="RK127" s="38"/>
      <c r="RL127" s="38"/>
      <c r="RM127" s="9"/>
      <c r="RN127" s="9"/>
      <c r="RO127" s="9"/>
      <c r="RP127" s="38"/>
      <c r="RQ127" s="38"/>
      <c r="RR127" s="38"/>
      <c r="RS127" s="38"/>
      <c r="RT127" s="68"/>
      <c r="RU127" s="68"/>
      <c r="RV127" s="68"/>
      <c r="RW127" s="68"/>
      <c r="RX127" s="68"/>
      <c r="RY127" s="68"/>
      <c r="RZ127" s="68"/>
      <c r="SA127" s="68"/>
      <c r="SB127" s="68"/>
      <c r="SC127" s="68"/>
      <c r="SD127" s="68"/>
      <c r="SE127" s="68"/>
      <c r="SF127" s="38"/>
      <c r="SG127" s="38"/>
      <c r="SH127" s="38"/>
      <c r="SI127" s="9"/>
      <c r="SJ127" s="9"/>
      <c r="SK127" s="9"/>
      <c r="SL127" s="38"/>
      <c r="SM127" s="38"/>
      <c r="SN127" s="38"/>
      <c r="SO127" s="38"/>
      <c r="SP127" s="68"/>
      <c r="SQ127" s="68"/>
      <c r="SR127" s="68"/>
      <c r="SS127" s="68"/>
      <c r="ST127" s="68"/>
      <c r="SU127" s="68"/>
      <c r="SV127" s="68"/>
      <c r="SW127" s="68"/>
      <c r="SX127" s="68"/>
      <c r="SY127" s="68"/>
      <c r="SZ127" s="68"/>
      <c r="TA127" s="68"/>
      <c r="TB127" s="38"/>
      <c r="TC127" s="38"/>
      <c r="TD127" s="38"/>
      <c r="TE127" s="9"/>
      <c r="TF127" s="9"/>
      <c r="TG127" s="9"/>
      <c r="TN127" s="68"/>
      <c r="TO127" s="68"/>
      <c r="TP127" s="68"/>
      <c r="TQ127" s="68"/>
      <c r="TR127" s="68"/>
      <c r="TS127" s="68"/>
      <c r="TT127" s="68"/>
      <c r="TU127" s="68"/>
      <c r="TV127" s="68"/>
      <c r="TW127" s="68"/>
      <c r="TX127" s="68"/>
      <c r="TY127" s="68"/>
      <c r="TZ127" s="68"/>
      <c r="UA127" s="68"/>
      <c r="UK127" s="68"/>
      <c r="UL127" s="68"/>
      <c r="UM127" s="68"/>
      <c r="UN127" s="68"/>
      <c r="UO127" s="68"/>
      <c r="UP127" s="68"/>
      <c r="UQ127" s="68"/>
      <c r="UR127" s="68"/>
      <c r="US127" s="68"/>
      <c r="UT127" s="68"/>
      <c r="UU127" s="68"/>
      <c r="UV127" s="68"/>
      <c r="VE127" s="9"/>
      <c r="VF127" s="22" t="s">
        <v>4699</v>
      </c>
      <c r="VG127" s="3" t="s">
        <v>5097</v>
      </c>
      <c r="VH127" s="3" t="s">
        <v>4501</v>
      </c>
      <c r="VI127" s="9"/>
      <c r="VJ127" s="9"/>
      <c r="WA127" s="3" t="s">
        <v>777</v>
      </c>
      <c r="WE127" s="11"/>
      <c r="WZ127" s="6" t="s">
        <v>1821</v>
      </c>
      <c r="XA127" s="6" t="s">
        <v>3390</v>
      </c>
      <c r="XD127" s="6" t="s">
        <v>3392</v>
      </c>
      <c r="XE127" s="6" t="s">
        <v>542</v>
      </c>
      <c r="XG127" s="6" t="s">
        <v>1813</v>
      </c>
      <c r="XI127" s="6" t="s">
        <v>6022</v>
      </c>
      <c r="XK127"/>
      <c r="XL127" s="11" t="s">
        <v>1813</v>
      </c>
      <c r="XN127" s="6" t="s">
        <v>9695</v>
      </c>
      <c r="XP127" s="6" t="s">
        <v>10744</v>
      </c>
      <c r="XQ127" s="6" t="s">
        <v>10744</v>
      </c>
      <c r="XS127" t="s">
        <v>10788</v>
      </c>
      <c r="XT127" t="s">
        <v>10788</v>
      </c>
      <c r="XV127" s="3">
        <v>2</v>
      </c>
      <c r="XY127" s="3" t="s">
        <v>1013</v>
      </c>
      <c r="YB127" s="3" t="s">
        <v>1013</v>
      </c>
      <c r="YJ127" s="3" t="s">
        <v>1044</v>
      </c>
    </row>
    <row r="128" spans="1:686" ht="33" customHeight="1" x14ac:dyDescent="0.2">
      <c r="G128" s="66"/>
      <c r="H128" s="66"/>
      <c r="I128" s="66"/>
      <c r="J128" s="90"/>
      <c r="K128" s="6">
        <v>32</v>
      </c>
      <c r="L128" s="6">
        <v>45</v>
      </c>
      <c r="AG128" s="162"/>
      <c r="AL128" s="9"/>
      <c r="AM128" s="6" t="s">
        <v>11179</v>
      </c>
      <c r="AO128" s="9"/>
      <c r="AP128" s="9"/>
      <c r="AQ128" s="9"/>
      <c r="BI128" s="9"/>
      <c r="BJ128" s="9"/>
      <c r="BK128" s="9"/>
      <c r="BL128" s="9"/>
      <c r="BM128" s="9"/>
      <c r="BN128" s="9"/>
      <c r="BO128" s="9"/>
      <c r="BP128" s="9"/>
      <c r="BR128" s="28"/>
      <c r="BS128" s="28"/>
      <c r="BT128" s="9"/>
      <c r="BU128" s="9"/>
      <c r="BV128" s="9"/>
      <c r="BW128" s="9"/>
      <c r="BX128" s="9"/>
      <c r="BY128" s="9"/>
      <c r="BZ128" s="9"/>
      <c r="CA128" s="9"/>
      <c r="CB128" s="9"/>
      <c r="CC128" s="9"/>
      <c r="CD128" s="9"/>
      <c r="CE128" s="9"/>
      <c r="CF128" s="9"/>
      <c r="CG128" s="253"/>
      <c r="CH128" s="253"/>
      <c r="CI128" s="253"/>
      <c r="CJ128" s="90"/>
      <c r="CK128" s="9"/>
      <c r="CM128" s="9"/>
      <c r="CN128" s="9"/>
      <c r="CO128" s="9"/>
      <c r="CP128" s="9"/>
      <c r="CQ128" s="9"/>
      <c r="CR128" s="9"/>
      <c r="CS128" s="9"/>
      <c r="CT128" s="9"/>
      <c r="CU128" s="9"/>
      <c r="CV128" s="9"/>
      <c r="CW128" s="9"/>
      <c r="CX128" s="90"/>
      <c r="CY128" s="90"/>
      <c r="CZ128" s="90"/>
      <c r="DA128" s="90"/>
      <c r="DB128" s="90"/>
      <c r="DC128" s="90"/>
      <c r="DD128" s="53" t="s">
        <v>10483</v>
      </c>
      <c r="DE128" s="53" t="s">
        <v>10483</v>
      </c>
      <c r="DF128" s="53" t="s">
        <v>10483</v>
      </c>
      <c r="DG128" s="53" t="s">
        <v>10483</v>
      </c>
      <c r="DH128" s="53" t="s">
        <v>10483</v>
      </c>
      <c r="DI128" s="53" t="s">
        <v>10483</v>
      </c>
      <c r="DJ128" s="53" t="s">
        <v>10483</v>
      </c>
      <c r="DK128" s="53" t="s">
        <v>10483</v>
      </c>
      <c r="DL128" s="53" t="s">
        <v>10483</v>
      </c>
      <c r="DM128" s="53" t="s">
        <v>10483</v>
      </c>
      <c r="DN128" s="53" t="s">
        <v>10483</v>
      </c>
      <c r="DO128" s="53" t="s">
        <v>10483</v>
      </c>
      <c r="DP128" s="53" t="s">
        <v>10483</v>
      </c>
      <c r="DQ128" s="53" t="s">
        <v>10483</v>
      </c>
      <c r="DR128" s="53" t="s">
        <v>10483</v>
      </c>
      <c r="DS128" s="53" t="s">
        <v>10483</v>
      </c>
      <c r="DT128" s="53" t="s">
        <v>10483</v>
      </c>
      <c r="DU128" s="53" t="s">
        <v>10483</v>
      </c>
      <c r="DV128" s="53" t="s">
        <v>10483</v>
      </c>
      <c r="DW128" s="53" t="s">
        <v>10483</v>
      </c>
      <c r="DX128" s="53" t="s">
        <v>10483</v>
      </c>
      <c r="DY128" s="53" t="s">
        <v>10483</v>
      </c>
      <c r="DZ128" s="53" t="s">
        <v>10483</v>
      </c>
      <c r="EA128" s="53" t="s">
        <v>10483</v>
      </c>
      <c r="EB128" s="53"/>
      <c r="EC128" s="53" t="s">
        <v>10483</v>
      </c>
      <c r="ED128" s="53" t="s">
        <v>10483</v>
      </c>
      <c r="EE128" s="53" t="s">
        <v>10483</v>
      </c>
      <c r="EF128" s="53" t="s">
        <v>10483</v>
      </c>
      <c r="EG128" s="53" t="s">
        <v>10483</v>
      </c>
      <c r="EH128" s="53"/>
      <c r="EI128" s="53" t="s">
        <v>10483</v>
      </c>
      <c r="EJ128" s="53" t="s">
        <v>10483</v>
      </c>
      <c r="EK128" s="53" t="s">
        <v>10483</v>
      </c>
      <c r="EL128" s="53" t="s">
        <v>10483</v>
      </c>
      <c r="EM128" s="53">
        <v>16.7</v>
      </c>
      <c r="EN128" s="53">
        <v>8.3000000000000007</v>
      </c>
      <c r="EO128" s="53" t="s">
        <v>10483</v>
      </c>
      <c r="EP128" s="53">
        <v>13.3</v>
      </c>
      <c r="EQ128" s="53">
        <v>8.8000000000000007</v>
      </c>
      <c r="ER128" s="53" t="s">
        <v>10483</v>
      </c>
      <c r="ES128" s="53" t="s">
        <v>10483</v>
      </c>
      <c r="ET128" s="53" t="s">
        <v>10483</v>
      </c>
      <c r="EU128" s="53" t="s">
        <v>10483</v>
      </c>
      <c r="EV128" s="53" t="s">
        <v>10483</v>
      </c>
      <c r="EW128" s="53" t="s">
        <v>10483</v>
      </c>
      <c r="EX128" s="53" t="s">
        <v>10483</v>
      </c>
      <c r="EY128" s="53" t="s">
        <v>10483</v>
      </c>
      <c r="EZ128" s="53" t="s">
        <v>10483</v>
      </c>
      <c r="FA128" s="53" t="s">
        <v>10483</v>
      </c>
      <c r="FB128" s="53" t="s">
        <v>10483</v>
      </c>
      <c r="FC128" s="53" t="s">
        <v>10483</v>
      </c>
      <c r="FD128" s="53" t="s">
        <v>10483</v>
      </c>
      <c r="FE128" s="53" t="s">
        <v>10483</v>
      </c>
      <c r="FF128" s="53" t="s">
        <v>10483</v>
      </c>
      <c r="FG128" s="53" t="s">
        <v>10483</v>
      </c>
      <c r="FH128" s="53" t="s">
        <v>10483</v>
      </c>
      <c r="FI128" s="53" t="s">
        <v>10483</v>
      </c>
      <c r="FJ128" s="53" t="s">
        <v>10483</v>
      </c>
      <c r="FK128" s="53" t="s">
        <v>10483</v>
      </c>
      <c r="FL128" s="53" t="s">
        <v>10483</v>
      </c>
      <c r="FM128" s="53"/>
      <c r="FN128" s="53" t="s">
        <v>10483</v>
      </c>
      <c r="FO128" s="53" t="s">
        <v>10483</v>
      </c>
      <c r="FP128" s="53" t="s">
        <v>10483</v>
      </c>
      <c r="FQ128" s="53" t="s">
        <v>10483</v>
      </c>
      <c r="FR128" s="53" t="s">
        <v>10483</v>
      </c>
      <c r="FS128" s="53" t="s">
        <v>10483</v>
      </c>
      <c r="FT128" s="53" t="s">
        <v>10483</v>
      </c>
      <c r="FU128" s="53" t="s">
        <v>10483</v>
      </c>
      <c r="FV128" s="53" t="s">
        <v>10483</v>
      </c>
      <c r="FW128" s="53" t="s">
        <v>10483</v>
      </c>
      <c r="FX128" s="53" t="s">
        <v>10483</v>
      </c>
      <c r="FY128" s="53" t="s">
        <v>10483</v>
      </c>
      <c r="FZ128" s="53" t="s">
        <v>10483</v>
      </c>
      <c r="GA128" s="53" t="s">
        <v>10483</v>
      </c>
      <c r="GB128" s="53" t="s">
        <v>10483</v>
      </c>
      <c r="GC128" s="53"/>
      <c r="GD128" s="53" t="s">
        <v>10483</v>
      </c>
      <c r="GE128" s="53" t="s">
        <v>10483</v>
      </c>
      <c r="GF128" s="53" t="s">
        <v>10483</v>
      </c>
      <c r="GG128" s="53" t="s">
        <v>10483</v>
      </c>
      <c r="GH128" s="53" t="s">
        <v>10483</v>
      </c>
      <c r="GI128" s="53" t="s">
        <v>10483</v>
      </c>
      <c r="GJ128" s="53" t="s">
        <v>10483</v>
      </c>
      <c r="GK128" s="53" t="s">
        <v>10483</v>
      </c>
      <c r="GL128" s="53" t="s">
        <v>10483</v>
      </c>
      <c r="GM128" s="53" t="s">
        <v>10483</v>
      </c>
      <c r="GN128" s="53" t="s">
        <v>10483</v>
      </c>
      <c r="GO128" s="53" t="s">
        <v>10483</v>
      </c>
      <c r="GP128" s="53" t="s">
        <v>10483</v>
      </c>
      <c r="GQ128" s="53" t="s">
        <v>10483</v>
      </c>
      <c r="GR128" s="53" t="s">
        <v>10483</v>
      </c>
      <c r="GS128" s="53" t="s">
        <v>10483</v>
      </c>
      <c r="GT128" s="53" t="s">
        <v>10483</v>
      </c>
      <c r="GU128" s="53" t="s">
        <v>10483</v>
      </c>
      <c r="GV128" s="53" t="s">
        <v>10483</v>
      </c>
      <c r="GW128" s="53" t="s">
        <v>10483</v>
      </c>
      <c r="GX128" s="53" t="s">
        <v>10483</v>
      </c>
      <c r="GY128" s="53" t="s">
        <v>10483</v>
      </c>
      <c r="GZ128" s="291"/>
      <c r="HA128" s="291"/>
      <c r="HB128" s="291"/>
      <c r="HC128" s="291"/>
      <c r="HD128" s="291"/>
      <c r="HE128" s="291"/>
      <c r="HF128" s="291"/>
      <c r="HG128" s="291"/>
      <c r="HH128" s="291"/>
      <c r="HI128" s="291"/>
      <c r="HJ128" s="291"/>
      <c r="HK128" s="291"/>
      <c r="HL128" s="38"/>
      <c r="HM128" s="38"/>
      <c r="HN128" s="38"/>
      <c r="HP128" s="38"/>
      <c r="HQ128" s="38"/>
      <c r="HR128" s="38"/>
      <c r="HS128" s="38"/>
      <c r="HT128" s="38"/>
      <c r="HU128" s="38"/>
      <c r="HV128" s="38"/>
      <c r="HW128" s="38"/>
      <c r="HX128" s="38"/>
      <c r="HY128" s="38"/>
      <c r="HZ128" s="9"/>
      <c r="IA128" s="9"/>
      <c r="IB128" s="9"/>
      <c r="IC128" s="38"/>
      <c r="ID128" s="38"/>
      <c r="IE128" s="38"/>
      <c r="IF128" s="38"/>
      <c r="IG128" s="38"/>
      <c r="IH128" s="38"/>
      <c r="II128" s="90"/>
      <c r="IJ128" s="90"/>
      <c r="IK128" s="90"/>
      <c r="IL128" s="90"/>
      <c r="IM128" s="90"/>
      <c r="IN128" s="90"/>
      <c r="IO128" s="90"/>
      <c r="IP128" s="90"/>
      <c r="IQ128" s="90"/>
      <c r="IR128" s="90"/>
      <c r="IS128" s="90"/>
      <c r="IT128" s="90"/>
      <c r="IU128" s="90"/>
      <c r="IV128" s="90"/>
      <c r="IW128" s="38"/>
      <c r="IX128" s="38"/>
      <c r="IY128" s="38"/>
      <c r="IZ128" s="9"/>
      <c r="JA128" s="9"/>
      <c r="JB128" s="9"/>
      <c r="JC128" s="38"/>
      <c r="JD128" s="38"/>
      <c r="JE128" s="38"/>
      <c r="JF128" s="38"/>
      <c r="JG128" s="38"/>
      <c r="JH128" s="38"/>
      <c r="JI128" s="90"/>
      <c r="JJ128" s="90"/>
      <c r="JK128" s="90"/>
      <c r="JL128" s="90"/>
      <c r="JM128" s="90"/>
      <c r="JN128" s="90"/>
      <c r="JO128" s="90"/>
      <c r="JP128" s="90"/>
      <c r="JQ128" s="90"/>
      <c r="JR128" s="90"/>
      <c r="JS128" s="90"/>
      <c r="JT128" s="90"/>
      <c r="JU128" s="90"/>
      <c r="JV128" s="90"/>
      <c r="JW128" s="38"/>
      <c r="JX128" s="38"/>
      <c r="JY128" s="38"/>
      <c r="JZ128" s="9"/>
      <c r="KA128" s="9"/>
      <c r="KB128" s="9"/>
      <c r="KC128" s="9"/>
      <c r="KD128" s="9"/>
      <c r="KE128" s="9"/>
      <c r="KF128" s="9"/>
      <c r="KG128" s="66"/>
      <c r="KH128" s="66"/>
      <c r="KI128" s="66"/>
      <c r="KJ128" s="66"/>
      <c r="KK128" s="66"/>
      <c r="KL128" s="66"/>
      <c r="KM128" s="66"/>
      <c r="KN128" s="66"/>
      <c r="KO128" s="66"/>
      <c r="KP128" s="66"/>
      <c r="KQ128" s="66"/>
      <c r="KR128" s="66"/>
      <c r="KW128" s="9"/>
      <c r="KX128" s="9"/>
      <c r="KY128" s="9"/>
      <c r="KZ128" s="38"/>
      <c r="LA128" s="38"/>
      <c r="LB128" s="38"/>
      <c r="LC128" s="38"/>
      <c r="LD128" s="38"/>
      <c r="LE128" s="90"/>
      <c r="LF128" s="90"/>
      <c r="LG128" s="90"/>
      <c r="LH128" s="90"/>
      <c r="LI128" s="90"/>
      <c r="LJ128" s="90"/>
      <c r="LK128" s="90"/>
      <c r="LL128" s="90"/>
      <c r="LM128" s="90"/>
      <c r="LN128" s="90"/>
      <c r="LO128" s="90"/>
      <c r="LP128" s="90"/>
      <c r="LQ128" s="90"/>
      <c r="LR128" s="38"/>
      <c r="LS128" s="38"/>
      <c r="LT128" s="38"/>
      <c r="LU128" s="9"/>
      <c r="LV128" s="9"/>
      <c r="LW128" s="9"/>
      <c r="LX128" s="38">
        <v>9.6999999999999993</v>
      </c>
      <c r="LY128" s="38">
        <v>5.3</v>
      </c>
      <c r="LZ128" s="38">
        <v>4.0999999999999996</v>
      </c>
      <c r="MA128" s="38">
        <v>3.9</v>
      </c>
      <c r="MB128" s="90"/>
      <c r="MC128" s="90"/>
      <c r="MD128" s="90"/>
      <c r="ME128" s="90"/>
      <c r="MF128" s="90"/>
      <c r="MG128" s="90"/>
      <c r="MH128" s="90"/>
      <c r="MI128" s="90"/>
      <c r="MJ128" s="90"/>
      <c r="MK128" s="90"/>
      <c r="ML128" s="90"/>
      <c r="MM128" s="90"/>
      <c r="MN128" s="38"/>
      <c r="MO128" s="38"/>
      <c r="MP128" s="38"/>
      <c r="MQ128" s="38"/>
      <c r="MR128" s="38"/>
      <c r="MS128" s="9"/>
      <c r="MT128" s="9"/>
      <c r="MU128" s="38"/>
      <c r="MV128" s="38"/>
      <c r="MW128" s="38"/>
      <c r="MX128" s="38"/>
      <c r="MY128" s="38"/>
      <c r="MZ128" s="90"/>
      <c r="NA128" s="90"/>
      <c r="NB128" s="90"/>
      <c r="NC128" s="90"/>
      <c r="ND128" s="90"/>
      <c r="NE128" s="90"/>
      <c r="NF128" s="90"/>
      <c r="NG128" s="90"/>
      <c r="NH128" s="90"/>
      <c r="NI128" s="90"/>
      <c r="NJ128" s="90"/>
      <c r="NK128" s="90"/>
      <c r="NL128" s="90"/>
      <c r="NM128" s="38"/>
      <c r="NN128" s="38"/>
      <c r="NO128" s="38"/>
      <c r="NP128" s="9"/>
      <c r="NQ128" s="9"/>
      <c r="NR128" s="9"/>
      <c r="NS128" s="38"/>
      <c r="NT128" s="38"/>
      <c r="NU128" s="38"/>
      <c r="NV128" s="38"/>
      <c r="NW128" s="38"/>
      <c r="NX128" s="38"/>
      <c r="NY128" s="90"/>
      <c r="NZ128" s="90"/>
      <c r="OA128" s="90"/>
      <c r="OB128" s="90"/>
      <c r="OC128" s="90"/>
      <c r="OD128" s="90"/>
      <c r="OE128" s="90"/>
      <c r="OF128" s="90"/>
      <c r="OG128" s="90"/>
      <c r="OH128" s="90"/>
      <c r="OI128" s="90"/>
      <c r="OJ128" s="90"/>
      <c r="OK128" s="90"/>
      <c r="OL128" s="38"/>
      <c r="OM128" s="38"/>
      <c r="ON128" s="38"/>
      <c r="OO128" s="9"/>
      <c r="OP128" s="9"/>
      <c r="OQ128" s="9"/>
      <c r="OR128" s="38"/>
      <c r="OS128" s="38"/>
      <c r="OT128" s="38"/>
      <c r="OU128" s="38"/>
      <c r="OV128" s="90"/>
      <c r="OW128" s="90"/>
      <c r="OX128" s="90"/>
      <c r="OY128" s="90"/>
      <c r="OZ128" s="90"/>
      <c r="PA128" s="90"/>
      <c r="PB128" s="90"/>
      <c r="PC128" s="90"/>
      <c r="PD128" s="90"/>
      <c r="PE128" s="90"/>
      <c r="PF128" s="90"/>
      <c r="PG128" s="90"/>
      <c r="PH128" s="38"/>
      <c r="PI128" s="38"/>
      <c r="PJ128" s="38"/>
      <c r="PK128" s="38"/>
      <c r="PL128" s="9"/>
      <c r="PM128" s="9"/>
      <c r="PN128" s="9"/>
      <c r="PO128" s="38"/>
      <c r="PP128" s="38"/>
      <c r="PQ128" s="38"/>
      <c r="PR128" s="38"/>
      <c r="PS128" s="38"/>
      <c r="PT128" s="90"/>
      <c r="PU128" s="90"/>
      <c r="PV128" s="90"/>
      <c r="PW128" s="90"/>
      <c r="PX128" s="90"/>
      <c r="PY128" s="90"/>
      <c r="PZ128" s="90"/>
      <c r="QA128" s="90"/>
      <c r="QB128" s="90"/>
      <c r="QC128" s="90"/>
      <c r="QD128" s="90"/>
      <c r="QE128" s="90"/>
      <c r="QF128" s="90"/>
      <c r="QG128" s="38"/>
      <c r="QH128" s="38"/>
      <c r="QI128" s="38"/>
      <c r="QJ128" s="38"/>
      <c r="QK128" s="9"/>
      <c r="QL128" s="9"/>
      <c r="QM128" s="9"/>
      <c r="QN128" s="38"/>
      <c r="QO128" s="38"/>
      <c r="QP128" s="38"/>
      <c r="QQ128" s="38"/>
      <c r="QR128" s="38"/>
      <c r="QS128" s="38"/>
      <c r="QT128" s="90"/>
      <c r="QU128" s="90"/>
      <c r="QV128" s="90"/>
      <c r="QW128" s="90"/>
      <c r="QX128" s="90"/>
      <c r="QY128" s="90"/>
      <c r="QZ128" s="90"/>
      <c r="RA128" s="90"/>
      <c r="RB128" s="90"/>
      <c r="RC128" s="90"/>
      <c r="RD128" s="90"/>
      <c r="RE128" s="90"/>
      <c r="RF128" s="90"/>
      <c r="RG128" s="90"/>
      <c r="RH128" s="90"/>
      <c r="RI128" s="38"/>
      <c r="RJ128" s="38"/>
      <c r="RK128" s="38"/>
      <c r="RL128" s="38"/>
      <c r="RM128" s="9"/>
      <c r="RN128" s="9"/>
      <c r="RO128" s="9"/>
      <c r="RP128" s="38"/>
      <c r="RQ128" s="38"/>
      <c r="RR128" s="38"/>
      <c r="RS128" s="38"/>
      <c r="RT128" s="90"/>
      <c r="RU128" s="90"/>
      <c r="RV128" s="90"/>
      <c r="RW128" s="90"/>
      <c r="RX128" s="90"/>
      <c r="RY128" s="90"/>
      <c r="RZ128" s="90"/>
      <c r="SA128" s="90"/>
      <c r="SB128" s="90"/>
      <c r="SC128" s="90"/>
      <c r="SD128" s="90"/>
      <c r="SE128" s="90"/>
      <c r="SF128" s="38"/>
      <c r="SG128" s="38"/>
      <c r="SH128" s="38"/>
      <c r="SI128" s="9"/>
      <c r="SJ128" s="9"/>
      <c r="SK128" s="9"/>
      <c r="SL128" s="38"/>
      <c r="SM128" s="38"/>
      <c r="SN128" s="38"/>
      <c r="SO128" s="38"/>
      <c r="SP128" s="90"/>
      <c r="SQ128" s="90"/>
      <c r="SR128" s="90"/>
      <c r="SS128" s="90"/>
      <c r="ST128" s="90"/>
      <c r="SU128" s="90"/>
      <c r="SV128" s="90"/>
      <c r="SW128" s="90"/>
      <c r="SX128" s="90"/>
      <c r="SY128" s="90"/>
      <c r="SZ128" s="90"/>
      <c r="TA128" s="90"/>
      <c r="TB128" s="38"/>
      <c r="TC128" s="38"/>
      <c r="TD128" s="38"/>
      <c r="TE128" s="9"/>
      <c r="TF128" s="9"/>
      <c r="TG128" s="9"/>
      <c r="TN128" s="90"/>
      <c r="TO128" s="90"/>
      <c r="TP128" s="90"/>
      <c r="TQ128" s="90"/>
      <c r="TR128" s="90"/>
      <c r="TS128" s="90"/>
      <c r="TT128" s="90"/>
      <c r="TU128" s="90"/>
      <c r="TV128" s="90"/>
      <c r="TW128" s="90"/>
      <c r="TX128" s="90"/>
      <c r="TY128" s="90"/>
      <c r="TZ128" s="90"/>
      <c r="UA128" s="90"/>
      <c r="UK128" s="90"/>
      <c r="UL128" s="90"/>
      <c r="UM128" s="90"/>
      <c r="UN128" s="90"/>
      <c r="UO128" s="90"/>
      <c r="UP128" s="90"/>
      <c r="UQ128" s="90"/>
      <c r="UR128" s="90"/>
      <c r="US128" s="90"/>
      <c r="UT128" s="90"/>
      <c r="UU128" s="90"/>
      <c r="UV128" s="90"/>
      <c r="VE128" s="9"/>
      <c r="VF128" s="22"/>
      <c r="VI128" s="9"/>
      <c r="VJ128" s="9"/>
      <c r="WE128" s="11"/>
      <c r="XK128"/>
      <c r="XL128" s="11"/>
      <c r="XS128"/>
      <c r="XT128"/>
      <c r="ZD128" s="3"/>
      <c r="ZF128" s="3"/>
    </row>
    <row r="129" spans="1:686" ht="33" customHeight="1" x14ac:dyDescent="0.2">
      <c r="G129" s="66"/>
      <c r="H129" s="66"/>
      <c r="I129" s="66"/>
      <c r="J129" s="90"/>
      <c r="K129" s="6">
        <v>32</v>
      </c>
      <c r="L129" s="6">
        <v>45</v>
      </c>
      <c r="AG129" s="162"/>
      <c r="AL129" s="9"/>
      <c r="AM129" s="6" t="s">
        <v>11180</v>
      </c>
      <c r="AO129" s="9"/>
      <c r="AP129" s="9"/>
      <c r="AQ129" s="9"/>
      <c r="BI129" s="9"/>
      <c r="BJ129" s="9"/>
      <c r="BK129" s="9"/>
      <c r="BL129" s="9"/>
      <c r="BM129" s="9"/>
      <c r="BN129" s="9"/>
      <c r="BO129" s="9"/>
      <c r="BP129" s="9"/>
      <c r="BR129" s="28"/>
      <c r="BS129" s="28"/>
      <c r="BT129" s="9"/>
      <c r="BU129" s="9"/>
      <c r="BV129" s="9"/>
      <c r="BW129" s="9"/>
      <c r="BX129" s="9"/>
      <c r="BY129" s="9"/>
      <c r="BZ129" s="9"/>
      <c r="CA129" s="9"/>
      <c r="CB129" s="9"/>
      <c r="CC129" s="9"/>
      <c r="CD129" s="9"/>
      <c r="CE129" s="9"/>
      <c r="CF129" s="9"/>
      <c r="CG129" s="253"/>
      <c r="CH129" s="253"/>
      <c r="CI129" s="253"/>
      <c r="CJ129" s="90"/>
      <c r="CK129" s="9"/>
      <c r="CM129" s="9"/>
      <c r="CN129" s="9"/>
      <c r="CO129" s="9"/>
      <c r="CP129" s="9"/>
      <c r="CQ129" s="9"/>
      <c r="CR129" s="9"/>
      <c r="CS129" s="9"/>
      <c r="CT129" s="9"/>
      <c r="CU129" s="9"/>
      <c r="CV129" s="9"/>
      <c r="CW129" s="9"/>
      <c r="CX129" s="90"/>
      <c r="CY129" s="90"/>
      <c r="CZ129" s="90"/>
      <c r="DA129" s="90"/>
      <c r="DB129" s="90"/>
      <c r="DC129" s="90"/>
      <c r="DD129" s="53" t="s">
        <v>10483</v>
      </c>
      <c r="DE129" s="53" t="s">
        <v>10483</v>
      </c>
      <c r="DF129" s="53" t="s">
        <v>10483</v>
      </c>
      <c r="DG129" s="53" t="s">
        <v>10483</v>
      </c>
      <c r="DH129" s="53" t="s">
        <v>10483</v>
      </c>
      <c r="DI129" s="53" t="s">
        <v>10483</v>
      </c>
      <c r="DJ129" s="53" t="s">
        <v>10483</v>
      </c>
      <c r="DK129" s="53" t="s">
        <v>10483</v>
      </c>
      <c r="DL129" s="53" t="s">
        <v>10483</v>
      </c>
      <c r="DM129" s="53" t="s">
        <v>10483</v>
      </c>
      <c r="DN129" s="53" t="s">
        <v>10483</v>
      </c>
      <c r="DO129" s="53" t="s">
        <v>10483</v>
      </c>
      <c r="DP129" s="53" t="s">
        <v>10483</v>
      </c>
      <c r="DQ129" s="53" t="s">
        <v>10483</v>
      </c>
      <c r="DR129" s="53" t="s">
        <v>10483</v>
      </c>
      <c r="DS129" s="53" t="s">
        <v>10483</v>
      </c>
      <c r="DT129" s="53" t="s">
        <v>10483</v>
      </c>
      <c r="DU129" s="53" t="s">
        <v>10483</v>
      </c>
      <c r="DV129" s="53" t="s">
        <v>10483</v>
      </c>
      <c r="DW129" s="53" t="s">
        <v>10483</v>
      </c>
      <c r="DX129" s="53" t="s">
        <v>10483</v>
      </c>
      <c r="DY129" s="53" t="s">
        <v>10483</v>
      </c>
      <c r="DZ129" s="53" t="s">
        <v>10483</v>
      </c>
      <c r="EA129" s="53" t="s">
        <v>10483</v>
      </c>
      <c r="EB129" s="53"/>
      <c r="EC129" s="53" t="s">
        <v>10483</v>
      </c>
      <c r="ED129" s="53" t="s">
        <v>10483</v>
      </c>
      <c r="EE129" s="53" t="s">
        <v>10483</v>
      </c>
      <c r="EF129" s="53" t="s">
        <v>10483</v>
      </c>
      <c r="EG129" s="53" t="s">
        <v>10483</v>
      </c>
      <c r="EH129" s="53"/>
      <c r="EI129" s="53" t="s">
        <v>10483</v>
      </c>
      <c r="EJ129" s="53" t="s">
        <v>10483</v>
      </c>
      <c r="EK129" s="53" t="s">
        <v>10483</v>
      </c>
      <c r="EL129" s="53" t="s">
        <v>10483</v>
      </c>
      <c r="EM129" s="53">
        <v>16.3</v>
      </c>
      <c r="EN129" s="53">
        <v>8.5</v>
      </c>
      <c r="EO129" s="53" t="s">
        <v>10483</v>
      </c>
      <c r="EP129" s="53">
        <v>16</v>
      </c>
      <c r="EQ129" s="53">
        <v>7.3</v>
      </c>
      <c r="ER129" s="53" t="s">
        <v>10483</v>
      </c>
      <c r="ES129" s="53" t="s">
        <v>10483</v>
      </c>
      <c r="ET129" s="53" t="s">
        <v>10483</v>
      </c>
      <c r="EU129" s="53" t="s">
        <v>10483</v>
      </c>
      <c r="EV129" s="53" t="s">
        <v>10483</v>
      </c>
      <c r="EW129" s="53" t="s">
        <v>10483</v>
      </c>
      <c r="EX129" s="53" t="s">
        <v>10483</v>
      </c>
      <c r="EY129" s="53" t="s">
        <v>10483</v>
      </c>
      <c r="EZ129" s="53" t="s">
        <v>10483</v>
      </c>
      <c r="FA129" s="53" t="s">
        <v>10483</v>
      </c>
      <c r="FB129" s="53" t="s">
        <v>10483</v>
      </c>
      <c r="FC129" s="53" t="s">
        <v>10483</v>
      </c>
      <c r="FD129" s="53" t="s">
        <v>10483</v>
      </c>
      <c r="FE129" s="53" t="s">
        <v>10483</v>
      </c>
      <c r="FF129" s="53" t="s">
        <v>10483</v>
      </c>
      <c r="FG129" s="53" t="s">
        <v>10483</v>
      </c>
      <c r="FH129" s="53" t="s">
        <v>10483</v>
      </c>
      <c r="FI129" s="53" t="s">
        <v>10483</v>
      </c>
      <c r="FJ129" s="53" t="s">
        <v>10483</v>
      </c>
      <c r="FK129" s="53" t="s">
        <v>10483</v>
      </c>
      <c r="FL129" s="53" t="s">
        <v>10483</v>
      </c>
      <c r="FM129" s="53"/>
      <c r="FN129" s="53" t="s">
        <v>10483</v>
      </c>
      <c r="FO129" s="53" t="s">
        <v>10483</v>
      </c>
      <c r="FP129" s="53" t="s">
        <v>10483</v>
      </c>
      <c r="FQ129" s="53" t="s">
        <v>10483</v>
      </c>
      <c r="FR129" s="53" t="s">
        <v>10483</v>
      </c>
      <c r="FS129" s="53" t="s">
        <v>10483</v>
      </c>
      <c r="FT129" s="53" t="s">
        <v>10483</v>
      </c>
      <c r="FU129" s="53" t="s">
        <v>10483</v>
      </c>
      <c r="FV129" s="53" t="s">
        <v>10483</v>
      </c>
      <c r="FW129" s="53" t="s">
        <v>10483</v>
      </c>
      <c r="FX129" s="53" t="s">
        <v>10483</v>
      </c>
      <c r="FY129" s="53" t="s">
        <v>10483</v>
      </c>
      <c r="FZ129" s="53" t="s">
        <v>10483</v>
      </c>
      <c r="GA129" s="53" t="s">
        <v>10483</v>
      </c>
      <c r="GB129" s="53" t="s">
        <v>10483</v>
      </c>
      <c r="GC129" s="53"/>
      <c r="GD129" s="53" t="s">
        <v>10483</v>
      </c>
      <c r="GE129" s="53" t="s">
        <v>10483</v>
      </c>
      <c r="GF129" s="53" t="s">
        <v>10483</v>
      </c>
      <c r="GG129" s="53" t="s">
        <v>10483</v>
      </c>
      <c r="GH129" s="53" t="s">
        <v>10483</v>
      </c>
      <c r="GI129" s="53" t="s">
        <v>10483</v>
      </c>
      <c r="GJ129" s="53" t="s">
        <v>10483</v>
      </c>
      <c r="GK129" s="53" t="s">
        <v>10483</v>
      </c>
      <c r="GL129" s="53" t="s">
        <v>10483</v>
      </c>
      <c r="GM129" s="53" t="s">
        <v>10483</v>
      </c>
      <c r="GN129" s="53" t="s">
        <v>10483</v>
      </c>
      <c r="GO129" s="53" t="s">
        <v>10483</v>
      </c>
      <c r="GP129" s="53" t="s">
        <v>10483</v>
      </c>
      <c r="GQ129" s="53" t="s">
        <v>10483</v>
      </c>
      <c r="GR129" s="53" t="s">
        <v>10483</v>
      </c>
      <c r="GS129" s="53" t="s">
        <v>10483</v>
      </c>
      <c r="GT129" s="53" t="s">
        <v>10483</v>
      </c>
      <c r="GU129" s="53" t="s">
        <v>10483</v>
      </c>
      <c r="GV129" s="53" t="s">
        <v>10483</v>
      </c>
      <c r="GW129" s="53" t="s">
        <v>10483</v>
      </c>
      <c r="GX129" s="53" t="s">
        <v>10483</v>
      </c>
      <c r="GY129" s="53" t="s">
        <v>10483</v>
      </c>
      <c r="GZ129" s="291"/>
      <c r="HA129" s="291"/>
      <c r="HB129" s="291"/>
      <c r="HC129" s="291"/>
      <c r="HD129" s="291"/>
      <c r="HE129" s="291"/>
      <c r="HF129" s="291"/>
      <c r="HG129" s="291"/>
      <c r="HH129" s="291"/>
      <c r="HI129" s="291"/>
      <c r="HJ129" s="291"/>
      <c r="HK129" s="291"/>
      <c r="HL129" s="38"/>
      <c r="HM129" s="38"/>
      <c r="HN129" s="38"/>
      <c r="HP129" s="38"/>
      <c r="HQ129" s="38"/>
      <c r="HR129" s="38"/>
      <c r="HS129" s="38"/>
      <c r="HT129" s="38"/>
      <c r="HU129" s="38"/>
      <c r="HV129" s="38"/>
      <c r="HW129" s="38"/>
      <c r="HX129" s="38"/>
      <c r="HY129" s="38"/>
      <c r="HZ129" s="9"/>
      <c r="IA129" s="9"/>
      <c r="IB129" s="9"/>
      <c r="IC129" s="38"/>
      <c r="ID129" s="38"/>
      <c r="IE129" s="38"/>
      <c r="IF129" s="38"/>
      <c r="IG129" s="38"/>
      <c r="IH129" s="38"/>
      <c r="II129" s="90"/>
      <c r="IJ129" s="90"/>
      <c r="IK129" s="90"/>
      <c r="IL129" s="90"/>
      <c r="IM129" s="90"/>
      <c r="IN129" s="90"/>
      <c r="IO129" s="90"/>
      <c r="IP129" s="90"/>
      <c r="IQ129" s="90"/>
      <c r="IR129" s="90"/>
      <c r="IS129" s="90"/>
      <c r="IT129" s="90"/>
      <c r="IU129" s="90"/>
      <c r="IV129" s="90"/>
      <c r="IW129" s="38"/>
      <c r="IX129" s="38"/>
      <c r="IY129" s="38"/>
      <c r="IZ129" s="9"/>
      <c r="JA129" s="9"/>
      <c r="JB129" s="9"/>
      <c r="JC129" s="38"/>
      <c r="JD129" s="38"/>
      <c r="JE129" s="38"/>
      <c r="JF129" s="38"/>
      <c r="JG129" s="38"/>
      <c r="JH129" s="38"/>
      <c r="JI129" s="90"/>
      <c r="JJ129" s="90"/>
      <c r="JK129" s="90"/>
      <c r="JL129" s="90"/>
      <c r="JM129" s="90"/>
      <c r="JN129" s="90"/>
      <c r="JO129" s="90"/>
      <c r="JP129" s="90"/>
      <c r="JQ129" s="90"/>
      <c r="JR129" s="90"/>
      <c r="JS129" s="90"/>
      <c r="JT129" s="90"/>
      <c r="JU129" s="90"/>
      <c r="JV129" s="90"/>
      <c r="JW129" s="38"/>
      <c r="JX129" s="38"/>
      <c r="JY129" s="38"/>
      <c r="JZ129" s="9"/>
      <c r="KA129" s="9"/>
      <c r="KB129" s="9"/>
      <c r="KC129" s="9"/>
      <c r="KD129" s="9"/>
      <c r="KE129" s="9"/>
      <c r="KF129" s="9"/>
      <c r="KG129" s="66"/>
      <c r="KH129" s="66"/>
      <c r="KI129" s="66"/>
      <c r="KJ129" s="66"/>
      <c r="KK129" s="66"/>
      <c r="KL129" s="66"/>
      <c r="KM129" s="66"/>
      <c r="KN129" s="66"/>
      <c r="KO129" s="66"/>
      <c r="KP129" s="66"/>
      <c r="KQ129" s="66"/>
      <c r="KR129" s="66"/>
      <c r="KW129" s="9"/>
      <c r="KX129" s="9"/>
      <c r="KY129" s="9"/>
      <c r="KZ129" s="38"/>
      <c r="LA129" s="38"/>
      <c r="LB129" s="38"/>
      <c r="LC129" s="38"/>
      <c r="LD129" s="38"/>
      <c r="LE129" s="90"/>
      <c r="LF129" s="90"/>
      <c r="LG129" s="90"/>
      <c r="LH129" s="90"/>
      <c r="LI129" s="90"/>
      <c r="LJ129" s="90"/>
      <c r="LK129" s="90"/>
      <c r="LL129" s="90"/>
      <c r="LM129" s="90"/>
      <c r="LN129" s="90"/>
      <c r="LO129" s="90"/>
      <c r="LP129" s="90"/>
      <c r="LQ129" s="90"/>
      <c r="LR129" s="38"/>
      <c r="LS129" s="38"/>
      <c r="LT129" s="38"/>
      <c r="LU129" s="9"/>
      <c r="LV129" s="9"/>
      <c r="LW129" s="9"/>
      <c r="LX129" s="38">
        <v>10.6</v>
      </c>
      <c r="LY129" s="38">
        <v>4.5</v>
      </c>
      <c r="LZ129" s="38">
        <v>11.7</v>
      </c>
      <c r="MA129" s="38">
        <v>6.1</v>
      </c>
      <c r="MB129" s="90"/>
      <c r="MC129" s="90"/>
      <c r="MD129" s="90"/>
      <c r="ME129" s="90"/>
      <c r="MF129" s="90"/>
      <c r="MG129" s="90"/>
      <c r="MH129" s="90"/>
      <c r="MI129" s="90"/>
      <c r="MJ129" s="90"/>
      <c r="MK129" s="90"/>
      <c r="ML129" s="90"/>
      <c r="MM129" s="90"/>
      <c r="MN129" s="38"/>
      <c r="MO129" s="38"/>
      <c r="MP129" s="38"/>
      <c r="MQ129" s="38"/>
      <c r="MR129" s="38"/>
      <c r="MS129" s="9"/>
      <c r="MT129" s="9"/>
      <c r="MU129" s="38"/>
      <c r="MV129" s="38"/>
      <c r="MW129" s="38"/>
      <c r="MX129" s="38"/>
      <c r="MY129" s="38"/>
      <c r="MZ129" s="90"/>
      <c r="NA129" s="90"/>
      <c r="NB129" s="90"/>
      <c r="NC129" s="90"/>
      <c r="ND129" s="90"/>
      <c r="NE129" s="90"/>
      <c r="NF129" s="90"/>
      <c r="NG129" s="90"/>
      <c r="NH129" s="90"/>
      <c r="NI129" s="90"/>
      <c r="NJ129" s="90"/>
      <c r="NK129" s="90"/>
      <c r="NL129" s="90"/>
      <c r="NM129" s="38"/>
      <c r="NN129" s="38"/>
      <c r="NO129" s="38"/>
      <c r="NP129" s="9"/>
      <c r="NQ129" s="9"/>
      <c r="NR129" s="9"/>
      <c r="NS129" s="38"/>
      <c r="NT129" s="38"/>
      <c r="NU129" s="38"/>
      <c r="NV129" s="38"/>
      <c r="NW129" s="38"/>
      <c r="NX129" s="38"/>
      <c r="NY129" s="90"/>
      <c r="NZ129" s="90"/>
      <c r="OA129" s="90"/>
      <c r="OB129" s="90"/>
      <c r="OC129" s="90"/>
      <c r="OD129" s="90"/>
      <c r="OE129" s="90"/>
      <c r="OF129" s="90"/>
      <c r="OG129" s="90"/>
      <c r="OH129" s="90"/>
      <c r="OI129" s="90"/>
      <c r="OJ129" s="90"/>
      <c r="OK129" s="90"/>
      <c r="OL129" s="38"/>
      <c r="OM129" s="38"/>
      <c r="ON129" s="38"/>
      <c r="OO129" s="9"/>
      <c r="OP129" s="9"/>
      <c r="OQ129" s="9"/>
      <c r="OR129" s="38"/>
      <c r="OS129" s="38"/>
      <c r="OT129" s="38"/>
      <c r="OU129" s="38"/>
      <c r="OV129" s="90"/>
      <c r="OW129" s="90"/>
      <c r="OX129" s="90"/>
      <c r="OY129" s="90"/>
      <c r="OZ129" s="90"/>
      <c r="PA129" s="90"/>
      <c r="PB129" s="90"/>
      <c r="PC129" s="90"/>
      <c r="PD129" s="90"/>
      <c r="PE129" s="90"/>
      <c r="PF129" s="90"/>
      <c r="PG129" s="90"/>
      <c r="PH129" s="38"/>
      <c r="PI129" s="38"/>
      <c r="PJ129" s="38"/>
      <c r="PK129" s="38"/>
      <c r="PL129" s="9"/>
      <c r="PM129" s="9"/>
      <c r="PN129" s="9"/>
      <c r="PO129" s="38"/>
      <c r="PP129" s="38"/>
      <c r="PQ129" s="38"/>
      <c r="PR129" s="38"/>
      <c r="PS129" s="38"/>
      <c r="PT129" s="90"/>
      <c r="PU129" s="90"/>
      <c r="PV129" s="90"/>
      <c r="PW129" s="90"/>
      <c r="PX129" s="90"/>
      <c r="PY129" s="90"/>
      <c r="PZ129" s="90"/>
      <c r="QA129" s="90"/>
      <c r="QB129" s="90"/>
      <c r="QC129" s="90"/>
      <c r="QD129" s="90"/>
      <c r="QE129" s="90"/>
      <c r="QF129" s="90"/>
      <c r="QG129" s="38"/>
      <c r="QH129" s="38"/>
      <c r="QI129" s="38"/>
      <c r="QJ129" s="38"/>
      <c r="QK129" s="9"/>
      <c r="QL129" s="9"/>
      <c r="QM129" s="9"/>
      <c r="QN129" s="38"/>
      <c r="QO129" s="38"/>
      <c r="QP129" s="38"/>
      <c r="QQ129" s="38"/>
      <c r="QR129" s="38"/>
      <c r="QS129" s="38"/>
      <c r="QT129" s="90"/>
      <c r="QU129" s="90"/>
      <c r="QV129" s="90"/>
      <c r="QW129" s="90"/>
      <c r="QX129" s="90"/>
      <c r="QY129" s="90"/>
      <c r="QZ129" s="90"/>
      <c r="RA129" s="90"/>
      <c r="RB129" s="90"/>
      <c r="RC129" s="90"/>
      <c r="RD129" s="90"/>
      <c r="RE129" s="90"/>
      <c r="RF129" s="90"/>
      <c r="RG129" s="90"/>
      <c r="RH129" s="90"/>
      <c r="RI129" s="38"/>
      <c r="RJ129" s="38"/>
      <c r="RK129" s="38"/>
      <c r="RL129" s="38"/>
      <c r="RM129" s="9"/>
      <c r="RN129" s="9"/>
      <c r="RO129" s="9"/>
      <c r="RP129" s="38"/>
      <c r="RQ129" s="38"/>
      <c r="RR129" s="38"/>
      <c r="RS129" s="38"/>
      <c r="RT129" s="90"/>
      <c r="RU129" s="90"/>
      <c r="RV129" s="90"/>
      <c r="RW129" s="90"/>
      <c r="RX129" s="90"/>
      <c r="RY129" s="90"/>
      <c r="RZ129" s="90"/>
      <c r="SA129" s="90"/>
      <c r="SB129" s="90"/>
      <c r="SC129" s="90"/>
      <c r="SD129" s="90"/>
      <c r="SE129" s="90"/>
      <c r="SF129" s="38"/>
      <c r="SG129" s="38"/>
      <c r="SH129" s="38"/>
      <c r="SI129" s="9"/>
      <c r="SJ129" s="9"/>
      <c r="SK129" s="9"/>
      <c r="SL129" s="38"/>
      <c r="SM129" s="38"/>
      <c r="SN129" s="38"/>
      <c r="SO129" s="38"/>
      <c r="SP129" s="90"/>
      <c r="SQ129" s="90"/>
      <c r="SR129" s="90"/>
      <c r="SS129" s="90"/>
      <c r="ST129" s="90"/>
      <c r="SU129" s="90"/>
      <c r="SV129" s="90"/>
      <c r="SW129" s="90"/>
      <c r="SX129" s="90"/>
      <c r="SY129" s="90"/>
      <c r="SZ129" s="90"/>
      <c r="TA129" s="90"/>
      <c r="TB129" s="38"/>
      <c r="TC129" s="38"/>
      <c r="TD129" s="38"/>
      <c r="TE129" s="9"/>
      <c r="TF129" s="9"/>
      <c r="TG129" s="9"/>
      <c r="TN129" s="90"/>
      <c r="TO129" s="90"/>
      <c r="TP129" s="90"/>
      <c r="TQ129" s="90"/>
      <c r="TR129" s="90"/>
      <c r="TS129" s="90"/>
      <c r="TT129" s="90"/>
      <c r="TU129" s="90"/>
      <c r="TV129" s="90"/>
      <c r="TW129" s="90"/>
      <c r="TX129" s="90"/>
      <c r="TY129" s="90"/>
      <c r="TZ129" s="90"/>
      <c r="UA129" s="90"/>
      <c r="UK129" s="90"/>
      <c r="UL129" s="90"/>
      <c r="UM129" s="90"/>
      <c r="UN129" s="90"/>
      <c r="UO129" s="90"/>
      <c r="UP129" s="90"/>
      <c r="UQ129" s="90"/>
      <c r="UR129" s="90"/>
      <c r="US129" s="90"/>
      <c r="UT129" s="90"/>
      <c r="UU129" s="90"/>
      <c r="UV129" s="90"/>
      <c r="VE129" s="9"/>
      <c r="VF129" s="22"/>
      <c r="VI129" s="9"/>
      <c r="VJ129" s="9"/>
      <c r="WE129" s="11"/>
      <c r="XK129"/>
      <c r="XL129" s="11"/>
      <c r="XS129"/>
      <c r="XT129"/>
      <c r="ZD129" s="3"/>
      <c r="ZF129" s="3"/>
    </row>
    <row r="130" spans="1:686" ht="33" customHeight="1" x14ac:dyDescent="0.2">
      <c r="A130" s="3" t="s">
        <v>4232</v>
      </c>
      <c r="B130" s="64" t="s">
        <v>11357</v>
      </c>
      <c r="C130" s="64" t="s">
        <v>9823</v>
      </c>
      <c r="D130" s="64"/>
      <c r="E130" s="64"/>
      <c r="F130" s="4" t="s">
        <v>9633</v>
      </c>
      <c r="K130" s="6">
        <v>191</v>
      </c>
      <c r="L130" s="6">
        <v>46</v>
      </c>
      <c r="M130" s="139" t="s">
        <v>7526</v>
      </c>
      <c r="N130" s="6" t="s">
        <v>10149</v>
      </c>
      <c r="O130" s="6" t="s">
        <v>10150</v>
      </c>
      <c r="P130" s="3">
        <v>2</v>
      </c>
      <c r="Q130" s="6" t="s">
        <v>7328</v>
      </c>
      <c r="S130" s="3" t="s">
        <v>75</v>
      </c>
      <c r="T130" s="3" t="s">
        <v>7521</v>
      </c>
      <c r="U130" s="3" t="s">
        <v>7525</v>
      </c>
      <c r="V130" s="3" t="s">
        <v>49</v>
      </c>
      <c r="W130" s="3" t="s">
        <v>2108</v>
      </c>
      <c r="Y130" s="3" t="s">
        <v>2673</v>
      </c>
      <c r="Z130" s="3" t="s">
        <v>2166</v>
      </c>
      <c r="AA130" s="3" t="s">
        <v>7524</v>
      </c>
      <c r="AB130" s="6" t="s">
        <v>7523</v>
      </c>
      <c r="AC130" s="6" t="s">
        <v>4992</v>
      </c>
      <c r="AD130" s="3" t="s">
        <v>7522</v>
      </c>
      <c r="AE130" s="3" t="s">
        <v>7521</v>
      </c>
      <c r="AF130" s="3" t="s">
        <v>7520</v>
      </c>
      <c r="AG130" s="3" t="s">
        <v>7520</v>
      </c>
      <c r="AH130" s="3" t="s">
        <v>1757</v>
      </c>
      <c r="AI130" s="3" t="s">
        <v>7519</v>
      </c>
      <c r="AJ130" s="3" t="s">
        <v>1757</v>
      </c>
      <c r="AL130" s="3" t="s">
        <v>7518</v>
      </c>
      <c r="AM130" s="6" t="s">
        <v>1422</v>
      </c>
      <c r="AN130" s="3" t="s">
        <v>777</v>
      </c>
      <c r="AO130" s="28" t="s">
        <v>2555</v>
      </c>
      <c r="AP130" s="28">
        <v>3</v>
      </c>
      <c r="AQ130" s="28">
        <v>60</v>
      </c>
      <c r="AR130" s="98" t="s">
        <v>1757</v>
      </c>
      <c r="AS130" s="98" t="s">
        <v>7517</v>
      </c>
      <c r="AT130" s="98">
        <v>190</v>
      </c>
      <c r="AU130" s="98">
        <v>108</v>
      </c>
      <c r="AV130" s="98">
        <v>82</v>
      </c>
      <c r="AW130" s="98">
        <v>11.7</v>
      </c>
      <c r="AX130" s="98">
        <v>0.06</v>
      </c>
      <c r="AZ130" s="28" t="s">
        <v>1757</v>
      </c>
      <c r="BA130" s="28" t="s">
        <v>1757</v>
      </c>
      <c r="BB130" s="28" t="s">
        <v>1757</v>
      </c>
      <c r="BC130" s="28" t="s">
        <v>1757</v>
      </c>
      <c r="BD130" s="28" t="s">
        <v>9</v>
      </c>
      <c r="BE130" s="28" t="s">
        <v>7298</v>
      </c>
      <c r="BF130" s="28" t="s">
        <v>7297</v>
      </c>
      <c r="BH130" s="28" t="s">
        <v>4232</v>
      </c>
      <c r="BI130" s="28" t="s">
        <v>1529</v>
      </c>
      <c r="BK130" s="28" t="s">
        <v>7516</v>
      </c>
      <c r="BL130" s="28">
        <v>3</v>
      </c>
      <c r="BS130" s="227" t="str">
        <f t="shared" ref="BS130:BS142" si="3">DD130&amp;" "&amp;FO130&amp;" "&amp;EJ130&amp;" "&amp;HZ130&amp;" "&amp;IZ130&amp;" "&amp;KW130&amp;" "&amp;LU130&amp;" "&amp;MS130&amp;" "&amp;NP130&amp;" "&amp;OO130&amp;" "&amp;PL130&amp;" "&amp;QK130&amp;" "&amp;RM130&amp;" "&amp;SI130&amp;" "&amp;TE130&amp;" "&amp;UE130&amp;" "&amp;JZ130</f>
        <v xml:space="preserve">--                </v>
      </c>
      <c r="DD130" s="53" t="s">
        <v>10483</v>
      </c>
      <c r="DI130" s="53" t="s">
        <v>10483</v>
      </c>
      <c r="DL130" s="53" t="s">
        <v>10483</v>
      </c>
      <c r="DM130" s="53" t="s">
        <v>10483</v>
      </c>
      <c r="DN130" s="53" t="s">
        <v>10483</v>
      </c>
      <c r="DO130" s="53" t="s">
        <v>10483</v>
      </c>
      <c r="DP130" s="53" t="s">
        <v>10483</v>
      </c>
      <c r="DQ130" s="53" t="s">
        <v>10483</v>
      </c>
      <c r="DR130" s="53" t="s">
        <v>10483</v>
      </c>
      <c r="DS130" s="53" t="s">
        <v>10483</v>
      </c>
      <c r="DT130" s="53" t="s">
        <v>10483</v>
      </c>
      <c r="DU130" s="53" t="s">
        <v>10483</v>
      </c>
      <c r="DV130" s="53" t="s">
        <v>10483</v>
      </c>
      <c r="DW130" s="53" t="s">
        <v>10483</v>
      </c>
      <c r="DX130" s="53" t="s">
        <v>10483</v>
      </c>
      <c r="DY130" s="53" t="s">
        <v>10483</v>
      </c>
      <c r="DZ130" s="53" t="s">
        <v>10483</v>
      </c>
      <c r="EA130" s="53" t="s">
        <v>10483</v>
      </c>
      <c r="EB130" s="53"/>
      <c r="EC130" s="53" t="s">
        <v>10483</v>
      </c>
      <c r="ED130" s="53" t="s">
        <v>10483</v>
      </c>
      <c r="EE130" s="53" t="s">
        <v>10483</v>
      </c>
      <c r="EF130" s="53" t="s">
        <v>10483</v>
      </c>
      <c r="ER130" s="53" t="s">
        <v>10483</v>
      </c>
      <c r="ES130" s="53" t="s">
        <v>10483</v>
      </c>
      <c r="ET130" s="53" t="s">
        <v>10483</v>
      </c>
      <c r="EU130" s="53" t="s">
        <v>10483</v>
      </c>
      <c r="EV130" s="53" t="s">
        <v>10483</v>
      </c>
      <c r="EW130" s="53" t="s">
        <v>10483</v>
      </c>
      <c r="EX130" s="53" t="s">
        <v>10483</v>
      </c>
      <c r="EY130" s="53" t="s">
        <v>10483</v>
      </c>
      <c r="EZ130" s="53" t="s">
        <v>10483</v>
      </c>
      <c r="FA130" s="53" t="s">
        <v>10483</v>
      </c>
      <c r="FB130" s="53" t="s">
        <v>10483</v>
      </c>
      <c r="FC130" s="53" t="s">
        <v>10483</v>
      </c>
      <c r="FD130" s="53" t="s">
        <v>10483</v>
      </c>
      <c r="FE130" s="53" t="s">
        <v>10483</v>
      </c>
      <c r="FF130" s="53" t="s">
        <v>10483</v>
      </c>
      <c r="FG130" s="53" t="s">
        <v>10483</v>
      </c>
      <c r="FH130" s="53" t="s">
        <v>10483</v>
      </c>
      <c r="FI130" s="53" t="s">
        <v>10483</v>
      </c>
      <c r="FJ130" s="53" t="s">
        <v>10483</v>
      </c>
      <c r="FK130" s="53" t="s">
        <v>10483</v>
      </c>
      <c r="FP130" s="53" t="s">
        <v>10483</v>
      </c>
      <c r="FX130" s="53" t="s">
        <v>10483</v>
      </c>
      <c r="FY130" s="53" t="s">
        <v>10483</v>
      </c>
      <c r="FZ130" s="53" t="s">
        <v>10483</v>
      </c>
      <c r="GA130" s="53" t="s">
        <v>10483</v>
      </c>
      <c r="GB130" s="53" t="s">
        <v>10483</v>
      </c>
      <c r="GC130" s="53"/>
      <c r="GD130" s="53" t="s">
        <v>10483</v>
      </c>
      <c r="GE130" s="53" t="s">
        <v>10483</v>
      </c>
      <c r="GF130" s="53" t="s">
        <v>10483</v>
      </c>
      <c r="GG130" s="53" t="s">
        <v>10483</v>
      </c>
      <c r="GH130" s="53" t="s">
        <v>10483</v>
      </c>
      <c r="GI130" s="53" t="s">
        <v>10483</v>
      </c>
      <c r="GJ130" s="53" t="s">
        <v>10483</v>
      </c>
      <c r="GK130" s="53" t="s">
        <v>10483</v>
      </c>
      <c r="GL130" s="53" t="s">
        <v>10483</v>
      </c>
      <c r="GM130" s="53" t="s">
        <v>10483</v>
      </c>
      <c r="GN130" s="53" t="s">
        <v>10483</v>
      </c>
      <c r="GO130" s="53" t="s">
        <v>10483</v>
      </c>
      <c r="GP130" s="53" t="s">
        <v>10483</v>
      </c>
      <c r="GQ130" s="53" t="s">
        <v>10483</v>
      </c>
      <c r="GZ130" s="166"/>
      <c r="HA130" s="166"/>
      <c r="HB130" s="166"/>
      <c r="HC130" s="166"/>
      <c r="HD130" s="166"/>
      <c r="HE130" s="166"/>
      <c r="HF130" s="166"/>
      <c r="HG130" s="166"/>
      <c r="HH130" s="166"/>
      <c r="HI130" s="166"/>
      <c r="HJ130" s="166"/>
      <c r="HK130" s="166"/>
      <c r="HO130" s="3" t="s">
        <v>542</v>
      </c>
      <c r="JZ130" s="9"/>
      <c r="KA130" s="9"/>
      <c r="KB130" s="9"/>
      <c r="KC130" s="9"/>
      <c r="KD130" s="9"/>
      <c r="KE130" s="9"/>
      <c r="KF130" s="9"/>
      <c r="VZ130" s="3" t="s">
        <v>777</v>
      </c>
      <c r="WA130" s="3" t="s">
        <v>777</v>
      </c>
      <c r="WC130" s="3" t="s">
        <v>777</v>
      </c>
      <c r="WD130" s="3" t="s">
        <v>777</v>
      </c>
      <c r="XN130" s="6" t="s">
        <v>1423</v>
      </c>
      <c r="XO130" s="6" t="s">
        <v>9813</v>
      </c>
      <c r="XP130" s="6" t="s">
        <v>1422</v>
      </c>
      <c r="XQ130" s="6" t="s">
        <v>1422</v>
      </c>
      <c r="XS130" s="6" t="s">
        <v>10790</v>
      </c>
      <c r="XT130" s="6" t="s">
        <v>10790</v>
      </c>
      <c r="XU130" s="3" t="s">
        <v>7520</v>
      </c>
      <c r="XV130" s="3">
        <v>3</v>
      </c>
      <c r="XZ130" s="6" t="s">
        <v>9757</v>
      </c>
    </row>
    <row r="131" spans="1:686" ht="33" customHeight="1" x14ac:dyDescent="0.2">
      <c r="A131" s="3" t="s">
        <v>4232</v>
      </c>
      <c r="K131" s="6">
        <v>191</v>
      </c>
      <c r="L131" s="6">
        <v>46</v>
      </c>
      <c r="T131" s="3" t="s">
        <v>7514</v>
      </c>
      <c r="AD131" s="3" t="s">
        <v>7515</v>
      </c>
      <c r="AE131" s="3" t="s">
        <v>7514</v>
      </c>
      <c r="AH131" s="3" t="s">
        <v>1757</v>
      </c>
      <c r="AI131" s="3" t="s">
        <v>7513</v>
      </c>
      <c r="AL131" s="3" t="s">
        <v>7512</v>
      </c>
      <c r="AM131" s="6" t="s">
        <v>10766</v>
      </c>
      <c r="AO131" s="28" t="s">
        <v>2555</v>
      </c>
      <c r="AP131" s="28">
        <v>3</v>
      </c>
      <c r="AQ131" s="28">
        <v>60</v>
      </c>
      <c r="BH131" s="28" t="s">
        <v>4232</v>
      </c>
      <c r="BS131" s="227" t="str">
        <f t="shared" si="3"/>
        <v xml:space="preserve">--                </v>
      </c>
      <c r="DD131" s="53" t="s">
        <v>10483</v>
      </c>
      <c r="DI131" s="53" t="s">
        <v>10483</v>
      </c>
      <c r="DL131" s="53" t="s">
        <v>10483</v>
      </c>
      <c r="DM131" s="53" t="s">
        <v>10483</v>
      </c>
      <c r="DN131" s="53" t="s">
        <v>10483</v>
      </c>
      <c r="DO131" s="53" t="s">
        <v>10483</v>
      </c>
      <c r="DP131" s="53" t="s">
        <v>10483</v>
      </c>
      <c r="DQ131" s="53" t="s">
        <v>10483</v>
      </c>
      <c r="DR131" s="53" t="s">
        <v>10483</v>
      </c>
      <c r="DS131" s="53" t="s">
        <v>10483</v>
      </c>
      <c r="DT131" s="53" t="s">
        <v>10483</v>
      </c>
      <c r="DU131" s="53" t="s">
        <v>10483</v>
      </c>
      <c r="DV131" s="53" t="s">
        <v>10483</v>
      </c>
      <c r="DW131" s="53" t="s">
        <v>10483</v>
      </c>
      <c r="DX131" s="53" t="s">
        <v>10483</v>
      </c>
      <c r="DY131" s="53" t="s">
        <v>10483</v>
      </c>
      <c r="DZ131" s="53" t="s">
        <v>10483</v>
      </c>
      <c r="EA131" s="53" t="s">
        <v>10483</v>
      </c>
      <c r="EB131" s="53"/>
      <c r="EC131" s="53" t="s">
        <v>10483</v>
      </c>
      <c r="ED131" s="53" t="s">
        <v>10483</v>
      </c>
      <c r="EE131" s="53" t="s">
        <v>10483</v>
      </c>
      <c r="EF131" s="53" t="s">
        <v>10483</v>
      </c>
      <c r="ER131" s="53" t="s">
        <v>10483</v>
      </c>
      <c r="ES131" s="53" t="s">
        <v>10483</v>
      </c>
      <c r="ET131" s="53" t="s">
        <v>10483</v>
      </c>
      <c r="EU131" s="53" t="s">
        <v>10483</v>
      </c>
      <c r="EV131" s="53" t="s">
        <v>10483</v>
      </c>
      <c r="EW131" s="53" t="s">
        <v>10483</v>
      </c>
      <c r="EX131" s="53" t="s">
        <v>10483</v>
      </c>
      <c r="EY131" s="53" t="s">
        <v>10483</v>
      </c>
      <c r="EZ131" s="53" t="s">
        <v>10483</v>
      </c>
      <c r="FA131" s="53" t="s">
        <v>10483</v>
      </c>
      <c r="FB131" s="53" t="s">
        <v>10483</v>
      </c>
      <c r="FC131" s="53" t="s">
        <v>10483</v>
      </c>
      <c r="FD131" s="53" t="s">
        <v>10483</v>
      </c>
      <c r="FE131" s="53" t="s">
        <v>10483</v>
      </c>
      <c r="FF131" s="53" t="s">
        <v>10483</v>
      </c>
      <c r="FG131" s="53" t="s">
        <v>10483</v>
      </c>
      <c r="FH131" s="53" t="s">
        <v>10483</v>
      </c>
      <c r="FI131" s="53" t="s">
        <v>10483</v>
      </c>
      <c r="FJ131" s="53" t="s">
        <v>10483</v>
      </c>
      <c r="FK131" s="53" t="s">
        <v>10483</v>
      </c>
      <c r="FP131" s="53" t="s">
        <v>10483</v>
      </c>
      <c r="FX131" s="53" t="s">
        <v>10483</v>
      </c>
      <c r="FY131" s="53" t="s">
        <v>10483</v>
      </c>
      <c r="FZ131" s="53" t="s">
        <v>10483</v>
      </c>
      <c r="GA131" s="53" t="s">
        <v>10483</v>
      </c>
      <c r="GB131" s="53" t="s">
        <v>10483</v>
      </c>
      <c r="GC131" s="53"/>
      <c r="GD131" s="53" t="s">
        <v>10483</v>
      </c>
      <c r="GE131" s="53" t="s">
        <v>10483</v>
      </c>
      <c r="GF131" s="53" t="s">
        <v>10483</v>
      </c>
      <c r="GG131" s="53" t="s">
        <v>10483</v>
      </c>
      <c r="GH131" s="53" t="s">
        <v>10483</v>
      </c>
      <c r="GI131" s="53" t="s">
        <v>10483</v>
      </c>
      <c r="GJ131" s="53" t="s">
        <v>10483</v>
      </c>
      <c r="GK131" s="53" t="s">
        <v>10483</v>
      </c>
      <c r="GL131" s="53" t="s">
        <v>10483</v>
      </c>
      <c r="GM131" s="53" t="s">
        <v>10483</v>
      </c>
      <c r="GN131" s="53" t="s">
        <v>10483</v>
      </c>
      <c r="GO131" s="53" t="s">
        <v>10483</v>
      </c>
      <c r="GP131" s="53" t="s">
        <v>10483</v>
      </c>
      <c r="GQ131" s="53" t="s">
        <v>10483</v>
      </c>
      <c r="GZ131" s="166"/>
      <c r="HA131" s="166"/>
      <c r="HB131" s="166"/>
      <c r="HC131" s="166"/>
      <c r="HD131" s="166"/>
      <c r="HE131" s="166"/>
      <c r="HF131" s="166"/>
      <c r="HG131" s="166"/>
      <c r="HH131" s="166"/>
      <c r="HI131" s="166"/>
      <c r="HJ131" s="166"/>
      <c r="HK131" s="166"/>
      <c r="JZ131" s="9"/>
      <c r="KA131" s="9"/>
      <c r="KB131" s="9"/>
      <c r="KC131" s="9"/>
      <c r="KD131" s="9"/>
      <c r="KE131" s="9"/>
      <c r="KF131" s="9"/>
      <c r="WA131" s="3" t="s">
        <v>777</v>
      </c>
      <c r="XN131" s="18" t="s">
        <v>9860</v>
      </c>
      <c r="XO131" s="18" t="s">
        <v>9814</v>
      </c>
      <c r="XP131" s="6" t="s">
        <v>10766</v>
      </c>
      <c r="XQ131" s="6" t="s">
        <v>10766</v>
      </c>
      <c r="XS131" s="6" t="s">
        <v>10791</v>
      </c>
      <c r="XT131" s="6" t="s">
        <v>10791</v>
      </c>
      <c r="XV131" s="3">
        <v>3</v>
      </c>
      <c r="YA131" s="6" t="s">
        <v>9815</v>
      </c>
    </row>
    <row r="132" spans="1:686" ht="33" customHeight="1" x14ac:dyDescent="0.2">
      <c r="A132" s="3" t="s">
        <v>5629</v>
      </c>
      <c r="B132" s="64" t="s">
        <v>11357</v>
      </c>
      <c r="C132" s="64" t="s">
        <v>9823</v>
      </c>
      <c r="D132" s="64"/>
      <c r="E132" s="64"/>
      <c r="F132" s="4" t="s">
        <v>4618</v>
      </c>
      <c r="J132" s="82" t="s">
        <v>5599</v>
      </c>
      <c r="K132" s="6">
        <v>33</v>
      </c>
      <c r="L132" s="6">
        <v>48</v>
      </c>
      <c r="M132" s="138" t="s">
        <v>909</v>
      </c>
      <c r="N132" s="3" t="s">
        <v>10151</v>
      </c>
      <c r="O132" s="3" t="s">
        <v>10152</v>
      </c>
      <c r="P132" s="3">
        <v>2</v>
      </c>
      <c r="Q132" s="6" t="s">
        <v>2317</v>
      </c>
      <c r="S132" s="3" t="s">
        <v>4</v>
      </c>
      <c r="T132" s="3" t="s">
        <v>1823</v>
      </c>
      <c r="U132" s="3" t="s">
        <v>5</v>
      </c>
      <c r="V132" s="3" t="s">
        <v>5</v>
      </c>
      <c r="W132" s="3" t="s">
        <v>2108</v>
      </c>
      <c r="Y132" s="3" t="s">
        <v>2226</v>
      </c>
      <c r="Z132" s="3" t="s">
        <v>2233</v>
      </c>
      <c r="AB132" s="6" t="s">
        <v>1837</v>
      </c>
      <c r="AC132" s="3" t="s">
        <v>145</v>
      </c>
      <c r="AD132" s="3" t="s">
        <v>3119</v>
      </c>
      <c r="AE132" s="3" t="s">
        <v>3118</v>
      </c>
      <c r="AF132" s="3" t="s">
        <v>2555</v>
      </c>
      <c r="AG132" s="162" t="s">
        <v>10483</v>
      </c>
      <c r="AI132" s="3" t="s">
        <v>3120</v>
      </c>
      <c r="AJ132" s="3" t="s">
        <v>542</v>
      </c>
      <c r="AL132" s="9"/>
      <c r="AM132" s="6" t="s">
        <v>1077</v>
      </c>
      <c r="AN132" s="3" t="s">
        <v>777</v>
      </c>
      <c r="AO132" s="9">
        <v>6</v>
      </c>
      <c r="AP132" s="28">
        <v>6</v>
      </c>
      <c r="AQ132" s="28">
        <v>120</v>
      </c>
      <c r="AR132" s="98" t="s">
        <v>2762</v>
      </c>
      <c r="AT132" s="98">
        <v>106</v>
      </c>
      <c r="AU132" s="98">
        <v>61</v>
      </c>
      <c r="AV132" s="98">
        <v>45</v>
      </c>
      <c r="AY132" s="226" t="s">
        <v>2853</v>
      </c>
      <c r="AZ132" s="28" t="s">
        <v>557</v>
      </c>
      <c r="BA132" s="28" t="s">
        <v>542</v>
      </c>
      <c r="BB132" s="28" t="s">
        <v>542</v>
      </c>
      <c r="BC132" s="28" t="s">
        <v>542</v>
      </c>
      <c r="BD132" s="28" t="s">
        <v>9</v>
      </c>
      <c r="BE132" s="28" t="s">
        <v>10</v>
      </c>
      <c r="BF132" s="28" t="s">
        <v>11</v>
      </c>
      <c r="BG132" s="28" t="s">
        <v>12</v>
      </c>
      <c r="BH132" s="28" t="s">
        <v>4231</v>
      </c>
      <c r="BI132" s="28" t="s">
        <v>1529</v>
      </c>
      <c r="BJ132" s="28" t="s">
        <v>11110</v>
      </c>
      <c r="BK132" s="28">
        <v>8</v>
      </c>
      <c r="BL132" s="28" t="s">
        <v>448</v>
      </c>
      <c r="BM132" s="28" t="s">
        <v>4184</v>
      </c>
      <c r="BN132" s="28" t="s">
        <v>448</v>
      </c>
      <c r="BO132" s="28" t="s">
        <v>448</v>
      </c>
      <c r="BQ132" s="28" t="s">
        <v>4455</v>
      </c>
      <c r="BR132" s="227" t="s">
        <v>6</v>
      </c>
      <c r="BS132" s="227" t="str">
        <f t="shared" si="3"/>
        <v xml:space="preserve">-- EDE-Q-R -- EDE-Q-WC EDE-Q-SC EDE-Q-EC         RSES  </v>
      </c>
      <c r="BT132" s="9" t="s">
        <v>5784</v>
      </c>
      <c r="BU132" s="9" t="s">
        <v>8179</v>
      </c>
      <c r="BV132" s="9"/>
      <c r="BW132" s="9"/>
      <c r="BX132" s="9"/>
      <c r="BY132" s="9"/>
      <c r="BZ132" s="9"/>
      <c r="CA132" s="9"/>
      <c r="CB132" s="9"/>
      <c r="CC132" s="9"/>
      <c r="CD132" s="9"/>
      <c r="CE132" s="28" t="s">
        <v>4475</v>
      </c>
      <c r="CF132" s="9" t="s">
        <v>4460</v>
      </c>
      <c r="CJ132" s="83" t="s">
        <v>5599</v>
      </c>
      <c r="CL132" s="236">
        <v>55</v>
      </c>
      <c r="CM132" s="271" t="s">
        <v>11111</v>
      </c>
      <c r="CN132" s="22" t="s">
        <v>4891</v>
      </c>
      <c r="CO132" s="22"/>
      <c r="CP132" s="22" t="s">
        <v>515</v>
      </c>
      <c r="CQ132" s="9"/>
      <c r="CR132" s="9"/>
      <c r="CS132" s="9"/>
      <c r="CT132" s="9"/>
      <c r="CU132" s="9"/>
      <c r="CV132" s="9"/>
      <c r="CW132" s="9"/>
      <c r="CX132" s="68"/>
      <c r="CY132" s="68"/>
      <c r="CZ132" s="68"/>
      <c r="DA132" s="68"/>
      <c r="DB132" s="68"/>
      <c r="DC132" s="68"/>
      <c r="DD132" s="53" t="s">
        <v>10483</v>
      </c>
      <c r="DE132" s="3" t="s">
        <v>560</v>
      </c>
      <c r="DF132" s="3" t="s">
        <v>8118</v>
      </c>
      <c r="DG132" s="29">
        <v>10.52</v>
      </c>
      <c r="DH132" s="29">
        <v>8.7200000000000006</v>
      </c>
      <c r="DI132" s="53" t="s">
        <v>10483</v>
      </c>
      <c r="DJ132" s="29">
        <v>6.25</v>
      </c>
      <c r="DK132" s="29">
        <v>5.85</v>
      </c>
      <c r="DL132" s="53" t="s">
        <v>10483</v>
      </c>
      <c r="DM132" s="53" t="s">
        <v>10483</v>
      </c>
      <c r="DN132" s="53" t="s">
        <v>10483</v>
      </c>
      <c r="DO132" s="53" t="s">
        <v>10483</v>
      </c>
      <c r="DP132" s="53" t="s">
        <v>10483</v>
      </c>
      <c r="DQ132" s="53" t="s">
        <v>10483</v>
      </c>
      <c r="DR132" s="53" t="s">
        <v>10483</v>
      </c>
      <c r="DS132" s="53" t="s">
        <v>10483</v>
      </c>
      <c r="DT132" s="53" t="s">
        <v>10483</v>
      </c>
      <c r="DU132" s="53" t="s">
        <v>10483</v>
      </c>
      <c r="DV132" s="53" t="s">
        <v>10483</v>
      </c>
      <c r="DW132" s="53" t="s">
        <v>10483</v>
      </c>
      <c r="DX132" s="53" t="s">
        <v>10483</v>
      </c>
      <c r="DY132" s="53" t="s">
        <v>10483</v>
      </c>
      <c r="DZ132" s="53" t="s">
        <v>10483</v>
      </c>
      <c r="EA132" s="53" t="s">
        <v>10483</v>
      </c>
      <c r="EB132" s="53"/>
      <c r="EC132" s="53" t="s">
        <v>10483</v>
      </c>
      <c r="ED132" s="53" t="s">
        <v>10483</v>
      </c>
      <c r="EE132" s="53" t="s">
        <v>10483</v>
      </c>
      <c r="EF132" s="53" t="s">
        <v>10483</v>
      </c>
      <c r="EG132" s="38"/>
      <c r="EH132" s="38"/>
      <c r="EI132" s="38"/>
      <c r="EJ132" s="53" t="s">
        <v>10483</v>
      </c>
      <c r="EK132" s="53" t="s">
        <v>10483</v>
      </c>
      <c r="EL132" s="53" t="s">
        <v>10483</v>
      </c>
      <c r="EM132" s="53" t="s">
        <v>10483</v>
      </c>
      <c r="EN132" s="53" t="s">
        <v>10483</v>
      </c>
      <c r="EO132" s="53" t="s">
        <v>10483</v>
      </c>
      <c r="EP132" s="53" t="s">
        <v>10483</v>
      </c>
      <c r="EQ132" s="53" t="s">
        <v>10483</v>
      </c>
      <c r="ER132" s="53" t="s">
        <v>10483</v>
      </c>
      <c r="ES132" s="53" t="s">
        <v>10483</v>
      </c>
      <c r="ET132" s="53" t="s">
        <v>10483</v>
      </c>
      <c r="EU132" s="53" t="s">
        <v>10483</v>
      </c>
      <c r="EV132" s="53" t="s">
        <v>10483</v>
      </c>
      <c r="EW132" s="53" t="s">
        <v>10483</v>
      </c>
      <c r="EX132" s="53" t="s">
        <v>10483</v>
      </c>
      <c r="EY132" s="53" t="s">
        <v>10483</v>
      </c>
      <c r="EZ132" s="53" t="s">
        <v>10483</v>
      </c>
      <c r="FA132" s="53" t="s">
        <v>10483</v>
      </c>
      <c r="FB132" s="53" t="s">
        <v>10483</v>
      </c>
      <c r="FC132" s="53" t="s">
        <v>10483</v>
      </c>
      <c r="FD132" s="53" t="s">
        <v>10483</v>
      </c>
      <c r="FE132" s="53" t="s">
        <v>10483</v>
      </c>
      <c r="FF132" s="53" t="s">
        <v>10483</v>
      </c>
      <c r="FG132" s="53" t="s">
        <v>10483</v>
      </c>
      <c r="FH132" s="53" t="s">
        <v>10483</v>
      </c>
      <c r="FI132" s="53" t="s">
        <v>10483</v>
      </c>
      <c r="FJ132" s="53" t="s">
        <v>10483</v>
      </c>
      <c r="FK132" s="53" t="s">
        <v>10483</v>
      </c>
      <c r="FL132" s="38"/>
      <c r="FM132" s="38"/>
      <c r="FN132" s="38"/>
      <c r="FO132" s="3" t="s">
        <v>4164</v>
      </c>
      <c r="FP132" s="53" t="s">
        <v>10483</v>
      </c>
      <c r="FQ132" s="3" t="s">
        <v>4340</v>
      </c>
      <c r="FR132" s="3" t="s">
        <v>4164</v>
      </c>
      <c r="FS132" s="39">
        <v>0.64</v>
      </c>
      <c r="FT132" s="39">
        <v>1.1100000000000001</v>
      </c>
      <c r="FU132" s="53" t="s">
        <v>10483</v>
      </c>
      <c r="FV132" s="39">
        <v>0.38</v>
      </c>
      <c r="FW132" s="39">
        <v>1</v>
      </c>
      <c r="FX132" s="53" t="s">
        <v>10483</v>
      </c>
      <c r="FY132" s="53" t="s">
        <v>10483</v>
      </c>
      <c r="FZ132" s="53" t="s">
        <v>10483</v>
      </c>
      <c r="GA132" s="53" t="s">
        <v>10483</v>
      </c>
      <c r="GB132" s="53" t="s">
        <v>10483</v>
      </c>
      <c r="GC132" s="53"/>
      <c r="GD132" s="53" t="s">
        <v>10483</v>
      </c>
      <c r="GE132" s="53" t="s">
        <v>10483</v>
      </c>
      <c r="GF132" s="53" t="s">
        <v>10483</v>
      </c>
      <c r="GG132" s="53" t="s">
        <v>10483</v>
      </c>
      <c r="GH132" s="53" t="s">
        <v>10483</v>
      </c>
      <c r="GI132" s="53" t="s">
        <v>10483</v>
      </c>
      <c r="GJ132" s="53" t="s">
        <v>10483</v>
      </c>
      <c r="GK132" s="53" t="s">
        <v>10483</v>
      </c>
      <c r="GL132" s="53" t="s">
        <v>10483</v>
      </c>
      <c r="GM132" s="53" t="s">
        <v>10483</v>
      </c>
      <c r="GN132" s="53" t="s">
        <v>10483</v>
      </c>
      <c r="GO132" s="53" t="s">
        <v>10483</v>
      </c>
      <c r="GP132" s="53" t="s">
        <v>10483</v>
      </c>
      <c r="GQ132" s="53" t="s">
        <v>10483</v>
      </c>
      <c r="GR132" s="38"/>
      <c r="GS132" s="38"/>
      <c r="GT132" s="38"/>
      <c r="GU132" s="38"/>
      <c r="GV132" s="38"/>
      <c r="GW132" s="38"/>
      <c r="GX132" s="38"/>
      <c r="GY132" s="38"/>
      <c r="GZ132" s="167"/>
      <c r="HA132" s="167"/>
      <c r="HB132" s="167"/>
      <c r="HC132" s="167"/>
      <c r="HD132" s="167"/>
      <c r="HE132" s="167"/>
      <c r="HF132" s="167"/>
      <c r="HG132" s="167"/>
      <c r="HH132" s="167"/>
      <c r="HI132" s="167"/>
      <c r="HJ132" s="167"/>
      <c r="HK132" s="167"/>
      <c r="HL132" s="38"/>
      <c r="HM132" s="38"/>
      <c r="HN132" s="38"/>
      <c r="HO132" s="3" t="s">
        <v>542</v>
      </c>
      <c r="HP132" s="38"/>
      <c r="HQ132" s="38"/>
      <c r="HR132" s="38"/>
      <c r="HS132" s="38"/>
      <c r="HT132" s="38"/>
      <c r="HU132" s="38"/>
      <c r="HV132" s="38"/>
      <c r="HW132" s="38"/>
      <c r="HX132" s="38"/>
      <c r="HY132" s="38"/>
      <c r="HZ132" s="3" t="s">
        <v>4125</v>
      </c>
      <c r="IA132" s="3" t="s">
        <v>4391</v>
      </c>
      <c r="IB132" s="3" t="s">
        <v>4391</v>
      </c>
      <c r="IC132" s="40">
        <v>0.81</v>
      </c>
      <c r="ID132" s="40">
        <v>0.95</v>
      </c>
      <c r="IE132" s="40"/>
      <c r="IF132" s="40">
        <v>0.76</v>
      </c>
      <c r="IG132" s="40">
        <v>0.79</v>
      </c>
      <c r="IH132" s="40"/>
      <c r="II132" s="68"/>
      <c r="IJ132" s="68"/>
      <c r="IK132" s="68"/>
      <c r="IL132" s="68"/>
      <c r="IM132" s="68"/>
      <c r="IN132" s="187">
        <v>0.84</v>
      </c>
      <c r="IO132" s="187">
        <v>1</v>
      </c>
      <c r="IP132" s="187">
        <v>0.75</v>
      </c>
      <c r="IQ132" s="187">
        <v>1.02</v>
      </c>
      <c r="IR132" s="68"/>
      <c r="IS132" s="68"/>
      <c r="IT132" s="68"/>
      <c r="IU132" s="68"/>
      <c r="IV132" s="68"/>
      <c r="IW132" s="38"/>
      <c r="IX132" s="38"/>
      <c r="IY132" s="38"/>
      <c r="IZ132" s="3" t="s">
        <v>4124</v>
      </c>
      <c r="JA132" s="3" t="s">
        <v>4310</v>
      </c>
      <c r="JB132" s="3" t="s">
        <v>4310</v>
      </c>
      <c r="JC132" s="39">
        <v>0.91</v>
      </c>
      <c r="JD132" s="39">
        <v>1.1200000000000001</v>
      </c>
      <c r="JE132" s="39"/>
      <c r="JF132" s="39">
        <v>0.62</v>
      </c>
      <c r="JG132" s="39">
        <v>0.88</v>
      </c>
      <c r="JH132" s="39"/>
      <c r="JI132" s="68"/>
      <c r="JJ132" s="68"/>
      <c r="JK132" s="68"/>
      <c r="JL132" s="68"/>
      <c r="JM132" s="68"/>
      <c r="JN132" s="184">
        <v>0.85</v>
      </c>
      <c r="JO132" s="184">
        <v>1.2</v>
      </c>
      <c r="JP132" s="184">
        <v>0.69</v>
      </c>
      <c r="JQ132" s="184">
        <v>1.1299999999999999</v>
      </c>
      <c r="JR132" s="68"/>
      <c r="JS132" s="68"/>
      <c r="JT132" s="68"/>
      <c r="JU132" s="68"/>
      <c r="JV132" s="68"/>
      <c r="JW132" s="38"/>
      <c r="JX132" s="38"/>
      <c r="JY132" s="38"/>
      <c r="JZ132" s="9"/>
      <c r="KA132" s="9"/>
      <c r="KB132" s="9"/>
      <c r="KC132" s="9"/>
      <c r="KD132" s="9"/>
      <c r="KE132" s="9"/>
      <c r="KF132" s="9"/>
      <c r="KW132" s="3" t="s">
        <v>4139</v>
      </c>
      <c r="KX132" s="3" t="s">
        <v>4311</v>
      </c>
      <c r="KY132" s="3" t="s">
        <v>4311</v>
      </c>
      <c r="KZ132" s="39">
        <v>0.64</v>
      </c>
      <c r="LA132" s="39">
        <v>1.1100000000000001</v>
      </c>
      <c r="LB132" s="39"/>
      <c r="LC132" s="39">
        <v>0.38</v>
      </c>
      <c r="LD132" s="39">
        <v>1</v>
      </c>
      <c r="LE132" s="68"/>
      <c r="LF132" s="68"/>
      <c r="LG132" s="68"/>
      <c r="LH132" s="68"/>
      <c r="LI132" s="184">
        <v>0.45</v>
      </c>
      <c r="LJ132" s="184">
        <v>1.06</v>
      </c>
      <c r="LK132" s="184">
        <v>0.41</v>
      </c>
      <c r="LL132" s="184">
        <v>0.96</v>
      </c>
      <c r="LM132" s="68"/>
      <c r="LN132" s="68"/>
      <c r="LO132" s="68"/>
      <c r="LP132" s="68"/>
      <c r="LQ132" s="68"/>
      <c r="LR132" s="38"/>
      <c r="LS132" s="38"/>
      <c r="LT132" s="38"/>
      <c r="LU132" s="9"/>
      <c r="LV132" s="9"/>
      <c r="LW132" s="9"/>
      <c r="LX132" s="38"/>
      <c r="LY132" s="38"/>
      <c r="LZ132" s="38"/>
      <c r="MA132" s="38"/>
      <c r="MB132" s="68"/>
      <c r="MC132" s="68"/>
      <c r="MD132" s="68"/>
      <c r="ME132" s="68"/>
      <c r="MF132" s="68"/>
      <c r="MG132" s="68"/>
      <c r="MH132" s="68"/>
      <c r="MI132" s="68"/>
      <c r="MJ132" s="68"/>
      <c r="MK132" s="68"/>
      <c r="ML132" s="68"/>
      <c r="MM132" s="68"/>
      <c r="MN132" s="38"/>
      <c r="MO132" s="38"/>
      <c r="MP132" s="38"/>
      <c r="MQ132" s="38"/>
      <c r="MR132" s="38"/>
      <c r="MS132" s="9"/>
      <c r="MT132" s="9"/>
      <c r="MU132" s="38"/>
      <c r="MV132" s="38"/>
      <c r="MW132" s="38"/>
      <c r="MX132" s="38"/>
      <c r="MY132" s="38"/>
      <c r="MZ132" s="68"/>
      <c r="NA132" s="68"/>
      <c r="NB132" s="68"/>
      <c r="NC132" s="68"/>
      <c r="ND132" s="68"/>
      <c r="NE132" s="68"/>
      <c r="NF132" s="68"/>
      <c r="NG132" s="68"/>
      <c r="NH132" s="68"/>
      <c r="NI132" s="68"/>
      <c r="NJ132" s="68"/>
      <c r="NK132" s="68"/>
      <c r="NL132" s="68"/>
      <c r="NM132" s="38"/>
      <c r="NN132" s="38"/>
      <c r="NO132" s="38"/>
      <c r="NP132" s="9"/>
      <c r="NQ132" s="9"/>
      <c r="NR132" s="9"/>
      <c r="NS132" s="38"/>
      <c r="NT132" s="38"/>
      <c r="NU132" s="38"/>
      <c r="NV132" s="38"/>
      <c r="NW132" s="38"/>
      <c r="NX132" s="38"/>
      <c r="NY132" s="68"/>
      <c r="NZ132" s="68"/>
      <c r="OA132" s="68"/>
      <c r="OB132" s="68"/>
      <c r="OC132" s="68"/>
      <c r="OD132" s="68"/>
      <c r="OE132" s="68"/>
      <c r="OF132" s="68"/>
      <c r="OG132" s="68"/>
      <c r="OH132" s="68"/>
      <c r="OI132" s="68"/>
      <c r="OJ132" s="68"/>
      <c r="OK132" s="68"/>
      <c r="OL132" s="38"/>
      <c r="OM132" s="38"/>
      <c r="ON132" s="38"/>
      <c r="OO132" s="9"/>
      <c r="OP132" s="9"/>
      <c r="OQ132" s="9"/>
      <c r="OR132" s="38"/>
      <c r="OS132" s="38"/>
      <c r="OT132" s="38"/>
      <c r="OU132" s="38"/>
      <c r="OV132" s="68"/>
      <c r="OW132" s="68"/>
      <c r="OX132" s="68"/>
      <c r="OY132" s="68"/>
      <c r="OZ132" s="68"/>
      <c r="PA132" s="68"/>
      <c r="PB132" s="68"/>
      <c r="PC132" s="68"/>
      <c r="PD132" s="68"/>
      <c r="PE132" s="68"/>
      <c r="PF132" s="68"/>
      <c r="PG132" s="68"/>
      <c r="PH132" s="38"/>
      <c r="PI132" s="38"/>
      <c r="PJ132" s="38"/>
      <c r="PK132" s="38"/>
      <c r="PL132" s="9"/>
      <c r="PM132" s="9"/>
      <c r="PN132" s="9"/>
      <c r="PO132" s="38"/>
      <c r="PP132" s="38"/>
      <c r="PQ132" s="38"/>
      <c r="PR132" s="38"/>
      <c r="PS132" s="38"/>
      <c r="PT132" s="68"/>
      <c r="PU132" s="68"/>
      <c r="PV132" s="68"/>
      <c r="PW132" s="68"/>
      <c r="PX132" s="68"/>
      <c r="PY132" s="68"/>
      <c r="PZ132" s="68"/>
      <c r="QA132" s="68"/>
      <c r="QB132" s="68"/>
      <c r="QC132" s="68"/>
      <c r="QD132" s="68"/>
      <c r="QE132" s="68"/>
      <c r="QF132" s="68"/>
      <c r="QG132" s="38"/>
      <c r="QH132" s="38"/>
      <c r="QI132" s="38"/>
      <c r="QJ132" s="38"/>
      <c r="QK132" s="9"/>
      <c r="QL132" s="9"/>
      <c r="QM132" s="9"/>
      <c r="QN132" s="38"/>
      <c r="QO132" s="38"/>
      <c r="QP132" s="38"/>
      <c r="QQ132" s="38"/>
      <c r="QR132" s="38"/>
      <c r="QS132" s="38"/>
      <c r="QT132" s="68"/>
      <c r="QU132" s="68"/>
      <c r="QV132" s="68"/>
      <c r="QW132" s="68"/>
      <c r="QX132" s="68"/>
      <c r="QY132" s="68"/>
      <c r="QZ132" s="68"/>
      <c r="RA132" s="68"/>
      <c r="RB132" s="68"/>
      <c r="RC132" s="68"/>
      <c r="RD132" s="68"/>
      <c r="RE132" s="68"/>
      <c r="RF132" s="68"/>
      <c r="RG132" s="68"/>
      <c r="RH132" s="68"/>
      <c r="RI132" s="38"/>
      <c r="RJ132" s="38"/>
      <c r="RK132" s="38"/>
      <c r="RL132" s="38"/>
      <c r="RM132" s="9"/>
      <c r="RN132" s="9"/>
      <c r="RO132" s="9"/>
      <c r="RP132" s="38"/>
      <c r="RQ132" s="38"/>
      <c r="RR132" s="38"/>
      <c r="RS132" s="38"/>
      <c r="RT132" s="68"/>
      <c r="RU132" s="68"/>
      <c r="RV132" s="68"/>
      <c r="RW132" s="68"/>
      <c r="RX132" s="68"/>
      <c r="RY132" s="68"/>
      <c r="RZ132" s="68"/>
      <c r="SA132" s="68"/>
      <c r="SB132" s="68"/>
      <c r="SC132" s="68"/>
      <c r="SD132" s="68"/>
      <c r="SE132" s="68"/>
      <c r="SF132" s="38"/>
      <c r="SG132" s="38"/>
      <c r="SH132" s="38"/>
      <c r="SI132" s="9"/>
      <c r="SJ132" s="9"/>
      <c r="SK132" s="9"/>
      <c r="SL132" s="38"/>
      <c r="SM132" s="38"/>
      <c r="SN132" s="38"/>
      <c r="SO132" s="38"/>
      <c r="SP132" s="68"/>
      <c r="SQ132" s="68"/>
      <c r="SR132" s="68"/>
      <c r="SS132" s="68"/>
      <c r="ST132" s="68"/>
      <c r="SU132" s="68"/>
      <c r="SV132" s="68"/>
      <c r="SW132" s="68"/>
      <c r="SX132" s="68"/>
      <c r="SY132" s="68"/>
      <c r="SZ132" s="68"/>
      <c r="TA132" s="68"/>
      <c r="TB132" s="38"/>
      <c r="TC132" s="38"/>
      <c r="TD132" s="38"/>
      <c r="TE132" s="3" t="s">
        <v>4106</v>
      </c>
      <c r="TF132" s="3" t="s">
        <v>4106</v>
      </c>
      <c r="TG132" s="134" t="s">
        <v>4106</v>
      </c>
      <c r="TH132" s="29">
        <v>32.159999999999997</v>
      </c>
      <c r="TI132" s="29">
        <v>5.28</v>
      </c>
      <c r="TK132" s="29">
        <v>34.5</v>
      </c>
      <c r="TL132" s="29">
        <v>4.57</v>
      </c>
      <c r="TN132" s="68"/>
      <c r="TO132" s="68"/>
      <c r="TP132" s="68"/>
      <c r="TQ132" s="68"/>
      <c r="TR132" s="68"/>
      <c r="TS132" s="142">
        <v>33.659999999999997</v>
      </c>
      <c r="TT132" s="142">
        <v>4.37</v>
      </c>
      <c r="TU132" s="142"/>
      <c r="TV132" s="142">
        <v>34.19</v>
      </c>
      <c r="TW132" s="142">
        <v>4.9800000000000004</v>
      </c>
      <c r="TX132" s="68"/>
      <c r="TY132" s="68"/>
      <c r="TZ132" s="68"/>
      <c r="UA132" s="68"/>
      <c r="UK132" s="68"/>
      <c r="UL132" s="68"/>
      <c r="UM132" s="68"/>
      <c r="UN132" s="68"/>
      <c r="UO132" s="68"/>
      <c r="UP132" s="68"/>
      <c r="UQ132" s="68"/>
      <c r="UR132" s="68"/>
      <c r="US132" s="68"/>
      <c r="UT132" s="68"/>
      <c r="UU132" s="68"/>
      <c r="UV132" s="68"/>
      <c r="VE132" s="3" t="s">
        <v>4185</v>
      </c>
      <c r="VF132" s="3" t="s">
        <v>4564</v>
      </c>
      <c r="VG132" s="15" t="s">
        <v>5098</v>
      </c>
      <c r="VH132" s="3" t="s">
        <v>4504</v>
      </c>
      <c r="VI132" s="9"/>
      <c r="VJ132" s="9"/>
      <c r="VQ132" s="3" t="s">
        <v>909</v>
      </c>
      <c r="VR132" s="3" t="s">
        <v>909</v>
      </c>
      <c r="VS132" s="3" t="s">
        <v>909</v>
      </c>
      <c r="VT132" s="6" t="s">
        <v>909</v>
      </c>
      <c r="VV132" s="2" t="s">
        <v>6023</v>
      </c>
      <c r="VW132" s="2" t="s">
        <v>5848</v>
      </c>
      <c r="VX132" s="3" t="s">
        <v>6025</v>
      </c>
      <c r="VZ132" s="3" t="s">
        <v>777</v>
      </c>
      <c r="WA132" s="3" t="s">
        <v>777</v>
      </c>
      <c r="WC132" s="3" t="s">
        <v>777</v>
      </c>
      <c r="WG132" s="7" t="s">
        <v>777</v>
      </c>
      <c r="WH132" s="2" t="s">
        <v>5975</v>
      </c>
      <c r="WI132" s="2" t="s">
        <v>5975</v>
      </c>
      <c r="WN132" s="2" t="s">
        <v>6024</v>
      </c>
      <c r="WQ132" s="92" t="s">
        <v>777</v>
      </c>
      <c r="WR132" s="92" t="s">
        <v>777</v>
      </c>
      <c r="WS132" s="92" t="s">
        <v>777</v>
      </c>
      <c r="WT132" s="3" t="s">
        <v>5839</v>
      </c>
      <c r="WU132" s="3" t="s">
        <v>5839</v>
      </c>
      <c r="WV132" s="7" t="s">
        <v>3901</v>
      </c>
      <c r="WZ132" s="6" t="s">
        <v>1823</v>
      </c>
      <c r="XA132" s="6" t="s">
        <v>6026</v>
      </c>
      <c r="XD132" s="6" t="s">
        <v>3120</v>
      </c>
      <c r="XE132" s="6" t="s">
        <v>542</v>
      </c>
      <c r="XF132" s="6" t="s">
        <v>2395</v>
      </c>
      <c r="XG132" s="6" t="s">
        <v>1077</v>
      </c>
      <c r="XI132" s="6" t="s">
        <v>1077</v>
      </c>
      <c r="XK132" s="3" t="s">
        <v>8</v>
      </c>
      <c r="XL132" s="3" t="s">
        <v>1077</v>
      </c>
      <c r="XP132" s="6" t="s">
        <v>1077</v>
      </c>
      <c r="XQ132" s="6" t="s">
        <v>1077</v>
      </c>
      <c r="XU132" s="3" t="s">
        <v>2555</v>
      </c>
      <c r="XV132" s="3">
        <v>6</v>
      </c>
      <c r="XX132" s="3" t="s">
        <v>790</v>
      </c>
      <c r="XY132" s="3" t="s">
        <v>1077</v>
      </c>
      <c r="YB132" s="3" t="s">
        <v>1077</v>
      </c>
      <c r="YI132" s="3" t="s">
        <v>786</v>
      </c>
      <c r="YJ132" s="3" t="s">
        <v>2</v>
      </c>
      <c r="YL132" s="3" t="s">
        <v>7</v>
      </c>
      <c r="YM132" s="3" t="s">
        <v>777</v>
      </c>
      <c r="YN132" s="3" t="s">
        <v>777</v>
      </c>
      <c r="YO132" s="3" t="s">
        <v>777</v>
      </c>
      <c r="YP132" s="3" t="s">
        <v>2751</v>
      </c>
      <c r="YQ132" s="3" t="s">
        <v>3899</v>
      </c>
      <c r="YR132" s="3" t="s">
        <v>3901</v>
      </c>
      <c r="YS132" s="3" t="s">
        <v>5</v>
      </c>
      <c r="YT132" s="3" t="s">
        <v>5</v>
      </c>
      <c r="YU132" s="3" t="s">
        <v>3959</v>
      </c>
      <c r="YV132" s="3" t="s">
        <v>777</v>
      </c>
      <c r="YX132" s="3" t="s">
        <v>2395</v>
      </c>
      <c r="YY132" s="3" t="s">
        <v>2108</v>
      </c>
      <c r="ZA132" s="6" t="s">
        <v>1837</v>
      </c>
      <c r="ZB132" s="3" t="s">
        <v>3</v>
      </c>
      <c r="ZD132" s="24" t="s">
        <v>1636</v>
      </c>
      <c r="ZH132" s="13" t="s">
        <v>550</v>
      </c>
      <c r="ZI132" s="3" t="s">
        <v>542</v>
      </c>
      <c r="ZJ132" s="3" t="s">
        <v>553</v>
      </c>
    </row>
    <row r="133" spans="1:686" ht="33" customHeight="1" x14ac:dyDescent="0.2">
      <c r="F133" s="1"/>
      <c r="J133" s="83"/>
      <c r="K133" s="6">
        <v>33</v>
      </c>
      <c r="L133" s="6">
        <v>48</v>
      </c>
      <c r="M133" s="162" t="s">
        <v>10483</v>
      </c>
      <c r="T133" s="3" t="s">
        <v>809</v>
      </c>
      <c r="AD133" s="3" t="s">
        <v>2555</v>
      </c>
      <c r="AE133" s="3" t="s">
        <v>4967</v>
      </c>
      <c r="AI133" s="3" t="s">
        <v>2555</v>
      </c>
      <c r="AJ133" s="3" t="s">
        <v>542</v>
      </c>
      <c r="AL133" s="9"/>
      <c r="AM133" s="6" t="s">
        <v>10501</v>
      </c>
      <c r="AO133" s="9">
        <v>6</v>
      </c>
      <c r="AP133" s="9"/>
      <c r="AQ133" s="9"/>
      <c r="BH133" s="28" t="s">
        <v>4231</v>
      </c>
      <c r="BI133" s="9"/>
      <c r="BJ133" s="28" t="s">
        <v>11110</v>
      </c>
      <c r="BK133" s="28">
        <v>8</v>
      </c>
      <c r="BL133" s="9"/>
      <c r="BM133" s="9"/>
      <c r="BN133" s="9"/>
      <c r="BO133" s="9"/>
      <c r="BP133" s="9"/>
      <c r="BQ133" s="28" t="s">
        <v>4455</v>
      </c>
      <c r="BS133" s="227" t="str">
        <f t="shared" si="3"/>
        <v xml:space="preserve">-- EDE-Q-R --              </v>
      </c>
      <c r="BT133" s="9"/>
      <c r="BU133" s="9"/>
      <c r="BV133" s="9"/>
      <c r="BW133" s="9"/>
      <c r="BX133" s="9"/>
      <c r="BY133" s="9"/>
      <c r="BZ133" s="9"/>
      <c r="CA133" s="9"/>
      <c r="CB133" s="9"/>
      <c r="CC133" s="9"/>
      <c r="CD133" s="9"/>
      <c r="CE133" s="9"/>
      <c r="CF133" s="9"/>
      <c r="CJ133" s="83"/>
      <c r="CK133" s="9"/>
      <c r="CL133" s="236">
        <v>51</v>
      </c>
      <c r="CM133" s="272" t="s">
        <v>11112</v>
      </c>
      <c r="CN133" s="9"/>
      <c r="CO133" s="9"/>
      <c r="CP133" s="9"/>
      <c r="CQ133" s="9"/>
      <c r="CR133" s="9"/>
      <c r="CS133" s="9"/>
      <c r="CT133" s="9"/>
      <c r="CU133" s="9"/>
      <c r="CV133" s="9"/>
      <c r="CW133" s="9"/>
      <c r="CX133" s="68"/>
      <c r="CY133" s="68"/>
      <c r="CZ133" s="68"/>
      <c r="DA133" s="68"/>
      <c r="DB133" s="68"/>
      <c r="DC133" s="68"/>
      <c r="DD133" s="53" t="s">
        <v>10483</v>
      </c>
      <c r="DE133" s="3" t="s">
        <v>560</v>
      </c>
      <c r="DF133" s="3" t="s">
        <v>8118</v>
      </c>
      <c r="DG133" s="38">
        <v>6.82</v>
      </c>
      <c r="DH133" s="38">
        <v>6.26</v>
      </c>
      <c r="DI133" s="53" t="s">
        <v>10483</v>
      </c>
      <c r="DJ133" s="38">
        <v>5.53</v>
      </c>
      <c r="DK133" s="38">
        <v>5.95</v>
      </c>
      <c r="DL133" s="53" t="s">
        <v>10483</v>
      </c>
      <c r="DM133" s="53" t="s">
        <v>10483</v>
      </c>
      <c r="DN133" s="53" t="s">
        <v>10483</v>
      </c>
      <c r="DO133" s="53" t="s">
        <v>10483</v>
      </c>
      <c r="DP133" s="53" t="s">
        <v>10483</v>
      </c>
      <c r="DQ133" s="53" t="s">
        <v>10483</v>
      </c>
      <c r="DR133" s="53" t="s">
        <v>10483</v>
      </c>
      <c r="DS133" s="53" t="s">
        <v>10483</v>
      </c>
      <c r="DT133" s="53" t="s">
        <v>10483</v>
      </c>
      <c r="DU133" s="53" t="s">
        <v>10483</v>
      </c>
      <c r="DV133" s="53" t="s">
        <v>10483</v>
      </c>
      <c r="DW133" s="53" t="s">
        <v>10483</v>
      </c>
      <c r="DX133" s="53" t="s">
        <v>10483</v>
      </c>
      <c r="DY133" s="53" t="s">
        <v>10483</v>
      </c>
      <c r="DZ133" s="53" t="s">
        <v>10483</v>
      </c>
      <c r="EA133" s="53" t="s">
        <v>10483</v>
      </c>
      <c r="EB133" s="53"/>
      <c r="EC133" s="53" t="s">
        <v>10483</v>
      </c>
      <c r="ED133" s="53" t="s">
        <v>10483</v>
      </c>
      <c r="EE133" s="53" t="s">
        <v>10483</v>
      </c>
      <c r="EF133" s="53" t="s">
        <v>10483</v>
      </c>
      <c r="EG133" s="38"/>
      <c r="EH133" s="38"/>
      <c r="EI133" s="38"/>
      <c r="EJ133" s="53" t="s">
        <v>10483</v>
      </c>
      <c r="EK133" s="53" t="s">
        <v>10483</v>
      </c>
      <c r="EL133" s="53" t="s">
        <v>10483</v>
      </c>
      <c r="EM133" s="53" t="s">
        <v>10483</v>
      </c>
      <c r="EN133" s="53" t="s">
        <v>10483</v>
      </c>
      <c r="EO133" s="53" t="s">
        <v>10483</v>
      </c>
      <c r="EP133" s="53" t="s">
        <v>10483</v>
      </c>
      <c r="EQ133" s="53" t="s">
        <v>10483</v>
      </c>
      <c r="ER133" s="53" t="s">
        <v>10483</v>
      </c>
      <c r="ES133" s="53" t="s">
        <v>10483</v>
      </c>
      <c r="ET133" s="53" t="s">
        <v>10483</v>
      </c>
      <c r="EU133" s="53" t="s">
        <v>10483</v>
      </c>
      <c r="EV133" s="53" t="s">
        <v>10483</v>
      </c>
      <c r="EW133" s="53" t="s">
        <v>10483</v>
      </c>
      <c r="EX133" s="53" t="s">
        <v>10483</v>
      </c>
      <c r="EY133" s="53" t="s">
        <v>10483</v>
      </c>
      <c r="EZ133" s="53" t="s">
        <v>10483</v>
      </c>
      <c r="FA133" s="53" t="s">
        <v>10483</v>
      </c>
      <c r="FB133" s="53" t="s">
        <v>10483</v>
      </c>
      <c r="FC133" s="53" t="s">
        <v>10483</v>
      </c>
      <c r="FD133" s="53" t="s">
        <v>10483</v>
      </c>
      <c r="FE133" s="53" t="s">
        <v>10483</v>
      </c>
      <c r="FF133" s="53" t="s">
        <v>10483</v>
      </c>
      <c r="FG133" s="53" t="s">
        <v>10483</v>
      </c>
      <c r="FH133" s="53" t="s">
        <v>10483</v>
      </c>
      <c r="FI133" s="53" t="s">
        <v>10483</v>
      </c>
      <c r="FJ133" s="53" t="s">
        <v>10483</v>
      </c>
      <c r="FK133" s="53" t="s">
        <v>10483</v>
      </c>
      <c r="FL133" s="38"/>
      <c r="FM133" s="38"/>
      <c r="FN133" s="38"/>
      <c r="FO133" s="3" t="s">
        <v>4164</v>
      </c>
      <c r="FP133" s="53" t="s">
        <v>10483</v>
      </c>
      <c r="FQ133" s="3" t="s">
        <v>4340</v>
      </c>
      <c r="FR133" s="3" t="s">
        <v>4164</v>
      </c>
      <c r="FS133" s="39">
        <v>0.51</v>
      </c>
      <c r="FT133" s="39">
        <v>0.98</v>
      </c>
      <c r="FU133" s="53" t="s">
        <v>10483</v>
      </c>
      <c r="FV133" s="39">
        <v>0.25</v>
      </c>
      <c r="FW133" s="39">
        <v>0.59</v>
      </c>
      <c r="FX133" s="53" t="s">
        <v>10483</v>
      </c>
      <c r="FY133" s="53" t="s">
        <v>10483</v>
      </c>
      <c r="FZ133" s="53" t="s">
        <v>10483</v>
      </c>
      <c r="GA133" s="53" t="s">
        <v>10483</v>
      </c>
      <c r="GB133" s="53" t="s">
        <v>10483</v>
      </c>
      <c r="GC133" s="53"/>
      <c r="GD133" s="53" t="s">
        <v>10483</v>
      </c>
      <c r="GE133" s="53" t="s">
        <v>10483</v>
      </c>
      <c r="GF133" s="53" t="s">
        <v>10483</v>
      </c>
      <c r="GG133" s="53" t="s">
        <v>10483</v>
      </c>
      <c r="GH133" s="53" t="s">
        <v>10483</v>
      </c>
      <c r="GI133" s="53" t="s">
        <v>10483</v>
      </c>
      <c r="GJ133" s="53" t="s">
        <v>10483</v>
      </c>
      <c r="GK133" s="53" t="s">
        <v>10483</v>
      </c>
      <c r="GL133" s="53" t="s">
        <v>10483</v>
      </c>
      <c r="GM133" s="53" t="s">
        <v>10483</v>
      </c>
      <c r="GN133" s="53" t="s">
        <v>10483</v>
      </c>
      <c r="GO133" s="53" t="s">
        <v>10483</v>
      </c>
      <c r="GP133" s="53" t="s">
        <v>10483</v>
      </c>
      <c r="GQ133" s="53" t="s">
        <v>10483</v>
      </c>
      <c r="GR133" s="38"/>
      <c r="GS133" s="38"/>
      <c r="GT133" s="38"/>
      <c r="GU133" s="38"/>
      <c r="GV133" s="38"/>
      <c r="GW133" s="38"/>
      <c r="GX133" s="38"/>
      <c r="GY133" s="38"/>
      <c r="GZ133" s="167"/>
      <c r="HA133" s="167"/>
      <c r="HB133" s="167"/>
      <c r="HC133" s="167"/>
      <c r="HD133" s="167"/>
      <c r="HE133" s="167"/>
      <c r="HF133" s="167"/>
      <c r="HG133" s="167"/>
      <c r="HH133" s="167"/>
      <c r="HI133" s="167"/>
      <c r="HJ133" s="167"/>
      <c r="HK133" s="167"/>
      <c r="HL133" s="38"/>
      <c r="HM133" s="38"/>
      <c r="HN133" s="38"/>
      <c r="HP133" s="38"/>
      <c r="HQ133" s="38"/>
      <c r="HR133" s="38"/>
      <c r="HS133" s="38"/>
      <c r="HT133" s="38"/>
      <c r="HU133" s="38"/>
      <c r="HV133" s="38"/>
      <c r="HW133" s="38"/>
      <c r="HX133" s="38"/>
      <c r="HY133" s="38"/>
      <c r="HZ133" s="9"/>
      <c r="IA133" s="9"/>
      <c r="IB133" s="9"/>
      <c r="IC133" s="40">
        <v>0.48</v>
      </c>
      <c r="ID133" s="40">
        <v>0.77</v>
      </c>
      <c r="IE133" s="40"/>
      <c r="IF133" s="40">
        <v>0.51</v>
      </c>
      <c r="IG133" s="40">
        <v>0.77</v>
      </c>
      <c r="IH133" s="40"/>
      <c r="II133" s="68"/>
      <c r="IJ133" s="68"/>
      <c r="IK133" s="68"/>
      <c r="IL133" s="68"/>
      <c r="IM133" s="68"/>
      <c r="IN133" s="187">
        <v>0.41</v>
      </c>
      <c r="IO133" s="187">
        <v>0.79</v>
      </c>
      <c r="IP133" s="187">
        <v>0.43</v>
      </c>
      <c r="IQ133" s="187">
        <v>0.56999999999999995</v>
      </c>
      <c r="IR133" s="68"/>
      <c r="IS133" s="68"/>
      <c r="IT133" s="68"/>
      <c r="IU133" s="68"/>
      <c r="IV133" s="68"/>
      <c r="IW133" s="38"/>
      <c r="IX133" s="38"/>
      <c r="IY133" s="38"/>
      <c r="IZ133" s="9"/>
      <c r="JA133" s="9"/>
      <c r="JB133" s="9"/>
      <c r="JC133" s="39">
        <v>0.56999999999999995</v>
      </c>
      <c r="JD133" s="39">
        <v>0.96</v>
      </c>
      <c r="JE133" s="39"/>
      <c r="JF133" s="39">
        <v>0.52</v>
      </c>
      <c r="JG133" s="39">
        <v>0.77</v>
      </c>
      <c r="JH133" s="39"/>
      <c r="JI133" s="68"/>
      <c r="JJ133" s="68"/>
      <c r="JK133" s="68"/>
      <c r="JL133" s="68"/>
      <c r="JM133" s="68"/>
      <c r="JN133" s="184">
        <v>0.47</v>
      </c>
      <c r="JO133" s="184">
        <v>1</v>
      </c>
      <c r="JP133" s="184">
        <v>0.37</v>
      </c>
      <c r="JQ133" s="184">
        <v>0.73</v>
      </c>
      <c r="JR133" s="68"/>
      <c r="JS133" s="68"/>
      <c r="JT133" s="68"/>
      <c r="JU133" s="68"/>
      <c r="JV133" s="68"/>
      <c r="JW133" s="38"/>
      <c r="JX133" s="38"/>
      <c r="JY133" s="38"/>
      <c r="JZ133" s="9"/>
      <c r="KA133" s="9"/>
      <c r="KB133" s="9"/>
      <c r="KC133" s="9"/>
      <c r="KD133" s="9"/>
      <c r="KE133" s="9"/>
      <c r="KF133" s="9"/>
      <c r="KW133" s="9"/>
      <c r="KX133" s="9"/>
      <c r="KY133" s="9"/>
      <c r="KZ133" s="39">
        <v>0.3</v>
      </c>
      <c r="LA133" s="39">
        <v>0.53</v>
      </c>
      <c r="LB133" s="39"/>
      <c r="LC133" s="39">
        <v>0.31</v>
      </c>
      <c r="LD133" s="39">
        <v>0.47</v>
      </c>
      <c r="LE133" s="68"/>
      <c r="LF133" s="68"/>
      <c r="LG133" s="68"/>
      <c r="LH133" s="68"/>
      <c r="LI133" s="184">
        <v>0.24</v>
      </c>
      <c r="LJ133" s="184">
        <v>0.49</v>
      </c>
      <c r="LK133" s="184">
        <v>0.14000000000000001</v>
      </c>
      <c r="LL133" s="184">
        <v>0.24</v>
      </c>
      <c r="LM133" s="68"/>
      <c r="LN133" s="68"/>
      <c r="LO133" s="68"/>
      <c r="LP133" s="68"/>
      <c r="LQ133" s="68"/>
      <c r="LR133" s="38"/>
      <c r="LS133" s="38"/>
      <c r="LT133" s="38"/>
      <c r="LU133" s="9"/>
      <c r="LV133" s="9"/>
      <c r="LW133" s="9"/>
      <c r="LX133" s="38"/>
      <c r="LY133" s="38"/>
      <c r="LZ133" s="38"/>
      <c r="MA133" s="38"/>
      <c r="MB133" s="68"/>
      <c r="MC133" s="68"/>
      <c r="MD133" s="68"/>
      <c r="ME133" s="68"/>
      <c r="MF133" s="68"/>
      <c r="MG133" s="68"/>
      <c r="MH133" s="68"/>
      <c r="MI133" s="68"/>
      <c r="MJ133" s="68"/>
      <c r="MK133" s="68"/>
      <c r="ML133" s="68"/>
      <c r="MM133" s="68"/>
      <c r="MN133" s="38"/>
      <c r="MO133" s="38"/>
      <c r="MP133" s="38"/>
      <c r="MQ133" s="38"/>
      <c r="MR133" s="38"/>
      <c r="MS133" s="9"/>
      <c r="MT133" s="9"/>
      <c r="MU133" s="38"/>
      <c r="MV133" s="38"/>
      <c r="MW133" s="38"/>
      <c r="MX133" s="38"/>
      <c r="MY133" s="38"/>
      <c r="MZ133" s="68"/>
      <c r="NA133" s="68"/>
      <c r="NB133" s="68"/>
      <c r="NC133" s="68"/>
      <c r="ND133" s="68"/>
      <c r="NE133" s="68"/>
      <c r="NF133" s="68"/>
      <c r="NG133" s="68"/>
      <c r="NH133" s="68"/>
      <c r="NI133" s="68"/>
      <c r="NJ133" s="68"/>
      <c r="NK133" s="68"/>
      <c r="NL133" s="68"/>
      <c r="NM133" s="38"/>
      <c r="NN133" s="38"/>
      <c r="NO133" s="38"/>
      <c r="NP133" s="9"/>
      <c r="NQ133" s="9"/>
      <c r="NR133" s="9"/>
      <c r="NS133" s="38"/>
      <c r="NT133" s="38"/>
      <c r="NU133" s="38"/>
      <c r="NV133" s="38"/>
      <c r="NW133" s="38"/>
      <c r="NX133" s="38"/>
      <c r="NY133" s="68"/>
      <c r="NZ133" s="68"/>
      <c r="OA133" s="68"/>
      <c r="OB133" s="68"/>
      <c r="OC133" s="68"/>
      <c r="OD133" s="68"/>
      <c r="OE133" s="68"/>
      <c r="OF133" s="68"/>
      <c r="OG133" s="68"/>
      <c r="OH133" s="68"/>
      <c r="OI133" s="68"/>
      <c r="OJ133" s="68"/>
      <c r="OK133" s="68"/>
      <c r="OL133" s="38"/>
      <c r="OM133" s="38"/>
      <c r="ON133" s="38"/>
      <c r="OO133" s="9"/>
      <c r="OP133" s="9"/>
      <c r="OQ133" s="9"/>
      <c r="OR133" s="38"/>
      <c r="OS133" s="38"/>
      <c r="OT133" s="38"/>
      <c r="OU133" s="38"/>
      <c r="OV133" s="68"/>
      <c r="OW133" s="68"/>
      <c r="OX133" s="68"/>
      <c r="OY133" s="68"/>
      <c r="OZ133" s="68"/>
      <c r="PA133" s="68"/>
      <c r="PB133" s="68"/>
      <c r="PC133" s="68"/>
      <c r="PD133" s="68"/>
      <c r="PE133" s="68"/>
      <c r="PF133" s="68"/>
      <c r="PG133" s="68"/>
      <c r="PH133" s="38"/>
      <c r="PI133" s="38"/>
      <c r="PJ133" s="38"/>
      <c r="PK133" s="38"/>
      <c r="PL133" s="9"/>
      <c r="PM133" s="9"/>
      <c r="PN133" s="9"/>
      <c r="PO133" s="38"/>
      <c r="PP133" s="38"/>
      <c r="PQ133" s="38"/>
      <c r="PR133" s="38"/>
      <c r="PS133" s="38"/>
      <c r="PT133" s="68"/>
      <c r="PU133" s="68"/>
      <c r="PV133" s="68"/>
      <c r="PW133" s="68"/>
      <c r="PX133" s="68"/>
      <c r="PY133" s="68"/>
      <c r="PZ133" s="68"/>
      <c r="QA133" s="68"/>
      <c r="QB133" s="68"/>
      <c r="QC133" s="68"/>
      <c r="QD133" s="68"/>
      <c r="QE133" s="68"/>
      <c r="QF133" s="68"/>
      <c r="QG133" s="38"/>
      <c r="QH133" s="38"/>
      <c r="QI133" s="38"/>
      <c r="QJ133" s="38"/>
      <c r="QK133" s="9"/>
      <c r="QL133" s="9"/>
      <c r="QM133" s="9"/>
      <c r="QN133" s="38"/>
      <c r="QO133" s="38"/>
      <c r="QP133" s="38"/>
      <c r="QQ133" s="38"/>
      <c r="QR133" s="38"/>
      <c r="QS133" s="38"/>
      <c r="QT133" s="68"/>
      <c r="QU133" s="68"/>
      <c r="QV133" s="68"/>
      <c r="QW133" s="68"/>
      <c r="QX133" s="68"/>
      <c r="QY133" s="68"/>
      <c r="QZ133" s="68"/>
      <c r="RA133" s="68"/>
      <c r="RB133" s="68"/>
      <c r="RC133" s="68"/>
      <c r="RD133" s="68"/>
      <c r="RE133" s="68"/>
      <c r="RF133" s="68"/>
      <c r="RG133" s="68"/>
      <c r="RH133" s="68"/>
      <c r="RI133" s="38"/>
      <c r="RJ133" s="38"/>
      <c r="RK133" s="38"/>
      <c r="RL133" s="38"/>
      <c r="RM133" s="9"/>
      <c r="RN133" s="9"/>
      <c r="RO133" s="9"/>
      <c r="RP133" s="38"/>
      <c r="RQ133" s="38"/>
      <c r="RR133" s="38"/>
      <c r="RS133" s="38"/>
      <c r="RT133" s="68"/>
      <c r="RU133" s="68"/>
      <c r="RV133" s="68"/>
      <c r="RW133" s="68"/>
      <c r="RX133" s="68"/>
      <c r="RY133" s="68"/>
      <c r="RZ133" s="68"/>
      <c r="SA133" s="68"/>
      <c r="SB133" s="68"/>
      <c r="SC133" s="68"/>
      <c r="SD133" s="68"/>
      <c r="SE133" s="68"/>
      <c r="SF133" s="38"/>
      <c r="SG133" s="38"/>
      <c r="SH133" s="38"/>
      <c r="SI133" s="9"/>
      <c r="SJ133" s="9"/>
      <c r="SK133" s="9"/>
      <c r="SL133" s="38"/>
      <c r="SM133" s="38"/>
      <c r="SN133" s="38"/>
      <c r="SO133" s="38"/>
      <c r="SP133" s="68"/>
      <c r="SQ133" s="68"/>
      <c r="SR133" s="68"/>
      <c r="SS133" s="68"/>
      <c r="ST133" s="68"/>
      <c r="SU133" s="68"/>
      <c r="SV133" s="68"/>
      <c r="SW133" s="68"/>
      <c r="SX133" s="68"/>
      <c r="SY133" s="68"/>
      <c r="SZ133" s="68"/>
      <c r="TA133" s="68"/>
      <c r="TB133" s="38"/>
      <c r="TC133" s="38"/>
      <c r="TD133" s="38"/>
      <c r="TE133" s="9"/>
      <c r="TF133" s="9"/>
      <c r="TG133" s="9"/>
      <c r="TH133" s="29">
        <v>32.08</v>
      </c>
      <c r="TI133" s="29">
        <v>6.25</v>
      </c>
      <c r="TK133" s="29">
        <v>34.19</v>
      </c>
      <c r="TL133" s="29">
        <v>4.5999999999999996</v>
      </c>
      <c r="TN133" s="68"/>
      <c r="TO133" s="68"/>
      <c r="TP133" s="68"/>
      <c r="TQ133" s="68"/>
      <c r="TR133" s="68"/>
      <c r="TS133" s="142">
        <v>33.6</v>
      </c>
      <c r="TT133" s="142">
        <v>4.76</v>
      </c>
      <c r="TU133" s="142"/>
      <c r="TV133" s="142">
        <v>35</v>
      </c>
      <c r="TW133" s="142">
        <v>4.67</v>
      </c>
      <c r="TX133" s="68"/>
      <c r="TY133" s="68"/>
      <c r="TZ133" s="68"/>
      <c r="UA133" s="68"/>
      <c r="UK133" s="68"/>
      <c r="UL133" s="68"/>
      <c r="UM133" s="68"/>
      <c r="UN133" s="68"/>
      <c r="UO133" s="68"/>
      <c r="UP133" s="68"/>
      <c r="UQ133" s="68"/>
      <c r="UR133" s="68"/>
      <c r="US133" s="68"/>
      <c r="UT133" s="68"/>
      <c r="UU133" s="68"/>
      <c r="UV133" s="68"/>
      <c r="VE133" s="9"/>
      <c r="VF133" s="22" t="s">
        <v>4546</v>
      </c>
      <c r="VG133" s="22"/>
      <c r="VH133" s="9"/>
      <c r="VI133" s="9"/>
      <c r="VJ133" s="9"/>
      <c r="WA133" s="3" t="s">
        <v>777</v>
      </c>
      <c r="WZ133" s="6" t="s">
        <v>809</v>
      </c>
      <c r="XA133" s="6" t="s">
        <v>6027</v>
      </c>
      <c r="XD133" s="6" t="s">
        <v>2555</v>
      </c>
      <c r="XE133" s="6" t="s">
        <v>542</v>
      </c>
      <c r="XG133" s="6" t="s">
        <v>1822</v>
      </c>
      <c r="XI133" s="6" t="s">
        <v>5891</v>
      </c>
      <c r="XK133"/>
      <c r="XL133" s="3" t="s">
        <v>1822</v>
      </c>
      <c r="XP133" s="6" t="s">
        <v>10501</v>
      </c>
      <c r="XQ133" s="6" t="s">
        <v>10501</v>
      </c>
      <c r="XV133"/>
      <c r="XX133" s="3" t="s">
        <v>809</v>
      </c>
      <c r="XY133" s="3" t="s">
        <v>1013</v>
      </c>
      <c r="YB133" s="3" t="s">
        <v>1013</v>
      </c>
      <c r="YJ133" s="3" t="s">
        <v>2</v>
      </c>
    </row>
    <row r="134" spans="1:686" ht="33" customHeight="1" x14ac:dyDescent="0.2">
      <c r="F134" s="1"/>
      <c r="J134" s="83"/>
      <c r="K134" s="6">
        <v>33</v>
      </c>
      <c r="L134" s="6">
        <v>48</v>
      </c>
      <c r="M134" s="162" t="s">
        <v>10483</v>
      </c>
      <c r="T134" s="3" t="s">
        <v>1823</v>
      </c>
      <c r="AL134" s="9"/>
      <c r="AM134" s="6" t="s">
        <v>1077</v>
      </c>
      <c r="AO134" s="9">
        <v>6</v>
      </c>
      <c r="AP134" s="9"/>
      <c r="AQ134" s="9"/>
      <c r="BI134" s="9"/>
      <c r="BJ134" s="28" t="s">
        <v>11110</v>
      </c>
      <c r="BK134" s="28">
        <v>8</v>
      </c>
      <c r="BL134" s="9"/>
      <c r="BM134" s="9"/>
      <c r="BN134" s="9"/>
      <c r="BO134" s="9"/>
      <c r="BP134" s="9"/>
      <c r="BS134" s="227" t="str">
        <f t="shared" si="3"/>
        <v xml:space="preserve">-- -- --              </v>
      </c>
      <c r="BT134" s="9"/>
      <c r="BU134" s="9"/>
      <c r="BV134" s="9"/>
      <c r="BW134" s="9"/>
      <c r="BX134" s="9"/>
      <c r="BY134" s="9"/>
      <c r="BZ134" s="9"/>
      <c r="CA134" s="9"/>
      <c r="CB134" s="9"/>
      <c r="CC134" s="9"/>
      <c r="CD134" s="9"/>
      <c r="CE134" s="9"/>
      <c r="CF134" s="9"/>
      <c r="CJ134" s="83"/>
      <c r="CK134" s="9"/>
      <c r="CL134" s="236">
        <v>55</v>
      </c>
      <c r="CM134" s="271" t="s">
        <v>11111</v>
      </c>
      <c r="CN134" s="9"/>
      <c r="CO134" s="9"/>
      <c r="CP134" s="9"/>
      <c r="CQ134" s="9"/>
      <c r="CR134" s="9"/>
      <c r="CS134" s="9"/>
      <c r="CT134" s="9"/>
      <c r="CU134" s="9"/>
      <c r="CV134" s="9"/>
      <c r="CW134" s="9"/>
      <c r="CX134" s="68"/>
      <c r="CY134" s="68"/>
      <c r="CZ134" s="68"/>
      <c r="DA134" s="68"/>
      <c r="DB134" s="68"/>
      <c r="DC134" s="68"/>
      <c r="DD134" s="53" t="s">
        <v>10483</v>
      </c>
      <c r="DE134" s="9" t="s">
        <v>761</v>
      </c>
      <c r="DF134" s="9" t="s">
        <v>4143</v>
      </c>
      <c r="DG134" s="38">
        <v>0.75</v>
      </c>
      <c r="DH134" s="38">
        <v>0.87</v>
      </c>
      <c r="DI134" s="53" t="s">
        <v>10483</v>
      </c>
      <c r="DJ134" s="38">
        <v>0.54</v>
      </c>
      <c r="DK134" s="38">
        <v>0.73</v>
      </c>
      <c r="DL134" s="53" t="s">
        <v>10483</v>
      </c>
      <c r="DM134" s="53" t="s">
        <v>10483</v>
      </c>
      <c r="DN134" s="53" t="s">
        <v>10483</v>
      </c>
      <c r="DO134" s="53" t="s">
        <v>10483</v>
      </c>
      <c r="DP134" s="53" t="s">
        <v>10483</v>
      </c>
      <c r="DQ134" s="53" t="s">
        <v>10483</v>
      </c>
      <c r="DR134" s="53" t="s">
        <v>10483</v>
      </c>
      <c r="DS134" s="53" t="s">
        <v>10483</v>
      </c>
      <c r="DT134" s="53" t="s">
        <v>10483</v>
      </c>
      <c r="DU134" s="53" t="s">
        <v>10483</v>
      </c>
      <c r="DV134" s="53" t="s">
        <v>10483</v>
      </c>
      <c r="DW134" s="53" t="s">
        <v>10483</v>
      </c>
      <c r="DX134" s="53" t="s">
        <v>10483</v>
      </c>
      <c r="DY134" s="53" t="s">
        <v>10483</v>
      </c>
      <c r="DZ134" s="53" t="s">
        <v>10483</v>
      </c>
      <c r="EA134" s="53" t="s">
        <v>10483</v>
      </c>
      <c r="EB134" s="53"/>
      <c r="EC134" s="53" t="s">
        <v>10483</v>
      </c>
      <c r="ED134" s="53" t="s">
        <v>10483</v>
      </c>
      <c r="EE134" s="53" t="s">
        <v>10483</v>
      </c>
      <c r="EF134" s="53" t="s">
        <v>10483</v>
      </c>
      <c r="EG134" s="38"/>
      <c r="EH134" s="38"/>
      <c r="EI134" s="38"/>
      <c r="EJ134" s="53" t="s">
        <v>10483</v>
      </c>
      <c r="EK134" s="53" t="s">
        <v>10483</v>
      </c>
      <c r="EL134" s="53" t="s">
        <v>10483</v>
      </c>
      <c r="EM134" s="53" t="s">
        <v>10483</v>
      </c>
      <c r="EN134" s="53" t="s">
        <v>10483</v>
      </c>
      <c r="EO134" s="53" t="s">
        <v>10483</v>
      </c>
      <c r="EP134" s="53" t="s">
        <v>10483</v>
      </c>
      <c r="EQ134" s="53" t="s">
        <v>10483</v>
      </c>
      <c r="ER134" s="53" t="s">
        <v>10483</v>
      </c>
      <c r="ES134" s="53" t="s">
        <v>10483</v>
      </c>
      <c r="ET134" s="53" t="s">
        <v>10483</v>
      </c>
      <c r="EU134" s="53" t="s">
        <v>10483</v>
      </c>
      <c r="EV134" s="53" t="s">
        <v>10483</v>
      </c>
      <c r="EW134" s="53" t="s">
        <v>10483</v>
      </c>
      <c r="EX134" s="53" t="s">
        <v>10483</v>
      </c>
      <c r="EY134" s="53" t="s">
        <v>10483</v>
      </c>
      <c r="EZ134" s="53" t="s">
        <v>10483</v>
      </c>
      <c r="FA134" s="53" t="s">
        <v>10483</v>
      </c>
      <c r="FB134" s="53" t="s">
        <v>10483</v>
      </c>
      <c r="FC134" s="53" t="s">
        <v>10483</v>
      </c>
      <c r="FD134" s="53" t="s">
        <v>10483</v>
      </c>
      <c r="FE134" s="53" t="s">
        <v>10483</v>
      </c>
      <c r="FF134" s="53" t="s">
        <v>10483</v>
      </c>
      <c r="FG134" s="53" t="s">
        <v>10483</v>
      </c>
      <c r="FH134" s="53" t="s">
        <v>10483</v>
      </c>
      <c r="FI134" s="53" t="s">
        <v>10483</v>
      </c>
      <c r="FJ134" s="53" t="s">
        <v>10483</v>
      </c>
      <c r="FK134" s="53" t="s">
        <v>10483</v>
      </c>
      <c r="FL134" s="38"/>
      <c r="FM134" s="38"/>
      <c r="FN134" s="38"/>
      <c r="FO134" s="53" t="s">
        <v>10483</v>
      </c>
      <c r="FP134" s="53" t="s">
        <v>10483</v>
      </c>
      <c r="FQ134" s="53" t="s">
        <v>10483</v>
      </c>
      <c r="FR134" s="53" t="s">
        <v>10483</v>
      </c>
      <c r="FS134" s="53" t="s">
        <v>10483</v>
      </c>
      <c r="FT134" s="53" t="s">
        <v>10483</v>
      </c>
      <c r="FU134" s="53" t="s">
        <v>10483</v>
      </c>
      <c r="FV134" s="53" t="s">
        <v>10483</v>
      </c>
      <c r="FW134" s="53" t="s">
        <v>10483</v>
      </c>
      <c r="FX134" s="53" t="s">
        <v>10483</v>
      </c>
      <c r="FY134" s="53" t="s">
        <v>10483</v>
      </c>
      <c r="FZ134" s="53" t="s">
        <v>10483</v>
      </c>
      <c r="GA134" s="53" t="s">
        <v>10483</v>
      </c>
      <c r="GB134" s="53" t="s">
        <v>10483</v>
      </c>
      <c r="GC134" s="53"/>
      <c r="GD134" s="53" t="s">
        <v>10483</v>
      </c>
      <c r="GE134" s="53" t="s">
        <v>10483</v>
      </c>
      <c r="GF134" s="53" t="s">
        <v>10483</v>
      </c>
      <c r="GG134" s="53" t="s">
        <v>10483</v>
      </c>
      <c r="GH134" s="53" t="s">
        <v>10483</v>
      </c>
      <c r="GI134" s="53" t="s">
        <v>10483</v>
      </c>
      <c r="GJ134" s="53" t="s">
        <v>10483</v>
      </c>
      <c r="GK134" s="53" t="s">
        <v>10483</v>
      </c>
      <c r="GL134" s="53" t="s">
        <v>10483</v>
      </c>
      <c r="GM134" s="53" t="s">
        <v>10483</v>
      </c>
      <c r="GN134" s="53" t="s">
        <v>10483</v>
      </c>
      <c r="GO134" s="53" t="s">
        <v>10483</v>
      </c>
      <c r="GP134" s="53" t="s">
        <v>10483</v>
      </c>
      <c r="GQ134" s="53" t="s">
        <v>10483</v>
      </c>
      <c r="GR134" s="38"/>
      <c r="GS134" s="38"/>
      <c r="GT134" s="38"/>
      <c r="GU134" s="38"/>
      <c r="GV134" s="38"/>
      <c r="GW134" s="38"/>
      <c r="GX134" s="38"/>
      <c r="GY134" s="38"/>
      <c r="GZ134" s="167"/>
      <c r="HA134" s="167"/>
      <c r="HB134" s="167"/>
      <c r="HC134" s="167"/>
      <c r="HD134" s="167"/>
      <c r="HE134" s="167"/>
      <c r="HF134" s="167"/>
      <c r="HG134" s="167"/>
      <c r="HH134" s="167"/>
      <c r="HI134" s="167"/>
      <c r="HJ134" s="167"/>
      <c r="HK134" s="167"/>
      <c r="HL134" s="38"/>
      <c r="HM134" s="38"/>
      <c r="HN134" s="38"/>
      <c r="HP134" s="38"/>
      <c r="HQ134" s="38"/>
      <c r="HR134" s="38"/>
      <c r="HS134" s="38"/>
      <c r="HT134" s="38"/>
      <c r="HU134" s="38"/>
      <c r="HV134" s="38"/>
      <c r="HW134" s="38"/>
      <c r="HX134" s="38"/>
      <c r="HY134" s="38"/>
      <c r="HZ134" s="9"/>
      <c r="IA134" s="9"/>
      <c r="IB134" s="9"/>
      <c r="IC134" s="40"/>
      <c r="ID134" s="40"/>
      <c r="IE134" s="40"/>
      <c r="IF134" s="40"/>
      <c r="IG134" s="40"/>
      <c r="IH134" s="40"/>
      <c r="II134" s="68"/>
      <c r="IJ134" s="68"/>
      <c r="IK134" s="68"/>
      <c r="IL134" s="68"/>
      <c r="IM134" s="68"/>
      <c r="IN134" s="68"/>
      <c r="IO134" s="68"/>
      <c r="IP134" s="68"/>
      <c r="IQ134" s="68"/>
      <c r="IR134" s="68"/>
      <c r="IS134" s="68"/>
      <c r="IT134" s="68"/>
      <c r="IU134" s="68"/>
      <c r="IV134" s="68"/>
      <c r="IW134" s="38"/>
      <c r="IX134" s="38"/>
      <c r="IY134" s="38"/>
      <c r="IZ134" s="9"/>
      <c r="JA134" s="9"/>
      <c r="JB134" s="9"/>
      <c r="JC134" s="39"/>
      <c r="JD134" s="39"/>
      <c r="JE134" s="39"/>
      <c r="JF134" s="39"/>
      <c r="JG134" s="39"/>
      <c r="JH134" s="39"/>
      <c r="JI134" s="68"/>
      <c r="JJ134" s="68"/>
      <c r="JK134" s="68"/>
      <c r="JL134" s="68"/>
      <c r="JM134" s="68"/>
      <c r="JN134" s="184"/>
      <c r="JO134" s="184"/>
      <c r="JP134" s="184"/>
      <c r="JQ134" s="184"/>
      <c r="JR134" s="68"/>
      <c r="JS134" s="68"/>
      <c r="JT134" s="68"/>
      <c r="JU134" s="68"/>
      <c r="JV134" s="68"/>
      <c r="JW134" s="38"/>
      <c r="JX134" s="38"/>
      <c r="JY134" s="38"/>
      <c r="JZ134" s="9"/>
      <c r="KA134" s="9"/>
      <c r="KB134" s="9"/>
      <c r="KC134" s="9"/>
      <c r="KD134" s="9"/>
      <c r="KE134" s="9"/>
      <c r="KF134" s="9"/>
      <c r="KW134" s="9"/>
      <c r="KX134" s="9"/>
      <c r="KY134" s="9"/>
      <c r="KZ134" s="39"/>
      <c r="LA134" s="39"/>
      <c r="LB134" s="39"/>
      <c r="LC134" s="39"/>
      <c r="LD134" s="39"/>
      <c r="LE134" s="68"/>
      <c r="LF134" s="68"/>
      <c r="LG134" s="68"/>
      <c r="LH134" s="68"/>
      <c r="LI134" s="184"/>
      <c r="LJ134" s="184"/>
      <c r="LK134" s="184"/>
      <c r="LL134" s="184"/>
      <c r="LM134" s="68"/>
      <c r="LN134" s="68"/>
      <c r="LO134" s="68"/>
      <c r="LP134" s="68"/>
      <c r="LQ134" s="68"/>
      <c r="LR134" s="38"/>
      <c r="LS134" s="38"/>
      <c r="LT134" s="38"/>
      <c r="LU134" s="9"/>
      <c r="LV134" s="9"/>
      <c r="LW134" s="9"/>
      <c r="LX134" s="38"/>
      <c r="LY134" s="38"/>
      <c r="LZ134" s="38"/>
      <c r="MA134" s="38"/>
      <c r="MB134" s="68"/>
      <c r="MC134" s="68"/>
      <c r="MD134" s="68"/>
      <c r="ME134" s="68"/>
      <c r="MF134" s="68"/>
      <c r="MG134" s="68"/>
      <c r="MH134" s="68"/>
      <c r="MI134" s="68"/>
      <c r="MJ134" s="68"/>
      <c r="MK134" s="68"/>
      <c r="ML134" s="68"/>
      <c r="MM134" s="68"/>
      <c r="MN134" s="38"/>
      <c r="MO134" s="38"/>
      <c r="MP134" s="38"/>
      <c r="MQ134" s="38"/>
      <c r="MR134" s="38"/>
      <c r="MS134" s="9"/>
      <c r="MT134" s="9"/>
      <c r="MU134" s="38"/>
      <c r="MV134" s="38"/>
      <c r="MW134" s="38"/>
      <c r="MX134" s="38"/>
      <c r="MY134" s="38"/>
      <c r="MZ134" s="68"/>
      <c r="NA134" s="68"/>
      <c r="NB134" s="68"/>
      <c r="NC134" s="68"/>
      <c r="ND134" s="68"/>
      <c r="NE134" s="68"/>
      <c r="NF134" s="68"/>
      <c r="NG134" s="68"/>
      <c r="NH134" s="68"/>
      <c r="NI134" s="68"/>
      <c r="NJ134" s="68"/>
      <c r="NK134" s="68"/>
      <c r="NL134" s="68"/>
      <c r="NM134" s="38"/>
      <c r="NN134" s="38"/>
      <c r="NO134" s="38"/>
      <c r="NP134" s="9"/>
      <c r="NQ134" s="9"/>
      <c r="NR134" s="9"/>
      <c r="NS134" s="38"/>
      <c r="NT134" s="38"/>
      <c r="NU134" s="38"/>
      <c r="NV134" s="38"/>
      <c r="NW134" s="38"/>
      <c r="NX134" s="38"/>
      <c r="NY134" s="68"/>
      <c r="NZ134" s="68"/>
      <c r="OA134" s="68"/>
      <c r="OB134" s="68"/>
      <c r="OC134" s="68"/>
      <c r="OD134" s="68"/>
      <c r="OE134" s="68"/>
      <c r="OF134" s="68"/>
      <c r="OG134" s="68"/>
      <c r="OH134" s="68"/>
      <c r="OI134" s="68"/>
      <c r="OJ134" s="68"/>
      <c r="OK134" s="68"/>
      <c r="OL134" s="38"/>
      <c r="OM134" s="38"/>
      <c r="ON134" s="38"/>
      <c r="OO134" s="9"/>
      <c r="OP134" s="9"/>
      <c r="OQ134" s="9"/>
      <c r="OR134" s="38"/>
      <c r="OS134" s="38"/>
      <c r="OT134" s="38"/>
      <c r="OU134" s="38"/>
      <c r="OV134" s="68"/>
      <c r="OW134" s="68"/>
      <c r="OX134" s="68"/>
      <c r="OY134" s="68"/>
      <c r="OZ134" s="68"/>
      <c r="PA134" s="68"/>
      <c r="PB134" s="68"/>
      <c r="PC134" s="68"/>
      <c r="PD134" s="68"/>
      <c r="PE134" s="68"/>
      <c r="PF134" s="68"/>
      <c r="PG134" s="68"/>
      <c r="PH134" s="38"/>
      <c r="PI134" s="38"/>
      <c r="PJ134" s="38"/>
      <c r="PK134" s="38"/>
      <c r="PL134" s="9"/>
      <c r="PM134" s="9"/>
      <c r="PN134" s="9"/>
      <c r="PO134" s="38"/>
      <c r="PP134" s="38"/>
      <c r="PQ134" s="38"/>
      <c r="PR134" s="38"/>
      <c r="PS134" s="38"/>
      <c r="PT134" s="68"/>
      <c r="PU134" s="68"/>
      <c r="PV134" s="68"/>
      <c r="PW134" s="68"/>
      <c r="PX134" s="68"/>
      <c r="PY134" s="68"/>
      <c r="PZ134" s="68"/>
      <c r="QA134" s="68"/>
      <c r="QB134" s="68"/>
      <c r="QC134" s="68"/>
      <c r="QD134" s="68"/>
      <c r="QE134" s="68"/>
      <c r="QF134" s="68"/>
      <c r="QG134" s="38"/>
      <c r="QH134" s="38"/>
      <c r="QI134" s="38"/>
      <c r="QJ134" s="38"/>
      <c r="QK134" s="9"/>
      <c r="QL134" s="9"/>
      <c r="QM134" s="9"/>
      <c r="QN134" s="38"/>
      <c r="QO134" s="38"/>
      <c r="QP134" s="38"/>
      <c r="QQ134" s="38"/>
      <c r="QR134" s="38"/>
      <c r="QS134" s="38"/>
      <c r="QT134" s="68"/>
      <c r="QU134" s="68"/>
      <c r="QV134" s="68"/>
      <c r="QW134" s="68"/>
      <c r="QX134" s="68"/>
      <c r="QY134" s="68"/>
      <c r="QZ134" s="68"/>
      <c r="RA134" s="68"/>
      <c r="RB134" s="68"/>
      <c r="RC134" s="68"/>
      <c r="RD134" s="68"/>
      <c r="RE134" s="68"/>
      <c r="RF134" s="68"/>
      <c r="RG134" s="68"/>
      <c r="RH134" s="68"/>
      <c r="RI134" s="38"/>
      <c r="RJ134" s="38"/>
      <c r="RK134" s="38"/>
      <c r="RL134" s="38"/>
      <c r="RM134" s="9"/>
      <c r="RN134" s="9"/>
      <c r="RO134" s="9"/>
      <c r="RP134" s="38"/>
      <c r="RQ134" s="38"/>
      <c r="RR134" s="38"/>
      <c r="RS134" s="38"/>
      <c r="RT134" s="68"/>
      <c r="RU134" s="68"/>
      <c r="RV134" s="68"/>
      <c r="RW134" s="68"/>
      <c r="RX134" s="68"/>
      <c r="RY134" s="68"/>
      <c r="RZ134" s="68"/>
      <c r="SA134" s="68"/>
      <c r="SB134" s="68"/>
      <c r="SC134" s="68"/>
      <c r="SD134" s="68"/>
      <c r="SE134" s="68"/>
      <c r="SF134" s="38"/>
      <c r="SG134" s="38"/>
      <c r="SH134" s="38"/>
      <c r="SI134" s="9"/>
      <c r="SJ134" s="9"/>
      <c r="SK134" s="9"/>
      <c r="SL134" s="38"/>
      <c r="SM134" s="38"/>
      <c r="SN134" s="38"/>
      <c r="SO134" s="38"/>
      <c r="SP134" s="68"/>
      <c r="SQ134" s="68"/>
      <c r="SR134" s="68"/>
      <c r="SS134" s="68"/>
      <c r="ST134" s="68"/>
      <c r="SU134" s="68"/>
      <c r="SV134" s="68"/>
      <c r="SW134" s="68"/>
      <c r="SX134" s="68"/>
      <c r="SY134" s="68"/>
      <c r="SZ134" s="68"/>
      <c r="TA134" s="68"/>
      <c r="TB134" s="38"/>
      <c r="TC134" s="38"/>
      <c r="TD134" s="38"/>
      <c r="TE134" s="9"/>
      <c r="TF134" s="9"/>
      <c r="TG134" s="9"/>
      <c r="TN134" s="68"/>
      <c r="TO134" s="68"/>
      <c r="TP134" s="68"/>
      <c r="TQ134" s="68"/>
      <c r="TR134" s="68"/>
      <c r="TS134" s="142"/>
      <c r="TT134" s="142"/>
      <c r="TU134" s="142"/>
      <c r="TV134" s="142"/>
      <c r="TW134" s="142"/>
      <c r="TX134" s="68"/>
      <c r="TY134" s="68"/>
      <c r="TZ134" s="68"/>
      <c r="UA134" s="68"/>
      <c r="UK134" s="68"/>
      <c r="UL134" s="68"/>
      <c r="UM134" s="68"/>
      <c r="UN134" s="68"/>
      <c r="UO134" s="68"/>
      <c r="UP134" s="68"/>
      <c r="UQ134" s="68"/>
      <c r="UR134" s="68"/>
      <c r="US134" s="68"/>
      <c r="UT134" s="68"/>
      <c r="UU134" s="68"/>
      <c r="UV134" s="68"/>
      <c r="VE134" s="9"/>
      <c r="VF134" s="22"/>
      <c r="VG134" s="22"/>
      <c r="VH134" s="9"/>
      <c r="VI134" s="9"/>
      <c r="VJ134" s="9"/>
      <c r="WA134" s="3" t="s">
        <v>10893</v>
      </c>
      <c r="XK134"/>
      <c r="XP134" s="6" t="s">
        <v>1077</v>
      </c>
      <c r="XQ134" s="6" t="s">
        <v>1077</v>
      </c>
      <c r="XV134"/>
    </row>
    <row r="135" spans="1:686" ht="33" customHeight="1" x14ac:dyDescent="0.2">
      <c r="F135" s="1"/>
      <c r="J135" s="83"/>
      <c r="K135" s="6">
        <v>33</v>
      </c>
      <c r="L135" s="6">
        <v>48</v>
      </c>
      <c r="M135" s="162" t="s">
        <v>10483</v>
      </c>
      <c r="T135" s="3" t="s">
        <v>809</v>
      </c>
      <c r="AL135" s="9"/>
      <c r="AM135" s="6" t="s">
        <v>10501</v>
      </c>
      <c r="AO135" s="9">
        <v>6</v>
      </c>
      <c r="AP135" s="9"/>
      <c r="AQ135" s="9"/>
      <c r="BI135" s="9"/>
      <c r="BJ135" s="28" t="s">
        <v>11110</v>
      </c>
      <c r="BK135" s="28">
        <v>8</v>
      </c>
      <c r="BL135" s="9"/>
      <c r="BM135" s="9"/>
      <c r="BN135" s="9"/>
      <c r="BO135" s="9"/>
      <c r="BP135" s="9"/>
      <c r="BS135" s="227" t="str">
        <f t="shared" si="3"/>
        <v xml:space="preserve">-- -- --              </v>
      </c>
      <c r="BT135" s="9"/>
      <c r="BU135" s="9"/>
      <c r="BV135" s="9"/>
      <c r="BW135" s="9"/>
      <c r="BX135" s="9"/>
      <c r="BY135" s="9"/>
      <c r="BZ135" s="9"/>
      <c r="CA135" s="9"/>
      <c r="CB135" s="9"/>
      <c r="CC135" s="9"/>
      <c r="CD135" s="9"/>
      <c r="CE135" s="9"/>
      <c r="CF135" s="9"/>
      <c r="CJ135" s="83"/>
      <c r="CK135" s="9"/>
      <c r="CL135" s="236">
        <v>51</v>
      </c>
      <c r="CM135" s="272" t="s">
        <v>11112</v>
      </c>
      <c r="CN135" s="9"/>
      <c r="CO135" s="9"/>
      <c r="CP135" s="9"/>
      <c r="CQ135" s="9"/>
      <c r="CR135" s="9"/>
      <c r="CS135" s="9"/>
      <c r="CT135" s="9"/>
      <c r="CU135" s="9"/>
      <c r="CV135" s="9"/>
      <c r="CW135" s="9"/>
      <c r="CX135" s="68"/>
      <c r="CY135" s="68"/>
      <c r="CZ135" s="68"/>
      <c r="DA135" s="68"/>
      <c r="DB135" s="68"/>
      <c r="DC135" s="68"/>
      <c r="DD135" s="53" t="s">
        <v>10483</v>
      </c>
      <c r="DE135" s="9" t="s">
        <v>761</v>
      </c>
      <c r="DF135" s="9" t="s">
        <v>4143</v>
      </c>
      <c r="DG135" s="38">
        <v>0.46</v>
      </c>
      <c r="DH135" s="38">
        <v>0.75</v>
      </c>
      <c r="DI135" s="53" t="s">
        <v>10483</v>
      </c>
      <c r="DJ135" s="38">
        <v>0.39</v>
      </c>
      <c r="DK135" s="38">
        <v>0.56999999999999995</v>
      </c>
      <c r="DL135" s="53" t="s">
        <v>10483</v>
      </c>
      <c r="DM135" s="53" t="s">
        <v>10483</v>
      </c>
      <c r="DN135" s="53" t="s">
        <v>10483</v>
      </c>
      <c r="DO135" s="53" t="s">
        <v>10483</v>
      </c>
      <c r="DP135" s="53" t="s">
        <v>10483</v>
      </c>
      <c r="DQ135" s="53" t="s">
        <v>10483</v>
      </c>
      <c r="DR135" s="53" t="s">
        <v>10483</v>
      </c>
      <c r="DS135" s="53" t="s">
        <v>10483</v>
      </c>
      <c r="DT135" s="53" t="s">
        <v>10483</v>
      </c>
      <c r="DU135" s="53" t="s">
        <v>10483</v>
      </c>
      <c r="DV135" s="53" t="s">
        <v>10483</v>
      </c>
      <c r="DW135" s="53" t="s">
        <v>10483</v>
      </c>
      <c r="DX135" s="53" t="s">
        <v>10483</v>
      </c>
      <c r="DY135" s="53" t="s">
        <v>10483</v>
      </c>
      <c r="DZ135" s="53" t="s">
        <v>10483</v>
      </c>
      <c r="EA135" s="53" t="s">
        <v>10483</v>
      </c>
      <c r="EB135" s="53"/>
      <c r="EC135" s="53" t="s">
        <v>10483</v>
      </c>
      <c r="ED135" s="53" t="s">
        <v>10483</v>
      </c>
      <c r="EE135" s="53" t="s">
        <v>10483</v>
      </c>
      <c r="EF135" s="53" t="s">
        <v>10483</v>
      </c>
      <c r="EG135" s="38"/>
      <c r="EH135" s="38"/>
      <c r="EI135" s="38"/>
      <c r="EJ135" s="53" t="s">
        <v>10483</v>
      </c>
      <c r="EK135" s="53" t="s">
        <v>10483</v>
      </c>
      <c r="EL135" s="53" t="s">
        <v>10483</v>
      </c>
      <c r="EM135" s="53" t="s">
        <v>10483</v>
      </c>
      <c r="EN135" s="53" t="s">
        <v>10483</v>
      </c>
      <c r="EO135" s="53" t="s">
        <v>10483</v>
      </c>
      <c r="EP135" s="53" t="s">
        <v>10483</v>
      </c>
      <c r="EQ135" s="53" t="s">
        <v>10483</v>
      </c>
      <c r="ER135" s="53" t="s">
        <v>10483</v>
      </c>
      <c r="ES135" s="53" t="s">
        <v>10483</v>
      </c>
      <c r="ET135" s="53" t="s">
        <v>10483</v>
      </c>
      <c r="EU135" s="53" t="s">
        <v>10483</v>
      </c>
      <c r="EV135" s="53" t="s">
        <v>10483</v>
      </c>
      <c r="EW135" s="53" t="s">
        <v>10483</v>
      </c>
      <c r="EX135" s="53" t="s">
        <v>10483</v>
      </c>
      <c r="EY135" s="53" t="s">
        <v>10483</v>
      </c>
      <c r="EZ135" s="53" t="s">
        <v>10483</v>
      </c>
      <c r="FA135" s="53" t="s">
        <v>10483</v>
      </c>
      <c r="FB135" s="53" t="s">
        <v>10483</v>
      </c>
      <c r="FC135" s="53" t="s">
        <v>10483</v>
      </c>
      <c r="FD135" s="53" t="s">
        <v>10483</v>
      </c>
      <c r="FE135" s="53" t="s">
        <v>10483</v>
      </c>
      <c r="FF135" s="53" t="s">
        <v>10483</v>
      </c>
      <c r="FG135" s="53" t="s">
        <v>10483</v>
      </c>
      <c r="FH135" s="53" t="s">
        <v>10483</v>
      </c>
      <c r="FI135" s="53" t="s">
        <v>10483</v>
      </c>
      <c r="FJ135" s="53" t="s">
        <v>10483</v>
      </c>
      <c r="FK135" s="53" t="s">
        <v>10483</v>
      </c>
      <c r="FL135" s="38"/>
      <c r="FM135" s="38"/>
      <c r="FN135" s="38"/>
      <c r="FO135" s="53" t="s">
        <v>10483</v>
      </c>
      <c r="FP135" s="53" t="s">
        <v>10483</v>
      </c>
      <c r="FQ135" s="53" t="s">
        <v>10483</v>
      </c>
      <c r="FR135" s="53" t="s">
        <v>10483</v>
      </c>
      <c r="FS135" s="53" t="s">
        <v>10483</v>
      </c>
      <c r="FT135" s="53" t="s">
        <v>10483</v>
      </c>
      <c r="FU135" s="53" t="s">
        <v>10483</v>
      </c>
      <c r="FV135" s="53" t="s">
        <v>10483</v>
      </c>
      <c r="FW135" s="53" t="s">
        <v>10483</v>
      </c>
      <c r="FX135" s="53" t="s">
        <v>10483</v>
      </c>
      <c r="FY135" s="53" t="s">
        <v>10483</v>
      </c>
      <c r="FZ135" s="53" t="s">
        <v>10483</v>
      </c>
      <c r="GA135" s="53" t="s">
        <v>10483</v>
      </c>
      <c r="GB135" s="53" t="s">
        <v>10483</v>
      </c>
      <c r="GC135" s="53"/>
      <c r="GD135" s="53" t="s">
        <v>10483</v>
      </c>
      <c r="GE135" s="53" t="s">
        <v>10483</v>
      </c>
      <c r="GF135" s="53" t="s">
        <v>10483</v>
      </c>
      <c r="GG135" s="53" t="s">
        <v>10483</v>
      </c>
      <c r="GH135" s="53" t="s">
        <v>10483</v>
      </c>
      <c r="GI135" s="53" t="s">
        <v>10483</v>
      </c>
      <c r="GJ135" s="53" t="s">
        <v>10483</v>
      </c>
      <c r="GK135" s="53" t="s">
        <v>10483</v>
      </c>
      <c r="GL135" s="53" t="s">
        <v>10483</v>
      </c>
      <c r="GM135" s="53" t="s">
        <v>10483</v>
      </c>
      <c r="GN135" s="53" t="s">
        <v>10483</v>
      </c>
      <c r="GO135" s="53" t="s">
        <v>10483</v>
      </c>
      <c r="GP135" s="53" t="s">
        <v>10483</v>
      </c>
      <c r="GQ135" s="53" t="s">
        <v>10483</v>
      </c>
      <c r="GR135" s="38"/>
      <c r="GS135" s="38"/>
      <c r="GT135" s="38"/>
      <c r="GU135" s="38"/>
      <c r="GV135" s="38"/>
      <c r="GW135" s="38"/>
      <c r="GX135" s="38"/>
      <c r="GY135" s="38"/>
      <c r="GZ135" s="167"/>
      <c r="HA135" s="167"/>
      <c r="HB135" s="167"/>
      <c r="HC135" s="167"/>
      <c r="HD135" s="167"/>
      <c r="HE135" s="167"/>
      <c r="HF135" s="167"/>
      <c r="HG135" s="167"/>
      <c r="HH135" s="167"/>
      <c r="HI135" s="167"/>
      <c r="HJ135" s="167"/>
      <c r="HK135" s="167"/>
      <c r="HL135" s="38"/>
      <c r="HM135" s="38"/>
      <c r="HN135" s="38"/>
      <c r="HP135" s="38"/>
      <c r="HQ135" s="38"/>
      <c r="HR135" s="38"/>
      <c r="HS135" s="38"/>
      <c r="HT135" s="38"/>
      <c r="HU135" s="38"/>
      <c r="HV135" s="38"/>
      <c r="HW135" s="38"/>
      <c r="HX135" s="38"/>
      <c r="HY135" s="38"/>
      <c r="HZ135" s="9"/>
      <c r="IA135" s="9"/>
      <c r="IB135" s="9"/>
      <c r="IC135" s="40"/>
      <c r="ID135" s="40"/>
      <c r="IE135" s="40"/>
      <c r="IF135" s="40"/>
      <c r="IG135" s="40"/>
      <c r="IH135" s="40"/>
      <c r="II135" s="68"/>
      <c r="IJ135" s="68"/>
      <c r="IK135" s="68"/>
      <c r="IL135" s="68"/>
      <c r="IM135" s="68"/>
      <c r="IN135" s="68"/>
      <c r="IO135" s="68"/>
      <c r="IP135" s="68"/>
      <c r="IQ135" s="68"/>
      <c r="IR135" s="68"/>
      <c r="IS135" s="68"/>
      <c r="IT135" s="68"/>
      <c r="IU135" s="68"/>
      <c r="IV135" s="68"/>
      <c r="IW135" s="38"/>
      <c r="IX135" s="38"/>
      <c r="IY135" s="38"/>
      <c r="IZ135" s="9"/>
      <c r="JA135" s="9"/>
      <c r="JB135" s="9"/>
      <c r="JC135" s="39"/>
      <c r="JD135" s="39"/>
      <c r="JE135" s="39"/>
      <c r="JF135" s="39"/>
      <c r="JG135" s="39"/>
      <c r="JH135" s="39"/>
      <c r="JI135" s="68"/>
      <c r="JJ135" s="68"/>
      <c r="JK135" s="68"/>
      <c r="JL135" s="68"/>
      <c r="JM135" s="68"/>
      <c r="JN135" s="184"/>
      <c r="JO135" s="184"/>
      <c r="JP135" s="184"/>
      <c r="JQ135" s="184"/>
      <c r="JR135" s="68"/>
      <c r="JS135" s="68"/>
      <c r="JT135" s="68"/>
      <c r="JU135" s="68"/>
      <c r="JV135" s="68"/>
      <c r="JW135" s="38"/>
      <c r="JX135" s="38"/>
      <c r="JY135" s="38"/>
      <c r="JZ135" s="9"/>
      <c r="KA135" s="9"/>
      <c r="KB135" s="9"/>
      <c r="KC135" s="9"/>
      <c r="KD135" s="9"/>
      <c r="KE135" s="9"/>
      <c r="KF135" s="9"/>
      <c r="KW135" s="9"/>
      <c r="KX135" s="9"/>
      <c r="KY135" s="9"/>
      <c r="KZ135" s="39"/>
      <c r="LA135" s="39"/>
      <c r="LB135" s="39"/>
      <c r="LC135" s="39"/>
      <c r="LD135" s="39"/>
      <c r="LE135" s="68"/>
      <c r="LF135" s="68"/>
      <c r="LG135" s="68"/>
      <c r="LH135" s="68"/>
      <c r="LI135" s="184"/>
      <c r="LJ135" s="184"/>
      <c r="LK135" s="184"/>
      <c r="LL135" s="184"/>
      <c r="LM135" s="68"/>
      <c r="LN135" s="68"/>
      <c r="LO135" s="68"/>
      <c r="LP135" s="68"/>
      <c r="LQ135" s="68"/>
      <c r="LR135" s="38"/>
      <c r="LS135" s="38"/>
      <c r="LT135" s="38"/>
      <c r="LU135" s="9"/>
      <c r="LV135" s="9"/>
      <c r="LW135" s="9"/>
      <c r="LX135" s="38"/>
      <c r="LY135" s="38"/>
      <c r="LZ135" s="38"/>
      <c r="MA135" s="38"/>
      <c r="MB135" s="68"/>
      <c r="MC135" s="68"/>
      <c r="MD135" s="68"/>
      <c r="ME135" s="68"/>
      <c r="MF135" s="68"/>
      <c r="MG135" s="68"/>
      <c r="MH135" s="68"/>
      <c r="MI135" s="68"/>
      <c r="MJ135" s="68"/>
      <c r="MK135" s="68"/>
      <c r="ML135" s="68"/>
      <c r="MM135" s="68"/>
      <c r="MN135" s="38"/>
      <c r="MO135" s="38"/>
      <c r="MP135" s="38"/>
      <c r="MQ135" s="38"/>
      <c r="MR135" s="38"/>
      <c r="MS135" s="9"/>
      <c r="MT135" s="9"/>
      <c r="MU135" s="38"/>
      <c r="MV135" s="38"/>
      <c r="MW135" s="38"/>
      <c r="MX135" s="38"/>
      <c r="MY135" s="38"/>
      <c r="MZ135" s="68"/>
      <c r="NA135" s="68"/>
      <c r="NB135" s="68"/>
      <c r="NC135" s="68"/>
      <c r="ND135" s="68"/>
      <c r="NE135" s="68"/>
      <c r="NF135" s="68"/>
      <c r="NG135" s="68"/>
      <c r="NH135" s="68"/>
      <c r="NI135" s="68"/>
      <c r="NJ135" s="68"/>
      <c r="NK135" s="68"/>
      <c r="NL135" s="68"/>
      <c r="NM135" s="38"/>
      <c r="NN135" s="38"/>
      <c r="NO135" s="38"/>
      <c r="NP135" s="9"/>
      <c r="NQ135" s="9"/>
      <c r="NR135" s="9"/>
      <c r="NS135" s="38"/>
      <c r="NT135" s="38"/>
      <c r="NU135" s="38"/>
      <c r="NV135" s="38"/>
      <c r="NW135" s="38"/>
      <c r="NX135" s="38"/>
      <c r="NY135" s="68"/>
      <c r="NZ135" s="68"/>
      <c r="OA135" s="68"/>
      <c r="OB135" s="68"/>
      <c r="OC135" s="68"/>
      <c r="OD135" s="68"/>
      <c r="OE135" s="68"/>
      <c r="OF135" s="68"/>
      <c r="OG135" s="68"/>
      <c r="OH135" s="68"/>
      <c r="OI135" s="68"/>
      <c r="OJ135" s="68"/>
      <c r="OK135" s="68"/>
      <c r="OL135" s="38"/>
      <c r="OM135" s="38"/>
      <c r="ON135" s="38"/>
      <c r="OO135" s="9"/>
      <c r="OP135" s="9"/>
      <c r="OQ135" s="9"/>
      <c r="OR135" s="38"/>
      <c r="OS135" s="38"/>
      <c r="OT135" s="38"/>
      <c r="OU135" s="38"/>
      <c r="OV135" s="68"/>
      <c r="OW135" s="68"/>
      <c r="OX135" s="68"/>
      <c r="OY135" s="68"/>
      <c r="OZ135" s="68"/>
      <c r="PA135" s="68"/>
      <c r="PB135" s="68"/>
      <c r="PC135" s="68"/>
      <c r="PD135" s="68"/>
      <c r="PE135" s="68"/>
      <c r="PF135" s="68"/>
      <c r="PG135" s="68"/>
      <c r="PH135" s="38"/>
      <c r="PI135" s="38"/>
      <c r="PJ135" s="38"/>
      <c r="PK135" s="38"/>
      <c r="PL135" s="9"/>
      <c r="PM135" s="9"/>
      <c r="PN135" s="9"/>
      <c r="PO135" s="38"/>
      <c r="PP135" s="38"/>
      <c r="PQ135" s="38"/>
      <c r="PR135" s="38"/>
      <c r="PS135" s="38"/>
      <c r="PT135" s="68"/>
      <c r="PU135" s="68"/>
      <c r="PV135" s="68"/>
      <c r="PW135" s="68"/>
      <c r="PX135" s="68"/>
      <c r="PY135" s="68"/>
      <c r="PZ135" s="68"/>
      <c r="QA135" s="68"/>
      <c r="QB135" s="68"/>
      <c r="QC135" s="68"/>
      <c r="QD135" s="68"/>
      <c r="QE135" s="68"/>
      <c r="QF135" s="68"/>
      <c r="QG135" s="38"/>
      <c r="QH135" s="38"/>
      <c r="QI135" s="38"/>
      <c r="QJ135" s="38"/>
      <c r="QK135" s="9"/>
      <c r="QL135" s="9"/>
      <c r="QM135" s="9"/>
      <c r="QN135" s="38"/>
      <c r="QO135" s="38"/>
      <c r="QP135" s="38"/>
      <c r="QQ135" s="38"/>
      <c r="QR135" s="38"/>
      <c r="QS135" s="38"/>
      <c r="QT135" s="68"/>
      <c r="QU135" s="68"/>
      <c r="QV135" s="68"/>
      <c r="QW135" s="68"/>
      <c r="QX135" s="68"/>
      <c r="QY135" s="68"/>
      <c r="QZ135" s="68"/>
      <c r="RA135" s="68"/>
      <c r="RB135" s="68"/>
      <c r="RC135" s="68"/>
      <c r="RD135" s="68"/>
      <c r="RE135" s="68"/>
      <c r="RF135" s="68"/>
      <c r="RG135" s="68"/>
      <c r="RH135" s="68"/>
      <c r="RI135" s="38"/>
      <c r="RJ135" s="38"/>
      <c r="RK135" s="38"/>
      <c r="RL135" s="38"/>
      <c r="RM135" s="9"/>
      <c r="RN135" s="9"/>
      <c r="RO135" s="9"/>
      <c r="RP135" s="38"/>
      <c r="RQ135" s="38"/>
      <c r="RR135" s="38"/>
      <c r="RS135" s="38"/>
      <c r="RT135" s="68"/>
      <c r="RU135" s="68"/>
      <c r="RV135" s="68"/>
      <c r="RW135" s="68"/>
      <c r="RX135" s="68"/>
      <c r="RY135" s="68"/>
      <c r="RZ135" s="68"/>
      <c r="SA135" s="68"/>
      <c r="SB135" s="68"/>
      <c r="SC135" s="68"/>
      <c r="SD135" s="68"/>
      <c r="SE135" s="68"/>
      <c r="SF135" s="38"/>
      <c r="SG135" s="38"/>
      <c r="SH135" s="38"/>
      <c r="SI135" s="9"/>
      <c r="SJ135" s="9"/>
      <c r="SK135" s="9"/>
      <c r="SL135" s="38"/>
      <c r="SM135" s="38"/>
      <c r="SN135" s="38"/>
      <c r="SO135" s="38"/>
      <c r="SP135" s="68"/>
      <c r="SQ135" s="68"/>
      <c r="SR135" s="68"/>
      <c r="SS135" s="68"/>
      <c r="ST135" s="68"/>
      <c r="SU135" s="68"/>
      <c r="SV135" s="68"/>
      <c r="SW135" s="68"/>
      <c r="SX135" s="68"/>
      <c r="SY135" s="68"/>
      <c r="SZ135" s="68"/>
      <c r="TA135" s="68"/>
      <c r="TB135" s="38"/>
      <c r="TC135" s="38"/>
      <c r="TD135" s="38"/>
      <c r="TE135" s="9"/>
      <c r="TF135" s="9"/>
      <c r="TG135" s="9"/>
      <c r="TN135" s="68"/>
      <c r="TO135" s="68"/>
      <c r="TP135" s="68"/>
      <c r="TQ135" s="68"/>
      <c r="TR135" s="68"/>
      <c r="TS135" s="142"/>
      <c r="TT135" s="142"/>
      <c r="TU135" s="142"/>
      <c r="TV135" s="142"/>
      <c r="TW135" s="142"/>
      <c r="TX135" s="68"/>
      <c r="TY135" s="68"/>
      <c r="TZ135" s="68"/>
      <c r="UA135" s="68"/>
      <c r="UK135" s="68"/>
      <c r="UL135" s="68"/>
      <c r="UM135" s="68"/>
      <c r="UN135" s="68"/>
      <c r="UO135" s="68"/>
      <c r="UP135" s="68"/>
      <c r="UQ135" s="68"/>
      <c r="UR135" s="68"/>
      <c r="US135" s="68"/>
      <c r="UT135" s="68"/>
      <c r="UU135" s="68"/>
      <c r="UV135" s="68"/>
      <c r="VE135" s="9"/>
      <c r="VF135" s="22"/>
      <c r="VG135" s="22"/>
      <c r="VH135" s="9"/>
      <c r="VI135" s="9"/>
      <c r="VJ135" s="9"/>
      <c r="WA135" s="3" t="s">
        <v>10893</v>
      </c>
      <c r="XK135"/>
      <c r="XP135" s="6" t="s">
        <v>10501</v>
      </c>
      <c r="XQ135" s="6" t="s">
        <v>10501</v>
      </c>
      <c r="XV135"/>
    </row>
    <row r="136" spans="1:686" ht="33" customHeight="1" x14ac:dyDescent="0.2">
      <c r="B136" s="150" t="s">
        <v>11358</v>
      </c>
      <c r="C136" s="150" t="s">
        <v>9634</v>
      </c>
      <c r="D136" s="150" t="s">
        <v>10044</v>
      </c>
      <c r="E136" s="150" t="s">
        <v>10057</v>
      </c>
      <c r="F136" s="4" t="s">
        <v>2619</v>
      </c>
      <c r="K136" s="6">
        <v>34</v>
      </c>
      <c r="L136" s="6">
        <v>49</v>
      </c>
      <c r="M136" s="138" t="s">
        <v>2442</v>
      </c>
      <c r="N136" s="3" t="s">
        <v>10153</v>
      </c>
      <c r="O136" s="3" t="s">
        <v>10154</v>
      </c>
      <c r="P136" s="3">
        <v>2</v>
      </c>
      <c r="Q136" s="6" t="s">
        <v>2314</v>
      </c>
      <c r="S136" s="3" t="s">
        <v>75</v>
      </c>
      <c r="T136" s="3" t="s">
        <v>2620</v>
      </c>
      <c r="U136" s="3" t="s">
        <v>2623</v>
      </c>
      <c r="W136" s="3" t="s">
        <v>2555</v>
      </c>
      <c r="AB136" s="6" t="s">
        <v>2020</v>
      </c>
      <c r="AC136" s="6" t="s">
        <v>218</v>
      </c>
      <c r="AE136" s="3" t="s">
        <v>3757</v>
      </c>
      <c r="AF136" s="3" t="s">
        <v>3758</v>
      </c>
      <c r="AG136" s="3" t="s">
        <v>3771</v>
      </c>
      <c r="AL136" s="9"/>
      <c r="AM136" s="6" t="s">
        <v>1279</v>
      </c>
      <c r="AN136" s="3" t="s">
        <v>537</v>
      </c>
      <c r="AO136" s="28">
        <v>1</v>
      </c>
      <c r="AP136" s="28">
        <v>3</v>
      </c>
      <c r="AQ136" s="9"/>
      <c r="BA136" s="28" t="s">
        <v>542</v>
      </c>
      <c r="BH136" s="28" t="s">
        <v>2708</v>
      </c>
      <c r="BR136" s="227" t="s">
        <v>2624</v>
      </c>
      <c r="BS136" s="227" t="str">
        <f t="shared" si="3"/>
        <v xml:space="preserve"> --               </v>
      </c>
      <c r="EF136" s="9"/>
      <c r="ER136" s="53" t="s">
        <v>10483</v>
      </c>
      <c r="ES136" s="53" t="s">
        <v>10483</v>
      </c>
      <c r="ET136" s="53" t="s">
        <v>10483</v>
      </c>
      <c r="EU136" s="53" t="s">
        <v>10483</v>
      </c>
      <c r="EV136" s="53" t="s">
        <v>10483</v>
      </c>
      <c r="EW136" s="53" t="s">
        <v>10483</v>
      </c>
      <c r="EX136" s="53" t="s">
        <v>10483</v>
      </c>
      <c r="EY136" s="53" t="s">
        <v>10483</v>
      </c>
      <c r="EZ136" s="53" t="s">
        <v>10483</v>
      </c>
      <c r="FA136" s="53" t="s">
        <v>10483</v>
      </c>
      <c r="FB136" s="53" t="s">
        <v>10483</v>
      </c>
      <c r="FC136" s="53" t="s">
        <v>10483</v>
      </c>
      <c r="FD136" s="53" t="s">
        <v>10483</v>
      </c>
      <c r="FE136" s="53" t="s">
        <v>10483</v>
      </c>
      <c r="FF136" s="53" t="s">
        <v>10483</v>
      </c>
      <c r="FG136" s="53" t="s">
        <v>10483</v>
      </c>
      <c r="FH136" s="53" t="s">
        <v>10483</v>
      </c>
      <c r="FI136" s="53" t="s">
        <v>10483</v>
      </c>
      <c r="FJ136" s="53" t="s">
        <v>10483</v>
      </c>
      <c r="FK136" s="53" t="s">
        <v>10483</v>
      </c>
      <c r="FO136" s="53" t="s">
        <v>10483</v>
      </c>
      <c r="FP136" s="53" t="s">
        <v>10483</v>
      </c>
      <c r="FQ136" s="53" t="s">
        <v>10483</v>
      </c>
      <c r="FR136" s="53" t="s">
        <v>10483</v>
      </c>
      <c r="FS136" s="53" t="s">
        <v>10483</v>
      </c>
      <c r="FT136" s="53" t="s">
        <v>10483</v>
      </c>
      <c r="FU136" s="53" t="s">
        <v>10483</v>
      </c>
      <c r="FV136" s="53" t="s">
        <v>10483</v>
      </c>
      <c r="FW136" s="53" t="s">
        <v>10483</v>
      </c>
      <c r="FX136" s="53" t="s">
        <v>10483</v>
      </c>
      <c r="FY136" s="53" t="s">
        <v>10483</v>
      </c>
      <c r="FZ136" s="53" t="s">
        <v>10483</v>
      </c>
      <c r="GA136" s="53" t="s">
        <v>10483</v>
      </c>
      <c r="GB136" s="53" t="s">
        <v>10483</v>
      </c>
      <c r="GC136" s="53"/>
      <c r="GD136" s="53" t="s">
        <v>10483</v>
      </c>
      <c r="GE136" s="53" t="s">
        <v>10483</v>
      </c>
      <c r="GF136" s="53" t="s">
        <v>10483</v>
      </c>
      <c r="GG136" s="53" t="s">
        <v>10483</v>
      </c>
      <c r="GH136" s="53" t="s">
        <v>10483</v>
      </c>
      <c r="GI136" s="53" t="s">
        <v>10483</v>
      </c>
      <c r="GJ136" s="53" t="s">
        <v>10483</v>
      </c>
      <c r="GK136" s="53" t="s">
        <v>10483</v>
      </c>
      <c r="GL136" s="53" t="s">
        <v>10483</v>
      </c>
      <c r="GM136" s="53" t="s">
        <v>10483</v>
      </c>
      <c r="GN136" s="53" t="s">
        <v>10483</v>
      </c>
      <c r="GO136" s="53" t="s">
        <v>10483</v>
      </c>
      <c r="GP136" s="53" t="s">
        <v>10483</v>
      </c>
      <c r="GQ136" s="53" t="s">
        <v>10483</v>
      </c>
      <c r="GZ136" s="166"/>
      <c r="HA136" s="166"/>
      <c r="HB136" s="166"/>
      <c r="HC136" s="166"/>
      <c r="HD136" s="166"/>
      <c r="HE136" s="166"/>
      <c r="HF136" s="166"/>
      <c r="HG136" s="166"/>
      <c r="HH136" s="166"/>
      <c r="HI136" s="166"/>
      <c r="HJ136" s="166"/>
      <c r="HK136" s="166"/>
      <c r="HO136" s="3" t="s">
        <v>542</v>
      </c>
      <c r="JZ136" s="9"/>
      <c r="KA136" s="9"/>
      <c r="KB136" s="9"/>
      <c r="KC136" s="9"/>
      <c r="KD136" s="9"/>
      <c r="KE136" s="9"/>
      <c r="KF136" s="9"/>
      <c r="VF136" s="3" t="s">
        <v>5016</v>
      </c>
      <c r="VG136" s="9"/>
      <c r="VH136" s="9"/>
      <c r="VI136" s="9"/>
      <c r="VJ136" s="9"/>
      <c r="VQ136" s="3" t="s">
        <v>2442</v>
      </c>
      <c r="VR136" s="3" t="s">
        <v>6028</v>
      </c>
      <c r="VS136" s="3" t="s">
        <v>6028</v>
      </c>
      <c r="VT136" s="6" t="s">
        <v>2442</v>
      </c>
      <c r="VV136" s="99" t="s">
        <v>5856</v>
      </c>
      <c r="VW136" s="99" t="s">
        <v>6029</v>
      </c>
      <c r="VX136" s="3" t="s">
        <v>6032</v>
      </c>
      <c r="VY136" s="3" t="s">
        <v>6030</v>
      </c>
      <c r="VZ136" s="3" t="s">
        <v>537</v>
      </c>
      <c r="WA136" s="3" t="s">
        <v>537</v>
      </c>
      <c r="WB136" s="117" t="s">
        <v>10434</v>
      </c>
      <c r="WC136" s="3" t="s">
        <v>537</v>
      </c>
      <c r="WE136" s="6"/>
      <c r="WG136" s="7" t="s">
        <v>537</v>
      </c>
      <c r="WN136" s="99" t="s">
        <v>6031</v>
      </c>
      <c r="WO136" s="2" t="s">
        <v>2557</v>
      </c>
      <c r="WU136" s="4"/>
      <c r="WV136" s="7" t="s">
        <v>537</v>
      </c>
      <c r="WZ136" s="6" t="s">
        <v>2620</v>
      </c>
      <c r="XA136" s="6" t="s">
        <v>3757</v>
      </c>
      <c r="XB136" s="6" t="s">
        <v>3771</v>
      </c>
      <c r="XF136" s="6" t="s">
        <v>2730</v>
      </c>
      <c r="XG136" s="6" t="s">
        <v>1279</v>
      </c>
      <c r="XH136" s="6" t="s">
        <v>1279</v>
      </c>
      <c r="XK136"/>
      <c r="XL136" s="6" t="s">
        <v>1279</v>
      </c>
      <c r="XM136" s="6" t="s">
        <v>1279</v>
      </c>
      <c r="XN136" s="6" t="s">
        <v>1279</v>
      </c>
      <c r="XP136" s="6" t="s">
        <v>1279</v>
      </c>
      <c r="XQ136" s="6" t="s">
        <v>1279</v>
      </c>
      <c r="XS136" s="6" t="s">
        <v>10792</v>
      </c>
      <c r="XT136" s="6" t="s">
        <v>10792</v>
      </c>
      <c r="XU136" s="3" t="s">
        <v>3758</v>
      </c>
      <c r="XV136" s="3">
        <v>3</v>
      </c>
      <c r="YI136" s="3" t="s">
        <v>2443</v>
      </c>
      <c r="YJ136" s="3" t="s">
        <v>3857</v>
      </c>
      <c r="YL136" s="3" t="s">
        <v>2622</v>
      </c>
      <c r="YQ136" s="4" t="s">
        <v>3928</v>
      </c>
      <c r="YR136" s="3" t="s">
        <v>537</v>
      </c>
      <c r="YS136" s="3" t="s">
        <v>2623</v>
      </c>
      <c r="YU136" s="3" t="s">
        <v>4072</v>
      </c>
      <c r="YX136" s="3" t="s">
        <v>2730</v>
      </c>
      <c r="YY136" s="3" t="s">
        <v>2555</v>
      </c>
      <c r="ZA136" s="6" t="s">
        <v>2020</v>
      </c>
      <c r="ZC136" s="6" t="s">
        <v>1953</v>
      </c>
    </row>
    <row r="137" spans="1:686" ht="33" customHeight="1" x14ac:dyDescent="0.2">
      <c r="K137" s="6">
        <v>34</v>
      </c>
      <c r="L137" s="6">
        <v>49</v>
      </c>
      <c r="T137" s="3" t="s">
        <v>2621</v>
      </c>
      <c r="AE137" s="3" t="s">
        <v>2621</v>
      </c>
      <c r="AG137" s="162" t="s">
        <v>10483</v>
      </c>
      <c r="AL137" s="9"/>
      <c r="AM137" s="6" t="s">
        <v>10744</v>
      </c>
      <c r="AO137" s="9"/>
      <c r="AP137" s="9"/>
      <c r="AQ137" s="9"/>
      <c r="BH137" s="28" t="s">
        <v>2708</v>
      </c>
      <c r="BS137" s="227" t="str">
        <f t="shared" si="3"/>
        <v xml:space="preserve"> --               </v>
      </c>
      <c r="EF137" s="9"/>
      <c r="ER137" s="53" t="s">
        <v>10483</v>
      </c>
      <c r="ES137" s="53" t="s">
        <v>10483</v>
      </c>
      <c r="ET137" s="53" t="s">
        <v>10483</v>
      </c>
      <c r="EU137" s="53" t="s">
        <v>10483</v>
      </c>
      <c r="EV137" s="53" t="s">
        <v>10483</v>
      </c>
      <c r="EW137" s="53" t="s">
        <v>10483</v>
      </c>
      <c r="EX137" s="53" t="s">
        <v>10483</v>
      </c>
      <c r="EY137" s="53" t="s">
        <v>10483</v>
      </c>
      <c r="EZ137" s="53" t="s">
        <v>10483</v>
      </c>
      <c r="FA137" s="53" t="s">
        <v>10483</v>
      </c>
      <c r="FB137" s="53" t="s">
        <v>10483</v>
      </c>
      <c r="FC137" s="53" t="s">
        <v>10483</v>
      </c>
      <c r="FD137" s="53" t="s">
        <v>10483</v>
      </c>
      <c r="FE137" s="53" t="s">
        <v>10483</v>
      </c>
      <c r="FF137" s="53" t="s">
        <v>10483</v>
      </c>
      <c r="FG137" s="53" t="s">
        <v>10483</v>
      </c>
      <c r="FH137" s="53" t="s">
        <v>10483</v>
      </c>
      <c r="FI137" s="53" t="s">
        <v>10483</v>
      </c>
      <c r="FJ137" s="53" t="s">
        <v>10483</v>
      </c>
      <c r="FK137" s="53" t="s">
        <v>10483</v>
      </c>
      <c r="FO137" s="53" t="s">
        <v>10483</v>
      </c>
      <c r="FP137" s="53" t="s">
        <v>10483</v>
      </c>
      <c r="FQ137" s="53" t="s">
        <v>10483</v>
      </c>
      <c r="FR137" s="53" t="s">
        <v>10483</v>
      </c>
      <c r="FS137" s="53" t="s">
        <v>10483</v>
      </c>
      <c r="FT137" s="53" t="s">
        <v>10483</v>
      </c>
      <c r="FU137" s="53" t="s">
        <v>10483</v>
      </c>
      <c r="FV137" s="53" t="s">
        <v>10483</v>
      </c>
      <c r="FW137" s="53" t="s">
        <v>10483</v>
      </c>
      <c r="FX137" s="53" t="s">
        <v>10483</v>
      </c>
      <c r="FY137" s="53" t="s">
        <v>10483</v>
      </c>
      <c r="FZ137" s="53" t="s">
        <v>10483</v>
      </c>
      <c r="GA137" s="53" t="s">
        <v>10483</v>
      </c>
      <c r="GB137" s="53" t="s">
        <v>10483</v>
      </c>
      <c r="GC137" s="53"/>
      <c r="GD137" s="53" t="s">
        <v>10483</v>
      </c>
      <c r="GE137" s="53" t="s">
        <v>10483</v>
      </c>
      <c r="GF137" s="53" t="s">
        <v>10483</v>
      </c>
      <c r="GG137" s="53" t="s">
        <v>10483</v>
      </c>
      <c r="GH137" s="53" t="s">
        <v>10483</v>
      </c>
      <c r="GI137" s="53" t="s">
        <v>10483</v>
      </c>
      <c r="GJ137" s="53" t="s">
        <v>10483</v>
      </c>
      <c r="GK137" s="53" t="s">
        <v>10483</v>
      </c>
      <c r="GL137" s="53" t="s">
        <v>10483</v>
      </c>
      <c r="GM137" s="53" t="s">
        <v>10483</v>
      </c>
      <c r="GN137" s="53" t="s">
        <v>10483</v>
      </c>
      <c r="GO137" s="53" t="s">
        <v>10483</v>
      </c>
      <c r="GP137" s="53" t="s">
        <v>10483</v>
      </c>
      <c r="GQ137" s="53" t="s">
        <v>10483</v>
      </c>
      <c r="GZ137" s="166"/>
      <c r="HA137" s="166"/>
      <c r="HB137" s="166"/>
      <c r="HC137" s="166"/>
      <c r="HD137" s="166"/>
      <c r="HE137" s="166"/>
      <c r="HF137" s="166"/>
      <c r="HG137" s="166"/>
      <c r="HH137" s="166"/>
      <c r="HI137" s="166"/>
      <c r="HJ137" s="166"/>
      <c r="HK137" s="166"/>
      <c r="JZ137" s="9"/>
      <c r="KA137" s="9"/>
      <c r="KB137" s="9"/>
      <c r="KC137" s="9"/>
      <c r="KD137" s="9"/>
      <c r="KE137" s="9"/>
      <c r="KF137" s="9"/>
      <c r="VF137" s="3" t="s">
        <v>5016</v>
      </c>
      <c r="VG137" s="9"/>
      <c r="VH137" s="9"/>
      <c r="VI137" s="9"/>
      <c r="VJ137" s="9"/>
      <c r="WA137" s="3" t="s">
        <v>537</v>
      </c>
      <c r="WE137" s="6"/>
      <c r="WZ137" s="6" t="s">
        <v>2621</v>
      </c>
      <c r="XA137" s="6" t="s">
        <v>2621</v>
      </c>
      <c r="XG137" s="6" t="s">
        <v>1013</v>
      </c>
      <c r="XH137" s="6" t="s">
        <v>5862</v>
      </c>
      <c r="XK137"/>
      <c r="XL137" s="6" t="s">
        <v>1013</v>
      </c>
      <c r="XM137" s="6" t="s">
        <v>1013</v>
      </c>
      <c r="XN137" s="6" t="s">
        <v>1013</v>
      </c>
      <c r="XO137" s="6" t="s">
        <v>10506</v>
      </c>
      <c r="XP137" s="6" t="s">
        <v>10744</v>
      </c>
      <c r="XQ137" s="6" t="s">
        <v>10744</v>
      </c>
      <c r="XS137" s="6" t="s">
        <v>10793</v>
      </c>
      <c r="XT137" s="6" t="s">
        <v>10793</v>
      </c>
      <c r="XV137"/>
      <c r="YJ137" s="3" t="s">
        <v>3857</v>
      </c>
    </row>
    <row r="138" spans="1:686" ht="33" customHeight="1" x14ac:dyDescent="0.2">
      <c r="A138" s="3" t="s">
        <v>7529</v>
      </c>
      <c r="B138" s="150" t="s">
        <v>11358</v>
      </c>
      <c r="C138" s="150" t="s">
        <v>9837</v>
      </c>
      <c r="D138" s="150" t="s">
        <v>10045</v>
      </c>
      <c r="E138" s="150" t="s">
        <v>9998</v>
      </c>
      <c r="F138" s="4" t="s">
        <v>9229</v>
      </c>
      <c r="K138" s="6" t="s">
        <v>9213</v>
      </c>
      <c r="L138" s="6">
        <v>50</v>
      </c>
      <c r="M138" s="138" t="s">
        <v>9214</v>
      </c>
      <c r="N138" s="3" t="s">
        <v>10155</v>
      </c>
      <c r="O138" s="3" t="s">
        <v>10156</v>
      </c>
      <c r="P138" s="3">
        <v>2</v>
      </c>
      <c r="Q138" s="6" t="s">
        <v>9215</v>
      </c>
      <c r="S138" s="3" t="s">
        <v>75</v>
      </c>
      <c r="T138" s="3" t="s">
        <v>9218</v>
      </c>
      <c r="U138" s="3" t="s">
        <v>9220</v>
      </c>
      <c r="V138" s="3" t="s">
        <v>49</v>
      </c>
      <c r="W138" s="3" t="s">
        <v>7933</v>
      </c>
      <c r="Y138" s="3" t="s">
        <v>9150</v>
      </c>
      <c r="Z138" s="3" t="s">
        <v>2234</v>
      </c>
      <c r="AB138" s="6" t="s">
        <v>1837</v>
      </c>
      <c r="AC138" s="6" t="s">
        <v>7003</v>
      </c>
      <c r="AD138" s="3" t="s">
        <v>9221</v>
      </c>
      <c r="AE138" s="3" t="s">
        <v>9222</v>
      </c>
      <c r="AF138" s="3" t="s">
        <v>9218</v>
      </c>
      <c r="AG138" s="162" t="s">
        <v>10483</v>
      </c>
      <c r="AH138" s="3" t="s">
        <v>1757</v>
      </c>
      <c r="AJ138" s="3" t="s">
        <v>3243</v>
      </c>
      <c r="AK138" s="3" t="s">
        <v>49</v>
      </c>
      <c r="AL138" s="3" t="s">
        <v>9223</v>
      </c>
      <c r="AM138" s="6" t="s">
        <v>10498</v>
      </c>
      <c r="AN138" s="3" t="s">
        <v>537</v>
      </c>
      <c r="AO138" s="28">
        <v>10</v>
      </c>
      <c r="AP138" s="28">
        <v>10</v>
      </c>
      <c r="AQ138" s="28" t="s">
        <v>5975</v>
      </c>
      <c r="AR138" s="98" t="s">
        <v>49</v>
      </c>
      <c r="AS138" s="98" t="s">
        <v>49</v>
      </c>
      <c r="AT138" s="98">
        <v>19</v>
      </c>
      <c r="AU138" s="98" t="s">
        <v>9224</v>
      </c>
      <c r="AV138" s="98">
        <v>0</v>
      </c>
      <c r="AW138" s="98" t="s">
        <v>9225</v>
      </c>
      <c r="AX138" s="98" t="s">
        <v>9226</v>
      </c>
      <c r="AY138" s="226" t="s">
        <v>5975</v>
      </c>
      <c r="AZ138" s="28" t="s">
        <v>1757</v>
      </c>
      <c r="BA138" s="28" t="s">
        <v>1757</v>
      </c>
      <c r="BB138" s="28" t="s">
        <v>1757</v>
      </c>
      <c r="BC138" s="28" t="s">
        <v>1757</v>
      </c>
      <c r="BE138" s="28" t="s">
        <v>8477</v>
      </c>
      <c r="BF138" s="28" t="s">
        <v>7297</v>
      </c>
      <c r="BH138" s="28" t="s">
        <v>7529</v>
      </c>
      <c r="BI138" s="28" t="s">
        <v>1529</v>
      </c>
      <c r="BK138" s="28" t="s">
        <v>4898</v>
      </c>
      <c r="BL138" s="28" t="s">
        <v>9227</v>
      </c>
      <c r="BQ138" s="28" t="s">
        <v>7529</v>
      </c>
      <c r="BR138" s="227" t="s">
        <v>9228</v>
      </c>
      <c r="BS138" s="227" t="str">
        <f t="shared" si="3"/>
        <v xml:space="preserve"> --               </v>
      </c>
      <c r="BT138" s="28" t="s">
        <v>9228</v>
      </c>
      <c r="BU138" s="28" t="s">
        <v>9243</v>
      </c>
      <c r="BV138" s="28" t="s">
        <v>561</v>
      </c>
      <c r="EF138" s="9"/>
      <c r="ER138" s="53" t="s">
        <v>10483</v>
      </c>
      <c r="ES138" s="53" t="s">
        <v>10483</v>
      </c>
      <c r="ET138" s="53" t="s">
        <v>10483</v>
      </c>
      <c r="EU138" s="53" t="s">
        <v>10483</v>
      </c>
      <c r="EV138" s="53" t="s">
        <v>10483</v>
      </c>
      <c r="EW138" s="53" t="s">
        <v>10483</v>
      </c>
      <c r="EX138" s="53" t="s">
        <v>10483</v>
      </c>
      <c r="EY138" s="53" t="s">
        <v>10483</v>
      </c>
      <c r="EZ138" s="53" t="s">
        <v>10483</v>
      </c>
      <c r="FA138" s="53" t="s">
        <v>10483</v>
      </c>
      <c r="FB138" s="53" t="s">
        <v>10483</v>
      </c>
      <c r="FC138" s="53" t="s">
        <v>10483</v>
      </c>
      <c r="FD138" s="53" t="s">
        <v>10483</v>
      </c>
      <c r="FE138" s="53" t="s">
        <v>10483</v>
      </c>
      <c r="FF138" s="53" t="s">
        <v>10483</v>
      </c>
      <c r="FG138" s="53" t="s">
        <v>10483</v>
      </c>
      <c r="FH138" s="53" t="s">
        <v>10483</v>
      </c>
      <c r="FI138" s="53" t="s">
        <v>10483</v>
      </c>
      <c r="FJ138" s="53" t="s">
        <v>10483</v>
      </c>
      <c r="FK138" s="53" t="s">
        <v>10483</v>
      </c>
      <c r="FO138" s="53" t="s">
        <v>10483</v>
      </c>
      <c r="FP138" s="53" t="s">
        <v>10483</v>
      </c>
      <c r="FQ138" s="53" t="s">
        <v>10483</v>
      </c>
      <c r="FR138" s="53" t="s">
        <v>10483</v>
      </c>
      <c r="FS138" s="53" t="s">
        <v>10483</v>
      </c>
      <c r="FT138" s="53" t="s">
        <v>10483</v>
      </c>
      <c r="FU138" s="53" t="s">
        <v>10483</v>
      </c>
      <c r="FV138" s="53" t="s">
        <v>10483</v>
      </c>
      <c r="FW138" s="53" t="s">
        <v>10483</v>
      </c>
      <c r="FX138" s="53" t="s">
        <v>10483</v>
      </c>
      <c r="FY138" s="53" t="s">
        <v>10483</v>
      </c>
      <c r="FZ138" s="53" t="s">
        <v>10483</v>
      </c>
      <c r="GA138" s="53" t="s">
        <v>10483</v>
      </c>
      <c r="GB138" s="53" t="s">
        <v>10483</v>
      </c>
      <c r="GC138" s="53"/>
      <c r="GD138" s="53" t="s">
        <v>10483</v>
      </c>
      <c r="GE138" s="53" t="s">
        <v>10483</v>
      </c>
      <c r="GF138" s="53" t="s">
        <v>10483</v>
      </c>
      <c r="GG138" s="53" t="s">
        <v>10483</v>
      </c>
      <c r="GH138" s="53" t="s">
        <v>10483</v>
      </c>
      <c r="GI138" s="53" t="s">
        <v>10483</v>
      </c>
      <c r="GJ138" s="53" t="s">
        <v>10483</v>
      </c>
      <c r="GK138" s="53" t="s">
        <v>10483</v>
      </c>
      <c r="GL138" s="53" t="s">
        <v>10483</v>
      </c>
      <c r="GM138" s="53" t="s">
        <v>10483</v>
      </c>
      <c r="GN138" s="53" t="s">
        <v>10483</v>
      </c>
      <c r="GO138" s="53" t="s">
        <v>10483</v>
      </c>
      <c r="GP138" s="53" t="s">
        <v>10483</v>
      </c>
      <c r="GQ138" s="53" t="s">
        <v>10483</v>
      </c>
      <c r="GT138" s="34" t="s">
        <v>10723</v>
      </c>
      <c r="GZ138" s="166"/>
      <c r="HA138" s="166"/>
      <c r="HB138" s="166"/>
      <c r="HC138" s="166"/>
      <c r="HD138" s="166"/>
      <c r="HE138" s="166"/>
      <c r="HF138" s="166"/>
      <c r="HG138" s="166"/>
      <c r="HH138" s="166"/>
      <c r="HI138" s="166"/>
      <c r="HJ138" s="166"/>
      <c r="HK138" s="166"/>
      <c r="HO138" s="3" t="s">
        <v>542</v>
      </c>
      <c r="JZ138" s="9"/>
      <c r="KA138" s="9"/>
      <c r="KB138" s="9"/>
      <c r="KC138" s="9"/>
      <c r="KD138" s="9"/>
      <c r="KE138" s="9"/>
      <c r="KF138" s="9"/>
      <c r="VZ138" s="3" t="s">
        <v>537</v>
      </c>
      <c r="WA138" s="3" t="s">
        <v>537</v>
      </c>
      <c r="WB138" s="117" t="s">
        <v>10430</v>
      </c>
      <c r="WC138" s="3" t="s">
        <v>537</v>
      </c>
      <c r="WD138" s="3" t="s">
        <v>9393</v>
      </c>
      <c r="XN138" s="18" t="s">
        <v>6304</v>
      </c>
      <c r="XO138" s="18" t="s">
        <v>9432</v>
      </c>
      <c r="XP138" s="6" t="s">
        <v>10498</v>
      </c>
      <c r="XQ138" s="6" t="s">
        <v>10498</v>
      </c>
      <c r="XU138" s="3" t="s">
        <v>9218</v>
      </c>
      <c r="XV138" s="3">
        <v>10</v>
      </c>
      <c r="XZ138" s="6" t="s">
        <v>9758</v>
      </c>
    </row>
    <row r="139" spans="1:686" ht="33" customHeight="1" x14ac:dyDescent="0.2">
      <c r="A139" s="3" t="s">
        <v>7529</v>
      </c>
      <c r="K139" s="6" t="s">
        <v>9213</v>
      </c>
      <c r="L139" s="6">
        <v>50</v>
      </c>
      <c r="T139" s="3" t="s">
        <v>9219</v>
      </c>
      <c r="AF139" s="3" t="s">
        <v>9219</v>
      </c>
      <c r="AG139" s="162" t="s">
        <v>10483</v>
      </c>
      <c r="AM139" s="6" t="s">
        <v>1422</v>
      </c>
      <c r="BH139" s="28" t="s">
        <v>7529</v>
      </c>
      <c r="BQ139" s="28" t="s">
        <v>7529</v>
      </c>
      <c r="BS139" s="227" t="str">
        <f t="shared" si="3"/>
        <v xml:space="preserve"> --               </v>
      </c>
      <c r="EF139" s="9"/>
      <c r="ER139" s="53" t="s">
        <v>10483</v>
      </c>
      <c r="ES139" s="53" t="s">
        <v>10483</v>
      </c>
      <c r="ET139" s="53" t="s">
        <v>10483</v>
      </c>
      <c r="EU139" s="53" t="s">
        <v>10483</v>
      </c>
      <c r="EV139" s="53" t="s">
        <v>10483</v>
      </c>
      <c r="EW139" s="53" t="s">
        <v>10483</v>
      </c>
      <c r="EX139" s="53" t="s">
        <v>10483</v>
      </c>
      <c r="EY139" s="53" t="s">
        <v>10483</v>
      </c>
      <c r="EZ139" s="53" t="s">
        <v>10483</v>
      </c>
      <c r="FA139" s="53" t="s">
        <v>10483</v>
      </c>
      <c r="FB139" s="53" t="s">
        <v>10483</v>
      </c>
      <c r="FC139" s="53" t="s">
        <v>10483</v>
      </c>
      <c r="FD139" s="53" t="s">
        <v>10483</v>
      </c>
      <c r="FE139" s="53" t="s">
        <v>10483</v>
      </c>
      <c r="FF139" s="53" t="s">
        <v>10483</v>
      </c>
      <c r="FG139" s="53" t="s">
        <v>10483</v>
      </c>
      <c r="FH139" s="53" t="s">
        <v>10483</v>
      </c>
      <c r="FI139" s="53" t="s">
        <v>10483</v>
      </c>
      <c r="FJ139" s="53" t="s">
        <v>10483</v>
      </c>
      <c r="FK139" s="53" t="s">
        <v>10483</v>
      </c>
      <c r="FO139" s="53" t="s">
        <v>10483</v>
      </c>
      <c r="FP139" s="53" t="s">
        <v>10483</v>
      </c>
      <c r="FQ139" s="53" t="s">
        <v>10483</v>
      </c>
      <c r="FR139" s="53" t="s">
        <v>10483</v>
      </c>
      <c r="FS139" s="53" t="s">
        <v>10483</v>
      </c>
      <c r="FT139" s="53" t="s">
        <v>10483</v>
      </c>
      <c r="FU139" s="53" t="s">
        <v>10483</v>
      </c>
      <c r="FV139" s="53" t="s">
        <v>10483</v>
      </c>
      <c r="FW139" s="53" t="s">
        <v>10483</v>
      </c>
      <c r="FX139" s="53" t="s">
        <v>10483</v>
      </c>
      <c r="FY139" s="53" t="s">
        <v>10483</v>
      </c>
      <c r="FZ139" s="53" t="s">
        <v>10483</v>
      </c>
      <c r="GA139" s="53" t="s">
        <v>10483</v>
      </c>
      <c r="GB139" s="53" t="s">
        <v>10483</v>
      </c>
      <c r="GC139" s="53"/>
      <c r="GD139" s="53" t="s">
        <v>10483</v>
      </c>
      <c r="GE139" s="53" t="s">
        <v>10483</v>
      </c>
      <c r="GF139" s="53" t="s">
        <v>10483</v>
      </c>
      <c r="GG139" s="53" t="s">
        <v>10483</v>
      </c>
      <c r="GH139" s="53" t="s">
        <v>10483</v>
      </c>
      <c r="GI139" s="53" t="s">
        <v>10483</v>
      </c>
      <c r="GJ139" s="53" t="s">
        <v>10483</v>
      </c>
      <c r="GK139" s="53" t="s">
        <v>10483</v>
      </c>
      <c r="GL139" s="53" t="s">
        <v>10483</v>
      </c>
      <c r="GM139" s="53" t="s">
        <v>10483</v>
      </c>
      <c r="GN139" s="53" t="s">
        <v>10483</v>
      </c>
      <c r="GO139" s="53" t="s">
        <v>10483</v>
      </c>
      <c r="GP139" s="53" t="s">
        <v>10483</v>
      </c>
      <c r="GQ139" s="53" t="s">
        <v>10483</v>
      </c>
      <c r="GZ139" s="166"/>
      <c r="HA139" s="166"/>
      <c r="HB139" s="166"/>
      <c r="HC139" s="166"/>
      <c r="HD139" s="166"/>
      <c r="HE139" s="166"/>
      <c r="HF139" s="166"/>
      <c r="HG139" s="166"/>
      <c r="HH139" s="166"/>
      <c r="HI139" s="166"/>
      <c r="HJ139" s="166"/>
      <c r="HK139" s="166"/>
      <c r="JZ139" s="9"/>
      <c r="KA139" s="9"/>
      <c r="KB139" s="9"/>
      <c r="KC139" s="9"/>
      <c r="KD139" s="9"/>
      <c r="KE139" s="9"/>
      <c r="KF139" s="9"/>
      <c r="WA139" s="3" t="s">
        <v>537</v>
      </c>
      <c r="XN139" s="6" t="s">
        <v>1422</v>
      </c>
      <c r="XO139" s="6" t="s">
        <v>1422</v>
      </c>
      <c r="XP139" s="6" t="s">
        <v>1422</v>
      </c>
      <c r="XQ139" s="6" t="s">
        <v>1422</v>
      </c>
      <c r="XU139" s="3" t="s">
        <v>9219</v>
      </c>
    </row>
    <row r="140" spans="1:686" ht="33" customHeight="1" x14ac:dyDescent="0.2">
      <c r="A140" s="3" t="s">
        <v>5785</v>
      </c>
      <c r="B140" s="64" t="s">
        <v>11357</v>
      </c>
      <c r="C140" s="276" t="s">
        <v>9835</v>
      </c>
      <c r="D140" s="276" t="s">
        <v>10039</v>
      </c>
      <c r="E140" s="276" t="s">
        <v>10068</v>
      </c>
      <c r="F140" s="277"/>
      <c r="G140" s="278"/>
      <c r="H140" s="278" t="s">
        <v>5801</v>
      </c>
      <c r="I140" s="278" t="s">
        <v>5604</v>
      </c>
      <c r="J140" s="282" t="s">
        <v>5585</v>
      </c>
      <c r="K140" s="279">
        <v>35</v>
      </c>
      <c r="L140" s="279">
        <v>51</v>
      </c>
      <c r="M140" s="287" t="s">
        <v>957</v>
      </c>
      <c r="N140" s="3" t="s">
        <v>10157</v>
      </c>
      <c r="O140" s="3" t="s">
        <v>10158</v>
      </c>
      <c r="P140" s="3">
        <v>3</v>
      </c>
      <c r="Q140" s="6" t="s">
        <v>2322</v>
      </c>
      <c r="S140" s="3" t="s">
        <v>15</v>
      </c>
      <c r="T140" s="3" t="s">
        <v>5600</v>
      </c>
      <c r="U140" s="3" t="s">
        <v>16</v>
      </c>
      <c r="V140" s="3" t="s">
        <v>16</v>
      </c>
      <c r="W140" s="3" t="s">
        <v>2108</v>
      </c>
      <c r="Y140" s="3" t="s">
        <v>2227</v>
      </c>
      <c r="Z140" s="3" t="s">
        <v>2234</v>
      </c>
      <c r="AB140" s="6" t="s">
        <v>1837</v>
      </c>
      <c r="AC140" s="6" t="s">
        <v>145</v>
      </c>
      <c r="AD140" s="3" t="s">
        <v>3121</v>
      </c>
      <c r="AE140" s="3" t="s">
        <v>3393</v>
      </c>
      <c r="AF140" s="3" t="s">
        <v>3122</v>
      </c>
      <c r="AG140" s="3" t="s">
        <v>7059</v>
      </c>
      <c r="AI140" s="3" t="s">
        <v>3394</v>
      </c>
      <c r="AJ140" s="3" t="s">
        <v>3395</v>
      </c>
      <c r="AL140" s="9"/>
      <c r="AM140" s="6" t="s">
        <v>11279</v>
      </c>
      <c r="AN140" s="3" t="s">
        <v>777</v>
      </c>
      <c r="AO140" s="9"/>
      <c r="AP140" s="28">
        <v>8</v>
      </c>
      <c r="AQ140" s="28">
        <v>90</v>
      </c>
      <c r="AR140" s="98" t="s">
        <v>2762</v>
      </c>
      <c r="AT140" s="98">
        <v>120</v>
      </c>
      <c r="AU140" s="98">
        <v>61</v>
      </c>
      <c r="AV140" s="98">
        <v>59</v>
      </c>
      <c r="AW140" s="98">
        <v>9.93</v>
      </c>
      <c r="AX140" s="98">
        <v>0.44</v>
      </c>
      <c r="AY140" s="226" t="s">
        <v>2854</v>
      </c>
      <c r="AZ140" s="28" t="s">
        <v>542</v>
      </c>
      <c r="BA140" s="28" t="s">
        <v>542</v>
      </c>
      <c r="BB140" s="28" t="s">
        <v>542</v>
      </c>
      <c r="BC140" s="28" t="s">
        <v>542</v>
      </c>
      <c r="BD140" s="28" t="s">
        <v>9</v>
      </c>
      <c r="BE140" s="28" t="s">
        <v>20</v>
      </c>
      <c r="BF140" s="28" t="s">
        <v>21</v>
      </c>
      <c r="BG140" s="28" t="s">
        <v>12</v>
      </c>
      <c r="BH140" s="28" t="s">
        <v>4231</v>
      </c>
      <c r="BI140" s="28" t="s">
        <v>1529</v>
      </c>
      <c r="BK140" s="28" t="s">
        <v>1529</v>
      </c>
      <c r="BL140" s="28" t="s">
        <v>448</v>
      </c>
      <c r="BM140" s="28">
        <v>6</v>
      </c>
      <c r="BN140" s="28" t="s">
        <v>448</v>
      </c>
      <c r="BO140" s="28" t="s">
        <v>448</v>
      </c>
      <c r="BQ140" s="28" t="s">
        <v>4455</v>
      </c>
      <c r="BR140" s="227" t="s">
        <v>17</v>
      </c>
      <c r="BS140" s="227" t="str">
        <f t="shared" si="3"/>
        <v xml:space="preserve"> -- BSQ-T      BULIT-OE      PAI  </v>
      </c>
      <c r="BT140" s="28" t="s">
        <v>4190</v>
      </c>
      <c r="BU140" s="28" t="s">
        <v>561</v>
      </c>
      <c r="CE140" s="28" t="s">
        <v>6616</v>
      </c>
      <c r="CF140" s="9" t="s">
        <v>4460</v>
      </c>
      <c r="CH140" s="118" t="s">
        <v>5801</v>
      </c>
      <c r="CI140" s="118" t="s">
        <v>5604</v>
      </c>
      <c r="CJ140" s="83" t="s">
        <v>5585</v>
      </c>
      <c r="CK140" s="232" t="s">
        <v>4586</v>
      </c>
      <c r="CL140" s="9">
        <v>41</v>
      </c>
      <c r="CM140" s="9">
        <v>41</v>
      </c>
      <c r="CN140" s="9"/>
      <c r="CO140" s="9">
        <v>41</v>
      </c>
      <c r="CP140" s="9" t="s">
        <v>4891</v>
      </c>
      <c r="CQ140" s="9"/>
      <c r="CR140" s="9"/>
      <c r="CS140" s="9"/>
      <c r="CT140" s="9"/>
      <c r="CU140" s="9"/>
      <c r="CV140" s="9"/>
      <c r="CW140" s="9"/>
      <c r="CX140" s="68"/>
      <c r="CY140" s="68"/>
      <c r="CZ140" s="9">
        <v>41</v>
      </c>
      <c r="DA140" s="68"/>
      <c r="DB140" s="68"/>
      <c r="DC140" s="68"/>
      <c r="DE140" s="3" t="s">
        <v>4186</v>
      </c>
      <c r="DF140" s="3" t="s">
        <v>4186</v>
      </c>
      <c r="DG140" s="38">
        <v>7.24</v>
      </c>
      <c r="DH140" s="38"/>
      <c r="DI140" s="38">
        <v>1.26</v>
      </c>
      <c r="DJ140" s="38">
        <v>4.8099999999999996</v>
      </c>
      <c r="DK140" s="38"/>
      <c r="DL140" s="38">
        <v>1.32</v>
      </c>
      <c r="DM140" s="68"/>
      <c r="DN140" s="68"/>
      <c r="DO140" s="68"/>
      <c r="DP140" s="68"/>
      <c r="DQ140" s="68"/>
      <c r="DR140" s="68">
        <v>4.43</v>
      </c>
      <c r="DS140" s="68"/>
      <c r="DT140" s="68">
        <v>0.97</v>
      </c>
      <c r="DU140" s="68"/>
      <c r="DV140" s="68"/>
      <c r="DW140" s="68"/>
      <c r="DX140" s="68"/>
      <c r="DY140" s="68"/>
      <c r="DZ140" s="68"/>
      <c r="EA140" s="38"/>
      <c r="EB140" s="38"/>
      <c r="EC140" s="38"/>
      <c r="ED140" s="38"/>
      <c r="EE140" s="38"/>
      <c r="EF140" s="9"/>
      <c r="EG140" s="38"/>
      <c r="EH140" s="38"/>
      <c r="EI140" s="38"/>
      <c r="EJ140" s="3" t="s">
        <v>4187</v>
      </c>
      <c r="EK140" s="3" t="s">
        <v>596</v>
      </c>
      <c r="EL140" s="3" t="s">
        <v>596</v>
      </c>
      <c r="EM140" s="53">
        <v>58.67</v>
      </c>
      <c r="EN140" s="53" t="s">
        <v>10483</v>
      </c>
      <c r="EO140" s="79" t="s">
        <v>11285</v>
      </c>
      <c r="EP140" s="53">
        <v>45.67</v>
      </c>
      <c r="EQ140" s="53" t="s">
        <v>10483</v>
      </c>
      <c r="ER140" s="53">
        <v>2.72</v>
      </c>
      <c r="ES140" s="53" t="s">
        <v>10483</v>
      </c>
      <c r="ET140" s="53" t="s">
        <v>10483</v>
      </c>
      <c r="EU140" s="53" t="s">
        <v>10483</v>
      </c>
      <c r="EV140" s="53" t="s">
        <v>10483</v>
      </c>
      <c r="EW140" s="53" t="s">
        <v>10483</v>
      </c>
      <c r="EX140" s="53">
        <v>47.43</v>
      </c>
      <c r="EY140" s="53" t="s">
        <v>10483</v>
      </c>
      <c r="EZ140" s="53">
        <v>2.54</v>
      </c>
      <c r="FA140" s="53" t="s">
        <v>10483</v>
      </c>
      <c r="FB140" s="53" t="s">
        <v>10483</v>
      </c>
      <c r="FC140" s="53" t="s">
        <v>10483</v>
      </c>
      <c r="FD140" s="53" t="s">
        <v>10483</v>
      </c>
      <c r="FE140" s="53" t="s">
        <v>10483</v>
      </c>
      <c r="FF140" s="53" t="s">
        <v>10483</v>
      </c>
      <c r="FG140" s="53" t="s">
        <v>10483</v>
      </c>
      <c r="FH140" s="53" t="s">
        <v>10483</v>
      </c>
      <c r="FI140" s="53" t="s">
        <v>10483</v>
      </c>
      <c r="FJ140" s="53" t="s">
        <v>10483</v>
      </c>
      <c r="FK140" s="53" t="s">
        <v>10483</v>
      </c>
      <c r="FL140" s="38"/>
      <c r="FM140" s="38"/>
      <c r="FN140" s="38"/>
      <c r="FO140" s="53" t="s">
        <v>10483</v>
      </c>
      <c r="FP140" s="53" t="s">
        <v>10483</v>
      </c>
      <c r="FQ140" s="53" t="s">
        <v>10483</v>
      </c>
      <c r="FR140" s="53" t="s">
        <v>10483</v>
      </c>
      <c r="FS140" s="53" t="s">
        <v>10483</v>
      </c>
      <c r="FT140" s="53" t="s">
        <v>10483</v>
      </c>
      <c r="FU140" s="53" t="s">
        <v>10483</v>
      </c>
      <c r="FV140" s="53" t="s">
        <v>10483</v>
      </c>
      <c r="FW140" s="53" t="s">
        <v>10483</v>
      </c>
      <c r="FX140" s="53" t="s">
        <v>10483</v>
      </c>
      <c r="FY140" s="53" t="s">
        <v>10483</v>
      </c>
      <c r="FZ140" s="53" t="s">
        <v>10483</v>
      </c>
      <c r="GA140" s="53" t="s">
        <v>10483</v>
      </c>
      <c r="GB140" s="53" t="s">
        <v>10483</v>
      </c>
      <c r="GC140" s="53"/>
      <c r="GD140" s="53" t="s">
        <v>10483</v>
      </c>
      <c r="GE140" s="53" t="s">
        <v>10483</v>
      </c>
      <c r="GF140" s="53" t="s">
        <v>10483</v>
      </c>
      <c r="GG140" s="53" t="s">
        <v>10483</v>
      </c>
      <c r="GH140" s="53" t="s">
        <v>10483</v>
      </c>
      <c r="GI140" s="53" t="s">
        <v>10483</v>
      </c>
      <c r="GJ140" s="53" t="s">
        <v>10483</v>
      </c>
      <c r="GK140" s="53" t="s">
        <v>10483</v>
      </c>
      <c r="GL140" s="53" t="s">
        <v>10483</v>
      </c>
      <c r="GM140" s="53" t="s">
        <v>10483</v>
      </c>
      <c r="GN140" s="53" t="s">
        <v>10483</v>
      </c>
      <c r="GO140" s="53" t="s">
        <v>10483</v>
      </c>
      <c r="GP140" s="53" t="s">
        <v>10483</v>
      </c>
      <c r="GQ140" s="53" t="s">
        <v>10483</v>
      </c>
      <c r="GR140" s="38"/>
      <c r="GS140" s="38"/>
      <c r="GT140" s="38"/>
      <c r="GU140" s="38"/>
      <c r="GV140" s="38"/>
      <c r="GW140" s="38"/>
      <c r="GX140" s="38"/>
      <c r="GY140" s="38"/>
      <c r="GZ140" s="167"/>
      <c r="HA140" s="167"/>
      <c r="HB140" s="167"/>
      <c r="HC140" s="167"/>
      <c r="HD140" s="167"/>
      <c r="HE140" s="167"/>
      <c r="HF140" s="167"/>
      <c r="HG140" s="167"/>
      <c r="HH140" s="167"/>
      <c r="HI140" s="167"/>
      <c r="HJ140" s="167"/>
      <c r="HK140" s="167"/>
      <c r="HL140" s="38"/>
      <c r="HM140" s="38"/>
      <c r="HN140" s="38"/>
      <c r="HO140" s="3" t="s">
        <v>542</v>
      </c>
      <c r="HP140" s="38"/>
      <c r="HQ140" s="38"/>
      <c r="HR140" s="38"/>
      <c r="HS140" s="38"/>
      <c r="HT140" s="38"/>
      <c r="HU140" s="38"/>
      <c r="HV140" s="38"/>
      <c r="HW140" s="38"/>
      <c r="HX140" s="38"/>
      <c r="HY140" s="38"/>
      <c r="HZ140" s="9"/>
      <c r="IA140" s="9"/>
      <c r="IB140" s="9"/>
      <c r="IC140" s="38"/>
      <c r="ID140" s="38"/>
      <c r="IE140" s="38"/>
      <c r="IF140" s="38"/>
      <c r="IG140" s="38"/>
      <c r="IH140" s="38"/>
      <c r="II140" s="68"/>
      <c r="IJ140" s="68"/>
      <c r="IK140" s="68"/>
      <c r="IL140" s="68"/>
      <c r="IM140" s="68"/>
      <c r="IN140" s="68"/>
      <c r="IO140" s="68"/>
      <c r="IP140" s="68"/>
      <c r="IQ140" s="68"/>
      <c r="IR140" s="68"/>
      <c r="IS140" s="68"/>
      <c r="IT140" s="68"/>
      <c r="IU140" s="68"/>
      <c r="IV140" s="68"/>
      <c r="IW140" s="38"/>
      <c r="IX140" s="38"/>
      <c r="IY140" s="38"/>
      <c r="IZ140" s="9"/>
      <c r="JA140" s="9"/>
      <c r="JB140" s="9"/>
      <c r="JC140" s="38"/>
      <c r="JD140" s="38"/>
      <c r="JE140" s="38"/>
      <c r="JF140" s="38"/>
      <c r="JG140" s="38"/>
      <c r="JH140" s="38"/>
      <c r="JI140" s="68"/>
      <c r="JJ140" s="68"/>
      <c r="JK140" s="68"/>
      <c r="JL140" s="68"/>
      <c r="JM140" s="68"/>
      <c r="JN140" s="68"/>
      <c r="JO140" s="68"/>
      <c r="JP140" s="68"/>
      <c r="JQ140" s="68"/>
      <c r="JR140" s="68"/>
      <c r="JS140" s="68"/>
      <c r="JT140" s="68"/>
      <c r="JU140" s="68"/>
      <c r="JV140" s="68"/>
      <c r="JW140" s="38"/>
      <c r="JX140" s="38"/>
      <c r="JY140" s="38"/>
      <c r="JZ140" s="9"/>
      <c r="KA140" s="9"/>
      <c r="KB140" s="9"/>
      <c r="KC140" s="9"/>
      <c r="KD140" s="9"/>
      <c r="KE140" s="9"/>
      <c r="KF140" s="9"/>
      <c r="KW140" s="9"/>
      <c r="KX140" s="9"/>
      <c r="KY140" s="9"/>
      <c r="KZ140" s="38"/>
      <c r="LA140" s="38"/>
      <c r="LB140" s="38"/>
      <c r="LC140" s="38"/>
      <c r="LD140" s="38"/>
      <c r="LE140" s="68"/>
      <c r="LF140" s="68"/>
      <c r="LG140" s="68"/>
      <c r="LH140" s="68"/>
      <c r="LI140" s="68"/>
      <c r="LJ140" s="68"/>
      <c r="LK140" s="68"/>
      <c r="LL140" s="68"/>
      <c r="LM140" s="68"/>
      <c r="LN140" s="68"/>
      <c r="LO140" s="68"/>
      <c r="LP140" s="68"/>
      <c r="LQ140" s="68"/>
      <c r="LR140" s="38"/>
      <c r="LS140" s="38"/>
      <c r="LT140" s="38"/>
      <c r="LU140" s="9"/>
      <c r="LV140" s="9"/>
      <c r="LW140" s="9"/>
      <c r="LX140" s="38"/>
      <c r="LY140" s="38"/>
      <c r="LZ140" s="38"/>
      <c r="MA140" s="38"/>
      <c r="MB140" s="68"/>
      <c r="MC140" s="68"/>
      <c r="MD140" s="68"/>
      <c r="ME140" s="68"/>
      <c r="MF140" s="68"/>
      <c r="MG140" s="68"/>
      <c r="MH140" s="68"/>
      <c r="MI140" s="68"/>
      <c r="MJ140" s="68"/>
      <c r="MK140" s="68"/>
      <c r="ML140" s="68"/>
      <c r="MM140" s="68"/>
      <c r="MN140" s="38"/>
      <c r="MO140" s="38"/>
      <c r="MP140" s="38"/>
      <c r="MQ140" s="38"/>
      <c r="MR140" s="38"/>
      <c r="MS140" s="9"/>
      <c r="MT140" s="9"/>
      <c r="MU140" s="38"/>
      <c r="MV140" s="38"/>
      <c r="MW140" s="38"/>
      <c r="MX140" s="38"/>
      <c r="MY140" s="38"/>
      <c r="MZ140" s="68"/>
      <c r="NA140" s="68"/>
      <c r="NB140" s="68"/>
      <c r="NC140" s="68"/>
      <c r="ND140" s="68"/>
      <c r="NE140" s="68"/>
      <c r="NF140" s="68"/>
      <c r="NG140" s="68"/>
      <c r="NH140" s="68"/>
      <c r="NI140" s="68"/>
      <c r="NJ140" s="68"/>
      <c r="NK140" s="68"/>
      <c r="NL140" s="68"/>
      <c r="NM140" s="38"/>
      <c r="NN140" s="38"/>
      <c r="NO140" s="38"/>
      <c r="NP140" s="3" t="s">
        <v>4188</v>
      </c>
      <c r="NQ140" s="3" t="s">
        <v>4188</v>
      </c>
      <c r="NR140" s="3" t="s">
        <v>4188</v>
      </c>
      <c r="NS140" s="38">
        <v>17.14</v>
      </c>
      <c r="NT140" s="38"/>
      <c r="NU140" s="38">
        <v>1.1599999999999999</v>
      </c>
      <c r="NV140" s="38">
        <v>15.86</v>
      </c>
      <c r="NW140" s="38"/>
      <c r="NX140" s="38">
        <v>1.59</v>
      </c>
      <c r="NY140" s="68"/>
      <c r="NZ140" s="68"/>
      <c r="OA140" s="68"/>
      <c r="OB140" s="68"/>
      <c r="OC140" s="68">
        <v>13.95</v>
      </c>
      <c r="OD140" s="68"/>
      <c r="OE140" s="68">
        <v>1.01</v>
      </c>
      <c r="OF140" s="68"/>
      <c r="OG140" s="68"/>
      <c r="OH140" s="68"/>
      <c r="OI140" s="68"/>
      <c r="OJ140" s="68"/>
      <c r="OK140" s="68"/>
      <c r="OL140" s="38"/>
      <c r="OM140" s="38"/>
      <c r="ON140" s="38"/>
      <c r="OO140" s="9"/>
      <c r="OP140" s="9"/>
      <c r="OQ140" s="9"/>
      <c r="OR140" s="38"/>
      <c r="OS140" s="38"/>
      <c r="OT140" s="38"/>
      <c r="OU140" s="38"/>
      <c r="OV140" s="68"/>
      <c r="OW140" s="68"/>
      <c r="OX140" s="68"/>
      <c r="OY140" s="68"/>
      <c r="OZ140" s="68"/>
      <c r="PA140" s="68"/>
      <c r="PB140" s="68"/>
      <c r="PC140" s="68"/>
      <c r="PD140" s="68"/>
      <c r="PE140" s="68"/>
      <c r="PF140" s="68"/>
      <c r="PG140" s="68"/>
      <c r="PH140" s="38"/>
      <c r="PI140" s="38"/>
      <c r="PJ140" s="38"/>
      <c r="PK140" s="38"/>
      <c r="PL140" s="9"/>
      <c r="PM140" s="9"/>
      <c r="PN140" s="9"/>
      <c r="PO140" s="38"/>
      <c r="PP140" s="38"/>
      <c r="PQ140" s="38"/>
      <c r="PR140" s="38"/>
      <c r="PS140" s="38"/>
      <c r="PT140" s="68"/>
      <c r="PU140" s="68"/>
      <c r="PV140" s="68"/>
      <c r="PW140" s="68"/>
      <c r="PX140" s="68"/>
      <c r="PY140" s="68"/>
      <c r="PZ140" s="68"/>
      <c r="QA140" s="68"/>
      <c r="QB140" s="68"/>
      <c r="QC140" s="68"/>
      <c r="QD140" s="68"/>
      <c r="QE140" s="68"/>
      <c r="QF140" s="68"/>
      <c r="QG140" s="38"/>
      <c r="QH140" s="38"/>
      <c r="QI140" s="38"/>
      <c r="QJ140" s="38"/>
      <c r="QK140" s="9"/>
      <c r="QL140" s="9"/>
      <c r="QM140" s="9"/>
      <c r="QN140" s="38"/>
      <c r="QO140" s="38"/>
      <c r="QP140" s="38"/>
      <c r="QQ140" s="38"/>
      <c r="QR140" s="38"/>
      <c r="QS140" s="38"/>
      <c r="QT140" s="68"/>
      <c r="QU140" s="68"/>
      <c r="QV140" s="68"/>
      <c r="QW140" s="68"/>
      <c r="QX140" s="68"/>
      <c r="QY140" s="68"/>
      <c r="QZ140" s="68"/>
      <c r="RA140" s="68"/>
      <c r="RB140" s="68"/>
      <c r="RC140" s="68"/>
      <c r="RD140" s="68"/>
      <c r="RE140" s="68"/>
      <c r="RF140" s="68"/>
      <c r="RG140" s="68"/>
      <c r="RH140" s="68"/>
      <c r="RI140" s="38"/>
      <c r="RJ140" s="38"/>
      <c r="RK140" s="38"/>
      <c r="RL140" s="38"/>
      <c r="RM140" s="9"/>
      <c r="RN140" s="9"/>
      <c r="RO140" s="9"/>
      <c r="RP140" s="38"/>
      <c r="RQ140" s="38"/>
      <c r="RR140" s="38"/>
      <c r="RS140" s="38"/>
      <c r="RT140" s="68"/>
      <c r="RU140" s="68"/>
      <c r="RV140" s="68"/>
      <c r="RW140" s="68"/>
      <c r="RX140" s="68"/>
      <c r="RY140" s="68"/>
      <c r="RZ140" s="68"/>
      <c r="SA140" s="68"/>
      <c r="SB140" s="68"/>
      <c r="SC140" s="68"/>
      <c r="SD140" s="68"/>
      <c r="SE140" s="68"/>
      <c r="SF140" s="38"/>
      <c r="SG140" s="38"/>
      <c r="SH140" s="38"/>
      <c r="SI140" s="9"/>
      <c r="SJ140" s="9"/>
      <c r="SK140" s="9"/>
      <c r="SL140" s="38"/>
      <c r="SM140" s="38"/>
      <c r="SN140" s="38"/>
      <c r="SO140" s="38"/>
      <c r="SP140" s="68"/>
      <c r="SQ140" s="68"/>
      <c r="SR140" s="68"/>
      <c r="SS140" s="68"/>
      <c r="ST140" s="68"/>
      <c r="SU140" s="68"/>
      <c r="SV140" s="68"/>
      <c r="SW140" s="68"/>
      <c r="SX140" s="68"/>
      <c r="SY140" s="68"/>
      <c r="SZ140" s="68"/>
      <c r="TA140" s="68"/>
      <c r="TB140" s="38"/>
      <c r="TC140" s="38"/>
      <c r="TD140" s="38"/>
      <c r="TE140" s="3" t="s">
        <v>4189</v>
      </c>
      <c r="TF140" s="3" t="s">
        <v>4189</v>
      </c>
      <c r="TG140" s="3" t="s">
        <v>4189</v>
      </c>
      <c r="TH140" s="53">
        <v>60.1</v>
      </c>
      <c r="TI140" s="53" t="s">
        <v>10483</v>
      </c>
      <c r="TJ140" s="29">
        <v>0.98</v>
      </c>
      <c r="TK140" s="53">
        <v>56.67</v>
      </c>
      <c r="TL140" s="53" t="s">
        <v>10483</v>
      </c>
      <c r="TM140" s="29">
        <v>1.83</v>
      </c>
      <c r="TN140" s="68"/>
      <c r="TO140" s="68"/>
      <c r="TP140" s="68"/>
      <c r="TQ140" s="68"/>
      <c r="TR140" s="68"/>
      <c r="TS140" s="68">
        <v>60.69</v>
      </c>
      <c r="TT140" s="68"/>
      <c r="TU140" s="68">
        <v>0.77</v>
      </c>
      <c r="TV140" s="68"/>
      <c r="TW140" s="68"/>
      <c r="TX140" s="68"/>
      <c r="TY140" s="68"/>
      <c r="TZ140" s="68"/>
      <c r="UA140" s="68"/>
      <c r="UK140" s="68"/>
      <c r="UL140" s="68"/>
      <c r="UM140" s="68"/>
      <c r="UN140" s="68"/>
      <c r="UO140" s="68"/>
      <c r="UP140" s="68"/>
      <c r="UQ140" s="68"/>
      <c r="UR140" s="68"/>
      <c r="US140" s="68"/>
      <c r="UT140" s="68"/>
      <c r="UU140" s="68"/>
      <c r="UV140" s="68"/>
      <c r="VE140" s="9"/>
      <c r="VF140" s="22" t="s">
        <v>5017</v>
      </c>
      <c r="VG140" s="3" t="s">
        <v>4516</v>
      </c>
      <c r="VH140" s="3" t="s">
        <v>4501</v>
      </c>
      <c r="VI140" s="3">
        <v>0</v>
      </c>
      <c r="VJ140" s="29">
        <v>0</v>
      </c>
      <c r="VO140" s="8" t="s">
        <v>6035</v>
      </c>
      <c r="VQ140" s="3" t="s">
        <v>957</v>
      </c>
      <c r="VR140" s="3" t="s">
        <v>957</v>
      </c>
      <c r="VS140" s="3" t="s">
        <v>957</v>
      </c>
      <c r="VT140" s="6" t="s">
        <v>957</v>
      </c>
      <c r="VV140" s="2" t="s">
        <v>5834</v>
      </c>
      <c r="VW140" s="2" t="s">
        <v>5834</v>
      </c>
      <c r="VX140" s="3" t="s">
        <v>6034</v>
      </c>
      <c r="VZ140" s="3" t="s">
        <v>777</v>
      </c>
      <c r="WA140" s="3" t="s">
        <v>777</v>
      </c>
      <c r="WC140" s="3" t="s">
        <v>777</v>
      </c>
      <c r="WG140" s="7" t="s">
        <v>777</v>
      </c>
      <c r="WH140" s="2" t="s">
        <v>5975</v>
      </c>
      <c r="WN140" s="2" t="s">
        <v>6033</v>
      </c>
      <c r="WQ140" s="92" t="s">
        <v>777</v>
      </c>
      <c r="WR140" s="92"/>
      <c r="WS140" s="92"/>
      <c r="WT140" s="92" t="s">
        <v>777</v>
      </c>
      <c r="WU140" s="92" t="s">
        <v>3901</v>
      </c>
      <c r="WV140" s="7" t="s">
        <v>3901</v>
      </c>
      <c r="WX140" s="6" t="s">
        <v>5853</v>
      </c>
      <c r="WZ140" s="6" t="s">
        <v>6036</v>
      </c>
      <c r="XA140" s="6" t="s">
        <v>3393</v>
      </c>
      <c r="XB140" s="20" t="s">
        <v>3122</v>
      </c>
      <c r="XC140" s="20"/>
      <c r="XD140" s="6" t="s">
        <v>3394</v>
      </c>
      <c r="XE140" s="6" t="s">
        <v>3395</v>
      </c>
      <c r="XF140" s="6" t="s">
        <v>2396</v>
      </c>
      <c r="XG140" s="6" t="s">
        <v>1077</v>
      </c>
      <c r="XH140" s="6" t="s">
        <v>6037</v>
      </c>
      <c r="XK140" s="3" t="s">
        <v>19</v>
      </c>
      <c r="XL140" s="3" t="s">
        <v>1077</v>
      </c>
      <c r="XP140" s="6" t="s">
        <v>1077</v>
      </c>
      <c r="XQ140" s="6" t="s">
        <v>1077</v>
      </c>
      <c r="XU140" s="3" t="s">
        <v>3122</v>
      </c>
      <c r="XV140" s="3">
        <v>8</v>
      </c>
      <c r="XX140" s="3" t="s">
        <v>790</v>
      </c>
      <c r="YB140" s="3" t="s">
        <v>1077</v>
      </c>
      <c r="YI140" s="3" t="s">
        <v>786</v>
      </c>
      <c r="YJ140" s="3" t="s">
        <v>13</v>
      </c>
      <c r="YL140" s="3" t="s">
        <v>18</v>
      </c>
      <c r="YM140" s="3" t="s">
        <v>777</v>
      </c>
      <c r="YP140" s="3" t="s">
        <v>777</v>
      </c>
      <c r="YQ140" s="3" t="s">
        <v>3901</v>
      </c>
      <c r="YR140" s="3" t="s">
        <v>3901</v>
      </c>
      <c r="YS140" s="3" t="s">
        <v>16</v>
      </c>
      <c r="YT140" s="3" t="s">
        <v>16</v>
      </c>
      <c r="YU140" s="3" t="s">
        <v>3960</v>
      </c>
      <c r="YV140" s="3" t="s">
        <v>777</v>
      </c>
      <c r="YX140" s="3" t="s">
        <v>2396</v>
      </c>
      <c r="YY140" s="3" t="s">
        <v>2117</v>
      </c>
      <c r="ZA140" s="6" t="s">
        <v>1837</v>
      </c>
      <c r="ZB140" s="3" t="s">
        <v>3</v>
      </c>
      <c r="ZD140" s="24" t="s">
        <v>14</v>
      </c>
      <c r="ZH140" s="13" t="s">
        <v>549</v>
      </c>
      <c r="ZI140" s="3" t="s">
        <v>547</v>
      </c>
      <c r="ZJ140" s="3" t="s">
        <v>554</v>
      </c>
    </row>
    <row r="141" spans="1:686" ht="33" customHeight="1" x14ac:dyDescent="0.2">
      <c r="J141" s="83"/>
      <c r="K141" s="6">
        <v>35</v>
      </c>
      <c r="L141" s="6">
        <v>51</v>
      </c>
      <c r="M141" s="287" t="s">
        <v>777</v>
      </c>
      <c r="T141" s="3" t="s">
        <v>1034</v>
      </c>
      <c r="AD141" s="3" t="s">
        <v>3121</v>
      </c>
      <c r="AE141" s="3" t="s">
        <v>3396</v>
      </c>
      <c r="AF141" s="3" t="s">
        <v>3122</v>
      </c>
      <c r="AG141" s="3" t="s">
        <v>7059</v>
      </c>
      <c r="AI141" s="3" t="s">
        <v>3397</v>
      </c>
      <c r="AJ141" s="3" t="s">
        <v>3395</v>
      </c>
      <c r="AL141" s="9"/>
      <c r="AM141" s="6" t="s">
        <v>11280</v>
      </c>
      <c r="AO141" s="9"/>
      <c r="AP141" s="9"/>
      <c r="AQ141" s="9"/>
      <c r="BH141" s="28" t="s">
        <v>4231</v>
      </c>
      <c r="BI141" s="9"/>
      <c r="BJ141" s="9"/>
      <c r="BK141" s="9"/>
      <c r="BL141" s="9"/>
      <c r="BM141" s="9"/>
      <c r="BN141" s="9"/>
      <c r="BO141" s="9"/>
      <c r="BP141" s="9"/>
      <c r="BQ141" s="28" t="s">
        <v>4455</v>
      </c>
      <c r="BS141" s="227" t="str">
        <f t="shared" si="3"/>
        <v xml:space="preserve"> --               </v>
      </c>
      <c r="BT141" s="9"/>
      <c r="BU141" s="9"/>
      <c r="BV141" s="9"/>
      <c r="BW141" s="9"/>
      <c r="BX141" s="9"/>
      <c r="BY141" s="9"/>
      <c r="BZ141" s="9"/>
      <c r="CA141" s="9"/>
      <c r="CB141" s="9"/>
      <c r="CC141" s="9"/>
      <c r="CD141" s="9"/>
      <c r="CE141" s="9"/>
      <c r="CF141" s="9"/>
      <c r="CJ141" s="83"/>
      <c r="CK141" s="9"/>
      <c r="CL141" s="9">
        <v>40</v>
      </c>
      <c r="CM141" s="9">
        <v>40</v>
      </c>
      <c r="CN141" s="9"/>
      <c r="CO141" s="9">
        <v>40</v>
      </c>
      <c r="CP141" s="9"/>
      <c r="CQ141" s="9"/>
      <c r="CR141" s="9"/>
      <c r="CS141" s="9"/>
      <c r="CT141" s="9"/>
      <c r="CU141" s="9"/>
      <c r="CV141" s="9"/>
      <c r="CW141" s="9"/>
      <c r="CX141" s="68"/>
      <c r="CY141" s="68"/>
      <c r="CZ141" s="9">
        <v>40</v>
      </c>
      <c r="DA141" s="68"/>
      <c r="DB141" s="68"/>
      <c r="DC141" s="68"/>
      <c r="DD141" s="9"/>
      <c r="DE141" s="9"/>
      <c r="DF141" s="9"/>
      <c r="DG141" s="38">
        <v>8.7899999999999991</v>
      </c>
      <c r="DH141" s="38"/>
      <c r="DI141" s="38">
        <v>2.2799999999999998</v>
      </c>
      <c r="DJ141" s="38">
        <v>10.32</v>
      </c>
      <c r="DK141" s="38"/>
      <c r="DL141" s="38">
        <v>2.88</v>
      </c>
      <c r="DM141" s="68"/>
      <c r="DN141" s="68"/>
      <c r="DO141" s="68"/>
      <c r="DP141" s="68"/>
      <c r="DQ141" s="68"/>
      <c r="DR141" s="68">
        <v>6.84</v>
      </c>
      <c r="DS141" s="68"/>
      <c r="DT141" s="68">
        <v>1.83</v>
      </c>
      <c r="DU141" s="68"/>
      <c r="DV141" s="68"/>
      <c r="DW141" s="68"/>
      <c r="DX141" s="68"/>
      <c r="DY141" s="68"/>
      <c r="DZ141" s="68"/>
      <c r="EA141" s="38"/>
      <c r="EB141" s="38"/>
      <c r="EC141" s="38"/>
      <c r="ED141" s="38"/>
      <c r="EE141" s="38"/>
      <c r="EF141" s="9"/>
      <c r="EG141" s="38"/>
      <c r="EH141" s="38"/>
      <c r="EI141" s="38"/>
      <c r="EJ141" s="9"/>
      <c r="EK141" s="9"/>
      <c r="EL141" s="9"/>
      <c r="EM141" s="53">
        <v>75.84</v>
      </c>
      <c r="EN141" s="53" t="s">
        <v>10483</v>
      </c>
      <c r="EO141" s="79" t="s">
        <v>11286</v>
      </c>
      <c r="EP141" s="53">
        <v>66.53</v>
      </c>
      <c r="EQ141" s="53" t="s">
        <v>10483</v>
      </c>
      <c r="ER141" s="53">
        <v>6.72</v>
      </c>
      <c r="ES141" s="53" t="s">
        <v>10483</v>
      </c>
      <c r="ET141" s="53" t="s">
        <v>10483</v>
      </c>
      <c r="EU141" s="53" t="s">
        <v>10483</v>
      </c>
      <c r="EV141" s="53" t="s">
        <v>10483</v>
      </c>
      <c r="EW141" s="53" t="s">
        <v>10483</v>
      </c>
      <c r="EX141" s="53">
        <v>69</v>
      </c>
      <c r="EY141" s="53" t="s">
        <v>10483</v>
      </c>
      <c r="EZ141" s="53">
        <v>5.1100000000000003</v>
      </c>
      <c r="FA141" s="53" t="s">
        <v>10483</v>
      </c>
      <c r="FB141" s="53" t="s">
        <v>10483</v>
      </c>
      <c r="FC141" s="53" t="s">
        <v>10483</v>
      </c>
      <c r="FD141" s="53" t="s">
        <v>10483</v>
      </c>
      <c r="FE141" s="53" t="s">
        <v>10483</v>
      </c>
      <c r="FF141" s="53" t="s">
        <v>10483</v>
      </c>
      <c r="FG141" s="53" t="s">
        <v>10483</v>
      </c>
      <c r="FH141" s="53" t="s">
        <v>10483</v>
      </c>
      <c r="FI141" s="53" t="s">
        <v>10483</v>
      </c>
      <c r="FJ141" s="53" t="s">
        <v>10483</v>
      </c>
      <c r="FK141" s="53" t="s">
        <v>10483</v>
      </c>
      <c r="FL141" s="38"/>
      <c r="FM141" s="38"/>
      <c r="FN141" s="38"/>
      <c r="FO141" s="53" t="s">
        <v>10483</v>
      </c>
      <c r="FP141" s="53" t="s">
        <v>10483</v>
      </c>
      <c r="FQ141" s="53" t="s">
        <v>10483</v>
      </c>
      <c r="FR141" s="53" t="s">
        <v>10483</v>
      </c>
      <c r="FS141" s="53" t="s">
        <v>10483</v>
      </c>
      <c r="FT141" s="53" t="s">
        <v>10483</v>
      </c>
      <c r="FU141" s="53" t="s">
        <v>10483</v>
      </c>
      <c r="FV141" s="53" t="s">
        <v>10483</v>
      </c>
      <c r="FW141" s="53" t="s">
        <v>10483</v>
      </c>
      <c r="FX141" s="53" t="s">
        <v>10483</v>
      </c>
      <c r="FY141" s="53" t="s">
        <v>10483</v>
      </c>
      <c r="FZ141" s="53" t="s">
        <v>10483</v>
      </c>
      <c r="GA141" s="53" t="s">
        <v>10483</v>
      </c>
      <c r="GB141" s="53" t="s">
        <v>10483</v>
      </c>
      <c r="GC141" s="53"/>
      <c r="GD141" s="53" t="s">
        <v>10483</v>
      </c>
      <c r="GE141" s="53" t="s">
        <v>10483</v>
      </c>
      <c r="GF141" s="53" t="s">
        <v>10483</v>
      </c>
      <c r="GG141" s="53" t="s">
        <v>10483</v>
      </c>
      <c r="GH141" s="53" t="s">
        <v>10483</v>
      </c>
      <c r="GI141" s="53" t="s">
        <v>10483</v>
      </c>
      <c r="GJ141" s="53" t="s">
        <v>10483</v>
      </c>
      <c r="GK141" s="53" t="s">
        <v>10483</v>
      </c>
      <c r="GL141" s="53" t="s">
        <v>10483</v>
      </c>
      <c r="GM141" s="53" t="s">
        <v>10483</v>
      </c>
      <c r="GN141" s="53" t="s">
        <v>10483</v>
      </c>
      <c r="GO141" s="53" t="s">
        <v>10483</v>
      </c>
      <c r="GP141" s="53" t="s">
        <v>10483</v>
      </c>
      <c r="GQ141" s="53" t="s">
        <v>10483</v>
      </c>
      <c r="GR141" s="38"/>
      <c r="GS141" s="38"/>
      <c r="GT141" s="38"/>
      <c r="GU141" s="38"/>
      <c r="GV141" s="38"/>
      <c r="GW141" s="38"/>
      <c r="GX141" s="38"/>
      <c r="GY141" s="38"/>
      <c r="GZ141" s="167"/>
      <c r="HA141" s="167"/>
      <c r="HB141" s="167"/>
      <c r="HC141" s="167"/>
      <c r="HD141" s="167"/>
      <c r="HE141" s="167"/>
      <c r="HF141" s="167"/>
      <c r="HG141" s="167"/>
      <c r="HH141" s="167"/>
      <c r="HI141" s="167"/>
      <c r="HJ141" s="167"/>
      <c r="HK141" s="167"/>
      <c r="HL141" s="38"/>
      <c r="HM141" s="38"/>
      <c r="HN141" s="38"/>
      <c r="HP141" s="38"/>
      <c r="HQ141" s="38"/>
      <c r="HR141" s="38"/>
      <c r="HS141" s="38"/>
      <c r="HT141" s="38"/>
      <c r="HU141" s="38"/>
      <c r="HV141" s="38"/>
      <c r="HW141" s="38"/>
      <c r="HX141" s="38"/>
      <c r="HY141" s="38"/>
      <c r="HZ141" s="9"/>
      <c r="IA141" s="9"/>
      <c r="IB141" s="9"/>
      <c r="IC141" s="38"/>
      <c r="ID141" s="38"/>
      <c r="IE141" s="38"/>
      <c r="IF141" s="38"/>
      <c r="IG141" s="38"/>
      <c r="IH141" s="38"/>
      <c r="II141" s="68"/>
      <c r="IJ141" s="68"/>
      <c r="IK141" s="68"/>
      <c r="IL141" s="68"/>
      <c r="IM141" s="68"/>
      <c r="IN141" s="68"/>
      <c r="IO141" s="68"/>
      <c r="IP141" s="68"/>
      <c r="IQ141" s="68"/>
      <c r="IR141" s="68"/>
      <c r="IS141" s="68"/>
      <c r="IT141" s="68"/>
      <c r="IU141" s="68"/>
      <c r="IV141" s="68"/>
      <c r="IW141" s="38"/>
      <c r="IX141" s="38"/>
      <c r="IY141" s="38"/>
      <c r="IZ141" s="9"/>
      <c r="JA141" s="9"/>
      <c r="JB141" s="9"/>
      <c r="JC141" s="38"/>
      <c r="JD141" s="38"/>
      <c r="JE141" s="38"/>
      <c r="JF141" s="38"/>
      <c r="JG141" s="38"/>
      <c r="JH141" s="38"/>
      <c r="JI141" s="68"/>
      <c r="JJ141" s="68"/>
      <c r="JK141" s="68"/>
      <c r="JL141" s="68"/>
      <c r="JM141" s="68"/>
      <c r="JN141" s="68"/>
      <c r="JO141" s="68"/>
      <c r="JP141" s="68"/>
      <c r="JQ141" s="68"/>
      <c r="JR141" s="68"/>
      <c r="JS141" s="68"/>
      <c r="JT141" s="68"/>
      <c r="JU141" s="68"/>
      <c r="JV141" s="68"/>
      <c r="JW141" s="38"/>
      <c r="JX141" s="38"/>
      <c r="JY141" s="38"/>
      <c r="JZ141" s="9"/>
      <c r="KA141" s="9"/>
      <c r="KB141" s="9"/>
      <c r="KC141" s="9"/>
      <c r="KD141" s="9"/>
      <c r="KE141" s="9"/>
      <c r="KF141" s="9"/>
      <c r="KW141" s="9"/>
      <c r="KX141" s="9"/>
      <c r="KY141" s="9"/>
      <c r="KZ141" s="38"/>
      <c r="LA141" s="38"/>
      <c r="LB141" s="38"/>
      <c r="LC141" s="38"/>
      <c r="LD141" s="38"/>
      <c r="LE141" s="68"/>
      <c r="LF141" s="68"/>
      <c r="LG141" s="68"/>
      <c r="LH141" s="68"/>
      <c r="LI141" s="68"/>
      <c r="LJ141" s="68"/>
      <c r="LK141" s="68"/>
      <c r="LL141" s="68"/>
      <c r="LM141" s="68"/>
      <c r="LN141" s="68"/>
      <c r="LO141" s="68"/>
      <c r="LP141" s="68"/>
      <c r="LQ141" s="68"/>
      <c r="LR141" s="38"/>
      <c r="LS141" s="38"/>
      <c r="LT141" s="38"/>
      <c r="LU141" s="9"/>
      <c r="LV141" s="9"/>
      <c r="LW141" s="9"/>
      <c r="LX141" s="38"/>
      <c r="LY141" s="38"/>
      <c r="LZ141" s="38"/>
      <c r="MA141" s="38"/>
      <c r="MB141" s="68"/>
      <c r="MC141" s="68"/>
      <c r="MD141" s="68"/>
      <c r="ME141" s="68"/>
      <c r="MF141" s="68"/>
      <c r="MG141" s="68"/>
      <c r="MH141" s="68"/>
      <c r="MI141" s="68"/>
      <c r="MJ141" s="68"/>
      <c r="MK141" s="68"/>
      <c r="ML141" s="68"/>
      <c r="MM141" s="68"/>
      <c r="MN141" s="38"/>
      <c r="MO141" s="38"/>
      <c r="MP141" s="38"/>
      <c r="MQ141" s="38"/>
      <c r="MR141" s="38"/>
      <c r="MS141" s="9"/>
      <c r="MT141" s="9"/>
      <c r="MU141" s="38"/>
      <c r="MV141" s="38"/>
      <c r="MW141" s="38"/>
      <c r="MX141" s="38"/>
      <c r="MY141" s="38"/>
      <c r="MZ141" s="68"/>
      <c r="NA141" s="68"/>
      <c r="NB141" s="68"/>
      <c r="NC141" s="68"/>
      <c r="ND141" s="68"/>
      <c r="NE141" s="68"/>
      <c r="NF141" s="68"/>
      <c r="NG141" s="68"/>
      <c r="NH141" s="68"/>
      <c r="NI141" s="68"/>
      <c r="NJ141" s="68"/>
      <c r="NK141" s="68"/>
      <c r="NL141" s="68"/>
      <c r="NM141" s="38"/>
      <c r="NN141" s="38"/>
      <c r="NO141" s="38"/>
      <c r="NP141" s="9"/>
      <c r="NQ141" s="9"/>
      <c r="NR141" s="9"/>
      <c r="NS141" s="38">
        <v>19.579999999999998</v>
      </c>
      <c r="NT141" s="38"/>
      <c r="NU141" s="38">
        <v>1.4</v>
      </c>
      <c r="NV141" s="38">
        <v>20.74</v>
      </c>
      <c r="NW141" s="38"/>
      <c r="NX141" s="38">
        <v>2.04</v>
      </c>
      <c r="NY141" s="68"/>
      <c r="NZ141" s="68"/>
      <c r="OA141" s="68"/>
      <c r="OB141" s="68"/>
      <c r="OC141" s="68">
        <v>17.63</v>
      </c>
      <c r="OD141" s="68"/>
      <c r="OE141" s="68">
        <v>1.55</v>
      </c>
      <c r="OF141" s="68"/>
      <c r="OG141" s="68"/>
      <c r="OH141" s="68"/>
      <c r="OI141" s="68"/>
      <c r="OJ141" s="68"/>
      <c r="OK141" s="68"/>
      <c r="OL141" s="38"/>
      <c r="OM141" s="38"/>
      <c r="ON141" s="38"/>
      <c r="OO141" s="9"/>
      <c r="OP141" s="9"/>
      <c r="OQ141" s="9"/>
      <c r="OR141" s="38"/>
      <c r="OS141" s="38"/>
      <c r="OT141" s="38"/>
      <c r="OU141" s="38"/>
      <c r="OV141" s="68"/>
      <c r="OW141" s="68"/>
      <c r="OX141" s="68"/>
      <c r="OY141" s="68"/>
      <c r="OZ141" s="68"/>
      <c r="PA141" s="68"/>
      <c r="PB141" s="68"/>
      <c r="PC141" s="68"/>
      <c r="PD141" s="68"/>
      <c r="PE141" s="68"/>
      <c r="PF141" s="68"/>
      <c r="PG141" s="68"/>
      <c r="PH141" s="38"/>
      <c r="PI141" s="38"/>
      <c r="PJ141" s="38"/>
      <c r="PK141" s="38"/>
      <c r="PL141" s="9"/>
      <c r="PM141" s="9"/>
      <c r="PN141" s="9"/>
      <c r="PO141" s="38"/>
      <c r="PP141" s="38"/>
      <c r="PQ141" s="38"/>
      <c r="PR141" s="38"/>
      <c r="PS141" s="38"/>
      <c r="PT141" s="68"/>
      <c r="PU141" s="68"/>
      <c r="PV141" s="68"/>
      <c r="PW141" s="68"/>
      <c r="PX141" s="68"/>
      <c r="PY141" s="68"/>
      <c r="PZ141" s="68"/>
      <c r="QA141" s="68"/>
      <c r="QB141" s="68"/>
      <c r="QC141" s="68"/>
      <c r="QD141" s="68"/>
      <c r="QE141" s="68"/>
      <c r="QF141" s="68"/>
      <c r="QG141" s="38"/>
      <c r="QH141" s="38"/>
      <c r="QI141" s="38"/>
      <c r="QJ141" s="38"/>
      <c r="QK141" s="9"/>
      <c r="QL141" s="9"/>
      <c r="QM141" s="9"/>
      <c r="QN141" s="38"/>
      <c r="QO141" s="38"/>
      <c r="QP141" s="38"/>
      <c r="QQ141" s="38"/>
      <c r="QR141" s="38"/>
      <c r="QS141" s="38"/>
      <c r="QT141" s="68"/>
      <c r="QU141" s="68"/>
      <c r="QV141" s="68"/>
      <c r="QW141" s="68"/>
      <c r="QX141" s="68"/>
      <c r="QY141" s="68"/>
      <c r="QZ141" s="68"/>
      <c r="RA141" s="68"/>
      <c r="RB141" s="68"/>
      <c r="RC141" s="68"/>
      <c r="RD141" s="68"/>
      <c r="RE141" s="68"/>
      <c r="RF141" s="68"/>
      <c r="RG141" s="68"/>
      <c r="RH141" s="68"/>
      <c r="RI141" s="38"/>
      <c r="RJ141" s="38"/>
      <c r="RK141" s="38"/>
      <c r="RL141" s="38"/>
      <c r="RM141" s="9"/>
      <c r="RN141" s="9"/>
      <c r="RO141" s="9"/>
      <c r="RP141" s="38"/>
      <c r="RQ141" s="38"/>
      <c r="RR141" s="38"/>
      <c r="RS141" s="38"/>
      <c r="RT141" s="68"/>
      <c r="RU141" s="68"/>
      <c r="RV141" s="68"/>
      <c r="RW141" s="68"/>
      <c r="RX141" s="68"/>
      <c r="RY141" s="68"/>
      <c r="RZ141" s="68"/>
      <c r="SA141" s="68"/>
      <c r="SB141" s="68"/>
      <c r="SC141" s="68"/>
      <c r="SD141" s="68"/>
      <c r="SE141" s="68"/>
      <c r="SF141" s="38"/>
      <c r="SG141" s="38"/>
      <c r="SH141" s="38"/>
      <c r="SI141" s="9"/>
      <c r="SJ141" s="9"/>
      <c r="SK141" s="9"/>
      <c r="SL141" s="38"/>
      <c r="SM141" s="38"/>
      <c r="SN141" s="38"/>
      <c r="SO141" s="38"/>
      <c r="SP141" s="68"/>
      <c r="SQ141" s="68"/>
      <c r="SR141" s="68"/>
      <c r="SS141" s="68"/>
      <c r="ST141" s="68"/>
      <c r="SU141" s="68"/>
      <c r="SV141" s="68"/>
      <c r="SW141" s="68"/>
      <c r="SX141" s="68"/>
      <c r="SY141" s="68"/>
      <c r="SZ141" s="68"/>
      <c r="TA141" s="68"/>
      <c r="TB141" s="38"/>
      <c r="TC141" s="38"/>
      <c r="TD141" s="38"/>
      <c r="TE141" s="9"/>
      <c r="TF141" s="9"/>
      <c r="TG141" s="9"/>
      <c r="TH141" s="53">
        <v>54.95</v>
      </c>
      <c r="TI141" s="53" t="s">
        <v>10483</v>
      </c>
      <c r="TJ141" s="29">
        <v>1.63</v>
      </c>
      <c r="TK141" s="53">
        <v>54.84</v>
      </c>
      <c r="TL141" s="53" t="s">
        <v>10483</v>
      </c>
      <c r="TM141" s="29">
        <v>1.67</v>
      </c>
      <c r="TN141" s="68"/>
      <c r="TO141" s="68"/>
      <c r="TP141" s="68"/>
      <c r="TQ141" s="68"/>
      <c r="TR141" s="68"/>
      <c r="TS141" s="68">
        <v>58.68</v>
      </c>
      <c r="TT141" s="68"/>
      <c r="TU141" s="68">
        <v>1.08</v>
      </c>
      <c r="TV141" s="68"/>
      <c r="TW141" s="68"/>
      <c r="TX141" s="68"/>
      <c r="TY141" s="68"/>
      <c r="TZ141" s="68"/>
      <c r="UA141" s="68"/>
      <c r="UK141" s="68"/>
      <c r="UL141" s="68"/>
      <c r="UM141" s="68"/>
      <c r="UN141" s="68"/>
      <c r="UO141" s="68"/>
      <c r="UP141" s="68"/>
      <c r="UQ141" s="68"/>
      <c r="UR141" s="68"/>
      <c r="US141" s="68"/>
      <c r="UT141" s="68"/>
      <c r="UU141" s="68"/>
      <c r="UV141" s="68"/>
      <c r="VE141" s="9"/>
      <c r="VF141" s="22" t="s">
        <v>5017</v>
      </c>
      <c r="VG141" s="3" t="s">
        <v>4516</v>
      </c>
      <c r="VH141" s="3" t="s">
        <v>4501</v>
      </c>
      <c r="VI141" s="3">
        <v>0</v>
      </c>
      <c r="VJ141" s="29">
        <v>0</v>
      </c>
      <c r="WA141" s="3" t="s">
        <v>777</v>
      </c>
      <c r="WZ141" s="6" t="s">
        <v>1034</v>
      </c>
      <c r="XA141" s="6" t="s">
        <v>3396</v>
      </c>
      <c r="XB141" s="20" t="s">
        <v>3122</v>
      </c>
      <c r="XC141" s="20"/>
      <c r="XD141" s="6" t="s">
        <v>6038</v>
      </c>
      <c r="XE141" s="6" t="s">
        <v>3395</v>
      </c>
      <c r="XG141" s="6" t="s">
        <v>1422</v>
      </c>
      <c r="XH141" s="6" t="s">
        <v>6039</v>
      </c>
      <c r="XK141"/>
      <c r="XL141" s="3" t="s">
        <v>1422</v>
      </c>
      <c r="XM141" s="6" t="s">
        <v>1423</v>
      </c>
      <c r="XN141" s="6" t="s">
        <v>1423</v>
      </c>
      <c r="XP141" s="6" t="s">
        <v>1422</v>
      </c>
      <c r="XQ141" s="6" t="s">
        <v>1422</v>
      </c>
      <c r="XU141" s="3" t="s">
        <v>3122</v>
      </c>
      <c r="XV141"/>
      <c r="YB141" s="3" t="s">
        <v>1464</v>
      </c>
      <c r="YJ141" s="3" t="s">
        <v>13</v>
      </c>
    </row>
    <row r="142" spans="1:686" ht="33" customHeight="1" x14ac:dyDescent="0.2">
      <c r="J142" s="83"/>
      <c r="K142" s="6">
        <v>35</v>
      </c>
      <c r="L142" s="6">
        <v>51</v>
      </c>
      <c r="T142" s="11" t="s">
        <v>1802</v>
      </c>
      <c r="AE142" s="3" t="s">
        <v>3398</v>
      </c>
      <c r="AI142" s="3" t="s">
        <v>2555</v>
      </c>
      <c r="AJ142" s="3" t="s">
        <v>542</v>
      </c>
      <c r="AL142" s="9"/>
      <c r="AM142" s="6" t="s">
        <v>11281</v>
      </c>
      <c r="AO142" s="9"/>
      <c r="AP142" s="9"/>
      <c r="AQ142" s="9"/>
      <c r="BH142" s="28" t="s">
        <v>4231</v>
      </c>
      <c r="BI142" s="9"/>
      <c r="BJ142" s="9"/>
      <c r="BK142" s="9"/>
      <c r="BL142" s="9"/>
      <c r="BM142" s="9"/>
      <c r="BN142" s="9"/>
      <c r="BO142" s="9"/>
      <c r="BP142" s="9"/>
      <c r="BQ142" s="28" t="s">
        <v>4455</v>
      </c>
      <c r="BS142" s="227" t="str">
        <f t="shared" si="3"/>
        <v xml:space="preserve"> --               </v>
      </c>
      <c r="BT142" s="9"/>
      <c r="BU142" s="9"/>
      <c r="BV142" s="9"/>
      <c r="BW142" s="9"/>
      <c r="BX142" s="9"/>
      <c r="BY142" s="9"/>
      <c r="BZ142" s="9"/>
      <c r="CA142" s="9"/>
      <c r="CB142" s="9"/>
      <c r="CC142" s="9"/>
      <c r="CD142" s="9"/>
      <c r="CE142" s="9"/>
      <c r="CF142" s="9"/>
      <c r="CJ142" s="83"/>
      <c r="CK142" s="9"/>
      <c r="CL142" s="9">
        <v>39</v>
      </c>
      <c r="CM142" s="9">
        <v>39</v>
      </c>
      <c r="CN142" s="9"/>
      <c r="CO142" s="9">
        <v>39</v>
      </c>
      <c r="CP142" s="9"/>
      <c r="CQ142" s="9"/>
      <c r="CR142" s="9"/>
      <c r="CS142" s="9"/>
      <c r="CT142" s="9"/>
      <c r="CU142" s="9"/>
      <c r="CV142" s="9"/>
      <c r="CW142" s="9"/>
      <c r="CX142" s="68"/>
      <c r="CY142" s="68"/>
      <c r="CZ142" s="9">
        <v>39</v>
      </c>
      <c r="DA142" s="68"/>
      <c r="DB142" s="68"/>
      <c r="DC142" s="68"/>
      <c r="DD142" s="11"/>
      <c r="DE142" s="11"/>
      <c r="DF142" s="11"/>
      <c r="DG142" s="38">
        <v>11.76</v>
      </c>
      <c r="DH142" s="38"/>
      <c r="DI142" s="38">
        <v>2.04</v>
      </c>
      <c r="DJ142" s="38">
        <v>15.57</v>
      </c>
      <c r="DK142" s="38"/>
      <c r="DL142" s="38">
        <v>2.38</v>
      </c>
      <c r="DM142" s="68"/>
      <c r="DN142" s="68"/>
      <c r="DO142" s="68"/>
      <c r="DP142" s="68"/>
      <c r="DQ142" s="68"/>
      <c r="DR142" s="68">
        <v>11.43</v>
      </c>
      <c r="DS142" s="68"/>
      <c r="DT142" s="68">
        <v>2.04</v>
      </c>
      <c r="DU142" s="68"/>
      <c r="DV142" s="68"/>
      <c r="DW142" s="68"/>
      <c r="DX142" s="68"/>
      <c r="DY142" s="68"/>
      <c r="DZ142" s="68"/>
      <c r="EA142" s="38"/>
      <c r="EB142" s="38"/>
      <c r="EC142" s="38"/>
      <c r="ED142" s="38"/>
      <c r="EE142" s="38"/>
      <c r="EF142" s="9"/>
      <c r="EG142" s="38"/>
      <c r="EH142" s="38"/>
      <c r="EI142" s="38"/>
      <c r="EJ142" s="9"/>
      <c r="EK142" s="9"/>
      <c r="EL142" s="9"/>
      <c r="EM142" s="79" t="s">
        <v>11287</v>
      </c>
      <c r="EN142" s="79"/>
      <c r="EO142" s="79" t="s">
        <v>11288</v>
      </c>
      <c r="EP142" s="79" t="s">
        <v>11295</v>
      </c>
      <c r="EQ142" s="79"/>
      <c r="ER142" s="53">
        <v>6.77</v>
      </c>
      <c r="ES142" s="53" t="s">
        <v>10483</v>
      </c>
      <c r="ET142" s="53" t="s">
        <v>10483</v>
      </c>
      <c r="EU142" s="53" t="s">
        <v>10483</v>
      </c>
      <c r="EV142" s="53" t="s">
        <v>10483</v>
      </c>
      <c r="EW142" s="53" t="s">
        <v>10483</v>
      </c>
      <c r="EX142" s="53">
        <v>75.33</v>
      </c>
      <c r="EY142" s="53" t="s">
        <v>10483</v>
      </c>
      <c r="EZ142" s="53">
        <v>7.45</v>
      </c>
      <c r="FA142" s="53" t="s">
        <v>10483</v>
      </c>
      <c r="FB142" s="53" t="s">
        <v>10483</v>
      </c>
      <c r="FC142" s="53" t="s">
        <v>10483</v>
      </c>
      <c r="FD142" s="53" t="s">
        <v>10483</v>
      </c>
      <c r="FE142" s="53" t="s">
        <v>10483</v>
      </c>
      <c r="FF142" s="53" t="s">
        <v>10483</v>
      </c>
      <c r="FG142" s="53" t="s">
        <v>10483</v>
      </c>
      <c r="FH142" s="53" t="s">
        <v>10483</v>
      </c>
      <c r="FI142" s="53" t="s">
        <v>10483</v>
      </c>
      <c r="FJ142" s="53" t="s">
        <v>10483</v>
      </c>
      <c r="FK142" s="53" t="s">
        <v>10483</v>
      </c>
      <c r="FL142" s="38"/>
      <c r="FM142" s="38"/>
      <c r="FN142" s="38"/>
      <c r="FO142" s="53" t="s">
        <v>10483</v>
      </c>
      <c r="FP142" s="53" t="s">
        <v>10483</v>
      </c>
      <c r="FQ142" s="53" t="s">
        <v>10483</v>
      </c>
      <c r="FR142" s="53" t="s">
        <v>10483</v>
      </c>
      <c r="FS142" s="53" t="s">
        <v>10483</v>
      </c>
      <c r="FT142" s="53" t="s">
        <v>10483</v>
      </c>
      <c r="FU142" s="53" t="s">
        <v>10483</v>
      </c>
      <c r="FV142" s="53" t="s">
        <v>10483</v>
      </c>
      <c r="FW142" s="53" t="s">
        <v>10483</v>
      </c>
      <c r="FX142" s="53" t="s">
        <v>10483</v>
      </c>
      <c r="FY142" s="53" t="s">
        <v>10483</v>
      </c>
      <c r="FZ142" s="53" t="s">
        <v>10483</v>
      </c>
      <c r="GA142" s="53" t="s">
        <v>10483</v>
      </c>
      <c r="GB142" s="53" t="s">
        <v>10483</v>
      </c>
      <c r="GC142" s="53"/>
      <c r="GD142" s="53" t="s">
        <v>10483</v>
      </c>
      <c r="GE142" s="53" t="s">
        <v>10483</v>
      </c>
      <c r="GF142" s="53" t="s">
        <v>10483</v>
      </c>
      <c r="GG142" s="53" t="s">
        <v>10483</v>
      </c>
      <c r="GH142" s="53" t="s">
        <v>10483</v>
      </c>
      <c r="GI142" s="53" t="s">
        <v>10483</v>
      </c>
      <c r="GJ142" s="53" t="s">
        <v>10483</v>
      </c>
      <c r="GK142" s="53" t="s">
        <v>10483</v>
      </c>
      <c r="GL142" s="53" t="s">
        <v>10483</v>
      </c>
      <c r="GM142" s="53" t="s">
        <v>10483</v>
      </c>
      <c r="GN142" s="53" t="s">
        <v>10483</v>
      </c>
      <c r="GO142" s="53" t="s">
        <v>10483</v>
      </c>
      <c r="GP142" s="53" t="s">
        <v>10483</v>
      </c>
      <c r="GQ142" s="53" t="s">
        <v>10483</v>
      </c>
      <c r="GR142" s="38"/>
      <c r="GS142" s="38"/>
      <c r="GT142" s="38"/>
      <c r="GU142" s="38"/>
      <c r="GV142" s="38"/>
      <c r="GW142" s="38"/>
      <c r="GX142" s="38"/>
      <c r="GY142" s="38"/>
      <c r="GZ142" s="167"/>
      <c r="HA142" s="167"/>
      <c r="HB142" s="167"/>
      <c r="HC142" s="167"/>
      <c r="HD142" s="167"/>
      <c r="HE142" s="167"/>
      <c r="HF142" s="167"/>
      <c r="HG142" s="167"/>
      <c r="HH142" s="167"/>
      <c r="HI142" s="167"/>
      <c r="HJ142" s="167"/>
      <c r="HK142" s="167"/>
      <c r="HL142" s="38"/>
      <c r="HM142" s="38"/>
      <c r="HN142" s="38"/>
      <c r="HP142" s="38"/>
      <c r="HQ142" s="38"/>
      <c r="HR142" s="38"/>
      <c r="HS142" s="38"/>
      <c r="HT142" s="38"/>
      <c r="HU142" s="38"/>
      <c r="HV142" s="38"/>
      <c r="HW142" s="38"/>
      <c r="HX142" s="38"/>
      <c r="HY142" s="38"/>
      <c r="HZ142" s="9"/>
      <c r="IA142" s="9"/>
      <c r="IB142" s="9"/>
      <c r="IC142" s="38"/>
      <c r="ID142" s="38"/>
      <c r="IE142" s="38"/>
      <c r="IF142" s="38"/>
      <c r="IG142" s="38"/>
      <c r="IH142" s="38"/>
      <c r="II142" s="68"/>
      <c r="IJ142" s="68"/>
      <c r="IK142" s="68"/>
      <c r="IL142" s="68"/>
      <c r="IM142" s="68"/>
      <c r="IN142" s="68"/>
      <c r="IO142" s="68"/>
      <c r="IP142" s="68"/>
      <c r="IQ142" s="68"/>
      <c r="IR142" s="68"/>
      <c r="IS142" s="68"/>
      <c r="IT142" s="68"/>
      <c r="IU142" s="68"/>
      <c r="IV142" s="68"/>
      <c r="IW142" s="38"/>
      <c r="IX142" s="38"/>
      <c r="IY142" s="38"/>
      <c r="IZ142" s="9"/>
      <c r="JA142" s="9"/>
      <c r="JB142" s="9"/>
      <c r="JC142" s="38"/>
      <c r="JD142" s="38"/>
      <c r="JE142" s="38"/>
      <c r="JF142" s="38"/>
      <c r="JG142" s="38"/>
      <c r="JH142" s="38"/>
      <c r="JI142" s="68"/>
      <c r="JJ142" s="68"/>
      <c r="JK142" s="68"/>
      <c r="JL142" s="68"/>
      <c r="JM142" s="68"/>
      <c r="JN142" s="68"/>
      <c r="JO142" s="68"/>
      <c r="JP142" s="68"/>
      <c r="JQ142" s="68"/>
      <c r="JR142" s="68"/>
      <c r="JS142" s="68"/>
      <c r="JT142" s="68"/>
      <c r="JU142" s="68"/>
      <c r="JV142" s="68"/>
      <c r="JW142" s="38"/>
      <c r="JX142" s="38"/>
      <c r="JY142" s="38"/>
      <c r="JZ142" s="9"/>
      <c r="KA142" s="9"/>
      <c r="KB142" s="9"/>
      <c r="KC142" s="9"/>
      <c r="KD142" s="9"/>
      <c r="KE142" s="9"/>
      <c r="KF142" s="9"/>
      <c r="KW142" s="9"/>
      <c r="KX142" s="9"/>
      <c r="KY142" s="9"/>
      <c r="KZ142" s="38"/>
      <c r="LA142" s="38"/>
      <c r="LB142" s="38"/>
      <c r="LC142" s="38"/>
      <c r="LD142" s="38"/>
      <c r="LE142" s="68"/>
      <c r="LF142" s="68"/>
      <c r="LG142" s="68"/>
      <c r="LH142" s="68"/>
      <c r="LI142" s="68"/>
      <c r="LJ142" s="68"/>
      <c r="LK142" s="68"/>
      <c r="LL142" s="68"/>
      <c r="LM142" s="68"/>
      <c r="LN142" s="68"/>
      <c r="LO142" s="68"/>
      <c r="LP142" s="68"/>
      <c r="LQ142" s="68"/>
      <c r="LR142" s="38"/>
      <c r="LS142" s="38"/>
      <c r="LT142" s="38"/>
      <c r="LU142" s="9"/>
      <c r="LV142" s="9"/>
      <c r="LW142" s="9"/>
      <c r="LX142" s="38"/>
      <c r="LY142" s="38"/>
      <c r="LZ142" s="38"/>
      <c r="MA142" s="38"/>
      <c r="MB142" s="68"/>
      <c r="MC142" s="68"/>
      <c r="MD142" s="68"/>
      <c r="ME142" s="68"/>
      <c r="MF142" s="68"/>
      <c r="MG142" s="68"/>
      <c r="MH142" s="68"/>
      <c r="MI142" s="68"/>
      <c r="MJ142" s="68"/>
      <c r="MK142" s="68"/>
      <c r="ML142" s="68"/>
      <c r="MM142" s="68"/>
      <c r="MN142" s="38"/>
      <c r="MO142" s="38"/>
      <c r="MP142" s="38"/>
      <c r="MQ142" s="38"/>
      <c r="MR142" s="38"/>
      <c r="MS142" s="9"/>
      <c r="MT142" s="9"/>
      <c r="MU142" s="38"/>
      <c r="MV142" s="38"/>
      <c r="MW142" s="38"/>
      <c r="MX142" s="38"/>
      <c r="MY142" s="38"/>
      <c r="MZ142" s="68"/>
      <c r="NA142" s="68"/>
      <c r="NB142" s="68"/>
      <c r="NC142" s="68"/>
      <c r="ND142" s="68"/>
      <c r="NE142" s="68"/>
      <c r="NF142" s="68"/>
      <c r="NG142" s="68"/>
      <c r="NH142" s="68"/>
      <c r="NI142" s="68"/>
      <c r="NJ142" s="68"/>
      <c r="NK142" s="68"/>
      <c r="NL142" s="68"/>
      <c r="NM142" s="38"/>
      <c r="NN142" s="38"/>
      <c r="NO142" s="38"/>
      <c r="NP142" s="9"/>
      <c r="NQ142" s="9"/>
      <c r="NR142" s="9"/>
      <c r="NS142" s="38">
        <v>19.760000000000002</v>
      </c>
      <c r="NT142" s="38"/>
      <c r="NU142" s="38">
        <v>1.27</v>
      </c>
      <c r="NV142" s="38">
        <v>18.43</v>
      </c>
      <c r="NW142" s="38"/>
      <c r="NX142" s="38">
        <v>1.7</v>
      </c>
      <c r="NY142" s="68"/>
      <c r="NZ142" s="68"/>
      <c r="OA142" s="68"/>
      <c r="OB142" s="68"/>
      <c r="OC142" s="68">
        <v>20.62</v>
      </c>
      <c r="OD142" s="68"/>
      <c r="OE142" s="68">
        <v>1.1599999999999999</v>
      </c>
      <c r="OF142" s="68"/>
      <c r="OG142" s="68"/>
      <c r="OH142" s="68"/>
      <c r="OI142" s="68"/>
      <c r="OJ142" s="68"/>
      <c r="OK142" s="68"/>
      <c r="OL142" s="38"/>
      <c r="OM142" s="38"/>
      <c r="ON142" s="38"/>
      <c r="OO142" s="9"/>
      <c r="OP142" s="9"/>
      <c r="OQ142" s="9"/>
      <c r="OR142" s="38"/>
      <c r="OS142" s="38"/>
      <c r="OT142" s="38"/>
      <c r="OU142" s="38"/>
      <c r="OV142" s="68"/>
      <c r="OW142" s="68"/>
      <c r="OX142" s="68"/>
      <c r="OY142" s="68"/>
      <c r="OZ142" s="68"/>
      <c r="PA142" s="68"/>
      <c r="PB142" s="68"/>
      <c r="PC142" s="68"/>
      <c r="PD142" s="68"/>
      <c r="PE142" s="68"/>
      <c r="PF142" s="68"/>
      <c r="PG142" s="68"/>
      <c r="PH142" s="38"/>
      <c r="PI142" s="38"/>
      <c r="PJ142" s="38"/>
      <c r="PK142" s="38"/>
      <c r="PL142" s="9"/>
      <c r="PM142" s="9"/>
      <c r="PN142" s="9"/>
      <c r="PO142" s="38"/>
      <c r="PP142" s="38"/>
      <c r="PQ142" s="38"/>
      <c r="PR142" s="38"/>
      <c r="PS142" s="38"/>
      <c r="PT142" s="68"/>
      <c r="PU142" s="68"/>
      <c r="PV142" s="68"/>
      <c r="PW142" s="68"/>
      <c r="PX142" s="68"/>
      <c r="PY142" s="68"/>
      <c r="PZ142" s="68"/>
      <c r="QA142" s="68"/>
      <c r="QB142" s="68"/>
      <c r="QC142" s="68"/>
      <c r="QD142" s="68"/>
      <c r="QE142" s="68"/>
      <c r="QF142" s="68"/>
      <c r="QG142" s="38"/>
      <c r="QH142" s="38"/>
      <c r="QI142" s="38"/>
      <c r="QJ142" s="38"/>
      <c r="QK142" s="9"/>
      <c r="QL142" s="9"/>
      <c r="QM142" s="9"/>
      <c r="QN142" s="38"/>
      <c r="QO142" s="38"/>
      <c r="QP142" s="38"/>
      <c r="QQ142" s="38"/>
      <c r="QR142" s="38"/>
      <c r="QS142" s="38"/>
      <c r="QT142" s="68"/>
      <c r="QU142" s="68"/>
      <c r="QV142" s="68"/>
      <c r="QW142" s="68"/>
      <c r="QX142" s="68"/>
      <c r="QY142" s="68"/>
      <c r="QZ142" s="68"/>
      <c r="RA142" s="68"/>
      <c r="RB142" s="68"/>
      <c r="RC142" s="68"/>
      <c r="RD142" s="68"/>
      <c r="RE142" s="68"/>
      <c r="RF142" s="68"/>
      <c r="RG142" s="68"/>
      <c r="RH142" s="68"/>
      <c r="RI142" s="38"/>
      <c r="RJ142" s="38"/>
      <c r="RK142" s="38"/>
      <c r="RL142" s="38"/>
      <c r="RM142" s="9"/>
      <c r="RN142" s="9"/>
      <c r="RO142" s="9"/>
      <c r="RP142" s="38"/>
      <c r="RQ142" s="38"/>
      <c r="RR142" s="38"/>
      <c r="RS142" s="38"/>
      <c r="RT142" s="68"/>
      <c r="RU142" s="68"/>
      <c r="RV142" s="68"/>
      <c r="RW142" s="68"/>
      <c r="RX142" s="68"/>
      <c r="RY142" s="68"/>
      <c r="RZ142" s="68"/>
      <c r="SA142" s="68"/>
      <c r="SB142" s="68"/>
      <c r="SC142" s="68"/>
      <c r="SD142" s="68"/>
      <c r="SE142" s="68"/>
      <c r="SF142" s="38"/>
      <c r="SG142" s="38"/>
      <c r="SH142" s="38"/>
      <c r="SI142" s="9"/>
      <c r="SJ142" s="9"/>
      <c r="SK142" s="9"/>
      <c r="SL142" s="38"/>
      <c r="SM142" s="38"/>
      <c r="SN142" s="38"/>
      <c r="SO142" s="38"/>
      <c r="SP142" s="68"/>
      <c r="SQ142" s="68"/>
      <c r="SR142" s="68"/>
      <c r="SS142" s="68"/>
      <c r="ST142" s="68"/>
      <c r="SU142" s="68"/>
      <c r="SV142" s="68"/>
      <c r="SW142" s="68"/>
      <c r="SX142" s="68"/>
      <c r="SY142" s="68"/>
      <c r="SZ142" s="68"/>
      <c r="TA142" s="68"/>
      <c r="TB142" s="38"/>
      <c r="TC142" s="38"/>
      <c r="TD142" s="38"/>
      <c r="TE142" s="9"/>
      <c r="TF142" s="9"/>
      <c r="TG142" s="9"/>
      <c r="TH142" s="29">
        <v>55.1</v>
      </c>
      <c r="TJ142" s="29">
        <v>1.25</v>
      </c>
      <c r="TK142" s="29">
        <v>54.05</v>
      </c>
      <c r="TM142" s="29">
        <v>1.62</v>
      </c>
      <c r="TN142" s="68"/>
      <c r="TO142" s="68"/>
      <c r="TP142" s="68"/>
      <c r="TQ142" s="68"/>
      <c r="TR142" s="68"/>
      <c r="TS142" s="68">
        <v>56.38</v>
      </c>
      <c r="TT142" s="68"/>
      <c r="TU142" s="68">
        <v>1.33</v>
      </c>
      <c r="TV142" s="68"/>
      <c r="TW142" s="68"/>
      <c r="TX142" s="68"/>
      <c r="TY142" s="68"/>
      <c r="TZ142" s="68"/>
      <c r="UA142" s="68"/>
      <c r="UK142" s="68"/>
      <c r="UL142" s="68"/>
      <c r="UM142" s="68"/>
      <c r="UN142" s="68"/>
      <c r="UO142" s="68"/>
      <c r="UP142" s="68"/>
      <c r="UQ142" s="68"/>
      <c r="UR142" s="68"/>
      <c r="US142" s="68"/>
      <c r="UT142" s="68"/>
      <c r="UU142" s="68"/>
      <c r="UV142" s="68"/>
      <c r="VE142" s="9"/>
      <c r="VF142" s="22" t="s">
        <v>5018</v>
      </c>
      <c r="VG142" s="3" t="s">
        <v>4516</v>
      </c>
      <c r="VH142" s="9"/>
      <c r="VI142" s="9"/>
      <c r="VJ142" s="9"/>
      <c r="WA142" s="3" t="s">
        <v>777</v>
      </c>
      <c r="WZ142" s="6" t="s">
        <v>1802</v>
      </c>
      <c r="XA142" s="6" t="s">
        <v>3398</v>
      </c>
      <c r="XD142" s="6" t="s">
        <v>2555</v>
      </c>
      <c r="XE142" s="6" t="s">
        <v>542</v>
      </c>
      <c r="XG142" s="6" t="s">
        <v>1809</v>
      </c>
      <c r="XH142" s="6" t="s">
        <v>6040</v>
      </c>
      <c r="XK142"/>
      <c r="XL142" s="3" t="s">
        <v>1809</v>
      </c>
      <c r="XP142" s="6" t="s">
        <v>7682</v>
      </c>
      <c r="XQ142" s="6" t="s">
        <v>7682</v>
      </c>
      <c r="XV142"/>
      <c r="YB142" s="3" t="s">
        <v>1013</v>
      </c>
      <c r="YJ142" s="3" t="s">
        <v>13</v>
      </c>
    </row>
    <row r="143" spans="1:686" ht="33" customHeight="1" x14ac:dyDescent="0.2">
      <c r="J143" s="83"/>
      <c r="K143" s="6">
        <v>35</v>
      </c>
      <c r="L143" s="6">
        <v>51</v>
      </c>
      <c r="T143" s="3" t="s">
        <v>5600</v>
      </c>
      <c r="AE143" s="3" t="s">
        <v>3393</v>
      </c>
      <c r="AL143" s="9"/>
      <c r="AM143" s="6" t="s">
        <v>11282</v>
      </c>
      <c r="AO143" s="9"/>
      <c r="AP143" s="9"/>
      <c r="AQ143" s="9"/>
      <c r="BI143" s="9"/>
      <c r="BJ143" s="9"/>
      <c r="BK143" s="9"/>
      <c r="BL143" s="9"/>
      <c r="BM143" s="9"/>
      <c r="BN143" s="9"/>
      <c r="BO143" s="9"/>
      <c r="BP143" s="9"/>
      <c r="BT143" s="9"/>
      <c r="BU143" s="9"/>
      <c r="BV143" s="9"/>
      <c r="BW143" s="9"/>
      <c r="BX143" s="9"/>
      <c r="BY143" s="9"/>
      <c r="BZ143" s="9"/>
      <c r="CA143" s="9"/>
      <c r="CB143" s="9"/>
      <c r="CC143" s="9"/>
      <c r="CD143" s="9"/>
      <c r="CE143" s="9"/>
      <c r="CF143" s="9"/>
      <c r="CJ143" s="83"/>
      <c r="CK143" s="9"/>
      <c r="CL143" s="9"/>
      <c r="CM143" s="9"/>
      <c r="CN143" s="9"/>
      <c r="CO143" s="9"/>
      <c r="CP143" s="9"/>
      <c r="CQ143" s="9"/>
      <c r="CR143" s="9"/>
      <c r="CS143" s="9"/>
      <c r="CT143" s="9"/>
      <c r="CU143" s="9"/>
      <c r="CV143" s="9"/>
      <c r="CW143" s="9"/>
      <c r="CX143" s="87"/>
      <c r="CY143" s="68"/>
      <c r="CZ143" s="9"/>
      <c r="DA143" s="68"/>
      <c r="DB143" s="68"/>
      <c r="DC143" s="68"/>
      <c r="DD143" s="11"/>
      <c r="DE143" s="11"/>
      <c r="DF143" s="11"/>
      <c r="DG143" s="38">
        <v>11.75</v>
      </c>
      <c r="DH143" s="38"/>
      <c r="DI143" s="38">
        <v>2.27</v>
      </c>
      <c r="DJ143" s="38">
        <v>9.4</v>
      </c>
      <c r="DK143" s="38"/>
      <c r="DL143" s="38">
        <v>2.14</v>
      </c>
      <c r="DM143" s="87"/>
      <c r="DN143" s="87"/>
      <c r="DO143" s="87"/>
      <c r="DP143" s="68"/>
      <c r="DQ143" s="68"/>
      <c r="DR143" s="68">
        <v>5.3</v>
      </c>
      <c r="DS143" s="68"/>
      <c r="DT143" s="68">
        <v>1.18</v>
      </c>
      <c r="DU143" s="68"/>
      <c r="DV143" s="68"/>
      <c r="DW143" s="68"/>
      <c r="DX143" s="68"/>
      <c r="DY143" s="68"/>
      <c r="DZ143" s="68"/>
      <c r="EA143" s="38"/>
      <c r="EB143" s="38"/>
      <c r="EC143" s="38"/>
      <c r="ED143" s="38"/>
      <c r="EE143" s="38"/>
      <c r="EF143" s="9"/>
      <c r="EG143" s="38"/>
      <c r="EH143" s="38"/>
      <c r="EI143" s="38"/>
      <c r="EJ143" s="9"/>
      <c r="EK143" s="9"/>
      <c r="EL143" s="9"/>
      <c r="EM143" s="79" t="s">
        <v>11289</v>
      </c>
      <c r="EN143" s="79"/>
      <c r="EO143" s="79" t="s">
        <v>11290</v>
      </c>
      <c r="EP143" s="79" t="s">
        <v>11296</v>
      </c>
      <c r="EQ143" s="79"/>
      <c r="ER143" s="53">
        <v>5.14</v>
      </c>
      <c r="ES143" s="53"/>
      <c r="ET143" s="53"/>
      <c r="EU143" s="53"/>
      <c r="EV143" s="53"/>
      <c r="EW143" s="53"/>
      <c r="EX143" s="53">
        <v>55.9</v>
      </c>
      <c r="EY143" s="53"/>
      <c r="EZ143" s="53">
        <v>4.2300000000000004</v>
      </c>
      <c r="FA143" s="53"/>
      <c r="FB143" s="53"/>
      <c r="FC143" s="53"/>
      <c r="FD143" s="53"/>
      <c r="FE143" s="53"/>
      <c r="FF143" s="53"/>
      <c r="FG143" s="53"/>
      <c r="FH143" s="53"/>
      <c r="FI143" s="53"/>
      <c r="FJ143" s="53"/>
      <c r="FK143" s="53"/>
      <c r="FL143" s="38"/>
      <c r="FM143" s="38"/>
      <c r="FN143" s="38"/>
      <c r="FO143" s="53"/>
      <c r="FP143" s="53"/>
      <c r="FQ143" s="53"/>
      <c r="FR143" s="53"/>
      <c r="FS143" s="53"/>
      <c r="FT143" s="53"/>
      <c r="FU143" s="53"/>
      <c r="FV143" s="53"/>
      <c r="FW143" s="53"/>
      <c r="FX143" s="53"/>
      <c r="FY143" s="53"/>
      <c r="FZ143" s="53"/>
      <c r="GA143" s="53"/>
      <c r="GB143" s="53"/>
      <c r="GC143" s="53"/>
      <c r="GD143" s="53"/>
      <c r="GE143" s="53"/>
      <c r="GF143" s="53"/>
      <c r="GG143" s="53"/>
      <c r="GH143" s="53"/>
      <c r="GI143" s="53"/>
      <c r="GJ143" s="53"/>
      <c r="GK143" s="53"/>
      <c r="GL143" s="53"/>
      <c r="GM143" s="53"/>
      <c r="GN143" s="53"/>
      <c r="GO143" s="53"/>
      <c r="GP143" s="53"/>
      <c r="GQ143" s="53"/>
      <c r="GR143" s="38"/>
      <c r="GS143" s="38"/>
      <c r="GT143" s="38"/>
      <c r="GU143" s="38"/>
      <c r="GV143" s="38"/>
      <c r="GW143" s="38"/>
      <c r="GX143" s="38"/>
      <c r="GY143" s="38"/>
      <c r="GZ143" s="167"/>
      <c r="HA143" s="167"/>
      <c r="HB143" s="167"/>
      <c r="HC143" s="167"/>
      <c r="HD143" s="167"/>
      <c r="HE143" s="167"/>
      <c r="HF143" s="167"/>
      <c r="HG143" s="167"/>
      <c r="HH143" s="167"/>
      <c r="HI143" s="167"/>
      <c r="HJ143" s="167"/>
      <c r="HK143" s="167"/>
      <c r="HL143" s="38"/>
      <c r="HM143" s="38"/>
      <c r="HN143" s="38"/>
      <c r="HP143" s="38"/>
      <c r="HQ143" s="38"/>
      <c r="HR143" s="38"/>
      <c r="HS143" s="38"/>
      <c r="HT143" s="38"/>
      <c r="HU143" s="38"/>
      <c r="HV143" s="38"/>
      <c r="HW143" s="38"/>
      <c r="HX143" s="38"/>
      <c r="HY143" s="38"/>
      <c r="HZ143" s="9"/>
      <c r="IA143" s="9"/>
      <c r="IB143" s="9"/>
      <c r="IC143" s="38"/>
      <c r="ID143" s="38"/>
      <c r="IE143" s="38"/>
      <c r="IF143" s="38"/>
      <c r="IG143" s="38"/>
      <c r="IH143" s="38"/>
      <c r="II143" s="68"/>
      <c r="IJ143" s="68"/>
      <c r="IK143" s="68"/>
      <c r="IL143" s="68"/>
      <c r="IM143" s="68"/>
      <c r="IN143" s="68"/>
      <c r="IO143" s="68"/>
      <c r="IP143" s="68"/>
      <c r="IQ143" s="68"/>
      <c r="IR143" s="68"/>
      <c r="IS143" s="68"/>
      <c r="IT143" s="68"/>
      <c r="IU143" s="68"/>
      <c r="IV143" s="68"/>
      <c r="IW143" s="38"/>
      <c r="IX143" s="38"/>
      <c r="IY143" s="38"/>
      <c r="IZ143" s="9"/>
      <c r="JA143" s="9"/>
      <c r="JB143" s="9"/>
      <c r="JC143" s="38"/>
      <c r="JD143" s="38"/>
      <c r="JE143" s="38"/>
      <c r="JF143" s="38"/>
      <c r="JG143" s="38"/>
      <c r="JH143" s="38"/>
      <c r="JI143" s="68"/>
      <c r="JJ143" s="68"/>
      <c r="JK143" s="68"/>
      <c r="JL143" s="68"/>
      <c r="JM143" s="68"/>
      <c r="JN143" s="68"/>
      <c r="JO143" s="68"/>
      <c r="JP143" s="68"/>
      <c r="JQ143" s="68"/>
      <c r="JR143" s="68"/>
      <c r="JS143" s="68"/>
      <c r="JT143" s="68"/>
      <c r="JU143" s="68"/>
      <c r="JV143" s="68"/>
      <c r="JW143" s="38"/>
      <c r="JX143" s="38"/>
      <c r="JY143" s="38"/>
      <c r="JZ143" s="9"/>
      <c r="KA143" s="9"/>
      <c r="KB143" s="9"/>
      <c r="KC143" s="9"/>
      <c r="KD143" s="9"/>
      <c r="KE143" s="9"/>
      <c r="KF143" s="9"/>
      <c r="KW143" s="9"/>
      <c r="KX143" s="9"/>
      <c r="KY143" s="9"/>
      <c r="KZ143" s="38"/>
      <c r="LA143" s="38"/>
      <c r="LB143" s="38"/>
      <c r="LC143" s="38"/>
      <c r="LD143" s="38"/>
      <c r="LE143" s="68"/>
      <c r="LF143" s="68"/>
      <c r="LG143" s="68"/>
      <c r="LH143" s="68"/>
      <c r="LI143" s="68"/>
      <c r="LJ143" s="68"/>
      <c r="LK143" s="68"/>
      <c r="LL143" s="68"/>
      <c r="LM143" s="68"/>
      <c r="LN143" s="68"/>
      <c r="LO143" s="68"/>
      <c r="LP143" s="68"/>
      <c r="LQ143" s="68"/>
      <c r="LR143" s="38"/>
      <c r="LS143" s="38"/>
      <c r="LT143" s="38"/>
      <c r="LU143" s="9"/>
      <c r="LV143" s="9"/>
      <c r="LW143" s="9"/>
      <c r="LX143" s="38"/>
      <c r="LY143" s="38"/>
      <c r="LZ143" s="38"/>
      <c r="MA143" s="38"/>
      <c r="MB143" s="68"/>
      <c r="MC143" s="68"/>
      <c r="MD143" s="68"/>
      <c r="ME143" s="68"/>
      <c r="MF143" s="68"/>
      <c r="MG143" s="68"/>
      <c r="MH143" s="68"/>
      <c r="MI143" s="68"/>
      <c r="MJ143" s="68"/>
      <c r="MK143" s="68"/>
      <c r="ML143" s="68"/>
      <c r="MM143" s="68"/>
      <c r="MN143" s="38"/>
      <c r="MO143" s="38"/>
      <c r="MP143" s="38"/>
      <c r="MQ143" s="38"/>
      <c r="MR143" s="38"/>
      <c r="MS143" s="9"/>
      <c r="MT143" s="9"/>
      <c r="MU143" s="38"/>
      <c r="MV143" s="38"/>
      <c r="MW143" s="38"/>
      <c r="MX143" s="38"/>
      <c r="MY143" s="38"/>
      <c r="MZ143" s="68"/>
      <c r="NA143" s="68"/>
      <c r="NB143" s="68"/>
      <c r="NC143" s="68"/>
      <c r="ND143" s="68"/>
      <c r="NE143" s="68"/>
      <c r="NF143" s="68"/>
      <c r="NG143" s="68"/>
      <c r="NH143" s="68"/>
      <c r="NI143" s="68"/>
      <c r="NJ143" s="68"/>
      <c r="NK143" s="68"/>
      <c r="NL143" s="68"/>
      <c r="NM143" s="38"/>
      <c r="NN143" s="38"/>
      <c r="NO143" s="38"/>
      <c r="NP143" s="9"/>
      <c r="NQ143" s="9"/>
      <c r="NR143" s="9"/>
      <c r="NS143" s="38">
        <v>21.5</v>
      </c>
      <c r="NT143" s="38"/>
      <c r="NU143" s="38">
        <v>1.91</v>
      </c>
      <c r="NV143" s="38">
        <v>18.95</v>
      </c>
      <c r="NW143" s="38"/>
      <c r="NX143" s="38">
        <v>1.47</v>
      </c>
      <c r="NY143" s="68"/>
      <c r="NZ143" s="68"/>
      <c r="OA143" s="68"/>
      <c r="OB143" s="68"/>
      <c r="OC143" s="68">
        <v>15</v>
      </c>
      <c r="OD143" s="68"/>
      <c r="OE143" s="68">
        <v>0.98</v>
      </c>
      <c r="OF143" s="68"/>
      <c r="OG143" s="68"/>
      <c r="OH143" s="68"/>
      <c r="OI143" s="68"/>
      <c r="OJ143" s="68"/>
      <c r="OK143" s="68"/>
      <c r="OL143" s="38"/>
      <c r="OM143" s="38"/>
      <c r="ON143" s="38"/>
      <c r="OO143" s="9"/>
      <c r="OP143" s="9"/>
      <c r="OQ143" s="9"/>
      <c r="OR143" s="38"/>
      <c r="OS143" s="38"/>
      <c r="OT143" s="38"/>
      <c r="OU143" s="38"/>
      <c r="OV143" s="68"/>
      <c r="OW143" s="68"/>
      <c r="OX143" s="68"/>
      <c r="OY143" s="68"/>
      <c r="OZ143" s="68"/>
      <c r="PA143" s="68"/>
      <c r="PB143" s="68"/>
      <c r="PC143" s="68"/>
      <c r="PD143" s="68"/>
      <c r="PE143" s="68"/>
      <c r="PF143" s="68"/>
      <c r="PG143" s="68"/>
      <c r="PH143" s="38"/>
      <c r="PI143" s="38"/>
      <c r="PJ143" s="38"/>
      <c r="PK143" s="38"/>
      <c r="PL143" s="9"/>
      <c r="PM143" s="9"/>
      <c r="PN143" s="9"/>
      <c r="PO143" s="38"/>
      <c r="PP143" s="38"/>
      <c r="PQ143" s="38"/>
      <c r="PR143" s="38"/>
      <c r="PS143" s="38"/>
      <c r="PT143" s="68"/>
      <c r="PU143" s="68"/>
      <c r="PV143" s="68"/>
      <c r="PW143" s="68"/>
      <c r="PX143" s="68"/>
      <c r="PY143" s="68"/>
      <c r="PZ143" s="68"/>
      <c r="QA143" s="68"/>
      <c r="QB143" s="68"/>
      <c r="QC143" s="68"/>
      <c r="QD143" s="68"/>
      <c r="QE143" s="68"/>
      <c r="QF143" s="68"/>
      <c r="QG143" s="38"/>
      <c r="QH143" s="38"/>
      <c r="QI143" s="38"/>
      <c r="QJ143" s="38"/>
      <c r="QK143" s="9"/>
      <c r="QL143" s="9"/>
      <c r="QM143" s="9"/>
      <c r="QN143" s="38"/>
      <c r="QO143" s="38"/>
      <c r="QP143" s="38"/>
      <c r="QQ143" s="38"/>
      <c r="QR143" s="38"/>
      <c r="QS143" s="38"/>
      <c r="QT143" s="68"/>
      <c r="QU143" s="68"/>
      <c r="QV143" s="68"/>
      <c r="QW143" s="68"/>
      <c r="QX143" s="68"/>
      <c r="QY143" s="68"/>
      <c r="QZ143" s="68"/>
      <c r="RA143" s="68"/>
      <c r="RB143" s="68"/>
      <c r="RC143" s="68"/>
      <c r="RD143" s="68"/>
      <c r="RE143" s="68"/>
      <c r="RF143" s="68"/>
      <c r="RG143" s="68"/>
      <c r="RH143" s="68"/>
      <c r="RI143" s="38"/>
      <c r="RJ143" s="38"/>
      <c r="RK143" s="38"/>
      <c r="RL143" s="38"/>
      <c r="RM143" s="9"/>
      <c r="RN143" s="9"/>
      <c r="RO143" s="9"/>
      <c r="RP143" s="38"/>
      <c r="RQ143" s="38"/>
      <c r="RR143" s="38"/>
      <c r="RS143" s="38"/>
      <c r="RT143" s="68"/>
      <c r="RU143" s="68"/>
      <c r="RV143" s="68"/>
      <c r="RW143" s="68"/>
      <c r="RX143" s="68"/>
      <c r="RY143" s="68"/>
      <c r="RZ143" s="68"/>
      <c r="SA143" s="68"/>
      <c r="SB143" s="68"/>
      <c r="SC143" s="68"/>
      <c r="SD143" s="68"/>
      <c r="SE143" s="68"/>
      <c r="SF143" s="38"/>
      <c r="SG143" s="38"/>
      <c r="SH143" s="38"/>
      <c r="SI143" s="9"/>
      <c r="SJ143" s="9"/>
      <c r="SK143" s="9"/>
      <c r="SL143" s="38"/>
      <c r="SM143" s="38"/>
      <c r="SN143" s="38"/>
      <c r="SO143" s="38"/>
      <c r="SP143" s="68"/>
      <c r="SQ143" s="68"/>
      <c r="SR143" s="68"/>
      <c r="SS143" s="68"/>
      <c r="ST143" s="68"/>
      <c r="SU143" s="68"/>
      <c r="SV143" s="68"/>
      <c r="SW143" s="68"/>
      <c r="SX143" s="68"/>
      <c r="SY143" s="68"/>
      <c r="SZ143" s="68"/>
      <c r="TA143" s="68"/>
      <c r="TB143" s="38"/>
      <c r="TC143" s="38"/>
      <c r="TD143" s="38"/>
      <c r="TE143" s="9"/>
      <c r="TF143" s="9"/>
      <c r="TG143" s="9"/>
      <c r="TH143" s="29">
        <v>50.05</v>
      </c>
      <c r="TJ143" s="29">
        <v>1.53</v>
      </c>
      <c r="TK143" s="29">
        <v>55.25</v>
      </c>
      <c r="TM143" s="29">
        <v>1.62</v>
      </c>
      <c r="TN143" s="68"/>
      <c r="TO143" s="68"/>
      <c r="TP143" s="68"/>
      <c r="TQ143" s="68"/>
      <c r="TR143" s="68"/>
      <c r="TS143" s="68">
        <v>59.5</v>
      </c>
      <c r="TT143" s="68"/>
      <c r="TU143" s="68">
        <v>0.78</v>
      </c>
      <c r="TV143" s="68"/>
      <c r="TW143" s="68"/>
      <c r="TX143" s="68"/>
      <c r="TY143" s="68"/>
      <c r="TZ143" s="68"/>
      <c r="UA143" s="68"/>
      <c r="UK143" s="68"/>
      <c r="UL143" s="68"/>
      <c r="UM143" s="68"/>
      <c r="UN143" s="68"/>
      <c r="UO143" s="68"/>
      <c r="UP143" s="68"/>
      <c r="UQ143" s="68"/>
      <c r="UR143" s="68"/>
      <c r="US143" s="68"/>
      <c r="UT143" s="68"/>
      <c r="UU143" s="68"/>
      <c r="UV143" s="68"/>
      <c r="VE143" s="9"/>
      <c r="VF143" s="22"/>
      <c r="VH143" s="9"/>
      <c r="VI143" s="9"/>
      <c r="VJ143" s="9"/>
      <c r="XK143"/>
      <c r="XV143"/>
    </row>
    <row r="144" spans="1:686" ht="33" customHeight="1" x14ac:dyDescent="0.2">
      <c r="J144" s="83"/>
      <c r="K144" s="6">
        <v>35</v>
      </c>
      <c r="L144" s="6">
        <v>51</v>
      </c>
      <c r="T144" s="3" t="s">
        <v>1034</v>
      </c>
      <c r="AE144" s="3" t="s">
        <v>3396</v>
      </c>
      <c r="AL144" s="9"/>
      <c r="AM144" s="6" t="s">
        <v>11283</v>
      </c>
      <c r="AO144" s="9"/>
      <c r="AP144" s="9"/>
      <c r="AQ144" s="9"/>
      <c r="BI144" s="9"/>
      <c r="BJ144" s="9"/>
      <c r="BK144" s="9"/>
      <c r="BL144" s="9"/>
      <c r="BM144" s="9"/>
      <c r="BN144" s="9"/>
      <c r="BO144" s="9"/>
      <c r="BP144" s="9"/>
      <c r="BT144" s="9"/>
      <c r="BU144" s="9"/>
      <c r="BV144" s="9"/>
      <c r="BW144" s="9"/>
      <c r="BX144" s="9"/>
      <c r="BY144" s="9"/>
      <c r="BZ144" s="9"/>
      <c r="CA144" s="9"/>
      <c r="CB144" s="9"/>
      <c r="CC144" s="9"/>
      <c r="CD144" s="9"/>
      <c r="CE144" s="9"/>
      <c r="CF144" s="9"/>
      <c r="CJ144" s="83"/>
      <c r="CK144" s="9"/>
      <c r="CL144" s="9"/>
      <c r="CM144" s="9"/>
      <c r="CN144" s="9"/>
      <c r="CO144" s="9"/>
      <c r="CP144" s="9"/>
      <c r="CQ144" s="9"/>
      <c r="CR144" s="9"/>
      <c r="CS144" s="9"/>
      <c r="CT144" s="9"/>
      <c r="CU144" s="9"/>
      <c r="CV144" s="9"/>
      <c r="CW144" s="9"/>
      <c r="CX144" s="87"/>
      <c r="CY144" s="68"/>
      <c r="CZ144" s="9"/>
      <c r="DA144" s="68"/>
      <c r="DB144" s="68"/>
      <c r="DC144" s="68"/>
      <c r="DD144" s="11"/>
      <c r="DE144" s="11"/>
      <c r="DF144" s="11"/>
      <c r="DG144" s="38">
        <v>9.43</v>
      </c>
      <c r="DH144" s="38"/>
      <c r="DI144" s="38">
        <v>1.72</v>
      </c>
      <c r="DJ144" s="38">
        <v>10.29</v>
      </c>
      <c r="DK144" s="38"/>
      <c r="DL144" s="38">
        <v>1.96</v>
      </c>
      <c r="DM144" s="87"/>
      <c r="DN144" s="87"/>
      <c r="DO144" s="87"/>
      <c r="DP144" s="68"/>
      <c r="DQ144" s="68"/>
      <c r="DR144" s="68">
        <v>5.95</v>
      </c>
      <c r="DS144" s="68"/>
      <c r="DT144" s="68">
        <v>2.16</v>
      </c>
      <c r="DU144" s="68"/>
      <c r="DV144" s="68"/>
      <c r="DW144" s="68"/>
      <c r="DX144" s="68"/>
      <c r="DY144" s="68"/>
      <c r="DZ144" s="68"/>
      <c r="EA144" s="38"/>
      <c r="EB144" s="38"/>
      <c r="EC144" s="38"/>
      <c r="ED144" s="38"/>
      <c r="EE144" s="38"/>
      <c r="EF144" s="9"/>
      <c r="EG144" s="38"/>
      <c r="EH144" s="38"/>
      <c r="EI144" s="38"/>
      <c r="EJ144" s="9"/>
      <c r="EK144" s="9"/>
      <c r="EL144" s="9"/>
      <c r="EM144" s="79" t="s">
        <v>11291</v>
      </c>
      <c r="EN144" s="79"/>
      <c r="EO144" s="79" t="s">
        <v>11292</v>
      </c>
      <c r="EP144" s="79" t="s">
        <v>11297</v>
      </c>
      <c r="EQ144" s="79"/>
      <c r="ER144" s="53">
        <v>5.47</v>
      </c>
      <c r="ES144" s="53"/>
      <c r="ET144" s="53"/>
      <c r="EU144" s="53"/>
      <c r="EV144" s="53"/>
      <c r="EW144" s="53"/>
      <c r="EX144" s="53">
        <v>62.24</v>
      </c>
      <c r="EY144" s="53"/>
      <c r="EZ144" s="53">
        <v>4.9800000000000004</v>
      </c>
      <c r="FA144" s="53"/>
      <c r="FB144" s="53"/>
      <c r="FC144" s="53"/>
      <c r="FD144" s="53"/>
      <c r="FE144" s="53"/>
      <c r="FF144" s="53"/>
      <c r="FG144" s="53"/>
      <c r="FH144" s="53"/>
      <c r="FI144" s="53"/>
      <c r="FJ144" s="53"/>
      <c r="FK144" s="53"/>
      <c r="FL144" s="38"/>
      <c r="FM144" s="38"/>
      <c r="FN144" s="38"/>
      <c r="FO144" s="53"/>
      <c r="FP144" s="53"/>
      <c r="FQ144" s="53"/>
      <c r="FR144" s="53"/>
      <c r="FS144" s="53"/>
      <c r="FT144" s="53"/>
      <c r="FU144" s="53"/>
      <c r="FV144" s="53"/>
      <c r="FW144" s="53"/>
      <c r="FX144" s="53"/>
      <c r="FY144" s="53"/>
      <c r="FZ144" s="53"/>
      <c r="GA144" s="53"/>
      <c r="GB144" s="53"/>
      <c r="GC144" s="53"/>
      <c r="GD144" s="53"/>
      <c r="GE144" s="53"/>
      <c r="GF144" s="53"/>
      <c r="GG144" s="53"/>
      <c r="GH144" s="53"/>
      <c r="GI144" s="53"/>
      <c r="GJ144" s="53"/>
      <c r="GK144" s="53"/>
      <c r="GL144" s="53"/>
      <c r="GM144" s="53"/>
      <c r="GN144" s="53"/>
      <c r="GO144" s="53"/>
      <c r="GP144" s="53"/>
      <c r="GQ144" s="53"/>
      <c r="GR144" s="38"/>
      <c r="GS144" s="38"/>
      <c r="GT144" s="38"/>
      <c r="GU144" s="38"/>
      <c r="GV144" s="38"/>
      <c r="GW144" s="38"/>
      <c r="GX144" s="38"/>
      <c r="GY144" s="38"/>
      <c r="GZ144" s="167"/>
      <c r="HA144" s="167"/>
      <c r="HB144" s="167"/>
      <c r="HC144" s="167"/>
      <c r="HD144" s="167"/>
      <c r="HE144" s="167"/>
      <c r="HF144" s="167"/>
      <c r="HG144" s="167"/>
      <c r="HH144" s="167"/>
      <c r="HI144" s="167"/>
      <c r="HJ144" s="167"/>
      <c r="HK144" s="167"/>
      <c r="HL144" s="38"/>
      <c r="HM144" s="38"/>
      <c r="HN144" s="38"/>
      <c r="HP144" s="38"/>
      <c r="HQ144" s="38"/>
      <c r="HR144" s="38"/>
      <c r="HS144" s="38"/>
      <c r="HT144" s="38"/>
      <c r="HU144" s="38"/>
      <c r="HV144" s="38"/>
      <c r="HW144" s="38"/>
      <c r="HX144" s="38"/>
      <c r="HY144" s="38"/>
      <c r="HZ144" s="9"/>
      <c r="IA144" s="9"/>
      <c r="IB144" s="9"/>
      <c r="IC144" s="38"/>
      <c r="ID144" s="38"/>
      <c r="IE144" s="38"/>
      <c r="IF144" s="38"/>
      <c r="IG144" s="38"/>
      <c r="IH144" s="38"/>
      <c r="II144" s="68"/>
      <c r="IJ144" s="68"/>
      <c r="IK144" s="68"/>
      <c r="IL144" s="68"/>
      <c r="IM144" s="68"/>
      <c r="IN144" s="68"/>
      <c r="IO144" s="68"/>
      <c r="IP144" s="68"/>
      <c r="IQ144" s="68"/>
      <c r="IR144" s="68"/>
      <c r="IS144" s="68"/>
      <c r="IT144" s="68"/>
      <c r="IU144" s="68"/>
      <c r="IV144" s="68"/>
      <c r="IW144" s="38"/>
      <c r="IX144" s="38"/>
      <c r="IY144" s="38"/>
      <c r="IZ144" s="9"/>
      <c r="JA144" s="9"/>
      <c r="JB144" s="9"/>
      <c r="JC144" s="38"/>
      <c r="JD144" s="38"/>
      <c r="JE144" s="38"/>
      <c r="JF144" s="38"/>
      <c r="JG144" s="38"/>
      <c r="JH144" s="38"/>
      <c r="JI144" s="68"/>
      <c r="JJ144" s="68"/>
      <c r="JK144" s="68"/>
      <c r="JL144" s="68"/>
      <c r="JM144" s="68"/>
      <c r="JN144" s="68"/>
      <c r="JO144" s="68"/>
      <c r="JP144" s="68"/>
      <c r="JQ144" s="68"/>
      <c r="JR144" s="68"/>
      <c r="JS144" s="68"/>
      <c r="JT144" s="68"/>
      <c r="JU144" s="68"/>
      <c r="JV144" s="68"/>
      <c r="JW144" s="38"/>
      <c r="JX144" s="38"/>
      <c r="JY144" s="38"/>
      <c r="JZ144" s="9"/>
      <c r="KA144" s="9"/>
      <c r="KB144" s="9"/>
      <c r="KC144" s="9"/>
      <c r="KD144" s="9"/>
      <c r="KE144" s="9"/>
      <c r="KF144" s="9"/>
      <c r="KW144" s="9"/>
      <c r="KX144" s="9"/>
      <c r="KY144" s="9"/>
      <c r="KZ144" s="38"/>
      <c r="LA144" s="38"/>
      <c r="LB144" s="38"/>
      <c r="LC144" s="38"/>
      <c r="LD144" s="38"/>
      <c r="LE144" s="68"/>
      <c r="LF144" s="68"/>
      <c r="LG144" s="68"/>
      <c r="LH144" s="68"/>
      <c r="LI144" s="68"/>
      <c r="LJ144" s="68"/>
      <c r="LK144" s="68"/>
      <c r="LL144" s="68"/>
      <c r="LM144" s="68"/>
      <c r="LN144" s="68"/>
      <c r="LO144" s="68"/>
      <c r="LP144" s="68"/>
      <c r="LQ144" s="68"/>
      <c r="LR144" s="38"/>
      <c r="LS144" s="38"/>
      <c r="LT144" s="38"/>
      <c r="LU144" s="9"/>
      <c r="LV144" s="9"/>
      <c r="LW144" s="9"/>
      <c r="LX144" s="38"/>
      <c r="LY144" s="38"/>
      <c r="LZ144" s="38"/>
      <c r="MA144" s="38"/>
      <c r="MB144" s="68"/>
      <c r="MC144" s="68"/>
      <c r="MD144" s="68"/>
      <c r="ME144" s="68"/>
      <c r="MF144" s="68"/>
      <c r="MG144" s="68"/>
      <c r="MH144" s="68"/>
      <c r="MI144" s="68"/>
      <c r="MJ144" s="68"/>
      <c r="MK144" s="68"/>
      <c r="ML144" s="68"/>
      <c r="MM144" s="68"/>
      <c r="MN144" s="38"/>
      <c r="MO144" s="38"/>
      <c r="MP144" s="38"/>
      <c r="MQ144" s="38"/>
      <c r="MR144" s="38"/>
      <c r="MS144" s="9"/>
      <c r="MT144" s="9"/>
      <c r="MU144" s="38"/>
      <c r="MV144" s="38"/>
      <c r="MW144" s="38"/>
      <c r="MX144" s="38"/>
      <c r="MY144" s="38"/>
      <c r="MZ144" s="68"/>
      <c r="NA144" s="68"/>
      <c r="NB144" s="68"/>
      <c r="NC144" s="68"/>
      <c r="ND144" s="68"/>
      <c r="NE144" s="68"/>
      <c r="NF144" s="68"/>
      <c r="NG144" s="68"/>
      <c r="NH144" s="68"/>
      <c r="NI144" s="68"/>
      <c r="NJ144" s="68"/>
      <c r="NK144" s="68"/>
      <c r="NL144" s="68"/>
      <c r="NM144" s="38"/>
      <c r="NN144" s="38"/>
      <c r="NO144" s="38"/>
      <c r="NP144" s="9"/>
      <c r="NQ144" s="9"/>
      <c r="NR144" s="9"/>
      <c r="NS144" s="38">
        <v>19.43</v>
      </c>
      <c r="NT144" s="38"/>
      <c r="NU144" s="38">
        <v>1.3</v>
      </c>
      <c r="NV144" s="38">
        <v>21.38</v>
      </c>
      <c r="NW144" s="38"/>
      <c r="NX144" s="38">
        <v>2.0299999999999998</v>
      </c>
      <c r="NY144" s="68"/>
      <c r="NZ144" s="68"/>
      <c r="OA144" s="68"/>
      <c r="OB144" s="68"/>
      <c r="OC144" s="68">
        <v>16.52</v>
      </c>
      <c r="OD144" s="68"/>
      <c r="OE144" s="68">
        <v>0.99</v>
      </c>
      <c r="OF144" s="68"/>
      <c r="OG144" s="68"/>
      <c r="OH144" s="68"/>
      <c r="OI144" s="68"/>
      <c r="OJ144" s="68"/>
      <c r="OK144" s="68"/>
      <c r="OL144" s="38"/>
      <c r="OM144" s="38"/>
      <c r="ON144" s="38"/>
      <c r="OO144" s="9"/>
      <c r="OP144" s="9"/>
      <c r="OQ144" s="9"/>
      <c r="OR144" s="38"/>
      <c r="OS144" s="38"/>
      <c r="OT144" s="38"/>
      <c r="OU144" s="38"/>
      <c r="OV144" s="68"/>
      <c r="OW144" s="68"/>
      <c r="OX144" s="68"/>
      <c r="OY144" s="68"/>
      <c r="OZ144" s="68"/>
      <c r="PA144" s="68"/>
      <c r="PB144" s="68"/>
      <c r="PC144" s="68"/>
      <c r="PD144" s="68"/>
      <c r="PE144" s="68"/>
      <c r="PF144" s="68"/>
      <c r="PG144" s="68"/>
      <c r="PH144" s="38"/>
      <c r="PI144" s="38"/>
      <c r="PJ144" s="38"/>
      <c r="PK144" s="38"/>
      <c r="PL144" s="9"/>
      <c r="PM144" s="9"/>
      <c r="PN144" s="9"/>
      <c r="PO144" s="38"/>
      <c r="PP144" s="38"/>
      <c r="PQ144" s="38"/>
      <c r="PR144" s="38"/>
      <c r="PS144" s="38"/>
      <c r="PT144" s="68"/>
      <c r="PU144" s="68"/>
      <c r="PV144" s="68"/>
      <c r="PW144" s="68"/>
      <c r="PX144" s="68"/>
      <c r="PY144" s="68"/>
      <c r="PZ144" s="68"/>
      <c r="QA144" s="68"/>
      <c r="QB144" s="68"/>
      <c r="QC144" s="68"/>
      <c r="QD144" s="68"/>
      <c r="QE144" s="68"/>
      <c r="QF144" s="68"/>
      <c r="QG144" s="38"/>
      <c r="QH144" s="38"/>
      <c r="QI144" s="38"/>
      <c r="QJ144" s="38"/>
      <c r="QK144" s="9"/>
      <c r="QL144" s="9"/>
      <c r="QM144" s="9"/>
      <c r="QN144" s="38"/>
      <c r="QO144" s="38"/>
      <c r="QP144" s="38"/>
      <c r="QQ144" s="38"/>
      <c r="QR144" s="38"/>
      <c r="QS144" s="38"/>
      <c r="QT144" s="68"/>
      <c r="QU144" s="68"/>
      <c r="QV144" s="68"/>
      <c r="QW144" s="68"/>
      <c r="QX144" s="68"/>
      <c r="QY144" s="68"/>
      <c r="QZ144" s="68"/>
      <c r="RA144" s="68"/>
      <c r="RB144" s="68"/>
      <c r="RC144" s="68"/>
      <c r="RD144" s="68"/>
      <c r="RE144" s="68"/>
      <c r="RF144" s="68"/>
      <c r="RG144" s="68"/>
      <c r="RH144" s="68"/>
      <c r="RI144" s="38"/>
      <c r="RJ144" s="38"/>
      <c r="RK144" s="38"/>
      <c r="RL144" s="38"/>
      <c r="RM144" s="9"/>
      <c r="RN144" s="9"/>
      <c r="RO144" s="9"/>
      <c r="RP144" s="38"/>
      <c r="RQ144" s="38"/>
      <c r="RR144" s="38"/>
      <c r="RS144" s="38"/>
      <c r="RT144" s="68"/>
      <c r="RU144" s="68"/>
      <c r="RV144" s="68"/>
      <c r="RW144" s="68"/>
      <c r="RX144" s="68"/>
      <c r="RY144" s="68"/>
      <c r="RZ144" s="68"/>
      <c r="SA144" s="68"/>
      <c r="SB144" s="68"/>
      <c r="SC144" s="68"/>
      <c r="SD144" s="68"/>
      <c r="SE144" s="68"/>
      <c r="SF144" s="38"/>
      <c r="SG144" s="38"/>
      <c r="SH144" s="38"/>
      <c r="SI144" s="9"/>
      <c r="SJ144" s="9"/>
      <c r="SK144" s="9"/>
      <c r="SL144" s="38"/>
      <c r="SM144" s="38"/>
      <c r="SN144" s="38"/>
      <c r="SO144" s="38"/>
      <c r="SP144" s="68"/>
      <c r="SQ144" s="68"/>
      <c r="SR144" s="68"/>
      <c r="SS144" s="68"/>
      <c r="ST144" s="68"/>
      <c r="SU144" s="68"/>
      <c r="SV144" s="68"/>
      <c r="SW144" s="68"/>
      <c r="SX144" s="68"/>
      <c r="SY144" s="68"/>
      <c r="SZ144" s="68"/>
      <c r="TA144" s="68"/>
      <c r="TB144" s="38"/>
      <c r="TC144" s="38"/>
      <c r="TD144" s="38"/>
      <c r="TE144" s="9"/>
      <c r="TF144" s="9"/>
      <c r="TG144" s="9"/>
      <c r="TH144" s="29">
        <v>54.1</v>
      </c>
      <c r="TJ144" s="29">
        <v>1.5</v>
      </c>
      <c r="TK144" s="29">
        <v>52.62</v>
      </c>
      <c r="TM144" s="29">
        <v>1.79</v>
      </c>
      <c r="TN144" s="68"/>
      <c r="TO144" s="68"/>
      <c r="TP144" s="68"/>
      <c r="TQ144" s="68"/>
      <c r="TR144" s="68"/>
      <c r="TS144" s="68">
        <v>57.29</v>
      </c>
      <c r="TT144" s="68"/>
      <c r="TU144" s="68">
        <v>1.31</v>
      </c>
      <c r="TV144" s="68"/>
      <c r="TW144" s="68"/>
      <c r="TX144" s="68"/>
      <c r="TY144" s="68"/>
      <c r="TZ144" s="68"/>
      <c r="UA144" s="68"/>
      <c r="UK144" s="68"/>
      <c r="UL144" s="68"/>
      <c r="UM144" s="68"/>
      <c r="UN144" s="68"/>
      <c r="UO144" s="68"/>
      <c r="UP144" s="68"/>
      <c r="UQ144" s="68"/>
      <c r="UR144" s="68"/>
      <c r="US144" s="68"/>
      <c r="UT144" s="68"/>
      <c r="UU144" s="68"/>
      <c r="UV144" s="68"/>
      <c r="VE144" s="9"/>
      <c r="VF144" s="22"/>
      <c r="VH144" s="9"/>
      <c r="VI144" s="9"/>
      <c r="VJ144" s="9"/>
      <c r="XK144"/>
      <c r="XV144"/>
    </row>
    <row r="145" spans="1:686" ht="33" customHeight="1" x14ac:dyDescent="0.2">
      <c r="J145" s="83"/>
      <c r="K145" s="6">
        <v>35</v>
      </c>
      <c r="L145" s="6">
        <v>51</v>
      </c>
      <c r="T145" s="11" t="s">
        <v>1802</v>
      </c>
      <c r="AE145" s="3" t="s">
        <v>3398</v>
      </c>
      <c r="AL145" s="9"/>
      <c r="AM145" s="6" t="s">
        <v>11284</v>
      </c>
      <c r="AO145" s="9"/>
      <c r="AP145" s="9"/>
      <c r="AQ145" s="9"/>
      <c r="BI145" s="9"/>
      <c r="BJ145" s="9"/>
      <c r="BK145" s="9"/>
      <c r="BL145" s="9"/>
      <c r="BM145" s="9"/>
      <c r="BN145" s="9"/>
      <c r="BO145" s="9"/>
      <c r="BP145" s="9"/>
      <c r="BT145" s="9"/>
      <c r="BU145" s="9"/>
      <c r="BV145" s="9"/>
      <c r="BW145" s="9"/>
      <c r="BX145" s="9"/>
      <c r="BY145" s="9"/>
      <c r="BZ145" s="9"/>
      <c r="CA145" s="9"/>
      <c r="CB145" s="9"/>
      <c r="CC145" s="9"/>
      <c r="CD145" s="9"/>
      <c r="CE145" s="9"/>
      <c r="CF145" s="9"/>
      <c r="CJ145" s="83"/>
      <c r="CK145" s="9"/>
      <c r="CL145" s="9"/>
      <c r="CM145" s="9"/>
      <c r="CN145" s="9"/>
      <c r="CO145" s="9"/>
      <c r="CP145" s="9"/>
      <c r="CQ145" s="9"/>
      <c r="CR145" s="9"/>
      <c r="CS145" s="9"/>
      <c r="CT145" s="9"/>
      <c r="CU145" s="9"/>
      <c r="CV145" s="9"/>
      <c r="CW145" s="9"/>
      <c r="CX145" s="87"/>
      <c r="CY145" s="68"/>
      <c r="CZ145" s="9"/>
      <c r="DA145" s="68"/>
      <c r="DB145" s="68"/>
      <c r="DC145" s="68"/>
      <c r="DD145" s="11"/>
      <c r="DE145" s="11"/>
      <c r="DF145" s="11"/>
      <c r="DG145" s="38">
        <v>11.28</v>
      </c>
      <c r="DH145" s="38"/>
      <c r="DI145" s="38">
        <v>2.56</v>
      </c>
      <c r="DJ145" s="38">
        <v>7.28</v>
      </c>
      <c r="DK145" s="38"/>
      <c r="DL145" s="38">
        <v>2.82</v>
      </c>
      <c r="DM145" s="87"/>
      <c r="DN145" s="87"/>
      <c r="DO145" s="87"/>
      <c r="DP145" s="68"/>
      <c r="DQ145" s="68"/>
      <c r="DR145" s="68">
        <v>7.44</v>
      </c>
      <c r="DS145" s="68"/>
      <c r="DT145" s="68">
        <v>2.12</v>
      </c>
      <c r="DU145" s="68"/>
      <c r="DV145" s="68"/>
      <c r="DW145" s="68"/>
      <c r="DX145" s="68"/>
      <c r="DY145" s="68"/>
      <c r="DZ145" s="68"/>
      <c r="EA145" s="38"/>
      <c r="EB145" s="38"/>
      <c r="EC145" s="38"/>
      <c r="ED145" s="38"/>
      <c r="EE145" s="38"/>
      <c r="EF145" s="9"/>
      <c r="EG145" s="38"/>
      <c r="EH145" s="38"/>
      <c r="EI145" s="38"/>
      <c r="EJ145" s="9"/>
      <c r="EK145" s="9"/>
      <c r="EL145" s="9"/>
      <c r="EM145" s="79" t="s">
        <v>11293</v>
      </c>
      <c r="EN145" s="79"/>
      <c r="EO145" s="79" t="s">
        <v>11294</v>
      </c>
      <c r="EP145" s="79" t="s">
        <v>11298</v>
      </c>
      <c r="EQ145" s="79"/>
      <c r="ER145" s="53">
        <v>7.27</v>
      </c>
      <c r="ES145" s="53"/>
      <c r="ET145" s="53"/>
      <c r="EU145" s="53"/>
      <c r="EV145" s="53"/>
      <c r="EW145" s="53"/>
      <c r="EX145" s="53">
        <v>69.89</v>
      </c>
      <c r="EY145" s="53"/>
      <c r="EZ145" s="53">
        <v>8.09</v>
      </c>
      <c r="FA145" s="53"/>
      <c r="FB145" s="53"/>
      <c r="FC145" s="53"/>
      <c r="FD145" s="53"/>
      <c r="FE145" s="53"/>
      <c r="FF145" s="53"/>
      <c r="FG145" s="53"/>
      <c r="FH145" s="53"/>
      <c r="FI145" s="53"/>
      <c r="FJ145" s="53"/>
      <c r="FK145" s="53"/>
      <c r="FL145" s="38"/>
      <c r="FM145" s="38"/>
      <c r="FN145" s="38"/>
      <c r="FO145" s="53"/>
      <c r="FP145" s="53"/>
      <c r="FQ145" s="53"/>
      <c r="FR145" s="53"/>
      <c r="FS145" s="53"/>
      <c r="FT145" s="53"/>
      <c r="FU145" s="53"/>
      <c r="FV145" s="53"/>
      <c r="FW145" s="53"/>
      <c r="FX145" s="53"/>
      <c r="FY145" s="53"/>
      <c r="FZ145" s="53"/>
      <c r="GA145" s="53"/>
      <c r="GB145" s="53"/>
      <c r="GC145" s="53"/>
      <c r="GD145" s="53"/>
      <c r="GE145" s="53"/>
      <c r="GF145" s="53"/>
      <c r="GG145" s="53"/>
      <c r="GH145" s="53"/>
      <c r="GI145" s="53"/>
      <c r="GJ145" s="53"/>
      <c r="GK145" s="53"/>
      <c r="GL145" s="53"/>
      <c r="GM145" s="53"/>
      <c r="GN145" s="53"/>
      <c r="GO145" s="53"/>
      <c r="GP145" s="53"/>
      <c r="GQ145" s="53"/>
      <c r="GR145" s="38"/>
      <c r="GS145" s="38"/>
      <c r="GT145" s="38"/>
      <c r="GU145" s="38"/>
      <c r="GV145" s="38"/>
      <c r="GW145" s="38"/>
      <c r="GX145" s="38"/>
      <c r="GY145" s="38"/>
      <c r="GZ145" s="167"/>
      <c r="HA145" s="167"/>
      <c r="HB145" s="167"/>
      <c r="HC145" s="167"/>
      <c r="HD145" s="167"/>
      <c r="HE145" s="167"/>
      <c r="HF145" s="167"/>
      <c r="HG145" s="167"/>
      <c r="HH145" s="167"/>
      <c r="HI145" s="167"/>
      <c r="HJ145" s="167"/>
      <c r="HK145" s="167"/>
      <c r="HL145" s="38"/>
      <c r="HM145" s="38"/>
      <c r="HN145" s="38"/>
      <c r="HP145" s="38"/>
      <c r="HQ145" s="38"/>
      <c r="HR145" s="38"/>
      <c r="HS145" s="38"/>
      <c r="HT145" s="38"/>
      <c r="HU145" s="38"/>
      <c r="HV145" s="38"/>
      <c r="HW145" s="38"/>
      <c r="HX145" s="38"/>
      <c r="HY145" s="38"/>
      <c r="HZ145" s="9"/>
      <c r="IA145" s="9"/>
      <c r="IB145" s="9"/>
      <c r="IC145" s="38"/>
      <c r="ID145" s="38"/>
      <c r="IE145" s="38"/>
      <c r="IF145" s="38"/>
      <c r="IG145" s="38"/>
      <c r="IH145" s="38"/>
      <c r="II145" s="68"/>
      <c r="IJ145" s="68"/>
      <c r="IK145" s="68"/>
      <c r="IL145" s="68"/>
      <c r="IM145" s="68"/>
      <c r="IN145" s="68"/>
      <c r="IO145" s="68"/>
      <c r="IP145" s="68"/>
      <c r="IQ145" s="68"/>
      <c r="IR145" s="68"/>
      <c r="IS145" s="68"/>
      <c r="IT145" s="68"/>
      <c r="IU145" s="68"/>
      <c r="IV145" s="68"/>
      <c r="IW145" s="38"/>
      <c r="IX145" s="38"/>
      <c r="IY145" s="38"/>
      <c r="IZ145" s="9"/>
      <c r="JA145" s="9"/>
      <c r="JB145" s="9"/>
      <c r="JC145" s="38"/>
      <c r="JD145" s="38"/>
      <c r="JE145" s="38"/>
      <c r="JF145" s="38"/>
      <c r="JG145" s="38"/>
      <c r="JH145" s="38"/>
      <c r="JI145" s="68"/>
      <c r="JJ145" s="68"/>
      <c r="JK145" s="68"/>
      <c r="JL145" s="68"/>
      <c r="JM145" s="68"/>
      <c r="JN145" s="68"/>
      <c r="JO145" s="68"/>
      <c r="JP145" s="68"/>
      <c r="JQ145" s="68"/>
      <c r="JR145" s="68"/>
      <c r="JS145" s="68"/>
      <c r="JT145" s="68"/>
      <c r="JU145" s="68"/>
      <c r="JV145" s="68"/>
      <c r="JW145" s="38"/>
      <c r="JX145" s="38"/>
      <c r="JY145" s="38"/>
      <c r="JZ145" s="9"/>
      <c r="KA145" s="9"/>
      <c r="KB145" s="9"/>
      <c r="KC145" s="9"/>
      <c r="KD145" s="9"/>
      <c r="KE145" s="9"/>
      <c r="KF145" s="9"/>
      <c r="KW145" s="9"/>
      <c r="KX145" s="9"/>
      <c r="KY145" s="9"/>
      <c r="KZ145" s="38"/>
      <c r="LA145" s="38"/>
      <c r="LB145" s="38"/>
      <c r="LC145" s="38"/>
      <c r="LD145" s="38"/>
      <c r="LE145" s="68"/>
      <c r="LF145" s="68"/>
      <c r="LG145" s="68"/>
      <c r="LH145" s="68"/>
      <c r="LI145" s="68"/>
      <c r="LJ145" s="68"/>
      <c r="LK145" s="68"/>
      <c r="LL145" s="68"/>
      <c r="LM145" s="68"/>
      <c r="LN145" s="68"/>
      <c r="LO145" s="68"/>
      <c r="LP145" s="68"/>
      <c r="LQ145" s="68"/>
      <c r="LR145" s="38"/>
      <c r="LS145" s="38"/>
      <c r="LT145" s="38"/>
      <c r="LU145" s="9"/>
      <c r="LV145" s="9"/>
      <c r="LW145" s="9"/>
      <c r="LX145" s="38"/>
      <c r="LY145" s="38"/>
      <c r="LZ145" s="38"/>
      <c r="MA145" s="38"/>
      <c r="MB145" s="68"/>
      <c r="MC145" s="68"/>
      <c r="MD145" s="68"/>
      <c r="ME145" s="68"/>
      <c r="MF145" s="68"/>
      <c r="MG145" s="68"/>
      <c r="MH145" s="68"/>
      <c r="MI145" s="68"/>
      <c r="MJ145" s="68"/>
      <c r="MK145" s="68"/>
      <c r="ML145" s="68"/>
      <c r="MM145" s="68"/>
      <c r="MN145" s="38"/>
      <c r="MO145" s="38"/>
      <c r="MP145" s="38"/>
      <c r="MQ145" s="38"/>
      <c r="MR145" s="38"/>
      <c r="MS145" s="9"/>
      <c r="MT145" s="9"/>
      <c r="MU145" s="38"/>
      <c r="MV145" s="38"/>
      <c r="MW145" s="38"/>
      <c r="MX145" s="38"/>
      <c r="MY145" s="38"/>
      <c r="MZ145" s="68"/>
      <c r="NA145" s="68"/>
      <c r="NB145" s="68"/>
      <c r="NC145" s="68"/>
      <c r="ND145" s="68"/>
      <c r="NE145" s="68"/>
      <c r="NF145" s="68"/>
      <c r="NG145" s="68"/>
      <c r="NH145" s="68"/>
      <c r="NI145" s="68"/>
      <c r="NJ145" s="68"/>
      <c r="NK145" s="68"/>
      <c r="NL145" s="68"/>
      <c r="NM145" s="38"/>
      <c r="NN145" s="38"/>
      <c r="NO145" s="38"/>
      <c r="NP145" s="9"/>
      <c r="NQ145" s="9"/>
      <c r="NR145" s="9"/>
      <c r="NS145" s="38">
        <v>20.11</v>
      </c>
      <c r="NT145" s="38"/>
      <c r="NU145" s="38">
        <v>1.5</v>
      </c>
      <c r="NV145" s="38">
        <v>17.329999999999998</v>
      </c>
      <c r="NW145" s="38"/>
      <c r="NX145" s="38">
        <v>1.21</v>
      </c>
      <c r="NY145" s="68"/>
      <c r="NZ145" s="68"/>
      <c r="OA145" s="68"/>
      <c r="OB145" s="68"/>
      <c r="OC145" s="68">
        <v>21.11</v>
      </c>
      <c r="OD145" s="68"/>
      <c r="OE145" s="68">
        <v>1.18</v>
      </c>
      <c r="OF145" s="68"/>
      <c r="OG145" s="68"/>
      <c r="OH145" s="68"/>
      <c r="OI145" s="68"/>
      <c r="OJ145" s="68"/>
      <c r="OK145" s="68"/>
      <c r="OL145" s="38"/>
      <c r="OM145" s="38"/>
      <c r="ON145" s="38"/>
      <c r="OO145" s="9"/>
      <c r="OP145" s="9"/>
      <c r="OQ145" s="9"/>
      <c r="OR145" s="38"/>
      <c r="OS145" s="38"/>
      <c r="OT145" s="38"/>
      <c r="OU145" s="38"/>
      <c r="OV145" s="68"/>
      <c r="OW145" s="68"/>
      <c r="OX145" s="68"/>
      <c r="OY145" s="68"/>
      <c r="OZ145" s="68"/>
      <c r="PA145" s="68"/>
      <c r="PB145" s="68"/>
      <c r="PC145" s="68"/>
      <c r="PD145" s="68"/>
      <c r="PE145" s="68"/>
      <c r="PF145" s="68"/>
      <c r="PG145" s="68"/>
      <c r="PH145" s="38"/>
      <c r="PI145" s="38"/>
      <c r="PJ145" s="38"/>
      <c r="PK145" s="38"/>
      <c r="PL145" s="9"/>
      <c r="PM145" s="9"/>
      <c r="PN145" s="9"/>
      <c r="PO145" s="38"/>
      <c r="PP145" s="38"/>
      <c r="PQ145" s="38"/>
      <c r="PR145" s="38"/>
      <c r="PS145" s="38"/>
      <c r="PT145" s="68"/>
      <c r="PU145" s="68"/>
      <c r="PV145" s="68"/>
      <c r="PW145" s="68"/>
      <c r="PX145" s="68"/>
      <c r="PY145" s="68"/>
      <c r="PZ145" s="68"/>
      <c r="QA145" s="68"/>
      <c r="QB145" s="68"/>
      <c r="QC145" s="68"/>
      <c r="QD145" s="68"/>
      <c r="QE145" s="68"/>
      <c r="QF145" s="68"/>
      <c r="QG145" s="38"/>
      <c r="QH145" s="38"/>
      <c r="QI145" s="38"/>
      <c r="QJ145" s="38"/>
      <c r="QK145" s="9"/>
      <c r="QL145" s="9"/>
      <c r="QM145" s="9"/>
      <c r="QN145" s="38"/>
      <c r="QO145" s="38"/>
      <c r="QP145" s="38"/>
      <c r="QQ145" s="38"/>
      <c r="QR145" s="38"/>
      <c r="QS145" s="38"/>
      <c r="QT145" s="68"/>
      <c r="QU145" s="68"/>
      <c r="QV145" s="68"/>
      <c r="QW145" s="68"/>
      <c r="QX145" s="68"/>
      <c r="QY145" s="68"/>
      <c r="QZ145" s="68"/>
      <c r="RA145" s="68"/>
      <c r="RB145" s="68"/>
      <c r="RC145" s="68"/>
      <c r="RD145" s="68"/>
      <c r="RE145" s="68"/>
      <c r="RF145" s="68"/>
      <c r="RG145" s="68"/>
      <c r="RH145" s="68"/>
      <c r="RI145" s="38"/>
      <c r="RJ145" s="38"/>
      <c r="RK145" s="38"/>
      <c r="RL145" s="38"/>
      <c r="RM145" s="9"/>
      <c r="RN145" s="9"/>
      <c r="RO145" s="9"/>
      <c r="RP145" s="38"/>
      <c r="RQ145" s="38"/>
      <c r="RR145" s="38"/>
      <c r="RS145" s="38"/>
      <c r="RT145" s="68"/>
      <c r="RU145" s="68"/>
      <c r="RV145" s="68"/>
      <c r="RW145" s="68"/>
      <c r="RX145" s="68"/>
      <c r="RY145" s="68"/>
      <c r="RZ145" s="68"/>
      <c r="SA145" s="68"/>
      <c r="SB145" s="68"/>
      <c r="SC145" s="68"/>
      <c r="SD145" s="68"/>
      <c r="SE145" s="68"/>
      <c r="SF145" s="38"/>
      <c r="SG145" s="38"/>
      <c r="SH145" s="38"/>
      <c r="SI145" s="9"/>
      <c r="SJ145" s="9"/>
      <c r="SK145" s="9"/>
      <c r="SL145" s="38"/>
      <c r="SM145" s="38"/>
      <c r="SN145" s="38"/>
      <c r="SO145" s="38"/>
      <c r="SP145" s="68"/>
      <c r="SQ145" s="68"/>
      <c r="SR145" s="68"/>
      <c r="SS145" s="68"/>
      <c r="ST145" s="68"/>
      <c r="SU145" s="68"/>
      <c r="SV145" s="68"/>
      <c r="SW145" s="68"/>
      <c r="SX145" s="68"/>
      <c r="SY145" s="68"/>
      <c r="SZ145" s="68"/>
      <c r="TA145" s="68"/>
      <c r="TB145" s="38"/>
      <c r="TC145" s="38"/>
      <c r="TD145" s="38"/>
      <c r="TE145" s="9"/>
      <c r="TF145" s="9"/>
      <c r="TG145" s="9"/>
      <c r="TH145" s="29">
        <v>55.11</v>
      </c>
      <c r="TJ145" s="29">
        <v>1.94</v>
      </c>
      <c r="TK145" s="29">
        <v>53.61</v>
      </c>
      <c r="TM145" s="29">
        <v>2.04</v>
      </c>
      <c r="TN145" s="68"/>
      <c r="TO145" s="68"/>
      <c r="TP145" s="68"/>
      <c r="TQ145" s="68"/>
      <c r="TR145" s="68"/>
      <c r="TS145" s="68">
        <v>56.78</v>
      </c>
      <c r="TT145" s="68"/>
      <c r="TU145" s="68">
        <v>1.5</v>
      </c>
      <c r="TV145" s="68"/>
      <c r="TW145" s="68"/>
      <c r="TX145" s="68"/>
      <c r="TY145" s="68"/>
      <c r="TZ145" s="68"/>
      <c r="UA145" s="68"/>
      <c r="UK145" s="68"/>
      <c r="UL145" s="68"/>
      <c r="UM145" s="68"/>
      <c r="UN145" s="68"/>
      <c r="UO145" s="68"/>
      <c r="UP145" s="68"/>
      <c r="UQ145" s="68"/>
      <c r="UR145" s="68"/>
      <c r="US145" s="68"/>
      <c r="UT145" s="68"/>
      <c r="UU145" s="68"/>
      <c r="UV145" s="68"/>
      <c r="VE145" s="9"/>
      <c r="VF145" s="22"/>
      <c r="VH145" s="9"/>
      <c r="VI145" s="9"/>
      <c r="VJ145" s="9"/>
      <c r="XK145"/>
      <c r="XV145"/>
    </row>
    <row r="146" spans="1:686" ht="33" customHeight="1" x14ac:dyDescent="0.2">
      <c r="A146" s="3" t="s">
        <v>5637</v>
      </c>
      <c r="B146" s="64" t="s">
        <v>11357</v>
      </c>
      <c r="C146" s="64" t="s">
        <v>9836</v>
      </c>
      <c r="D146" s="64" t="s">
        <v>9985</v>
      </c>
      <c r="E146" s="64" t="s">
        <v>9987</v>
      </c>
      <c r="F146" s="4" t="s">
        <v>4642</v>
      </c>
      <c r="H146" s="80" t="s">
        <v>8117</v>
      </c>
      <c r="I146" s="80" t="s">
        <v>5786</v>
      </c>
      <c r="K146" s="6">
        <v>36</v>
      </c>
      <c r="L146" s="6">
        <v>52</v>
      </c>
      <c r="M146" s="138" t="s">
        <v>3081</v>
      </c>
      <c r="N146" s="3" t="s">
        <v>10159</v>
      </c>
      <c r="O146" s="3" t="s">
        <v>10160</v>
      </c>
      <c r="P146" s="3">
        <v>3</v>
      </c>
      <c r="Q146" s="6" t="s">
        <v>2375</v>
      </c>
      <c r="S146" s="3" t="s">
        <v>75</v>
      </c>
      <c r="T146" s="3" t="s">
        <v>2044</v>
      </c>
      <c r="U146" s="3" t="s">
        <v>2035</v>
      </c>
      <c r="V146" s="3" t="s">
        <v>2036</v>
      </c>
      <c r="W146" s="3" t="s">
        <v>2114</v>
      </c>
      <c r="Y146" s="3" t="s">
        <v>2168</v>
      </c>
      <c r="Z146" s="3" t="s">
        <v>2168</v>
      </c>
      <c r="AB146" s="6" t="s">
        <v>2020</v>
      </c>
      <c r="AC146" s="6" t="s">
        <v>218</v>
      </c>
      <c r="AD146" s="3" t="s">
        <v>3752</v>
      </c>
      <c r="AE146" s="3" t="s">
        <v>2044</v>
      </c>
      <c r="AF146" s="3" t="s">
        <v>49</v>
      </c>
      <c r="AG146" s="162" t="s">
        <v>10483</v>
      </c>
      <c r="AI146" s="3" t="s">
        <v>3532</v>
      </c>
      <c r="AJ146" s="3" t="s">
        <v>3243</v>
      </c>
      <c r="AL146" s="9"/>
      <c r="AM146" s="6" t="s">
        <v>1077</v>
      </c>
      <c r="AN146" s="158" t="s">
        <v>3926</v>
      </c>
      <c r="AO146" s="28">
        <v>1</v>
      </c>
      <c r="AP146" s="28">
        <v>4</v>
      </c>
      <c r="AQ146" s="9"/>
      <c r="AR146" s="98" t="s">
        <v>2837</v>
      </c>
      <c r="AT146" s="98">
        <v>130</v>
      </c>
      <c r="AU146" s="98">
        <v>116</v>
      </c>
      <c r="AV146" s="233" t="s">
        <v>2893</v>
      </c>
      <c r="AW146" s="98">
        <v>19.29</v>
      </c>
      <c r="AX146" s="98">
        <v>1.88</v>
      </c>
      <c r="AY146" s="226" t="s">
        <v>2725</v>
      </c>
      <c r="AZ146" s="28" t="s">
        <v>557</v>
      </c>
      <c r="BA146" s="28" t="s">
        <v>542</v>
      </c>
      <c r="BB146" s="28" t="s">
        <v>542</v>
      </c>
      <c r="BC146" s="28" t="s">
        <v>542</v>
      </c>
      <c r="BH146" s="28" t="s">
        <v>2708</v>
      </c>
      <c r="BI146" s="28" t="s">
        <v>1529</v>
      </c>
      <c r="BJ146" s="28" t="s">
        <v>11113</v>
      </c>
      <c r="BK146" s="28">
        <v>1</v>
      </c>
      <c r="BL146" s="28" t="s">
        <v>4294</v>
      </c>
      <c r="BM146" s="28" t="s">
        <v>448</v>
      </c>
      <c r="BN146" s="28" t="s">
        <v>448</v>
      </c>
      <c r="BO146" s="28" t="s">
        <v>448</v>
      </c>
      <c r="BQ146" s="28" t="s">
        <v>4455</v>
      </c>
      <c r="BR146" s="227" t="s">
        <v>2048</v>
      </c>
      <c r="BS146" s="227" t="str">
        <f t="shared" ref="BS146:BS157" si="4">DD146&amp;" "&amp;FO146&amp;" "&amp;EJ146&amp;" "&amp;HZ146&amp;" "&amp;IZ146&amp;" "&amp;KW146&amp;" "&amp;LU146&amp;" "&amp;MS146&amp;" "&amp;NP146&amp;" "&amp;OO146&amp;" "&amp;PL146&amp;" "&amp;QK146&amp;" "&amp;RM146&amp;" "&amp;SI146&amp;" "&amp;TE146&amp;" "&amp;UE146&amp;" "&amp;JZ146</f>
        <v xml:space="preserve">EDE-Q-Short version, with 12 items  --               </v>
      </c>
      <c r="BT146" s="28" t="s">
        <v>4357</v>
      </c>
      <c r="BU146" s="28" t="s">
        <v>8180</v>
      </c>
      <c r="BV146" s="28" t="s">
        <v>8181</v>
      </c>
      <c r="BW146" s="28" t="s">
        <v>8182</v>
      </c>
      <c r="CE146" s="28" t="s">
        <v>4463</v>
      </c>
      <c r="CF146" s="28" t="s">
        <v>4461</v>
      </c>
      <c r="CH146" s="118" t="s">
        <v>8117</v>
      </c>
      <c r="CI146" s="118" t="s">
        <v>5786</v>
      </c>
      <c r="CK146" s="112"/>
      <c r="CL146" s="28">
        <v>44</v>
      </c>
      <c r="CM146" s="28">
        <v>33</v>
      </c>
      <c r="CN146" s="32" t="s">
        <v>4293</v>
      </c>
      <c r="CO146" s="32">
        <v>15</v>
      </c>
      <c r="CX146" s="32">
        <v>15</v>
      </c>
      <c r="DD146" s="3" t="s">
        <v>10889</v>
      </c>
      <c r="DE146" s="3" t="s">
        <v>761</v>
      </c>
      <c r="DF146" s="3" t="s">
        <v>8116</v>
      </c>
      <c r="DG146" s="29">
        <v>1.2</v>
      </c>
      <c r="DI146" s="29">
        <v>0.9</v>
      </c>
      <c r="DJ146" s="29">
        <v>0.81</v>
      </c>
      <c r="DL146" s="29">
        <v>0.1</v>
      </c>
      <c r="DM146" s="29">
        <v>0.85</v>
      </c>
      <c r="DN146" s="29">
        <v>0.12</v>
      </c>
      <c r="DO146" s="29"/>
      <c r="EF146" s="9"/>
      <c r="ER146" s="53" t="s">
        <v>10483</v>
      </c>
      <c r="ES146" s="53" t="s">
        <v>10483</v>
      </c>
      <c r="ET146" s="53" t="s">
        <v>10483</v>
      </c>
      <c r="EU146" s="53" t="s">
        <v>10483</v>
      </c>
      <c r="EV146" s="53" t="s">
        <v>10483</v>
      </c>
      <c r="EW146" s="53" t="s">
        <v>10483</v>
      </c>
      <c r="EX146" s="53" t="s">
        <v>10483</v>
      </c>
      <c r="EY146" s="53" t="s">
        <v>10483</v>
      </c>
      <c r="EZ146" s="53" t="s">
        <v>10483</v>
      </c>
      <c r="FA146" s="53" t="s">
        <v>10483</v>
      </c>
      <c r="FB146" s="53" t="s">
        <v>10483</v>
      </c>
      <c r="FC146" s="53" t="s">
        <v>10483</v>
      </c>
      <c r="FD146" s="53" t="s">
        <v>10483</v>
      </c>
      <c r="FE146" s="53" t="s">
        <v>10483</v>
      </c>
      <c r="FF146" s="53" t="s">
        <v>10483</v>
      </c>
      <c r="FG146" s="53" t="s">
        <v>10483</v>
      </c>
      <c r="FH146" s="53" t="s">
        <v>10483</v>
      </c>
      <c r="FI146" s="53" t="s">
        <v>10483</v>
      </c>
      <c r="FJ146" s="53" t="s">
        <v>10483</v>
      </c>
      <c r="FK146" s="53" t="s">
        <v>10483</v>
      </c>
      <c r="FO146" s="53" t="s">
        <v>10483</v>
      </c>
      <c r="FP146" s="53" t="s">
        <v>10483</v>
      </c>
      <c r="FQ146" s="53" t="s">
        <v>10483</v>
      </c>
      <c r="FR146" s="53" t="s">
        <v>10483</v>
      </c>
      <c r="FS146" s="53" t="s">
        <v>10483</v>
      </c>
      <c r="FT146" s="53" t="s">
        <v>10483</v>
      </c>
      <c r="FU146" s="53" t="s">
        <v>10483</v>
      </c>
      <c r="FV146" s="53" t="s">
        <v>10483</v>
      </c>
      <c r="FW146" s="53" t="s">
        <v>10483</v>
      </c>
      <c r="FX146" s="53" t="s">
        <v>10483</v>
      </c>
      <c r="FY146" s="53" t="s">
        <v>10483</v>
      </c>
      <c r="FZ146" s="53" t="s">
        <v>10483</v>
      </c>
      <c r="GA146" s="53" t="s">
        <v>10483</v>
      </c>
      <c r="GB146" s="53" t="s">
        <v>10483</v>
      </c>
      <c r="GC146" s="53"/>
      <c r="GD146" s="53" t="s">
        <v>10483</v>
      </c>
      <c r="GE146" s="53" t="s">
        <v>10483</v>
      </c>
      <c r="GF146" s="53" t="s">
        <v>10483</v>
      </c>
      <c r="GG146" s="53" t="s">
        <v>10483</v>
      </c>
      <c r="GH146" s="53" t="s">
        <v>10483</v>
      </c>
      <c r="GI146" s="53" t="s">
        <v>10483</v>
      </c>
      <c r="GJ146" s="53" t="s">
        <v>10483</v>
      </c>
      <c r="GK146" s="53" t="s">
        <v>10483</v>
      </c>
      <c r="GL146" s="53" t="s">
        <v>10483</v>
      </c>
      <c r="GM146" s="53" t="s">
        <v>10483</v>
      </c>
      <c r="GN146" s="53" t="s">
        <v>10483</v>
      </c>
      <c r="GO146" s="53" t="s">
        <v>10483</v>
      </c>
      <c r="GP146" s="53" t="s">
        <v>10483</v>
      </c>
      <c r="GQ146" s="53" t="s">
        <v>10483</v>
      </c>
      <c r="GZ146" s="166"/>
      <c r="HA146" s="166"/>
      <c r="HB146" s="166"/>
      <c r="HC146" s="166"/>
      <c r="HD146" s="166"/>
      <c r="HE146" s="166"/>
      <c r="HF146" s="166"/>
      <c r="HG146" s="166"/>
      <c r="HH146" s="166"/>
      <c r="HI146" s="166"/>
      <c r="HJ146" s="166"/>
      <c r="HK146" s="166"/>
      <c r="HO146" s="3" t="s">
        <v>542</v>
      </c>
      <c r="JZ146" s="9"/>
      <c r="KA146" s="9"/>
      <c r="KB146" s="9"/>
      <c r="KC146" s="9"/>
      <c r="KD146" s="9"/>
      <c r="KE146" s="9"/>
      <c r="KF146" s="9"/>
      <c r="VF146" s="3" t="s">
        <v>4996</v>
      </c>
      <c r="VG146" s="3" t="s">
        <v>5099</v>
      </c>
      <c r="VH146" s="3" t="s">
        <v>4504</v>
      </c>
      <c r="VI146" s="3">
        <v>13</v>
      </c>
      <c r="VJ146" s="3">
        <v>39.4</v>
      </c>
      <c r="VQ146" s="3" t="s">
        <v>3081</v>
      </c>
      <c r="VR146" s="3" t="s">
        <v>3081</v>
      </c>
      <c r="VS146" s="3" t="s">
        <v>3081</v>
      </c>
      <c r="VT146" s="6" t="s">
        <v>3081</v>
      </c>
      <c r="VV146" s="2" t="s">
        <v>5941</v>
      </c>
      <c r="VW146" s="2" t="s">
        <v>5866</v>
      </c>
      <c r="VX146" s="55" t="s">
        <v>6042</v>
      </c>
      <c r="VZ146" s="3" t="s">
        <v>3926</v>
      </c>
      <c r="WA146" s="3" t="s">
        <v>777</v>
      </c>
      <c r="WB146" s="117" t="s">
        <v>10435</v>
      </c>
      <c r="WC146" s="3" t="s">
        <v>3926</v>
      </c>
      <c r="WE146" s="6"/>
      <c r="WG146" s="99" t="s">
        <v>537</v>
      </c>
      <c r="WH146" s="2" t="s">
        <v>5975</v>
      </c>
      <c r="WI146" s="2" t="s">
        <v>5975</v>
      </c>
      <c r="WN146" s="2" t="s">
        <v>6041</v>
      </c>
      <c r="WU146" s="3" t="s">
        <v>5839</v>
      </c>
      <c r="WV146" s="99" t="s">
        <v>3901</v>
      </c>
      <c r="WZ146" s="6" t="s">
        <v>2044</v>
      </c>
      <c r="XA146" s="6" t="s">
        <v>2044</v>
      </c>
      <c r="XB146" s="6" t="s">
        <v>49</v>
      </c>
      <c r="XD146" s="6" t="s">
        <v>3532</v>
      </c>
      <c r="XE146" s="6" t="s">
        <v>3243</v>
      </c>
      <c r="XF146" s="6" t="s">
        <v>2530</v>
      </c>
      <c r="XG146" s="6" t="s">
        <v>1077</v>
      </c>
      <c r="XI146" s="6" t="s">
        <v>1077</v>
      </c>
      <c r="XK146"/>
      <c r="XL146" s="6" t="s">
        <v>1077</v>
      </c>
      <c r="XM146" s="6" t="s">
        <v>1077</v>
      </c>
      <c r="XN146" s="6" t="s">
        <v>1077</v>
      </c>
      <c r="XP146" s="6" t="s">
        <v>1077</v>
      </c>
      <c r="XQ146" s="6" t="s">
        <v>1077</v>
      </c>
      <c r="XU146" s="3" t="s">
        <v>49</v>
      </c>
      <c r="XV146" s="3">
        <v>4</v>
      </c>
      <c r="YI146" s="3" t="s">
        <v>1786</v>
      </c>
      <c r="YJ146" s="3" t="s">
        <v>2042</v>
      </c>
      <c r="YL146" s="3" t="s">
        <v>2046</v>
      </c>
      <c r="YQ146" s="3" t="s">
        <v>3899</v>
      </c>
      <c r="YR146" s="3" t="s">
        <v>3901</v>
      </c>
      <c r="YS146" s="3" t="s">
        <v>2035</v>
      </c>
      <c r="YT146" s="3" t="s">
        <v>2036</v>
      </c>
      <c r="YU146" s="3" t="s">
        <v>3988</v>
      </c>
      <c r="YV146" s="3" t="s">
        <v>537</v>
      </c>
      <c r="YX146" s="3" t="s">
        <v>2530</v>
      </c>
      <c r="YY146" s="3" t="s">
        <v>2114</v>
      </c>
      <c r="ZA146" s="6" t="s">
        <v>1929</v>
      </c>
      <c r="ZC146" s="6" t="s">
        <v>1953</v>
      </c>
      <c r="ZD146" s="24" t="s">
        <v>2047</v>
      </c>
      <c r="ZH146" s="3" t="s">
        <v>2049</v>
      </c>
      <c r="ZI146" s="3" t="s">
        <v>2050</v>
      </c>
      <c r="ZJ146" s="3" t="s">
        <v>2051</v>
      </c>
    </row>
    <row r="147" spans="1:686" ht="33" customHeight="1" x14ac:dyDescent="0.2">
      <c r="K147" s="6">
        <v>36</v>
      </c>
      <c r="L147" s="6">
        <v>52</v>
      </c>
      <c r="T147" s="3" t="s">
        <v>2045</v>
      </c>
      <c r="AD147" s="3" t="s">
        <v>3753</v>
      </c>
      <c r="AE147" s="3" t="s">
        <v>2045</v>
      </c>
      <c r="AF147" s="3" t="s">
        <v>49</v>
      </c>
      <c r="AG147" s="162" t="s">
        <v>10483</v>
      </c>
      <c r="AI147" s="3" t="s">
        <v>3533</v>
      </c>
      <c r="AJ147" s="3" t="s">
        <v>3243</v>
      </c>
      <c r="AL147" s="9"/>
      <c r="AM147" s="4" t="s">
        <v>10794</v>
      </c>
      <c r="AO147" s="9"/>
      <c r="AP147" s="9"/>
      <c r="AQ147" s="9"/>
      <c r="BH147" s="28" t="s">
        <v>2708</v>
      </c>
      <c r="BJ147" s="28" t="s">
        <v>11113</v>
      </c>
      <c r="BK147" s="28">
        <v>1</v>
      </c>
      <c r="BQ147" s="28" t="s">
        <v>4455</v>
      </c>
      <c r="BS147" s="227" t="str">
        <f t="shared" si="4"/>
        <v xml:space="preserve">EDE-Q-Short version, with 12 items  --               </v>
      </c>
      <c r="CL147" s="28">
        <v>43</v>
      </c>
      <c r="CM147" s="28">
        <v>33</v>
      </c>
      <c r="CN147" s="32"/>
      <c r="CO147" s="32">
        <v>17</v>
      </c>
      <c r="CX147" s="32">
        <v>17</v>
      </c>
      <c r="DD147" s="3" t="s">
        <v>10889</v>
      </c>
      <c r="DE147" s="3" t="s">
        <v>761</v>
      </c>
      <c r="DF147" s="3" t="s">
        <v>8116</v>
      </c>
      <c r="DG147" s="29">
        <v>1.2</v>
      </c>
      <c r="DI147" s="29">
        <v>0.9</v>
      </c>
      <c r="DJ147" s="29">
        <v>0.94</v>
      </c>
      <c r="DL147" s="29">
        <v>0.1</v>
      </c>
      <c r="DM147" s="29">
        <v>0.92</v>
      </c>
      <c r="DN147" s="29">
        <v>0.12</v>
      </c>
      <c r="DO147" s="29"/>
      <c r="EF147" s="9"/>
      <c r="ER147" s="53" t="s">
        <v>10483</v>
      </c>
      <c r="ES147" s="53" t="s">
        <v>10483</v>
      </c>
      <c r="ET147" s="53" t="s">
        <v>10483</v>
      </c>
      <c r="EU147" s="53" t="s">
        <v>10483</v>
      </c>
      <c r="EV147" s="53" t="s">
        <v>10483</v>
      </c>
      <c r="EW147" s="53" t="s">
        <v>10483</v>
      </c>
      <c r="EX147" s="53" t="s">
        <v>10483</v>
      </c>
      <c r="EY147" s="53" t="s">
        <v>10483</v>
      </c>
      <c r="EZ147" s="53" t="s">
        <v>10483</v>
      </c>
      <c r="FA147" s="53" t="s">
        <v>10483</v>
      </c>
      <c r="FB147" s="53" t="s">
        <v>10483</v>
      </c>
      <c r="FC147" s="53" t="s">
        <v>10483</v>
      </c>
      <c r="FD147" s="53" t="s">
        <v>10483</v>
      </c>
      <c r="FE147" s="53" t="s">
        <v>10483</v>
      </c>
      <c r="FF147" s="53" t="s">
        <v>10483</v>
      </c>
      <c r="FG147" s="53" t="s">
        <v>10483</v>
      </c>
      <c r="FH147" s="53" t="s">
        <v>10483</v>
      </c>
      <c r="FI147" s="53" t="s">
        <v>10483</v>
      </c>
      <c r="FJ147" s="53" t="s">
        <v>10483</v>
      </c>
      <c r="FK147" s="53" t="s">
        <v>10483</v>
      </c>
      <c r="FO147" s="53" t="s">
        <v>10483</v>
      </c>
      <c r="FP147" s="53" t="s">
        <v>10483</v>
      </c>
      <c r="FQ147" s="53" t="s">
        <v>10483</v>
      </c>
      <c r="FR147" s="53" t="s">
        <v>10483</v>
      </c>
      <c r="FS147" s="53" t="s">
        <v>10483</v>
      </c>
      <c r="FT147" s="53" t="s">
        <v>10483</v>
      </c>
      <c r="FU147" s="53" t="s">
        <v>10483</v>
      </c>
      <c r="FV147" s="53" t="s">
        <v>10483</v>
      </c>
      <c r="FW147" s="53" t="s">
        <v>10483</v>
      </c>
      <c r="FX147" s="53" t="s">
        <v>10483</v>
      </c>
      <c r="FY147" s="53" t="s">
        <v>10483</v>
      </c>
      <c r="FZ147" s="53" t="s">
        <v>10483</v>
      </c>
      <c r="GA147" s="53" t="s">
        <v>10483</v>
      </c>
      <c r="GB147" s="53" t="s">
        <v>10483</v>
      </c>
      <c r="GC147" s="53"/>
      <c r="GD147" s="53" t="s">
        <v>10483</v>
      </c>
      <c r="GE147" s="53" t="s">
        <v>10483</v>
      </c>
      <c r="GF147" s="53" t="s">
        <v>10483</v>
      </c>
      <c r="GG147" s="53" t="s">
        <v>10483</v>
      </c>
      <c r="GH147" s="53" t="s">
        <v>10483</v>
      </c>
      <c r="GI147" s="53" t="s">
        <v>10483</v>
      </c>
      <c r="GJ147" s="53" t="s">
        <v>10483</v>
      </c>
      <c r="GK147" s="53" t="s">
        <v>10483</v>
      </c>
      <c r="GL147" s="53" t="s">
        <v>10483</v>
      </c>
      <c r="GM147" s="53" t="s">
        <v>10483</v>
      </c>
      <c r="GN147" s="53" t="s">
        <v>10483</v>
      </c>
      <c r="GO147" s="53" t="s">
        <v>10483</v>
      </c>
      <c r="GP147" s="53" t="s">
        <v>10483</v>
      </c>
      <c r="GQ147" s="53" t="s">
        <v>10483</v>
      </c>
      <c r="GZ147" s="166"/>
      <c r="HA147" s="166"/>
      <c r="HB147" s="166"/>
      <c r="HC147" s="166"/>
      <c r="HD147" s="166"/>
      <c r="HE147" s="166"/>
      <c r="HF147" s="166"/>
      <c r="HG147" s="166"/>
      <c r="HH147" s="166"/>
      <c r="HI147" s="166"/>
      <c r="HJ147" s="166"/>
      <c r="HK147" s="166"/>
      <c r="JZ147" s="9"/>
      <c r="KA147" s="9"/>
      <c r="KB147" s="9"/>
      <c r="KC147" s="9"/>
      <c r="KD147" s="9"/>
      <c r="KE147" s="9"/>
      <c r="KF147" s="9"/>
      <c r="VF147" s="3" t="s">
        <v>4996</v>
      </c>
      <c r="VG147" s="3" t="s">
        <v>5099</v>
      </c>
      <c r="VH147" s="3" t="s">
        <v>4504</v>
      </c>
      <c r="VI147" s="3">
        <v>16</v>
      </c>
      <c r="VJ147" s="3">
        <v>48.5</v>
      </c>
      <c r="WA147" s="3" t="s">
        <v>777</v>
      </c>
      <c r="WE147" s="6"/>
      <c r="WZ147" s="6" t="s">
        <v>2045</v>
      </c>
      <c r="XA147" s="6" t="s">
        <v>2045</v>
      </c>
      <c r="XB147" s="6" t="s">
        <v>49</v>
      </c>
      <c r="XD147" s="6" t="s">
        <v>3533</v>
      </c>
      <c r="XE147" s="6" t="s">
        <v>3243</v>
      </c>
      <c r="XG147" s="6" t="s">
        <v>1077</v>
      </c>
      <c r="XI147" s="6" t="s">
        <v>1077</v>
      </c>
      <c r="XK147"/>
      <c r="XL147" s="6" t="s">
        <v>1077</v>
      </c>
      <c r="XM147" s="6" t="s">
        <v>1077</v>
      </c>
      <c r="XN147" s="6" t="s">
        <v>1077</v>
      </c>
      <c r="XP147" s="4" t="s">
        <v>10794</v>
      </c>
      <c r="XQ147" s="4" t="s">
        <v>10794</v>
      </c>
      <c r="XU147" s="3" t="s">
        <v>49</v>
      </c>
      <c r="XV147"/>
      <c r="YJ147" s="3" t="s">
        <v>2042</v>
      </c>
    </row>
    <row r="148" spans="1:686" ht="33" customHeight="1" x14ac:dyDescent="0.2">
      <c r="K148" s="6">
        <v>36</v>
      </c>
      <c r="L148" s="6">
        <v>52</v>
      </c>
      <c r="T148" s="3" t="s">
        <v>1097</v>
      </c>
      <c r="AE148" s="3" t="s">
        <v>1097</v>
      </c>
      <c r="AF148" s="3" t="s">
        <v>49</v>
      </c>
      <c r="AL148" s="9"/>
      <c r="AM148" s="6" t="s">
        <v>9403</v>
      </c>
      <c r="AO148" s="9"/>
      <c r="AP148" s="9"/>
      <c r="AQ148" s="9"/>
      <c r="BH148" s="28" t="s">
        <v>2708</v>
      </c>
      <c r="BJ148" s="28" t="s">
        <v>11113</v>
      </c>
      <c r="BK148" s="28">
        <v>1</v>
      </c>
      <c r="BQ148" s="28" t="s">
        <v>4455</v>
      </c>
      <c r="BS148" s="227" t="str">
        <f t="shared" si="4"/>
        <v xml:space="preserve">EDE-Q-Short version, with 12 items  --               </v>
      </c>
      <c r="CL148" s="28">
        <v>43</v>
      </c>
      <c r="CM148" s="28">
        <v>34</v>
      </c>
      <c r="CN148" s="32"/>
      <c r="CO148" s="32">
        <v>20</v>
      </c>
      <c r="CX148" s="32">
        <v>20</v>
      </c>
      <c r="DD148" s="3" t="s">
        <v>10889</v>
      </c>
      <c r="DE148" s="3" t="s">
        <v>761</v>
      </c>
      <c r="DF148" s="3" t="s">
        <v>8116</v>
      </c>
      <c r="DG148" s="29">
        <v>1.21</v>
      </c>
      <c r="DI148" s="29">
        <v>0.9</v>
      </c>
      <c r="DJ148" s="29">
        <v>1.1299999999999999</v>
      </c>
      <c r="DL148" s="29">
        <v>0.1</v>
      </c>
      <c r="DM148" s="29">
        <v>1.08</v>
      </c>
      <c r="DN148" s="29">
        <v>0.11</v>
      </c>
      <c r="DO148" s="29"/>
      <c r="EF148" s="9"/>
      <c r="ER148" s="53" t="s">
        <v>10483</v>
      </c>
      <c r="ES148" s="53" t="s">
        <v>10483</v>
      </c>
      <c r="ET148" s="53" t="s">
        <v>10483</v>
      </c>
      <c r="EU148" s="53" t="s">
        <v>10483</v>
      </c>
      <c r="EV148" s="53" t="s">
        <v>10483</v>
      </c>
      <c r="EW148" s="53" t="s">
        <v>10483</v>
      </c>
      <c r="EX148" s="53" t="s">
        <v>10483</v>
      </c>
      <c r="EY148" s="53" t="s">
        <v>10483</v>
      </c>
      <c r="EZ148" s="53" t="s">
        <v>10483</v>
      </c>
      <c r="FA148" s="53" t="s">
        <v>10483</v>
      </c>
      <c r="FB148" s="53" t="s">
        <v>10483</v>
      </c>
      <c r="FC148" s="53" t="s">
        <v>10483</v>
      </c>
      <c r="FD148" s="53" t="s">
        <v>10483</v>
      </c>
      <c r="FE148" s="53" t="s">
        <v>10483</v>
      </c>
      <c r="FF148" s="53" t="s">
        <v>10483</v>
      </c>
      <c r="FG148" s="53" t="s">
        <v>10483</v>
      </c>
      <c r="FH148" s="53" t="s">
        <v>10483</v>
      </c>
      <c r="FI148" s="53" t="s">
        <v>10483</v>
      </c>
      <c r="FJ148" s="53" t="s">
        <v>10483</v>
      </c>
      <c r="FK148" s="53" t="s">
        <v>10483</v>
      </c>
      <c r="FO148" s="53" t="s">
        <v>10483</v>
      </c>
      <c r="FP148" s="53" t="s">
        <v>10483</v>
      </c>
      <c r="FQ148" s="53" t="s">
        <v>10483</v>
      </c>
      <c r="FR148" s="53" t="s">
        <v>10483</v>
      </c>
      <c r="FS148" s="53" t="s">
        <v>10483</v>
      </c>
      <c r="FT148" s="53" t="s">
        <v>10483</v>
      </c>
      <c r="FU148" s="53" t="s">
        <v>10483</v>
      </c>
      <c r="FV148" s="53" t="s">
        <v>10483</v>
      </c>
      <c r="FW148" s="53" t="s">
        <v>10483</v>
      </c>
      <c r="FX148" s="53" t="s">
        <v>10483</v>
      </c>
      <c r="FY148" s="53" t="s">
        <v>10483</v>
      </c>
      <c r="FZ148" s="53" t="s">
        <v>10483</v>
      </c>
      <c r="GA148" s="53" t="s">
        <v>10483</v>
      </c>
      <c r="GB148" s="53" t="s">
        <v>10483</v>
      </c>
      <c r="GC148" s="53"/>
      <c r="GD148" s="53" t="s">
        <v>10483</v>
      </c>
      <c r="GE148" s="53" t="s">
        <v>10483</v>
      </c>
      <c r="GF148" s="53" t="s">
        <v>10483</v>
      </c>
      <c r="GG148" s="53" t="s">
        <v>10483</v>
      </c>
      <c r="GH148" s="53" t="s">
        <v>10483</v>
      </c>
      <c r="GI148" s="53" t="s">
        <v>10483</v>
      </c>
      <c r="GJ148" s="53" t="s">
        <v>10483</v>
      </c>
      <c r="GK148" s="53" t="s">
        <v>10483</v>
      </c>
      <c r="GL148" s="53" t="s">
        <v>10483</v>
      </c>
      <c r="GM148" s="53" t="s">
        <v>10483</v>
      </c>
      <c r="GN148" s="53" t="s">
        <v>10483</v>
      </c>
      <c r="GO148" s="53" t="s">
        <v>10483</v>
      </c>
      <c r="GP148" s="53" t="s">
        <v>10483</v>
      </c>
      <c r="GQ148" s="53" t="s">
        <v>10483</v>
      </c>
      <c r="GZ148" s="166"/>
      <c r="HA148" s="166"/>
      <c r="HB148" s="166"/>
      <c r="HC148" s="166"/>
      <c r="HD148" s="166"/>
      <c r="HE148" s="166"/>
      <c r="HF148" s="166"/>
      <c r="HG148" s="166"/>
      <c r="HH148" s="166"/>
      <c r="HI148" s="166"/>
      <c r="HJ148" s="166"/>
      <c r="HK148" s="166"/>
      <c r="JZ148" s="9"/>
      <c r="KA148" s="9"/>
      <c r="KB148" s="9"/>
      <c r="KC148" s="9"/>
      <c r="KD148" s="9"/>
      <c r="KE148" s="9"/>
      <c r="KF148" s="9"/>
      <c r="VF148" s="3" t="s">
        <v>5019</v>
      </c>
      <c r="VG148" s="9"/>
      <c r="VH148" s="9"/>
      <c r="VI148" s="9"/>
      <c r="VJ148" s="9"/>
      <c r="WA148" s="6" t="s">
        <v>777</v>
      </c>
      <c r="WE148" s="6"/>
      <c r="WZ148" s="6" t="s">
        <v>1097</v>
      </c>
      <c r="XA148" s="6" t="s">
        <v>1097</v>
      </c>
      <c r="XB148" s="6" t="s">
        <v>49</v>
      </c>
      <c r="XG148" s="6" t="s">
        <v>1013</v>
      </c>
      <c r="XI148" s="6" t="s">
        <v>1006</v>
      </c>
      <c r="XK148"/>
      <c r="XL148" s="6" t="s">
        <v>1013</v>
      </c>
      <c r="XM148" s="6" t="s">
        <v>1013</v>
      </c>
      <c r="XN148" s="6" t="s">
        <v>1013</v>
      </c>
      <c r="XP148" s="6" t="s">
        <v>9403</v>
      </c>
      <c r="XQ148" s="6" t="s">
        <v>9403</v>
      </c>
      <c r="XU148" s="3" t="s">
        <v>49</v>
      </c>
      <c r="XV148"/>
      <c r="YJ148" s="3" t="s">
        <v>2042</v>
      </c>
    </row>
    <row r="149" spans="1:686" ht="33" customHeight="1" x14ac:dyDescent="0.2">
      <c r="A149" s="3" t="s">
        <v>4232</v>
      </c>
      <c r="B149" s="150" t="s">
        <v>11358</v>
      </c>
      <c r="C149" s="150" t="s">
        <v>11078</v>
      </c>
      <c r="D149" s="150" t="s">
        <v>9993</v>
      </c>
      <c r="E149" s="150" t="s">
        <v>11078</v>
      </c>
      <c r="F149" s="4" t="s">
        <v>8065</v>
      </c>
      <c r="G149" s="80" t="s">
        <v>8025</v>
      </c>
      <c r="I149" s="80" t="s">
        <v>8071</v>
      </c>
      <c r="K149" s="6">
        <v>193</v>
      </c>
      <c r="L149" s="6">
        <v>53</v>
      </c>
      <c r="M149" s="139" t="s">
        <v>7502</v>
      </c>
      <c r="N149" s="6" t="s">
        <v>10161</v>
      </c>
      <c r="O149" s="6" t="s">
        <v>10162</v>
      </c>
      <c r="P149" s="3">
        <v>2</v>
      </c>
      <c r="Q149" s="6" t="s">
        <v>7501</v>
      </c>
      <c r="S149" s="3" t="s">
        <v>806</v>
      </c>
      <c r="T149" s="3" t="s">
        <v>7497</v>
      </c>
      <c r="U149" s="3" t="s">
        <v>7500</v>
      </c>
      <c r="V149" s="3" t="s">
        <v>7499</v>
      </c>
      <c r="W149" s="3" t="s">
        <v>2108</v>
      </c>
      <c r="Y149" s="3" t="s">
        <v>7001</v>
      </c>
      <c r="Z149" s="3" t="s">
        <v>7498</v>
      </c>
      <c r="AB149" s="6" t="s">
        <v>1837</v>
      </c>
      <c r="AC149" s="6" t="s">
        <v>7003</v>
      </c>
      <c r="AD149" s="3" t="s">
        <v>1462</v>
      </c>
      <c r="AE149" s="3" t="s">
        <v>7497</v>
      </c>
      <c r="AG149" s="162" t="s">
        <v>10483</v>
      </c>
      <c r="AH149" s="3" t="s">
        <v>7496</v>
      </c>
      <c r="AI149" s="3" t="s">
        <v>7495</v>
      </c>
      <c r="AJ149" s="3" t="s">
        <v>542</v>
      </c>
      <c r="AL149" s="3" t="s">
        <v>7494</v>
      </c>
      <c r="AM149" s="6" t="s">
        <v>810</v>
      </c>
      <c r="AN149" s="6" t="s">
        <v>537</v>
      </c>
      <c r="AO149" s="28">
        <v>1</v>
      </c>
      <c r="AP149" s="28">
        <v>1</v>
      </c>
      <c r="AQ149" s="28">
        <v>35</v>
      </c>
      <c r="AR149" s="98" t="s">
        <v>542</v>
      </c>
      <c r="AS149" s="98" t="s">
        <v>7493</v>
      </c>
      <c r="AT149" s="98">
        <v>54</v>
      </c>
      <c r="AU149" s="98">
        <v>54</v>
      </c>
      <c r="AV149" s="98">
        <v>0</v>
      </c>
      <c r="AW149" s="98">
        <v>13.6</v>
      </c>
      <c r="AZ149" s="28" t="s">
        <v>7297</v>
      </c>
      <c r="BA149" s="28" t="s">
        <v>1757</v>
      </c>
      <c r="BB149" s="28" t="s">
        <v>1757</v>
      </c>
      <c r="BC149" s="28" t="s">
        <v>1757</v>
      </c>
      <c r="BD149" s="28" t="s">
        <v>2104</v>
      </c>
      <c r="BE149" s="28" t="s">
        <v>7298</v>
      </c>
      <c r="BF149" s="28" t="s">
        <v>1757</v>
      </c>
      <c r="BH149" s="28" t="s">
        <v>4232</v>
      </c>
      <c r="BI149" s="28" t="s">
        <v>1529</v>
      </c>
      <c r="BK149" s="28" t="s">
        <v>4257</v>
      </c>
      <c r="BQ149" s="28" t="s">
        <v>7529</v>
      </c>
      <c r="BR149" s="227" t="s">
        <v>7492</v>
      </c>
      <c r="BS149" s="227" t="str">
        <f t="shared" si="4"/>
        <v xml:space="preserve"> -- BESAA-G(lobal)       SATAQ-4-Media SATAQ-4-Thin      </v>
      </c>
      <c r="BT149" s="28" t="s">
        <v>7491</v>
      </c>
      <c r="BU149" s="28" t="s">
        <v>8167</v>
      </c>
      <c r="BV149" s="28" t="s">
        <v>8168</v>
      </c>
      <c r="BW149" s="28" t="s">
        <v>8339</v>
      </c>
      <c r="BX149" s="28" t="s">
        <v>8320</v>
      </c>
      <c r="BY149" s="28" t="s">
        <v>8321</v>
      </c>
      <c r="BZ149" s="28" t="s">
        <v>8307</v>
      </c>
      <c r="CE149" s="28" t="s">
        <v>5859</v>
      </c>
      <c r="CF149" s="28" t="s">
        <v>8024</v>
      </c>
      <c r="CG149" s="118" t="s">
        <v>8025</v>
      </c>
      <c r="CI149" s="118" t="s">
        <v>8071</v>
      </c>
      <c r="CK149" s="28" t="s">
        <v>4594</v>
      </c>
      <c r="CL149" s="28" t="s">
        <v>2555</v>
      </c>
      <c r="CM149" s="28" t="s">
        <v>8072</v>
      </c>
      <c r="EF149" s="9"/>
      <c r="EJ149" s="3" t="s">
        <v>8115</v>
      </c>
      <c r="EK149" s="3" t="s">
        <v>7467</v>
      </c>
      <c r="EL149" s="3" t="s">
        <v>7467</v>
      </c>
      <c r="EM149" s="29">
        <v>2.54</v>
      </c>
      <c r="EN149" s="29">
        <v>0.6</v>
      </c>
      <c r="EP149" s="53" t="s">
        <v>10483</v>
      </c>
      <c r="EQ149" s="53" t="s">
        <v>10483</v>
      </c>
      <c r="ER149" s="53" t="s">
        <v>10483</v>
      </c>
      <c r="ES149" s="53" t="s">
        <v>10483</v>
      </c>
      <c r="ET149" s="53" t="s">
        <v>10483</v>
      </c>
      <c r="EU149" s="53" t="s">
        <v>10483</v>
      </c>
      <c r="EV149" s="53" t="s">
        <v>10483</v>
      </c>
      <c r="EW149" s="53" t="s">
        <v>10483</v>
      </c>
      <c r="EX149" s="53" t="s">
        <v>10483</v>
      </c>
      <c r="EY149" s="53" t="s">
        <v>10483</v>
      </c>
      <c r="EZ149" s="53" t="s">
        <v>10483</v>
      </c>
      <c r="FA149" s="53" t="s">
        <v>10483</v>
      </c>
      <c r="FB149" s="53" t="s">
        <v>10483</v>
      </c>
      <c r="FC149" s="53" t="s">
        <v>10483</v>
      </c>
      <c r="FD149" s="53" t="s">
        <v>10483</v>
      </c>
      <c r="FE149" s="53" t="s">
        <v>10483</v>
      </c>
      <c r="FF149" s="53" t="s">
        <v>10483</v>
      </c>
      <c r="FG149" s="53" t="s">
        <v>10483</v>
      </c>
      <c r="FH149" s="53" t="s">
        <v>10483</v>
      </c>
      <c r="FI149" s="53" t="s">
        <v>10483</v>
      </c>
      <c r="FJ149" s="53" t="s">
        <v>10483</v>
      </c>
      <c r="FK149" s="53" t="s">
        <v>10483</v>
      </c>
      <c r="FO149" s="53" t="s">
        <v>10483</v>
      </c>
      <c r="FP149" s="53" t="s">
        <v>10483</v>
      </c>
      <c r="FQ149" s="53" t="s">
        <v>10483</v>
      </c>
      <c r="FR149" s="53" t="s">
        <v>10483</v>
      </c>
      <c r="FS149" s="53" t="s">
        <v>10483</v>
      </c>
      <c r="FT149" s="53" t="s">
        <v>10483</v>
      </c>
      <c r="FU149" s="53" t="s">
        <v>10483</v>
      </c>
      <c r="FV149" s="53" t="s">
        <v>10483</v>
      </c>
      <c r="FW149" s="53" t="s">
        <v>10483</v>
      </c>
      <c r="FX149" s="53" t="s">
        <v>10483</v>
      </c>
      <c r="FY149" s="53" t="s">
        <v>10483</v>
      </c>
      <c r="FZ149" s="53" t="s">
        <v>10483</v>
      </c>
      <c r="GA149" s="53" t="s">
        <v>10483</v>
      </c>
      <c r="GB149" s="53" t="s">
        <v>10483</v>
      </c>
      <c r="GC149" s="53"/>
      <c r="GD149" s="53" t="s">
        <v>10483</v>
      </c>
      <c r="GE149" s="53" t="s">
        <v>10483</v>
      </c>
      <c r="GF149" s="53" t="s">
        <v>10483</v>
      </c>
      <c r="GG149" s="53" t="s">
        <v>10483</v>
      </c>
      <c r="GH149" s="53" t="s">
        <v>10483</v>
      </c>
      <c r="GI149" s="53" t="s">
        <v>10483</v>
      </c>
      <c r="GJ149" s="53" t="s">
        <v>10483</v>
      </c>
      <c r="GK149" s="53" t="s">
        <v>10483</v>
      </c>
      <c r="GL149" s="53" t="s">
        <v>10483</v>
      </c>
      <c r="GM149" s="53" t="s">
        <v>10483</v>
      </c>
      <c r="GN149" s="53" t="s">
        <v>10483</v>
      </c>
      <c r="GO149" s="53" t="s">
        <v>10483</v>
      </c>
      <c r="GP149" s="53" t="s">
        <v>10483</v>
      </c>
      <c r="GQ149" s="53" t="s">
        <v>10483</v>
      </c>
      <c r="GZ149" s="166"/>
      <c r="HA149" s="166"/>
      <c r="HB149" s="166"/>
      <c r="HC149" s="166"/>
      <c r="HD149" s="166"/>
      <c r="HE149" s="166"/>
      <c r="HF149" s="166"/>
      <c r="HG149" s="166"/>
      <c r="HH149" s="166"/>
      <c r="HI149" s="166"/>
      <c r="HJ149" s="166"/>
      <c r="HK149" s="166"/>
      <c r="HO149" s="3" t="s">
        <v>542</v>
      </c>
      <c r="JZ149" s="9"/>
      <c r="KA149" s="9"/>
      <c r="KB149" s="9"/>
      <c r="KC149" s="9"/>
      <c r="KD149" s="9"/>
      <c r="KE149" s="9"/>
      <c r="KF149" s="9"/>
      <c r="OO149" s="3" t="s">
        <v>7490</v>
      </c>
      <c r="OP149" s="3" t="s">
        <v>7490</v>
      </c>
      <c r="OQ149" s="3" t="s">
        <v>8136</v>
      </c>
      <c r="OR149" s="29">
        <v>1.89</v>
      </c>
      <c r="OS149" s="29">
        <v>1.05</v>
      </c>
      <c r="PL149" s="3" t="s">
        <v>7489</v>
      </c>
      <c r="PM149" s="3" t="s">
        <v>7489</v>
      </c>
      <c r="PN149" s="3" t="s">
        <v>8140</v>
      </c>
      <c r="PO149" s="29">
        <v>2.87</v>
      </c>
      <c r="PP149" s="29">
        <v>0.91</v>
      </c>
      <c r="VF149" s="3" t="s">
        <v>7535</v>
      </c>
      <c r="VG149" s="3" t="s">
        <v>8074</v>
      </c>
      <c r="VH149" s="3" t="s">
        <v>4524</v>
      </c>
      <c r="VI149" s="3">
        <v>24</v>
      </c>
      <c r="VJ149" s="3">
        <v>100</v>
      </c>
      <c r="VK149" s="3" t="s">
        <v>4232</v>
      </c>
      <c r="VZ149" s="6" t="s">
        <v>777</v>
      </c>
      <c r="WA149" s="6" t="s">
        <v>777</v>
      </c>
      <c r="WB149" t="s">
        <v>10422</v>
      </c>
      <c r="WC149" s="6" t="s">
        <v>777</v>
      </c>
      <c r="WD149" s="3" t="s">
        <v>777</v>
      </c>
      <c r="XN149" s="6" t="s">
        <v>1223</v>
      </c>
      <c r="XO149" s="6" t="s">
        <v>1223</v>
      </c>
      <c r="XP149" s="6" t="s">
        <v>810</v>
      </c>
      <c r="XQ149" s="6" t="s">
        <v>810</v>
      </c>
      <c r="XS149" s="6" t="s">
        <v>1223</v>
      </c>
      <c r="XT149" s="6" t="s">
        <v>1223</v>
      </c>
      <c r="XV149" s="3">
        <v>1</v>
      </c>
    </row>
    <row r="150" spans="1:686" ht="33" customHeight="1" x14ac:dyDescent="0.2">
      <c r="A150" s="3" t="s">
        <v>4232</v>
      </c>
      <c r="K150" s="6">
        <v>193</v>
      </c>
      <c r="L150" s="6">
        <v>53</v>
      </c>
      <c r="T150" s="3" t="s">
        <v>7331</v>
      </c>
      <c r="AD150" s="3" t="s">
        <v>1462</v>
      </c>
      <c r="AE150" s="3" t="s">
        <v>7331</v>
      </c>
      <c r="AI150" s="3" t="s">
        <v>7488</v>
      </c>
      <c r="AM150" s="6" t="s">
        <v>10744</v>
      </c>
      <c r="AO150" s="28">
        <v>1</v>
      </c>
      <c r="AP150" s="28">
        <v>1</v>
      </c>
      <c r="AQ150" s="28">
        <v>35</v>
      </c>
      <c r="BH150" s="28" t="s">
        <v>4232</v>
      </c>
      <c r="BQ150" s="28" t="s">
        <v>7529</v>
      </c>
      <c r="BS150" s="227" t="str">
        <f t="shared" si="4"/>
        <v xml:space="preserve"> --               </v>
      </c>
      <c r="CL150" s="28" t="s">
        <v>2555</v>
      </c>
      <c r="CM150" s="28" t="s">
        <v>8073</v>
      </c>
      <c r="EF150" s="9"/>
      <c r="EM150" s="29">
        <v>2.44</v>
      </c>
      <c r="EN150" s="29">
        <v>0.56999999999999995</v>
      </c>
      <c r="EP150" s="53" t="s">
        <v>10483</v>
      </c>
      <c r="EQ150" s="53" t="s">
        <v>10483</v>
      </c>
      <c r="ER150" s="53" t="s">
        <v>10483</v>
      </c>
      <c r="ES150" s="53" t="s">
        <v>10483</v>
      </c>
      <c r="ET150" s="53" t="s">
        <v>10483</v>
      </c>
      <c r="EU150" s="53" t="s">
        <v>10483</v>
      </c>
      <c r="EV150" s="53" t="s">
        <v>10483</v>
      </c>
      <c r="EW150" s="53" t="s">
        <v>10483</v>
      </c>
      <c r="EX150" s="53" t="s">
        <v>10483</v>
      </c>
      <c r="EY150" s="53" t="s">
        <v>10483</v>
      </c>
      <c r="EZ150" s="53" t="s">
        <v>10483</v>
      </c>
      <c r="FA150" s="53" t="s">
        <v>10483</v>
      </c>
      <c r="FB150" s="53" t="s">
        <v>10483</v>
      </c>
      <c r="FC150" s="53" t="s">
        <v>10483</v>
      </c>
      <c r="FD150" s="53" t="s">
        <v>10483</v>
      </c>
      <c r="FE150" s="53" t="s">
        <v>10483</v>
      </c>
      <c r="FF150" s="53" t="s">
        <v>10483</v>
      </c>
      <c r="FG150" s="53" t="s">
        <v>10483</v>
      </c>
      <c r="FH150" s="53" t="s">
        <v>10483</v>
      </c>
      <c r="FI150" s="53" t="s">
        <v>10483</v>
      </c>
      <c r="FJ150" s="53" t="s">
        <v>10483</v>
      </c>
      <c r="FK150" s="53" t="s">
        <v>10483</v>
      </c>
      <c r="FO150" s="53" t="s">
        <v>10483</v>
      </c>
      <c r="FP150" s="53" t="s">
        <v>10483</v>
      </c>
      <c r="FQ150" s="53" t="s">
        <v>10483</v>
      </c>
      <c r="FR150" s="53" t="s">
        <v>10483</v>
      </c>
      <c r="FS150" s="53" t="s">
        <v>10483</v>
      </c>
      <c r="FT150" s="53" t="s">
        <v>10483</v>
      </c>
      <c r="FU150" s="53" t="s">
        <v>10483</v>
      </c>
      <c r="FV150" s="53" t="s">
        <v>10483</v>
      </c>
      <c r="FW150" s="53" t="s">
        <v>10483</v>
      </c>
      <c r="FX150" s="53" t="s">
        <v>10483</v>
      </c>
      <c r="FY150" s="53" t="s">
        <v>10483</v>
      </c>
      <c r="FZ150" s="53" t="s">
        <v>10483</v>
      </c>
      <c r="GA150" s="53" t="s">
        <v>10483</v>
      </c>
      <c r="GB150" s="53" t="s">
        <v>10483</v>
      </c>
      <c r="GC150" s="53"/>
      <c r="GD150" s="53" t="s">
        <v>10483</v>
      </c>
      <c r="GE150" s="53" t="s">
        <v>10483</v>
      </c>
      <c r="GF150" s="53" t="s">
        <v>10483</v>
      </c>
      <c r="GG150" s="53" t="s">
        <v>10483</v>
      </c>
      <c r="GH150" s="53" t="s">
        <v>10483</v>
      </c>
      <c r="GI150" s="53" t="s">
        <v>10483</v>
      </c>
      <c r="GJ150" s="53" t="s">
        <v>10483</v>
      </c>
      <c r="GK150" s="53" t="s">
        <v>10483</v>
      </c>
      <c r="GL150" s="53" t="s">
        <v>10483</v>
      </c>
      <c r="GM150" s="53" t="s">
        <v>10483</v>
      </c>
      <c r="GN150" s="53" t="s">
        <v>10483</v>
      </c>
      <c r="GO150" s="53" t="s">
        <v>10483</v>
      </c>
      <c r="GP150" s="53" t="s">
        <v>10483</v>
      </c>
      <c r="GQ150" s="53" t="s">
        <v>10483</v>
      </c>
      <c r="GZ150" s="166"/>
      <c r="HA150" s="166"/>
      <c r="HB150" s="166"/>
      <c r="HC150" s="166"/>
      <c r="HD150" s="166"/>
      <c r="HE150" s="166"/>
      <c r="HF150" s="166"/>
      <c r="HG150" s="166"/>
      <c r="HH150" s="166"/>
      <c r="HI150" s="166"/>
      <c r="HJ150" s="166"/>
      <c r="HK150" s="166"/>
      <c r="JZ150" s="9"/>
      <c r="KA150" s="9"/>
      <c r="KB150" s="9"/>
      <c r="KC150" s="9"/>
      <c r="KD150" s="9"/>
      <c r="KE150" s="9"/>
      <c r="KF150" s="9"/>
      <c r="OR150" s="29">
        <v>1.69</v>
      </c>
      <c r="OS150" s="29">
        <v>0.84</v>
      </c>
      <c r="PO150" s="29">
        <v>2.85</v>
      </c>
      <c r="PP150" s="29">
        <v>0.73</v>
      </c>
      <c r="VF150" s="3" t="s">
        <v>7535</v>
      </c>
      <c r="VG150" s="3" t="s">
        <v>8074</v>
      </c>
      <c r="VH150" s="3" t="s">
        <v>4524</v>
      </c>
      <c r="VI150" s="3">
        <v>25</v>
      </c>
      <c r="VJ150" s="3">
        <v>100</v>
      </c>
      <c r="VK150" s="3" t="s">
        <v>4232</v>
      </c>
      <c r="WA150" s="6" t="s">
        <v>777</v>
      </c>
      <c r="XN150" s="6" t="s">
        <v>9861</v>
      </c>
      <c r="XO150" s="6" t="s">
        <v>9433</v>
      </c>
      <c r="XP150" s="6" t="s">
        <v>10744</v>
      </c>
      <c r="XQ150" s="6" t="s">
        <v>10744</v>
      </c>
      <c r="XS150" s="6" t="s">
        <v>10795</v>
      </c>
      <c r="XT150" s="6" t="s">
        <v>10795</v>
      </c>
      <c r="XV150" s="3">
        <v>1</v>
      </c>
    </row>
    <row r="151" spans="1:686" ht="33" customHeight="1" x14ac:dyDescent="0.2">
      <c r="A151" s="3" t="s">
        <v>7529</v>
      </c>
      <c r="B151" s="150" t="s">
        <v>11358</v>
      </c>
      <c r="C151" s="150" t="s">
        <v>9947</v>
      </c>
      <c r="D151" s="150" t="s">
        <v>1544</v>
      </c>
      <c r="E151" s="150" t="s">
        <v>9997</v>
      </c>
      <c r="K151" s="6" t="s">
        <v>8464</v>
      </c>
      <c r="L151" s="6">
        <v>54</v>
      </c>
      <c r="M151" s="138" t="s">
        <v>8465</v>
      </c>
      <c r="N151" s="3" t="s">
        <v>10163</v>
      </c>
      <c r="O151" s="3" t="s">
        <v>10164</v>
      </c>
      <c r="P151" s="3">
        <v>2</v>
      </c>
      <c r="Q151" s="6" t="s">
        <v>8466</v>
      </c>
      <c r="S151" s="3" t="s">
        <v>75</v>
      </c>
      <c r="T151" s="3" t="s">
        <v>8467</v>
      </c>
      <c r="U151" s="3" t="s">
        <v>8469</v>
      </c>
      <c r="V151" s="3" t="s">
        <v>8470</v>
      </c>
      <c r="W151" s="3" t="s">
        <v>8471</v>
      </c>
      <c r="Y151" s="3" t="s">
        <v>2226</v>
      </c>
      <c r="Z151" s="3" t="s">
        <v>2236</v>
      </c>
      <c r="AB151" s="6" t="s">
        <v>1837</v>
      </c>
      <c r="AC151" s="6" t="s">
        <v>8447</v>
      </c>
      <c r="AD151" s="3" t="s">
        <v>8472</v>
      </c>
      <c r="AE151" s="3" t="s">
        <v>8473</v>
      </c>
      <c r="AF151" s="3" t="s">
        <v>8467</v>
      </c>
      <c r="AG151" s="162" t="s">
        <v>10483</v>
      </c>
      <c r="AH151" s="3" t="s">
        <v>7297</v>
      </c>
      <c r="AI151" s="3" t="s">
        <v>8475</v>
      </c>
      <c r="AJ151" s="3" t="s">
        <v>1757</v>
      </c>
      <c r="AL151" s="3" t="s">
        <v>8476</v>
      </c>
      <c r="AM151" s="6" t="s">
        <v>9816</v>
      </c>
      <c r="AN151" s="3" t="s">
        <v>776</v>
      </c>
      <c r="AO151" s="28">
        <v>3</v>
      </c>
      <c r="AP151" s="28">
        <v>6</v>
      </c>
      <c r="AQ151" s="28">
        <v>45</v>
      </c>
      <c r="AR151" s="98" t="s">
        <v>1757</v>
      </c>
      <c r="AT151" s="98">
        <v>35</v>
      </c>
      <c r="AU151" s="98">
        <v>35</v>
      </c>
      <c r="AV151" s="98">
        <v>0</v>
      </c>
      <c r="AY151" s="98"/>
      <c r="AZ151" s="28" t="s">
        <v>7297</v>
      </c>
      <c r="BA151" s="28" t="s">
        <v>1757</v>
      </c>
      <c r="BB151" s="28" t="s">
        <v>1757</v>
      </c>
      <c r="BC151" s="28" t="s">
        <v>1757</v>
      </c>
      <c r="BE151" s="28" t="s">
        <v>8477</v>
      </c>
      <c r="BF151" s="28" t="s">
        <v>1757</v>
      </c>
      <c r="BH151" s="28" t="s">
        <v>7529</v>
      </c>
      <c r="BI151" s="28" t="s">
        <v>1529</v>
      </c>
      <c r="BK151" s="28" t="s">
        <v>4887</v>
      </c>
      <c r="BQ151" s="28" t="s">
        <v>7529</v>
      </c>
      <c r="BR151" s="227" t="s">
        <v>8478</v>
      </c>
      <c r="BS151" s="227" t="str">
        <f t="shared" si="4"/>
        <v xml:space="preserve"> --               </v>
      </c>
      <c r="BT151" s="28" t="s">
        <v>8479</v>
      </c>
      <c r="BU151" s="28" t="s">
        <v>8483</v>
      </c>
      <c r="BV151" s="28" t="s">
        <v>8480</v>
      </c>
      <c r="BW151" s="28" t="s">
        <v>8481</v>
      </c>
      <c r="BX151" s="28" t="s">
        <v>8482</v>
      </c>
      <c r="CE151" s="28" t="s">
        <v>4467</v>
      </c>
      <c r="CF151" s="28" t="s">
        <v>3243</v>
      </c>
      <c r="CK151" s="28" t="s">
        <v>4594</v>
      </c>
      <c r="CL151" s="28">
        <v>17</v>
      </c>
      <c r="CM151" s="28" t="s">
        <v>2555</v>
      </c>
      <c r="EF151" s="9"/>
      <c r="EK151" s="3" t="s">
        <v>4212</v>
      </c>
      <c r="EL151" s="3" t="s">
        <v>4212</v>
      </c>
      <c r="EM151" s="29">
        <v>10.32</v>
      </c>
      <c r="EN151" s="29">
        <v>4.4000000000000004</v>
      </c>
      <c r="EP151" s="29">
        <v>9.41</v>
      </c>
      <c r="EQ151" s="29">
        <v>4.87</v>
      </c>
      <c r="ER151" s="53" t="s">
        <v>10483</v>
      </c>
      <c r="ES151" s="53" t="s">
        <v>10483</v>
      </c>
      <c r="ET151" s="53" t="s">
        <v>10483</v>
      </c>
      <c r="EU151" s="53" t="s">
        <v>10483</v>
      </c>
      <c r="EV151" s="53" t="s">
        <v>10483</v>
      </c>
      <c r="EW151" s="53" t="s">
        <v>10483</v>
      </c>
      <c r="EX151" s="53" t="s">
        <v>10483</v>
      </c>
      <c r="EY151" s="53" t="s">
        <v>10483</v>
      </c>
      <c r="EZ151" s="53" t="s">
        <v>10483</v>
      </c>
      <c r="FA151" s="53" t="s">
        <v>10483</v>
      </c>
      <c r="FB151" s="53" t="s">
        <v>10483</v>
      </c>
      <c r="FC151" s="53" t="s">
        <v>10483</v>
      </c>
      <c r="FD151" s="53" t="s">
        <v>10483</v>
      </c>
      <c r="FE151" s="53" t="s">
        <v>10483</v>
      </c>
      <c r="FF151" s="53" t="s">
        <v>10483</v>
      </c>
      <c r="FG151" s="53" t="s">
        <v>10483</v>
      </c>
      <c r="FH151" s="53" t="s">
        <v>10483</v>
      </c>
      <c r="FI151" s="53" t="s">
        <v>10483</v>
      </c>
      <c r="FJ151" s="53" t="s">
        <v>10483</v>
      </c>
      <c r="FK151" s="53" t="s">
        <v>10483</v>
      </c>
      <c r="FO151" s="53" t="s">
        <v>10483</v>
      </c>
      <c r="FP151" s="53" t="s">
        <v>10483</v>
      </c>
      <c r="FQ151" s="53" t="s">
        <v>10483</v>
      </c>
      <c r="FR151" s="53" t="s">
        <v>10483</v>
      </c>
      <c r="FS151" s="53" t="s">
        <v>10483</v>
      </c>
      <c r="FT151" s="53" t="s">
        <v>10483</v>
      </c>
      <c r="FU151" s="53" t="s">
        <v>10483</v>
      </c>
      <c r="FV151" s="53" t="s">
        <v>10483</v>
      </c>
      <c r="FW151" s="53" t="s">
        <v>10483</v>
      </c>
      <c r="FX151" s="53" t="s">
        <v>10483</v>
      </c>
      <c r="FY151" s="53" t="s">
        <v>10483</v>
      </c>
      <c r="FZ151" s="53" t="s">
        <v>10483</v>
      </c>
      <c r="GA151" s="53" t="s">
        <v>10483</v>
      </c>
      <c r="GB151" s="53" t="s">
        <v>10483</v>
      </c>
      <c r="GC151" s="53"/>
      <c r="GD151" s="53" t="s">
        <v>10483</v>
      </c>
      <c r="GE151" s="53" t="s">
        <v>10483</v>
      </c>
      <c r="GF151" s="53" t="s">
        <v>10483</v>
      </c>
      <c r="GG151" s="53" t="s">
        <v>10483</v>
      </c>
      <c r="GH151" s="53" t="s">
        <v>10483</v>
      </c>
      <c r="GI151" s="53" t="s">
        <v>10483</v>
      </c>
      <c r="GJ151" s="53" t="s">
        <v>10483</v>
      </c>
      <c r="GK151" s="53" t="s">
        <v>10483</v>
      </c>
      <c r="GL151" s="53" t="s">
        <v>10483</v>
      </c>
      <c r="GM151" s="53" t="s">
        <v>10483</v>
      </c>
      <c r="GN151" s="53" t="s">
        <v>10483</v>
      </c>
      <c r="GO151" s="53" t="s">
        <v>10483</v>
      </c>
      <c r="GP151" s="53" t="s">
        <v>10483</v>
      </c>
      <c r="GQ151" s="53" t="s">
        <v>10483</v>
      </c>
      <c r="GZ151" s="166"/>
      <c r="HA151" s="166"/>
      <c r="HB151" s="166"/>
      <c r="HC151" s="166"/>
      <c r="HD151" s="166"/>
      <c r="HE151" s="166"/>
      <c r="HF151" s="166"/>
      <c r="HG151" s="166"/>
      <c r="HH151" s="166"/>
      <c r="HI151" s="166"/>
      <c r="HJ151" s="166"/>
      <c r="HK151" s="166"/>
      <c r="HO151" s="3" t="s">
        <v>542</v>
      </c>
      <c r="JZ151" s="9"/>
      <c r="KA151" s="9"/>
      <c r="KB151" s="9"/>
      <c r="KC151" s="9"/>
      <c r="KD151" s="9"/>
      <c r="KE151" s="9"/>
      <c r="KF151" s="9"/>
      <c r="VZ151" s="3" t="s">
        <v>776</v>
      </c>
      <c r="WA151" s="3" t="s">
        <v>776</v>
      </c>
      <c r="WB151" s="117" t="s">
        <v>10433</v>
      </c>
      <c r="WC151" s="158" t="s">
        <v>776</v>
      </c>
      <c r="WD151" s="158" t="s">
        <v>9434</v>
      </c>
      <c r="WE151" s="3" t="s">
        <v>9969</v>
      </c>
      <c r="WF151" s="3" t="s">
        <v>9435</v>
      </c>
      <c r="XM151" s="18" t="s">
        <v>9436</v>
      </c>
      <c r="XN151" s="18" t="s">
        <v>3865</v>
      </c>
      <c r="XO151" s="6" t="s">
        <v>9816</v>
      </c>
      <c r="XP151" s="6" t="s">
        <v>9816</v>
      </c>
      <c r="XQ151" s="6" t="s">
        <v>9816</v>
      </c>
      <c r="XU151" s="3" t="s">
        <v>8467</v>
      </c>
      <c r="XV151" s="3">
        <v>6</v>
      </c>
    </row>
    <row r="152" spans="1:686" ht="33" customHeight="1" x14ac:dyDescent="0.2">
      <c r="A152" s="3" t="s">
        <v>7529</v>
      </c>
      <c r="K152" s="6" t="s">
        <v>8464</v>
      </c>
      <c r="L152" s="6">
        <v>54</v>
      </c>
      <c r="T152" s="3" t="s">
        <v>8468</v>
      </c>
      <c r="AE152" s="3" t="s">
        <v>8474</v>
      </c>
      <c r="AF152" s="3" t="s">
        <v>8468</v>
      </c>
      <c r="AG152" s="162" t="s">
        <v>10483</v>
      </c>
      <c r="AM152" s="6" t="s">
        <v>9816</v>
      </c>
      <c r="BH152" s="28" t="s">
        <v>7529</v>
      </c>
      <c r="BQ152" s="28" t="s">
        <v>7529</v>
      </c>
      <c r="BS152" s="227" t="str">
        <f t="shared" si="4"/>
        <v xml:space="preserve"> --               </v>
      </c>
      <c r="CL152" s="28">
        <v>18</v>
      </c>
      <c r="CM152" s="28" t="s">
        <v>2555</v>
      </c>
      <c r="EF152" s="9"/>
      <c r="EM152" s="29">
        <v>9.16</v>
      </c>
      <c r="EN152" s="29">
        <v>2.79</v>
      </c>
      <c r="EP152" s="29">
        <v>8</v>
      </c>
      <c r="EQ152" s="29">
        <v>4.6100000000000003</v>
      </c>
      <c r="ER152" s="53" t="s">
        <v>10483</v>
      </c>
      <c r="ES152" s="53" t="s">
        <v>10483</v>
      </c>
      <c r="ET152" s="53" t="s">
        <v>10483</v>
      </c>
      <c r="EU152" s="53" t="s">
        <v>10483</v>
      </c>
      <c r="EV152" s="53" t="s">
        <v>10483</v>
      </c>
      <c r="EW152" s="53" t="s">
        <v>10483</v>
      </c>
      <c r="EX152" s="53" t="s">
        <v>10483</v>
      </c>
      <c r="EY152" s="53" t="s">
        <v>10483</v>
      </c>
      <c r="EZ152" s="53" t="s">
        <v>10483</v>
      </c>
      <c r="FA152" s="53" t="s">
        <v>10483</v>
      </c>
      <c r="FB152" s="53" t="s">
        <v>10483</v>
      </c>
      <c r="FC152" s="53" t="s">
        <v>10483</v>
      </c>
      <c r="FD152" s="53" t="s">
        <v>10483</v>
      </c>
      <c r="FE152" s="53" t="s">
        <v>10483</v>
      </c>
      <c r="FF152" s="53" t="s">
        <v>10483</v>
      </c>
      <c r="FG152" s="53" t="s">
        <v>10483</v>
      </c>
      <c r="FH152" s="53" t="s">
        <v>10483</v>
      </c>
      <c r="FI152" s="53" t="s">
        <v>10483</v>
      </c>
      <c r="FJ152" s="53" t="s">
        <v>10483</v>
      </c>
      <c r="FK152" s="53" t="s">
        <v>10483</v>
      </c>
      <c r="FO152" s="53" t="s">
        <v>10483</v>
      </c>
      <c r="FP152" s="53" t="s">
        <v>10483</v>
      </c>
      <c r="FQ152" s="53" t="s">
        <v>10483</v>
      </c>
      <c r="FR152" s="53" t="s">
        <v>10483</v>
      </c>
      <c r="FS152" s="53" t="s">
        <v>10483</v>
      </c>
      <c r="FT152" s="53" t="s">
        <v>10483</v>
      </c>
      <c r="FU152" s="53" t="s">
        <v>10483</v>
      </c>
      <c r="FV152" s="53" t="s">
        <v>10483</v>
      </c>
      <c r="FW152" s="53" t="s">
        <v>10483</v>
      </c>
      <c r="FX152" s="53" t="s">
        <v>10483</v>
      </c>
      <c r="FY152" s="53" t="s">
        <v>10483</v>
      </c>
      <c r="FZ152" s="53" t="s">
        <v>10483</v>
      </c>
      <c r="GA152" s="53" t="s">
        <v>10483</v>
      </c>
      <c r="GB152" s="53" t="s">
        <v>10483</v>
      </c>
      <c r="GC152" s="53"/>
      <c r="GD152" s="53" t="s">
        <v>10483</v>
      </c>
      <c r="GE152" s="53" t="s">
        <v>10483</v>
      </c>
      <c r="GF152" s="53" t="s">
        <v>10483</v>
      </c>
      <c r="GG152" s="53" t="s">
        <v>10483</v>
      </c>
      <c r="GH152" s="53" t="s">
        <v>10483</v>
      </c>
      <c r="GI152" s="53" t="s">
        <v>10483</v>
      </c>
      <c r="GJ152" s="53" t="s">
        <v>10483</v>
      </c>
      <c r="GK152" s="53" t="s">
        <v>10483</v>
      </c>
      <c r="GL152" s="53" t="s">
        <v>10483</v>
      </c>
      <c r="GM152" s="53" t="s">
        <v>10483</v>
      </c>
      <c r="GN152" s="53" t="s">
        <v>10483</v>
      </c>
      <c r="GO152" s="53" t="s">
        <v>10483</v>
      </c>
      <c r="GP152" s="53" t="s">
        <v>10483</v>
      </c>
      <c r="GQ152" s="53" t="s">
        <v>10483</v>
      </c>
      <c r="GZ152" s="166"/>
      <c r="HA152" s="166"/>
      <c r="HB152" s="166"/>
      <c r="HC152" s="166"/>
      <c r="HD152" s="166"/>
      <c r="HE152" s="166"/>
      <c r="HF152" s="166"/>
      <c r="HG152" s="166"/>
      <c r="HH152" s="166"/>
      <c r="HI152" s="166"/>
      <c r="HJ152" s="166"/>
      <c r="HK152" s="166"/>
      <c r="JZ152" s="9"/>
      <c r="KA152" s="9"/>
      <c r="KB152" s="9"/>
      <c r="KC152" s="9"/>
      <c r="KD152" s="9"/>
      <c r="KE152" s="9"/>
      <c r="KF152" s="9"/>
      <c r="WA152" s="3" t="s">
        <v>776</v>
      </c>
      <c r="XM152" s="18" t="s">
        <v>9436</v>
      </c>
      <c r="XN152" s="18" t="s">
        <v>3865</v>
      </c>
      <c r="XO152" s="6" t="s">
        <v>9816</v>
      </c>
      <c r="XP152" s="6" t="s">
        <v>9816</v>
      </c>
      <c r="XQ152" s="6" t="s">
        <v>9816</v>
      </c>
      <c r="XU152" s="3" t="s">
        <v>8468</v>
      </c>
    </row>
    <row r="153" spans="1:686" ht="33" customHeight="1" x14ac:dyDescent="0.2">
      <c r="A153" s="3" t="s">
        <v>5637</v>
      </c>
      <c r="B153" s="150" t="s">
        <v>11358</v>
      </c>
      <c r="C153" s="150" t="s">
        <v>9948</v>
      </c>
      <c r="D153" s="150" t="s">
        <v>10000</v>
      </c>
      <c r="E153" s="150" t="s">
        <v>10050</v>
      </c>
      <c r="H153" s="80" t="s">
        <v>5802</v>
      </c>
      <c r="K153" s="6">
        <v>37</v>
      </c>
      <c r="L153" s="6">
        <v>55</v>
      </c>
      <c r="M153" s="138" t="s">
        <v>2630</v>
      </c>
      <c r="N153" s="3" t="s">
        <v>10165</v>
      </c>
      <c r="O153" s="3" t="s">
        <v>10166</v>
      </c>
      <c r="P153" s="3">
        <v>3</v>
      </c>
      <c r="Q153" s="6" t="s">
        <v>2643</v>
      </c>
      <c r="S153" s="3" t="s">
        <v>236</v>
      </c>
      <c r="T153" s="3" t="s">
        <v>2565</v>
      </c>
      <c r="U153" s="3" t="s">
        <v>2657</v>
      </c>
      <c r="V153" s="3" t="s">
        <v>49</v>
      </c>
      <c r="W153" s="3" t="s">
        <v>2211</v>
      </c>
      <c r="Y153" s="3" t="s">
        <v>2680</v>
      </c>
      <c r="Z153" s="3" t="s">
        <v>2681</v>
      </c>
      <c r="AB153" s="6" t="s">
        <v>2020</v>
      </c>
      <c r="AC153" s="6" t="s">
        <v>218</v>
      </c>
      <c r="AD153" s="3" t="s">
        <v>3788</v>
      </c>
      <c r="AE153" s="3" t="s">
        <v>3786</v>
      </c>
      <c r="AF153" s="3" t="s">
        <v>3787</v>
      </c>
      <c r="AG153" s="3" t="s">
        <v>7410</v>
      </c>
      <c r="AI153" s="3" t="s">
        <v>3789</v>
      </c>
      <c r="AJ153" s="3" t="s">
        <v>542</v>
      </c>
      <c r="AL153" s="9"/>
      <c r="AM153" s="6" t="s">
        <v>1422</v>
      </c>
      <c r="AN153" s="3" t="s">
        <v>537</v>
      </c>
      <c r="AO153" s="9"/>
      <c r="AP153" s="28">
        <v>4</v>
      </c>
      <c r="AQ153" s="9"/>
      <c r="AR153" s="98" t="s">
        <v>2838</v>
      </c>
      <c r="AT153" s="98" t="s">
        <v>2880</v>
      </c>
      <c r="AU153" s="98" t="s">
        <v>2880</v>
      </c>
      <c r="AV153" s="98">
        <v>0</v>
      </c>
      <c r="AW153" s="98" t="s">
        <v>2881</v>
      </c>
      <c r="AX153" s="98" t="s">
        <v>2882</v>
      </c>
      <c r="AY153" s="226" t="s">
        <v>2883</v>
      </c>
      <c r="AZ153" s="28" t="s">
        <v>557</v>
      </c>
      <c r="BA153" s="28" t="s">
        <v>542</v>
      </c>
      <c r="BB153" s="28" t="s">
        <v>542</v>
      </c>
      <c r="BC153" s="28" t="s">
        <v>542</v>
      </c>
      <c r="BH153" s="28" t="s">
        <v>2708</v>
      </c>
      <c r="BI153" s="28" t="s">
        <v>1529</v>
      </c>
      <c r="BK153" s="28" t="s">
        <v>4233</v>
      </c>
      <c r="BL153" s="28" t="s">
        <v>445</v>
      </c>
      <c r="BM153" s="28">
        <v>12</v>
      </c>
      <c r="BN153" s="28" t="s">
        <v>448</v>
      </c>
      <c r="BO153" s="28" t="s">
        <v>448</v>
      </c>
      <c r="BQ153" s="28" t="s">
        <v>4455</v>
      </c>
      <c r="BR153" s="227" t="s">
        <v>2569</v>
      </c>
      <c r="BS153" s="227" t="str">
        <f t="shared" si="4"/>
        <v xml:space="preserve"> --          PANAS   RSES  </v>
      </c>
      <c r="BT153" s="28" t="s">
        <v>5798</v>
      </c>
      <c r="BU153" s="28" t="s">
        <v>8183</v>
      </c>
      <c r="BV153" s="28" t="s">
        <v>8184</v>
      </c>
      <c r="BW153" s="28" t="s">
        <v>8177</v>
      </c>
      <c r="BX153" s="28" t="s">
        <v>8187</v>
      </c>
      <c r="BY153" s="28" t="s">
        <v>8188</v>
      </c>
      <c r="BZ153" s="28" t="s">
        <v>4403</v>
      </c>
      <c r="CA153" s="28" t="s">
        <v>8141</v>
      </c>
      <c r="CE153" s="28" t="s">
        <v>4463</v>
      </c>
      <c r="CF153" s="28" t="s">
        <v>4458</v>
      </c>
      <c r="CH153" s="118" t="s">
        <v>5802</v>
      </c>
      <c r="CK153" s="232" t="s">
        <v>4605</v>
      </c>
      <c r="CL153" s="28">
        <v>81</v>
      </c>
      <c r="CM153" s="28">
        <v>80</v>
      </c>
      <c r="CN153" s="3" t="s">
        <v>4887</v>
      </c>
      <c r="CO153" s="3">
        <v>80</v>
      </c>
      <c r="CP153" s="3" t="s">
        <v>515</v>
      </c>
      <c r="CQ153" s="3">
        <v>53</v>
      </c>
      <c r="CY153" s="3">
        <v>80</v>
      </c>
      <c r="DA153" s="3">
        <v>53</v>
      </c>
      <c r="EF153" s="9"/>
      <c r="ER153" s="53" t="s">
        <v>10483</v>
      </c>
      <c r="ES153" s="53" t="s">
        <v>10483</v>
      </c>
      <c r="ET153" s="53" t="s">
        <v>10483</v>
      </c>
      <c r="EU153" s="53" t="s">
        <v>10483</v>
      </c>
      <c r="EV153" s="53" t="s">
        <v>10483</v>
      </c>
      <c r="EW153" s="53" t="s">
        <v>10483</v>
      </c>
      <c r="EX153" s="53" t="s">
        <v>10483</v>
      </c>
      <c r="EY153" s="53" t="s">
        <v>10483</v>
      </c>
      <c r="EZ153" s="53" t="s">
        <v>10483</v>
      </c>
      <c r="FA153" s="53" t="s">
        <v>10483</v>
      </c>
      <c r="FB153" s="53" t="s">
        <v>10483</v>
      </c>
      <c r="FC153" s="53" t="s">
        <v>10483</v>
      </c>
      <c r="FD153" s="53" t="s">
        <v>10483</v>
      </c>
      <c r="FE153" s="53" t="s">
        <v>10483</v>
      </c>
      <c r="FF153" s="53" t="s">
        <v>10483</v>
      </c>
      <c r="FG153" s="53" t="s">
        <v>10483</v>
      </c>
      <c r="FH153" s="53" t="s">
        <v>10483</v>
      </c>
      <c r="FI153" s="53" t="s">
        <v>10483</v>
      </c>
      <c r="FJ153" s="53" t="s">
        <v>10483</v>
      </c>
      <c r="FK153" s="53" t="s">
        <v>10483</v>
      </c>
      <c r="FO153" s="53" t="s">
        <v>10483</v>
      </c>
      <c r="FP153" s="53" t="s">
        <v>10483</v>
      </c>
      <c r="FQ153" s="53" t="s">
        <v>10483</v>
      </c>
      <c r="FR153" s="53" t="s">
        <v>10483</v>
      </c>
      <c r="FS153" s="53" t="s">
        <v>10483</v>
      </c>
      <c r="FT153" s="53" t="s">
        <v>10483</v>
      </c>
      <c r="FU153" s="53" t="s">
        <v>10483</v>
      </c>
      <c r="FV153" s="53" t="s">
        <v>10483</v>
      </c>
      <c r="FW153" s="53" t="s">
        <v>10483</v>
      </c>
      <c r="FX153" s="53" t="s">
        <v>10483</v>
      </c>
      <c r="FY153" s="53" t="s">
        <v>10483</v>
      </c>
      <c r="FZ153" s="53" t="s">
        <v>10483</v>
      </c>
      <c r="GA153" s="53" t="s">
        <v>10483</v>
      </c>
      <c r="GB153" s="53" t="s">
        <v>10483</v>
      </c>
      <c r="GC153" s="53"/>
      <c r="GD153" s="53" t="s">
        <v>10483</v>
      </c>
      <c r="GE153" s="53" t="s">
        <v>10483</v>
      </c>
      <c r="GF153" s="53" t="s">
        <v>10483</v>
      </c>
      <c r="GG153" s="53" t="s">
        <v>10483</v>
      </c>
      <c r="GH153" s="53" t="s">
        <v>10483</v>
      </c>
      <c r="GI153" s="53" t="s">
        <v>10483</v>
      </c>
      <c r="GJ153" s="53" t="s">
        <v>10483</v>
      </c>
      <c r="GK153" s="53" t="s">
        <v>10483</v>
      </c>
      <c r="GL153" s="53" t="s">
        <v>10483</v>
      </c>
      <c r="GM153" s="53" t="s">
        <v>10483</v>
      </c>
      <c r="GN153" s="53" t="s">
        <v>10483</v>
      </c>
      <c r="GO153" s="53" t="s">
        <v>10483</v>
      </c>
      <c r="GP153" s="53" t="s">
        <v>10483</v>
      </c>
      <c r="GQ153" s="53" t="s">
        <v>10483</v>
      </c>
      <c r="GZ153" s="166"/>
      <c r="HA153" s="166"/>
      <c r="HB153" s="166"/>
      <c r="HC153" s="166"/>
      <c r="HD153" s="166"/>
      <c r="HE153" s="166"/>
      <c r="HF153" s="166"/>
      <c r="HG153" s="166"/>
      <c r="HH153" s="166"/>
      <c r="HI153" s="166"/>
      <c r="HJ153" s="166"/>
      <c r="HK153" s="166"/>
      <c r="HO153" s="3" t="s">
        <v>542</v>
      </c>
      <c r="JZ153" s="9"/>
      <c r="KA153" s="9"/>
      <c r="KB153" s="9"/>
      <c r="KC153" s="9"/>
      <c r="KD153" s="9"/>
      <c r="KE153" s="9"/>
      <c r="KF153" s="9"/>
      <c r="PM153" s="3" t="s">
        <v>4170</v>
      </c>
      <c r="QK153" s="3" t="s">
        <v>4347</v>
      </c>
      <c r="QL153" s="3" t="s">
        <v>4347</v>
      </c>
      <c r="QM153" s="3" t="s">
        <v>4347</v>
      </c>
      <c r="QN153" s="29">
        <v>1.86</v>
      </c>
      <c r="QO153" s="29">
        <v>0.75</v>
      </c>
      <c r="QQ153" s="29">
        <v>1.84</v>
      </c>
      <c r="QR153" s="29">
        <v>0.09</v>
      </c>
      <c r="QW153" s="66">
        <v>1.71</v>
      </c>
      <c r="QX153" s="66">
        <v>0.08</v>
      </c>
      <c r="QY153" s="72"/>
      <c r="QZ153" s="72"/>
      <c r="RA153" s="72"/>
      <c r="RB153" s="73" t="s">
        <v>5791</v>
      </c>
      <c r="RC153" s="73" t="s">
        <v>5790</v>
      </c>
      <c r="TE153" s="3" t="s">
        <v>4106</v>
      </c>
      <c r="TF153" s="3" t="s">
        <v>4106</v>
      </c>
      <c r="TG153" s="3" t="s">
        <v>4106</v>
      </c>
      <c r="TH153" s="29">
        <v>2.81</v>
      </c>
      <c r="TI153" s="29">
        <v>0.5</v>
      </c>
      <c r="TK153" s="29">
        <v>2.87</v>
      </c>
      <c r="TL153" s="29">
        <v>0.04</v>
      </c>
      <c r="TQ153" s="65">
        <v>2.95</v>
      </c>
      <c r="TR153" s="65">
        <v>0.04</v>
      </c>
      <c r="TV153" s="65">
        <v>2.83</v>
      </c>
      <c r="TW153" s="65">
        <v>7.0000000000000007E-2</v>
      </c>
      <c r="VF153" s="3" t="s">
        <v>5020</v>
      </c>
      <c r="VG153" s="3" t="s">
        <v>4525</v>
      </c>
      <c r="VH153" s="3" t="s">
        <v>4524</v>
      </c>
      <c r="VI153" s="3">
        <v>33</v>
      </c>
      <c r="VJ153" s="3">
        <v>40.700000000000003</v>
      </c>
      <c r="VQ153" s="3" t="s">
        <v>2630</v>
      </c>
      <c r="VR153" s="3" t="s">
        <v>2630</v>
      </c>
      <c r="VS153" s="3" t="s">
        <v>2630</v>
      </c>
      <c r="VT153" s="18" t="s">
        <v>2630</v>
      </c>
      <c r="VV153" s="2" t="s">
        <v>6043</v>
      </c>
      <c r="VW153" s="2" t="s">
        <v>6044</v>
      </c>
      <c r="VX153" s="41" t="s">
        <v>6046</v>
      </c>
      <c r="VZ153" s="3" t="s">
        <v>537</v>
      </c>
      <c r="WA153" s="3" t="s">
        <v>537</v>
      </c>
      <c r="WB153" s="117" t="s">
        <v>10426</v>
      </c>
      <c r="WC153" s="3" t="s">
        <v>537</v>
      </c>
      <c r="WE153" s="6"/>
      <c r="WG153" s="7" t="s">
        <v>537</v>
      </c>
      <c r="WN153" s="2" t="s">
        <v>6045</v>
      </c>
      <c r="WU153" s="3" t="s">
        <v>3901</v>
      </c>
      <c r="WV153" s="7" t="s">
        <v>537</v>
      </c>
      <c r="WX153" s="18" t="s">
        <v>5853</v>
      </c>
      <c r="WZ153" s="18" t="s">
        <v>2565</v>
      </c>
      <c r="XA153" s="18" t="s">
        <v>3786</v>
      </c>
      <c r="XB153" s="18" t="s">
        <v>6047</v>
      </c>
      <c r="XC153" s="18"/>
      <c r="XD153" s="18" t="s">
        <v>3789</v>
      </c>
      <c r="XE153" s="18" t="s">
        <v>542</v>
      </c>
      <c r="XF153" s="18" t="s">
        <v>151</v>
      </c>
      <c r="XG153" s="18" t="s">
        <v>1422</v>
      </c>
      <c r="XH153" s="18"/>
      <c r="XI153" s="18"/>
      <c r="XJ153" s="18"/>
      <c r="XK153"/>
      <c r="XL153" s="6" t="s">
        <v>1422</v>
      </c>
      <c r="XM153" s="6" t="s">
        <v>1422</v>
      </c>
      <c r="XN153" s="6" t="s">
        <v>1422</v>
      </c>
      <c r="XP153" s="6" t="s">
        <v>1422</v>
      </c>
      <c r="XQ153" s="6" t="s">
        <v>1422</v>
      </c>
      <c r="XU153" s="3" t="s">
        <v>3787</v>
      </c>
      <c r="XV153" s="3">
        <v>4</v>
      </c>
      <c r="YI153" s="3" t="s">
        <v>2443</v>
      </c>
      <c r="YJ153" s="3" t="s">
        <v>3878</v>
      </c>
      <c r="YL153" s="3" t="s">
        <v>2568</v>
      </c>
      <c r="YQ153" s="3" t="s">
        <v>3901</v>
      </c>
      <c r="YR153" s="3" t="s">
        <v>3901</v>
      </c>
      <c r="YS153" s="3" t="s">
        <v>2657</v>
      </c>
      <c r="YT153" s="3" t="s">
        <v>49</v>
      </c>
      <c r="YU153" s="3" t="s">
        <v>4078</v>
      </c>
      <c r="YX153" s="3" t="s">
        <v>151</v>
      </c>
      <c r="YY153" s="3" t="s">
        <v>2211</v>
      </c>
      <c r="ZA153" s="6" t="s">
        <v>2020</v>
      </c>
      <c r="ZC153" s="6" t="s">
        <v>1953</v>
      </c>
    </row>
    <row r="154" spans="1:686" ht="33" customHeight="1" x14ac:dyDescent="0.2">
      <c r="K154" s="6">
        <v>37</v>
      </c>
      <c r="L154" s="6">
        <v>55</v>
      </c>
      <c r="T154" s="3" t="s">
        <v>2566</v>
      </c>
      <c r="AD154" s="3" t="s">
        <v>3788</v>
      </c>
      <c r="AE154" s="3" t="s">
        <v>3790</v>
      </c>
      <c r="AF154" s="3" t="s">
        <v>3787</v>
      </c>
      <c r="AG154" s="3" t="s">
        <v>7410</v>
      </c>
      <c r="AI154" s="3" t="s">
        <v>3789</v>
      </c>
      <c r="AL154" s="9"/>
      <c r="AM154" s="6" t="s">
        <v>1422</v>
      </c>
      <c r="AO154" s="9"/>
      <c r="AP154" s="28">
        <v>4</v>
      </c>
      <c r="AQ154" s="9"/>
      <c r="BH154" s="28" t="s">
        <v>2708</v>
      </c>
      <c r="BQ154" s="28" t="s">
        <v>4455</v>
      </c>
      <c r="BS154" s="227" t="str">
        <f t="shared" si="4"/>
        <v xml:space="preserve"> --               </v>
      </c>
      <c r="CL154" s="28">
        <v>74</v>
      </c>
      <c r="CM154" s="28">
        <v>73</v>
      </c>
      <c r="CO154" s="3">
        <v>73</v>
      </c>
      <c r="CQ154" s="3">
        <v>57</v>
      </c>
      <c r="CY154" s="3">
        <v>73</v>
      </c>
      <c r="DA154" s="3">
        <v>57</v>
      </c>
      <c r="EF154" s="9"/>
      <c r="ER154" s="53" t="s">
        <v>10483</v>
      </c>
      <c r="ES154" s="53" t="s">
        <v>10483</v>
      </c>
      <c r="ET154" s="53" t="s">
        <v>10483</v>
      </c>
      <c r="EU154" s="53" t="s">
        <v>10483</v>
      </c>
      <c r="EV154" s="53" t="s">
        <v>10483</v>
      </c>
      <c r="EW154" s="53" t="s">
        <v>10483</v>
      </c>
      <c r="EX154" s="53" t="s">
        <v>10483</v>
      </c>
      <c r="EY154" s="53" t="s">
        <v>10483</v>
      </c>
      <c r="EZ154" s="53" t="s">
        <v>10483</v>
      </c>
      <c r="FA154" s="53" t="s">
        <v>10483</v>
      </c>
      <c r="FB154" s="53" t="s">
        <v>10483</v>
      </c>
      <c r="FC154" s="53" t="s">
        <v>10483</v>
      </c>
      <c r="FD154" s="53" t="s">
        <v>10483</v>
      </c>
      <c r="FE154" s="53" t="s">
        <v>10483</v>
      </c>
      <c r="FF154" s="53" t="s">
        <v>10483</v>
      </c>
      <c r="FG154" s="53" t="s">
        <v>10483</v>
      </c>
      <c r="FH154" s="53" t="s">
        <v>10483</v>
      </c>
      <c r="FI154" s="53" t="s">
        <v>10483</v>
      </c>
      <c r="FJ154" s="53" t="s">
        <v>10483</v>
      </c>
      <c r="FK154" s="53" t="s">
        <v>10483</v>
      </c>
      <c r="FO154" s="53" t="s">
        <v>10483</v>
      </c>
      <c r="FP154" s="53" t="s">
        <v>10483</v>
      </c>
      <c r="FQ154" s="53" t="s">
        <v>10483</v>
      </c>
      <c r="FR154" s="53" t="s">
        <v>10483</v>
      </c>
      <c r="FS154" s="53" t="s">
        <v>10483</v>
      </c>
      <c r="FT154" s="53" t="s">
        <v>10483</v>
      </c>
      <c r="FU154" s="53" t="s">
        <v>10483</v>
      </c>
      <c r="FV154" s="53" t="s">
        <v>10483</v>
      </c>
      <c r="FW154" s="53" t="s">
        <v>10483</v>
      </c>
      <c r="FX154" s="53" t="s">
        <v>10483</v>
      </c>
      <c r="FY154" s="53" t="s">
        <v>10483</v>
      </c>
      <c r="FZ154" s="53" t="s">
        <v>10483</v>
      </c>
      <c r="GA154" s="53" t="s">
        <v>10483</v>
      </c>
      <c r="GB154" s="53" t="s">
        <v>10483</v>
      </c>
      <c r="GC154" s="53"/>
      <c r="GD154" s="53" t="s">
        <v>10483</v>
      </c>
      <c r="GE154" s="53" t="s">
        <v>10483</v>
      </c>
      <c r="GF154" s="53" t="s">
        <v>10483</v>
      </c>
      <c r="GG154" s="53" t="s">
        <v>10483</v>
      </c>
      <c r="GH154" s="53" t="s">
        <v>10483</v>
      </c>
      <c r="GI154" s="53" t="s">
        <v>10483</v>
      </c>
      <c r="GJ154" s="53" t="s">
        <v>10483</v>
      </c>
      <c r="GK154" s="53" t="s">
        <v>10483</v>
      </c>
      <c r="GL154" s="53" t="s">
        <v>10483</v>
      </c>
      <c r="GM154" s="53" t="s">
        <v>10483</v>
      </c>
      <c r="GN154" s="53" t="s">
        <v>10483</v>
      </c>
      <c r="GO154" s="53" t="s">
        <v>10483</v>
      </c>
      <c r="GP154" s="53" t="s">
        <v>10483</v>
      </c>
      <c r="GQ154" s="53" t="s">
        <v>10483</v>
      </c>
      <c r="GZ154" s="166"/>
      <c r="HA154" s="166"/>
      <c r="HB154" s="166"/>
      <c r="HC154" s="166"/>
      <c r="HD154" s="166"/>
      <c r="HE154" s="166"/>
      <c r="HF154" s="166"/>
      <c r="HG154" s="166"/>
      <c r="HH154" s="166"/>
      <c r="HI154" s="166"/>
      <c r="HJ154" s="166"/>
      <c r="HK154" s="166"/>
      <c r="JZ154" s="9"/>
      <c r="KA154" s="9"/>
      <c r="KB154" s="9"/>
      <c r="KC154" s="9"/>
      <c r="KD154" s="9"/>
      <c r="KE154" s="9"/>
      <c r="KF154" s="9"/>
      <c r="QN154" s="13" t="s">
        <v>5799</v>
      </c>
      <c r="QO154" s="13" t="s">
        <v>5800</v>
      </c>
      <c r="QP154" s="13"/>
      <c r="QQ154" s="13" t="s">
        <v>5793</v>
      </c>
      <c r="QR154" s="13" t="s">
        <v>5788</v>
      </c>
      <c r="QS154" s="13"/>
      <c r="QT154" s="72"/>
      <c r="QU154" s="72"/>
      <c r="QV154" s="72"/>
      <c r="QW154" s="73" t="s">
        <v>5794</v>
      </c>
      <c r="QX154" s="73" t="s">
        <v>5795</v>
      </c>
      <c r="QY154" s="72"/>
      <c r="QZ154" s="72"/>
      <c r="RA154" s="72"/>
      <c r="RB154" s="73" t="s">
        <v>5796</v>
      </c>
      <c r="RC154" s="73" t="s">
        <v>5797</v>
      </c>
      <c r="TH154" s="29">
        <v>2.57</v>
      </c>
      <c r="TI154" s="29">
        <v>0.65</v>
      </c>
      <c r="TK154" s="29">
        <v>2.89</v>
      </c>
      <c r="TL154" s="29">
        <v>0.05</v>
      </c>
      <c r="TQ154" s="65">
        <v>2.98</v>
      </c>
      <c r="TR154" s="65">
        <v>0.05</v>
      </c>
      <c r="TV154" s="65">
        <v>2.83</v>
      </c>
      <c r="TW154" s="65">
        <v>0.06</v>
      </c>
      <c r="VF154" s="3" t="s">
        <v>5020</v>
      </c>
      <c r="VG154" s="3" t="s">
        <v>4525</v>
      </c>
      <c r="VH154" s="3" t="s">
        <v>4524</v>
      </c>
      <c r="VI154" s="3">
        <v>51</v>
      </c>
      <c r="VJ154" s="3">
        <v>68.900000000000006</v>
      </c>
      <c r="VT154" s="18"/>
      <c r="WA154" s="3" t="s">
        <v>537</v>
      </c>
      <c r="WE154" s="6"/>
      <c r="WX154" s="18"/>
      <c r="WZ154" s="18" t="s">
        <v>2566</v>
      </c>
      <c r="XA154" s="18" t="s">
        <v>3790</v>
      </c>
      <c r="XB154" s="18" t="s">
        <v>6048</v>
      </c>
      <c r="XC154" s="18"/>
      <c r="XD154" s="18" t="s">
        <v>3789</v>
      </c>
      <c r="XE154" s="18"/>
      <c r="XF154" s="18" t="s">
        <v>151</v>
      </c>
      <c r="XG154" s="18" t="s">
        <v>1422</v>
      </c>
      <c r="XH154" s="18"/>
      <c r="XI154" s="18"/>
      <c r="XJ154" s="18"/>
      <c r="XK154"/>
      <c r="XL154" s="6" t="s">
        <v>1422</v>
      </c>
      <c r="XM154" s="6" t="s">
        <v>1422</v>
      </c>
      <c r="XN154" s="6" t="s">
        <v>1422</v>
      </c>
      <c r="XP154" s="6" t="s">
        <v>1422</v>
      </c>
      <c r="XQ154" s="6" t="s">
        <v>1422</v>
      </c>
      <c r="XU154" s="3" t="s">
        <v>3787</v>
      </c>
      <c r="XV154" s="3">
        <v>4</v>
      </c>
      <c r="YJ154" s="3" t="s">
        <v>3878</v>
      </c>
      <c r="YX154" s="3" t="s">
        <v>151</v>
      </c>
    </row>
    <row r="155" spans="1:686" ht="33" customHeight="1" x14ac:dyDescent="0.2">
      <c r="K155" s="6">
        <v>37</v>
      </c>
      <c r="L155" s="6">
        <v>55</v>
      </c>
      <c r="T155" s="3" t="s">
        <v>2567</v>
      </c>
      <c r="AE155" s="3" t="s">
        <v>2567</v>
      </c>
      <c r="AL155" s="9"/>
      <c r="AM155" s="6" t="s">
        <v>7682</v>
      </c>
      <c r="AO155" s="9"/>
      <c r="AP155" s="9"/>
      <c r="AQ155" s="9"/>
      <c r="BH155" s="28" t="s">
        <v>2708</v>
      </c>
      <c r="BQ155" s="28" t="s">
        <v>4455</v>
      </c>
      <c r="BS155" s="227" t="str">
        <f t="shared" si="4"/>
        <v xml:space="preserve"> --               </v>
      </c>
      <c r="CL155" s="28">
        <v>80</v>
      </c>
      <c r="CM155" s="28">
        <v>79</v>
      </c>
      <c r="CO155" s="3">
        <v>80</v>
      </c>
      <c r="CQ155" s="3">
        <v>48</v>
      </c>
      <c r="CY155" s="3">
        <v>80</v>
      </c>
      <c r="DA155" s="3">
        <v>48</v>
      </c>
      <c r="EF155" s="9"/>
      <c r="ER155" s="53" t="s">
        <v>10483</v>
      </c>
      <c r="ES155" s="53" t="s">
        <v>10483</v>
      </c>
      <c r="ET155" s="53" t="s">
        <v>10483</v>
      </c>
      <c r="EU155" s="53" t="s">
        <v>10483</v>
      </c>
      <c r="EV155" s="53" t="s">
        <v>10483</v>
      </c>
      <c r="EW155" s="53" t="s">
        <v>10483</v>
      </c>
      <c r="EX155" s="53" t="s">
        <v>10483</v>
      </c>
      <c r="EY155" s="53" t="s">
        <v>10483</v>
      </c>
      <c r="EZ155" s="53" t="s">
        <v>10483</v>
      </c>
      <c r="FA155" s="53" t="s">
        <v>10483</v>
      </c>
      <c r="FB155" s="53" t="s">
        <v>10483</v>
      </c>
      <c r="FC155" s="53" t="s">
        <v>10483</v>
      </c>
      <c r="FD155" s="53" t="s">
        <v>10483</v>
      </c>
      <c r="FE155" s="53" t="s">
        <v>10483</v>
      </c>
      <c r="FF155" s="53" t="s">
        <v>10483</v>
      </c>
      <c r="FG155" s="53" t="s">
        <v>10483</v>
      </c>
      <c r="FH155" s="53" t="s">
        <v>10483</v>
      </c>
      <c r="FI155" s="53" t="s">
        <v>10483</v>
      </c>
      <c r="FJ155" s="53" t="s">
        <v>10483</v>
      </c>
      <c r="FK155" s="53" t="s">
        <v>10483</v>
      </c>
      <c r="FO155" s="53" t="s">
        <v>10483</v>
      </c>
      <c r="FP155" s="53" t="s">
        <v>10483</v>
      </c>
      <c r="FQ155" s="53" t="s">
        <v>10483</v>
      </c>
      <c r="FR155" s="53" t="s">
        <v>10483</v>
      </c>
      <c r="FS155" s="53" t="s">
        <v>10483</v>
      </c>
      <c r="FT155" s="53" t="s">
        <v>10483</v>
      </c>
      <c r="FU155" s="53" t="s">
        <v>10483</v>
      </c>
      <c r="FV155" s="53" t="s">
        <v>10483</v>
      </c>
      <c r="FW155" s="53" t="s">
        <v>10483</v>
      </c>
      <c r="FX155" s="53" t="s">
        <v>10483</v>
      </c>
      <c r="FY155" s="53" t="s">
        <v>10483</v>
      </c>
      <c r="FZ155" s="53" t="s">
        <v>10483</v>
      </c>
      <c r="GA155" s="53" t="s">
        <v>10483</v>
      </c>
      <c r="GB155" s="53" t="s">
        <v>10483</v>
      </c>
      <c r="GC155" s="53"/>
      <c r="GD155" s="53" t="s">
        <v>10483</v>
      </c>
      <c r="GE155" s="53" t="s">
        <v>10483</v>
      </c>
      <c r="GF155" s="53" t="s">
        <v>10483</v>
      </c>
      <c r="GG155" s="53" t="s">
        <v>10483</v>
      </c>
      <c r="GH155" s="53" t="s">
        <v>10483</v>
      </c>
      <c r="GI155" s="53" t="s">
        <v>10483</v>
      </c>
      <c r="GJ155" s="53" t="s">
        <v>10483</v>
      </c>
      <c r="GK155" s="53" t="s">
        <v>10483</v>
      </c>
      <c r="GL155" s="53" t="s">
        <v>10483</v>
      </c>
      <c r="GM155" s="53" t="s">
        <v>10483</v>
      </c>
      <c r="GN155" s="53" t="s">
        <v>10483</v>
      </c>
      <c r="GO155" s="53" t="s">
        <v>10483</v>
      </c>
      <c r="GP155" s="53" t="s">
        <v>10483</v>
      </c>
      <c r="GQ155" s="53" t="s">
        <v>10483</v>
      </c>
      <c r="GZ155" s="166"/>
      <c r="HA155" s="166"/>
      <c r="HB155" s="166"/>
      <c r="HC155" s="166"/>
      <c r="HD155" s="166"/>
      <c r="HE155" s="166"/>
      <c r="HF155" s="166"/>
      <c r="HG155" s="166"/>
      <c r="HH155" s="166"/>
      <c r="HI155" s="166"/>
      <c r="HJ155" s="166"/>
      <c r="HK155" s="166"/>
      <c r="JZ155" s="9"/>
      <c r="KA155" s="9"/>
      <c r="KB155" s="9"/>
      <c r="KC155" s="9"/>
      <c r="KD155" s="9"/>
      <c r="KE155" s="9"/>
      <c r="KF155" s="9"/>
      <c r="QN155" s="29">
        <v>1.84</v>
      </c>
      <c r="QO155" s="29">
        <v>0.86</v>
      </c>
      <c r="QQ155" s="13" t="s">
        <v>5787</v>
      </c>
      <c r="QR155" s="13" t="s">
        <v>5788</v>
      </c>
      <c r="QS155" s="13"/>
      <c r="QT155" s="72"/>
      <c r="QU155" s="72"/>
      <c r="QV155" s="72"/>
      <c r="QW155" s="73" t="s">
        <v>5789</v>
      </c>
      <c r="QX155" s="73" t="s">
        <v>5790</v>
      </c>
      <c r="QY155" s="72"/>
      <c r="QZ155" s="72"/>
      <c r="RA155" s="72"/>
      <c r="RB155" s="73" t="s">
        <v>5791</v>
      </c>
      <c r="RC155" s="73" t="s">
        <v>5792</v>
      </c>
      <c r="TH155" s="29">
        <v>2.74</v>
      </c>
      <c r="TI155" s="29">
        <v>0.67</v>
      </c>
      <c r="TK155" s="29">
        <v>2.83</v>
      </c>
      <c r="TL155" s="29">
        <v>0.05</v>
      </c>
      <c r="TQ155" s="65">
        <v>2.82</v>
      </c>
      <c r="TR155" s="65">
        <v>0.05</v>
      </c>
      <c r="TV155" s="65">
        <v>2.78</v>
      </c>
      <c r="TW155" s="65">
        <v>0.08</v>
      </c>
      <c r="VF155" s="3" t="s">
        <v>1009</v>
      </c>
      <c r="VG155" s="22"/>
      <c r="VH155" s="9"/>
      <c r="VI155" s="22"/>
      <c r="VJ155" s="22"/>
      <c r="VT155" s="18"/>
      <c r="WA155" s="3" t="s">
        <v>537</v>
      </c>
      <c r="WE155" s="6"/>
      <c r="WX155" s="18"/>
      <c r="WZ155" s="18" t="s">
        <v>2567</v>
      </c>
      <c r="XA155" s="18" t="s">
        <v>2567</v>
      </c>
      <c r="XB155" s="18"/>
      <c r="XC155" s="18"/>
      <c r="XD155" s="18"/>
      <c r="XE155" s="18"/>
      <c r="XF155" s="18"/>
      <c r="XG155" s="18" t="s">
        <v>1013</v>
      </c>
      <c r="XH155" s="18"/>
      <c r="XI155" s="18"/>
      <c r="XJ155" s="18"/>
      <c r="XK155"/>
      <c r="XL155" s="6" t="s">
        <v>1013</v>
      </c>
      <c r="XM155" s="6" t="s">
        <v>1013</v>
      </c>
      <c r="XN155" s="6" t="s">
        <v>1013</v>
      </c>
      <c r="XO155" s="6" t="s">
        <v>7682</v>
      </c>
      <c r="XP155" s="6" t="s">
        <v>7682</v>
      </c>
      <c r="XQ155" s="6" t="s">
        <v>7682</v>
      </c>
      <c r="XV155"/>
      <c r="YJ155" s="3" t="s">
        <v>3878</v>
      </c>
    </row>
    <row r="156" spans="1:686" ht="33" customHeight="1" x14ac:dyDescent="0.2">
      <c r="A156" s="3" t="s">
        <v>4232</v>
      </c>
      <c r="B156" s="64" t="s">
        <v>11357</v>
      </c>
      <c r="C156" s="276" t="s">
        <v>9949</v>
      </c>
      <c r="D156" s="276" t="s">
        <v>10001</v>
      </c>
      <c r="E156" s="276" t="s">
        <v>10051</v>
      </c>
      <c r="F156" s="277" t="s">
        <v>7476</v>
      </c>
      <c r="G156" s="278"/>
      <c r="H156" s="278"/>
      <c r="I156" s="278"/>
      <c r="J156" s="278"/>
      <c r="K156" s="279">
        <v>195</v>
      </c>
      <c r="L156" s="279">
        <v>56</v>
      </c>
      <c r="M156" s="288" t="s">
        <v>7475</v>
      </c>
      <c r="N156" s="6" t="s">
        <v>10165</v>
      </c>
      <c r="O156" s="6" t="s">
        <v>10167</v>
      </c>
      <c r="P156" s="3">
        <v>3</v>
      </c>
      <c r="Q156" s="6" t="s">
        <v>2335</v>
      </c>
      <c r="S156" s="3" t="s">
        <v>25</v>
      </c>
      <c r="T156" s="3" t="s">
        <v>7473</v>
      </c>
      <c r="U156" s="3" t="s">
        <v>7474</v>
      </c>
      <c r="V156" s="3" t="s">
        <v>49</v>
      </c>
      <c r="W156" s="3" t="s">
        <v>2108</v>
      </c>
      <c r="Y156" s="3" t="s">
        <v>2226</v>
      </c>
      <c r="Z156" s="3" t="s">
        <v>2237</v>
      </c>
      <c r="AB156" s="6" t="s">
        <v>1837</v>
      </c>
      <c r="AC156" s="6" t="s">
        <v>7003</v>
      </c>
      <c r="AD156" s="3" t="s">
        <v>7465</v>
      </c>
      <c r="AE156" s="3" t="s">
        <v>11302</v>
      </c>
      <c r="AG156" s="3" t="s">
        <v>7410</v>
      </c>
      <c r="AH156" s="3" t="s">
        <v>1757</v>
      </c>
      <c r="AI156" s="3" t="s">
        <v>7463</v>
      </c>
      <c r="AJ156" s="3" t="s">
        <v>3243</v>
      </c>
      <c r="AL156" s="3" t="s">
        <v>7472</v>
      </c>
      <c r="AM156" s="6" t="s">
        <v>11308</v>
      </c>
      <c r="AN156" s="6" t="s">
        <v>777</v>
      </c>
      <c r="AO156" s="28">
        <v>1</v>
      </c>
      <c r="AP156" s="28">
        <v>1</v>
      </c>
      <c r="AQ156" s="28">
        <v>90</v>
      </c>
      <c r="AR156" s="98" t="s">
        <v>3247</v>
      </c>
      <c r="AS156" s="98" t="s">
        <v>7471</v>
      </c>
      <c r="AT156" s="98">
        <v>1707</v>
      </c>
      <c r="AU156" s="98">
        <v>860</v>
      </c>
      <c r="AV156" s="98">
        <v>847</v>
      </c>
      <c r="AZ156" s="28" t="s">
        <v>1757</v>
      </c>
      <c r="BA156" s="28" t="s">
        <v>1757</v>
      </c>
      <c r="BB156" s="28" t="s">
        <v>1757</v>
      </c>
      <c r="BC156" s="28" t="s">
        <v>1757</v>
      </c>
      <c r="BD156" s="28" t="s">
        <v>9</v>
      </c>
      <c r="BE156" s="28" t="s">
        <v>7298</v>
      </c>
      <c r="BF156" s="28" t="s">
        <v>557</v>
      </c>
      <c r="BH156" s="28" t="s">
        <v>4232</v>
      </c>
      <c r="BI156" s="28" t="s">
        <v>1529</v>
      </c>
      <c r="BK156" s="28" t="s">
        <v>4257</v>
      </c>
      <c r="BL156" s="28" t="s">
        <v>7470</v>
      </c>
      <c r="BR156" s="227" t="s">
        <v>7469</v>
      </c>
      <c r="BS156" s="227" t="str">
        <f t="shared" si="4"/>
        <v xml:space="preserve">SCOFF -- BESAA-Weight-and-Appearance        SATAQ-3-General_Internalizaion    RSES  </v>
      </c>
      <c r="BT156" s="28" t="s">
        <v>7468</v>
      </c>
      <c r="DD156" s="3" t="s">
        <v>8233</v>
      </c>
      <c r="DE156" s="3" t="s">
        <v>8233</v>
      </c>
      <c r="DF156" s="3" t="s">
        <v>8233</v>
      </c>
      <c r="EF156" s="9"/>
      <c r="EJ156" s="3" t="s">
        <v>11312</v>
      </c>
      <c r="EK156" s="3" t="s">
        <v>11312</v>
      </c>
      <c r="EL156" s="3" t="s">
        <v>11312</v>
      </c>
      <c r="EM156" s="53" t="s">
        <v>10483</v>
      </c>
      <c r="EN156" s="53" t="s">
        <v>10483</v>
      </c>
      <c r="EP156" s="53" t="s">
        <v>10483</v>
      </c>
      <c r="EQ156" s="53" t="s">
        <v>10483</v>
      </c>
      <c r="ER156" s="53" t="s">
        <v>10483</v>
      </c>
      <c r="ES156" s="53" t="s">
        <v>10483</v>
      </c>
      <c r="ET156" s="53" t="s">
        <v>10483</v>
      </c>
      <c r="EU156" s="53" t="s">
        <v>10483</v>
      </c>
      <c r="EV156" s="53" t="s">
        <v>10483</v>
      </c>
      <c r="EW156" s="53" t="s">
        <v>10483</v>
      </c>
      <c r="EX156" s="53" t="s">
        <v>10483</v>
      </c>
      <c r="EY156" s="53" t="s">
        <v>10483</v>
      </c>
      <c r="EZ156" s="53" t="s">
        <v>10483</v>
      </c>
      <c r="FA156" s="53" t="s">
        <v>10483</v>
      </c>
      <c r="FB156" s="53" t="s">
        <v>10483</v>
      </c>
      <c r="FC156" s="53" t="s">
        <v>10483</v>
      </c>
      <c r="FD156" s="53" t="s">
        <v>10483</v>
      </c>
      <c r="FE156" s="53" t="s">
        <v>10483</v>
      </c>
      <c r="FF156" s="53" t="s">
        <v>10483</v>
      </c>
      <c r="FG156" s="53" t="s">
        <v>10483</v>
      </c>
      <c r="FH156" s="53" t="s">
        <v>10483</v>
      </c>
      <c r="FI156" s="53" t="s">
        <v>10483</v>
      </c>
      <c r="FJ156" s="53" t="s">
        <v>10483</v>
      </c>
      <c r="FK156" s="53" t="s">
        <v>10483</v>
      </c>
      <c r="FO156" s="53" t="s">
        <v>10483</v>
      </c>
      <c r="FP156" s="53" t="s">
        <v>10483</v>
      </c>
      <c r="FQ156" s="53" t="s">
        <v>10483</v>
      </c>
      <c r="FR156" s="53" t="s">
        <v>10483</v>
      </c>
      <c r="FS156" s="53" t="s">
        <v>10483</v>
      </c>
      <c r="FT156" s="53" t="s">
        <v>10483</v>
      </c>
      <c r="FU156" s="53" t="s">
        <v>10483</v>
      </c>
      <c r="FV156" s="53" t="s">
        <v>10483</v>
      </c>
      <c r="FW156" s="53" t="s">
        <v>10483</v>
      </c>
      <c r="FX156" s="53" t="s">
        <v>10483</v>
      </c>
      <c r="FY156" s="53" t="s">
        <v>10483</v>
      </c>
      <c r="FZ156" s="53" t="s">
        <v>10483</v>
      </c>
      <c r="GA156" s="53" t="s">
        <v>10483</v>
      </c>
      <c r="GB156" s="53" t="s">
        <v>10483</v>
      </c>
      <c r="GC156" s="53"/>
      <c r="GD156" s="53" t="s">
        <v>10483</v>
      </c>
      <c r="GE156" s="53" t="s">
        <v>10483</v>
      </c>
      <c r="GF156" s="53" t="s">
        <v>10483</v>
      </c>
      <c r="GG156" s="53" t="s">
        <v>10483</v>
      </c>
      <c r="GH156" s="53" t="s">
        <v>10483</v>
      </c>
      <c r="GI156" s="53" t="s">
        <v>10483</v>
      </c>
      <c r="GJ156" s="53" t="s">
        <v>10483</v>
      </c>
      <c r="GK156" s="53" t="s">
        <v>10483</v>
      </c>
      <c r="GL156" s="53" t="s">
        <v>10483</v>
      </c>
      <c r="GM156" s="53" t="s">
        <v>10483</v>
      </c>
      <c r="GN156" s="53" t="s">
        <v>10483</v>
      </c>
      <c r="GO156" s="53" t="s">
        <v>10483</v>
      </c>
      <c r="GP156" s="53" t="s">
        <v>10483</v>
      </c>
      <c r="GQ156" s="53" t="s">
        <v>10483</v>
      </c>
      <c r="GZ156" s="166"/>
      <c r="HA156" s="166"/>
      <c r="HB156" s="166"/>
      <c r="HC156" s="166"/>
      <c r="HD156" s="166"/>
      <c r="HE156" s="166"/>
      <c r="HF156" s="166"/>
      <c r="HG156" s="166"/>
      <c r="HH156" s="166"/>
      <c r="HI156" s="166"/>
      <c r="HJ156" s="166"/>
      <c r="HK156" s="166"/>
      <c r="HO156" s="3" t="s">
        <v>542</v>
      </c>
      <c r="JZ156" s="9"/>
      <c r="KA156" s="9"/>
      <c r="KB156" s="9"/>
      <c r="KC156" s="9"/>
      <c r="KD156" s="9"/>
      <c r="KE156" s="9"/>
      <c r="KF156" s="9"/>
      <c r="PL156" s="3" t="s">
        <v>7466</v>
      </c>
      <c r="PM156" s="3" t="s">
        <v>7466</v>
      </c>
      <c r="PN156" s="3" t="s">
        <v>8141</v>
      </c>
      <c r="TE156" s="3" t="s">
        <v>4106</v>
      </c>
      <c r="TF156" s="3" t="s">
        <v>4106</v>
      </c>
      <c r="TG156" s="3" t="s">
        <v>4106</v>
      </c>
      <c r="TH156" s="53" t="s">
        <v>10483</v>
      </c>
      <c r="TI156" s="53" t="s">
        <v>10483</v>
      </c>
      <c r="TK156" s="53" t="s">
        <v>10483</v>
      </c>
      <c r="TL156" s="53" t="s">
        <v>10483</v>
      </c>
      <c r="VZ156" s="6" t="s">
        <v>777</v>
      </c>
      <c r="WA156" s="3" t="s">
        <v>777</v>
      </c>
      <c r="WC156" s="3" t="s">
        <v>6130</v>
      </c>
      <c r="WD156" s="3" t="s">
        <v>6130</v>
      </c>
      <c r="XN156" s="6" t="s">
        <v>6304</v>
      </c>
      <c r="XO156" s="6" t="s">
        <v>9439</v>
      </c>
      <c r="XP156" s="6" t="s">
        <v>810</v>
      </c>
      <c r="XQ156" s="6" t="s">
        <v>810</v>
      </c>
      <c r="XS156" s="6" t="s">
        <v>10751</v>
      </c>
      <c r="XT156" s="6" t="s">
        <v>10751</v>
      </c>
      <c r="XU156" s="3" t="s">
        <v>7410</v>
      </c>
      <c r="XV156" s="3">
        <v>1</v>
      </c>
      <c r="YA156" s="6" t="s">
        <v>9438</v>
      </c>
    </row>
    <row r="157" spans="1:686" ht="33" customHeight="1" x14ac:dyDescent="0.2">
      <c r="A157" s="3" t="s">
        <v>4232</v>
      </c>
      <c r="K157" s="6">
        <v>195</v>
      </c>
      <c r="L157" s="6">
        <v>56</v>
      </c>
      <c r="M157" s="287" t="s">
        <v>777</v>
      </c>
      <c r="N157" s="6"/>
      <c r="O157" s="6"/>
      <c r="T157" s="3" t="s">
        <v>7464</v>
      </c>
      <c r="AD157" s="3" t="s">
        <v>7465</v>
      </c>
      <c r="AE157" s="3" t="s">
        <v>11303</v>
      </c>
      <c r="AG157" s="3" t="s">
        <v>7410</v>
      </c>
      <c r="AI157" s="3" t="s">
        <v>7463</v>
      </c>
      <c r="AM157" s="6" t="s">
        <v>11308</v>
      </c>
      <c r="AO157" s="28">
        <v>1</v>
      </c>
      <c r="AP157" s="28">
        <v>1</v>
      </c>
      <c r="AQ157" s="28">
        <v>90</v>
      </c>
      <c r="BH157" s="28" t="s">
        <v>4232</v>
      </c>
      <c r="BS157" s="227" t="str">
        <f t="shared" si="4"/>
        <v xml:space="preserve"> --               </v>
      </c>
      <c r="EF157" s="9"/>
      <c r="EM157" s="53" t="s">
        <v>10483</v>
      </c>
      <c r="EN157" s="53" t="s">
        <v>10483</v>
      </c>
      <c r="EP157" s="53" t="s">
        <v>10483</v>
      </c>
      <c r="EQ157" s="53" t="s">
        <v>10483</v>
      </c>
      <c r="ER157" s="53" t="s">
        <v>10483</v>
      </c>
      <c r="ES157" s="53" t="s">
        <v>10483</v>
      </c>
      <c r="ET157" s="53" t="s">
        <v>10483</v>
      </c>
      <c r="EU157" s="53" t="s">
        <v>10483</v>
      </c>
      <c r="EV157" s="53" t="s">
        <v>10483</v>
      </c>
      <c r="EW157" s="53" t="s">
        <v>10483</v>
      </c>
      <c r="EX157" s="53" t="s">
        <v>10483</v>
      </c>
      <c r="EY157" s="53" t="s">
        <v>10483</v>
      </c>
      <c r="EZ157" s="53" t="s">
        <v>10483</v>
      </c>
      <c r="FA157" s="53" t="s">
        <v>10483</v>
      </c>
      <c r="FB157" s="53" t="s">
        <v>10483</v>
      </c>
      <c r="FC157" s="53" t="s">
        <v>10483</v>
      </c>
      <c r="FD157" s="53" t="s">
        <v>10483</v>
      </c>
      <c r="FE157" s="53" t="s">
        <v>10483</v>
      </c>
      <c r="FF157" s="53" t="s">
        <v>10483</v>
      </c>
      <c r="FG157" s="53" t="s">
        <v>10483</v>
      </c>
      <c r="FH157" s="53" t="s">
        <v>10483</v>
      </c>
      <c r="FI157" s="53" t="s">
        <v>10483</v>
      </c>
      <c r="FJ157" s="53" t="s">
        <v>10483</v>
      </c>
      <c r="FK157" s="53" t="s">
        <v>10483</v>
      </c>
      <c r="FO157" s="53" t="s">
        <v>10483</v>
      </c>
      <c r="FP157" s="53" t="s">
        <v>10483</v>
      </c>
      <c r="FQ157" s="53" t="s">
        <v>10483</v>
      </c>
      <c r="FR157" s="53" t="s">
        <v>10483</v>
      </c>
      <c r="FS157" s="53" t="s">
        <v>10483</v>
      </c>
      <c r="FT157" s="53" t="s">
        <v>10483</v>
      </c>
      <c r="FU157" s="53" t="s">
        <v>10483</v>
      </c>
      <c r="FV157" s="53" t="s">
        <v>10483</v>
      </c>
      <c r="FW157" s="53" t="s">
        <v>10483</v>
      </c>
      <c r="FX157" s="53" t="s">
        <v>10483</v>
      </c>
      <c r="FY157" s="53" t="s">
        <v>10483</v>
      </c>
      <c r="FZ157" s="53" t="s">
        <v>10483</v>
      </c>
      <c r="GA157" s="53" t="s">
        <v>10483</v>
      </c>
      <c r="GB157" s="53" t="s">
        <v>10483</v>
      </c>
      <c r="GC157" s="53"/>
      <c r="GD157" s="53" t="s">
        <v>10483</v>
      </c>
      <c r="GE157" s="53" t="s">
        <v>10483</v>
      </c>
      <c r="GF157" s="53" t="s">
        <v>10483</v>
      </c>
      <c r="GG157" s="53" t="s">
        <v>10483</v>
      </c>
      <c r="GH157" s="53" t="s">
        <v>10483</v>
      </c>
      <c r="GI157" s="53" t="s">
        <v>10483</v>
      </c>
      <c r="GJ157" s="53" t="s">
        <v>10483</v>
      </c>
      <c r="GK157" s="53" t="s">
        <v>10483</v>
      </c>
      <c r="GL157" s="53" t="s">
        <v>10483</v>
      </c>
      <c r="GM157" s="53" t="s">
        <v>10483</v>
      </c>
      <c r="GN157" s="53" t="s">
        <v>10483</v>
      </c>
      <c r="GO157" s="53" t="s">
        <v>10483</v>
      </c>
      <c r="GP157" s="53" t="s">
        <v>10483</v>
      </c>
      <c r="GQ157" s="53" t="s">
        <v>10483</v>
      </c>
      <c r="GZ157" s="166"/>
      <c r="HA157" s="166"/>
      <c r="HB157" s="166"/>
      <c r="HC157" s="166"/>
      <c r="HD157" s="166"/>
      <c r="HE157" s="166"/>
      <c r="HF157" s="166"/>
      <c r="HG157" s="166"/>
      <c r="HH157" s="166"/>
      <c r="HI157" s="166"/>
      <c r="HJ157" s="166"/>
      <c r="HK157" s="166"/>
      <c r="JZ157" s="9"/>
      <c r="KA157" s="9"/>
      <c r="KB157" s="9"/>
      <c r="KC157" s="9"/>
      <c r="KD157" s="9"/>
      <c r="KE157" s="9"/>
      <c r="KF157" s="9"/>
      <c r="TH157" s="53" t="s">
        <v>10483</v>
      </c>
      <c r="TI157" s="53" t="s">
        <v>10483</v>
      </c>
      <c r="TK157" s="53" t="s">
        <v>10483</v>
      </c>
      <c r="TL157" s="53" t="s">
        <v>10483</v>
      </c>
      <c r="WA157" s="3" t="s">
        <v>777</v>
      </c>
      <c r="XN157" s="6" t="s">
        <v>6304</v>
      </c>
      <c r="XO157" s="6" t="s">
        <v>9439</v>
      </c>
      <c r="XP157" s="6" t="s">
        <v>810</v>
      </c>
      <c r="XQ157" s="6" t="s">
        <v>810</v>
      </c>
      <c r="XS157" s="6" t="s">
        <v>10751</v>
      </c>
      <c r="XT157" s="6" t="s">
        <v>10751</v>
      </c>
      <c r="XU157" s="3" t="s">
        <v>7410</v>
      </c>
      <c r="XV157" s="3">
        <v>1</v>
      </c>
      <c r="YA157" s="6" t="s">
        <v>9438</v>
      </c>
    </row>
    <row r="158" spans="1:686" ht="33" customHeight="1" x14ac:dyDescent="0.2">
      <c r="A158" s="3" t="s">
        <v>4232</v>
      </c>
      <c r="K158" s="6">
        <v>195</v>
      </c>
      <c r="L158" s="6">
        <v>56</v>
      </c>
      <c r="M158" s="6"/>
      <c r="N158" s="6"/>
      <c r="O158" s="6"/>
      <c r="T158" s="3" t="s">
        <v>7399</v>
      </c>
      <c r="AE158" s="3" t="s">
        <v>11304</v>
      </c>
      <c r="AM158" s="6" t="s">
        <v>11309</v>
      </c>
      <c r="BH158" s="28" t="s">
        <v>4232</v>
      </c>
      <c r="BS158" s="227" t="e">
        <f>DD158&amp;" "&amp;#REF!&amp;" "&amp;EJ158&amp;" "&amp;HZ158&amp;" "&amp;IZ158&amp;" "&amp;KW158&amp;" "&amp;LU158&amp;" "&amp;MS158&amp;" "&amp;NP158&amp;" "&amp;OO158&amp;" "&amp;PL158&amp;" "&amp;QK158&amp;" "&amp;RM158&amp;" "&amp;SI158&amp;" "&amp;TE158&amp;" "&amp;UE158&amp;" "&amp;JZ158</f>
        <v>#REF!</v>
      </c>
      <c r="EF158" s="9"/>
      <c r="EM158" s="53" t="s">
        <v>10483</v>
      </c>
      <c r="EN158" s="53" t="s">
        <v>10483</v>
      </c>
      <c r="EP158" s="53" t="s">
        <v>10483</v>
      </c>
      <c r="EQ158" s="53" t="s">
        <v>10483</v>
      </c>
      <c r="ER158" s="53" t="s">
        <v>10483</v>
      </c>
      <c r="ES158" s="53" t="s">
        <v>10483</v>
      </c>
      <c r="ET158" s="53" t="s">
        <v>10483</v>
      </c>
      <c r="EU158" s="53" t="s">
        <v>10483</v>
      </c>
      <c r="EV158" s="53" t="s">
        <v>10483</v>
      </c>
      <c r="EW158" s="53" t="s">
        <v>10483</v>
      </c>
      <c r="EX158" s="53" t="s">
        <v>10483</v>
      </c>
      <c r="EY158" s="53" t="s">
        <v>10483</v>
      </c>
      <c r="EZ158" s="53" t="s">
        <v>10483</v>
      </c>
      <c r="FA158" s="53" t="s">
        <v>10483</v>
      </c>
      <c r="FB158" s="53" t="s">
        <v>10483</v>
      </c>
      <c r="FC158" s="53" t="s">
        <v>10483</v>
      </c>
      <c r="FD158" s="53" t="s">
        <v>10483</v>
      </c>
      <c r="FE158" s="53" t="s">
        <v>10483</v>
      </c>
      <c r="FF158" s="53" t="s">
        <v>10483</v>
      </c>
      <c r="FG158" s="53" t="s">
        <v>10483</v>
      </c>
      <c r="FH158" s="53" t="s">
        <v>10483</v>
      </c>
      <c r="FI158" s="53" t="s">
        <v>10483</v>
      </c>
      <c r="FJ158" s="53" t="s">
        <v>10483</v>
      </c>
      <c r="FK158" s="53" t="s">
        <v>10483</v>
      </c>
      <c r="FO158" s="53" t="s">
        <v>10483</v>
      </c>
      <c r="FP158" s="53" t="s">
        <v>10483</v>
      </c>
      <c r="FQ158" s="53" t="s">
        <v>10483</v>
      </c>
      <c r="FR158" s="53" t="s">
        <v>10483</v>
      </c>
      <c r="FS158" s="53" t="s">
        <v>10483</v>
      </c>
      <c r="FT158" s="53" t="s">
        <v>10483</v>
      </c>
      <c r="FU158" s="53" t="s">
        <v>10483</v>
      </c>
      <c r="FV158" s="53" t="s">
        <v>10483</v>
      </c>
      <c r="FW158" s="53" t="s">
        <v>10483</v>
      </c>
      <c r="FX158" s="53" t="s">
        <v>10483</v>
      </c>
      <c r="FY158" s="53" t="s">
        <v>10483</v>
      </c>
      <c r="FZ158" s="53" t="s">
        <v>10483</v>
      </c>
      <c r="GA158" s="53" t="s">
        <v>10483</v>
      </c>
      <c r="GB158" s="53" t="s">
        <v>10483</v>
      </c>
      <c r="GC158" s="53"/>
      <c r="GD158" s="53" t="s">
        <v>10483</v>
      </c>
      <c r="GE158" s="53" t="s">
        <v>10483</v>
      </c>
      <c r="GF158" s="53" t="s">
        <v>10483</v>
      </c>
      <c r="GG158" s="53" t="s">
        <v>10483</v>
      </c>
      <c r="GH158" s="53" t="s">
        <v>10483</v>
      </c>
      <c r="GI158" s="53" t="s">
        <v>10483</v>
      </c>
      <c r="GJ158" s="53" t="s">
        <v>10483</v>
      </c>
      <c r="GK158" s="53" t="s">
        <v>10483</v>
      </c>
      <c r="GL158" s="53" t="s">
        <v>10483</v>
      </c>
      <c r="GM158" s="53" t="s">
        <v>10483</v>
      </c>
      <c r="GN158" s="53" t="s">
        <v>10483</v>
      </c>
      <c r="GO158" s="53" t="s">
        <v>10483</v>
      </c>
      <c r="GP158" s="53" t="s">
        <v>10483</v>
      </c>
      <c r="GQ158" s="53" t="s">
        <v>10483</v>
      </c>
      <c r="GZ158" s="166"/>
      <c r="HA158" s="166"/>
      <c r="HB158" s="166"/>
      <c r="HC158" s="166"/>
      <c r="HD158" s="166"/>
      <c r="HE158" s="166"/>
      <c r="HF158" s="166"/>
      <c r="HG158" s="166"/>
      <c r="HH158" s="166"/>
      <c r="HI158" s="166"/>
      <c r="HJ158" s="166"/>
      <c r="HK158" s="166"/>
      <c r="JZ158" s="9"/>
      <c r="KA158" s="9"/>
      <c r="KB158" s="9"/>
      <c r="KC158" s="9"/>
      <c r="KD158" s="9"/>
      <c r="KE158" s="9"/>
      <c r="KF158" s="9"/>
      <c r="TH158" s="53" t="s">
        <v>10483</v>
      </c>
      <c r="TI158" s="53" t="s">
        <v>10483</v>
      </c>
      <c r="TK158" s="53" t="s">
        <v>10483</v>
      </c>
      <c r="TL158" s="53" t="s">
        <v>10483</v>
      </c>
      <c r="WA158" s="3" t="s">
        <v>777</v>
      </c>
      <c r="XN158" s="6" t="s">
        <v>9714</v>
      </c>
      <c r="XO158" s="6" t="s">
        <v>9437</v>
      </c>
      <c r="XP158" s="6" t="s">
        <v>10501</v>
      </c>
      <c r="XQ158" s="6" t="s">
        <v>10501</v>
      </c>
    </row>
    <row r="159" spans="1:686" ht="33" customHeight="1" x14ac:dyDescent="0.2">
      <c r="K159" s="6">
        <v>195</v>
      </c>
      <c r="L159" s="6">
        <v>56</v>
      </c>
      <c r="M159" s="6"/>
      <c r="N159" s="6"/>
      <c r="O159" s="6"/>
      <c r="T159" s="3" t="s">
        <v>7473</v>
      </c>
      <c r="AE159" s="3" t="s">
        <v>11305</v>
      </c>
      <c r="AM159" s="6" t="s">
        <v>11310</v>
      </c>
      <c r="EF159" s="9"/>
      <c r="EM159" s="53"/>
      <c r="EN159" s="53"/>
      <c r="EP159" s="53"/>
      <c r="EQ159" s="53"/>
      <c r="ER159" s="53"/>
      <c r="ES159" s="53"/>
      <c r="ET159" s="53"/>
      <c r="EU159" s="53"/>
      <c r="EV159" s="53"/>
      <c r="EW159" s="53"/>
      <c r="EX159" s="53"/>
      <c r="EY159" s="53"/>
      <c r="EZ159" s="53"/>
      <c r="FA159" s="53"/>
      <c r="FB159" s="53"/>
      <c r="FC159" s="53"/>
      <c r="FD159" s="53"/>
      <c r="FE159" s="53"/>
      <c r="FF159" s="53"/>
      <c r="FG159" s="53"/>
      <c r="FH159" s="53"/>
      <c r="FI159" s="53"/>
      <c r="FJ159" s="53"/>
      <c r="FK159" s="53"/>
      <c r="FO159" s="53"/>
      <c r="FP159" s="53"/>
      <c r="FQ159" s="53"/>
      <c r="FR159" s="53"/>
      <c r="FS159" s="53"/>
      <c r="FT159" s="53"/>
      <c r="FU159" s="53"/>
      <c r="FV159" s="53"/>
      <c r="FW159" s="53"/>
      <c r="FX159" s="53"/>
      <c r="FY159" s="53"/>
      <c r="FZ159" s="53"/>
      <c r="GA159" s="53"/>
      <c r="GB159" s="53"/>
      <c r="GC159" s="53"/>
      <c r="GD159" s="53"/>
      <c r="GE159" s="53"/>
      <c r="GF159" s="53"/>
      <c r="GG159" s="53"/>
      <c r="GH159" s="53"/>
      <c r="GI159" s="53"/>
      <c r="GJ159" s="53"/>
      <c r="GK159" s="53"/>
      <c r="GL159" s="53"/>
      <c r="GM159" s="53"/>
      <c r="GN159" s="53"/>
      <c r="GO159" s="53"/>
      <c r="GP159" s="53"/>
      <c r="GQ159" s="53"/>
      <c r="GZ159" s="166"/>
      <c r="HA159" s="166"/>
      <c r="HB159" s="166"/>
      <c r="HC159" s="166"/>
      <c r="HD159" s="166"/>
      <c r="HE159" s="166"/>
      <c r="HF159" s="166"/>
      <c r="HG159" s="166"/>
      <c r="HH159" s="166"/>
      <c r="HI159" s="166"/>
      <c r="HJ159" s="166"/>
      <c r="HK159" s="166"/>
      <c r="JZ159" s="9"/>
      <c r="KA159" s="9"/>
      <c r="KB159" s="9"/>
      <c r="KC159" s="9"/>
      <c r="KD159" s="9"/>
      <c r="KE159" s="9"/>
      <c r="KF159" s="9"/>
      <c r="TH159" s="53"/>
      <c r="TI159" s="53"/>
      <c r="TK159" s="53"/>
      <c r="TL159" s="53"/>
    </row>
    <row r="160" spans="1:686" ht="33" customHeight="1" x14ac:dyDescent="0.2">
      <c r="K160" s="6">
        <v>195</v>
      </c>
      <c r="L160" s="6">
        <v>56</v>
      </c>
      <c r="M160" s="6"/>
      <c r="N160" s="6"/>
      <c r="O160" s="6"/>
      <c r="T160" s="3" t="s">
        <v>7464</v>
      </c>
      <c r="AE160" s="3" t="s">
        <v>11306</v>
      </c>
      <c r="AM160" s="6" t="s">
        <v>11310</v>
      </c>
      <c r="EF160" s="9"/>
      <c r="EM160" s="53"/>
      <c r="EN160" s="53"/>
      <c r="EP160" s="53"/>
      <c r="EQ160" s="53"/>
      <c r="ER160" s="53"/>
      <c r="ES160" s="53"/>
      <c r="ET160" s="53"/>
      <c r="EU160" s="53"/>
      <c r="EV160" s="53"/>
      <c r="EW160" s="53"/>
      <c r="EX160" s="53"/>
      <c r="EY160" s="53"/>
      <c r="EZ160" s="53"/>
      <c r="FA160" s="53"/>
      <c r="FB160" s="53"/>
      <c r="FC160" s="53"/>
      <c r="FD160" s="53"/>
      <c r="FE160" s="53"/>
      <c r="FF160" s="53"/>
      <c r="FG160" s="53"/>
      <c r="FH160" s="53"/>
      <c r="FI160" s="53"/>
      <c r="FJ160" s="53"/>
      <c r="FK160" s="53"/>
      <c r="FO160" s="53"/>
      <c r="FP160" s="53"/>
      <c r="FQ160" s="53"/>
      <c r="FR160" s="53"/>
      <c r="FS160" s="53"/>
      <c r="FT160" s="53"/>
      <c r="FU160" s="53"/>
      <c r="FV160" s="53"/>
      <c r="FW160" s="53"/>
      <c r="FX160" s="53"/>
      <c r="FY160" s="53"/>
      <c r="FZ160" s="53"/>
      <c r="GA160" s="53"/>
      <c r="GB160" s="53"/>
      <c r="GC160" s="53"/>
      <c r="GD160" s="53"/>
      <c r="GE160" s="53"/>
      <c r="GF160" s="53"/>
      <c r="GG160" s="53"/>
      <c r="GH160" s="53"/>
      <c r="GI160" s="53"/>
      <c r="GJ160" s="53"/>
      <c r="GK160" s="53"/>
      <c r="GL160" s="53"/>
      <c r="GM160" s="53"/>
      <c r="GN160" s="53"/>
      <c r="GO160" s="53"/>
      <c r="GP160" s="53"/>
      <c r="GQ160" s="53"/>
      <c r="GZ160" s="166"/>
      <c r="HA160" s="166"/>
      <c r="HB160" s="166"/>
      <c r="HC160" s="166"/>
      <c r="HD160" s="166"/>
      <c r="HE160" s="166"/>
      <c r="HF160" s="166"/>
      <c r="HG160" s="166"/>
      <c r="HH160" s="166"/>
      <c r="HI160" s="166"/>
      <c r="HJ160" s="166"/>
      <c r="HK160" s="166"/>
      <c r="JZ160" s="9"/>
      <c r="KA160" s="9"/>
      <c r="KB160" s="9"/>
      <c r="KC160" s="9"/>
      <c r="KD160" s="9"/>
      <c r="KE160" s="9"/>
      <c r="KF160" s="9"/>
      <c r="TH160" s="53"/>
      <c r="TI160" s="53"/>
      <c r="TK160" s="53"/>
      <c r="TL160" s="53"/>
    </row>
    <row r="161" spans="1:686" ht="33" customHeight="1" x14ac:dyDescent="0.2">
      <c r="K161" s="6">
        <v>195</v>
      </c>
      <c r="L161" s="6">
        <v>56</v>
      </c>
      <c r="M161" s="6"/>
      <c r="N161" s="6"/>
      <c r="O161" s="6"/>
      <c r="T161" s="3" t="s">
        <v>7399</v>
      </c>
      <c r="AE161" s="3" t="s">
        <v>11307</v>
      </c>
      <c r="AM161" s="6" t="s">
        <v>11311</v>
      </c>
      <c r="EF161" s="9"/>
      <c r="EM161" s="53"/>
      <c r="EN161" s="53"/>
      <c r="EP161" s="53"/>
      <c r="EQ161" s="53"/>
      <c r="ER161" s="53"/>
      <c r="ES161" s="53"/>
      <c r="ET161" s="53"/>
      <c r="EU161" s="53"/>
      <c r="EV161" s="53"/>
      <c r="EW161" s="53"/>
      <c r="EX161" s="53"/>
      <c r="EY161" s="53"/>
      <c r="EZ161" s="53"/>
      <c r="FA161" s="53"/>
      <c r="FB161" s="53"/>
      <c r="FC161" s="53"/>
      <c r="FD161" s="53"/>
      <c r="FE161" s="53"/>
      <c r="FF161" s="53"/>
      <c r="FG161" s="53"/>
      <c r="FH161" s="53"/>
      <c r="FI161" s="53"/>
      <c r="FJ161" s="53"/>
      <c r="FK161" s="53"/>
      <c r="FO161" s="53"/>
      <c r="FP161" s="53"/>
      <c r="FQ161" s="53"/>
      <c r="FR161" s="53"/>
      <c r="FS161" s="53"/>
      <c r="FT161" s="53"/>
      <c r="FU161" s="53"/>
      <c r="FV161" s="53"/>
      <c r="FW161" s="53"/>
      <c r="FX161" s="53"/>
      <c r="FY161" s="53"/>
      <c r="FZ161" s="53"/>
      <c r="GA161" s="53"/>
      <c r="GB161" s="53"/>
      <c r="GC161" s="53"/>
      <c r="GD161" s="53"/>
      <c r="GE161" s="53"/>
      <c r="GF161" s="53"/>
      <c r="GG161" s="53"/>
      <c r="GH161" s="53"/>
      <c r="GI161" s="53"/>
      <c r="GJ161" s="53"/>
      <c r="GK161" s="53"/>
      <c r="GL161" s="53"/>
      <c r="GM161" s="53"/>
      <c r="GN161" s="53"/>
      <c r="GO161" s="53"/>
      <c r="GP161" s="53"/>
      <c r="GQ161" s="53"/>
      <c r="GZ161" s="166"/>
      <c r="HA161" s="166"/>
      <c r="HB161" s="166"/>
      <c r="HC161" s="166"/>
      <c r="HD161" s="166"/>
      <c r="HE161" s="166"/>
      <c r="HF161" s="166"/>
      <c r="HG161" s="166"/>
      <c r="HH161" s="166"/>
      <c r="HI161" s="166"/>
      <c r="HJ161" s="166"/>
      <c r="HK161" s="166"/>
      <c r="JZ161" s="9"/>
      <c r="KA161" s="9"/>
      <c r="KB161" s="9"/>
      <c r="KC161" s="9"/>
      <c r="KD161" s="9"/>
      <c r="KE161" s="9"/>
      <c r="KF161" s="9"/>
      <c r="TH161" s="53"/>
      <c r="TI161" s="53"/>
      <c r="TK161" s="53"/>
      <c r="TL161" s="53"/>
    </row>
    <row r="162" spans="1:686" ht="33" customHeight="1" x14ac:dyDescent="0.2">
      <c r="K162" s="6">
        <v>195</v>
      </c>
      <c r="L162" s="6">
        <v>56</v>
      </c>
      <c r="M162" s="6"/>
      <c r="N162" s="6"/>
      <c r="O162" s="6"/>
      <c r="AM162" s="6" t="s">
        <v>11308</v>
      </c>
      <c r="EF162" s="9"/>
      <c r="EJ162" s="3" t="s">
        <v>11313</v>
      </c>
      <c r="EK162" s="3" t="s">
        <v>11313</v>
      </c>
      <c r="EL162" s="3" t="s">
        <v>11313</v>
      </c>
      <c r="EM162" s="53"/>
      <c r="EN162" s="53"/>
      <c r="EP162" s="53"/>
      <c r="EQ162" s="53"/>
      <c r="ER162" s="53"/>
      <c r="ES162" s="53"/>
      <c r="ET162" s="53"/>
      <c r="EU162" s="53"/>
      <c r="EV162" s="53"/>
      <c r="EW162" s="53"/>
      <c r="EX162" s="53"/>
      <c r="EY162" s="53"/>
      <c r="EZ162" s="53"/>
      <c r="FA162" s="53"/>
      <c r="FB162" s="53"/>
      <c r="FC162" s="53"/>
      <c r="FD162" s="53"/>
      <c r="FE162" s="53"/>
      <c r="FF162" s="53"/>
      <c r="FG162" s="53"/>
      <c r="FH162" s="53"/>
      <c r="FI162" s="53"/>
      <c r="FJ162" s="53"/>
      <c r="FK162" s="53"/>
      <c r="FO162" s="53"/>
      <c r="FP162" s="53"/>
      <c r="FQ162" s="53"/>
      <c r="FR162" s="53"/>
      <c r="FS162" s="53"/>
      <c r="FT162" s="53"/>
      <c r="FU162" s="53"/>
      <c r="FV162" s="53"/>
      <c r="FW162" s="53"/>
      <c r="FX162" s="53"/>
      <c r="FY162" s="53"/>
      <c r="FZ162" s="53"/>
      <c r="GA162" s="53"/>
      <c r="GB162" s="53"/>
      <c r="GC162" s="53"/>
      <c r="GD162" s="53"/>
      <c r="GE162" s="53"/>
      <c r="GF162" s="53"/>
      <c r="GG162" s="53"/>
      <c r="GH162" s="53"/>
      <c r="GI162" s="53"/>
      <c r="GJ162" s="53"/>
      <c r="GK162" s="53"/>
      <c r="GL162" s="53"/>
      <c r="GM162" s="53"/>
      <c r="GN162" s="53"/>
      <c r="GO162" s="53"/>
      <c r="GP162" s="53"/>
      <c r="GQ162" s="53"/>
      <c r="GZ162" s="166"/>
      <c r="HA162" s="166"/>
      <c r="HB162" s="166"/>
      <c r="HC162" s="166"/>
      <c r="HD162" s="166"/>
      <c r="HE162" s="166"/>
      <c r="HF162" s="166"/>
      <c r="HG162" s="166"/>
      <c r="HH162" s="166"/>
      <c r="HI162" s="166"/>
      <c r="HJ162" s="166"/>
      <c r="HK162" s="166"/>
      <c r="JZ162" s="9"/>
      <c r="KA162" s="9"/>
      <c r="KB162" s="9"/>
      <c r="KC162" s="9"/>
      <c r="KD162" s="9"/>
      <c r="KE162" s="9"/>
      <c r="KF162" s="9"/>
      <c r="TH162" s="53"/>
      <c r="TI162" s="53"/>
      <c r="TK162" s="53"/>
      <c r="TL162" s="53"/>
    </row>
    <row r="163" spans="1:686" ht="33" customHeight="1" x14ac:dyDescent="0.2">
      <c r="K163" s="6">
        <v>195</v>
      </c>
      <c r="L163" s="6">
        <v>56</v>
      </c>
      <c r="M163" s="6"/>
      <c r="N163" s="6"/>
      <c r="O163" s="6"/>
      <c r="AM163" s="6" t="s">
        <v>11308</v>
      </c>
      <c r="EF163" s="9"/>
      <c r="EM163" s="53"/>
      <c r="EN163" s="53"/>
      <c r="EP163" s="53"/>
      <c r="EQ163" s="53"/>
      <c r="ER163" s="53"/>
      <c r="ES163" s="53"/>
      <c r="ET163" s="53"/>
      <c r="EU163" s="53"/>
      <c r="EV163" s="53"/>
      <c r="EW163" s="53"/>
      <c r="EX163" s="53"/>
      <c r="EY163" s="53"/>
      <c r="EZ163" s="53"/>
      <c r="FA163" s="53"/>
      <c r="FB163" s="53"/>
      <c r="FC163" s="53"/>
      <c r="FD163" s="53"/>
      <c r="FE163" s="53"/>
      <c r="FF163" s="53"/>
      <c r="FG163" s="53"/>
      <c r="FH163" s="53"/>
      <c r="FI163" s="53"/>
      <c r="FJ163" s="53"/>
      <c r="FK163" s="53"/>
      <c r="FO163" s="53"/>
      <c r="FP163" s="53"/>
      <c r="FQ163" s="53"/>
      <c r="FR163" s="53"/>
      <c r="FS163" s="53"/>
      <c r="FT163" s="53"/>
      <c r="FU163" s="53"/>
      <c r="FV163" s="53"/>
      <c r="FW163" s="53"/>
      <c r="FX163" s="53"/>
      <c r="FY163" s="53"/>
      <c r="FZ163" s="53"/>
      <c r="GA163" s="53"/>
      <c r="GB163" s="53"/>
      <c r="GC163" s="53"/>
      <c r="GD163" s="53"/>
      <c r="GE163" s="53"/>
      <c r="GF163" s="53"/>
      <c r="GG163" s="53"/>
      <c r="GH163" s="53"/>
      <c r="GI163" s="53"/>
      <c r="GJ163" s="53"/>
      <c r="GK163" s="53"/>
      <c r="GL163" s="53"/>
      <c r="GM163" s="53"/>
      <c r="GN163" s="53"/>
      <c r="GO163" s="53"/>
      <c r="GP163" s="53"/>
      <c r="GQ163" s="53"/>
      <c r="GZ163" s="166"/>
      <c r="HA163" s="166"/>
      <c r="HB163" s="166"/>
      <c r="HC163" s="166"/>
      <c r="HD163" s="166"/>
      <c r="HE163" s="166"/>
      <c r="HF163" s="166"/>
      <c r="HG163" s="166"/>
      <c r="HH163" s="166"/>
      <c r="HI163" s="166"/>
      <c r="HJ163" s="166"/>
      <c r="HK163" s="166"/>
      <c r="JZ163" s="9"/>
      <c r="KA163" s="9"/>
      <c r="KB163" s="9"/>
      <c r="KC163" s="9"/>
      <c r="KD163" s="9"/>
      <c r="KE163" s="9"/>
      <c r="KF163" s="9"/>
      <c r="TH163" s="53"/>
      <c r="TI163" s="53"/>
      <c r="TK163" s="53"/>
      <c r="TL163" s="53"/>
    </row>
    <row r="164" spans="1:686" ht="33" customHeight="1" x14ac:dyDescent="0.2">
      <c r="K164" s="6">
        <v>195</v>
      </c>
      <c r="L164" s="6">
        <v>56</v>
      </c>
      <c r="M164" s="6"/>
      <c r="N164" s="6"/>
      <c r="O164" s="6"/>
      <c r="AM164" s="6" t="s">
        <v>11309</v>
      </c>
      <c r="EF164" s="9"/>
      <c r="EM164" s="53"/>
      <c r="EN164" s="53"/>
      <c r="EP164" s="53"/>
      <c r="EQ164" s="53"/>
      <c r="ER164" s="53"/>
      <c r="ES164" s="53"/>
      <c r="ET164" s="53"/>
      <c r="EU164" s="53"/>
      <c r="EV164" s="53"/>
      <c r="EW164" s="53"/>
      <c r="EX164" s="53"/>
      <c r="EY164" s="53"/>
      <c r="EZ164" s="53"/>
      <c r="FA164" s="53"/>
      <c r="FB164" s="53"/>
      <c r="FC164" s="53"/>
      <c r="FD164" s="53"/>
      <c r="FE164" s="53"/>
      <c r="FF164" s="53"/>
      <c r="FG164" s="53"/>
      <c r="FH164" s="53"/>
      <c r="FI164" s="53"/>
      <c r="FJ164" s="53"/>
      <c r="FK164" s="53"/>
      <c r="FO164" s="53"/>
      <c r="FP164" s="53"/>
      <c r="FQ164" s="53"/>
      <c r="FR164" s="53"/>
      <c r="FS164" s="53"/>
      <c r="FT164" s="53"/>
      <c r="FU164" s="53"/>
      <c r="FV164" s="53"/>
      <c r="FW164" s="53"/>
      <c r="FX164" s="53"/>
      <c r="FY164" s="53"/>
      <c r="FZ164" s="53"/>
      <c r="GA164" s="53"/>
      <c r="GB164" s="53"/>
      <c r="GC164" s="53"/>
      <c r="GD164" s="53"/>
      <c r="GE164" s="53"/>
      <c r="GF164" s="53"/>
      <c r="GG164" s="53"/>
      <c r="GH164" s="53"/>
      <c r="GI164" s="53"/>
      <c r="GJ164" s="53"/>
      <c r="GK164" s="53"/>
      <c r="GL164" s="53"/>
      <c r="GM164" s="53"/>
      <c r="GN164" s="53"/>
      <c r="GO164" s="53"/>
      <c r="GP164" s="53"/>
      <c r="GQ164" s="53"/>
      <c r="GZ164" s="166"/>
      <c r="HA164" s="166"/>
      <c r="HB164" s="166"/>
      <c r="HC164" s="166"/>
      <c r="HD164" s="166"/>
      <c r="HE164" s="166"/>
      <c r="HF164" s="166"/>
      <c r="HG164" s="166"/>
      <c r="HH164" s="166"/>
      <c r="HI164" s="166"/>
      <c r="HJ164" s="166"/>
      <c r="HK164" s="166"/>
      <c r="JZ164" s="9"/>
      <c r="KA164" s="9"/>
      <c r="KB164" s="9"/>
      <c r="KC164" s="9"/>
      <c r="KD164" s="9"/>
      <c r="KE164" s="9"/>
      <c r="KF164" s="9"/>
      <c r="TH164" s="53"/>
      <c r="TI164" s="53"/>
      <c r="TK164" s="53"/>
      <c r="TL164" s="53"/>
    </row>
    <row r="165" spans="1:686" ht="33" customHeight="1" x14ac:dyDescent="0.2">
      <c r="K165" s="6">
        <v>195</v>
      </c>
      <c r="L165" s="6">
        <v>56</v>
      </c>
      <c r="M165" s="6"/>
      <c r="N165" s="6"/>
      <c r="O165" s="6"/>
      <c r="AM165" s="6" t="s">
        <v>11310</v>
      </c>
      <c r="EF165" s="9"/>
      <c r="EM165" s="53"/>
      <c r="EN165" s="53"/>
      <c r="EP165" s="53"/>
      <c r="EQ165" s="53"/>
      <c r="ER165" s="53"/>
      <c r="ES165" s="53"/>
      <c r="ET165" s="53"/>
      <c r="EU165" s="53"/>
      <c r="EV165" s="53"/>
      <c r="EW165" s="53"/>
      <c r="EX165" s="53"/>
      <c r="EY165" s="53"/>
      <c r="EZ165" s="53"/>
      <c r="FA165" s="53"/>
      <c r="FB165" s="53"/>
      <c r="FC165" s="53"/>
      <c r="FD165" s="53"/>
      <c r="FE165" s="53"/>
      <c r="FF165" s="53"/>
      <c r="FG165" s="53"/>
      <c r="FH165" s="53"/>
      <c r="FI165" s="53"/>
      <c r="FJ165" s="53"/>
      <c r="FK165" s="53"/>
      <c r="FO165" s="53"/>
      <c r="FP165" s="53"/>
      <c r="FQ165" s="53"/>
      <c r="FR165" s="53"/>
      <c r="FS165" s="53"/>
      <c r="FT165" s="53"/>
      <c r="FU165" s="53"/>
      <c r="FV165" s="53"/>
      <c r="FW165" s="53"/>
      <c r="FX165" s="53"/>
      <c r="FY165" s="53"/>
      <c r="FZ165" s="53"/>
      <c r="GA165" s="53"/>
      <c r="GB165" s="53"/>
      <c r="GC165" s="53"/>
      <c r="GD165" s="53"/>
      <c r="GE165" s="53"/>
      <c r="GF165" s="53"/>
      <c r="GG165" s="53"/>
      <c r="GH165" s="53"/>
      <c r="GI165" s="53"/>
      <c r="GJ165" s="53"/>
      <c r="GK165" s="53"/>
      <c r="GL165" s="53"/>
      <c r="GM165" s="53"/>
      <c r="GN165" s="53"/>
      <c r="GO165" s="53"/>
      <c r="GP165" s="53"/>
      <c r="GQ165" s="53"/>
      <c r="GZ165" s="166"/>
      <c r="HA165" s="166"/>
      <c r="HB165" s="166"/>
      <c r="HC165" s="166"/>
      <c r="HD165" s="166"/>
      <c r="HE165" s="166"/>
      <c r="HF165" s="166"/>
      <c r="HG165" s="166"/>
      <c r="HH165" s="166"/>
      <c r="HI165" s="166"/>
      <c r="HJ165" s="166"/>
      <c r="HK165" s="166"/>
      <c r="JZ165" s="9"/>
      <c r="KA165" s="9"/>
      <c r="KB165" s="9"/>
      <c r="KC165" s="9"/>
      <c r="KD165" s="9"/>
      <c r="KE165" s="9"/>
      <c r="KF165" s="9"/>
      <c r="TH165" s="53"/>
      <c r="TI165" s="53"/>
      <c r="TK165" s="53"/>
      <c r="TL165" s="53"/>
    </row>
    <row r="166" spans="1:686" ht="33" customHeight="1" x14ac:dyDescent="0.2">
      <c r="K166" s="6">
        <v>195</v>
      </c>
      <c r="L166" s="6">
        <v>56</v>
      </c>
      <c r="M166" s="6"/>
      <c r="N166" s="6"/>
      <c r="O166" s="6"/>
      <c r="AM166" s="6" t="s">
        <v>11310</v>
      </c>
      <c r="EF166" s="9"/>
      <c r="EM166" s="53"/>
      <c r="EN166" s="53"/>
      <c r="EP166" s="53"/>
      <c r="EQ166" s="53"/>
      <c r="ER166" s="53"/>
      <c r="ES166" s="53"/>
      <c r="ET166" s="53"/>
      <c r="EU166" s="53"/>
      <c r="EV166" s="53"/>
      <c r="EW166" s="53"/>
      <c r="EX166" s="53"/>
      <c r="EY166" s="53"/>
      <c r="EZ166" s="53"/>
      <c r="FA166" s="53"/>
      <c r="FB166" s="53"/>
      <c r="FC166" s="53"/>
      <c r="FD166" s="53"/>
      <c r="FE166" s="53"/>
      <c r="FF166" s="53"/>
      <c r="FG166" s="53"/>
      <c r="FH166" s="53"/>
      <c r="FI166" s="53"/>
      <c r="FJ166" s="53"/>
      <c r="FK166" s="53"/>
      <c r="FO166" s="53"/>
      <c r="FP166" s="53"/>
      <c r="FQ166" s="53"/>
      <c r="FR166" s="53"/>
      <c r="FS166" s="53"/>
      <c r="FT166" s="53"/>
      <c r="FU166" s="53"/>
      <c r="FV166" s="53"/>
      <c r="FW166" s="53"/>
      <c r="FX166" s="53"/>
      <c r="FY166" s="53"/>
      <c r="FZ166" s="53"/>
      <c r="GA166" s="53"/>
      <c r="GB166" s="53"/>
      <c r="GC166" s="53"/>
      <c r="GD166" s="53"/>
      <c r="GE166" s="53"/>
      <c r="GF166" s="53"/>
      <c r="GG166" s="53"/>
      <c r="GH166" s="53"/>
      <c r="GI166" s="53"/>
      <c r="GJ166" s="53"/>
      <c r="GK166" s="53"/>
      <c r="GL166" s="53"/>
      <c r="GM166" s="53"/>
      <c r="GN166" s="53"/>
      <c r="GO166" s="53"/>
      <c r="GP166" s="53"/>
      <c r="GQ166" s="53"/>
      <c r="GZ166" s="166"/>
      <c r="HA166" s="166"/>
      <c r="HB166" s="166"/>
      <c r="HC166" s="166"/>
      <c r="HD166" s="166"/>
      <c r="HE166" s="166"/>
      <c r="HF166" s="166"/>
      <c r="HG166" s="166"/>
      <c r="HH166" s="166"/>
      <c r="HI166" s="166"/>
      <c r="HJ166" s="166"/>
      <c r="HK166" s="166"/>
      <c r="JZ166" s="9"/>
      <c r="KA166" s="9"/>
      <c r="KB166" s="9"/>
      <c r="KC166" s="9"/>
      <c r="KD166" s="9"/>
      <c r="KE166" s="9"/>
      <c r="KF166" s="9"/>
      <c r="TH166" s="53"/>
      <c r="TI166" s="53"/>
      <c r="TK166" s="53"/>
      <c r="TL166" s="53"/>
    </row>
    <row r="167" spans="1:686" ht="33" customHeight="1" x14ac:dyDescent="0.2">
      <c r="K167" s="6">
        <v>195</v>
      </c>
      <c r="L167" s="6">
        <v>56</v>
      </c>
      <c r="M167" s="6"/>
      <c r="N167" s="6"/>
      <c r="O167" s="6"/>
      <c r="AM167" s="6" t="s">
        <v>11311</v>
      </c>
      <c r="EF167" s="9"/>
      <c r="EM167" s="53"/>
      <c r="EN167" s="53"/>
      <c r="EP167" s="53"/>
      <c r="EQ167" s="53"/>
      <c r="ER167" s="53"/>
      <c r="ES167" s="53"/>
      <c r="ET167" s="53"/>
      <c r="EU167" s="53"/>
      <c r="EV167" s="53"/>
      <c r="EW167" s="53"/>
      <c r="EX167" s="53"/>
      <c r="EY167" s="53"/>
      <c r="EZ167" s="53"/>
      <c r="FA167" s="53"/>
      <c r="FB167" s="53"/>
      <c r="FC167" s="53"/>
      <c r="FD167" s="53"/>
      <c r="FE167" s="53"/>
      <c r="FF167" s="53"/>
      <c r="FG167" s="53"/>
      <c r="FH167" s="53"/>
      <c r="FI167" s="53"/>
      <c r="FJ167" s="53"/>
      <c r="FK167" s="53"/>
      <c r="FO167" s="53"/>
      <c r="FP167" s="53"/>
      <c r="FQ167" s="53"/>
      <c r="FR167" s="53"/>
      <c r="FS167" s="53"/>
      <c r="FT167" s="53"/>
      <c r="FU167" s="53"/>
      <c r="FV167" s="53"/>
      <c r="FW167" s="53"/>
      <c r="FX167" s="53"/>
      <c r="FY167" s="53"/>
      <c r="FZ167" s="53"/>
      <c r="GA167" s="53"/>
      <c r="GB167" s="53"/>
      <c r="GC167" s="53"/>
      <c r="GD167" s="53"/>
      <c r="GE167" s="53"/>
      <c r="GF167" s="53"/>
      <c r="GG167" s="53"/>
      <c r="GH167" s="53"/>
      <c r="GI167" s="53"/>
      <c r="GJ167" s="53"/>
      <c r="GK167" s="53"/>
      <c r="GL167" s="53"/>
      <c r="GM167" s="53"/>
      <c r="GN167" s="53"/>
      <c r="GO167" s="53"/>
      <c r="GP167" s="53"/>
      <c r="GQ167" s="53"/>
      <c r="GZ167" s="166"/>
      <c r="HA167" s="166"/>
      <c r="HB167" s="166"/>
      <c r="HC167" s="166"/>
      <c r="HD167" s="166"/>
      <c r="HE167" s="166"/>
      <c r="HF167" s="166"/>
      <c r="HG167" s="166"/>
      <c r="HH167" s="166"/>
      <c r="HI167" s="166"/>
      <c r="HJ167" s="166"/>
      <c r="HK167" s="166"/>
      <c r="JZ167" s="9"/>
      <c r="KA167" s="9"/>
      <c r="KB167" s="9"/>
      <c r="KC167" s="9"/>
      <c r="KD167" s="9"/>
      <c r="KE167" s="9"/>
      <c r="KF167" s="9"/>
      <c r="TH167" s="53"/>
      <c r="TI167" s="53"/>
      <c r="TK167" s="53"/>
      <c r="TL167" s="53"/>
    </row>
    <row r="168" spans="1:686" ht="33" customHeight="1" x14ac:dyDescent="0.2">
      <c r="A168" s="3" t="s">
        <v>4232</v>
      </c>
      <c r="B168" s="150" t="s">
        <v>11358</v>
      </c>
      <c r="C168" s="150" t="s">
        <v>9950</v>
      </c>
      <c r="D168" s="150" t="s">
        <v>9985</v>
      </c>
      <c r="E168" s="150" t="s">
        <v>10002</v>
      </c>
      <c r="F168" s="4" t="s">
        <v>8041</v>
      </c>
      <c r="I168" s="80" t="s">
        <v>7477</v>
      </c>
      <c r="J168" s="80" t="s">
        <v>8027</v>
      </c>
      <c r="K168" s="6">
        <v>194</v>
      </c>
      <c r="L168" s="6">
        <v>57</v>
      </c>
      <c r="M168" s="139" t="s">
        <v>7487</v>
      </c>
      <c r="N168" s="6" t="s">
        <v>10165</v>
      </c>
      <c r="O168" s="6" t="s">
        <v>10168</v>
      </c>
      <c r="P168" s="3">
        <v>2</v>
      </c>
      <c r="Q168" s="6" t="s">
        <v>7486</v>
      </c>
      <c r="S168" s="3" t="s">
        <v>25</v>
      </c>
      <c r="T168" s="3" t="s">
        <v>7484</v>
      </c>
      <c r="U168" s="3" t="s">
        <v>7485</v>
      </c>
      <c r="V168" s="3" t="s">
        <v>49</v>
      </c>
      <c r="W168" s="3" t="s">
        <v>2108</v>
      </c>
      <c r="Y168" s="3" t="s">
        <v>2226</v>
      </c>
      <c r="Z168" s="3" t="s">
        <v>2237</v>
      </c>
      <c r="AB168" s="6" t="s">
        <v>1837</v>
      </c>
      <c r="AC168" s="6" t="s">
        <v>7003</v>
      </c>
      <c r="AE168" s="3" t="s">
        <v>7484</v>
      </c>
      <c r="AF168" s="3" t="s">
        <v>7410</v>
      </c>
      <c r="AG168" s="3" t="s">
        <v>7410</v>
      </c>
      <c r="AH168" s="3" t="s">
        <v>1757</v>
      </c>
      <c r="AI168" s="3" t="s">
        <v>7483</v>
      </c>
      <c r="AJ168" s="3" t="s">
        <v>3246</v>
      </c>
      <c r="AL168" s="3" t="s">
        <v>7482</v>
      </c>
      <c r="AM168" s="6" t="s">
        <v>801</v>
      </c>
      <c r="AN168" s="6" t="s">
        <v>777</v>
      </c>
      <c r="AO168" s="28">
        <v>5</v>
      </c>
      <c r="AP168" s="28">
        <v>5</v>
      </c>
      <c r="AQ168" s="28">
        <v>45</v>
      </c>
      <c r="AR168" s="98" t="s">
        <v>3247</v>
      </c>
      <c r="AT168" s="98">
        <v>1495</v>
      </c>
      <c r="AU168" s="98">
        <v>635</v>
      </c>
      <c r="AV168" s="98">
        <v>860</v>
      </c>
      <c r="AW168" s="98">
        <v>11.69</v>
      </c>
      <c r="AX168" s="98">
        <v>0.63</v>
      </c>
      <c r="AZ168" s="28" t="s">
        <v>1757</v>
      </c>
      <c r="BA168" s="28" t="s">
        <v>1757</v>
      </c>
      <c r="BB168" s="28" t="s">
        <v>1757</v>
      </c>
      <c r="BC168" s="28" t="s">
        <v>1757</v>
      </c>
      <c r="BD168" s="28" t="s">
        <v>7481</v>
      </c>
      <c r="BE168" s="28" t="s">
        <v>7480</v>
      </c>
      <c r="BF168" s="28" t="s">
        <v>557</v>
      </c>
      <c r="BH168" s="28" t="s">
        <v>4232</v>
      </c>
      <c r="BI168" s="28" t="s">
        <v>1529</v>
      </c>
      <c r="BK168" s="28" t="s">
        <v>7406</v>
      </c>
      <c r="BL168" s="28">
        <v>2</v>
      </c>
      <c r="BM168" s="28" t="s">
        <v>4241</v>
      </c>
      <c r="BN168" s="28">
        <v>24</v>
      </c>
      <c r="BO168" s="28">
        <v>36</v>
      </c>
      <c r="BQ168" s="28" t="s">
        <v>7529</v>
      </c>
      <c r="BR168" s="227" t="s">
        <v>7479</v>
      </c>
      <c r="BS168" s="227" t="str">
        <f>DD168&amp;" "&amp;FO158&amp;" "&amp;EJ168&amp;" "&amp;HZ168&amp;" "&amp;IZ168&amp;" "&amp;KW168&amp;" "&amp;LU168&amp;" "&amp;MS168&amp;" "&amp;NP168&amp;" "&amp;OO168&amp;" "&amp;PL168&amp;" "&amp;QK168&amp;" "&amp;RM168&amp;" "&amp;SI168&amp;" "&amp;TE168&amp;" "&amp;UE168&amp;" "&amp;JZ168</f>
        <v xml:space="preserve"> --             RSES  </v>
      </c>
      <c r="BT168" s="28" t="s">
        <v>7478</v>
      </c>
      <c r="BU168" s="28" t="s">
        <v>8340</v>
      </c>
      <c r="BV168" s="28" t="s">
        <v>8141</v>
      </c>
      <c r="BW168" s="28" t="s">
        <v>8146</v>
      </c>
      <c r="BX168" s="9" t="s">
        <v>8183</v>
      </c>
      <c r="BY168" s="28" t="s">
        <v>8341</v>
      </c>
      <c r="BZ168" s="28" t="s">
        <v>8184</v>
      </c>
      <c r="CA168" s="28" t="s">
        <v>564</v>
      </c>
      <c r="CB168" s="28" t="s">
        <v>8342</v>
      </c>
      <c r="CE168" s="230" t="s">
        <v>3247</v>
      </c>
      <c r="CF168" s="230" t="s">
        <v>8026</v>
      </c>
      <c r="CI168" s="118" t="s">
        <v>7477</v>
      </c>
      <c r="CJ168" s="118" t="s">
        <v>8027</v>
      </c>
      <c r="CK168" s="28" t="s">
        <v>4594</v>
      </c>
      <c r="CL168" s="28">
        <v>647</v>
      </c>
      <c r="CM168" s="28">
        <v>541</v>
      </c>
      <c r="CN168" s="3" t="s">
        <v>189</v>
      </c>
      <c r="CO168" s="3">
        <v>597</v>
      </c>
      <c r="CP168" s="3" t="s">
        <v>21</v>
      </c>
      <c r="CQ168" s="3">
        <v>586</v>
      </c>
      <c r="CR168" s="3" t="s">
        <v>8028</v>
      </c>
      <c r="CS168" s="3">
        <v>557</v>
      </c>
      <c r="CT168" s="3" t="s">
        <v>374</v>
      </c>
      <c r="CU168" s="129">
        <v>423</v>
      </c>
      <c r="CV168" s="3" t="s">
        <v>8029</v>
      </c>
      <c r="CW168" s="129">
        <v>475</v>
      </c>
      <c r="CY168" s="65">
        <v>597</v>
      </c>
      <c r="CZ168" s="65">
        <v>586</v>
      </c>
      <c r="DA168" s="65">
        <v>557</v>
      </c>
      <c r="DB168" s="65">
        <v>423</v>
      </c>
      <c r="DC168" s="65">
        <v>475</v>
      </c>
      <c r="EF168" s="9"/>
      <c r="ER168" s="53" t="s">
        <v>10483</v>
      </c>
      <c r="ES168" s="53" t="s">
        <v>10483</v>
      </c>
      <c r="ET168" s="53" t="s">
        <v>10483</v>
      </c>
      <c r="EU168" s="53" t="s">
        <v>10483</v>
      </c>
      <c r="EV168" s="53" t="s">
        <v>10483</v>
      </c>
      <c r="EW168" s="53" t="s">
        <v>10483</v>
      </c>
      <c r="EX168" s="53" t="s">
        <v>10483</v>
      </c>
      <c r="EY168" s="53" t="s">
        <v>10483</v>
      </c>
      <c r="EZ168" s="53" t="s">
        <v>10483</v>
      </c>
      <c r="FA168" s="53" t="s">
        <v>10483</v>
      </c>
      <c r="FB168" s="53" t="s">
        <v>10483</v>
      </c>
      <c r="FC168" s="53" t="s">
        <v>10483</v>
      </c>
      <c r="FD168" s="53" t="s">
        <v>10483</v>
      </c>
      <c r="FE168" s="53" t="s">
        <v>10483</v>
      </c>
      <c r="FF168" s="53" t="s">
        <v>10483</v>
      </c>
      <c r="FG168" s="53" t="s">
        <v>10483</v>
      </c>
      <c r="FH168" s="53" t="s">
        <v>10483</v>
      </c>
      <c r="FI168" s="53" t="s">
        <v>10483</v>
      </c>
      <c r="FJ168" s="53" t="s">
        <v>10483</v>
      </c>
      <c r="FK168" s="53" t="s">
        <v>10483</v>
      </c>
      <c r="FO168" s="53" t="s">
        <v>10483</v>
      </c>
      <c r="FP168" s="53" t="s">
        <v>10483</v>
      </c>
      <c r="FQ168" s="53" t="s">
        <v>10483</v>
      </c>
      <c r="FR168" s="53" t="s">
        <v>10483</v>
      </c>
      <c r="FS168" s="53" t="s">
        <v>10483</v>
      </c>
      <c r="FT168" s="53" t="s">
        <v>10483</v>
      </c>
      <c r="FU168" s="53" t="s">
        <v>10483</v>
      </c>
      <c r="FV168" s="53" t="s">
        <v>10483</v>
      </c>
      <c r="FW168" s="53" t="s">
        <v>10483</v>
      </c>
      <c r="FX168" s="53" t="s">
        <v>10483</v>
      </c>
      <c r="FY168" s="53" t="s">
        <v>10483</v>
      </c>
      <c r="FZ168" s="53" t="s">
        <v>10483</v>
      </c>
      <c r="GA168" s="53" t="s">
        <v>10483</v>
      </c>
      <c r="GB168" s="53" t="s">
        <v>10483</v>
      </c>
      <c r="GC168" s="53"/>
      <c r="GD168" s="53" t="s">
        <v>10483</v>
      </c>
      <c r="GE168" s="53" t="s">
        <v>10483</v>
      </c>
      <c r="GF168" s="53" t="s">
        <v>10483</v>
      </c>
      <c r="GG168" s="53" t="s">
        <v>10483</v>
      </c>
      <c r="GH168" s="53" t="s">
        <v>10483</v>
      </c>
      <c r="GI168" s="53" t="s">
        <v>10483</v>
      </c>
      <c r="GJ168" s="53" t="s">
        <v>10483</v>
      </c>
      <c r="GK168" s="53" t="s">
        <v>10483</v>
      </c>
      <c r="GL168" s="53" t="s">
        <v>10483</v>
      </c>
      <c r="GM168" s="53" t="s">
        <v>10483</v>
      </c>
      <c r="GN168" s="53" t="s">
        <v>10483</v>
      </c>
      <c r="GO168" s="53" t="s">
        <v>10483</v>
      </c>
      <c r="GP168" s="53" t="s">
        <v>10483</v>
      </c>
      <c r="GQ168" s="53" t="s">
        <v>10483</v>
      </c>
      <c r="GZ168" s="166"/>
      <c r="HA168" s="166"/>
      <c r="HB168" s="166"/>
      <c r="HC168" s="166"/>
      <c r="HD168" s="166"/>
      <c r="HE168" s="166"/>
      <c r="HF168" s="166"/>
      <c r="HG168" s="166"/>
      <c r="HH168" s="166"/>
      <c r="HI168" s="166"/>
      <c r="HJ168" s="166"/>
      <c r="HK168" s="166"/>
      <c r="HO168" s="3" t="s">
        <v>542</v>
      </c>
      <c r="JZ168" s="9"/>
      <c r="KA168" s="9"/>
      <c r="KB168" s="9"/>
      <c r="KC168" s="9"/>
      <c r="KD168" s="9"/>
      <c r="KE168" s="9"/>
      <c r="KF168" s="9"/>
      <c r="TE168" s="3" t="s">
        <v>4106</v>
      </c>
      <c r="TF168" s="3" t="s">
        <v>4106</v>
      </c>
      <c r="TG168" s="3" t="s">
        <v>4106</v>
      </c>
      <c r="TH168" s="29">
        <v>2.86</v>
      </c>
      <c r="TI168" s="29" t="s">
        <v>8031</v>
      </c>
      <c r="TQ168" s="131" t="s">
        <v>8032</v>
      </c>
      <c r="TR168" s="131" t="s">
        <v>8033</v>
      </c>
      <c r="TS168" s="131" t="s">
        <v>8034</v>
      </c>
      <c r="TT168" s="131" t="s">
        <v>8035</v>
      </c>
      <c r="TU168" s="131"/>
      <c r="TV168" s="131" t="s">
        <v>8036</v>
      </c>
      <c r="TW168" s="131" t="s">
        <v>8037</v>
      </c>
      <c r="TX168" s="131" t="s">
        <v>8030</v>
      </c>
      <c r="TY168" s="131" t="s">
        <v>8038</v>
      </c>
      <c r="TZ168" s="131" t="s">
        <v>8039</v>
      </c>
      <c r="UA168" s="131" t="s">
        <v>8040</v>
      </c>
      <c r="UB168" s="29" t="s">
        <v>10924</v>
      </c>
      <c r="VF168" s="3" t="s">
        <v>4699</v>
      </c>
      <c r="VK168" s="3" t="s">
        <v>4232</v>
      </c>
      <c r="VZ168" s="6" t="s">
        <v>777</v>
      </c>
      <c r="WA168" s="3" t="s">
        <v>777</v>
      </c>
      <c r="WC168" s="6" t="s">
        <v>777</v>
      </c>
      <c r="WD168" s="3" t="s">
        <v>6130</v>
      </c>
      <c r="XN168" s="18" t="s">
        <v>6304</v>
      </c>
      <c r="XO168" s="18" t="s">
        <v>9439</v>
      </c>
      <c r="XP168" s="6" t="s">
        <v>801</v>
      </c>
      <c r="XQ168" s="6" t="s">
        <v>801</v>
      </c>
      <c r="XS168" s="4" t="s">
        <v>10796</v>
      </c>
      <c r="XT168" s="4" t="s">
        <v>10796</v>
      </c>
      <c r="XU168" s="3" t="s">
        <v>7410</v>
      </c>
      <c r="XV168" s="3">
        <v>5</v>
      </c>
      <c r="XZ168" s="6" t="s">
        <v>9759</v>
      </c>
    </row>
    <row r="169" spans="1:686" ht="33" customHeight="1" x14ac:dyDescent="0.2">
      <c r="A169" s="3" t="s">
        <v>4232</v>
      </c>
      <c r="J169" s="80" t="s">
        <v>8027</v>
      </c>
      <c r="K169" s="6">
        <v>194</v>
      </c>
      <c r="L169" s="6">
        <v>57</v>
      </c>
      <c r="T169" s="3" t="s">
        <v>7399</v>
      </c>
      <c r="AE169" s="3" t="s">
        <v>7399</v>
      </c>
      <c r="AI169" s="3" t="s">
        <v>7398</v>
      </c>
      <c r="AM169" s="6" t="s">
        <v>10501</v>
      </c>
      <c r="AW169" s="98">
        <v>11.55</v>
      </c>
      <c r="AX169" s="98">
        <v>0.56000000000000005</v>
      </c>
      <c r="BH169" s="28" t="s">
        <v>4232</v>
      </c>
      <c r="BQ169" s="28" t="s">
        <v>7529</v>
      </c>
      <c r="BS169" s="227" t="str">
        <f t="shared" ref="BS169:BS200" si="5">DD169&amp;" "&amp;FO169&amp;" "&amp;EJ169&amp;" "&amp;HZ169&amp;" "&amp;IZ169&amp;" "&amp;KW169&amp;" "&amp;LU169&amp;" "&amp;MS169&amp;" "&amp;NP169&amp;" "&amp;OO169&amp;" "&amp;PL169&amp;" "&amp;QK169&amp;" "&amp;RM169&amp;" "&amp;SI169&amp;" "&amp;TE169&amp;" "&amp;UE169&amp;" "&amp;JZ169</f>
        <v xml:space="preserve"> --               </v>
      </c>
      <c r="CJ169" s="118" t="s">
        <v>8027</v>
      </c>
      <c r="CL169" s="28">
        <v>848</v>
      </c>
      <c r="CM169" s="28">
        <v>733</v>
      </c>
      <c r="CN169" s="3" t="s">
        <v>189</v>
      </c>
      <c r="CO169" s="3">
        <v>717</v>
      </c>
      <c r="CP169" s="3" t="s">
        <v>21</v>
      </c>
      <c r="CQ169" s="3">
        <v>724</v>
      </c>
      <c r="CR169" s="3" t="s">
        <v>8028</v>
      </c>
      <c r="CS169" s="3">
        <v>721</v>
      </c>
      <c r="CT169" s="3" t="s">
        <v>374</v>
      </c>
      <c r="CU169" s="129">
        <v>655</v>
      </c>
      <c r="CV169" s="3" t="s">
        <v>8029</v>
      </c>
      <c r="CW169" s="129">
        <v>522</v>
      </c>
      <c r="CY169" s="65">
        <v>717</v>
      </c>
      <c r="CZ169" s="65">
        <v>724</v>
      </c>
      <c r="DA169" s="65">
        <v>721</v>
      </c>
      <c r="DB169" s="65">
        <v>655</v>
      </c>
      <c r="DC169" s="65">
        <v>522</v>
      </c>
      <c r="EF169" s="9"/>
      <c r="ER169" s="53" t="s">
        <v>10483</v>
      </c>
      <c r="ES169" s="53" t="s">
        <v>10483</v>
      </c>
      <c r="ET169" s="53" t="s">
        <v>10483</v>
      </c>
      <c r="EU169" s="53" t="s">
        <v>10483</v>
      </c>
      <c r="EV169" s="53" t="s">
        <v>10483</v>
      </c>
      <c r="EW169" s="53" t="s">
        <v>10483</v>
      </c>
      <c r="EX169" s="53" t="s">
        <v>10483</v>
      </c>
      <c r="EY169" s="53" t="s">
        <v>10483</v>
      </c>
      <c r="EZ169" s="53" t="s">
        <v>10483</v>
      </c>
      <c r="FA169" s="53" t="s">
        <v>10483</v>
      </c>
      <c r="FB169" s="53" t="s">
        <v>10483</v>
      </c>
      <c r="FC169" s="53" t="s">
        <v>10483</v>
      </c>
      <c r="FD169" s="53" t="s">
        <v>10483</v>
      </c>
      <c r="FE169" s="53" t="s">
        <v>10483</v>
      </c>
      <c r="FF169" s="53" t="s">
        <v>10483</v>
      </c>
      <c r="FG169" s="53" t="s">
        <v>10483</v>
      </c>
      <c r="FH169" s="53" t="s">
        <v>10483</v>
      </c>
      <c r="FI169" s="53" t="s">
        <v>10483</v>
      </c>
      <c r="FJ169" s="53" t="s">
        <v>10483</v>
      </c>
      <c r="FK169" s="53" t="s">
        <v>10483</v>
      </c>
      <c r="FO169" s="53" t="s">
        <v>10483</v>
      </c>
      <c r="FP169" s="53" t="s">
        <v>10483</v>
      </c>
      <c r="FQ169" s="53" t="s">
        <v>10483</v>
      </c>
      <c r="FR169" s="53" t="s">
        <v>10483</v>
      </c>
      <c r="FS169" s="53" t="s">
        <v>10483</v>
      </c>
      <c r="FT169" s="53" t="s">
        <v>10483</v>
      </c>
      <c r="FU169" s="53" t="s">
        <v>10483</v>
      </c>
      <c r="FV169" s="53" t="s">
        <v>10483</v>
      </c>
      <c r="FW169" s="53" t="s">
        <v>10483</v>
      </c>
      <c r="FX169" s="53" t="s">
        <v>10483</v>
      </c>
      <c r="FY169" s="53" t="s">
        <v>10483</v>
      </c>
      <c r="FZ169" s="53" t="s">
        <v>10483</v>
      </c>
      <c r="GA169" s="53" t="s">
        <v>10483</v>
      </c>
      <c r="GB169" s="53" t="s">
        <v>10483</v>
      </c>
      <c r="GC169" s="53"/>
      <c r="GD169" s="53" t="s">
        <v>10483</v>
      </c>
      <c r="GE169" s="53" t="s">
        <v>10483</v>
      </c>
      <c r="GF169" s="53" t="s">
        <v>10483</v>
      </c>
      <c r="GG169" s="53" t="s">
        <v>10483</v>
      </c>
      <c r="GH169" s="53" t="s">
        <v>10483</v>
      </c>
      <c r="GI169" s="53" t="s">
        <v>10483</v>
      </c>
      <c r="GJ169" s="53" t="s">
        <v>10483</v>
      </c>
      <c r="GK169" s="53" t="s">
        <v>10483</v>
      </c>
      <c r="GL169" s="53" t="s">
        <v>10483</v>
      </c>
      <c r="GM169" s="53" t="s">
        <v>10483</v>
      </c>
      <c r="GN169" s="53" t="s">
        <v>10483</v>
      </c>
      <c r="GO169" s="53" t="s">
        <v>10483</v>
      </c>
      <c r="GP169" s="53" t="s">
        <v>10483</v>
      </c>
      <c r="GQ169" s="53" t="s">
        <v>10483</v>
      </c>
      <c r="GZ169" s="166"/>
      <c r="HA169" s="166"/>
      <c r="HB169" s="166"/>
      <c r="HC169" s="166"/>
      <c r="HD169" s="166"/>
      <c r="HE169" s="166"/>
      <c r="HF169" s="166"/>
      <c r="HG169" s="166"/>
      <c r="HH169" s="166"/>
      <c r="HI169" s="166"/>
      <c r="HJ169" s="166"/>
      <c r="HK169" s="166"/>
      <c r="JZ169" s="9"/>
      <c r="KA169" s="9"/>
      <c r="KB169" s="9"/>
      <c r="KC169" s="9"/>
      <c r="KD169" s="9"/>
      <c r="KE169" s="9"/>
      <c r="KF169" s="9"/>
      <c r="TH169" s="29">
        <v>2.86</v>
      </c>
      <c r="TI169" s="29" t="s">
        <v>8031</v>
      </c>
      <c r="TQ169" s="131"/>
      <c r="TR169" s="131"/>
      <c r="TS169" s="131"/>
      <c r="TT169" s="131"/>
      <c r="TU169" s="131"/>
      <c r="TV169" s="131"/>
      <c r="TW169" s="131"/>
      <c r="TX169" s="131"/>
      <c r="TY169" s="131"/>
      <c r="TZ169" s="131"/>
      <c r="UA169" s="131"/>
      <c r="VF169" s="3" t="s">
        <v>4699</v>
      </c>
      <c r="VK169" s="3" t="s">
        <v>4232</v>
      </c>
      <c r="WA169" s="3" t="s">
        <v>777</v>
      </c>
      <c r="XO169" s="6" t="s">
        <v>9437</v>
      </c>
      <c r="XP169" s="6" t="s">
        <v>10501</v>
      </c>
      <c r="XQ169" s="6" t="s">
        <v>10501</v>
      </c>
    </row>
    <row r="170" spans="1:686" ht="33" customHeight="1" x14ac:dyDescent="0.2">
      <c r="A170" s="3" t="s">
        <v>7529</v>
      </c>
      <c r="B170" s="64" t="s">
        <v>11357</v>
      </c>
      <c r="C170" s="64" t="s">
        <v>9946</v>
      </c>
      <c r="D170" s="64"/>
      <c r="E170" s="64"/>
      <c r="I170" s="80" t="s">
        <v>8552</v>
      </c>
      <c r="J170" s="80" t="s">
        <v>8507</v>
      </c>
      <c r="K170" s="6" t="s">
        <v>8484</v>
      </c>
      <c r="L170" s="6">
        <v>58</v>
      </c>
      <c r="M170" s="138" t="s">
        <v>8485</v>
      </c>
      <c r="N170" s="3" t="s">
        <v>10169</v>
      </c>
      <c r="O170" s="3" t="s">
        <v>10170</v>
      </c>
      <c r="P170" s="3">
        <v>3</v>
      </c>
      <c r="Q170" s="6" t="s">
        <v>2327</v>
      </c>
      <c r="S170" s="3" t="s">
        <v>75</v>
      </c>
      <c r="T170" s="3" t="s">
        <v>8486</v>
      </c>
      <c r="U170" s="208" t="s">
        <v>8489</v>
      </c>
      <c r="W170" s="3" t="s">
        <v>49</v>
      </c>
      <c r="Y170" s="3" t="s">
        <v>8490</v>
      </c>
      <c r="Z170" s="3" t="s">
        <v>8491</v>
      </c>
      <c r="AB170" s="6" t="s">
        <v>7997</v>
      </c>
      <c r="AC170" s="6" t="s">
        <v>8447</v>
      </c>
      <c r="AD170" s="3" t="s">
        <v>8492</v>
      </c>
      <c r="AE170" s="3" t="s">
        <v>8493</v>
      </c>
      <c r="AF170" s="3" t="s">
        <v>8498</v>
      </c>
      <c r="AG170" s="3" t="s">
        <v>10933</v>
      </c>
      <c r="AH170" s="3" t="s">
        <v>1757</v>
      </c>
      <c r="AL170" s="3" t="s">
        <v>8499</v>
      </c>
      <c r="AM170" s="6" t="s">
        <v>10770</v>
      </c>
      <c r="AN170" s="3" t="s">
        <v>537</v>
      </c>
      <c r="AO170" s="28">
        <v>2</v>
      </c>
      <c r="AP170" s="28">
        <v>8</v>
      </c>
      <c r="AQ170" s="28" t="s">
        <v>2555</v>
      </c>
      <c r="AR170" s="98" t="s">
        <v>3247</v>
      </c>
      <c r="AT170" s="98">
        <v>318</v>
      </c>
      <c r="AU170" s="238">
        <v>0.91500000000000004</v>
      </c>
      <c r="AV170" s="238" t="s">
        <v>8500</v>
      </c>
      <c r="AW170" s="98">
        <v>23.05</v>
      </c>
      <c r="AX170" s="98">
        <v>7.24</v>
      </c>
      <c r="AZ170" s="28" t="s">
        <v>1757</v>
      </c>
      <c r="BA170" s="28" t="s">
        <v>1757</v>
      </c>
      <c r="BB170" s="28" t="s">
        <v>1757</v>
      </c>
      <c r="BC170" s="28" t="s">
        <v>1757</v>
      </c>
      <c r="BE170" s="28" t="s">
        <v>8477</v>
      </c>
      <c r="BF170" s="28" t="s">
        <v>7297</v>
      </c>
      <c r="BH170" s="28" t="s">
        <v>7529</v>
      </c>
      <c r="BI170" s="28" t="s">
        <v>1529</v>
      </c>
      <c r="BK170" s="28">
        <v>2</v>
      </c>
      <c r="BL170" s="28" t="s">
        <v>8501</v>
      </c>
      <c r="BQ170" s="28" t="s">
        <v>7529</v>
      </c>
      <c r="BR170" s="227" t="s">
        <v>10724</v>
      </c>
      <c r="BS170" s="227" t="str">
        <f t="shared" si="5"/>
        <v xml:space="preserve">-- -- --            RSRES  </v>
      </c>
      <c r="BT170" s="28" t="s">
        <v>8504</v>
      </c>
      <c r="BU170" s="28" t="s">
        <v>8505</v>
      </c>
      <c r="BV170" s="28" t="s">
        <v>8222</v>
      </c>
      <c r="BW170" s="28" t="s">
        <v>8252</v>
      </c>
      <c r="CE170" s="28" t="s">
        <v>3247</v>
      </c>
      <c r="CF170" s="28" t="s">
        <v>6620</v>
      </c>
      <c r="CI170" s="118" t="s">
        <v>8552</v>
      </c>
      <c r="CJ170" s="118" t="s">
        <v>8507</v>
      </c>
      <c r="CK170" s="28" t="s">
        <v>4594</v>
      </c>
      <c r="CL170" s="28">
        <v>107</v>
      </c>
      <c r="CM170" s="28">
        <v>78</v>
      </c>
      <c r="CN170" s="3" t="s">
        <v>8503</v>
      </c>
      <c r="CO170" s="3">
        <v>78</v>
      </c>
      <c r="CP170" s="3" t="s">
        <v>8502</v>
      </c>
      <c r="CQ170" s="3">
        <v>73</v>
      </c>
      <c r="DD170" s="53" t="s">
        <v>10483</v>
      </c>
      <c r="DE170" s="53" t="s">
        <v>10483</v>
      </c>
      <c r="DF170" s="53" t="s">
        <v>10483</v>
      </c>
      <c r="DG170" s="53" t="s">
        <v>10483</v>
      </c>
      <c r="DH170" s="53" t="s">
        <v>10483</v>
      </c>
      <c r="DI170" s="53" t="s">
        <v>10483</v>
      </c>
      <c r="DJ170" s="53" t="s">
        <v>10483</v>
      </c>
      <c r="DK170" s="53" t="s">
        <v>10483</v>
      </c>
      <c r="DL170" s="53" t="s">
        <v>10483</v>
      </c>
      <c r="DM170" s="53" t="s">
        <v>10483</v>
      </c>
      <c r="DN170" s="53" t="s">
        <v>10483</v>
      </c>
      <c r="DO170" s="53" t="s">
        <v>10483</v>
      </c>
      <c r="DP170" s="53" t="s">
        <v>10483</v>
      </c>
      <c r="DQ170" s="53" t="s">
        <v>10483</v>
      </c>
      <c r="DR170" s="53" t="s">
        <v>10483</v>
      </c>
      <c r="DS170" s="53" t="s">
        <v>10483</v>
      </c>
      <c r="DT170" s="53" t="s">
        <v>10483</v>
      </c>
      <c r="DU170" s="53" t="s">
        <v>10483</v>
      </c>
      <c r="DV170" s="53" t="s">
        <v>10483</v>
      </c>
      <c r="DW170" s="53" t="s">
        <v>10483</v>
      </c>
      <c r="DX170" s="53" t="s">
        <v>10483</v>
      </c>
      <c r="DY170" s="53" t="s">
        <v>10483</v>
      </c>
      <c r="DZ170" s="53" t="s">
        <v>10483</v>
      </c>
      <c r="EA170" s="53" t="s">
        <v>10483</v>
      </c>
      <c r="EB170" s="53"/>
      <c r="EC170" s="53" t="s">
        <v>10483</v>
      </c>
      <c r="ED170" s="53" t="s">
        <v>10483</v>
      </c>
      <c r="EE170" s="53" t="s">
        <v>10483</v>
      </c>
      <c r="EF170" s="53" t="s">
        <v>10483</v>
      </c>
      <c r="EG170" s="53" t="s">
        <v>10483</v>
      </c>
      <c r="EH170" s="53"/>
      <c r="EI170" s="53" t="s">
        <v>10483</v>
      </c>
      <c r="EJ170" s="53" t="s">
        <v>10483</v>
      </c>
      <c r="EK170" s="3" t="s">
        <v>8191</v>
      </c>
      <c r="EL170" s="3" t="s">
        <v>8191</v>
      </c>
      <c r="EM170" s="29">
        <v>3.62</v>
      </c>
      <c r="EN170" s="29">
        <v>0.6</v>
      </c>
      <c r="EO170" s="53" t="s">
        <v>10483</v>
      </c>
      <c r="EP170" s="29">
        <v>3.48</v>
      </c>
      <c r="EQ170" s="29">
        <v>0.54</v>
      </c>
      <c r="ER170" s="53" t="s">
        <v>10483</v>
      </c>
      <c r="ES170" s="53" t="s">
        <v>10483</v>
      </c>
      <c r="ET170" s="53" t="s">
        <v>10483</v>
      </c>
      <c r="EU170" s="53" t="s">
        <v>10483</v>
      </c>
      <c r="EV170" s="53" t="s">
        <v>10483</v>
      </c>
      <c r="EW170" s="53" t="s">
        <v>10483</v>
      </c>
      <c r="EX170" s="53" t="s">
        <v>10483</v>
      </c>
      <c r="EY170" s="53" t="s">
        <v>10483</v>
      </c>
      <c r="EZ170" s="53" t="s">
        <v>10483</v>
      </c>
      <c r="FA170" s="53" t="s">
        <v>10483</v>
      </c>
      <c r="FB170" s="53" t="s">
        <v>10483</v>
      </c>
      <c r="FC170" s="53" t="s">
        <v>10483</v>
      </c>
      <c r="FD170" s="53" t="s">
        <v>10483</v>
      </c>
      <c r="FE170" s="53" t="s">
        <v>10483</v>
      </c>
      <c r="FF170" s="53" t="s">
        <v>10483</v>
      </c>
      <c r="FG170" s="53" t="s">
        <v>10483</v>
      </c>
      <c r="FH170" s="53" t="s">
        <v>10483</v>
      </c>
      <c r="FI170" s="53" t="s">
        <v>10483</v>
      </c>
      <c r="FJ170" s="53" t="s">
        <v>10483</v>
      </c>
      <c r="FK170" s="53" t="s">
        <v>10483</v>
      </c>
      <c r="FO170" s="53" t="s">
        <v>10483</v>
      </c>
      <c r="FP170" s="53" t="s">
        <v>10483</v>
      </c>
      <c r="FQ170" s="53" t="s">
        <v>10483</v>
      </c>
      <c r="FR170" s="53" t="s">
        <v>10483</v>
      </c>
      <c r="FS170" s="53" t="s">
        <v>10483</v>
      </c>
      <c r="FT170" s="53" t="s">
        <v>10483</v>
      </c>
      <c r="FU170" s="53" t="s">
        <v>10483</v>
      </c>
      <c r="FV170" s="53" t="s">
        <v>10483</v>
      </c>
      <c r="FW170" s="53" t="s">
        <v>10483</v>
      </c>
      <c r="FX170" s="53" t="s">
        <v>10483</v>
      </c>
      <c r="FY170" s="53" t="s">
        <v>10483</v>
      </c>
      <c r="FZ170" s="53" t="s">
        <v>10483</v>
      </c>
      <c r="GA170" s="53" t="s">
        <v>10483</v>
      </c>
      <c r="GB170" s="53" t="s">
        <v>10483</v>
      </c>
      <c r="GC170" s="53"/>
      <c r="GD170" s="53" t="s">
        <v>10483</v>
      </c>
      <c r="GE170" s="53" t="s">
        <v>10483</v>
      </c>
      <c r="GF170" s="53" t="s">
        <v>10483</v>
      </c>
      <c r="GG170" s="53" t="s">
        <v>10483</v>
      </c>
      <c r="GH170" s="53" t="s">
        <v>10483</v>
      </c>
      <c r="GI170" s="53" t="s">
        <v>10483</v>
      </c>
      <c r="GJ170" s="53" t="s">
        <v>10483</v>
      </c>
      <c r="GK170" s="53" t="s">
        <v>10483</v>
      </c>
      <c r="GL170" s="53" t="s">
        <v>10483</v>
      </c>
      <c r="GM170" s="53" t="s">
        <v>10483</v>
      </c>
      <c r="GN170" s="53" t="s">
        <v>10483</v>
      </c>
      <c r="GO170" s="53" t="s">
        <v>10483</v>
      </c>
      <c r="GP170" s="53" t="s">
        <v>10483</v>
      </c>
      <c r="GQ170" s="53" t="s">
        <v>10483</v>
      </c>
      <c r="GT170" s="29" t="s">
        <v>10725</v>
      </c>
      <c r="GZ170" s="166"/>
      <c r="HA170" s="166"/>
      <c r="HB170" s="166"/>
      <c r="HC170" s="166"/>
      <c r="HD170" s="166"/>
      <c r="HE170" s="166"/>
      <c r="HF170" s="166"/>
      <c r="HG170" s="166"/>
      <c r="HH170" s="166"/>
      <c r="HI170" s="166"/>
      <c r="HJ170" s="166"/>
      <c r="HK170" s="166"/>
      <c r="HO170" s="3" t="s">
        <v>557</v>
      </c>
      <c r="JZ170" s="9"/>
      <c r="KA170" s="9"/>
      <c r="KB170" s="9"/>
      <c r="KC170" s="9"/>
      <c r="KD170" s="9"/>
      <c r="KE170" s="9"/>
      <c r="KF170" s="9"/>
      <c r="TE170" s="3" t="s">
        <v>8506</v>
      </c>
      <c r="TF170" s="3" t="s">
        <v>8506</v>
      </c>
      <c r="TG170" s="3" t="s">
        <v>4106</v>
      </c>
      <c r="TH170" s="29">
        <v>65.58</v>
      </c>
      <c r="TI170" s="29">
        <v>16.03</v>
      </c>
      <c r="TK170" s="29">
        <v>70.19</v>
      </c>
      <c r="TL170" s="29">
        <v>14.91</v>
      </c>
      <c r="TQ170" s="65">
        <v>69.56</v>
      </c>
      <c r="TR170" s="65">
        <v>16.7</v>
      </c>
      <c r="UF170" s="3" t="s">
        <v>4244</v>
      </c>
      <c r="UG170" s="29">
        <v>6.64</v>
      </c>
      <c r="UH170" s="29">
        <v>3.59</v>
      </c>
      <c r="UI170" s="29">
        <v>5.48</v>
      </c>
      <c r="UJ170" s="29">
        <v>3.97</v>
      </c>
      <c r="UK170" s="65">
        <v>4.92</v>
      </c>
      <c r="UL170" s="65">
        <v>3.63</v>
      </c>
      <c r="UM170" s="65">
        <v>5.21</v>
      </c>
      <c r="UN170" s="65">
        <v>4.09</v>
      </c>
      <c r="VZ170" s="3" t="s">
        <v>537</v>
      </c>
      <c r="WA170" s="3" t="s">
        <v>537</v>
      </c>
      <c r="WB170" t="s">
        <v>10436</v>
      </c>
      <c r="WC170" s="3" t="s">
        <v>537</v>
      </c>
      <c r="WD170" s="3" t="s">
        <v>9393</v>
      </c>
      <c r="WE170" s="3" t="s">
        <v>9649</v>
      </c>
      <c r="XN170" s="18" t="s">
        <v>9696</v>
      </c>
      <c r="XO170" s="8" t="s">
        <v>9440</v>
      </c>
      <c r="XP170" s="6" t="s">
        <v>10770</v>
      </c>
      <c r="XQ170" s="6" t="s">
        <v>10770</v>
      </c>
      <c r="XS170" s="6" t="s">
        <v>10797</v>
      </c>
      <c r="XT170" s="6" t="s">
        <v>10797</v>
      </c>
      <c r="XU170" s="3" t="s">
        <v>8498</v>
      </c>
      <c r="XV170" s="3">
        <v>8</v>
      </c>
      <c r="XZ170" s="6" t="s">
        <v>9760</v>
      </c>
    </row>
    <row r="171" spans="1:686" ht="33" customHeight="1" x14ac:dyDescent="0.2">
      <c r="A171" s="3" t="s">
        <v>7529</v>
      </c>
      <c r="K171" s="6" t="s">
        <v>8484</v>
      </c>
      <c r="L171" s="6">
        <v>58</v>
      </c>
      <c r="M171" s="162" t="s">
        <v>10483</v>
      </c>
      <c r="T171" s="3" t="s">
        <v>8487</v>
      </c>
      <c r="AE171" s="3" t="s">
        <v>8494</v>
      </c>
      <c r="AF171" s="3" t="s">
        <v>8497</v>
      </c>
      <c r="AG171" s="162" t="s">
        <v>10483</v>
      </c>
      <c r="AM171" s="6" t="s">
        <v>10770</v>
      </c>
      <c r="AO171" s="28">
        <v>2</v>
      </c>
      <c r="BH171" s="28" t="s">
        <v>7529</v>
      </c>
      <c r="BK171" s="28">
        <v>2</v>
      </c>
      <c r="BQ171" s="28" t="s">
        <v>7529</v>
      </c>
      <c r="BS171" s="227" t="str">
        <f t="shared" si="5"/>
        <v xml:space="preserve">-- -- --              </v>
      </c>
      <c r="CL171" s="28">
        <v>107</v>
      </c>
      <c r="CM171" s="28">
        <v>77</v>
      </c>
      <c r="CO171" s="3">
        <v>75</v>
      </c>
      <c r="CQ171" s="3">
        <v>71</v>
      </c>
      <c r="DD171" s="53" t="s">
        <v>10483</v>
      </c>
      <c r="DE171" s="53" t="s">
        <v>10483</v>
      </c>
      <c r="DF171" s="53" t="s">
        <v>10483</v>
      </c>
      <c r="DG171" s="53" t="s">
        <v>10483</v>
      </c>
      <c r="DH171" s="53" t="s">
        <v>10483</v>
      </c>
      <c r="DI171" s="53" t="s">
        <v>10483</v>
      </c>
      <c r="DJ171" s="53" t="s">
        <v>10483</v>
      </c>
      <c r="DK171" s="53" t="s">
        <v>10483</v>
      </c>
      <c r="DL171" s="53" t="s">
        <v>10483</v>
      </c>
      <c r="DM171" s="53" t="s">
        <v>10483</v>
      </c>
      <c r="DN171" s="53" t="s">
        <v>10483</v>
      </c>
      <c r="DO171" s="53" t="s">
        <v>10483</v>
      </c>
      <c r="DP171" s="53" t="s">
        <v>10483</v>
      </c>
      <c r="DQ171" s="53" t="s">
        <v>10483</v>
      </c>
      <c r="DR171" s="53" t="s">
        <v>10483</v>
      </c>
      <c r="DS171" s="53" t="s">
        <v>10483</v>
      </c>
      <c r="DT171" s="53" t="s">
        <v>10483</v>
      </c>
      <c r="DU171" s="53" t="s">
        <v>10483</v>
      </c>
      <c r="DV171" s="53" t="s">
        <v>10483</v>
      </c>
      <c r="DW171" s="53" t="s">
        <v>10483</v>
      </c>
      <c r="DX171" s="53" t="s">
        <v>10483</v>
      </c>
      <c r="DY171" s="53" t="s">
        <v>10483</v>
      </c>
      <c r="DZ171" s="53" t="s">
        <v>10483</v>
      </c>
      <c r="EA171" s="53" t="s">
        <v>10483</v>
      </c>
      <c r="EB171" s="53"/>
      <c r="EC171" s="53" t="s">
        <v>10483</v>
      </c>
      <c r="ED171" s="53" t="s">
        <v>10483</v>
      </c>
      <c r="EE171" s="53" t="s">
        <v>10483</v>
      </c>
      <c r="EF171" s="53" t="s">
        <v>10483</v>
      </c>
      <c r="EG171" s="53" t="s">
        <v>10483</v>
      </c>
      <c r="EH171" s="53"/>
      <c r="EI171" s="53" t="s">
        <v>10483</v>
      </c>
      <c r="EJ171" s="53" t="s">
        <v>10483</v>
      </c>
      <c r="EK171" s="3" t="s">
        <v>8191</v>
      </c>
      <c r="EL171" s="3" t="s">
        <v>8191</v>
      </c>
      <c r="EM171" s="29">
        <v>3.57</v>
      </c>
      <c r="EN171" s="29">
        <v>0.56999999999999995</v>
      </c>
      <c r="EO171" s="53" t="s">
        <v>10483</v>
      </c>
      <c r="EP171" s="29">
        <v>3.41</v>
      </c>
      <c r="EQ171" s="29">
        <v>0.6</v>
      </c>
      <c r="ER171" s="53" t="s">
        <v>10483</v>
      </c>
      <c r="ES171" s="53" t="s">
        <v>10483</v>
      </c>
      <c r="ET171" s="53" t="s">
        <v>10483</v>
      </c>
      <c r="EU171" s="53" t="s">
        <v>10483</v>
      </c>
      <c r="EV171" s="53" t="s">
        <v>10483</v>
      </c>
      <c r="EW171" s="53" t="s">
        <v>10483</v>
      </c>
      <c r="EX171" s="53" t="s">
        <v>10483</v>
      </c>
      <c r="EY171" s="53" t="s">
        <v>10483</v>
      </c>
      <c r="EZ171" s="53" t="s">
        <v>10483</v>
      </c>
      <c r="FA171" s="53" t="s">
        <v>10483</v>
      </c>
      <c r="FB171" s="53" t="s">
        <v>10483</v>
      </c>
      <c r="FC171" s="53" t="s">
        <v>10483</v>
      </c>
      <c r="FD171" s="53" t="s">
        <v>10483</v>
      </c>
      <c r="FE171" s="53" t="s">
        <v>10483</v>
      </c>
      <c r="FF171" s="53" t="s">
        <v>10483</v>
      </c>
      <c r="FG171" s="53" t="s">
        <v>10483</v>
      </c>
      <c r="FH171" s="53" t="s">
        <v>10483</v>
      </c>
      <c r="FI171" s="53" t="s">
        <v>10483</v>
      </c>
      <c r="FJ171" s="53" t="s">
        <v>10483</v>
      </c>
      <c r="FK171" s="53" t="s">
        <v>10483</v>
      </c>
      <c r="FO171" s="53" t="s">
        <v>10483</v>
      </c>
      <c r="FP171" s="53" t="s">
        <v>10483</v>
      </c>
      <c r="FQ171" s="53" t="s">
        <v>10483</v>
      </c>
      <c r="FR171" s="53" t="s">
        <v>10483</v>
      </c>
      <c r="FS171" s="53" t="s">
        <v>10483</v>
      </c>
      <c r="FT171" s="53" t="s">
        <v>10483</v>
      </c>
      <c r="FU171" s="53" t="s">
        <v>10483</v>
      </c>
      <c r="FV171" s="53" t="s">
        <v>10483</v>
      </c>
      <c r="FW171" s="53" t="s">
        <v>10483</v>
      </c>
      <c r="FX171" s="53" t="s">
        <v>10483</v>
      </c>
      <c r="FY171" s="53" t="s">
        <v>10483</v>
      </c>
      <c r="FZ171" s="53" t="s">
        <v>10483</v>
      </c>
      <c r="GA171" s="53" t="s">
        <v>10483</v>
      </c>
      <c r="GB171" s="53" t="s">
        <v>10483</v>
      </c>
      <c r="GC171" s="53"/>
      <c r="GD171" s="53" t="s">
        <v>10483</v>
      </c>
      <c r="GE171" s="53" t="s">
        <v>10483</v>
      </c>
      <c r="GF171" s="53" t="s">
        <v>10483</v>
      </c>
      <c r="GG171" s="53" t="s">
        <v>10483</v>
      </c>
      <c r="GH171" s="53" t="s">
        <v>10483</v>
      </c>
      <c r="GI171" s="53" t="s">
        <v>10483</v>
      </c>
      <c r="GJ171" s="53" t="s">
        <v>10483</v>
      </c>
      <c r="GK171" s="53" t="s">
        <v>10483</v>
      </c>
      <c r="GL171" s="53" t="s">
        <v>10483</v>
      </c>
      <c r="GM171" s="53" t="s">
        <v>10483</v>
      </c>
      <c r="GN171" s="53" t="s">
        <v>10483</v>
      </c>
      <c r="GO171" s="53" t="s">
        <v>10483</v>
      </c>
      <c r="GP171" s="53" t="s">
        <v>10483</v>
      </c>
      <c r="GQ171" s="53" t="s">
        <v>10483</v>
      </c>
      <c r="GZ171" s="166"/>
      <c r="HA171" s="166"/>
      <c r="HB171" s="166"/>
      <c r="HC171" s="166"/>
      <c r="HD171" s="166"/>
      <c r="HE171" s="166"/>
      <c r="HF171" s="166"/>
      <c r="HG171" s="166"/>
      <c r="HH171" s="166"/>
      <c r="HI171" s="166"/>
      <c r="HJ171" s="166"/>
      <c r="HK171" s="166"/>
      <c r="JZ171" s="9"/>
      <c r="KA171" s="9"/>
      <c r="KB171" s="9"/>
      <c r="KC171" s="9"/>
      <c r="KD171" s="9"/>
      <c r="KE171" s="9"/>
      <c r="KF171" s="9"/>
      <c r="TH171" s="29">
        <v>65.58</v>
      </c>
      <c r="TI171" s="29">
        <v>16.03</v>
      </c>
      <c r="TK171" s="29">
        <v>68.55</v>
      </c>
      <c r="TL171" s="29">
        <v>15.74</v>
      </c>
      <c r="TQ171" s="65">
        <v>69.84</v>
      </c>
      <c r="TR171" s="65">
        <v>16.47</v>
      </c>
      <c r="UG171" s="29">
        <v>7.37</v>
      </c>
      <c r="UH171" s="29">
        <v>3.9</v>
      </c>
      <c r="UI171" s="29">
        <v>6.05</v>
      </c>
      <c r="UJ171" s="29">
        <v>3.68</v>
      </c>
      <c r="UK171" s="65">
        <v>5.59</v>
      </c>
      <c r="UL171" s="65">
        <v>3.91</v>
      </c>
      <c r="UM171" s="65">
        <v>5.7</v>
      </c>
      <c r="UN171" s="65">
        <v>4.18</v>
      </c>
      <c r="WA171" s="3" t="s">
        <v>537</v>
      </c>
      <c r="XN171" s="18" t="s">
        <v>9697</v>
      </c>
      <c r="XO171" s="8" t="s">
        <v>9440</v>
      </c>
      <c r="XP171" s="6" t="s">
        <v>10770</v>
      </c>
      <c r="XQ171" s="6" t="s">
        <v>10770</v>
      </c>
      <c r="XS171" s="6" t="s">
        <v>10797</v>
      </c>
      <c r="XT171" s="6" t="s">
        <v>10797</v>
      </c>
      <c r="XU171" s="3" t="s">
        <v>8497</v>
      </c>
    </row>
    <row r="172" spans="1:686" ht="33" customHeight="1" x14ac:dyDescent="0.2">
      <c r="A172" s="3" t="s">
        <v>7529</v>
      </c>
      <c r="K172" s="6" t="s">
        <v>8484</v>
      </c>
      <c r="L172" s="6">
        <v>58</v>
      </c>
      <c r="M172" s="162" t="s">
        <v>10483</v>
      </c>
      <c r="T172" s="3" t="s">
        <v>8488</v>
      </c>
      <c r="AE172" s="3" t="s">
        <v>8495</v>
      </c>
      <c r="AF172" s="3" t="s">
        <v>8496</v>
      </c>
      <c r="AM172" s="3" t="s">
        <v>9403</v>
      </c>
      <c r="AO172" s="28">
        <v>2</v>
      </c>
      <c r="BH172" s="28" t="s">
        <v>7529</v>
      </c>
      <c r="BK172" s="28">
        <v>2</v>
      </c>
      <c r="BS172" s="227" t="str">
        <f t="shared" si="5"/>
        <v xml:space="preserve">-- -- --              </v>
      </c>
      <c r="CL172" s="28">
        <v>104</v>
      </c>
      <c r="CM172" s="28">
        <v>79</v>
      </c>
      <c r="CO172" s="3">
        <v>75</v>
      </c>
      <c r="CQ172" s="3">
        <v>70</v>
      </c>
      <c r="DD172" s="53" t="s">
        <v>10483</v>
      </c>
      <c r="DE172" s="53" t="s">
        <v>10483</v>
      </c>
      <c r="DF172" s="53" t="s">
        <v>10483</v>
      </c>
      <c r="DG172" s="53" t="s">
        <v>10483</v>
      </c>
      <c r="DH172" s="53" t="s">
        <v>10483</v>
      </c>
      <c r="DI172" s="53" t="s">
        <v>10483</v>
      </c>
      <c r="DJ172" s="53" t="s">
        <v>10483</v>
      </c>
      <c r="DK172" s="53" t="s">
        <v>10483</v>
      </c>
      <c r="DL172" s="53" t="s">
        <v>10483</v>
      </c>
      <c r="DM172" s="53" t="s">
        <v>10483</v>
      </c>
      <c r="DN172" s="53" t="s">
        <v>10483</v>
      </c>
      <c r="DO172" s="53" t="s">
        <v>10483</v>
      </c>
      <c r="DP172" s="53" t="s">
        <v>10483</v>
      </c>
      <c r="DQ172" s="53" t="s">
        <v>10483</v>
      </c>
      <c r="DR172" s="53" t="s">
        <v>10483</v>
      </c>
      <c r="DS172" s="53" t="s">
        <v>10483</v>
      </c>
      <c r="DT172" s="53" t="s">
        <v>10483</v>
      </c>
      <c r="DU172" s="53" t="s">
        <v>10483</v>
      </c>
      <c r="DV172" s="53" t="s">
        <v>10483</v>
      </c>
      <c r="DW172" s="53" t="s">
        <v>10483</v>
      </c>
      <c r="DX172" s="53" t="s">
        <v>10483</v>
      </c>
      <c r="DY172" s="53" t="s">
        <v>10483</v>
      </c>
      <c r="DZ172" s="53" t="s">
        <v>10483</v>
      </c>
      <c r="EA172" s="53" t="s">
        <v>10483</v>
      </c>
      <c r="EB172" s="53"/>
      <c r="EC172" s="53" t="s">
        <v>10483</v>
      </c>
      <c r="ED172" s="53" t="s">
        <v>10483</v>
      </c>
      <c r="EE172" s="53" t="s">
        <v>10483</v>
      </c>
      <c r="EF172" s="53" t="s">
        <v>10483</v>
      </c>
      <c r="EG172" s="53" t="s">
        <v>10483</v>
      </c>
      <c r="EH172" s="53"/>
      <c r="EI172" s="53" t="s">
        <v>10483</v>
      </c>
      <c r="EJ172" s="53" t="s">
        <v>10483</v>
      </c>
      <c r="EK172" s="3" t="s">
        <v>8191</v>
      </c>
      <c r="EL172" s="3" t="s">
        <v>8191</v>
      </c>
      <c r="EM172" s="29">
        <v>3.7</v>
      </c>
      <c r="EN172" s="29">
        <v>0.57999999999999996</v>
      </c>
      <c r="EO172" s="53" t="s">
        <v>10483</v>
      </c>
      <c r="EP172" s="29">
        <v>3.68</v>
      </c>
      <c r="EQ172" s="29">
        <v>0.55000000000000004</v>
      </c>
      <c r="ER172" s="53" t="s">
        <v>10483</v>
      </c>
      <c r="ES172" s="53" t="s">
        <v>10483</v>
      </c>
      <c r="ET172" s="53" t="s">
        <v>10483</v>
      </c>
      <c r="EU172" s="53" t="s">
        <v>10483</v>
      </c>
      <c r="EV172" s="53" t="s">
        <v>10483</v>
      </c>
      <c r="EW172" s="53" t="s">
        <v>10483</v>
      </c>
      <c r="EX172" s="53" t="s">
        <v>10483</v>
      </c>
      <c r="EY172" s="53" t="s">
        <v>10483</v>
      </c>
      <c r="EZ172" s="53" t="s">
        <v>10483</v>
      </c>
      <c r="FA172" s="53" t="s">
        <v>10483</v>
      </c>
      <c r="FB172" s="53" t="s">
        <v>10483</v>
      </c>
      <c r="FC172" s="53" t="s">
        <v>10483</v>
      </c>
      <c r="FD172" s="53" t="s">
        <v>10483</v>
      </c>
      <c r="FE172" s="53" t="s">
        <v>10483</v>
      </c>
      <c r="FF172" s="53" t="s">
        <v>10483</v>
      </c>
      <c r="FG172" s="53" t="s">
        <v>10483</v>
      </c>
      <c r="FH172" s="53" t="s">
        <v>10483</v>
      </c>
      <c r="FI172" s="53" t="s">
        <v>10483</v>
      </c>
      <c r="FJ172" s="53" t="s">
        <v>10483</v>
      </c>
      <c r="FK172" s="53" t="s">
        <v>10483</v>
      </c>
      <c r="FO172" s="53" t="s">
        <v>10483</v>
      </c>
      <c r="FP172" s="53" t="s">
        <v>10483</v>
      </c>
      <c r="FQ172" s="53" t="s">
        <v>10483</v>
      </c>
      <c r="FR172" s="53" t="s">
        <v>10483</v>
      </c>
      <c r="FS172" s="53" t="s">
        <v>10483</v>
      </c>
      <c r="FT172" s="53" t="s">
        <v>10483</v>
      </c>
      <c r="FU172" s="53" t="s">
        <v>10483</v>
      </c>
      <c r="FV172" s="53" t="s">
        <v>10483</v>
      </c>
      <c r="FW172" s="53" t="s">
        <v>10483</v>
      </c>
      <c r="FX172" s="53" t="s">
        <v>10483</v>
      </c>
      <c r="FY172" s="53" t="s">
        <v>10483</v>
      </c>
      <c r="FZ172" s="53" t="s">
        <v>10483</v>
      </c>
      <c r="GA172" s="53" t="s">
        <v>10483</v>
      </c>
      <c r="GB172" s="53" t="s">
        <v>10483</v>
      </c>
      <c r="GC172" s="53"/>
      <c r="GD172" s="53" t="s">
        <v>10483</v>
      </c>
      <c r="GE172" s="53" t="s">
        <v>10483</v>
      </c>
      <c r="GF172" s="53" t="s">
        <v>10483</v>
      </c>
      <c r="GG172" s="53" t="s">
        <v>10483</v>
      </c>
      <c r="GH172" s="53" t="s">
        <v>10483</v>
      </c>
      <c r="GI172" s="53" t="s">
        <v>10483</v>
      </c>
      <c r="GJ172" s="53" t="s">
        <v>10483</v>
      </c>
      <c r="GK172" s="53" t="s">
        <v>10483</v>
      </c>
      <c r="GL172" s="53" t="s">
        <v>10483</v>
      </c>
      <c r="GM172" s="53" t="s">
        <v>10483</v>
      </c>
      <c r="GN172" s="53" t="s">
        <v>10483</v>
      </c>
      <c r="GO172" s="53" t="s">
        <v>10483</v>
      </c>
      <c r="GP172" s="53" t="s">
        <v>10483</v>
      </c>
      <c r="GQ172" s="53" t="s">
        <v>10483</v>
      </c>
      <c r="GZ172" s="166"/>
      <c r="HA172" s="166"/>
      <c r="HB172" s="166"/>
      <c r="HC172" s="166"/>
      <c r="HD172" s="166"/>
      <c r="HE172" s="166"/>
      <c r="HF172" s="166"/>
      <c r="HG172" s="166"/>
      <c r="HH172" s="166"/>
      <c r="HI172" s="166"/>
      <c r="HJ172" s="166"/>
      <c r="HK172" s="166"/>
      <c r="JZ172" s="9"/>
      <c r="KA172" s="9"/>
      <c r="KB172" s="9"/>
      <c r="KC172" s="9"/>
      <c r="KD172" s="9"/>
      <c r="KE172" s="9"/>
      <c r="KF172" s="9"/>
      <c r="TH172" s="29">
        <v>67.69</v>
      </c>
      <c r="TI172" s="29">
        <v>16.34</v>
      </c>
      <c r="TK172" s="29">
        <v>69.510000000000005</v>
      </c>
      <c r="TL172" s="29">
        <v>16.329999999999998</v>
      </c>
      <c r="TQ172" s="65">
        <v>70</v>
      </c>
      <c r="TR172" s="65">
        <v>14.58</v>
      </c>
      <c r="UG172" s="29">
        <v>7.07</v>
      </c>
      <c r="UH172" s="29">
        <v>4.78</v>
      </c>
      <c r="UI172" s="29">
        <v>6.31</v>
      </c>
      <c r="UJ172" s="29">
        <v>4.4800000000000004</v>
      </c>
      <c r="UK172" s="65">
        <v>5.86</v>
      </c>
      <c r="UL172" s="65">
        <v>4.1500000000000004</v>
      </c>
      <c r="UM172" s="65">
        <v>5.6</v>
      </c>
      <c r="UN172" s="65">
        <v>4.29</v>
      </c>
      <c r="WA172" s="3" t="s">
        <v>537</v>
      </c>
      <c r="XN172" s="6" t="s">
        <v>9403</v>
      </c>
      <c r="XO172" s="3" t="s">
        <v>9403</v>
      </c>
      <c r="XP172" s="3" t="s">
        <v>9403</v>
      </c>
      <c r="XQ172" s="3" t="s">
        <v>9403</v>
      </c>
      <c r="XS172" s="3"/>
      <c r="XT172" s="3"/>
      <c r="XU172" s="3" t="s">
        <v>8496</v>
      </c>
    </row>
    <row r="173" spans="1:686" ht="33" customHeight="1" x14ac:dyDescent="0.2">
      <c r="A173" s="3" t="s">
        <v>7529</v>
      </c>
      <c r="K173" s="6" t="s">
        <v>8484</v>
      </c>
      <c r="L173" s="6">
        <v>58</v>
      </c>
      <c r="M173" s="162" t="s">
        <v>10483</v>
      </c>
      <c r="T173" s="3" t="s">
        <v>8486</v>
      </c>
      <c r="AM173" s="6" t="s">
        <v>10798</v>
      </c>
      <c r="AO173" s="28">
        <v>2</v>
      </c>
      <c r="BH173" s="28" t="s">
        <v>7529</v>
      </c>
      <c r="BK173" s="28">
        <v>2</v>
      </c>
      <c r="BS173" s="227" t="str">
        <f t="shared" si="5"/>
        <v xml:space="preserve">-- -- --              </v>
      </c>
      <c r="CL173" s="28">
        <v>107</v>
      </c>
      <c r="CM173" s="28">
        <v>78</v>
      </c>
      <c r="DD173" s="53" t="s">
        <v>10483</v>
      </c>
      <c r="DE173" s="53" t="s">
        <v>10483</v>
      </c>
      <c r="DF173" s="53" t="s">
        <v>10483</v>
      </c>
      <c r="DG173" s="53" t="s">
        <v>10483</v>
      </c>
      <c r="DH173" s="53" t="s">
        <v>10483</v>
      </c>
      <c r="DI173" s="53" t="s">
        <v>10483</v>
      </c>
      <c r="DJ173" s="53" t="s">
        <v>10483</v>
      </c>
      <c r="DK173" s="53" t="s">
        <v>10483</v>
      </c>
      <c r="DL173" s="53" t="s">
        <v>10483</v>
      </c>
      <c r="DM173" s="53" t="s">
        <v>10483</v>
      </c>
      <c r="DN173" s="53" t="s">
        <v>10483</v>
      </c>
      <c r="DO173" s="53" t="s">
        <v>10483</v>
      </c>
      <c r="DP173" s="53" t="s">
        <v>10483</v>
      </c>
      <c r="DQ173" s="53" t="s">
        <v>10483</v>
      </c>
      <c r="DR173" s="53" t="s">
        <v>10483</v>
      </c>
      <c r="DS173" s="53" t="s">
        <v>10483</v>
      </c>
      <c r="DT173" s="53" t="s">
        <v>10483</v>
      </c>
      <c r="DU173" s="53" t="s">
        <v>10483</v>
      </c>
      <c r="DV173" s="53" t="s">
        <v>10483</v>
      </c>
      <c r="DW173" s="53" t="s">
        <v>10483</v>
      </c>
      <c r="DX173" s="53" t="s">
        <v>10483</v>
      </c>
      <c r="DY173" s="53" t="s">
        <v>10483</v>
      </c>
      <c r="DZ173" s="53" t="s">
        <v>10483</v>
      </c>
      <c r="EA173" s="53" t="s">
        <v>10483</v>
      </c>
      <c r="EB173" s="53"/>
      <c r="EC173" s="53" t="s">
        <v>10483</v>
      </c>
      <c r="ED173" s="53" t="s">
        <v>10483</v>
      </c>
      <c r="EE173" s="53" t="s">
        <v>10483</v>
      </c>
      <c r="EF173" s="53" t="s">
        <v>10483</v>
      </c>
      <c r="EG173" s="53" t="s">
        <v>10483</v>
      </c>
      <c r="EH173" s="53"/>
      <c r="EI173" s="53" t="s">
        <v>10483</v>
      </c>
      <c r="EJ173" s="53" t="s">
        <v>10483</v>
      </c>
      <c r="EK173" s="3" t="s">
        <v>7809</v>
      </c>
      <c r="EL173" s="3" t="s">
        <v>7809</v>
      </c>
      <c r="EM173" s="29">
        <v>2.79</v>
      </c>
      <c r="EN173" s="29">
        <v>0.73</v>
      </c>
      <c r="EO173" s="53" t="s">
        <v>10483</v>
      </c>
      <c r="EP173" s="29">
        <v>3.02</v>
      </c>
      <c r="EQ173" s="29">
        <v>0.78</v>
      </c>
      <c r="ER173" s="53" t="s">
        <v>10483</v>
      </c>
      <c r="ES173" s="53" t="s">
        <v>10483</v>
      </c>
      <c r="ET173" s="53" t="s">
        <v>10483</v>
      </c>
      <c r="EU173" s="53" t="s">
        <v>10483</v>
      </c>
      <c r="EV173" s="53" t="s">
        <v>10483</v>
      </c>
      <c r="EW173" s="53" t="s">
        <v>10483</v>
      </c>
      <c r="EX173" s="53" t="s">
        <v>10483</v>
      </c>
      <c r="EY173" s="53" t="s">
        <v>10483</v>
      </c>
      <c r="EZ173" s="53" t="s">
        <v>10483</v>
      </c>
      <c r="FA173" s="53" t="s">
        <v>10483</v>
      </c>
      <c r="FB173" s="53" t="s">
        <v>10483</v>
      </c>
      <c r="FC173" s="53" t="s">
        <v>10483</v>
      </c>
      <c r="FD173" s="53" t="s">
        <v>10483</v>
      </c>
      <c r="FE173" s="53" t="s">
        <v>10483</v>
      </c>
      <c r="FF173" s="53" t="s">
        <v>10483</v>
      </c>
      <c r="FG173" s="53" t="s">
        <v>10483</v>
      </c>
      <c r="FH173" s="53" t="s">
        <v>10483</v>
      </c>
      <c r="FI173" s="53" t="s">
        <v>10483</v>
      </c>
      <c r="FJ173" s="53" t="s">
        <v>10483</v>
      </c>
      <c r="FK173" s="53" t="s">
        <v>10483</v>
      </c>
      <c r="FO173" s="53" t="s">
        <v>10483</v>
      </c>
      <c r="FP173" s="53" t="s">
        <v>10483</v>
      </c>
      <c r="FQ173" s="53" t="s">
        <v>10483</v>
      </c>
      <c r="FR173" s="53" t="s">
        <v>10483</v>
      </c>
      <c r="FS173" s="53" t="s">
        <v>10483</v>
      </c>
      <c r="FT173" s="53" t="s">
        <v>10483</v>
      </c>
      <c r="FU173" s="53" t="s">
        <v>10483</v>
      </c>
      <c r="FV173" s="53" t="s">
        <v>10483</v>
      </c>
      <c r="FW173" s="53" t="s">
        <v>10483</v>
      </c>
      <c r="FX173" s="53" t="s">
        <v>10483</v>
      </c>
      <c r="FY173" s="53" t="s">
        <v>10483</v>
      </c>
      <c r="FZ173" s="53" t="s">
        <v>10483</v>
      </c>
      <c r="GA173" s="53" t="s">
        <v>10483</v>
      </c>
      <c r="GB173" s="53" t="s">
        <v>10483</v>
      </c>
      <c r="GC173" s="53"/>
      <c r="GD173" s="53" t="s">
        <v>10483</v>
      </c>
      <c r="GE173" s="53" t="s">
        <v>10483</v>
      </c>
      <c r="GF173" s="53" t="s">
        <v>10483</v>
      </c>
      <c r="GG173" s="53" t="s">
        <v>10483</v>
      </c>
      <c r="GH173" s="53" t="s">
        <v>10483</v>
      </c>
      <c r="GI173" s="53" t="s">
        <v>10483</v>
      </c>
      <c r="GJ173" s="53" t="s">
        <v>10483</v>
      </c>
      <c r="GK173" s="53" t="s">
        <v>10483</v>
      </c>
      <c r="GL173" s="53" t="s">
        <v>10483</v>
      </c>
      <c r="GM173" s="53" t="s">
        <v>10483</v>
      </c>
      <c r="GN173" s="53" t="s">
        <v>10483</v>
      </c>
      <c r="GO173" s="53" t="s">
        <v>10483</v>
      </c>
      <c r="GP173" s="53" t="s">
        <v>10483</v>
      </c>
      <c r="GQ173" s="53" t="s">
        <v>10483</v>
      </c>
      <c r="GZ173" s="166"/>
      <c r="HA173" s="166"/>
      <c r="HB173" s="166"/>
      <c r="HC173" s="166"/>
      <c r="HD173" s="166"/>
      <c r="HE173" s="166"/>
      <c r="HF173" s="166"/>
      <c r="HG173" s="166"/>
      <c r="HH173" s="166"/>
      <c r="HI173" s="166"/>
      <c r="HJ173" s="166"/>
      <c r="HK173" s="166"/>
      <c r="JZ173" s="9"/>
      <c r="KA173" s="9"/>
      <c r="KB173" s="9"/>
      <c r="KC173" s="9"/>
      <c r="KD173" s="9"/>
      <c r="KE173" s="9"/>
      <c r="KF173" s="9"/>
      <c r="WA173" s="3" t="s">
        <v>10891</v>
      </c>
      <c r="XP173" s="6" t="s">
        <v>10798</v>
      </c>
      <c r="XQ173" s="6" t="s">
        <v>10798</v>
      </c>
    </row>
    <row r="174" spans="1:686" ht="33" customHeight="1" x14ac:dyDescent="0.2">
      <c r="A174" s="3" t="s">
        <v>7529</v>
      </c>
      <c r="K174" s="6" t="s">
        <v>8484</v>
      </c>
      <c r="L174" s="6">
        <v>58</v>
      </c>
      <c r="M174" s="162" t="s">
        <v>10483</v>
      </c>
      <c r="T174" s="3" t="s">
        <v>8487</v>
      </c>
      <c r="AM174" s="6" t="s">
        <v>10798</v>
      </c>
      <c r="AO174" s="28">
        <v>2</v>
      </c>
      <c r="BH174" s="28" t="s">
        <v>7529</v>
      </c>
      <c r="BK174" s="28">
        <v>2</v>
      </c>
      <c r="BS174" s="227" t="str">
        <f t="shared" si="5"/>
        <v xml:space="preserve">-- -- --              </v>
      </c>
      <c r="CL174" s="28">
        <v>107</v>
      </c>
      <c r="CM174" s="28">
        <v>77</v>
      </c>
      <c r="DD174" s="53" t="s">
        <v>10483</v>
      </c>
      <c r="DE174" s="53" t="s">
        <v>10483</v>
      </c>
      <c r="DF174" s="53" t="s">
        <v>10483</v>
      </c>
      <c r="DG174" s="53" t="s">
        <v>10483</v>
      </c>
      <c r="DH174" s="53" t="s">
        <v>10483</v>
      </c>
      <c r="DI174" s="53" t="s">
        <v>10483</v>
      </c>
      <c r="DJ174" s="53" t="s">
        <v>10483</v>
      </c>
      <c r="DK174" s="53" t="s">
        <v>10483</v>
      </c>
      <c r="DL174" s="53" t="s">
        <v>10483</v>
      </c>
      <c r="DM174" s="53" t="s">
        <v>10483</v>
      </c>
      <c r="DN174" s="53" t="s">
        <v>10483</v>
      </c>
      <c r="DO174" s="53" t="s">
        <v>10483</v>
      </c>
      <c r="DP174" s="53" t="s">
        <v>10483</v>
      </c>
      <c r="DQ174" s="53" t="s">
        <v>10483</v>
      </c>
      <c r="DR174" s="53" t="s">
        <v>10483</v>
      </c>
      <c r="DS174" s="53" t="s">
        <v>10483</v>
      </c>
      <c r="DT174" s="53" t="s">
        <v>10483</v>
      </c>
      <c r="DU174" s="53" t="s">
        <v>10483</v>
      </c>
      <c r="DV174" s="53" t="s">
        <v>10483</v>
      </c>
      <c r="DW174" s="53" t="s">
        <v>10483</v>
      </c>
      <c r="DX174" s="53" t="s">
        <v>10483</v>
      </c>
      <c r="DY174" s="53" t="s">
        <v>10483</v>
      </c>
      <c r="DZ174" s="53" t="s">
        <v>10483</v>
      </c>
      <c r="EA174" s="53" t="s">
        <v>10483</v>
      </c>
      <c r="EB174" s="53"/>
      <c r="EC174" s="53" t="s">
        <v>10483</v>
      </c>
      <c r="ED174" s="53" t="s">
        <v>10483</v>
      </c>
      <c r="EE174" s="53" t="s">
        <v>10483</v>
      </c>
      <c r="EF174" s="53" t="s">
        <v>10483</v>
      </c>
      <c r="EG174" s="53" t="s">
        <v>10483</v>
      </c>
      <c r="EH174" s="53"/>
      <c r="EI174" s="53" t="s">
        <v>10483</v>
      </c>
      <c r="EJ174" s="53" t="s">
        <v>10483</v>
      </c>
      <c r="EK174" s="53" t="s">
        <v>10483</v>
      </c>
      <c r="EL174" s="53" t="s">
        <v>10483</v>
      </c>
      <c r="EM174" s="29">
        <v>2.79</v>
      </c>
      <c r="EN174" s="29">
        <v>0.73</v>
      </c>
      <c r="EO174" s="53" t="s">
        <v>10483</v>
      </c>
      <c r="EP174" s="29">
        <v>2.95</v>
      </c>
      <c r="EQ174" s="29">
        <v>0.86</v>
      </c>
      <c r="ER174" s="53" t="s">
        <v>10483</v>
      </c>
      <c r="ES174" s="53" t="s">
        <v>10483</v>
      </c>
      <c r="ET174" s="53" t="s">
        <v>10483</v>
      </c>
      <c r="EU174" s="53" t="s">
        <v>10483</v>
      </c>
      <c r="EV174" s="53" t="s">
        <v>10483</v>
      </c>
      <c r="EW174" s="53" t="s">
        <v>10483</v>
      </c>
      <c r="EX174" s="53" t="s">
        <v>10483</v>
      </c>
      <c r="EY174" s="53" t="s">
        <v>10483</v>
      </c>
      <c r="EZ174" s="53" t="s">
        <v>10483</v>
      </c>
      <c r="FA174" s="53" t="s">
        <v>10483</v>
      </c>
      <c r="FB174" s="53" t="s">
        <v>10483</v>
      </c>
      <c r="FC174" s="53" t="s">
        <v>10483</v>
      </c>
      <c r="FD174" s="53" t="s">
        <v>10483</v>
      </c>
      <c r="FE174" s="53" t="s">
        <v>10483</v>
      </c>
      <c r="FF174" s="53" t="s">
        <v>10483</v>
      </c>
      <c r="FG174" s="53" t="s">
        <v>10483</v>
      </c>
      <c r="FH174" s="53" t="s">
        <v>10483</v>
      </c>
      <c r="FI174" s="53" t="s">
        <v>10483</v>
      </c>
      <c r="FJ174" s="53" t="s">
        <v>10483</v>
      </c>
      <c r="FK174" s="53" t="s">
        <v>10483</v>
      </c>
      <c r="FO174" s="53" t="s">
        <v>10483</v>
      </c>
      <c r="FP174" s="53" t="s">
        <v>10483</v>
      </c>
      <c r="FQ174" s="53" t="s">
        <v>10483</v>
      </c>
      <c r="FR174" s="53" t="s">
        <v>10483</v>
      </c>
      <c r="FS174" s="53" t="s">
        <v>10483</v>
      </c>
      <c r="FT174" s="53" t="s">
        <v>10483</v>
      </c>
      <c r="FU174" s="53" t="s">
        <v>10483</v>
      </c>
      <c r="FV174" s="53" t="s">
        <v>10483</v>
      </c>
      <c r="FW174" s="53" t="s">
        <v>10483</v>
      </c>
      <c r="FX174" s="53" t="s">
        <v>10483</v>
      </c>
      <c r="FY174" s="53" t="s">
        <v>10483</v>
      </c>
      <c r="FZ174" s="53" t="s">
        <v>10483</v>
      </c>
      <c r="GA174" s="53" t="s">
        <v>10483</v>
      </c>
      <c r="GB174" s="53" t="s">
        <v>10483</v>
      </c>
      <c r="GC174" s="53"/>
      <c r="GD174" s="53" t="s">
        <v>10483</v>
      </c>
      <c r="GE174" s="53" t="s">
        <v>10483</v>
      </c>
      <c r="GF174" s="53" t="s">
        <v>10483</v>
      </c>
      <c r="GG174" s="53" t="s">
        <v>10483</v>
      </c>
      <c r="GH174" s="53" t="s">
        <v>10483</v>
      </c>
      <c r="GI174" s="53" t="s">
        <v>10483</v>
      </c>
      <c r="GJ174" s="53" t="s">
        <v>10483</v>
      </c>
      <c r="GK174" s="53" t="s">
        <v>10483</v>
      </c>
      <c r="GL174" s="53" t="s">
        <v>10483</v>
      </c>
      <c r="GM174" s="53" t="s">
        <v>10483</v>
      </c>
      <c r="GN174" s="53" t="s">
        <v>10483</v>
      </c>
      <c r="GO174" s="53" t="s">
        <v>10483</v>
      </c>
      <c r="GP174" s="53" t="s">
        <v>10483</v>
      </c>
      <c r="GQ174" s="53" t="s">
        <v>10483</v>
      </c>
      <c r="GZ174" s="166"/>
      <c r="HA174" s="166"/>
      <c r="HB174" s="166"/>
      <c r="HC174" s="166"/>
      <c r="HD174" s="166"/>
      <c r="HE174" s="166"/>
      <c r="HF174" s="166"/>
      <c r="HG174" s="166"/>
      <c r="HH174" s="166"/>
      <c r="HI174" s="166"/>
      <c r="HJ174" s="166"/>
      <c r="HK174" s="166"/>
      <c r="JZ174" s="9"/>
      <c r="KA174" s="9"/>
      <c r="KB174" s="9"/>
      <c r="KC174" s="9"/>
      <c r="KD174" s="9"/>
      <c r="KE174" s="9"/>
      <c r="KF174" s="9"/>
      <c r="WA174" s="3" t="s">
        <v>10891</v>
      </c>
      <c r="XP174" s="6" t="s">
        <v>10798</v>
      </c>
      <c r="XQ174" s="6" t="s">
        <v>10798</v>
      </c>
    </row>
    <row r="175" spans="1:686" ht="33" customHeight="1" x14ac:dyDescent="0.2">
      <c r="A175" s="3" t="s">
        <v>7529</v>
      </c>
      <c r="K175" s="6" t="s">
        <v>8484</v>
      </c>
      <c r="L175" s="6">
        <v>58</v>
      </c>
      <c r="M175" s="162" t="s">
        <v>10483</v>
      </c>
      <c r="T175" s="3" t="s">
        <v>8488</v>
      </c>
      <c r="AM175" s="3" t="s">
        <v>10734</v>
      </c>
      <c r="AO175" s="28">
        <v>2</v>
      </c>
      <c r="BH175" s="28" t="s">
        <v>7529</v>
      </c>
      <c r="BK175" s="28">
        <v>2</v>
      </c>
      <c r="BS175" s="227" t="str">
        <f t="shared" si="5"/>
        <v xml:space="preserve">-- -- --              </v>
      </c>
      <c r="CL175" s="28">
        <v>104</v>
      </c>
      <c r="CM175" s="28">
        <v>79</v>
      </c>
      <c r="DD175" s="53" t="s">
        <v>10483</v>
      </c>
      <c r="DE175" s="53" t="s">
        <v>10483</v>
      </c>
      <c r="DF175" s="53" t="s">
        <v>10483</v>
      </c>
      <c r="DG175" s="53" t="s">
        <v>10483</v>
      </c>
      <c r="DH175" s="53" t="s">
        <v>10483</v>
      </c>
      <c r="DI175" s="53" t="s">
        <v>10483</v>
      </c>
      <c r="DJ175" s="53" t="s">
        <v>10483</v>
      </c>
      <c r="DK175" s="53" t="s">
        <v>10483</v>
      </c>
      <c r="DL175" s="53" t="s">
        <v>10483</v>
      </c>
      <c r="DM175" s="53" t="s">
        <v>10483</v>
      </c>
      <c r="DN175" s="53" t="s">
        <v>10483</v>
      </c>
      <c r="DO175" s="53" t="s">
        <v>10483</v>
      </c>
      <c r="DP175" s="53" t="s">
        <v>10483</v>
      </c>
      <c r="DQ175" s="53" t="s">
        <v>10483</v>
      </c>
      <c r="DR175" s="53" t="s">
        <v>10483</v>
      </c>
      <c r="DS175" s="53" t="s">
        <v>10483</v>
      </c>
      <c r="DT175" s="53" t="s">
        <v>10483</v>
      </c>
      <c r="DU175" s="53" t="s">
        <v>10483</v>
      </c>
      <c r="DV175" s="53" t="s">
        <v>10483</v>
      </c>
      <c r="DW175" s="53" t="s">
        <v>10483</v>
      </c>
      <c r="DX175" s="53" t="s">
        <v>10483</v>
      </c>
      <c r="DY175" s="53" t="s">
        <v>10483</v>
      </c>
      <c r="DZ175" s="53" t="s">
        <v>10483</v>
      </c>
      <c r="EA175" s="53" t="s">
        <v>10483</v>
      </c>
      <c r="EB175" s="53"/>
      <c r="EC175" s="53" t="s">
        <v>10483</v>
      </c>
      <c r="ED175" s="53" t="s">
        <v>10483</v>
      </c>
      <c r="EE175" s="53" t="s">
        <v>10483</v>
      </c>
      <c r="EF175" s="53" t="s">
        <v>10483</v>
      </c>
      <c r="EG175" s="53" t="s">
        <v>10483</v>
      </c>
      <c r="EH175" s="53"/>
      <c r="EI175" s="53" t="s">
        <v>10483</v>
      </c>
      <c r="EJ175" s="53" t="s">
        <v>10483</v>
      </c>
      <c r="EK175" s="53" t="s">
        <v>10483</v>
      </c>
      <c r="EL175" s="53" t="s">
        <v>10483</v>
      </c>
      <c r="EM175" s="29">
        <v>2.79</v>
      </c>
      <c r="EN175" s="29">
        <v>0.73</v>
      </c>
      <c r="EO175" s="53" t="s">
        <v>10483</v>
      </c>
      <c r="EP175" s="29">
        <v>3</v>
      </c>
      <c r="EQ175" s="29">
        <v>0.79</v>
      </c>
      <c r="ER175" s="53" t="s">
        <v>10483</v>
      </c>
      <c r="ES175" s="53" t="s">
        <v>10483</v>
      </c>
      <c r="ET175" s="53" t="s">
        <v>10483</v>
      </c>
      <c r="EU175" s="53" t="s">
        <v>10483</v>
      </c>
      <c r="EV175" s="53" t="s">
        <v>10483</v>
      </c>
      <c r="EW175" s="53" t="s">
        <v>10483</v>
      </c>
      <c r="EX175" s="53" t="s">
        <v>10483</v>
      </c>
      <c r="EY175" s="53" t="s">
        <v>10483</v>
      </c>
      <c r="EZ175" s="53" t="s">
        <v>10483</v>
      </c>
      <c r="FA175" s="53" t="s">
        <v>10483</v>
      </c>
      <c r="FB175" s="53" t="s">
        <v>10483</v>
      </c>
      <c r="FC175" s="53" t="s">
        <v>10483</v>
      </c>
      <c r="FD175" s="53" t="s">
        <v>10483</v>
      </c>
      <c r="FE175" s="53" t="s">
        <v>10483</v>
      </c>
      <c r="FF175" s="53" t="s">
        <v>10483</v>
      </c>
      <c r="FG175" s="53" t="s">
        <v>10483</v>
      </c>
      <c r="FH175" s="53" t="s">
        <v>10483</v>
      </c>
      <c r="FI175" s="53" t="s">
        <v>10483</v>
      </c>
      <c r="FJ175" s="53" t="s">
        <v>10483</v>
      </c>
      <c r="FK175" s="53" t="s">
        <v>10483</v>
      </c>
      <c r="FO175" s="53" t="s">
        <v>10483</v>
      </c>
      <c r="FP175" s="53" t="s">
        <v>10483</v>
      </c>
      <c r="FQ175" s="53" t="s">
        <v>10483</v>
      </c>
      <c r="FR175" s="53" t="s">
        <v>10483</v>
      </c>
      <c r="FS175" s="53" t="s">
        <v>10483</v>
      </c>
      <c r="FT175" s="53" t="s">
        <v>10483</v>
      </c>
      <c r="FU175" s="53" t="s">
        <v>10483</v>
      </c>
      <c r="FV175" s="53" t="s">
        <v>10483</v>
      </c>
      <c r="FW175" s="53" t="s">
        <v>10483</v>
      </c>
      <c r="FX175" s="53" t="s">
        <v>10483</v>
      </c>
      <c r="FY175" s="53" t="s">
        <v>10483</v>
      </c>
      <c r="FZ175" s="53" t="s">
        <v>10483</v>
      </c>
      <c r="GA175" s="53" t="s">
        <v>10483</v>
      </c>
      <c r="GB175" s="53" t="s">
        <v>10483</v>
      </c>
      <c r="GC175" s="53"/>
      <c r="GD175" s="53" t="s">
        <v>10483</v>
      </c>
      <c r="GE175" s="53" t="s">
        <v>10483</v>
      </c>
      <c r="GF175" s="53" t="s">
        <v>10483</v>
      </c>
      <c r="GG175" s="53" t="s">
        <v>10483</v>
      </c>
      <c r="GH175" s="53" t="s">
        <v>10483</v>
      </c>
      <c r="GI175" s="53" t="s">
        <v>10483</v>
      </c>
      <c r="GJ175" s="53" t="s">
        <v>10483</v>
      </c>
      <c r="GK175" s="53" t="s">
        <v>10483</v>
      </c>
      <c r="GL175" s="53" t="s">
        <v>10483</v>
      </c>
      <c r="GM175" s="53" t="s">
        <v>10483</v>
      </c>
      <c r="GN175" s="53" t="s">
        <v>10483</v>
      </c>
      <c r="GO175" s="53" t="s">
        <v>10483</v>
      </c>
      <c r="GP175" s="53" t="s">
        <v>10483</v>
      </c>
      <c r="GQ175" s="53" t="s">
        <v>10483</v>
      </c>
      <c r="GZ175" s="166"/>
      <c r="HA175" s="166"/>
      <c r="HB175" s="166"/>
      <c r="HC175" s="166"/>
      <c r="HD175" s="166"/>
      <c r="HE175" s="166"/>
      <c r="HF175" s="166"/>
      <c r="HG175" s="166"/>
      <c r="HH175" s="166"/>
      <c r="HI175" s="166"/>
      <c r="HJ175" s="166"/>
      <c r="HK175" s="166"/>
      <c r="JZ175" s="9"/>
      <c r="KA175" s="9"/>
      <c r="KB175" s="9"/>
      <c r="KC175" s="9"/>
      <c r="KD175" s="9"/>
      <c r="KE175" s="9"/>
      <c r="KF175" s="9"/>
      <c r="WA175" s="3" t="s">
        <v>10891</v>
      </c>
      <c r="XP175" s="3" t="s">
        <v>10734</v>
      </c>
      <c r="XQ175" s="3" t="s">
        <v>10734</v>
      </c>
      <c r="XS175" s="3"/>
      <c r="XT175" s="3"/>
    </row>
    <row r="176" spans="1:686" ht="33" customHeight="1" x14ac:dyDescent="0.2">
      <c r="A176" s="3" t="s">
        <v>5637</v>
      </c>
      <c r="B176" s="8" t="s">
        <v>11356</v>
      </c>
      <c r="C176" s="8" t="s">
        <v>9951</v>
      </c>
      <c r="D176" s="8" t="s">
        <v>10047</v>
      </c>
      <c r="E176" s="8" t="s">
        <v>9597</v>
      </c>
      <c r="F176" s="4" t="s">
        <v>4958</v>
      </c>
      <c r="H176" s="80" t="s">
        <v>5605</v>
      </c>
      <c r="I176" s="80" t="s">
        <v>5606</v>
      </c>
      <c r="J176" s="118" t="s">
        <v>6661</v>
      </c>
      <c r="K176" s="6">
        <v>38</v>
      </c>
      <c r="L176" s="6">
        <v>59</v>
      </c>
      <c r="M176" s="138" t="s">
        <v>945</v>
      </c>
      <c r="N176" s="3" t="s">
        <v>10171</v>
      </c>
      <c r="O176" s="3" t="s">
        <v>10172</v>
      </c>
      <c r="P176" s="3">
        <v>2</v>
      </c>
      <c r="Q176" s="6" t="s">
        <v>2323</v>
      </c>
      <c r="S176" s="3" t="s">
        <v>75</v>
      </c>
      <c r="T176" s="3" t="s">
        <v>1038</v>
      </c>
      <c r="U176" s="3" t="s">
        <v>1686</v>
      </c>
      <c r="V176" s="3" t="s">
        <v>49</v>
      </c>
      <c r="W176" s="3" t="s">
        <v>2108</v>
      </c>
      <c r="Y176" s="3" t="s">
        <v>2168</v>
      </c>
      <c r="Z176" s="3" t="s">
        <v>2168</v>
      </c>
      <c r="AB176" s="6" t="s">
        <v>1837</v>
      </c>
      <c r="AC176" s="6" t="s">
        <v>145</v>
      </c>
      <c r="AD176" s="3" t="s">
        <v>3401</v>
      </c>
      <c r="AE176" s="3" t="s">
        <v>3399</v>
      </c>
      <c r="AF176" s="3" t="s">
        <v>3400</v>
      </c>
      <c r="AG176" s="3" t="s">
        <v>3400</v>
      </c>
      <c r="AI176" s="3" t="s">
        <v>3123</v>
      </c>
      <c r="AJ176" s="3" t="s">
        <v>542</v>
      </c>
      <c r="AL176" s="9"/>
      <c r="AM176" s="6" t="s">
        <v>810</v>
      </c>
      <c r="AN176" s="3" t="s">
        <v>537</v>
      </c>
      <c r="AO176" s="9"/>
      <c r="AP176" s="9"/>
      <c r="AQ176" s="9"/>
      <c r="AR176" s="98" t="s">
        <v>2762</v>
      </c>
      <c r="AT176" s="98" t="s">
        <v>2855</v>
      </c>
      <c r="AU176" s="98" t="s">
        <v>2855</v>
      </c>
      <c r="AV176" s="98">
        <v>0</v>
      </c>
      <c r="AW176" s="98" t="s">
        <v>2856</v>
      </c>
      <c r="AX176" s="98" t="s">
        <v>2856</v>
      </c>
      <c r="AY176" s="226" t="s">
        <v>2857</v>
      </c>
      <c r="AZ176" s="28" t="s">
        <v>615</v>
      </c>
      <c r="BA176" s="28" t="s">
        <v>542</v>
      </c>
      <c r="BB176" s="28" t="s">
        <v>542</v>
      </c>
      <c r="BC176" s="28" t="s">
        <v>542</v>
      </c>
      <c r="BD176" s="28" t="s">
        <v>29</v>
      </c>
      <c r="BE176" s="28" t="s">
        <v>10</v>
      </c>
      <c r="BF176" s="28" t="s">
        <v>445</v>
      </c>
      <c r="BG176" s="28" t="s">
        <v>29</v>
      </c>
      <c r="BH176" s="28" t="s">
        <v>4231</v>
      </c>
      <c r="BI176" s="28" t="s">
        <v>1529</v>
      </c>
      <c r="BK176" s="28" t="s">
        <v>1529</v>
      </c>
      <c r="BL176" s="28">
        <v>1.5</v>
      </c>
      <c r="BM176" s="28" t="s">
        <v>448</v>
      </c>
      <c r="BN176" s="28" t="s">
        <v>448</v>
      </c>
      <c r="BO176" s="28" t="s">
        <v>448</v>
      </c>
      <c r="BQ176" s="28" t="s">
        <v>4455</v>
      </c>
      <c r="BR176" s="227" t="s">
        <v>443</v>
      </c>
      <c r="BS176" s="227" t="str">
        <f t="shared" si="5"/>
        <v xml:space="preserve">      CFRS          </v>
      </c>
      <c r="BT176" s="230" t="s">
        <v>6660</v>
      </c>
      <c r="BU176" s="230"/>
      <c r="BV176" s="230"/>
      <c r="BW176" s="230"/>
      <c r="BX176" s="230"/>
      <c r="BY176" s="230"/>
      <c r="BZ176" s="230"/>
      <c r="CA176" s="230"/>
      <c r="CB176" s="230"/>
      <c r="CC176" s="230"/>
      <c r="CD176" s="230"/>
      <c r="CE176" s="28" t="s">
        <v>4475</v>
      </c>
      <c r="CF176" s="9" t="s">
        <v>4460</v>
      </c>
      <c r="CH176" s="118" t="s">
        <v>5605</v>
      </c>
      <c r="CI176" s="118" t="s">
        <v>5606</v>
      </c>
      <c r="CJ176" s="118" t="s">
        <v>6661</v>
      </c>
      <c r="CL176" s="9">
        <v>42</v>
      </c>
      <c r="CM176" s="9">
        <v>42</v>
      </c>
      <c r="CN176" s="9" t="s">
        <v>4887</v>
      </c>
      <c r="CO176" s="9"/>
      <c r="CP176" s="9"/>
      <c r="CQ176" s="9"/>
      <c r="CR176" s="9"/>
      <c r="CS176" s="9"/>
      <c r="CT176" s="9"/>
      <c r="CU176" s="9"/>
      <c r="CV176" s="9"/>
      <c r="CW176" s="9"/>
      <c r="CX176" s="68"/>
      <c r="CY176" s="68"/>
      <c r="CZ176" s="68"/>
      <c r="DA176" s="68"/>
      <c r="DB176" s="68"/>
      <c r="DC176" s="68"/>
      <c r="DD176" s="9"/>
      <c r="DE176" s="9"/>
      <c r="DF176" s="9"/>
      <c r="DG176" s="38"/>
      <c r="DH176" s="38"/>
      <c r="DI176" s="53" t="s">
        <v>10483</v>
      </c>
      <c r="DJ176" s="38"/>
      <c r="DK176" s="38"/>
      <c r="DL176" s="38"/>
      <c r="DM176" s="68"/>
      <c r="DN176" s="68"/>
      <c r="DO176" s="68"/>
      <c r="DP176" s="68"/>
      <c r="DQ176" s="68"/>
      <c r="DR176" s="68"/>
      <c r="DS176" s="68"/>
      <c r="DT176" s="68"/>
      <c r="DU176" s="68"/>
      <c r="DV176" s="68"/>
      <c r="DW176" s="68"/>
      <c r="DX176" s="68"/>
      <c r="DY176" s="68"/>
      <c r="DZ176" s="68"/>
      <c r="EA176" s="38"/>
      <c r="EB176" s="38"/>
      <c r="EC176" s="38"/>
      <c r="ED176" s="38"/>
      <c r="EE176" s="38"/>
      <c r="EF176" s="9"/>
      <c r="EG176" s="38"/>
      <c r="EH176" s="38"/>
      <c r="EI176" s="38"/>
      <c r="EJ176" s="9"/>
      <c r="EK176" s="9"/>
      <c r="EL176" s="9"/>
      <c r="EM176" s="38"/>
      <c r="EN176" s="38"/>
      <c r="EO176" s="53" t="s">
        <v>10483</v>
      </c>
      <c r="EP176" s="38"/>
      <c r="EQ176" s="38"/>
      <c r="ER176" s="53" t="s">
        <v>10483</v>
      </c>
      <c r="ES176" s="53" t="s">
        <v>10483</v>
      </c>
      <c r="ET176" s="53" t="s">
        <v>10483</v>
      </c>
      <c r="EU176" s="53" t="s">
        <v>10483</v>
      </c>
      <c r="EV176" s="53" t="s">
        <v>10483</v>
      </c>
      <c r="EW176" s="53" t="s">
        <v>10483</v>
      </c>
      <c r="EX176" s="53" t="s">
        <v>10483</v>
      </c>
      <c r="EY176" s="53" t="s">
        <v>10483</v>
      </c>
      <c r="EZ176" s="53" t="s">
        <v>10483</v>
      </c>
      <c r="FA176" s="53" t="s">
        <v>10483</v>
      </c>
      <c r="FB176" s="53" t="s">
        <v>10483</v>
      </c>
      <c r="FC176" s="53" t="s">
        <v>10483</v>
      </c>
      <c r="FD176" s="53" t="s">
        <v>10483</v>
      </c>
      <c r="FE176" s="53" t="s">
        <v>10483</v>
      </c>
      <c r="FF176" s="53" t="s">
        <v>10483</v>
      </c>
      <c r="FG176" s="53" t="s">
        <v>10483</v>
      </c>
      <c r="FH176" s="53" t="s">
        <v>10483</v>
      </c>
      <c r="FI176" s="53" t="s">
        <v>10483</v>
      </c>
      <c r="FJ176" s="53" t="s">
        <v>10483</v>
      </c>
      <c r="FK176" s="53" t="s">
        <v>10483</v>
      </c>
      <c r="FL176" s="38"/>
      <c r="FM176" s="38"/>
      <c r="FN176" s="38"/>
      <c r="FO176" s="9"/>
      <c r="FP176" s="9"/>
      <c r="FQ176" s="9"/>
      <c r="FR176" s="9"/>
      <c r="FS176" s="38"/>
      <c r="FT176" s="38"/>
      <c r="FU176" s="38"/>
      <c r="FV176" s="38"/>
      <c r="FW176" s="38"/>
      <c r="FX176" s="38"/>
      <c r="FY176" s="68"/>
      <c r="FZ176" s="68"/>
      <c r="GA176" s="68"/>
      <c r="GB176" s="68"/>
      <c r="GC176" s="68"/>
      <c r="GD176" s="68"/>
      <c r="GE176" s="68"/>
      <c r="GF176" s="68"/>
      <c r="GG176" s="68"/>
      <c r="GH176" s="68"/>
      <c r="GI176" s="68"/>
      <c r="GJ176" s="68"/>
      <c r="GK176" s="68"/>
      <c r="GL176" s="68"/>
      <c r="GM176" s="38"/>
      <c r="GN176" s="38"/>
      <c r="GO176" s="38"/>
      <c r="GP176" s="2"/>
      <c r="GQ176" s="9"/>
      <c r="GR176" s="38"/>
      <c r="GS176" s="38"/>
      <c r="GT176" s="38"/>
      <c r="GU176" s="38"/>
      <c r="GV176" s="38"/>
      <c r="GW176" s="38"/>
      <c r="GX176" s="38"/>
      <c r="GY176" s="38"/>
      <c r="GZ176" s="167"/>
      <c r="HA176" s="167"/>
      <c r="HB176" s="167"/>
      <c r="HC176" s="167"/>
      <c r="HD176" s="167"/>
      <c r="HE176" s="167"/>
      <c r="HF176" s="167"/>
      <c r="HG176" s="167"/>
      <c r="HH176" s="167"/>
      <c r="HI176" s="167"/>
      <c r="HJ176" s="167"/>
      <c r="HK176" s="167"/>
      <c r="HL176" s="38"/>
      <c r="HM176" s="38"/>
      <c r="HN176" s="38"/>
      <c r="HO176" s="3" t="s">
        <v>542</v>
      </c>
      <c r="HP176" s="38"/>
      <c r="HQ176" s="38"/>
      <c r="HR176" s="38"/>
      <c r="HS176" s="38"/>
      <c r="HT176" s="38"/>
      <c r="HU176" s="38"/>
      <c r="HV176" s="38"/>
      <c r="HW176" s="38"/>
      <c r="HX176" s="38"/>
      <c r="HY176" s="38"/>
      <c r="HZ176" s="9"/>
      <c r="IA176" s="9"/>
      <c r="IB176" s="9"/>
      <c r="IC176" s="38"/>
      <c r="ID176" s="38"/>
      <c r="IE176" s="38"/>
      <c r="IF176" s="38"/>
      <c r="IG176" s="38"/>
      <c r="IH176" s="38"/>
      <c r="II176" s="68"/>
      <c r="IJ176" s="68"/>
      <c r="IK176" s="68"/>
      <c r="IL176" s="68"/>
      <c r="IM176" s="68"/>
      <c r="IN176" s="68"/>
      <c r="IO176" s="68"/>
      <c r="IP176" s="68"/>
      <c r="IQ176" s="68"/>
      <c r="IR176" s="68"/>
      <c r="IS176" s="68"/>
      <c r="IT176" s="68"/>
      <c r="IU176" s="68"/>
      <c r="IV176" s="68"/>
      <c r="IW176" s="38"/>
      <c r="IX176" s="38"/>
      <c r="IY176" s="38"/>
      <c r="IZ176" s="9"/>
      <c r="JA176" s="9"/>
      <c r="JB176" s="9"/>
      <c r="JC176" s="38"/>
      <c r="JD176" s="38"/>
      <c r="JE176" s="38"/>
      <c r="JF176" s="38"/>
      <c r="JG176" s="38"/>
      <c r="JH176" s="38"/>
      <c r="JI176" s="68"/>
      <c r="JJ176" s="68"/>
      <c r="JK176" s="68"/>
      <c r="JL176" s="68"/>
      <c r="JM176" s="68"/>
      <c r="JN176" s="68"/>
      <c r="JO176" s="68"/>
      <c r="JP176" s="68"/>
      <c r="JQ176" s="68"/>
      <c r="JR176" s="68"/>
      <c r="JS176" s="68"/>
      <c r="JT176" s="68"/>
      <c r="JU176" s="68"/>
      <c r="JV176" s="68"/>
      <c r="JW176" s="38"/>
      <c r="JX176" s="38"/>
      <c r="JY176" s="38"/>
      <c r="JZ176" s="9"/>
      <c r="KA176" s="9"/>
      <c r="KB176" s="9"/>
      <c r="KC176" s="9"/>
      <c r="KD176" s="9"/>
      <c r="KE176" s="9"/>
      <c r="KF176" s="9"/>
      <c r="KW176" s="9"/>
      <c r="KX176" s="9"/>
      <c r="KY176" s="9"/>
      <c r="KZ176" s="38"/>
      <c r="LA176" s="38"/>
      <c r="LB176" s="38"/>
      <c r="LC176" s="38"/>
      <c r="LD176" s="38"/>
      <c r="LE176" s="68"/>
      <c r="LF176" s="68"/>
      <c r="LG176" s="68"/>
      <c r="LH176" s="68"/>
      <c r="LI176" s="68"/>
      <c r="LJ176" s="68"/>
      <c r="LK176" s="68"/>
      <c r="LL176" s="68"/>
      <c r="LM176" s="68"/>
      <c r="LN176" s="68"/>
      <c r="LO176" s="68"/>
      <c r="LP176" s="68"/>
      <c r="LQ176" s="68"/>
      <c r="LR176" s="38"/>
      <c r="LS176" s="38"/>
      <c r="LT176" s="38"/>
      <c r="LU176" s="3" t="s">
        <v>4191</v>
      </c>
      <c r="LV176" s="3" t="s">
        <v>4191</v>
      </c>
      <c r="LW176" s="3" t="s">
        <v>4191</v>
      </c>
      <c r="LX176" s="39">
        <v>0.55000000000000004</v>
      </c>
      <c r="LY176" s="39">
        <v>1.42</v>
      </c>
      <c r="LZ176" s="39">
        <v>0.32</v>
      </c>
      <c r="MA176" s="39">
        <v>1.23</v>
      </c>
      <c r="MB176" s="68"/>
      <c r="MC176" s="68"/>
      <c r="MD176" s="184">
        <v>0.19</v>
      </c>
      <c r="ME176" s="184">
        <v>1.04</v>
      </c>
      <c r="MF176" s="68"/>
      <c r="MG176" s="68"/>
      <c r="MH176" s="68"/>
      <c r="MI176" s="68"/>
      <c r="MJ176" s="68"/>
      <c r="MK176" s="68"/>
      <c r="ML176" s="68"/>
      <c r="MM176" s="68"/>
      <c r="MN176" s="38"/>
      <c r="MO176" s="38"/>
      <c r="MP176" s="38"/>
      <c r="MQ176" s="38"/>
      <c r="MR176" s="38"/>
      <c r="MS176" s="9"/>
      <c r="MT176" s="9"/>
      <c r="MU176" s="38"/>
      <c r="MV176" s="38"/>
      <c r="MW176" s="38"/>
      <c r="MX176" s="38"/>
      <c r="MY176" s="38"/>
      <c r="MZ176" s="68"/>
      <c r="NA176" s="68"/>
      <c r="NB176" s="68"/>
      <c r="NC176" s="68"/>
      <c r="ND176" s="68"/>
      <c r="NE176" s="68"/>
      <c r="NF176" s="68"/>
      <c r="NG176" s="68"/>
      <c r="NH176" s="68"/>
      <c r="NI176" s="68"/>
      <c r="NJ176" s="68"/>
      <c r="NK176" s="68"/>
      <c r="NL176" s="68"/>
      <c r="NM176" s="38"/>
      <c r="NN176" s="38"/>
      <c r="NO176" s="38"/>
      <c r="NP176" s="9"/>
      <c r="NQ176" s="9"/>
      <c r="NR176" s="9"/>
      <c r="NS176" s="38"/>
      <c r="NT176" s="38"/>
      <c r="NU176" s="38"/>
      <c r="NV176" s="38"/>
      <c r="NW176" s="38"/>
      <c r="NX176" s="38"/>
      <c r="NY176" s="68"/>
      <c r="NZ176" s="68"/>
      <c r="OA176" s="68"/>
      <c r="OB176" s="68"/>
      <c r="OC176" s="68"/>
      <c r="OD176" s="68"/>
      <c r="OE176" s="68"/>
      <c r="OF176" s="68"/>
      <c r="OG176" s="68"/>
      <c r="OH176" s="68"/>
      <c r="OI176" s="68"/>
      <c r="OJ176" s="68"/>
      <c r="OK176" s="68"/>
      <c r="OL176" s="38"/>
      <c r="OM176" s="38"/>
      <c r="ON176" s="38"/>
      <c r="OO176" s="9"/>
      <c r="OP176" s="9"/>
      <c r="OQ176" s="9"/>
      <c r="OR176" s="38"/>
      <c r="OS176" s="38"/>
      <c r="OT176" s="38"/>
      <c r="OU176" s="38"/>
      <c r="OV176" s="68"/>
      <c r="OW176" s="68"/>
      <c r="OX176" s="68"/>
      <c r="OY176" s="68"/>
      <c r="OZ176" s="68"/>
      <c r="PA176" s="68"/>
      <c r="PB176" s="68"/>
      <c r="PC176" s="68"/>
      <c r="PD176" s="68"/>
      <c r="PE176" s="68"/>
      <c r="PF176" s="68"/>
      <c r="PG176" s="68"/>
      <c r="PH176" s="38"/>
      <c r="PI176" s="38"/>
      <c r="PJ176" s="38"/>
      <c r="PK176" s="38"/>
      <c r="PL176" s="9"/>
      <c r="PM176" s="9"/>
      <c r="PN176" s="9"/>
      <c r="PO176" s="38"/>
      <c r="PP176" s="38"/>
      <c r="PQ176" s="38"/>
      <c r="PR176" s="38"/>
      <c r="PS176" s="38"/>
      <c r="PT176" s="68"/>
      <c r="PU176" s="68"/>
      <c r="PV176" s="68"/>
      <c r="PW176" s="68"/>
      <c r="PX176" s="68"/>
      <c r="PY176" s="68"/>
      <c r="PZ176" s="68"/>
      <c r="QA176" s="68"/>
      <c r="QB176" s="68"/>
      <c r="QC176" s="68"/>
      <c r="QD176" s="68"/>
      <c r="QE176" s="68"/>
      <c r="QF176" s="68"/>
      <c r="QG176" s="38"/>
      <c r="QH176" s="38"/>
      <c r="QI176" s="38"/>
      <c r="QJ176" s="38"/>
      <c r="QK176" s="9"/>
      <c r="QL176" s="9"/>
      <c r="QM176" s="9"/>
      <c r="QN176" s="38"/>
      <c r="QO176" s="38"/>
      <c r="QP176" s="38"/>
      <c r="QQ176" s="38"/>
      <c r="QR176" s="38"/>
      <c r="QS176" s="38"/>
      <c r="QT176" s="68"/>
      <c r="QU176" s="68"/>
      <c r="QV176" s="68"/>
      <c r="QW176" s="68"/>
      <c r="QX176" s="68"/>
      <c r="QY176" s="68"/>
      <c r="QZ176" s="68"/>
      <c r="RA176" s="68"/>
      <c r="RB176" s="68"/>
      <c r="RC176" s="68"/>
      <c r="RD176" s="68"/>
      <c r="RE176" s="68"/>
      <c r="RF176" s="68"/>
      <c r="RG176" s="68"/>
      <c r="RH176" s="68"/>
      <c r="RI176" s="38"/>
      <c r="RJ176" s="38"/>
      <c r="RK176" s="38"/>
      <c r="RL176" s="38"/>
      <c r="RM176" s="9"/>
      <c r="RN176" s="9"/>
      <c r="RO176" s="9"/>
      <c r="RP176" s="38"/>
      <c r="RQ176" s="38"/>
      <c r="RR176" s="38"/>
      <c r="RS176" s="38"/>
      <c r="RT176" s="68"/>
      <c r="RU176" s="68"/>
      <c r="RV176" s="68"/>
      <c r="RW176" s="68"/>
      <c r="RX176" s="68"/>
      <c r="RY176" s="68"/>
      <c r="RZ176" s="68"/>
      <c r="SA176" s="68"/>
      <c r="SB176" s="68"/>
      <c r="SC176" s="68"/>
      <c r="SD176" s="68"/>
      <c r="SE176" s="68"/>
      <c r="SF176" s="38"/>
      <c r="SG176" s="38"/>
      <c r="SH176" s="38"/>
      <c r="SI176" s="9"/>
      <c r="SJ176" s="9"/>
      <c r="SK176" s="9"/>
      <c r="SL176" s="38"/>
      <c r="SM176" s="38"/>
      <c r="SN176" s="38"/>
      <c r="SO176" s="38"/>
      <c r="SP176" s="68"/>
      <c r="SQ176" s="68"/>
      <c r="SR176" s="68"/>
      <c r="SS176" s="68"/>
      <c r="ST176" s="68"/>
      <c r="SU176" s="68"/>
      <c r="SV176" s="68"/>
      <c r="SW176" s="68"/>
      <c r="SX176" s="68"/>
      <c r="SY176" s="68"/>
      <c r="SZ176" s="68"/>
      <c r="TA176" s="68"/>
      <c r="TB176" s="38"/>
      <c r="TC176" s="38"/>
      <c r="TD176" s="38"/>
      <c r="TE176" s="9"/>
      <c r="TF176" s="9"/>
      <c r="TG176" s="9"/>
      <c r="TN176" s="68"/>
      <c r="TO176" s="68"/>
      <c r="TP176" s="68"/>
      <c r="TQ176" s="68"/>
      <c r="TR176" s="68"/>
      <c r="TS176" s="68"/>
      <c r="TT176" s="68"/>
      <c r="TU176" s="68"/>
      <c r="TV176" s="68"/>
      <c r="TW176" s="68"/>
      <c r="TX176" s="68"/>
      <c r="TY176" s="68"/>
      <c r="TZ176" s="68"/>
      <c r="UA176" s="68"/>
      <c r="UK176" s="68"/>
      <c r="UL176" s="68"/>
      <c r="UM176" s="68"/>
      <c r="UN176" s="68"/>
      <c r="UO176" s="68"/>
      <c r="UP176" s="68"/>
      <c r="UQ176" s="68"/>
      <c r="UR176" s="68"/>
      <c r="US176" s="68"/>
      <c r="UT176" s="68"/>
      <c r="UU176" s="68"/>
      <c r="UV176" s="68"/>
      <c r="VE176" s="3" t="s">
        <v>4192</v>
      </c>
      <c r="VF176" s="3" t="s">
        <v>5021</v>
      </c>
      <c r="VG176" s="9"/>
      <c r="VH176" s="9"/>
      <c r="VI176" s="9"/>
      <c r="VJ176" s="9"/>
      <c r="VO176" s="8" t="s">
        <v>6054</v>
      </c>
      <c r="VQ176" s="3" t="s">
        <v>945</v>
      </c>
      <c r="VR176" s="3" t="s">
        <v>945</v>
      </c>
      <c r="VS176" s="3" t="s">
        <v>945</v>
      </c>
      <c r="VT176" s="6" t="s">
        <v>945</v>
      </c>
      <c r="VV176" s="2" t="s">
        <v>5856</v>
      </c>
      <c r="VW176" s="2" t="s">
        <v>2314</v>
      </c>
      <c r="VX176" s="3" t="s">
        <v>6051</v>
      </c>
      <c r="VY176" s="3" t="s">
        <v>6049</v>
      </c>
      <c r="VZ176" s="3" t="s">
        <v>777</v>
      </c>
      <c r="WA176" s="6" t="s">
        <v>777</v>
      </c>
      <c r="WB176" s="3" t="s">
        <v>10422</v>
      </c>
      <c r="WC176" s="3" t="s">
        <v>777</v>
      </c>
      <c r="WG176" s="7" t="s">
        <v>777</v>
      </c>
      <c r="WH176" s="2" t="s">
        <v>5975</v>
      </c>
      <c r="WI176" s="2" t="s">
        <v>5975</v>
      </c>
      <c r="WN176" s="2" t="s">
        <v>6050</v>
      </c>
      <c r="WO176" s="2" t="s">
        <v>3400</v>
      </c>
      <c r="WQ176" s="91" t="s">
        <v>537</v>
      </c>
      <c r="WR176" s="91"/>
      <c r="WS176" s="91" t="s">
        <v>537</v>
      </c>
      <c r="WT176" s="3" t="s">
        <v>5839</v>
      </c>
      <c r="WU176" s="3" t="s">
        <v>6052</v>
      </c>
      <c r="WV176" s="7" t="s">
        <v>3901</v>
      </c>
      <c r="WW176" s="3" t="s">
        <v>6053</v>
      </c>
      <c r="WZ176" s="6" t="s">
        <v>1038</v>
      </c>
      <c r="XA176" s="6" t="s">
        <v>3399</v>
      </c>
      <c r="XB176" s="6" t="s">
        <v>3400</v>
      </c>
      <c r="XD176" s="6" t="s">
        <v>3123</v>
      </c>
      <c r="XE176" s="6" t="s">
        <v>542</v>
      </c>
      <c r="XF176" s="6" t="s">
        <v>2104</v>
      </c>
      <c r="XG176" s="6" t="s">
        <v>810</v>
      </c>
      <c r="XI176" s="6" t="s">
        <v>810</v>
      </c>
      <c r="XK176" s="3" t="s">
        <v>444</v>
      </c>
      <c r="XL176" s="8" t="s">
        <v>810</v>
      </c>
      <c r="XP176" s="6" t="s">
        <v>810</v>
      </c>
      <c r="XQ176" s="6" t="s">
        <v>810</v>
      </c>
      <c r="XS176" s="6" t="s">
        <v>10799</v>
      </c>
      <c r="XT176" s="6" t="s">
        <v>10799</v>
      </c>
      <c r="XU176" s="3" t="s">
        <v>3400</v>
      </c>
      <c r="XV176"/>
      <c r="XX176" s="3" t="s">
        <v>802</v>
      </c>
      <c r="XY176" s="3" t="s">
        <v>801</v>
      </c>
      <c r="YB176" s="3" t="s">
        <v>802</v>
      </c>
      <c r="YI176" s="3" t="s">
        <v>786</v>
      </c>
      <c r="YJ176" s="3" t="s">
        <v>441</v>
      </c>
      <c r="YL176" s="3" t="s">
        <v>4968</v>
      </c>
      <c r="YM176" s="3" t="s">
        <v>537</v>
      </c>
      <c r="YO176" s="3" t="s">
        <v>537</v>
      </c>
      <c r="YP176" s="3" t="s">
        <v>2751</v>
      </c>
      <c r="YQ176" s="3" t="s">
        <v>3908</v>
      </c>
      <c r="YR176" s="3" t="s">
        <v>3901</v>
      </c>
      <c r="YS176" s="3" t="s">
        <v>1686</v>
      </c>
      <c r="YT176" s="3" t="s">
        <v>3901</v>
      </c>
      <c r="YU176" s="3" t="s">
        <v>3961</v>
      </c>
      <c r="YV176" s="3" t="s">
        <v>777</v>
      </c>
      <c r="YX176" s="3" t="s">
        <v>2104</v>
      </c>
      <c r="YY176" s="3" t="s">
        <v>2108</v>
      </c>
      <c r="ZA176" s="6" t="s">
        <v>1837</v>
      </c>
      <c r="ZB176" s="3" t="s">
        <v>3</v>
      </c>
      <c r="ZD176" s="24" t="s">
        <v>442</v>
      </c>
      <c r="ZH176" s="13" t="s">
        <v>49</v>
      </c>
      <c r="ZI176" s="3" t="s">
        <v>49</v>
      </c>
      <c r="ZJ176" s="3" t="s">
        <v>728</v>
      </c>
    </row>
    <row r="177" spans="1:686" ht="33" customHeight="1" x14ac:dyDescent="0.2">
      <c r="J177" s="83"/>
      <c r="K177" s="6">
        <v>38</v>
      </c>
      <c r="L177" s="6">
        <v>59</v>
      </c>
      <c r="T177" s="3" t="s">
        <v>1039</v>
      </c>
      <c r="AD177" s="3" t="s">
        <v>2555</v>
      </c>
      <c r="AE177" s="3" t="s">
        <v>3402</v>
      </c>
      <c r="AF177" s="3" t="s">
        <v>3403</v>
      </c>
      <c r="AG177" s="3" t="s">
        <v>10493</v>
      </c>
      <c r="AI177" s="3" t="s">
        <v>3404</v>
      </c>
      <c r="AJ177" s="3" t="s">
        <v>542</v>
      </c>
      <c r="AL177" s="9"/>
      <c r="AM177" s="6" t="s">
        <v>10744</v>
      </c>
      <c r="AO177" s="9"/>
      <c r="AP177" s="9"/>
      <c r="AQ177" s="9"/>
      <c r="BH177" s="28" t="s">
        <v>4231</v>
      </c>
      <c r="BI177" s="9"/>
      <c r="BJ177" s="9"/>
      <c r="BK177" s="9"/>
      <c r="BL177" s="9"/>
      <c r="BM177" s="9"/>
      <c r="BN177" s="9"/>
      <c r="BO177" s="9"/>
      <c r="BP177" s="9"/>
      <c r="BQ177" s="28" t="s">
        <v>4455</v>
      </c>
      <c r="BS177" s="227" t="str">
        <f t="shared" si="5"/>
        <v xml:space="preserve">                </v>
      </c>
      <c r="BT177" s="9"/>
      <c r="BU177" s="9"/>
      <c r="BV177" s="9"/>
      <c r="BW177" s="9"/>
      <c r="BX177" s="9"/>
      <c r="BY177" s="9"/>
      <c r="BZ177" s="9"/>
      <c r="CA177" s="9"/>
      <c r="CB177" s="9"/>
      <c r="CC177" s="9"/>
      <c r="CD177" s="9"/>
      <c r="CE177" s="9"/>
      <c r="CF177" s="9"/>
      <c r="CJ177" s="83"/>
      <c r="CK177" s="9"/>
      <c r="CL177" s="9">
        <v>42</v>
      </c>
      <c r="CM177" s="9">
        <v>42</v>
      </c>
      <c r="CN177" s="9"/>
      <c r="CO177" s="9"/>
      <c r="CP177" s="9"/>
      <c r="CQ177" s="9"/>
      <c r="CR177" s="9"/>
      <c r="CS177" s="9"/>
      <c r="CT177" s="9"/>
      <c r="CU177" s="9"/>
      <c r="CV177" s="9"/>
      <c r="CW177" s="9"/>
      <c r="CX177" s="68"/>
      <c r="CY177" s="68"/>
      <c r="CZ177" s="68"/>
      <c r="DA177" s="68"/>
      <c r="DB177" s="68"/>
      <c r="DC177" s="68"/>
      <c r="DD177" s="9"/>
      <c r="DE177" s="9"/>
      <c r="DF177" s="9"/>
      <c r="DG177" s="38"/>
      <c r="DH177" s="38"/>
      <c r="DI177" s="53" t="s">
        <v>10483</v>
      </c>
      <c r="DJ177" s="38"/>
      <c r="DK177" s="38"/>
      <c r="DL177" s="38"/>
      <c r="DM177" s="68"/>
      <c r="DN177" s="68"/>
      <c r="DO177" s="68"/>
      <c r="DP177" s="68"/>
      <c r="DQ177" s="68"/>
      <c r="DR177" s="68"/>
      <c r="DS177" s="68"/>
      <c r="DT177" s="68"/>
      <c r="DU177" s="68"/>
      <c r="DV177" s="68"/>
      <c r="DW177" s="68"/>
      <c r="DX177" s="68"/>
      <c r="DY177" s="68"/>
      <c r="DZ177" s="68"/>
      <c r="EA177" s="38"/>
      <c r="EB177" s="38"/>
      <c r="EC177" s="38"/>
      <c r="ED177" s="38"/>
      <c r="EE177" s="38"/>
      <c r="EF177" s="9"/>
      <c r="EG177" s="38"/>
      <c r="EH177" s="38"/>
      <c r="EI177" s="38"/>
      <c r="EJ177" s="9"/>
      <c r="EK177" s="9"/>
      <c r="EL177" s="9"/>
      <c r="EM177" s="38"/>
      <c r="EN177" s="38"/>
      <c r="EO177" s="53" t="s">
        <v>10483</v>
      </c>
      <c r="EP177" s="38"/>
      <c r="EQ177" s="38"/>
      <c r="ER177" s="53" t="s">
        <v>10483</v>
      </c>
      <c r="ES177" s="53" t="s">
        <v>10483</v>
      </c>
      <c r="ET177" s="53" t="s">
        <v>10483</v>
      </c>
      <c r="EU177" s="53" t="s">
        <v>10483</v>
      </c>
      <c r="EV177" s="53" t="s">
        <v>10483</v>
      </c>
      <c r="EW177" s="53" t="s">
        <v>10483</v>
      </c>
      <c r="EX177" s="53" t="s">
        <v>10483</v>
      </c>
      <c r="EY177" s="53" t="s">
        <v>10483</v>
      </c>
      <c r="EZ177" s="53" t="s">
        <v>10483</v>
      </c>
      <c r="FA177" s="53" t="s">
        <v>10483</v>
      </c>
      <c r="FB177" s="53" t="s">
        <v>10483</v>
      </c>
      <c r="FC177" s="53" t="s">
        <v>10483</v>
      </c>
      <c r="FD177" s="53" t="s">
        <v>10483</v>
      </c>
      <c r="FE177" s="53" t="s">
        <v>10483</v>
      </c>
      <c r="FF177" s="53" t="s">
        <v>10483</v>
      </c>
      <c r="FG177" s="53" t="s">
        <v>10483</v>
      </c>
      <c r="FH177" s="53" t="s">
        <v>10483</v>
      </c>
      <c r="FI177" s="53" t="s">
        <v>10483</v>
      </c>
      <c r="FJ177" s="53" t="s">
        <v>10483</v>
      </c>
      <c r="FK177" s="53" t="s">
        <v>10483</v>
      </c>
      <c r="FL177" s="38"/>
      <c r="FM177" s="38"/>
      <c r="FN177" s="38"/>
      <c r="FO177" s="9"/>
      <c r="FP177" s="9"/>
      <c r="FQ177" s="9"/>
      <c r="FR177" s="9"/>
      <c r="FS177" s="38"/>
      <c r="FT177" s="38"/>
      <c r="FU177" s="38"/>
      <c r="FV177" s="38"/>
      <c r="FW177" s="38"/>
      <c r="FX177" s="38"/>
      <c r="FY177" s="68"/>
      <c r="FZ177" s="68"/>
      <c r="GA177" s="68"/>
      <c r="GB177" s="68"/>
      <c r="GC177" s="68"/>
      <c r="GD177" s="68"/>
      <c r="GE177" s="68"/>
      <c r="GF177" s="68"/>
      <c r="GG177" s="68"/>
      <c r="GH177" s="68"/>
      <c r="GI177" s="68"/>
      <c r="GJ177" s="68"/>
      <c r="GK177" s="68"/>
      <c r="GL177" s="68"/>
      <c r="GM177" s="38"/>
      <c r="GN177" s="38"/>
      <c r="GO177" s="38"/>
      <c r="GP177" s="2"/>
      <c r="GQ177" s="9"/>
      <c r="GR177" s="38"/>
      <c r="GS177" s="38"/>
      <c r="GT177" s="38"/>
      <c r="GU177" s="38"/>
      <c r="GV177" s="38"/>
      <c r="GW177" s="38"/>
      <c r="GX177" s="38"/>
      <c r="GY177" s="38"/>
      <c r="GZ177" s="167"/>
      <c r="HA177" s="167"/>
      <c r="HB177" s="167"/>
      <c r="HC177" s="167"/>
      <c r="HD177" s="167"/>
      <c r="HE177" s="167"/>
      <c r="HF177" s="167"/>
      <c r="HG177" s="167"/>
      <c r="HH177" s="167"/>
      <c r="HI177" s="167"/>
      <c r="HJ177" s="167"/>
      <c r="HK177" s="167"/>
      <c r="HL177" s="38"/>
      <c r="HM177" s="38"/>
      <c r="HN177" s="38"/>
      <c r="HP177" s="38"/>
      <c r="HQ177" s="38"/>
      <c r="HR177" s="38"/>
      <c r="HS177" s="38"/>
      <c r="HT177" s="38"/>
      <c r="HU177" s="38"/>
      <c r="HV177" s="38"/>
      <c r="HW177" s="38"/>
      <c r="HX177" s="38"/>
      <c r="HY177" s="38"/>
      <c r="HZ177" s="9"/>
      <c r="IA177" s="9"/>
      <c r="IB177" s="9"/>
      <c r="IC177" s="38"/>
      <c r="ID177" s="38"/>
      <c r="IE177" s="38"/>
      <c r="IF177" s="38"/>
      <c r="IG177" s="38"/>
      <c r="IH177" s="38"/>
      <c r="II177" s="68"/>
      <c r="IJ177" s="68"/>
      <c r="IK177" s="68"/>
      <c r="IL177" s="68"/>
      <c r="IM177" s="68"/>
      <c r="IN177" s="68"/>
      <c r="IO177" s="68"/>
      <c r="IP177" s="68"/>
      <c r="IQ177" s="68"/>
      <c r="IR177" s="68"/>
      <c r="IS177" s="68"/>
      <c r="IT177" s="68"/>
      <c r="IU177" s="68"/>
      <c r="IV177" s="68"/>
      <c r="IW177" s="38"/>
      <c r="IX177" s="38"/>
      <c r="IY177" s="38"/>
      <c r="IZ177" s="9"/>
      <c r="JA177" s="9"/>
      <c r="JB177" s="9"/>
      <c r="JC177" s="38"/>
      <c r="JD177" s="38"/>
      <c r="JE177" s="38"/>
      <c r="JF177" s="38"/>
      <c r="JG177" s="38"/>
      <c r="JH177" s="38"/>
      <c r="JI177" s="68"/>
      <c r="JJ177" s="68"/>
      <c r="JK177" s="68"/>
      <c r="JL177" s="68"/>
      <c r="JM177" s="68"/>
      <c r="JN177" s="68"/>
      <c r="JO177" s="68"/>
      <c r="JP177" s="68"/>
      <c r="JQ177" s="68"/>
      <c r="JR177" s="68"/>
      <c r="JS177" s="68"/>
      <c r="JT177" s="68"/>
      <c r="JU177" s="68"/>
      <c r="JV177" s="68"/>
      <c r="JW177" s="38"/>
      <c r="JX177" s="38"/>
      <c r="JY177" s="38"/>
      <c r="JZ177" s="9"/>
      <c r="KA177" s="9"/>
      <c r="KB177" s="9"/>
      <c r="KC177" s="9"/>
      <c r="KD177" s="9"/>
      <c r="KE177" s="9"/>
      <c r="KF177" s="9"/>
      <c r="KW177" s="9"/>
      <c r="KX177" s="9"/>
      <c r="KY177" s="9"/>
      <c r="KZ177" s="38"/>
      <c r="LA177" s="38"/>
      <c r="LB177" s="38"/>
      <c r="LC177" s="38"/>
      <c r="LD177" s="38"/>
      <c r="LE177" s="68"/>
      <c r="LF177" s="68"/>
      <c r="LG177" s="68"/>
      <c r="LH177" s="68"/>
      <c r="LI177" s="68"/>
      <c r="LJ177" s="68"/>
      <c r="LK177" s="68"/>
      <c r="LL177" s="68"/>
      <c r="LM177" s="68"/>
      <c r="LN177" s="68"/>
      <c r="LO177" s="68"/>
      <c r="LP177" s="68"/>
      <c r="LQ177" s="68"/>
      <c r="LR177" s="38"/>
      <c r="LS177" s="38"/>
      <c r="LT177" s="38"/>
      <c r="LU177" s="9"/>
      <c r="LV177" s="9"/>
      <c r="LW177" s="9"/>
      <c r="LX177" s="39">
        <v>0.44</v>
      </c>
      <c r="LY177" s="39">
        <v>1.43</v>
      </c>
      <c r="LZ177" s="39">
        <v>0.26</v>
      </c>
      <c r="MA177" s="39">
        <v>1.19</v>
      </c>
      <c r="MB177" s="68"/>
      <c r="MC177" s="68"/>
      <c r="MD177" s="184">
        <v>0.34</v>
      </c>
      <c r="ME177" s="184">
        <v>0.86</v>
      </c>
      <c r="MF177" s="68"/>
      <c r="MG177" s="68"/>
      <c r="MH177" s="68"/>
      <c r="MI177" s="68"/>
      <c r="MJ177" s="68"/>
      <c r="MK177" s="68"/>
      <c r="ML177" s="68"/>
      <c r="MM177" s="68"/>
      <c r="MN177" s="38"/>
      <c r="MO177" s="38"/>
      <c r="MP177" s="38"/>
      <c r="MQ177" s="38"/>
      <c r="MR177" s="38"/>
      <c r="MS177" s="9"/>
      <c r="MT177" s="9"/>
      <c r="MU177" s="38"/>
      <c r="MV177" s="38"/>
      <c r="MW177" s="38"/>
      <c r="MX177" s="38"/>
      <c r="MY177" s="38"/>
      <c r="MZ177" s="68"/>
      <c r="NA177" s="68"/>
      <c r="NB177" s="68"/>
      <c r="NC177" s="68"/>
      <c r="ND177" s="68"/>
      <c r="NE177" s="68"/>
      <c r="NF177" s="68"/>
      <c r="NG177" s="68"/>
      <c r="NH177" s="68"/>
      <c r="NI177" s="68"/>
      <c r="NJ177" s="68"/>
      <c r="NK177" s="68"/>
      <c r="NL177" s="68"/>
      <c r="NM177" s="38"/>
      <c r="NN177" s="38"/>
      <c r="NO177" s="38"/>
      <c r="NP177" s="9"/>
      <c r="NQ177" s="9"/>
      <c r="NR177" s="9"/>
      <c r="NS177" s="38"/>
      <c r="NT177" s="38"/>
      <c r="NU177" s="38"/>
      <c r="NV177" s="38"/>
      <c r="NW177" s="38"/>
      <c r="NX177" s="38"/>
      <c r="NY177" s="68"/>
      <c r="NZ177" s="68"/>
      <c r="OA177" s="68"/>
      <c r="OB177" s="68"/>
      <c r="OC177" s="68"/>
      <c r="OD177" s="68"/>
      <c r="OE177" s="68"/>
      <c r="OF177" s="68"/>
      <c r="OG177" s="68"/>
      <c r="OH177" s="68"/>
      <c r="OI177" s="68"/>
      <c r="OJ177" s="68"/>
      <c r="OK177" s="68"/>
      <c r="OL177" s="38"/>
      <c r="OM177" s="38"/>
      <c r="ON177" s="38"/>
      <c r="OO177" s="9"/>
      <c r="OP177" s="9"/>
      <c r="OQ177" s="9"/>
      <c r="OR177" s="38"/>
      <c r="OS177" s="38"/>
      <c r="OT177" s="38"/>
      <c r="OU177" s="38"/>
      <c r="OV177" s="68"/>
      <c r="OW177" s="68"/>
      <c r="OX177" s="68"/>
      <c r="OY177" s="68"/>
      <c r="OZ177" s="68"/>
      <c r="PA177" s="68"/>
      <c r="PB177" s="68"/>
      <c r="PC177" s="68"/>
      <c r="PD177" s="68"/>
      <c r="PE177" s="68"/>
      <c r="PF177" s="68"/>
      <c r="PG177" s="68"/>
      <c r="PH177" s="38"/>
      <c r="PI177" s="38"/>
      <c r="PJ177" s="38"/>
      <c r="PK177" s="38"/>
      <c r="PL177" s="9"/>
      <c r="PM177" s="9"/>
      <c r="PN177" s="9"/>
      <c r="PO177" s="38"/>
      <c r="PP177" s="38"/>
      <c r="PQ177" s="38"/>
      <c r="PR177" s="38"/>
      <c r="PS177" s="38"/>
      <c r="PT177" s="68"/>
      <c r="PU177" s="68"/>
      <c r="PV177" s="68"/>
      <c r="PW177" s="68"/>
      <c r="PX177" s="68"/>
      <c r="PY177" s="68"/>
      <c r="PZ177" s="68"/>
      <c r="QA177" s="68"/>
      <c r="QB177" s="68"/>
      <c r="QC177" s="68"/>
      <c r="QD177" s="68"/>
      <c r="QE177" s="68"/>
      <c r="QF177" s="68"/>
      <c r="QG177" s="38"/>
      <c r="QH177" s="38"/>
      <c r="QI177" s="38"/>
      <c r="QJ177" s="38"/>
      <c r="QK177" s="9"/>
      <c r="QL177" s="9"/>
      <c r="QM177" s="9"/>
      <c r="QN177" s="38"/>
      <c r="QO177" s="38"/>
      <c r="QP177" s="38"/>
      <c r="QQ177" s="38"/>
      <c r="QR177" s="38"/>
      <c r="QS177" s="38"/>
      <c r="QT177" s="68"/>
      <c r="QU177" s="68"/>
      <c r="QV177" s="68"/>
      <c r="QW177" s="68"/>
      <c r="QX177" s="68"/>
      <c r="QY177" s="68"/>
      <c r="QZ177" s="68"/>
      <c r="RA177" s="68"/>
      <c r="RB177" s="68"/>
      <c r="RC177" s="68"/>
      <c r="RD177" s="68"/>
      <c r="RE177" s="68"/>
      <c r="RF177" s="68"/>
      <c r="RG177" s="68"/>
      <c r="RH177" s="68"/>
      <c r="RI177" s="38"/>
      <c r="RJ177" s="38"/>
      <c r="RK177" s="38"/>
      <c r="RL177" s="38"/>
      <c r="RM177" s="9"/>
      <c r="RN177" s="9"/>
      <c r="RO177" s="9"/>
      <c r="RP177" s="38"/>
      <c r="RQ177" s="38"/>
      <c r="RR177" s="38"/>
      <c r="RS177" s="38"/>
      <c r="RT177" s="68"/>
      <c r="RU177" s="68"/>
      <c r="RV177" s="68"/>
      <c r="RW177" s="68"/>
      <c r="RX177" s="68"/>
      <c r="RY177" s="68"/>
      <c r="RZ177" s="68"/>
      <c r="SA177" s="68"/>
      <c r="SB177" s="68"/>
      <c r="SC177" s="68"/>
      <c r="SD177" s="68"/>
      <c r="SE177" s="68"/>
      <c r="SF177" s="38"/>
      <c r="SG177" s="38"/>
      <c r="SH177" s="38"/>
      <c r="SI177" s="9"/>
      <c r="SJ177" s="9"/>
      <c r="SK177" s="9"/>
      <c r="SL177" s="38"/>
      <c r="SM177" s="38"/>
      <c r="SN177" s="38"/>
      <c r="SO177" s="38"/>
      <c r="SP177" s="68"/>
      <c r="SQ177" s="68"/>
      <c r="SR177" s="68"/>
      <c r="SS177" s="68"/>
      <c r="ST177" s="68"/>
      <c r="SU177" s="68"/>
      <c r="SV177" s="68"/>
      <c r="SW177" s="68"/>
      <c r="SX177" s="68"/>
      <c r="SY177" s="68"/>
      <c r="SZ177" s="68"/>
      <c r="TA177" s="68"/>
      <c r="TB177" s="38"/>
      <c r="TC177" s="38"/>
      <c r="TD177" s="38"/>
      <c r="TE177" s="9"/>
      <c r="TF177" s="9"/>
      <c r="TG177" s="9"/>
      <c r="TN177" s="68"/>
      <c r="TO177" s="68"/>
      <c r="TP177" s="68"/>
      <c r="TQ177" s="68"/>
      <c r="TR177" s="68"/>
      <c r="TS177" s="68"/>
      <c r="TT177" s="68"/>
      <c r="TU177" s="68"/>
      <c r="TV177" s="68"/>
      <c r="TW177" s="68"/>
      <c r="TX177" s="68"/>
      <c r="TY177" s="68"/>
      <c r="TZ177" s="68"/>
      <c r="UA177" s="68"/>
      <c r="UK177" s="68"/>
      <c r="UL177" s="68"/>
      <c r="UM177" s="68"/>
      <c r="UN177" s="68"/>
      <c r="UO177" s="68"/>
      <c r="UP177" s="68"/>
      <c r="UQ177" s="68"/>
      <c r="UR177" s="68"/>
      <c r="US177" s="68"/>
      <c r="UT177" s="68"/>
      <c r="UU177" s="68"/>
      <c r="UV177" s="68"/>
      <c r="VE177" s="9"/>
      <c r="VF177" s="3" t="s">
        <v>5021</v>
      </c>
      <c r="VG177" s="22"/>
      <c r="VH177" s="9"/>
      <c r="VI177" s="9"/>
      <c r="VJ177" s="9"/>
      <c r="WA177" s="6" t="s">
        <v>777</v>
      </c>
      <c r="WZ177" s="6" t="s">
        <v>1039</v>
      </c>
      <c r="XA177" s="6" t="s">
        <v>3402</v>
      </c>
      <c r="XB177" s="6" t="s">
        <v>3403</v>
      </c>
      <c r="XD177" s="6" t="s">
        <v>3404</v>
      </c>
      <c r="XE177" s="6" t="s">
        <v>542</v>
      </c>
      <c r="XG177" s="6" t="s">
        <v>1808</v>
      </c>
      <c r="XI177" s="18" t="s">
        <v>5988</v>
      </c>
      <c r="XJ177" s="18"/>
      <c r="XK177" s="163"/>
      <c r="XL177" s="8" t="s">
        <v>1808</v>
      </c>
      <c r="XO177" s="6" t="s">
        <v>10507</v>
      </c>
      <c r="XP177" s="6" t="s">
        <v>10744</v>
      </c>
      <c r="XQ177" s="6" t="s">
        <v>10744</v>
      </c>
      <c r="XS177" s="6" t="s">
        <v>10800</v>
      </c>
      <c r="XT177" s="6" t="s">
        <v>10800</v>
      </c>
      <c r="XU177" s="3" t="s">
        <v>3403</v>
      </c>
      <c r="XV177"/>
      <c r="XY177" s="3" t="s">
        <v>1013</v>
      </c>
      <c r="YB177" s="3" t="s">
        <v>1464</v>
      </c>
      <c r="YJ177" s="3" t="s">
        <v>441</v>
      </c>
    </row>
    <row r="178" spans="1:686" ht="33" customHeight="1" x14ac:dyDescent="0.2">
      <c r="A178" s="3" t="s">
        <v>4232</v>
      </c>
      <c r="B178" s="64" t="s">
        <v>11357</v>
      </c>
      <c r="C178" s="276" t="s">
        <v>11275</v>
      </c>
      <c r="D178" s="276" t="s">
        <v>1544</v>
      </c>
      <c r="E178" s="276" t="s">
        <v>10048</v>
      </c>
      <c r="F178" s="277" t="s">
        <v>7462</v>
      </c>
      <c r="G178" s="278"/>
      <c r="H178" s="278"/>
      <c r="I178" s="278"/>
      <c r="J178" s="278"/>
      <c r="K178" s="279">
        <v>196</v>
      </c>
      <c r="L178" s="279">
        <v>60</v>
      </c>
      <c r="M178" s="276" t="s">
        <v>7461</v>
      </c>
      <c r="N178" s="3" t="s">
        <v>10173</v>
      </c>
      <c r="O178" s="3" t="s">
        <v>10174</v>
      </c>
      <c r="P178" s="3">
        <v>3</v>
      </c>
      <c r="Q178" s="6" t="s">
        <v>2346</v>
      </c>
      <c r="S178" s="3" t="s">
        <v>7443</v>
      </c>
      <c r="T178" s="3" t="s">
        <v>7449</v>
      </c>
      <c r="U178" s="3" t="s">
        <v>49</v>
      </c>
      <c r="V178" s="3" t="s">
        <v>49</v>
      </c>
      <c r="W178" s="3" t="s">
        <v>2108</v>
      </c>
      <c r="Y178" s="3" t="s">
        <v>2168</v>
      </c>
      <c r="Z178" s="3" t="s">
        <v>2168</v>
      </c>
      <c r="AB178" s="6" t="s">
        <v>1837</v>
      </c>
      <c r="AC178" s="6" t="s">
        <v>7003</v>
      </c>
      <c r="AD178" s="3" t="s">
        <v>7454</v>
      </c>
      <c r="AE178" s="3" t="s">
        <v>7460</v>
      </c>
      <c r="AF178" s="3" t="s">
        <v>7452</v>
      </c>
      <c r="AG178" s="3" t="s">
        <v>7452</v>
      </c>
      <c r="AH178" s="3" t="s">
        <v>7297</v>
      </c>
      <c r="AI178" s="3" t="s">
        <v>7459</v>
      </c>
      <c r="AJ178" s="3" t="s">
        <v>3243</v>
      </c>
      <c r="AL178" s="3" t="s">
        <v>7450</v>
      </c>
      <c r="AM178" s="4" t="s">
        <v>801</v>
      </c>
      <c r="AN178" s="3" t="s">
        <v>537</v>
      </c>
      <c r="AO178" s="28">
        <v>6</v>
      </c>
      <c r="AP178" s="28">
        <v>6</v>
      </c>
      <c r="AQ178" s="28" t="s">
        <v>2555</v>
      </c>
      <c r="AR178" s="98" t="s">
        <v>3247</v>
      </c>
      <c r="AT178" s="98">
        <v>200</v>
      </c>
      <c r="AU178" s="98">
        <v>200</v>
      </c>
      <c r="AV178" s="98">
        <v>0</v>
      </c>
      <c r="AW178" s="98">
        <v>12.67</v>
      </c>
      <c r="AX178" s="98">
        <v>0.44</v>
      </c>
      <c r="AZ178" s="28" t="s">
        <v>1757</v>
      </c>
      <c r="BA178" s="28" t="s">
        <v>1757</v>
      </c>
      <c r="BB178" s="28" t="s">
        <v>1757</v>
      </c>
      <c r="BC178" s="28" t="s">
        <v>1757</v>
      </c>
      <c r="BD178" s="28" t="s">
        <v>9</v>
      </c>
      <c r="BE178" s="28" t="s">
        <v>7298</v>
      </c>
      <c r="BF178" s="28" t="s">
        <v>557</v>
      </c>
      <c r="BH178" s="28" t="s">
        <v>4232</v>
      </c>
      <c r="BI178" s="28" t="s">
        <v>1529</v>
      </c>
      <c r="BK178" s="28" t="s">
        <v>7458</v>
      </c>
      <c r="BM178" s="28">
        <v>6</v>
      </c>
      <c r="BQ178" s="28" t="s">
        <v>7529</v>
      </c>
      <c r="BR178" s="227" t="s">
        <v>7457</v>
      </c>
      <c r="BS178" s="227" t="str">
        <f t="shared" si="5"/>
        <v xml:space="preserve"> DEBQ-R EDI-BD       SATAQ-Media_Internalization     RSES  </v>
      </c>
      <c r="BT178" s="28" t="s">
        <v>7456</v>
      </c>
      <c r="BU178" s="28" t="s">
        <v>8343</v>
      </c>
      <c r="BV178" s="28" t="s">
        <v>8344</v>
      </c>
      <c r="CE178" s="28" t="s">
        <v>3247</v>
      </c>
      <c r="CF178" s="28" t="s">
        <v>8042</v>
      </c>
      <c r="CK178" s="28" t="s">
        <v>7591</v>
      </c>
      <c r="CL178" s="28">
        <v>73</v>
      </c>
      <c r="CM178" s="28">
        <v>69</v>
      </c>
      <c r="CN178" s="3" t="s">
        <v>21</v>
      </c>
      <c r="CO178" s="3">
        <v>66</v>
      </c>
      <c r="CZ178" s="65">
        <v>66</v>
      </c>
      <c r="DI178" s="53" t="s">
        <v>10483</v>
      </c>
      <c r="EF178" s="9"/>
      <c r="EJ178" s="3" t="s">
        <v>1778</v>
      </c>
      <c r="EK178" s="3" t="s">
        <v>1778</v>
      </c>
      <c r="EL178" s="3" t="s">
        <v>1778</v>
      </c>
      <c r="EM178" s="29">
        <v>28.28</v>
      </c>
      <c r="EN178" s="29">
        <v>10.06</v>
      </c>
      <c r="EO178" s="53" t="s">
        <v>10483</v>
      </c>
      <c r="EP178" s="29">
        <v>26.69</v>
      </c>
      <c r="EQ178" s="29">
        <v>10.87</v>
      </c>
      <c r="ER178" s="53" t="s">
        <v>10483</v>
      </c>
      <c r="ES178" s="53" t="s">
        <v>10483</v>
      </c>
      <c r="ET178" s="53" t="s">
        <v>10483</v>
      </c>
      <c r="EU178" s="53" t="s">
        <v>10483</v>
      </c>
      <c r="EV178" s="53" t="s">
        <v>10483</v>
      </c>
      <c r="EW178" s="53" t="s">
        <v>10483</v>
      </c>
      <c r="EX178" s="53" t="s">
        <v>10483</v>
      </c>
      <c r="EY178" s="53" t="s">
        <v>10483</v>
      </c>
      <c r="EZ178" s="53" t="s">
        <v>10483</v>
      </c>
      <c r="FA178" s="53" t="s">
        <v>10483</v>
      </c>
      <c r="FB178" s="53" t="s">
        <v>10483</v>
      </c>
      <c r="FC178" s="53" t="s">
        <v>10483</v>
      </c>
      <c r="FD178" s="53" t="s">
        <v>10483</v>
      </c>
      <c r="FE178" s="53" t="s">
        <v>10483</v>
      </c>
      <c r="FF178" s="53" t="s">
        <v>10483</v>
      </c>
      <c r="FG178" s="53" t="s">
        <v>10483</v>
      </c>
      <c r="FH178" s="53" t="s">
        <v>10483</v>
      </c>
      <c r="FI178" s="53" t="s">
        <v>10483</v>
      </c>
      <c r="FJ178" s="53" t="s">
        <v>10483</v>
      </c>
      <c r="FK178" s="53" t="s">
        <v>10483</v>
      </c>
      <c r="FO178" s="3" t="s">
        <v>4126</v>
      </c>
      <c r="FQ178" s="3" t="s">
        <v>4126</v>
      </c>
      <c r="FR178" s="3" t="s">
        <v>4126</v>
      </c>
      <c r="FS178" s="29">
        <v>2.58</v>
      </c>
      <c r="FT178" s="29">
        <v>0.9</v>
      </c>
      <c r="FU178" s="53" t="s">
        <v>10483</v>
      </c>
      <c r="FV178" s="29">
        <v>2.4</v>
      </c>
      <c r="FW178" s="29">
        <v>0.94</v>
      </c>
      <c r="GD178" s="65">
        <v>2.2999999999999998</v>
      </c>
      <c r="GE178" s="65">
        <v>1</v>
      </c>
      <c r="GP178" s="2"/>
      <c r="GQ178" s="9"/>
      <c r="GZ178" s="166"/>
      <c r="HA178" s="166"/>
      <c r="HB178" s="166"/>
      <c r="HC178" s="166"/>
      <c r="HD178" s="166"/>
      <c r="HE178" s="166"/>
      <c r="HF178" s="166"/>
      <c r="HG178" s="166"/>
      <c r="HH178" s="166"/>
      <c r="HI178" s="166"/>
      <c r="HJ178" s="166"/>
      <c r="HK178" s="166"/>
      <c r="HO178" s="3" t="s">
        <v>542</v>
      </c>
      <c r="JZ178" s="9"/>
      <c r="KA178" s="9"/>
      <c r="KB178" s="9"/>
      <c r="KC178" s="9"/>
      <c r="KD178" s="9"/>
      <c r="KE178" s="9"/>
      <c r="KF178" s="9"/>
      <c r="OO178" s="3" t="s">
        <v>7455</v>
      </c>
      <c r="OP178" s="3" t="s">
        <v>7455</v>
      </c>
      <c r="OQ178" s="3" t="s">
        <v>8136</v>
      </c>
      <c r="OR178" s="29">
        <v>22.68</v>
      </c>
      <c r="OS178" s="29">
        <v>9.91</v>
      </c>
      <c r="OT178" s="29">
        <v>19.29</v>
      </c>
      <c r="OU178" s="29">
        <v>9.02</v>
      </c>
      <c r="OZ178" s="65">
        <v>20.87</v>
      </c>
      <c r="PA178" s="65">
        <v>8.49</v>
      </c>
      <c r="TE178" s="3" t="s">
        <v>4106</v>
      </c>
      <c r="TF178" s="3" t="s">
        <v>4106</v>
      </c>
      <c r="TG178" s="3" t="s">
        <v>4106</v>
      </c>
      <c r="TH178" s="29">
        <v>28.85</v>
      </c>
      <c r="TI178" s="29">
        <v>6.03</v>
      </c>
      <c r="TK178" s="29">
        <v>29.77</v>
      </c>
      <c r="TL178" s="29">
        <v>6.16</v>
      </c>
      <c r="TS178" s="65">
        <v>29.12</v>
      </c>
      <c r="TT178" s="65">
        <v>7.06</v>
      </c>
      <c r="VF178" s="3" t="s">
        <v>4699</v>
      </c>
      <c r="VK178" s="3" t="s">
        <v>4232</v>
      </c>
      <c r="VZ178" s="3" t="s">
        <v>777</v>
      </c>
      <c r="WA178" s="6" t="s">
        <v>777</v>
      </c>
      <c r="WB178" s="3" t="s">
        <v>10422</v>
      </c>
      <c r="WC178" s="3" t="s">
        <v>777</v>
      </c>
      <c r="WD178" s="3" t="s">
        <v>6130</v>
      </c>
      <c r="XN178" s="173" t="s">
        <v>6304</v>
      </c>
      <c r="XO178" s="173" t="s">
        <v>9432</v>
      </c>
      <c r="XP178" s="4" t="s">
        <v>801</v>
      </c>
      <c r="XQ178" s="4" t="s">
        <v>801</v>
      </c>
      <c r="XS178" s="4" t="s">
        <v>10801</v>
      </c>
      <c r="XT178" s="4" t="s">
        <v>10801</v>
      </c>
      <c r="XU178" s="3" t="s">
        <v>7452</v>
      </c>
      <c r="XV178" s="3">
        <v>6</v>
      </c>
      <c r="YA178" s="6" t="s">
        <v>9441</v>
      </c>
    </row>
    <row r="179" spans="1:686" ht="33" customHeight="1" x14ac:dyDescent="0.2">
      <c r="A179" s="3" t="s">
        <v>4232</v>
      </c>
      <c r="K179" s="6">
        <v>196</v>
      </c>
      <c r="L179" s="6">
        <v>60</v>
      </c>
      <c r="T179" s="3" t="s">
        <v>7447</v>
      </c>
      <c r="AD179" s="3" t="s">
        <v>7454</v>
      </c>
      <c r="AE179" s="3" t="s">
        <v>7453</v>
      </c>
      <c r="AF179" s="3" t="s">
        <v>7452</v>
      </c>
      <c r="AG179" s="3" t="s">
        <v>7452</v>
      </c>
      <c r="AH179" s="3" t="s">
        <v>7297</v>
      </c>
      <c r="AI179" s="3" t="s">
        <v>7451</v>
      </c>
      <c r="AJ179" s="3" t="s">
        <v>3243</v>
      </c>
      <c r="AL179" s="3" t="s">
        <v>7450</v>
      </c>
      <c r="AM179" s="4" t="s">
        <v>801</v>
      </c>
      <c r="AO179" s="28">
        <v>6</v>
      </c>
      <c r="AP179" s="28">
        <v>6</v>
      </c>
      <c r="AQ179" s="28" t="s">
        <v>2555</v>
      </c>
      <c r="AW179" s="98">
        <v>12.66</v>
      </c>
      <c r="AX179" s="98">
        <v>0.38</v>
      </c>
      <c r="BH179" s="28" t="s">
        <v>4232</v>
      </c>
      <c r="BQ179" s="28" t="s">
        <v>7529</v>
      </c>
      <c r="BS179" s="227" t="str">
        <f t="shared" si="5"/>
        <v xml:space="preserve">                </v>
      </c>
      <c r="CL179" s="28">
        <v>74</v>
      </c>
      <c r="CM179" s="28">
        <v>72</v>
      </c>
      <c r="CN179" s="3" t="s">
        <v>21</v>
      </c>
      <c r="CO179" s="3">
        <v>63</v>
      </c>
      <c r="CZ179" s="65">
        <v>63</v>
      </c>
      <c r="DI179" s="53" t="s">
        <v>10483</v>
      </c>
      <c r="EF179" s="9"/>
      <c r="EM179" s="29">
        <v>28.41</v>
      </c>
      <c r="EN179" s="29">
        <v>9.9</v>
      </c>
      <c r="EO179" s="53" t="s">
        <v>10483</v>
      </c>
      <c r="EP179" s="29">
        <v>25.5</v>
      </c>
      <c r="EQ179" s="29">
        <v>9.77</v>
      </c>
      <c r="ER179" s="53" t="s">
        <v>10483</v>
      </c>
      <c r="ES179" s="53" t="s">
        <v>10483</v>
      </c>
      <c r="ET179" s="53" t="s">
        <v>10483</v>
      </c>
      <c r="EU179" s="53" t="s">
        <v>10483</v>
      </c>
      <c r="EV179" s="53" t="s">
        <v>10483</v>
      </c>
      <c r="EW179" s="53" t="s">
        <v>10483</v>
      </c>
      <c r="EX179" s="53" t="s">
        <v>10483</v>
      </c>
      <c r="EY179" s="53" t="s">
        <v>10483</v>
      </c>
      <c r="EZ179" s="53" t="s">
        <v>10483</v>
      </c>
      <c r="FA179" s="53" t="s">
        <v>10483</v>
      </c>
      <c r="FB179" s="53" t="s">
        <v>10483</v>
      </c>
      <c r="FC179" s="53" t="s">
        <v>10483</v>
      </c>
      <c r="FD179" s="53" t="s">
        <v>10483</v>
      </c>
      <c r="FE179" s="53" t="s">
        <v>10483</v>
      </c>
      <c r="FF179" s="53" t="s">
        <v>10483</v>
      </c>
      <c r="FG179" s="53" t="s">
        <v>10483</v>
      </c>
      <c r="FH179" s="53" t="s">
        <v>10483</v>
      </c>
      <c r="FI179" s="53" t="s">
        <v>10483</v>
      </c>
      <c r="FJ179" s="53" t="s">
        <v>10483</v>
      </c>
      <c r="FK179" s="53" t="s">
        <v>10483</v>
      </c>
      <c r="FS179" s="29">
        <v>2.2799999999999998</v>
      </c>
      <c r="FT179" s="29">
        <v>0.89</v>
      </c>
      <c r="FU179" s="53" t="s">
        <v>10483</v>
      </c>
      <c r="FV179" s="29">
        <v>2.0699999999999998</v>
      </c>
      <c r="FW179" s="29">
        <v>1</v>
      </c>
      <c r="GD179" s="65">
        <v>1.96</v>
      </c>
      <c r="GE179" s="65">
        <v>0.8</v>
      </c>
      <c r="GP179" s="2"/>
      <c r="GQ179" s="9"/>
      <c r="GZ179" s="166"/>
      <c r="HA179" s="166"/>
      <c r="HB179" s="166"/>
      <c r="HC179" s="166"/>
      <c r="HD179" s="166"/>
      <c r="HE179" s="166"/>
      <c r="HF179" s="166"/>
      <c r="HG179" s="166"/>
      <c r="HH179" s="166"/>
      <c r="HI179" s="166"/>
      <c r="HJ179" s="166"/>
      <c r="HK179" s="166"/>
      <c r="JZ179" s="9"/>
      <c r="KA179" s="9"/>
      <c r="KB179" s="9"/>
      <c r="KC179" s="9"/>
      <c r="KD179" s="9"/>
      <c r="KE179" s="9"/>
      <c r="KF179" s="9"/>
      <c r="OR179" s="29">
        <v>23.31</v>
      </c>
      <c r="OS179" s="29">
        <v>8.82</v>
      </c>
      <c r="OT179" s="29">
        <v>18.25</v>
      </c>
      <c r="OU179" s="29">
        <v>7.63</v>
      </c>
      <c r="OZ179" s="65">
        <v>19.309999999999999</v>
      </c>
      <c r="PA179" s="65">
        <v>7.2</v>
      </c>
      <c r="TH179" s="29">
        <v>28.57</v>
      </c>
      <c r="TI179" s="29">
        <v>5.36</v>
      </c>
      <c r="TK179" s="29">
        <v>30.9</v>
      </c>
      <c r="TL179" s="29">
        <v>5.6</v>
      </c>
      <c r="TS179" s="65">
        <v>30.38</v>
      </c>
      <c r="TT179" s="65">
        <v>5.07</v>
      </c>
      <c r="VF179" s="3" t="s">
        <v>4699</v>
      </c>
      <c r="VK179" s="3" t="s">
        <v>4232</v>
      </c>
      <c r="WA179" s="6" t="s">
        <v>777</v>
      </c>
      <c r="XN179" s="173" t="s">
        <v>6304</v>
      </c>
      <c r="XO179" s="173" t="s">
        <v>9432</v>
      </c>
      <c r="XP179" s="4" t="s">
        <v>801</v>
      </c>
      <c r="XQ179" s="4" t="s">
        <v>801</v>
      </c>
      <c r="XS179" s="4" t="s">
        <v>10801</v>
      </c>
      <c r="XT179" s="4" t="s">
        <v>10801</v>
      </c>
      <c r="XU179" s="3" t="s">
        <v>7452</v>
      </c>
      <c r="XV179" s="3">
        <v>6</v>
      </c>
      <c r="YA179" s="6" t="s">
        <v>9441</v>
      </c>
    </row>
    <row r="180" spans="1:686" ht="33" customHeight="1" x14ac:dyDescent="0.2">
      <c r="A180" s="3" t="s">
        <v>4232</v>
      </c>
      <c r="K180" s="6">
        <v>196</v>
      </c>
      <c r="L180" s="6">
        <v>60</v>
      </c>
      <c r="T180" s="3" t="s">
        <v>7446</v>
      </c>
      <c r="AE180" s="3" t="s">
        <v>7446</v>
      </c>
      <c r="AM180" s="6" t="s">
        <v>7682</v>
      </c>
      <c r="AW180" s="98">
        <v>12.77</v>
      </c>
      <c r="AX180" s="98">
        <v>0.44</v>
      </c>
      <c r="BH180" s="28" t="s">
        <v>4232</v>
      </c>
      <c r="BQ180" s="28" t="s">
        <v>7529</v>
      </c>
      <c r="BS180" s="227" t="str">
        <f t="shared" si="5"/>
        <v xml:space="preserve">                </v>
      </c>
      <c r="CL180" s="28">
        <v>53</v>
      </c>
      <c r="CM180" s="28">
        <v>51</v>
      </c>
      <c r="CN180" s="3" t="s">
        <v>21</v>
      </c>
      <c r="CO180" s="3">
        <v>49</v>
      </c>
      <c r="CZ180" s="65">
        <v>49</v>
      </c>
      <c r="DI180" s="53" t="s">
        <v>10483</v>
      </c>
      <c r="EF180" s="9"/>
      <c r="EM180" s="29">
        <v>24.4</v>
      </c>
      <c r="EN180" s="29">
        <v>9.09</v>
      </c>
      <c r="EO180" s="53" t="s">
        <v>10483</v>
      </c>
      <c r="EP180" s="29">
        <v>26.37</v>
      </c>
      <c r="EQ180" s="29">
        <v>10.26</v>
      </c>
      <c r="ER180" s="53" t="s">
        <v>10483</v>
      </c>
      <c r="ES180" s="53" t="s">
        <v>10483</v>
      </c>
      <c r="ET180" s="53" t="s">
        <v>10483</v>
      </c>
      <c r="EU180" s="53" t="s">
        <v>10483</v>
      </c>
      <c r="EV180" s="53" t="s">
        <v>10483</v>
      </c>
      <c r="EW180" s="53" t="s">
        <v>10483</v>
      </c>
      <c r="EX180" s="53" t="s">
        <v>10483</v>
      </c>
      <c r="EY180" s="53" t="s">
        <v>10483</v>
      </c>
      <c r="EZ180" s="53" t="s">
        <v>10483</v>
      </c>
      <c r="FA180" s="53" t="s">
        <v>10483</v>
      </c>
      <c r="FB180" s="53" t="s">
        <v>10483</v>
      </c>
      <c r="FC180" s="53" t="s">
        <v>10483</v>
      </c>
      <c r="FD180" s="53" t="s">
        <v>10483</v>
      </c>
      <c r="FE180" s="53" t="s">
        <v>10483</v>
      </c>
      <c r="FF180" s="53" t="s">
        <v>10483</v>
      </c>
      <c r="FG180" s="53" t="s">
        <v>10483</v>
      </c>
      <c r="FH180" s="53" t="s">
        <v>10483</v>
      </c>
      <c r="FI180" s="53" t="s">
        <v>10483</v>
      </c>
      <c r="FJ180" s="53" t="s">
        <v>10483</v>
      </c>
      <c r="FK180" s="53" t="s">
        <v>10483</v>
      </c>
      <c r="FS180" s="29">
        <v>2.37</v>
      </c>
      <c r="FT180" s="29">
        <v>0.87</v>
      </c>
      <c r="FU180" s="53" t="s">
        <v>10483</v>
      </c>
      <c r="FV180" s="29">
        <v>2.1800000000000002</v>
      </c>
      <c r="FW180" s="29">
        <v>0.9</v>
      </c>
      <c r="GD180" s="65">
        <v>2.2400000000000002</v>
      </c>
      <c r="GE180" s="65">
        <v>0.86</v>
      </c>
      <c r="GP180" s="2"/>
      <c r="GQ180" s="9"/>
      <c r="GZ180" s="166"/>
      <c r="HA180" s="166"/>
      <c r="HB180" s="166"/>
      <c r="HC180" s="166"/>
      <c r="HD180" s="166"/>
      <c r="HE180" s="166"/>
      <c r="HF180" s="166"/>
      <c r="HG180" s="166"/>
      <c r="HH180" s="166"/>
      <c r="HI180" s="166"/>
      <c r="HJ180" s="166"/>
      <c r="HK180" s="166"/>
      <c r="JZ180" s="9"/>
      <c r="KA180" s="9"/>
      <c r="KB180" s="9"/>
      <c r="KC180" s="9"/>
      <c r="KD180" s="9"/>
      <c r="KE180" s="9"/>
      <c r="KF180" s="9"/>
      <c r="OR180" s="29">
        <v>21.04</v>
      </c>
      <c r="OS180" s="29">
        <v>9.2100000000000009</v>
      </c>
      <c r="OT180" s="29">
        <v>22.51</v>
      </c>
      <c r="OU180" s="29">
        <v>9.8699999999999992</v>
      </c>
      <c r="OZ180" s="65">
        <v>20.62</v>
      </c>
      <c r="PA180" s="65">
        <v>8.51</v>
      </c>
      <c r="TH180" s="29">
        <v>30.89</v>
      </c>
      <c r="TI180" s="29">
        <v>5.74</v>
      </c>
      <c r="TK180" s="29">
        <v>30.4</v>
      </c>
      <c r="TL180" s="29">
        <v>6.23</v>
      </c>
      <c r="TS180" s="65">
        <v>29.79</v>
      </c>
      <c r="TT180" s="65">
        <v>6.25</v>
      </c>
      <c r="VF180" s="3" t="s">
        <v>5035</v>
      </c>
      <c r="VK180" s="3" t="s">
        <v>4232</v>
      </c>
      <c r="WA180" s="6" t="s">
        <v>777</v>
      </c>
      <c r="XO180" s="6" t="s">
        <v>7682</v>
      </c>
      <c r="XP180" s="6" t="s">
        <v>7682</v>
      </c>
      <c r="XQ180" s="6" t="s">
        <v>7682</v>
      </c>
    </row>
    <row r="181" spans="1:686" ht="33" customHeight="1" x14ac:dyDescent="0.2">
      <c r="A181" s="3" t="s">
        <v>4232</v>
      </c>
      <c r="K181" s="6">
        <v>196</v>
      </c>
      <c r="L181" s="6">
        <v>60</v>
      </c>
      <c r="T181" s="3" t="s">
        <v>7449</v>
      </c>
      <c r="AM181" s="6" t="s">
        <v>10737</v>
      </c>
      <c r="BH181" s="28" t="s">
        <v>4232</v>
      </c>
      <c r="BQ181" s="28" t="s">
        <v>7529</v>
      </c>
      <c r="BS181" s="227" t="str">
        <f t="shared" si="5"/>
        <v xml:space="preserve">         8-item McKnight Risk Factor Survey - Weight Teasing – Peers subscale       </v>
      </c>
      <c r="DI181" s="53" t="s">
        <v>10483</v>
      </c>
      <c r="EF181" s="9"/>
      <c r="EO181" s="53" t="s">
        <v>10483</v>
      </c>
      <c r="ER181" s="53" t="s">
        <v>10483</v>
      </c>
      <c r="ES181" s="53" t="s">
        <v>10483</v>
      </c>
      <c r="ET181" s="53" t="s">
        <v>10483</v>
      </c>
      <c r="EU181" s="53" t="s">
        <v>10483</v>
      </c>
      <c r="EV181" s="53" t="s">
        <v>10483</v>
      </c>
      <c r="EW181" s="53" t="s">
        <v>10483</v>
      </c>
      <c r="EX181" s="53" t="s">
        <v>10483</v>
      </c>
      <c r="EY181" s="53" t="s">
        <v>10483</v>
      </c>
      <c r="EZ181" s="53" t="s">
        <v>10483</v>
      </c>
      <c r="FA181" s="53" t="s">
        <v>10483</v>
      </c>
      <c r="FB181" s="53" t="s">
        <v>10483</v>
      </c>
      <c r="FC181" s="53" t="s">
        <v>10483</v>
      </c>
      <c r="FD181" s="53" t="s">
        <v>10483</v>
      </c>
      <c r="FE181" s="53" t="s">
        <v>10483</v>
      </c>
      <c r="FF181" s="53" t="s">
        <v>10483</v>
      </c>
      <c r="FG181" s="53" t="s">
        <v>10483</v>
      </c>
      <c r="FH181" s="53" t="s">
        <v>10483</v>
      </c>
      <c r="FI181" s="53" t="s">
        <v>10483</v>
      </c>
      <c r="FJ181" s="53" t="s">
        <v>10483</v>
      </c>
      <c r="FK181" s="53" t="s">
        <v>10483</v>
      </c>
      <c r="GP181" s="2"/>
      <c r="GQ181" s="9"/>
      <c r="GZ181" s="166"/>
      <c r="HA181" s="166"/>
      <c r="HB181" s="166"/>
      <c r="HC181" s="166"/>
      <c r="HD181" s="166"/>
      <c r="HE181" s="166"/>
      <c r="HF181" s="166"/>
      <c r="HG181" s="166"/>
      <c r="HH181" s="166"/>
      <c r="HI181" s="166"/>
      <c r="HJ181" s="166"/>
      <c r="HK181" s="166"/>
      <c r="JZ181" s="9"/>
      <c r="KA181" s="9"/>
      <c r="KB181" s="9"/>
      <c r="KC181" s="9"/>
      <c r="KD181" s="9"/>
      <c r="KE181" s="9"/>
      <c r="KF181" s="9"/>
      <c r="OO181" s="3" t="s">
        <v>7448</v>
      </c>
      <c r="OP181" s="3" t="s">
        <v>7448</v>
      </c>
      <c r="OQ181" s="3" t="s">
        <v>4136</v>
      </c>
      <c r="OR181" s="29">
        <v>2.1</v>
      </c>
      <c r="OS181" s="29">
        <v>1.03</v>
      </c>
      <c r="OT181" s="29">
        <v>1.88</v>
      </c>
      <c r="OU181" s="29">
        <v>0.92</v>
      </c>
      <c r="OZ181" s="65">
        <v>1.94</v>
      </c>
      <c r="PA181" s="65">
        <v>1</v>
      </c>
      <c r="WA181" s="6" t="s">
        <v>777</v>
      </c>
      <c r="XP181" s="6" t="s">
        <v>10737</v>
      </c>
      <c r="XQ181" s="6" t="s">
        <v>10737</v>
      </c>
    </row>
    <row r="182" spans="1:686" ht="33" customHeight="1" x14ac:dyDescent="0.2">
      <c r="A182" s="3" t="s">
        <v>4232</v>
      </c>
      <c r="K182" s="6">
        <v>196</v>
      </c>
      <c r="L182" s="6">
        <v>60</v>
      </c>
      <c r="T182" s="3" t="s">
        <v>7447</v>
      </c>
      <c r="AM182" s="6" t="s">
        <v>10737</v>
      </c>
      <c r="BH182" s="28" t="s">
        <v>4232</v>
      </c>
      <c r="BQ182" s="28" t="s">
        <v>7529</v>
      </c>
      <c r="BS182" s="227" t="str">
        <f t="shared" si="5"/>
        <v xml:space="preserve">                </v>
      </c>
      <c r="DI182" s="53" t="s">
        <v>10483</v>
      </c>
      <c r="EF182" s="9"/>
      <c r="EO182" s="53" t="s">
        <v>10483</v>
      </c>
      <c r="ER182" s="53" t="s">
        <v>10483</v>
      </c>
      <c r="ES182" s="53" t="s">
        <v>10483</v>
      </c>
      <c r="ET182" s="53" t="s">
        <v>10483</v>
      </c>
      <c r="EU182" s="53" t="s">
        <v>10483</v>
      </c>
      <c r="EV182" s="53" t="s">
        <v>10483</v>
      </c>
      <c r="EW182" s="53" t="s">
        <v>10483</v>
      </c>
      <c r="EX182" s="53" t="s">
        <v>10483</v>
      </c>
      <c r="EY182" s="53" t="s">
        <v>10483</v>
      </c>
      <c r="EZ182" s="53" t="s">
        <v>10483</v>
      </c>
      <c r="FA182" s="53" t="s">
        <v>10483</v>
      </c>
      <c r="FB182" s="53" t="s">
        <v>10483</v>
      </c>
      <c r="FC182" s="53" t="s">
        <v>10483</v>
      </c>
      <c r="FD182" s="53" t="s">
        <v>10483</v>
      </c>
      <c r="FE182" s="53" t="s">
        <v>10483</v>
      </c>
      <c r="FF182" s="53" t="s">
        <v>10483</v>
      </c>
      <c r="FG182" s="53" t="s">
        <v>10483</v>
      </c>
      <c r="FH182" s="53" t="s">
        <v>10483</v>
      </c>
      <c r="FI182" s="53" t="s">
        <v>10483</v>
      </c>
      <c r="FJ182" s="53" t="s">
        <v>10483</v>
      </c>
      <c r="FK182" s="53" t="s">
        <v>10483</v>
      </c>
      <c r="GP182" s="2"/>
      <c r="GQ182" s="9"/>
      <c r="GZ182" s="166"/>
      <c r="HA182" s="166"/>
      <c r="HB182" s="166"/>
      <c r="HC182" s="166"/>
      <c r="HD182" s="166"/>
      <c r="HE182" s="166"/>
      <c r="HF182" s="166"/>
      <c r="HG182" s="166"/>
      <c r="HH182" s="166"/>
      <c r="HI182" s="166"/>
      <c r="HJ182" s="166"/>
      <c r="HK182" s="166"/>
      <c r="JZ182" s="9"/>
      <c r="KA182" s="9"/>
      <c r="KB182" s="9"/>
      <c r="KC182" s="9"/>
      <c r="KD182" s="9"/>
      <c r="KE182" s="9"/>
      <c r="KF182" s="9"/>
      <c r="OR182" s="29">
        <v>1.81</v>
      </c>
      <c r="OS182" s="29">
        <v>0.83</v>
      </c>
      <c r="OT182" s="29">
        <v>1.73</v>
      </c>
      <c r="OU182" s="29">
        <v>0.69</v>
      </c>
      <c r="OZ182" s="65">
        <v>1.74</v>
      </c>
      <c r="PA182" s="65">
        <v>0.76</v>
      </c>
      <c r="WA182" s="6" t="s">
        <v>777</v>
      </c>
      <c r="XP182" s="6" t="s">
        <v>10737</v>
      </c>
      <c r="XQ182" s="6" t="s">
        <v>10737</v>
      </c>
    </row>
    <row r="183" spans="1:686" ht="33" customHeight="1" x14ac:dyDescent="0.2">
      <c r="A183" s="3" t="s">
        <v>4232</v>
      </c>
      <c r="K183" s="6">
        <v>196</v>
      </c>
      <c r="L183" s="6">
        <v>60</v>
      </c>
      <c r="T183" s="3" t="s">
        <v>7446</v>
      </c>
      <c r="AM183" s="6" t="s">
        <v>10802</v>
      </c>
      <c r="BH183" s="28" t="s">
        <v>4232</v>
      </c>
      <c r="BQ183" s="28" t="s">
        <v>7529</v>
      </c>
      <c r="BS183" s="227" t="str">
        <f t="shared" si="5"/>
        <v xml:space="preserve">                </v>
      </c>
      <c r="DI183" s="53" t="s">
        <v>10483</v>
      </c>
      <c r="EF183" s="9"/>
      <c r="EO183" s="53" t="s">
        <v>10483</v>
      </c>
      <c r="ER183" s="53" t="s">
        <v>10483</v>
      </c>
      <c r="ES183" s="53" t="s">
        <v>10483</v>
      </c>
      <c r="ET183" s="53" t="s">
        <v>10483</v>
      </c>
      <c r="EU183" s="53" t="s">
        <v>10483</v>
      </c>
      <c r="EV183" s="53" t="s">
        <v>10483</v>
      </c>
      <c r="EW183" s="53" t="s">
        <v>10483</v>
      </c>
      <c r="EX183" s="53" t="s">
        <v>10483</v>
      </c>
      <c r="EY183" s="53" t="s">
        <v>10483</v>
      </c>
      <c r="EZ183" s="53" t="s">
        <v>10483</v>
      </c>
      <c r="FA183" s="53" t="s">
        <v>10483</v>
      </c>
      <c r="FB183" s="53" t="s">
        <v>10483</v>
      </c>
      <c r="FC183" s="53" t="s">
        <v>10483</v>
      </c>
      <c r="FD183" s="53" t="s">
        <v>10483</v>
      </c>
      <c r="FE183" s="53" t="s">
        <v>10483</v>
      </c>
      <c r="FF183" s="53" t="s">
        <v>10483</v>
      </c>
      <c r="FG183" s="53" t="s">
        <v>10483</v>
      </c>
      <c r="FH183" s="53" t="s">
        <v>10483</v>
      </c>
      <c r="FI183" s="53" t="s">
        <v>10483</v>
      </c>
      <c r="FJ183" s="53" t="s">
        <v>10483</v>
      </c>
      <c r="FK183" s="53" t="s">
        <v>10483</v>
      </c>
      <c r="GP183" s="2"/>
      <c r="GQ183" s="9"/>
      <c r="GZ183" s="166"/>
      <c r="HA183" s="166"/>
      <c r="HB183" s="166"/>
      <c r="HC183" s="166"/>
      <c r="HD183" s="166"/>
      <c r="HE183" s="166"/>
      <c r="HF183" s="166"/>
      <c r="HG183" s="166"/>
      <c r="HH183" s="166"/>
      <c r="HI183" s="166"/>
      <c r="HJ183" s="166"/>
      <c r="HK183" s="166"/>
      <c r="JZ183" s="9"/>
      <c r="KA183" s="9"/>
      <c r="KB183" s="9"/>
      <c r="KC183" s="9"/>
      <c r="KD183" s="9"/>
      <c r="KE183" s="9"/>
      <c r="KF183" s="9"/>
      <c r="OR183" s="29">
        <v>1.63</v>
      </c>
      <c r="OS183" s="29">
        <v>0.75</v>
      </c>
      <c r="OT183" s="29">
        <v>1.64</v>
      </c>
      <c r="OU183" s="29">
        <v>0.81</v>
      </c>
      <c r="OZ183" s="65">
        <v>1.68</v>
      </c>
      <c r="PA183" s="65">
        <v>0.77</v>
      </c>
      <c r="WA183" s="6" t="s">
        <v>777</v>
      </c>
      <c r="XP183" s="6" t="s">
        <v>10802</v>
      </c>
      <c r="XQ183" s="6" t="s">
        <v>10802</v>
      </c>
    </row>
    <row r="184" spans="1:686" ht="33" customHeight="1" x14ac:dyDescent="0.2">
      <c r="A184" s="3" t="s">
        <v>5637</v>
      </c>
      <c r="B184" s="8" t="s">
        <v>11356</v>
      </c>
      <c r="C184" s="8" t="s">
        <v>11276</v>
      </c>
      <c r="D184" s="8" t="s">
        <v>11277</v>
      </c>
      <c r="E184" s="8" t="s">
        <v>11278</v>
      </c>
      <c r="F184" s="277" t="s">
        <v>4620</v>
      </c>
      <c r="G184" s="278"/>
      <c r="H184" s="278" t="s">
        <v>6662</v>
      </c>
      <c r="I184" s="278"/>
      <c r="J184" s="282"/>
      <c r="K184" s="6">
        <v>40</v>
      </c>
      <c r="L184" s="6">
        <v>61</v>
      </c>
      <c r="M184" s="138" t="s">
        <v>970</v>
      </c>
      <c r="N184" s="3" t="s">
        <v>10175</v>
      </c>
      <c r="O184" s="3" t="s">
        <v>10176</v>
      </c>
      <c r="P184" s="3">
        <v>4</v>
      </c>
      <c r="Q184" s="6" t="s">
        <v>2316</v>
      </c>
      <c r="S184" s="3" t="s">
        <v>224</v>
      </c>
      <c r="T184" s="3" t="s">
        <v>1076</v>
      </c>
      <c r="U184" s="3" t="s">
        <v>4972</v>
      </c>
      <c r="V184" s="3" t="s">
        <v>225</v>
      </c>
      <c r="W184" s="3" t="s">
        <v>2114</v>
      </c>
      <c r="Y184" s="3" t="s">
        <v>2229</v>
      </c>
      <c r="Z184" s="3" t="s">
        <v>2166</v>
      </c>
      <c r="AA184" s="3" t="s">
        <v>2248</v>
      </c>
      <c r="AB184" s="6" t="s">
        <v>1837</v>
      </c>
      <c r="AC184" s="6" t="s">
        <v>145</v>
      </c>
      <c r="AD184" s="3" t="s">
        <v>3126</v>
      </c>
      <c r="AE184" s="3" t="s">
        <v>1076</v>
      </c>
      <c r="AF184" s="3" t="s">
        <v>49</v>
      </c>
      <c r="AG184" s="162" t="s">
        <v>10483</v>
      </c>
      <c r="AI184" s="3" t="s">
        <v>3410</v>
      </c>
      <c r="AJ184" s="3" t="s">
        <v>542</v>
      </c>
      <c r="AL184" s="9"/>
      <c r="AM184" s="6" t="s">
        <v>1077</v>
      </c>
      <c r="AN184" s="3" t="s">
        <v>537</v>
      </c>
      <c r="AO184" s="9"/>
      <c r="AP184" s="28">
        <v>3</v>
      </c>
      <c r="AQ184" s="28">
        <v>30</v>
      </c>
      <c r="AR184" s="98" t="s">
        <v>2762</v>
      </c>
      <c r="AS184" s="98" t="s">
        <v>4683</v>
      </c>
      <c r="AT184" s="98" t="s">
        <v>4866</v>
      </c>
      <c r="AU184" s="98">
        <v>79</v>
      </c>
      <c r="AV184" s="98">
        <v>0</v>
      </c>
      <c r="AW184" s="98" t="s">
        <v>49</v>
      </c>
      <c r="AX184" s="98" t="s">
        <v>49</v>
      </c>
      <c r="AY184" s="226" t="s">
        <v>49</v>
      </c>
      <c r="AZ184" s="28" t="s">
        <v>542</v>
      </c>
      <c r="BA184" s="28" t="s">
        <v>542</v>
      </c>
      <c r="BB184" s="28" t="s">
        <v>542</v>
      </c>
      <c r="BC184" s="28" t="s">
        <v>542</v>
      </c>
      <c r="BD184" s="28" t="s">
        <v>53</v>
      </c>
      <c r="BE184" s="28" t="s">
        <v>10</v>
      </c>
      <c r="BF184" s="28" t="s">
        <v>26</v>
      </c>
      <c r="BG184" s="28" t="s">
        <v>29</v>
      </c>
      <c r="BH184" s="28" t="s">
        <v>4231</v>
      </c>
      <c r="BI184" s="28" t="s">
        <v>1529</v>
      </c>
      <c r="BK184" s="28" t="s">
        <v>1529</v>
      </c>
      <c r="BL184" s="28" t="s">
        <v>448</v>
      </c>
      <c r="BM184" s="28" t="s">
        <v>448</v>
      </c>
      <c r="BN184" s="28" t="s">
        <v>448</v>
      </c>
      <c r="BO184" s="28" t="s">
        <v>448</v>
      </c>
      <c r="BQ184" s="28" t="s">
        <v>4455</v>
      </c>
      <c r="BR184" s="227" t="s">
        <v>226</v>
      </c>
      <c r="BS184" s="227" t="str">
        <f t="shared" si="5"/>
        <v xml:space="preserve">                </v>
      </c>
      <c r="BT184" s="28" t="s">
        <v>4193</v>
      </c>
      <c r="CE184" s="28" t="s">
        <v>4475</v>
      </c>
      <c r="CF184" s="9"/>
      <c r="CH184" s="118" t="s">
        <v>6662</v>
      </c>
      <c r="CJ184" s="83"/>
      <c r="CL184" s="43"/>
      <c r="CM184" s="43"/>
      <c r="CN184" s="9"/>
      <c r="CO184" s="9"/>
      <c r="CP184" s="9"/>
      <c r="CQ184" s="9"/>
      <c r="CR184" s="9"/>
      <c r="CS184" s="9"/>
      <c r="CT184" s="9"/>
      <c r="CU184" s="9"/>
      <c r="CV184" s="9"/>
      <c r="CW184" s="9"/>
      <c r="CX184" s="68"/>
      <c r="CY184" s="68"/>
      <c r="CZ184" s="68"/>
      <c r="DA184" s="68"/>
      <c r="DB184" s="68"/>
      <c r="DC184" s="68"/>
      <c r="DD184" s="9"/>
      <c r="DE184" s="9"/>
      <c r="DF184" s="9"/>
      <c r="DG184" s="38"/>
      <c r="DH184" s="38"/>
      <c r="DI184" s="53" t="s">
        <v>10483</v>
      </c>
      <c r="DJ184" s="38"/>
      <c r="DK184" s="38"/>
      <c r="DL184" s="38"/>
      <c r="DM184" s="68"/>
      <c r="DN184" s="68"/>
      <c r="DO184" s="68"/>
      <c r="DP184" s="68"/>
      <c r="DQ184" s="68"/>
      <c r="DR184" s="68"/>
      <c r="DS184" s="68"/>
      <c r="DT184" s="68"/>
      <c r="DU184" s="68"/>
      <c r="DV184" s="68"/>
      <c r="DW184" s="68"/>
      <c r="DX184" s="68"/>
      <c r="DY184" s="68"/>
      <c r="DZ184" s="68"/>
      <c r="EA184" s="38"/>
      <c r="EB184" s="38"/>
      <c r="EC184" s="38"/>
      <c r="ED184" s="38"/>
      <c r="EE184" s="38"/>
      <c r="EF184" s="9"/>
      <c r="EG184" s="38"/>
      <c r="EH184" s="38"/>
      <c r="EI184" s="38"/>
      <c r="EJ184" s="9"/>
      <c r="EK184" s="9"/>
      <c r="EL184" s="9"/>
      <c r="EM184" s="38"/>
      <c r="EN184" s="38"/>
      <c r="EO184" s="53" t="s">
        <v>10483</v>
      </c>
      <c r="EP184" s="38"/>
      <c r="EQ184" s="38"/>
      <c r="ER184" s="53" t="s">
        <v>10483</v>
      </c>
      <c r="ES184" s="53" t="s">
        <v>10483</v>
      </c>
      <c r="ET184" s="53" t="s">
        <v>10483</v>
      </c>
      <c r="EU184" s="53" t="s">
        <v>10483</v>
      </c>
      <c r="EV184" s="53" t="s">
        <v>10483</v>
      </c>
      <c r="EW184" s="53" t="s">
        <v>10483</v>
      </c>
      <c r="EX184" s="53" t="s">
        <v>10483</v>
      </c>
      <c r="EY184" s="53" t="s">
        <v>10483</v>
      </c>
      <c r="EZ184" s="53" t="s">
        <v>10483</v>
      </c>
      <c r="FA184" s="53" t="s">
        <v>10483</v>
      </c>
      <c r="FB184" s="53" t="s">
        <v>10483</v>
      </c>
      <c r="FC184" s="53" t="s">
        <v>10483</v>
      </c>
      <c r="FD184" s="53" t="s">
        <v>10483</v>
      </c>
      <c r="FE184" s="53" t="s">
        <v>10483</v>
      </c>
      <c r="FF184" s="53" t="s">
        <v>10483</v>
      </c>
      <c r="FG184" s="53" t="s">
        <v>10483</v>
      </c>
      <c r="FH184" s="53" t="s">
        <v>10483</v>
      </c>
      <c r="FI184" s="53" t="s">
        <v>10483</v>
      </c>
      <c r="FJ184" s="53" t="s">
        <v>10483</v>
      </c>
      <c r="FK184" s="53" t="s">
        <v>10483</v>
      </c>
      <c r="FL184" s="38"/>
      <c r="FM184" s="38"/>
      <c r="FN184" s="38"/>
      <c r="FO184" s="9"/>
      <c r="FP184" s="9"/>
      <c r="FQ184" s="9"/>
      <c r="FR184" s="9"/>
      <c r="FS184" s="38"/>
      <c r="FT184" s="38"/>
      <c r="FU184" s="38"/>
      <c r="FV184" s="38"/>
      <c r="FW184" s="38"/>
      <c r="FX184" s="38"/>
      <c r="FY184" s="68"/>
      <c r="FZ184" s="68"/>
      <c r="GA184" s="68"/>
      <c r="GB184" s="68"/>
      <c r="GC184" s="68"/>
      <c r="GD184" s="68"/>
      <c r="GE184" s="68"/>
      <c r="GF184" s="68"/>
      <c r="GG184" s="68"/>
      <c r="GH184" s="68"/>
      <c r="GI184" s="68"/>
      <c r="GJ184" s="68"/>
      <c r="GK184" s="68"/>
      <c r="GL184" s="68"/>
      <c r="GM184" s="38"/>
      <c r="GN184" s="38"/>
      <c r="GO184" s="38"/>
      <c r="GP184" s="2"/>
      <c r="GQ184" s="9"/>
      <c r="GR184" s="38"/>
      <c r="GS184" s="38"/>
      <c r="GT184" s="38"/>
      <c r="GU184" s="38"/>
      <c r="GV184" s="38"/>
      <c r="GW184" s="38"/>
      <c r="GX184" s="38"/>
      <c r="GY184" s="38"/>
      <c r="GZ184" s="167"/>
      <c r="HA184" s="167"/>
      <c r="HB184" s="167"/>
      <c r="HC184" s="167"/>
      <c r="HD184" s="167"/>
      <c r="HE184" s="167"/>
      <c r="HF184" s="167"/>
      <c r="HG184" s="167"/>
      <c r="HH184" s="167"/>
      <c r="HI184" s="167"/>
      <c r="HJ184" s="167"/>
      <c r="HK184" s="167"/>
      <c r="HL184" s="38"/>
      <c r="HM184" s="38"/>
      <c r="HN184" s="38"/>
      <c r="HO184" s="3" t="s">
        <v>542</v>
      </c>
      <c r="HP184" s="38"/>
      <c r="HQ184" s="38"/>
      <c r="HR184" s="38"/>
      <c r="HS184" s="38"/>
      <c r="HT184" s="38"/>
      <c r="HU184" s="38"/>
      <c r="HV184" s="38"/>
      <c r="HW184" s="38"/>
      <c r="HX184" s="38"/>
      <c r="HY184" s="38"/>
      <c r="HZ184" s="9"/>
      <c r="IA184" s="9"/>
      <c r="IB184" s="9"/>
      <c r="IC184" s="38"/>
      <c r="ID184" s="38"/>
      <c r="IE184" s="38"/>
      <c r="IF184" s="38"/>
      <c r="IG184" s="38"/>
      <c r="IH184" s="38"/>
      <c r="II184" s="68"/>
      <c r="IJ184" s="68"/>
      <c r="IK184" s="68"/>
      <c r="IL184" s="68"/>
      <c r="IM184" s="68"/>
      <c r="IN184" s="68"/>
      <c r="IO184" s="68"/>
      <c r="IP184" s="68"/>
      <c r="IQ184" s="68"/>
      <c r="IR184" s="68"/>
      <c r="IS184" s="68"/>
      <c r="IT184" s="68"/>
      <c r="IU184" s="68"/>
      <c r="IV184" s="68"/>
      <c r="IW184" s="38"/>
      <c r="IX184" s="38"/>
      <c r="IY184" s="38"/>
      <c r="IZ184" s="9"/>
      <c r="JA184" s="9"/>
      <c r="JB184" s="9"/>
      <c r="JC184" s="38"/>
      <c r="JD184" s="38"/>
      <c r="JE184" s="38"/>
      <c r="JF184" s="38"/>
      <c r="JG184" s="38"/>
      <c r="JH184" s="38"/>
      <c r="JI184" s="68"/>
      <c r="JJ184" s="68"/>
      <c r="JK184" s="68"/>
      <c r="JL184" s="68"/>
      <c r="JM184" s="68"/>
      <c r="JN184" s="68"/>
      <c r="JO184" s="68"/>
      <c r="JP184" s="68"/>
      <c r="JQ184" s="68"/>
      <c r="JR184" s="68"/>
      <c r="JS184" s="68"/>
      <c r="JT184" s="68"/>
      <c r="JU184" s="68"/>
      <c r="JV184" s="68"/>
      <c r="JW184" s="38"/>
      <c r="JX184" s="38"/>
      <c r="JY184" s="38"/>
      <c r="JZ184" s="9"/>
      <c r="KA184" s="9"/>
      <c r="KB184" s="9"/>
      <c r="KC184" s="9"/>
      <c r="KD184" s="9"/>
      <c r="KE184" s="9"/>
      <c r="KF184" s="9"/>
      <c r="KW184" s="9"/>
      <c r="KX184" s="9"/>
      <c r="KY184" s="9"/>
      <c r="KZ184" s="38"/>
      <c r="LA184" s="38"/>
      <c r="LB184" s="38"/>
      <c r="LC184" s="38"/>
      <c r="LD184" s="38"/>
      <c r="LE184" s="68"/>
      <c r="LF184" s="68"/>
      <c r="LG184" s="68"/>
      <c r="LH184" s="68"/>
      <c r="LI184" s="68"/>
      <c r="LJ184" s="68"/>
      <c r="LK184" s="68"/>
      <c r="LL184" s="68"/>
      <c r="LM184" s="68"/>
      <c r="LN184" s="68"/>
      <c r="LO184" s="68"/>
      <c r="LP184" s="68"/>
      <c r="LQ184" s="68"/>
      <c r="LR184" s="38"/>
      <c r="LS184" s="38"/>
      <c r="LT184" s="38"/>
      <c r="LU184" s="9"/>
      <c r="LV184" s="9"/>
      <c r="LW184" s="9"/>
      <c r="LX184" s="38"/>
      <c r="LY184" s="38"/>
      <c r="LZ184" s="38"/>
      <c r="MA184" s="38"/>
      <c r="MB184" s="68"/>
      <c r="MC184" s="68"/>
      <c r="MD184" s="68"/>
      <c r="ME184" s="68"/>
      <c r="MF184" s="68"/>
      <c r="MG184" s="68"/>
      <c r="MH184" s="68"/>
      <c r="MI184" s="68"/>
      <c r="MJ184" s="68"/>
      <c r="MK184" s="68"/>
      <c r="ML184" s="68"/>
      <c r="MM184" s="68"/>
      <c r="MN184" s="38"/>
      <c r="MO184" s="38"/>
      <c r="MP184" s="38"/>
      <c r="MQ184" s="38"/>
      <c r="MR184" s="38"/>
      <c r="MS184" s="9"/>
      <c r="MT184" s="9"/>
      <c r="MU184" s="38"/>
      <c r="MV184" s="38"/>
      <c r="MW184" s="38"/>
      <c r="MX184" s="38"/>
      <c r="MY184" s="38"/>
      <c r="MZ184" s="68"/>
      <c r="NA184" s="68"/>
      <c r="NB184" s="68"/>
      <c r="NC184" s="68"/>
      <c r="ND184" s="68"/>
      <c r="NE184" s="68"/>
      <c r="NF184" s="68"/>
      <c r="NG184" s="68"/>
      <c r="NH184" s="68"/>
      <c r="NI184" s="68"/>
      <c r="NJ184" s="68"/>
      <c r="NK184" s="68"/>
      <c r="NL184" s="68"/>
      <c r="NM184" s="38"/>
      <c r="NN184" s="38"/>
      <c r="NO184" s="38"/>
      <c r="NP184" s="9"/>
      <c r="NQ184" s="9"/>
      <c r="NR184" s="9"/>
      <c r="NS184" s="38"/>
      <c r="NT184" s="38"/>
      <c r="NU184" s="38"/>
      <c r="NV184" s="38"/>
      <c r="NW184" s="38"/>
      <c r="NX184" s="38"/>
      <c r="NY184" s="68"/>
      <c r="NZ184" s="68"/>
      <c r="OA184" s="68"/>
      <c r="OB184" s="68"/>
      <c r="OC184" s="68"/>
      <c r="OD184" s="68"/>
      <c r="OE184" s="68"/>
      <c r="OF184" s="68"/>
      <c r="OG184" s="68"/>
      <c r="OH184" s="68"/>
      <c r="OI184" s="68"/>
      <c r="OJ184" s="68"/>
      <c r="OK184" s="68"/>
      <c r="OL184" s="38"/>
      <c r="OM184" s="38"/>
      <c r="ON184" s="38"/>
      <c r="OO184" s="9"/>
      <c r="OP184" s="9"/>
      <c r="OQ184" s="9"/>
      <c r="OR184" s="38"/>
      <c r="OS184" s="38"/>
      <c r="OT184" s="38"/>
      <c r="OU184" s="38"/>
      <c r="OV184" s="68"/>
      <c r="OW184" s="68"/>
      <c r="OX184" s="68"/>
      <c r="OY184" s="68"/>
      <c r="OZ184" s="68"/>
      <c r="PA184" s="68"/>
      <c r="PB184" s="68"/>
      <c r="PC184" s="68"/>
      <c r="PD184" s="68"/>
      <c r="PE184" s="68"/>
      <c r="PF184" s="68"/>
      <c r="PG184" s="68"/>
      <c r="PH184" s="38"/>
      <c r="PI184" s="38"/>
      <c r="PJ184" s="38"/>
      <c r="PK184" s="38"/>
      <c r="PL184" s="9"/>
      <c r="PM184" s="9"/>
      <c r="PN184" s="9"/>
      <c r="PO184" s="38"/>
      <c r="PP184" s="38"/>
      <c r="PQ184" s="38"/>
      <c r="PR184" s="38"/>
      <c r="PS184" s="38"/>
      <c r="PT184" s="68"/>
      <c r="PU184" s="68"/>
      <c r="PV184" s="68"/>
      <c r="PW184" s="68"/>
      <c r="PX184" s="68"/>
      <c r="PY184" s="68"/>
      <c r="PZ184" s="68"/>
      <c r="QA184" s="68"/>
      <c r="QB184" s="68"/>
      <c r="QC184" s="68"/>
      <c r="QD184" s="68"/>
      <c r="QE184" s="68"/>
      <c r="QF184" s="68"/>
      <c r="QG184" s="38"/>
      <c r="QH184" s="38"/>
      <c r="QI184" s="38"/>
      <c r="QJ184" s="38"/>
      <c r="QK184" s="9"/>
      <c r="QL184" s="9"/>
      <c r="QM184" s="9"/>
      <c r="QN184" s="38"/>
      <c r="QO184" s="38"/>
      <c r="QP184" s="38"/>
      <c r="QQ184" s="38"/>
      <c r="QR184" s="38"/>
      <c r="QS184" s="38"/>
      <c r="QT184" s="68"/>
      <c r="QU184" s="68"/>
      <c r="QV184" s="68"/>
      <c r="QW184" s="68"/>
      <c r="QX184" s="68"/>
      <c r="QY184" s="68"/>
      <c r="QZ184" s="68"/>
      <c r="RA184" s="68"/>
      <c r="RB184" s="68"/>
      <c r="RC184" s="68"/>
      <c r="RD184" s="68"/>
      <c r="RE184" s="68"/>
      <c r="RF184" s="68"/>
      <c r="RG184" s="68"/>
      <c r="RH184" s="68"/>
      <c r="RI184" s="38"/>
      <c r="RJ184" s="38"/>
      <c r="RK184" s="38"/>
      <c r="RL184" s="38"/>
      <c r="RM184" s="9"/>
      <c r="RN184" s="9"/>
      <c r="RO184" s="9"/>
      <c r="RP184" s="38"/>
      <c r="RQ184" s="38"/>
      <c r="RR184" s="38"/>
      <c r="RS184" s="38"/>
      <c r="RT184" s="68"/>
      <c r="RU184" s="68"/>
      <c r="RV184" s="68"/>
      <c r="RW184" s="68"/>
      <c r="RX184" s="68"/>
      <c r="RY184" s="68"/>
      <c r="RZ184" s="68"/>
      <c r="SA184" s="68"/>
      <c r="SB184" s="68"/>
      <c r="SC184" s="68"/>
      <c r="SD184" s="68"/>
      <c r="SE184" s="68"/>
      <c r="SF184" s="38"/>
      <c r="SG184" s="38"/>
      <c r="SH184" s="38"/>
      <c r="SI184" s="9"/>
      <c r="SJ184" s="9"/>
      <c r="SK184" s="9"/>
      <c r="SL184" s="38"/>
      <c r="SM184" s="38"/>
      <c r="SN184" s="38"/>
      <c r="SO184" s="38"/>
      <c r="SP184" s="68"/>
      <c r="SQ184" s="68"/>
      <c r="SR184" s="68"/>
      <c r="SS184" s="68"/>
      <c r="ST184" s="68"/>
      <c r="SU184" s="68"/>
      <c r="SV184" s="68"/>
      <c r="SW184" s="68"/>
      <c r="SX184" s="68"/>
      <c r="SY184" s="68"/>
      <c r="SZ184" s="68"/>
      <c r="TA184" s="68"/>
      <c r="TB184" s="38"/>
      <c r="TC184" s="38"/>
      <c r="TD184" s="38"/>
      <c r="TE184" s="9"/>
      <c r="TF184" s="9"/>
      <c r="TG184" s="9"/>
      <c r="TN184" s="68"/>
      <c r="TO184" s="68"/>
      <c r="TP184" s="68"/>
      <c r="TQ184" s="68"/>
      <c r="TR184" s="68"/>
      <c r="TS184" s="68"/>
      <c r="TT184" s="68"/>
      <c r="TU184" s="68"/>
      <c r="TV184" s="68"/>
      <c r="TW184" s="68"/>
      <c r="TX184" s="68"/>
      <c r="TY184" s="68"/>
      <c r="TZ184" s="68"/>
      <c r="UA184" s="68"/>
      <c r="UK184" s="68"/>
      <c r="UL184" s="68"/>
      <c r="UM184" s="68"/>
      <c r="UN184" s="68"/>
      <c r="UO184" s="68"/>
      <c r="UP184" s="68"/>
      <c r="UQ184" s="68"/>
      <c r="UR184" s="68"/>
      <c r="US184" s="68"/>
      <c r="UT184" s="68"/>
      <c r="UU184" s="68"/>
      <c r="UV184" s="68"/>
      <c r="VE184" s="9"/>
      <c r="VF184" s="6" t="s">
        <v>5022</v>
      </c>
      <c r="VG184" s="15" t="s">
        <v>4517</v>
      </c>
      <c r="VH184" s="3" t="s">
        <v>4504</v>
      </c>
      <c r="VI184" s="15"/>
      <c r="VJ184" s="15"/>
      <c r="VQ184" s="3" t="s">
        <v>970</v>
      </c>
      <c r="VR184" s="3" t="s">
        <v>970</v>
      </c>
      <c r="VS184" s="3" t="s">
        <v>970</v>
      </c>
      <c r="VT184" s="6" t="s">
        <v>970</v>
      </c>
      <c r="VV184" s="2" t="s">
        <v>5856</v>
      </c>
      <c r="VW184" s="2" t="s">
        <v>2314</v>
      </c>
      <c r="VX184" s="3" t="s">
        <v>6063</v>
      </c>
      <c r="VZ184" s="3" t="s">
        <v>537</v>
      </c>
      <c r="WA184" s="3" t="s">
        <v>537</v>
      </c>
      <c r="WB184" s="3" t="s">
        <v>10430</v>
      </c>
      <c r="WC184" s="3" t="s">
        <v>537</v>
      </c>
      <c r="WG184" s="7" t="s">
        <v>537</v>
      </c>
      <c r="WN184" s="2" t="s">
        <v>6062</v>
      </c>
      <c r="WQ184" s="92" t="s">
        <v>537</v>
      </c>
      <c r="WR184" s="92" t="s">
        <v>537</v>
      </c>
      <c r="WT184" s="3" t="s">
        <v>5839</v>
      </c>
      <c r="WU184" s="3" t="s">
        <v>5838</v>
      </c>
      <c r="WV184" s="7" t="s">
        <v>537</v>
      </c>
      <c r="WZ184" s="6" t="s">
        <v>1076</v>
      </c>
      <c r="XA184" s="6" t="s">
        <v>1076</v>
      </c>
      <c r="XB184" s="6" t="s">
        <v>49</v>
      </c>
      <c r="XD184" s="6" t="s">
        <v>3410</v>
      </c>
      <c r="XE184" s="6" t="s">
        <v>542</v>
      </c>
      <c r="XF184" s="6" t="s">
        <v>2398</v>
      </c>
      <c r="XG184" s="6" t="s">
        <v>1412</v>
      </c>
      <c r="XI184" s="6" t="s">
        <v>1077</v>
      </c>
      <c r="XK184" s="3" t="s">
        <v>194</v>
      </c>
      <c r="XL184" s="3" t="s">
        <v>1412</v>
      </c>
      <c r="XP184" s="6" t="s">
        <v>1077</v>
      </c>
      <c r="XQ184" s="6" t="s">
        <v>1077</v>
      </c>
      <c r="XU184" s="3" t="s">
        <v>49</v>
      </c>
      <c r="XV184" s="3">
        <v>3</v>
      </c>
      <c r="XX184" s="3" t="s">
        <v>797</v>
      </c>
      <c r="YB184" s="3" t="s">
        <v>797</v>
      </c>
      <c r="YI184" s="3" t="s">
        <v>786</v>
      </c>
      <c r="YJ184" s="3" t="s">
        <v>223</v>
      </c>
      <c r="YL184" s="3" t="s">
        <v>227</v>
      </c>
      <c r="YM184" s="3" t="s">
        <v>537</v>
      </c>
      <c r="YN184" s="3" t="s">
        <v>537</v>
      </c>
      <c r="YP184" s="3" t="s">
        <v>2751</v>
      </c>
      <c r="YQ184" s="3" t="s">
        <v>3910</v>
      </c>
      <c r="YR184" s="3" t="s">
        <v>537</v>
      </c>
      <c r="YS184" s="3" t="s">
        <v>4972</v>
      </c>
      <c r="YT184" s="3" t="s">
        <v>225</v>
      </c>
      <c r="YU184" s="3" t="s">
        <v>3963</v>
      </c>
      <c r="YV184" s="3" t="s">
        <v>776</v>
      </c>
      <c r="YX184" s="3" t="s">
        <v>2398</v>
      </c>
      <c r="YY184" s="3" t="s">
        <v>2114</v>
      </c>
      <c r="ZB184" s="3" t="s">
        <v>3</v>
      </c>
      <c r="ZD184" s="24" t="s">
        <v>1640</v>
      </c>
      <c r="ZH184" s="13" t="s">
        <v>639</v>
      </c>
      <c r="ZI184" s="3" t="s">
        <v>49</v>
      </c>
      <c r="ZJ184" s="3" t="s">
        <v>49</v>
      </c>
    </row>
    <row r="185" spans="1:686" ht="33" customHeight="1" x14ac:dyDescent="0.2">
      <c r="J185" s="83"/>
      <c r="K185" s="6">
        <v>40</v>
      </c>
      <c r="L185" s="6">
        <v>61</v>
      </c>
      <c r="T185" s="3" t="s">
        <v>1077</v>
      </c>
      <c r="AB185" s="6" t="s">
        <v>1837</v>
      </c>
      <c r="AD185" s="3" t="s">
        <v>3411</v>
      </c>
      <c r="AE185" s="3" t="s">
        <v>1077</v>
      </c>
      <c r="AF185" s="3" t="s">
        <v>49</v>
      </c>
      <c r="AG185" s="162" t="s">
        <v>10483</v>
      </c>
      <c r="AI185" s="3" t="s">
        <v>3412</v>
      </c>
      <c r="AJ185" s="3" t="s">
        <v>542</v>
      </c>
      <c r="AL185" s="9"/>
      <c r="AM185" s="6" t="s">
        <v>1077</v>
      </c>
      <c r="AO185" s="9"/>
      <c r="AP185" s="9"/>
      <c r="AQ185" s="9"/>
      <c r="BH185" s="28" t="s">
        <v>4231</v>
      </c>
      <c r="BI185" s="9"/>
      <c r="BJ185" s="9"/>
      <c r="BK185" s="9"/>
      <c r="BL185" s="9"/>
      <c r="BM185" s="9"/>
      <c r="BN185" s="9"/>
      <c r="BO185" s="9"/>
      <c r="BP185" s="9"/>
      <c r="BQ185" s="9"/>
      <c r="BS185" s="227" t="str">
        <f t="shared" si="5"/>
        <v xml:space="preserve">                </v>
      </c>
      <c r="BT185" s="9"/>
      <c r="BU185" s="9"/>
      <c r="BV185" s="9"/>
      <c r="BW185" s="9"/>
      <c r="BX185" s="9"/>
      <c r="BY185" s="9"/>
      <c r="BZ185" s="9"/>
      <c r="CA185" s="9"/>
      <c r="CB185" s="9"/>
      <c r="CC185" s="9"/>
      <c r="CD185" s="9"/>
      <c r="CE185" s="9"/>
      <c r="CF185" s="9"/>
      <c r="CJ185" s="83"/>
      <c r="CK185" s="9"/>
      <c r="CL185" s="43"/>
      <c r="CM185" s="43"/>
      <c r="CN185" s="9"/>
      <c r="CO185" s="9"/>
      <c r="CP185" s="9"/>
      <c r="CQ185" s="9"/>
      <c r="CR185" s="9"/>
      <c r="CS185" s="9"/>
      <c r="CT185" s="9"/>
      <c r="CU185" s="9"/>
      <c r="CV185" s="9"/>
      <c r="CW185" s="9"/>
      <c r="CX185" s="68"/>
      <c r="CY185" s="68"/>
      <c r="CZ185" s="68"/>
      <c r="DA185" s="68"/>
      <c r="DB185" s="68"/>
      <c r="DC185" s="68"/>
      <c r="DD185" s="9"/>
      <c r="DE185" s="9"/>
      <c r="DF185" s="9"/>
      <c r="DG185" s="38"/>
      <c r="DH185" s="38"/>
      <c r="DI185" s="53" t="s">
        <v>10483</v>
      </c>
      <c r="DJ185" s="38"/>
      <c r="DK185" s="38"/>
      <c r="DL185" s="38"/>
      <c r="DM185" s="68"/>
      <c r="DN185" s="68"/>
      <c r="DO185" s="68"/>
      <c r="DP185" s="68"/>
      <c r="DQ185" s="68"/>
      <c r="DR185" s="68"/>
      <c r="DS185" s="68"/>
      <c r="DT185" s="68"/>
      <c r="DU185" s="68"/>
      <c r="DV185" s="68"/>
      <c r="DW185" s="68"/>
      <c r="DX185" s="68"/>
      <c r="DY185" s="68"/>
      <c r="DZ185" s="68"/>
      <c r="EA185" s="38"/>
      <c r="EB185" s="38"/>
      <c r="EC185" s="38"/>
      <c r="ED185" s="38"/>
      <c r="EE185" s="38"/>
      <c r="EF185" s="9"/>
      <c r="EG185" s="38"/>
      <c r="EH185" s="38"/>
      <c r="EI185" s="38"/>
      <c r="EJ185" s="9"/>
      <c r="EK185" s="9"/>
      <c r="EL185" s="9"/>
      <c r="EM185" s="38"/>
      <c r="EN185" s="38"/>
      <c r="EO185" s="53" t="s">
        <v>10483</v>
      </c>
      <c r="EP185" s="38"/>
      <c r="EQ185" s="38"/>
      <c r="ER185" s="53" t="s">
        <v>10483</v>
      </c>
      <c r="ES185" s="53" t="s">
        <v>10483</v>
      </c>
      <c r="ET185" s="53" t="s">
        <v>10483</v>
      </c>
      <c r="EU185" s="53" t="s">
        <v>10483</v>
      </c>
      <c r="EV185" s="53" t="s">
        <v>10483</v>
      </c>
      <c r="EW185" s="53" t="s">
        <v>10483</v>
      </c>
      <c r="EX185" s="53" t="s">
        <v>10483</v>
      </c>
      <c r="EY185" s="53" t="s">
        <v>10483</v>
      </c>
      <c r="EZ185" s="53" t="s">
        <v>10483</v>
      </c>
      <c r="FA185" s="53" t="s">
        <v>10483</v>
      </c>
      <c r="FB185" s="53" t="s">
        <v>10483</v>
      </c>
      <c r="FC185" s="53" t="s">
        <v>10483</v>
      </c>
      <c r="FD185" s="53" t="s">
        <v>10483</v>
      </c>
      <c r="FE185" s="53" t="s">
        <v>10483</v>
      </c>
      <c r="FF185" s="53" t="s">
        <v>10483</v>
      </c>
      <c r="FG185" s="53" t="s">
        <v>10483</v>
      </c>
      <c r="FH185" s="53" t="s">
        <v>10483</v>
      </c>
      <c r="FI185" s="53" t="s">
        <v>10483</v>
      </c>
      <c r="FJ185" s="53" t="s">
        <v>10483</v>
      </c>
      <c r="FK185" s="53" t="s">
        <v>10483</v>
      </c>
      <c r="FL185" s="38"/>
      <c r="FM185" s="38"/>
      <c r="FN185" s="38"/>
      <c r="FO185" s="9"/>
      <c r="FP185" s="9"/>
      <c r="FQ185" s="9"/>
      <c r="FR185" s="9"/>
      <c r="FS185" s="38"/>
      <c r="FT185" s="38"/>
      <c r="FU185" s="38"/>
      <c r="FV185" s="38"/>
      <c r="FW185" s="38"/>
      <c r="FX185" s="38"/>
      <c r="FY185" s="68"/>
      <c r="FZ185" s="68"/>
      <c r="GA185" s="68"/>
      <c r="GB185" s="68"/>
      <c r="GC185" s="68"/>
      <c r="GD185" s="68"/>
      <c r="GE185" s="68"/>
      <c r="GF185" s="68"/>
      <c r="GG185" s="68"/>
      <c r="GH185" s="68"/>
      <c r="GI185" s="68"/>
      <c r="GJ185" s="68"/>
      <c r="GK185" s="68"/>
      <c r="GL185" s="68"/>
      <c r="GM185" s="38"/>
      <c r="GN185" s="38"/>
      <c r="GO185" s="38"/>
      <c r="GP185" s="2"/>
      <c r="GQ185" s="9"/>
      <c r="GR185" s="38"/>
      <c r="GS185" s="38"/>
      <c r="GT185" s="38"/>
      <c r="GU185" s="38"/>
      <c r="GV185" s="38"/>
      <c r="GW185" s="38"/>
      <c r="GX185" s="38"/>
      <c r="GY185" s="38"/>
      <c r="GZ185" s="167"/>
      <c r="HA185" s="167"/>
      <c r="HB185" s="167"/>
      <c r="HC185" s="167"/>
      <c r="HD185" s="167"/>
      <c r="HE185" s="167"/>
      <c r="HF185" s="167"/>
      <c r="HG185" s="167"/>
      <c r="HH185" s="167"/>
      <c r="HI185" s="167"/>
      <c r="HJ185" s="167"/>
      <c r="HK185" s="167"/>
      <c r="HL185" s="38"/>
      <c r="HM185" s="38"/>
      <c r="HN185" s="38"/>
      <c r="HP185" s="38"/>
      <c r="HQ185" s="38"/>
      <c r="HR185" s="38"/>
      <c r="HS185" s="38"/>
      <c r="HT185" s="38"/>
      <c r="HU185" s="38"/>
      <c r="HV185" s="38"/>
      <c r="HW185" s="38"/>
      <c r="HX185" s="38"/>
      <c r="HY185" s="38"/>
      <c r="HZ185" s="9"/>
      <c r="IA185" s="9"/>
      <c r="IB185" s="9"/>
      <c r="IC185" s="38"/>
      <c r="ID185" s="38"/>
      <c r="IE185" s="38"/>
      <c r="IF185" s="38"/>
      <c r="IG185" s="38"/>
      <c r="IH185" s="38"/>
      <c r="II185" s="68"/>
      <c r="IJ185" s="68"/>
      <c r="IK185" s="68"/>
      <c r="IL185" s="68"/>
      <c r="IM185" s="68"/>
      <c r="IN185" s="68"/>
      <c r="IO185" s="68"/>
      <c r="IP185" s="68"/>
      <c r="IQ185" s="68"/>
      <c r="IR185" s="68"/>
      <c r="IS185" s="68"/>
      <c r="IT185" s="68"/>
      <c r="IU185" s="68"/>
      <c r="IV185" s="68"/>
      <c r="IW185" s="38"/>
      <c r="IX185" s="38"/>
      <c r="IY185" s="38"/>
      <c r="IZ185" s="9"/>
      <c r="JA185" s="9"/>
      <c r="JB185" s="9"/>
      <c r="JC185" s="38"/>
      <c r="JD185" s="38"/>
      <c r="JE185" s="38"/>
      <c r="JF185" s="38"/>
      <c r="JG185" s="38"/>
      <c r="JH185" s="38"/>
      <c r="JI185" s="68"/>
      <c r="JJ185" s="68"/>
      <c r="JK185" s="68"/>
      <c r="JL185" s="68"/>
      <c r="JM185" s="68"/>
      <c r="JN185" s="68"/>
      <c r="JO185" s="68"/>
      <c r="JP185" s="68"/>
      <c r="JQ185" s="68"/>
      <c r="JR185" s="68"/>
      <c r="JS185" s="68"/>
      <c r="JT185" s="68"/>
      <c r="JU185" s="68"/>
      <c r="JV185" s="68"/>
      <c r="JW185" s="38"/>
      <c r="JX185" s="38"/>
      <c r="JY185" s="38"/>
      <c r="JZ185" s="9"/>
      <c r="KA185" s="9"/>
      <c r="KB185" s="9"/>
      <c r="KC185" s="9"/>
      <c r="KD185" s="9"/>
      <c r="KE185" s="9"/>
      <c r="KF185" s="9"/>
      <c r="KW185" s="9"/>
      <c r="KX185" s="9"/>
      <c r="KY185" s="9"/>
      <c r="KZ185" s="38"/>
      <c r="LA185" s="38"/>
      <c r="LB185" s="38"/>
      <c r="LC185" s="38"/>
      <c r="LD185" s="38"/>
      <c r="LE185" s="68"/>
      <c r="LF185" s="68"/>
      <c r="LG185" s="68"/>
      <c r="LH185" s="68"/>
      <c r="LI185" s="68"/>
      <c r="LJ185" s="68"/>
      <c r="LK185" s="68"/>
      <c r="LL185" s="68"/>
      <c r="LM185" s="68"/>
      <c r="LN185" s="68"/>
      <c r="LO185" s="68"/>
      <c r="LP185" s="68"/>
      <c r="LQ185" s="68"/>
      <c r="LR185" s="38"/>
      <c r="LS185" s="38"/>
      <c r="LT185" s="38"/>
      <c r="LU185" s="9"/>
      <c r="LV185" s="9"/>
      <c r="LW185" s="9"/>
      <c r="LX185" s="38"/>
      <c r="LY185" s="38"/>
      <c r="LZ185" s="38"/>
      <c r="MA185" s="38"/>
      <c r="MB185" s="68"/>
      <c r="MC185" s="68"/>
      <c r="MD185" s="68"/>
      <c r="ME185" s="68"/>
      <c r="MF185" s="68"/>
      <c r="MG185" s="68"/>
      <c r="MH185" s="68"/>
      <c r="MI185" s="68"/>
      <c r="MJ185" s="68"/>
      <c r="MK185" s="68"/>
      <c r="ML185" s="68"/>
      <c r="MM185" s="68"/>
      <c r="MN185" s="38"/>
      <c r="MO185" s="38"/>
      <c r="MP185" s="38"/>
      <c r="MQ185" s="38"/>
      <c r="MR185" s="38"/>
      <c r="MS185" s="9"/>
      <c r="MT185" s="9"/>
      <c r="MU185" s="38"/>
      <c r="MV185" s="38"/>
      <c r="MW185" s="38"/>
      <c r="MX185" s="38"/>
      <c r="MY185" s="38"/>
      <c r="MZ185" s="68"/>
      <c r="NA185" s="68"/>
      <c r="NB185" s="68"/>
      <c r="NC185" s="68"/>
      <c r="ND185" s="68"/>
      <c r="NE185" s="68"/>
      <c r="NF185" s="68"/>
      <c r="NG185" s="68"/>
      <c r="NH185" s="68"/>
      <c r="NI185" s="68"/>
      <c r="NJ185" s="68"/>
      <c r="NK185" s="68"/>
      <c r="NL185" s="68"/>
      <c r="NM185" s="38"/>
      <c r="NN185" s="38"/>
      <c r="NO185" s="38"/>
      <c r="NP185" s="9"/>
      <c r="NQ185" s="9"/>
      <c r="NR185" s="9"/>
      <c r="NS185" s="38"/>
      <c r="NT185" s="38"/>
      <c r="NU185" s="38"/>
      <c r="NV185" s="38"/>
      <c r="NW185" s="38"/>
      <c r="NX185" s="38"/>
      <c r="NY185" s="68"/>
      <c r="NZ185" s="68"/>
      <c r="OA185" s="68"/>
      <c r="OB185" s="68"/>
      <c r="OC185" s="68"/>
      <c r="OD185" s="68"/>
      <c r="OE185" s="68"/>
      <c r="OF185" s="68"/>
      <c r="OG185" s="68"/>
      <c r="OH185" s="68"/>
      <c r="OI185" s="68"/>
      <c r="OJ185" s="68"/>
      <c r="OK185" s="68"/>
      <c r="OL185" s="38"/>
      <c r="OM185" s="38"/>
      <c r="ON185" s="38"/>
      <c r="OO185" s="9"/>
      <c r="OP185" s="9"/>
      <c r="OQ185" s="9"/>
      <c r="OR185" s="38"/>
      <c r="OS185" s="38"/>
      <c r="OT185" s="38"/>
      <c r="OU185" s="38"/>
      <c r="OV185" s="68"/>
      <c r="OW185" s="68"/>
      <c r="OX185" s="68"/>
      <c r="OY185" s="68"/>
      <c r="OZ185" s="68"/>
      <c r="PA185" s="68"/>
      <c r="PB185" s="68"/>
      <c r="PC185" s="68"/>
      <c r="PD185" s="68"/>
      <c r="PE185" s="68"/>
      <c r="PF185" s="68"/>
      <c r="PG185" s="68"/>
      <c r="PH185" s="38"/>
      <c r="PI185" s="38"/>
      <c r="PJ185" s="38"/>
      <c r="PK185" s="38"/>
      <c r="PL185" s="9"/>
      <c r="PM185" s="9"/>
      <c r="PN185" s="9"/>
      <c r="PO185" s="38"/>
      <c r="PP185" s="38"/>
      <c r="PQ185" s="38"/>
      <c r="PR185" s="38"/>
      <c r="PS185" s="38"/>
      <c r="PT185" s="68"/>
      <c r="PU185" s="68"/>
      <c r="PV185" s="68"/>
      <c r="PW185" s="68"/>
      <c r="PX185" s="68"/>
      <c r="PY185" s="68"/>
      <c r="PZ185" s="68"/>
      <c r="QA185" s="68"/>
      <c r="QB185" s="68"/>
      <c r="QC185" s="68"/>
      <c r="QD185" s="68"/>
      <c r="QE185" s="68"/>
      <c r="QF185" s="68"/>
      <c r="QG185" s="38"/>
      <c r="QH185" s="38"/>
      <c r="QI185" s="38"/>
      <c r="QJ185" s="38"/>
      <c r="QK185" s="9"/>
      <c r="QL185" s="9"/>
      <c r="QM185" s="9"/>
      <c r="QN185" s="38"/>
      <c r="QO185" s="38"/>
      <c r="QP185" s="38"/>
      <c r="QQ185" s="38"/>
      <c r="QR185" s="38"/>
      <c r="QS185" s="38"/>
      <c r="QT185" s="68"/>
      <c r="QU185" s="68"/>
      <c r="QV185" s="68"/>
      <c r="QW185" s="68"/>
      <c r="QX185" s="68"/>
      <c r="QY185" s="68"/>
      <c r="QZ185" s="68"/>
      <c r="RA185" s="68"/>
      <c r="RB185" s="68"/>
      <c r="RC185" s="68"/>
      <c r="RD185" s="68"/>
      <c r="RE185" s="68"/>
      <c r="RF185" s="68"/>
      <c r="RG185" s="68"/>
      <c r="RH185" s="68"/>
      <c r="RI185" s="38"/>
      <c r="RJ185" s="38"/>
      <c r="RK185" s="38"/>
      <c r="RL185" s="38"/>
      <c r="RM185" s="9"/>
      <c r="RN185" s="9"/>
      <c r="RO185" s="9"/>
      <c r="RP185" s="38"/>
      <c r="RQ185" s="38"/>
      <c r="RR185" s="38"/>
      <c r="RS185" s="38"/>
      <c r="RT185" s="68"/>
      <c r="RU185" s="68"/>
      <c r="RV185" s="68"/>
      <c r="RW185" s="68"/>
      <c r="RX185" s="68"/>
      <c r="RY185" s="68"/>
      <c r="RZ185" s="68"/>
      <c r="SA185" s="68"/>
      <c r="SB185" s="68"/>
      <c r="SC185" s="68"/>
      <c r="SD185" s="68"/>
      <c r="SE185" s="68"/>
      <c r="SF185" s="38"/>
      <c r="SG185" s="38"/>
      <c r="SH185" s="38"/>
      <c r="SI185" s="9"/>
      <c r="SJ185" s="9"/>
      <c r="SK185" s="9"/>
      <c r="SL185" s="38"/>
      <c r="SM185" s="38"/>
      <c r="SN185" s="38"/>
      <c r="SO185" s="38"/>
      <c r="SP185" s="68"/>
      <c r="SQ185" s="68"/>
      <c r="SR185" s="68"/>
      <c r="SS185" s="68"/>
      <c r="ST185" s="68"/>
      <c r="SU185" s="68"/>
      <c r="SV185" s="68"/>
      <c r="SW185" s="68"/>
      <c r="SX185" s="68"/>
      <c r="SY185" s="68"/>
      <c r="SZ185" s="68"/>
      <c r="TA185" s="68"/>
      <c r="TB185" s="38"/>
      <c r="TC185" s="38"/>
      <c r="TD185" s="38"/>
      <c r="TE185" s="9"/>
      <c r="TF185" s="9"/>
      <c r="TG185" s="9"/>
      <c r="TN185" s="68"/>
      <c r="TO185" s="68"/>
      <c r="TP185" s="68"/>
      <c r="TQ185" s="68"/>
      <c r="TR185" s="68"/>
      <c r="TS185" s="68"/>
      <c r="TT185" s="68"/>
      <c r="TU185" s="68"/>
      <c r="TV185" s="68"/>
      <c r="TW185" s="68"/>
      <c r="TX185" s="68"/>
      <c r="TY185" s="68"/>
      <c r="TZ185" s="68"/>
      <c r="UA185" s="68"/>
      <c r="UK185" s="68"/>
      <c r="UL185" s="68"/>
      <c r="UM185" s="68"/>
      <c r="UN185" s="68"/>
      <c r="UO185" s="68"/>
      <c r="UP185" s="68"/>
      <c r="UQ185" s="68"/>
      <c r="UR185" s="68"/>
      <c r="US185" s="68"/>
      <c r="UT185" s="68"/>
      <c r="UU185" s="68"/>
      <c r="UV185" s="68"/>
      <c r="VE185" s="9"/>
      <c r="VF185" s="6" t="s">
        <v>4532</v>
      </c>
      <c r="VG185" s="15" t="s">
        <v>4517</v>
      </c>
      <c r="VH185" s="3" t="s">
        <v>4504</v>
      </c>
      <c r="VI185" s="9"/>
      <c r="VJ185" s="9"/>
      <c r="WA185" s="3" t="s">
        <v>537</v>
      </c>
      <c r="WZ185" s="6" t="s">
        <v>1077</v>
      </c>
      <c r="XA185" s="6" t="s">
        <v>1077</v>
      </c>
      <c r="XB185" s="6" t="s">
        <v>49</v>
      </c>
      <c r="XD185" s="6" t="s">
        <v>3412</v>
      </c>
      <c r="XE185" s="6" t="s">
        <v>542</v>
      </c>
      <c r="XG185" s="6" t="s">
        <v>1077</v>
      </c>
      <c r="XI185" s="6" t="s">
        <v>1077</v>
      </c>
      <c r="XK185"/>
      <c r="XL185" s="3" t="s">
        <v>1077</v>
      </c>
      <c r="XP185" s="6" t="s">
        <v>1077</v>
      </c>
      <c r="XQ185" s="6" t="s">
        <v>1077</v>
      </c>
      <c r="XU185" s="3" t="s">
        <v>49</v>
      </c>
      <c r="XV185"/>
      <c r="YB185" s="3" t="s">
        <v>1464</v>
      </c>
      <c r="YJ185" s="3" t="s">
        <v>223</v>
      </c>
    </row>
    <row r="186" spans="1:686" ht="33" customHeight="1" x14ac:dyDescent="0.2">
      <c r="J186" s="83"/>
      <c r="K186" s="6">
        <v>40</v>
      </c>
      <c r="L186" s="6">
        <v>61</v>
      </c>
      <c r="T186" s="3" t="s">
        <v>1078</v>
      </c>
      <c r="AB186" s="6" t="s">
        <v>1837</v>
      </c>
      <c r="AD186" s="3" t="s">
        <v>3413</v>
      </c>
      <c r="AE186" s="3" t="s">
        <v>1078</v>
      </c>
      <c r="AF186" s="3" t="s">
        <v>49</v>
      </c>
      <c r="AG186" s="162" t="s">
        <v>10483</v>
      </c>
      <c r="AI186" s="3" t="s">
        <v>3414</v>
      </c>
      <c r="AJ186" s="3" t="s">
        <v>542</v>
      </c>
      <c r="AL186" s="9"/>
      <c r="AM186" s="6" t="s">
        <v>1077</v>
      </c>
      <c r="AO186" s="9"/>
      <c r="AP186" s="9"/>
      <c r="AQ186" s="9"/>
      <c r="BH186" s="28" t="s">
        <v>4231</v>
      </c>
      <c r="BI186" s="9"/>
      <c r="BJ186" s="9"/>
      <c r="BK186" s="9"/>
      <c r="BL186" s="9"/>
      <c r="BM186" s="9"/>
      <c r="BN186" s="9"/>
      <c r="BO186" s="9"/>
      <c r="BP186" s="9"/>
      <c r="BQ186" s="9"/>
      <c r="BS186" s="227" t="str">
        <f t="shared" si="5"/>
        <v xml:space="preserve">                </v>
      </c>
      <c r="BT186" s="9"/>
      <c r="BU186" s="9"/>
      <c r="BV186" s="9"/>
      <c r="BW186" s="9"/>
      <c r="BX186" s="9"/>
      <c r="BY186" s="9"/>
      <c r="BZ186" s="9"/>
      <c r="CA186" s="9"/>
      <c r="CB186" s="9"/>
      <c r="CC186" s="9"/>
      <c r="CD186" s="9"/>
      <c r="CE186" s="9"/>
      <c r="CF186" s="9"/>
      <c r="CJ186" s="83"/>
      <c r="CK186" s="9"/>
      <c r="CL186" s="43"/>
      <c r="CM186" s="43"/>
      <c r="CN186" s="9"/>
      <c r="CO186" s="9"/>
      <c r="CP186" s="9"/>
      <c r="CQ186" s="9"/>
      <c r="CR186" s="9"/>
      <c r="CS186" s="9"/>
      <c r="CT186" s="9"/>
      <c r="CU186" s="9"/>
      <c r="CV186" s="9"/>
      <c r="CW186" s="9"/>
      <c r="CX186" s="68"/>
      <c r="CY186" s="68"/>
      <c r="CZ186" s="68"/>
      <c r="DA186" s="68"/>
      <c r="DB186" s="68"/>
      <c r="DC186" s="68"/>
      <c r="DD186" s="9"/>
      <c r="DE186" s="9"/>
      <c r="DF186" s="9"/>
      <c r="DG186" s="38"/>
      <c r="DH186" s="38"/>
      <c r="DI186" s="53" t="s">
        <v>10483</v>
      </c>
      <c r="DJ186" s="38"/>
      <c r="DK186" s="38"/>
      <c r="DL186" s="38"/>
      <c r="DM186" s="68"/>
      <c r="DN186" s="68"/>
      <c r="DO186" s="68"/>
      <c r="DP186" s="68"/>
      <c r="DQ186" s="68"/>
      <c r="DR186" s="68"/>
      <c r="DS186" s="68"/>
      <c r="DT186" s="68"/>
      <c r="DU186" s="68"/>
      <c r="DV186" s="68"/>
      <c r="DW186" s="68"/>
      <c r="DX186" s="68"/>
      <c r="DY186" s="68"/>
      <c r="DZ186" s="68"/>
      <c r="EA186" s="38"/>
      <c r="EB186" s="38"/>
      <c r="EC186" s="38"/>
      <c r="ED186" s="38"/>
      <c r="EE186" s="38"/>
      <c r="EF186" s="9"/>
      <c r="EG186" s="38"/>
      <c r="EH186" s="38"/>
      <c r="EI186" s="38"/>
      <c r="EJ186" s="9"/>
      <c r="EK186" s="9"/>
      <c r="EL186" s="9"/>
      <c r="EM186" s="38"/>
      <c r="EN186" s="38"/>
      <c r="EO186" s="53" t="s">
        <v>10483</v>
      </c>
      <c r="EP186" s="38"/>
      <c r="EQ186" s="38"/>
      <c r="ER186" s="53" t="s">
        <v>10483</v>
      </c>
      <c r="ES186" s="53" t="s">
        <v>10483</v>
      </c>
      <c r="ET186" s="53" t="s">
        <v>10483</v>
      </c>
      <c r="EU186" s="53" t="s">
        <v>10483</v>
      </c>
      <c r="EV186" s="53" t="s">
        <v>10483</v>
      </c>
      <c r="EW186" s="53" t="s">
        <v>10483</v>
      </c>
      <c r="EX186" s="53" t="s">
        <v>10483</v>
      </c>
      <c r="EY186" s="53" t="s">
        <v>10483</v>
      </c>
      <c r="EZ186" s="53" t="s">
        <v>10483</v>
      </c>
      <c r="FA186" s="53" t="s">
        <v>10483</v>
      </c>
      <c r="FB186" s="53" t="s">
        <v>10483</v>
      </c>
      <c r="FC186" s="53" t="s">
        <v>10483</v>
      </c>
      <c r="FD186" s="53" t="s">
        <v>10483</v>
      </c>
      <c r="FE186" s="53" t="s">
        <v>10483</v>
      </c>
      <c r="FF186" s="53" t="s">
        <v>10483</v>
      </c>
      <c r="FG186" s="53" t="s">
        <v>10483</v>
      </c>
      <c r="FH186" s="53" t="s">
        <v>10483</v>
      </c>
      <c r="FI186" s="53" t="s">
        <v>10483</v>
      </c>
      <c r="FJ186" s="53" t="s">
        <v>10483</v>
      </c>
      <c r="FK186" s="53" t="s">
        <v>10483</v>
      </c>
      <c r="FL186" s="38"/>
      <c r="FM186" s="38"/>
      <c r="FN186" s="38"/>
      <c r="FO186" s="9"/>
      <c r="FP186" s="9"/>
      <c r="FQ186" s="9"/>
      <c r="FR186" s="9"/>
      <c r="FS186" s="38"/>
      <c r="FT186" s="38"/>
      <c r="FU186" s="38"/>
      <c r="FV186" s="38"/>
      <c r="FW186" s="38"/>
      <c r="FX186" s="38"/>
      <c r="FY186" s="68"/>
      <c r="FZ186" s="68"/>
      <c r="GA186" s="68"/>
      <c r="GB186" s="68"/>
      <c r="GC186" s="68"/>
      <c r="GD186" s="68"/>
      <c r="GE186" s="68"/>
      <c r="GF186" s="68"/>
      <c r="GG186" s="68"/>
      <c r="GH186" s="68"/>
      <c r="GI186" s="68"/>
      <c r="GJ186" s="68"/>
      <c r="GK186" s="68"/>
      <c r="GL186" s="68"/>
      <c r="GM186" s="38"/>
      <c r="GN186" s="38"/>
      <c r="GO186" s="38"/>
      <c r="GP186" s="2"/>
      <c r="GQ186" s="9"/>
      <c r="GR186" s="38"/>
      <c r="GS186" s="38"/>
      <c r="GT186" s="38"/>
      <c r="GU186" s="38"/>
      <c r="GV186" s="38"/>
      <c r="GW186" s="38"/>
      <c r="GX186" s="38"/>
      <c r="GY186" s="38"/>
      <c r="GZ186" s="167"/>
      <c r="HA186" s="167"/>
      <c r="HB186" s="167"/>
      <c r="HC186" s="167"/>
      <c r="HD186" s="167"/>
      <c r="HE186" s="167"/>
      <c r="HF186" s="167"/>
      <c r="HG186" s="167"/>
      <c r="HH186" s="167"/>
      <c r="HI186" s="167"/>
      <c r="HJ186" s="167"/>
      <c r="HK186" s="167"/>
      <c r="HL186" s="38"/>
      <c r="HM186" s="38"/>
      <c r="HN186" s="38"/>
      <c r="HP186" s="38"/>
      <c r="HQ186" s="38"/>
      <c r="HR186" s="38"/>
      <c r="HS186" s="38"/>
      <c r="HT186" s="38"/>
      <c r="HU186" s="38"/>
      <c r="HV186" s="38"/>
      <c r="HW186" s="38"/>
      <c r="HX186" s="38"/>
      <c r="HY186" s="38"/>
      <c r="HZ186" s="9"/>
      <c r="IA186" s="9"/>
      <c r="IB186" s="9"/>
      <c r="IC186" s="38"/>
      <c r="ID186" s="38"/>
      <c r="IE186" s="38"/>
      <c r="IF186" s="38"/>
      <c r="IG186" s="38"/>
      <c r="IH186" s="38"/>
      <c r="II186" s="68"/>
      <c r="IJ186" s="68"/>
      <c r="IK186" s="68"/>
      <c r="IL186" s="68"/>
      <c r="IM186" s="68"/>
      <c r="IN186" s="68"/>
      <c r="IO186" s="68"/>
      <c r="IP186" s="68"/>
      <c r="IQ186" s="68"/>
      <c r="IR186" s="68"/>
      <c r="IS186" s="68"/>
      <c r="IT186" s="68"/>
      <c r="IU186" s="68"/>
      <c r="IV186" s="68"/>
      <c r="IW186" s="38"/>
      <c r="IX186" s="38"/>
      <c r="IY186" s="38"/>
      <c r="IZ186" s="9"/>
      <c r="JA186" s="9"/>
      <c r="JB186" s="9"/>
      <c r="JC186" s="38"/>
      <c r="JD186" s="38"/>
      <c r="JE186" s="38"/>
      <c r="JF186" s="38"/>
      <c r="JG186" s="38"/>
      <c r="JH186" s="38"/>
      <c r="JI186" s="68"/>
      <c r="JJ186" s="68"/>
      <c r="JK186" s="68"/>
      <c r="JL186" s="68"/>
      <c r="JM186" s="68"/>
      <c r="JN186" s="68"/>
      <c r="JO186" s="68"/>
      <c r="JP186" s="68"/>
      <c r="JQ186" s="68"/>
      <c r="JR186" s="68"/>
      <c r="JS186" s="68"/>
      <c r="JT186" s="68"/>
      <c r="JU186" s="68"/>
      <c r="JV186" s="68"/>
      <c r="JW186" s="38"/>
      <c r="JX186" s="38"/>
      <c r="JY186" s="38"/>
      <c r="JZ186" s="9"/>
      <c r="KA186" s="9"/>
      <c r="KB186" s="9"/>
      <c r="KC186" s="9"/>
      <c r="KD186" s="9"/>
      <c r="KE186" s="9"/>
      <c r="KF186" s="9"/>
      <c r="KW186" s="9"/>
      <c r="KX186" s="9"/>
      <c r="KY186" s="9"/>
      <c r="KZ186" s="38"/>
      <c r="LA186" s="38"/>
      <c r="LB186" s="38"/>
      <c r="LC186" s="38"/>
      <c r="LD186" s="38"/>
      <c r="LE186" s="68"/>
      <c r="LF186" s="68"/>
      <c r="LG186" s="68"/>
      <c r="LH186" s="68"/>
      <c r="LI186" s="68"/>
      <c r="LJ186" s="68"/>
      <c r="LK186" s="68"/>
      <c r="LL186" s="68"/>
      <c r="LM186" s="68"/>
      <c r="LN186" s="68"/>
      <c r="LO186" s="68"/>
      <c r="LP186" s="68"/>
      <c r="LQ186" s="68"/>
      <c r="LR186" s="38"/>
      <c r="LS186" s="38"/>
      <c r="LT186" s="38"/>
      <c r="LU186" s="9"/>
      <c r="LV186" s="9"/>
      <c r="LW186" s="9"/>
      <c r="LX186" s="38"/>
      <c r="LY186" s="38"/>
      <c r="LZ186" s="38"/>
      <c r="MA186" s="38"/>
      <c r="MB186" s="68"/>
      <c r="MC186" s="68"/>
      <c r="MD186" s="68"/>
      <c r="ME186" s="68"/>
      <c r="MF186" s="68"/>
      <c r="MG186" s="68"/>
      <c r="MH186" s="68"/>
      <c r="MI186" s="68"/>
      <c r="MJ186" s="68"/>
      <c r="MK186" s="68"/>
      <c r="ML186" s="68"/>
      <c r="MM186" s="68"/>
      <c r="MN186" s="38"/>
      <c r="MO186" s="38"/>
      <c r="MP186" s="38"/>
      <c r="MQ186" s="38"/>
      <c r="MR186" s="38"/>
      <c r="MS186" s="9"/>
      <c r="MT186" s="9"/>
      <c r="MU186" s="38"/>
      <c r="MV186" s="38"/>
      <c r="MW186" s="38"/>
      <c r="MX186" s="38"/>
      <c r="MY186" s="38"/>
      <c r="MZ186" s="68"/>
      <c r="NA186" s="68"/>
      <c r="NB186" s="68"/>
      <c r="NC186" s="68"/>
      <c r="ND186" s="68"/>
      <c r="NE186" s="68"/>
      <c r="NF186" s="68"/>
      <c r="NG186" s="68"/>
      <c r="NH186" s="68"/>
      <c r="NI186" s="68"/>
      <c r="NJ186" s="68"/>
      <c r="NK186" s="68"/>
      <c r="NL186" s="68"/>
      <c r="NM186" s="38"/>
      <c r="NN186" s="38"/>
      <c r="NO186" s="38"/>
      <c r="NP186" s="9"/>
      <c r="NQ186" s="9"/>
      <c r="NR186" s="9"/>
      <c r="NS186" s="38"/>
      <c r="NT186" s="38"/>
      <c r="NU186" s="38"/>
      <c r="NV186" s="38"/>
      <c r="NW186" s="38"/>
      <c r="NX186" s="38"/>
      <c r="NY186" s="68"/>
      <c r="NZ186" s="68"/>
      <c r="OA186" s="68"/>
      <c r="OB186" s="68"/>
      <c r="OC186" s="68"/>
      <c r="OD186" s="68"/>
      <c r="OE186" s="68"/>
      <c r="OF186" s="68"/>
      <c r="OG186" s="68"/>
      <c r="OH186" s="68"/>
      <c r="OI186" s="68"/>
      <c r="OJ186" s="68"/>
      <c r="OK186" s="68"/>
      <c r="OL186" s="38"/>
      <c r="OM186" s="38"/>
      <c r="ON186" s="38"/>
      <c r="OO186" s="9"/>
      <c r="OP186" s="9"/>
      <c r="OQ186" s="9"/>
      <c r="OR186" s="38"/>
      <c r="OS186" s="38"/>
      <c r="OT186" s="38"/>
      <c r="OU186" s="38"/>
      <c r="OV186" s="68"/>
      <c r="OW186" s="68"/>
      <c r="OX186" s="68"/>
      <c r="OY186" s="68"/>
      <c r="OZ186" s="68"/>
      <c r="PA186" s="68"/>
      <c r="PB186" s="68"/>
      <c r="PC186" s="68"/>
      <c r="PD186" s="68"/>
      <c r="PE186" s="68"/>
      <c r="PF186" s="68"/>
      <c r="PG186" s="68"/>
      <c r="PH186" s="38"/>
      <c r="PI186" s="38"/>
      <c r="PJ186" s="38"/>
      <c r="PK186" s="38"/>
      <c r="PL186" s="9"/>
      <c r="PM186" s="9"/>
      <c r="PN186" s="9"/>
      <c r="PO186" s="38"/>
      <c r="PP186" s="38"/>
      <c r="PQ186" s="38"/>
      <c r="PR186" s="38"/>
      <c r="PS186" s="38"/>
      <c r="PT186" s="68"/>
      <c r="PU186" s="68"/>
      <c r="PV186" s="68"/>
      <c r="PW186" s="68"/>
      <c r="PX186" s="68"/>
      <c r="PY186" s="68"/>
      <c r="PZ186" s="68"/>
      <c r="QA186" s="68"/>
      <c r="QB186" s="68"/>
      <c r="QC186" s="68"/>
      <c r="QD186" s="68"/>
      <c r="QE186" s="68"/>
      <c r="QF186" s="68"/>
      <c r="QG186" s="38"/>
      <c r="QH186" s="38"/>
      <c r="QI186" s="38"/>
      <c r="QJ186" s="38"/>
      <c r="QK186" s="9"/>
      <c r="QL186" s="9"/>
      <c r="QM186" s="9"/>
      <c r="QN186" s="38"/>
      <c r="QO186" s="38"/>
      <c r="QP186" s="38"/>
      <c r="QQ186" s="38"/>
      <c r="QR186" s="38"/>
      <c r="QS186" s="38"/>
      <c r="QT186" s="68"/>
      <c r="QU186" s="68"/>
      <c r="QV186" s="68"/>
      <c r="QW186" s="68"/>
      <c r="QX186" s="68"/>
      <c r="QY186" s="68"/>
      <c r="QZ186" s="68"/>
      <c r="RA186" s="68"/>
      <c r="RB186" s="68"/>
      <c r="RC186" s="68"/>
      <c r="RD186" s="68"/>
      <c r="RE186" s="68"/>
      <c r="RF186" s="68"/>
      <c r="RG186" s="68"/>
      <c r="RH186" s="68"/>
      <c r="RI186" s="38"/>
      <c r="RJ186" s="38"/>
      <c r="RK186" s="38"/>
      <c r="RL186" s="38"/>
      <c r="RM186" s="9"/>
      <c r="RN186" s="9"/>
      <c r="RO186" s="9"/>
      <c r="RP186" s="38"/>
      <c r="RQ186" s="38"/>
      <c r="RR186" s="38"/>
      <c r="RS186" s="38"/>
      <c r="RT186" s="68"/>
      <c r="RU186" s="68"/>
      <c r="RV186" s="68"/>
      <c r="RW186" s="68"/>
      <c r="RX186" s="68"/>
      <c r="RY186" s="68"/>
      <c r="RZ186" s="68"/>
      <c r="SA186" s="68"/>
      <c r="SB186" s="68"/>
      <c r="SC186" s="68"/>
      <c r="SD186" s="68"/>
      <c r="SE186" s="68"/>
      <c r="SF186" s="38"/>
      <c r="SG186" s="38"/>
      <c r="SH186" s="38"/>
      <c r="SI186" s="9"/>
      <c r="SJ186" s="9"/>
      <c r="SK186" s="9"/>
      <c r="SL186" s="38"/>
      <c r="SM186" s="38"/>
      <c r="SN186" s="38"/>
      <c r="SO186" s="38"/>
      <c r="SP186" s="68"/>
      <c r="SQ186" s="68"/>
      <c r="SR186" s="68"/>
      <c r="SS186" s="68"/>
      <c r="ST186" s="68"/>
      <c r="SU186" s="68"/>
      <c r="SV186" s="68"/>
      <c r="SW186" s="68"/>
      <c r="SX186" s="68"/>
      <c r="SY186" s="68"/>
      <c r="SZ186" s="68"/>
      <c r="TA186" s="68"/>
      <c r="TB186" s="38"/>
      <c r="TC186" s="38"/>
      <c r="TD186" s="38"/>
      <c r="TE186" s="9"/>
      <c r="TF186" s="9"/>
      <c r="TG186" s="9"/>
      <c r="TN186" s="68"/>
      <c r="TO186" s="68"/>
      <c r="TP186" s="68"/>
      <c r="TQ186" s="68"/>
      <c r="TR186" s="68"/>
      <c r="TS186" s="68"/>
      <c r="TT186" s="68"/>
      <c r="TU186" s="68"/>
      <c r="TV186" s="68"/>
      <c r="TW186" s="68"/>
      <c r="TX186" s="68"/>
      <c r="TY186" s="68"/>
      <c r="TZ186" s="68"/>
      <c r="UA186" s="68"/>
      <c r="UK186" s="68"/>
      <c r="UL186" s="68"/>
      <c r="UM186" s="68"/>
      <c r="UN186" s="68"/>
      <c r="UO186" s="68"/>
      <c r="UP186" s="68"/>
      <c r="UQ186" s="68"/>
      <c r="UR186" s="68"/>
      <c r="US186" s="68"/>
      <c r="UT186" s="68"/>
      <c r="UU186" s="68"/>
      <c r="UV186" s="68"/>
      <c r="VE186" s="9"/>
      <c r="VF186" s="6" t="s">
        <v>4532</v>
      </c>
      <c r="VG186" s="15" t="s">
        <v>4517</v>
      </c>
      <c r="VH186" s="3" t="s">
        <v>4504</v>
      </c>
      <c r="VI186" s="9"/>
      <c r="VJ186" s="9"/>
      <c r="WA186" s="3" t="s">
        <v>537</v>
      </c>
      <c r="WZ186" s="6" t="s">
        <v>1078</v>
      </c>
      <c r="XA186" s="6" t="s">
        <v>1078</v>
      </c>
      <c r="XB186" s="6" t="s">
        <v>49</v>
      </c>
      <c r="XD186" s="6" t="s">
        <v>3414</v>
      </c>
      <c r="XE186" s="6" t="s">
        <v>542</v>
      </c>
      <c r="XG186" s="6" t="s">
        <v>1077</v>
      </c>
      <c r="XI186" s="6" t="s">
        <v>1077</v>
      </c>
      <c r="XK186"/>
      <c r="XL186" s="3" t="s">
        <v>1077</v>
      </c>
      <c r="XM186" s="6" t="s">
        <v>1424</v>
      </c>
      <c r="XN186" s="6" t="s">
        <v>1424</v>
      </c>
      <c r="XP186" s="6" t="s">
        <v>1077</v>
      </c>
      <c r="XQ186" s="6" t="s">
        <v>1077</v>
      </c>
      <c r="XU186" s="3" t="s">
        <v>49</v>
      </c>
      <c r="XV186"/>
      <c r="YB186" s="3" t="s">
        <v>1464</v>
      </c>
      <c r="YJ186" s="3" t="s">
        <v>223</v>
      </c>
    </row>
    <row r="187" spans="1:686" ht="33" customHeight="1" x14ac:dyDescent="0.2">
      <c r="J187" s="83"/>
      <c r="K187" s="6">
        <v>40</v>
      </c>
      <c r="L187" s="6">
        <v>61</v>
      </c>
      <c r="T187" s="3" t="s">
        <v>1006</v>
      </c>
      <c r="AD187" s="3" t="s">
        <v>2555</v>
      </c>
      <c r="AE187" s="3" t="s">
        <v>1006</v>
      </c>
      <c r="AF187" s="3" t="s">
        <v>49</v>
      </c>
      <c r="AI187" s="3" t="s">
        <v>3415</v>
      </c>
      <c r="AJ187" s="3" t="s">
        <v>542</v>
      </c>
      <c r="AL187" s="9"/>
      <c r="AM187" s="3" t="s">
        <v>9403</v>
      </c>
      <c r="AO187" s="9"/>
      <c r="AP187" s="9"/>
      <c r="AQ187" s="9"/>
      <c r="BH187" s="28" t="s">
        <v>4231</v>
      </c>
      <c r="BI187" s="9"/>
      <c r="BJ187" s="9"/>
      <c r="BK187" s="9"/>
      <c r="BL187" s="9"/>
      <c r="BM187" s="9"/>
      <c r="BN187" s="9"/>
      <c r="BO187" s="9"/>
      <c r="BP187" s="9"/>
      <c r="BQ187" s="9"/>
      <c r="BS187" s="227" t="str">
        <f t="shared" si="5"/>
        <v xml:space="preserve">                </v>
      </c>
      <c r="BT187" s="9"/>
      <c r="BU187" s="9"/>
      <c r="BV187" s="9"/>
      <c r="BW187" s="9"/>
      <c r="BX187" s="9"/>
      <c r="BY187" s="9"/>
      <c r="BZ187" s="9"/>
      <c r="CA187" s="9"/>
      <c r="CB187" s="9"/>
      <c r="CC187" s="9"/>
      <c r="CD187" s="9"/>
      <c r="CE187" s="9"/>
      <c r="CF187" s="9"/>
      <c r="CJ187" s="83"/>
      <c r="CK187" s="9"/>
      <c r="CL187" s="43"/>
      <c r="CM187" s="43"/>
      <c r="CN187" s="9"/>
      <c r="CO187" s="9"/>
      <c r="CP187" s="9"/>
      <c r="CQ187" s="9"/>
      <c r="CR187" s="9"/>
      <c r="CS187" s="9"/>
      <c r="CT187" s="9"/>
      <c r="CU187" s="9"/>
      <c r="CV187" s="9"/>
      <c r="CW187" s="9"/>
      <c r="CX187" s="68"/>
      <c r="CY187" s="68"/>
      <c r="CZ187" s="68"/>
      <c r="DA187" s="68"/>
      <c r="DB187" s="68"/>
      <c r="DC187" s="68"/>
      <c r="DD187" s="9"/>
      <c r="DE187" s="9"/>
      <c r="DF187" s="9"/>
      <c r="DG187" s="38"/>
      <c r="DH187" s="38"/>
      <c r="DI187" s="53" t="s">
        <v>10483</v>
      </c>
      <c r="DJ187" s="38"/>
      <c r="DK187" s="38"/>
      <c r="DL187" s="38"/>
      <c r="DM187" s="68"/>
      <c r="DN187" s="68"/>
      <c r="DO187" s="68"/>
      <c r="DP187" s="68"/>
      <c r="DQ187" s="68"/>
      <c r="DR187" s="68"/>
      <c r="DS187" s="68"/>
      <c r="DT187" s="68"/>
      <c r="DU187" s="68"/>
      <c r="DV187" s="68"/>
      <c r="DW187" s="68"/>
      <c r="DX187" s="68"/>
      <c r="DY187" s="68"/>
      <c r="DZ187" s="68"/>
      <c r="EA187" s="38"/>
      <c r="EB187" s="38"/>
      <c r="EC187" s="38"/>
      <c r="ED187" s="38"/>
      <c r="EE187" s="38"/>
      <c r="EF187" s="9"/>
      <c r="EG187" s="38"/>
      <c r="EH187" s="38"/>
      <c r="EI187" s="38"/>
      <c r="EJ187" s="9"/>
      <c r="EK187" s="9"/>
      <c r="EL187" s="9"/>
      <c r="EM187" s="38"/>
      <c r="EN187" s="38"/>
      <c r="EO187" s="53" t="s">
        <v>10483</v>
      </c>
      <c r="EP187" s="38"/>
      <c r="EQ187" s="38"/>
      <c r="ER187" s="53" t="s">
        <v>10483</v>
      </c>
      <c r="ES187" s="53" t="s">
        <v>10483</v>
      </c>
      <c r="ET187" s="53" t="s">
        <v>10483</v>
      </c>
      <c r="EU187" s="53" t="s">
        <v>10483</v>
      </c>
      <c r="EV187" s="53" t="s">
        <v>10483</v>
      </c>
      <c r="EW187" s="53" t="s">
        <v>10483</v>
      </c>
      <c r="EX187" s="53" t="s">
        <v>10483</v>
      </c>
      <c r="EY187" s="53" t="s">
        <v>10483</v>
      </c>
      <c r="EZ187" s="53" t="s">
        <v>10483</v>
      </c>
      <c r="FA187" s="53" t="s">
        <v>10483</v>
      </c>
      <c r="FB187" s="53" t="s">
        <v>10483</v>
      </c>
      <c r="FC187" s="53" t="s">
        <v>10483</v>
      </c>
      <c r="FD187" s="53" t="s">
        <v>10483</v>
      </c>
      <c r="FE187" s="53" t="s">
        <v>10483</v>
      </c>
      <c r="FF187" s="53" t="s">
        <v>10483</v>
      </c>
      <c r="FG187" s="53" t="s">
        <v>10483</v>
      </c>
      <c r="FH187" s="53" t="s">
        <v>10483</v>
      </c>
      <c r="FI187" s="53" t="s">
        <v>10483</v>
      </c>
      <c r="FJ187" s="53" t="s">
        <v>10483</v>
      </c>
      <c r="FK187" s="53" t="s">
        <v>10483</v>
      </c>
      <c r="FL187" s="38"/>
      <c r="FM187" s="38"/>
      <c r="FN187" s="38"/>
      <c r="FO187" s="9"/>
      <c r="FP187" s="9"/>
      <c r="FQ187" s="9"/>
      <c r="FR187" s="9"/>
      <c r="FS187" s="38"/>
      <c r="FT187" s="38"/>
      <c r="FU187" s="38"/>
      <c r="FV187" s="38"/>
      <c r="FW187" s="38"/>
      <c r="FX187" s="38"/>
      <c r="FY187" s="68"/>
      <c r="FZ187" s="68"/>
      <c r="GA187" s="68"/>
      <c r="GB187" s="68"/>
      <c r="GC187" s="68"/>
      <c r="GD187" s="68"/>
      <c r="GE187" s="68"/>
      <c r="GF187" s="68"/>
      <c r="GG187" s="68"/>
      <c r="GH187" s="68"/>
      <c r="GI187" s="68"/>
      <c r="GJ187" s="68"/>
      <c r="GK187" s="68"/>
      <c r="GL187" s="68"/>
      <c r="GM187" s="38"/>
      <c r="GN187" s="38"/>
      <c r="GO187" s="38"/>
      <c r="GP187" s="2"/>
      <c r="GQ187" s="9"/>
      <c r="GR187" s="38"/>
      <c r="GS187" s="38"/>
      <c r="GT187" s="38"/>
      <c r="GU187" s="38"/>
      <c r="GV187" s="38"/>
      <c r="GW187" s="38"/>
      <c r="GX187" s="38"/>
      <c r="GY187" s="38"/>
      <c r="GZ187" s="167"/>
      <c r="HA187" s="167"/>
      <c r="HB187" s="167"/>
      <c r="HC187" s="167"/>
      <c r="HD187" s="167"/>
      <c r="HE187" s="167"/>
      <c r="HF187" s="167"/>
      <c r="HG187" s="167"/>
      <c r="HH187" s="167"/>
      <c r="HI187" s="167"/>
      <c r="HJ187" s="167"/>
      <c r="HK187" s="167"/>
      <c r="HL187" s="38"/>
      <c r="HM187" s="38"/>
      <c r="HN187" s="38"/>
      <c r="HP187" s="38"/>
      <c r="HQ187" s="38"/>
      <c r="HR187" s="38"/>
      <c r="HS187" s="38"/>
      <c r="HT187" s="38"/>
      <c r="HU187" s="38"/>
      <c r="HV187" s="38"/>
      <c r="HW187" s="38"/>
      <c r="HX187" s="38"/>
      <c r="HY187" s="38"/>
      <c r="HZ187" s="9"/>
      <c r="IA187" s="9"/>
      <c r="IB187" s="9"/>
      <c r="IC187" s="38"/>
      <c r="ID187" s="38"/>
      <c r="IE187" s="38"/>
      <c r="IF187" s="38"/>
      <c r="IG187" s="38"/>
      <c r="IH187" s="38"/>
      <c r="II187" s="68"/>
      <c r="IJ187" s="68"/>
      <c r="IK187" s="68"/>
      <c r="IL187" s="68"/>
      <c r="IM187" s="68"/>
      <c r="IN187" s="68"/>
      <c r="IO187" s="68"/>
      <c r="IP187" s="68"/>
      <c r="IQ187" s="68"/>
      <c r="IR187" s="68"/>
      <c r="IS187" s="68"/>
      <c r="IT187" s="68"/>
      <c r="IU187" s="68"/>
      <c r="IV187" s="68"/>
      <c r="IW187" s="38"/>
      <c r="IX187" s="38"/>
      <c r="IY187" s="38"/>
      <c r="IZ187" s="9"/>
      <c r="JA187" s="9"/>
      <c r="JB187" s="9"/>
      <c r="JC187" s="38"/>
      <c r="JD187" s="38"/>
      <c r="JE187" s="38"/>
      <c r="JF187" s="38"/>
      <c r="JG187" s="38"/>
      <c r="JH187" s="38"/>
      <c r="JI187" s="68"/>
      <c r="JJ187" s="68"/>
      <c r="JK187" s="68"/>
      <c r="JL187" s="68"/>
      <c r="JM187" s="68"/>
      <c r="JN187" s="68"/>
      <c r="JO187" s="68"/>
      <c r="JP187" s="68"/>
      <c r="JQ187" s="68"/>
      <c r="JR187" s="68"/>
      <c r="JS187" s="68"/>
      <c r="JT187" s="68"/>
      <c r="JU187" s="68"/>
      <c r="JV187" s="68"/>
      <c r="JW187" s="38"/>
      <c r="JX187" s="38"/>
      <c r="JY187" s="38"/>
      <c r="JZ187" s="9"/>
      <c r="KA187" s="9"/>
      <c r="KB187" s="9"/>
      <c r="KC187" s="9"/>
      <c r="KD187" s="9"/>
      <c r="KE187" s="9"/>
      <c r="KF187" s="9"/>
      <c r="KW187" s="9"/>
      <c r="KX187" s="9"/>
      <c r="KY187" s="9"/>
      <c r="KZ187" s="38"/>
      <c r="LA187" s="38"/>
      <c r="LB187" s="38"/>
      <c r="LC187" s="38"/>
      <c r="LD187" s="38"/>
      <c r="LE187" s="68"/>
      <c r="LF187" s="68"/>
      <c r="LG187" s="68"/>
      <c r="LH187" s="68"/>
      <c r="LI187" s="68"/>
      <c r="LJ187" s="68"/>
      <c r="LK187" s="68"/>
      <c r="LL187" s="68"/>
      <c r="LM187" s="68"/>
      <c r="LN187" s="68"/>
      <c r="LO187" s="68"/>
      <c r="LP187" s="68"/>
      <c r="LQ187" s="68"/>
      <c r="LR187" s="38"/>
      <c r="LS187" s="38"/>
      <c r="LT187" s="38"/>
      <c r="LU187" s="9"/>
      <c r="LV187" s="9"/>
      <c r="LW187" s="9"/>
      <c r="LX187" s="38"/>
      <c r="LY187" s="38"/>
      <c r="LZ187" s="38"/>
      <c r="MA187" s="38"/>
      <c r="MB187" s="68"/>
      <c r="MC187" s="68"/>
      <c r="MD187" s="68"/>
      <c r="ME187" s="68"/>
      <c r="MF187" s="68"/>
      <c r="MG187" s="68"/>
      <c r="MH187" s="68"/>
      <c r="MI187" s="68"/>
      <c r="MJ187" s="68"/>
      <c r="MK187" s="68"/>
      <c r="ML187" s="68"/>
      <c r="MM187" s="68"/>
      <c r="MN187" s="38"/>
      <c r="MO187" s="38"/>
      <c r="MP187" s="38"/>
      <c r="MQ187" s="38"/>
      <c r="MR187" s="38"/>
      <c r="MS187" s="9"/>
      <c r="MT187" s="9"/>
      <c r="MU187" s="38"/>
      <c r="MV187" s="38"/>
      <c r="MW187" s="38"/>
      <c r="MX187" s="38"/>
      <c r="MY187" s="38"/>
      <c r="MZ187" s="68"/>
      <c r="NA187" s="68"/>
      <c r="NB187" s="68"/>
      <c r="NC187" s="68"/>
      <c r="ND187" s="68"/>
      <c r="NE187" s="68"/>
      <c r="NF187" s="68"/>
      <c r="NG187" s="68"/>
      <c r="NH187" s="68"/>
      <c r="NI187" s="68"/>
      <c r="NJ187" s="68"/>
      <c r="NK187" s="68"/>
      <c r="NL187" s="68"/>
      <c r="NM187" s="38"/>
      <c r="NN187" s="38"/>
      <c r="NO187" s="38"/>
      <c r="NP187" s="9"/>
      <c r="NQ187" s="9"/>
      <c r="NR187" s="9"/>
      <c r="NS187" s="38"/>
      <c r="NT187" s="38"/>
      <c r="NU187" s="38"/>
      <c r="NV187" s="38"/>
      <c r="NW187" s="38"/>
      <c r="NX187" s="38"/>
      <c r="NY187" s="68"/>
      <c r="NZ187" s="68"/>
      <c r="OA187" s="68"/>
      <c r="OB187" s="68"/>
      <c r="OC187" s="68"/>
      <c r="OD187" s="68"/>
      <c r="OE187" s="68"/>
      <c r="OF187" s="68"/>
      <c r="OG187" s="68"/>
      <c r="OH187" s="68"/>
      <c r="OI187" s="68"/>
      <c r="OJ187" s="68"/>
      <c r="OK187" s="68"/>
      <c r="OL187" s="38"/>
      <c r="OM187" s="38"/>
      <c r="ON187" s="38"/>
      <c r="OO187" s="9"/>
      <c r="OP187" s="9"/>
      <c r="OQ187" s="9"/>
      <c r="OR187" s="38"/>
      <c r="OS187" s="38"/>
      <c r="OT187" s="38"/>
      <c r="OU187" s="38"/>
      <c r="OV187" s="68"/>
      <c r="OW187" s="68"/>
      <c r="OX187" s="68"/>
      <c r="OY187" s="68"/>
      <c r="OZ187" s="68"/>
      <c r="PA187" s="68"/>
      <c r="PB187" s="68"/>
      <c r="PC187" s="68"/>
      <c r="PD187" s="68"/>
      <c r="PE187" s="68"/>
      <c r="PF187" s="68"/>
      <c r="PG187" s="68"/>
      <c r="PH187" s="38"/>
      <c r="PI187" s="38"/>
      <c r="PJ187" s="38"/>
      <c r="PK187" s="38"/>
      <c r="PL187" s="9"/>
      <c r="PM187" s="9"/>
      <c r="PN187" s="9"/>
      <c r="PO187" s="38"/>
      <c r="PP187" s="38"/>
      <c r="PQ187" s="38"/>
      <c r="PR187" s="38"/>
      <c r="PS187" s="38"/>
      <c r="PT187" s="68"/>
      <c r="PU187" s="68"/>
      <c r="PV187" s="68"/>
      <c r="PW187" s="68"/>
      <c r="PX187" s="68"/>
      <c r="PY187" s="68"/>
      <c r="PZ187" s="68"/>
      <c r="QA187" s="68"/>
      <c r="QB187" s="68"/>
      <c r="QC187" s="68"/>
      <c r="QD187" s="68"/>
      <c r="QE187" s="68"/>
      <c r="QF187" s="68"/>
      <c r="QG187" s="38"/>
      <c r="QH187" s="38"/>
      <c r="QI187" s="38"/>
      <c r="QJ187" s="38"/>
      <c r="QK187" s="9"/>
      <c r="QL187" s="9"/>
      <c r="QM187" s="9"/>
      <c r="QN187" s="38"/>
      <c r="QO187" s="38"/>
      <c r="QP187" s="38"/>
      <c r="QQ187" s="38"/>
      <c r="QR187" s="38"/>
      <c r="QS187" s="38"/>
      <c r="QT187" s="68"/>
      <c r="QU187" s="68"/>
      <c r="QV187" s="68"/>
      <c r="QW187" s="68"/>
      <c r="QX187" s="68"/>
      <c r="QY187" s="68"/>
      <c r="QZ187" s="68"/>
      <c r="RA187" s="68"/>
      <c r="RB187" s="68"/>
      <c r="RC187" s="68"/>
      <c r="RD187" s="68"/>
      <c r="RE187" s="68"/>
      <c r="RF187" s="68"/>
      <c r="RG187" s="68"/>
      <c r="RH187" s="68"/>
      <c r="RI187" s="38"/>
      <c r="RJ187" s="38"/>
      <c r="RK187" s="38"/>
      <c r="RL187" s="38"/>
      <c r="RM187" s="9"/>
      <c r="RN187" s="9"/>
      <c r="RO187" s="9"/>
      <c r="RP187" s="38"/>
      <c r="RQ187" s="38"/>
      <c r="RR187" s="38"/>
      <c r="RS187" s="38"/>
      <c r="RT187" s="68"/>
      <c r="RU187" s="68"/>
      <c r="RV187" s="68"/>
      <c r="RW187" s="68"/>
      <c r="RX187" s="68"/>
      <c r="RY187" s="68"/>
      <c r="RZ187" s="68"/>
      <c r="SA187" s="68"/>
      <c r="SB187" s="68"/>
      <c r="SC187" s="68"/>
      <c r="SD187" s="68"/>
      <c r="SE187" s="68"/>
      <c r="SF187" s="38"/>
      <c r="SG187" s="38"/>
      <c r="SH187" s="38"/>
      <c r="SI187" s="9"/>
      <c r="SJ187" s="9"/>
      <c r="SK187" s="9"/>
      <c r="SL187" s="38"/>
      <c r="SM187" s="38"/>
      <c r="SN187" s="38"/>
      <c r="SO187" s="38"/>
      <c r="SP187" s="68"/>
      <c r="SQ187" s="68"/>
      <c r="SR187" s="68"/>
      <c r="SS187" s="68"/>
      <c r="ST187" s="68"/>
      <c r="SU187" s="68"/>
      <c r="SV187" s="68"/>
      <c r="SW187" s="68"/>
      <c r="SX187" s="68"/>
      <c r="SY187" s="68"/>
      <c r="SZ187" s="68"/>
      <c r="TA187" s="68"/>
      <c r="TB187" s="38"/>
      <c r="TC187" s="38"/>
      <c r="TD187" s="38"/>
      <c r="TE187" s="9"/>
      <c r="TF187" s="9"/>
      <c r="TG187" s="9"/>
      <c r="TN187" s="68"/>
      <c r="TO187" s="68"/>
      <c r="TP187" s="68"/>
      <c r="TQ187" s="68"/>
      <c r="TR187" s="68"/>
      <c r="TS187" s="68"/>
      <c r="TT187" s="68"/>
      <c r="TU187" s="68"/>
      <c r="TV187" s="68"/>
      <c r="TW187" s="68"/>
      <c r="TX187" s="68"/>
      <c r="TY187" s="68"/>
      <c r="TZ187" s="68"/>
      <c r="UA187" s="68"/>
      <c r="UK187" s="68"/>
      <c r="UL187" s="68"/>
      <c r="UM187" s="68"/>
      <c r="UN187" s="68"/>
      <c r="UO187" s="68"/>
      <c r="UP187" s="68"/>
      <c r="UQ187" s="68"/>
      <c r="UR187" s="68"/>
      <c r="US187" s="68"/>
      <c r="UT187" s="68"/>
      <c r="UU187" s="68"/>
      <c r="UV187" s="68"/>
      <c r="VE187" s="9"/>
      <c r="VF187" s="22"/>
      <c r="VG187" s="22"/>
      <c r="VH187" s="9"/>
      <c r="VI187" s="9"/>
      <c r="VJ187" s="9"/>
      <c r="WA187" s="3" t="s">
        <v>537</v>
      </c>
      <c r="WZ187" s="6" t="s">
        <v>1006</v>
      </c>
      <c r="XA187" s="6" t="s">
        <v>1006</v>
      </c>
      <c r="XB187" s="6" t="s">
        <v>49</v>
      </c>
      <c r="XD187" s="6" t="s">
        <v>3415</v>
      </c>
      <c r="XE187" s="6" t="s">
        <v>542</v>
      </c>
      <c r="XG187" s="6" t="s">
        <v>1006</v>
      </c>
      <c r="XI187" s="6" t="s">
        <v>1006</v>
      </c>
      <c r="XK187"/>
      <c r="XL187" s="3" t="s">
        <v>1006</v>
      </c>
      <c r="XP187" s="3" t="s">
        <v>9403</v>
      </c>
      <c r="XQ187" s="3" t="s">
        <v>9403</v>
      </c>
      <c r="XS187" s="3"/>
      <c r="XT187" s="3"/>
      <c r="XU187" s="3" t="s">
        <v>49</v>
      </c>
      <c r="XV187"/>
      <c r="YB187" s="3" t="s">
        <v>1013</v>
      </c>
      <c r="YJ187" s="3" t="s">
        <v>223</v>
      </c>
    </row>
    <row r="188" spans="1:686" ht="33" customHeight="1" x14ac:dyDescent="0.2">
      <c r="A188" s="3" t="s">
        <v>5637</v>
      </c>
      <c r="B188" s="64" t="s">
        <v>11357</v>
      </c>
      <c r="C188" s="64" t="s">
        <v>9946</v>
      </c>
      <c r="D188" s="64"/>
      <c r="E188" s="64"/>
      <c r="F188" s="4" t="s">
        <v>2025</v>
      </c>
      <c r="J188" s="82"/>
      <c r="K188" s="6">
        <v>41</v>
      </c>
      <c r="L188" s="6">
        <v>62</v>
      </c>
      <c r="M188" s="138" t="s">
        <v>2192</v>
      </c>
      <c r="N188" s="3" t="s">
        <v>10177</v>
      </c>
      <c r="O188" s="3" t="s">
        <v>10178</v>
      </c>
      <c r="P188" s="3">
        <v>2</v>
      </c>
      <c r="Q188" s="3" t="s">
        <v>2324</v>
      </c>
      <c r="S188" s="3" t="s">
        <v>75</v>
      </c>
      <c r="T188" s="3" t="s">
        <v>1216</v>
      </c>
      <c r="U188" s="3" t="s">
        <v>1687</v>
      </c>
      <c r="V188" s="3" t="s">
        <v>49</v>
      </c>
      <c r="W188" s="3" t="s">
        <v>2114</v>
      </c>
      <c r="X188" s="3"/>
      <c r="Y188" s="3" t="s">
        <v>2229</v>
      </c>
      <c r="Z188" s="3" t="s">
        <v>2166</v>
      </c>
      <c r="AA188" s="3" t="s">
        <v>2260</v>
      </c>
      <c r="AB188" s="6" t="s">
        <v>1837</v>
      </c>
      <c r="AC188" s="4" t="s">
        <v>145</v>
      </c>
      <c r="AD188" s="3" t="s">
        <v>3128</v>
      </c>
      <c r="AE188" s="3" t="s">
        <v>3127</v>
      </c>
      <c r="AF188" s="3" t="s">
        <v>3127</v>
      </c>
      <c r="AG188" s="162" t="s">
        <v>10483</v>
      </c>
      <c r="AI188" s="3" t="s">
        <v>3416</v>
      </c>
      <c r="AJ188" s="3" t="s">
        <v>542</v>
      </c>
      <c r="AL188" s="3" t="s">
        <v>29</v>
      </c>
      <c r="AM188" s="6" t="s">
        <v>1279</v>
      </c>
      <c r="AN188" s="3" t="s">
        <v>537</v>
      </c>
      <c r="AO188" s="28">
        <v>0.56999999999999995</v>
      </c>
      <c r="AP188" s="9"/>
      <c r="AQ188" s="9"/>
      <c r="AR188" s="28" t="s">
        <v>2762</v>
      </c>
      <c r="AS188" s="28" t="s">
        <v>4684</v>
      </c>
      <c r="AT188" s="28">
        <v>63</v>
      </c>
      <c r="AU188" s="28">
        <v>63</v>
      </c>
      <c r="AV188" s="28">
        <v>0</v>
      </c>
      <c r="AW188" s="28">
        <v>20</v>
      </c>
      <c r="AX188" s="28">
        <v>2.4</v>
      </c>
      <c r="AY188" s="228" t="s">
        <v>49</v>
      </c>
      <c r="AZ188" s="28" t="s">
        <v>542</v>
      </c>
      <c r="BA188" s="28" t="s">
        <v>542</v>
      </c>
      <c r="BB188" s="28" t="s">
        <v>542</v>
      </c>
      <c r="BC188" s="28" t="s">
        <v>542</v>
      </c>
      <c r="BH188" s="28" t="s">
        <v>4231</v>
      </c>
      <c r="BI188" s="28" t="s">
        <v>1529</v>
      </c>
      <c r="BJ188" s="28" t="s">
        <v>11114</v>
      </c>
      <c r="BK188" s="28">
        <v>0.56999999999999995</v>
      </c>
      <c r="BL188" s="28">
        <v>1</v>
      </c>
      <c r="BM188" s="28" t="s">
        <v>448</v>
      </c>
      <c r="BN188" s="28" t="s">
        <v>448</v>
      </c>
      <c r="BO188" s="28" t="s">
        <v>448</v>
      </c>
      <c r="BQ188" s="28" t="s">
        <v>4455</v>
      </c>
      <c r="BR188" s="227" t="s">
        <v>1312</v>
      </c>
      <c r="BS188" s="227" t="str">
        <f t="shared" si="5"/>
        <v xml:space="preserve"> CBDS BES (Body Esteem Scale)              </v>
      </c>
      <c r="BT188" s="28" t="s">
        <v>6664</v>
      </c>
      <c r="BU188" s="28" t="s">
        <v>8190</v>
      </c>
      <c r="CE188" s="28" t="s">
        <v>4475</v>
      </c>
      <c r="CF188" s="9" t="s">
        <v>4460</v>
      </c>
      <c r="CJ188" s="83"/>
      <c r="CL188" s="9">
        <v>23</v>
      </c>
      <c r="CM188" s="9">
        <v>23</v>
      </c>
      <c r="CN188" s="22" t="s">
        <v>178</v>
      </c>
      <c r="CO188" s="22">
        <v>23</v>
      </c>
      <c r="CP188" s="9"/>
      <c r="CQ188" s="9"/>
      <c r="CR188" s="9"/>
      <c r="CS188" s="9"/>
      <c r="CT188" s="9"/>
      <c r="CU188" s="9"/>
      <c r="CV188" s="9"/>
      <c r="CW188" s="9"/>
      <c r="CX188" s="22">
        <v>23</v>
      </c>
      <c r="CY188" s="68"/>
      <c r="CZ188" s="68"/>
      <c r="DA188" s="68"/>
      <c r="DB188" s="68"/>
      <c r="DC188" s="68"/>
      <c r="DE188" s="3" t="s">
        <v>580</v>
      </c>
      <c r="DF188" s="3" t="s">
        <v>4194</v>
      </c>
      <c r="DG188" s="39">
        <v>77.400000000000006</v>
      </c>
      <c r="DH188" s="39">
        <v>37</v>
      </c>
      <c r="DI188" s="53" t="s">
        <v>10483</v>
      </c>
      <c r="DJ188" s="39">
        <v>68</v>
      </c>
      <c r="DK188" s="39">
        <v>38.700000000000003</v>
      </c>
      <c r="DL188" s="53" t="s">
        <v>10483</v>
      </c>
      <c r="DM188" s="53" t="s">
        <v>10483</v>
      </c>
      <c r="DN188" s="53" t="s">
        <v>10483</v>
      </c>
      <c r="DO188" s="53" t="s">
        <v>10483</v>
      </c>
      <c r="DP188" s="53" t="s">
        <v>10483</v>
      </c>
      <c r="DQ188" s="53" t="s">
        <v>10483</v>
      </c>
      <c r="DR188" s="53" t="s">
        <v>10483</v>
      </c>
      <c r="DS188" s="53" t="s">
        <v>10483</v>
      </c>
      <c r="DT188" s="53" t="s">
        <v>10483</v>
      </c>
      <c r="DU188" s="53" t="s">
        <v>10483</v>
      </c>
      <c r="DV188" s="53" t="s">
        <v>10483</v>
      </c>
      <c r="DW188" s="53" t="s">
        <v>10483</v>
      </c>
      <c r="DX188" s="53" t="s">
        <v>10483</v>
      </c>
      <c r="DY188" s="53" t="s">
        <v>10483</v>
      </c>
      <c r="DZ188" s="53" t="s">
        <v>10483</v>
      </c>
      <c r="EA188" s="53" t="s">
        <v>10483</v>
      </c>
      <c r="EB188" s="53"/>
      <c r="EC188" s="53" t="s">
        <v>10483</v>
      </c>
      <c r="ED188" s="53" t="s">
        <v>10483</v>
      </c>
      <c r="EE188" s="53" t="s">
        <v>10483</v>
      </c>
      <c r="EF188" s="53" t="s">
        <v>10483</v>
      </c>
      <c r="EG188" s="38"/>
      <c r="EH188" s="38"/>
      <c r="EI188" s="38"/>
      <c r="EJ188" s="9" t="s">
        <v>6663</v>
      </c>
      <c r="EK188" s="3" t="s">
        <v>1355</v>
      </c>
      <c r="EL188" s="3" t="s">
        <v>1355</v>
      </c>
      <c r="EM188" s="38">
        <v>98</v>
      </c>
      <c r="EN188" s="38">
        <v>19.5</v>
      </c>
      <c r="EO188" s="53" t="s">
        <v>10483</v>
      </c>
      <c r="EP188" s="38">
        <v>102.3</v>
      </c>
      <c r="EQ188" s="38">
        <v>19.7</v>
      </c>
      <c r="ER188" s="53" t="s">
        <v>10483</v>
      </c>
      <c r="ES188" s="53" t="s">
        <v>10483</v>
      </c>
      <c r="ET188" s="53" t="s">
        <v>10483</v>
      </c>
      <c r="EU188" s="53" t="s">
        <v>10483</v>
      </c>
      <c r="EV188" s="53" t="s">
        <v>10483</v>
      </c>
      <c r="EW188" s="53" t="s">
        <v>10483</v>
      </c>
      <c r="EX188" s="53" t="s">
        <v>10483</v>
      </c>
      <c r="EY188" s="53" t="s">
        <v>10483</v>
      </c>
      <c r="EZ188" s="53" t="s">
        <v>10483</v>
      </c>
      <c r="FA188" s="53" t="s">
        <v>10483</v>
      </c>
      <c r="FB188" s="53" t="s">
        <v>10483</v>
      </c>
      <c r="FC188" s="53" t="s">
        <v>10483</v>
      </c>
      <c r="FD188" s="53" t="s">
        <v>10483</v>
      </c>
      <c r="FE188" s="53" t="s">
        <v>10483</v>
      </c>
      <c r="FF188" s="53" t="s">
        <v>10483</v>
      </c>
      <c r="FG188" s="53" t="s">
        <v>10483</v>
      </c>
      <c r="FH188" s="53" t="s">
        <v>10483</v>
      </c>
      <c r="FI188" s="53" t="s">
        <v>10483</v>
      </c>
      <c r="FJ188" s="53" t="s">
        <v>10483</v>
      </c>
      <c r="FK188" s="53" t="s">
        <v>10483</v>
      </c>
      <c r="FL188" s="38"/>
      <c r="FM188" s="38"/>
      <c r="FN188" s="38"/>
      <c r="FO188" s="3" t="s">
        <v>4156</v>
      </c>
      <c r="FP188" s="53" t="s">
        <v>10483</v>
      </c>
      <c r="FQ188" s="3" t="s">
        <v>4156</v>
      </c>
      <c r="FR188" s="3" t="s">
        <v>4156</v>
      </c>
      <c r="FS188" s="39">
        <v>45.9</v>
      </c>
      <c r="FT188" s="39">
        <v>10.6</v>
      </c>
      <c r="FU188" s="53" t="s">
        <v>10483</v>
      </c>
      <c r="FV188" s="39">
        <v>43.4</v>
      </c>
      <c r="FW188" s="39">
        <v>12.6</v>
      </c>
      <c r="FX188" s="53" t="s">
        <v>10483</v>
      </c>
      <c r="FY188" s="53" t="s">
        <v>10483</v>
      </c>
      <c r="FZ188" s="53" t="s">
        <v>10483</v>
      </c>
      <c r="GA188" s="53" t="s">
        <v>10483</v>
      </c>
      <c r="GB188" s="53" t="s">
        <v>10483</v>
      </c>
      <c r="GC188" s="53"/>
      <c r="GD188" s="53" t="s">
        <v>10483</v>
      </c>
      <c r="GE188" s="53" t="s">
        <v>10483</v>
      </c>
      <c r="GF188" s="53" t="s">
        <v>10483</v>
      </c>
      <c r="GG188" s="53" t="s">
        <v>10483</v>
      </c>
      <c r="GH188" s="53" t="s">
        <v>10483</v>
      </c>
      <c r="GI188" s="53" t="s">
        <v>10483</v>
      </c>
      <c r="GJ188" s="53" t="s">
        <v>10483</v>
      </c>
      <c r="GK188" s="53" t="s">
        <v>10483</v>
      </c>
      <c r="GL188" s="53" t="s">
        <v>10483</v>
      </c>
      <c r="GM188" s="53" t="s">
        <v>10483</v>
      </c>
      <c r="GN188" s="53" t="s">
        <v>10483</v>
      </c>
      <c r="GO188" s="53" t="s">
        <v>10483</v>
      </c>
      <c r="GP188" s="53" t="s">
        <v>10483</v>
      </c>
      <c r="GQ188" s="53" t="s">
        <v>10483</v>
      </c>
      <c r="GR188" s="38"/>
      <c r="GS188" s="38"/>
      <c r="GT188" s="38"/>
      <c r="GU188" s="38"/>
      <c r="GV188" s="38"/>
      <c r="GW188" s="38"/>
      <c r="GX188" s="38"/>
      <c r="GY188" s="38"/>
      <c r="GZ188" s="167"/>
      <c r="HA188" s="167"/>
      <c r="HB188" s="167"/>
      <c r="HC188" s="167"/>
      <c r="HD188" s="167"/>
      <c r="HE188" s="167"/>
      <c r="HF188" s="167"/>
      <c r="HG188" s="167"/>
      <c r="HH188" s="167"/>
      <c r="HI188" s="167"/>
      <c r="HJ188" s="167"/>
      <c r="HK188" s="167"/>
      <c r="HL188" s="38"/>
      <c r="HM188" s="38"/>
      <c r="HN188" s="38"/>
      <c r="HO188" s="3" t="s">
        <v>542</v>
      </c>
      <c r="HP188" s="38"/>
      <c r="HQ188" s="38"/>
      <c r="HR188" s="38"/>
      <c r="HS188" s="38"/>
      <c r="HT188" s="38"/>
      <c r="HU188" s="38"/>
      <c r="HV188" s="38"/>
      <c r="HW188" s="38"/>
      <c r="HX188" s="38"/>
      <c r="HY188" s="38"/>
      <c r="HZ188" s="9"/>
      <c r="IA188" s="9"/>
      <c r="IB188" s="9"/>
      <c r="IC188" s="38"/>
      <c r="ID188" s="38"/>
      <c r="IE188" s="38"/>
      <c r="IF188" s="38"/>
      <c r="IG188" s="38"/>
      <c r="IH188" s="38"/>
      <c r="II188" s="68"/>
      <c r="IJ188" s="68"/>
      <c r="IK188" s="68"/>
      <c r="IL188" s="68"/>
      <c r="IM188" s="68"/>
      <c r="IN188" s="68"/>
      <c r="IO188" s="68"/>
      <c r="IP188" s="68"/>
      <c r="IQ188" s="68"/>
      <c r="IR188" s="68"/>
      <c r="IS188" s="68"/>
      <c r="IT188" s="68"/>
      <c r="IU188" s="68"/>
      <c r="IV188" s="68"/>
      <c r="IW188" s="38"/>
      <c r="IX188" s="38"/>
      <c r="IY188" s="38"/>
      <c r="IZ188" s="9"/>
      <c r="JA188" s="9"/>
      <c r="JB188" s="9"/>
      <c r="JC188" s="38"/>
      <c r="JD188" s="38"/>
      <c r="JE188" s="38"/>
      <c r="JF188" s="38"/>
      <c r="JG188" s="38"/>
      <c r="JH188" s="38"/>
      <c r="JI188" s="68"/>
      <c r="JJ188" s="68"/>
      <c r="JK188" s="68"/>
      <c r="JL188" s="68"/>
      <c r="JM188" s="68"/>
      <c r="JN188" s="68"/>
      <c r="JO188" s="68"/>
      <c r="JP188" s="68"/>
      <c r="JQ188" s="68"/>
      <c r="JR188" s="68"/>
      <c r="JS188" s="68"/>
      <c r="JT188" s="68"/>
      <c r="JU188" s="68"/>
      <c r="JV188" s="68"/>
      <c r="JW188" s="38"/>
      <c r="JX188" s="38"/>
      <c r="JY188" s="38"/>
      <c r="JZ188" s="9"/>
      <c r="KA188" s="9"/>
      <c r="KB188" s="9"/>
      <c r="KC188" s="9"/>
      <c r="KD188" s="9"/>
      <c r="KE188" s="9"/>
      <c r="KF188" s="9"/>
      <c r="KW188" s="9"/>
      <c r="KX188" s="9"/>
      <c r="KY188" s="9"/>
      <c r="KZ188" s="38"/>
      <c r="LA188" s="38"/>
      <c r="LB188" s="38"/>
      <c r="LC188" s="38"/>
      <c r="LD188" s="38"/>
      <c r="LE188" s="68"/>
      <c r="LF188" s="68"/>
      <c r="LG188" s="68"/>
      <c r="LH188" s="68"/>
      <c r="LI188" s="68"/>
      <c r="LJ188" s="68"/>
      <c r="LK188" s="68"/>
      <c r="LL188" s="68"/>
      <c r="LM188" s="68"/>
      <c r="LN188" s="68"/>
      <c r="LO188" s="68"/>
      <c r="LP188" s="68"/>
      <c r="LQ188" s="68"/>
      <c r="LR188" s="38"/>
      <c r="LS188" s="38"/>
      <c r="LT188" s="38"/>
      <c r="LU188" s="9"/>
      <c r="LV188" s="9"/>
      <c r="LW188" s="9"/>
      <c r="LX188" s="38"/>
      <c r="LY188" s="38"/>
      <c r="LZ188" s="38"/>
      <c r="MA188" s="38"/>
      <c r="MB188" s="68"/>
      <c r="MC188" s="68"/>
      <c r="MD188" s="68"/>
      <c r="ME188" s="68"/>
      <c r="MF188" s="68"/>
      <c r="MG188" s="68"/>
      <c r="MH188" s="68"/>
      <c r="MI188" s="68"/>
      <c r="MJ188" s="68"/>
      <c r="MK188" s="68"/>
      <c r="ML188" s="68"/>
      <c r="MM188" s="68"/>
      <c r="MN188" s="38"/>
      <c r="MO188" s="38"/>
      <c r="MP188" s="38"/>
      <c r="MQ188" s="38"/>
      <c r="MR188" s="38"/>
      <c r="MS188" s="9"/>
      <c r="MT188" s="9"/>
      <c r="MU188" s="38"/>
      <c r="MV188" s="38"/>
      <c r="MW188" s="38"/>
      <c r="MX188" s="38"/>
      <c r="MY188" s="38"/>
      <c r="MZ188" s="68"/>
      <c r="NA188" s="68"/>
      <c r="NB188" s="68"/>
      <c r="NC188" s="68"/>
      <c r="ND188" s="68"/>
      <c r="NE188" s="68"/>
      <c r="NF188" s="68"/>
      <c r="NG188" s="68"/>
      <c r="NH188" s="68"/>
      <c r="NI188" s="68"/>
      <c r="NJ188" s="68"/>
      <c r="NK188" s="68"/>
      <c r="NL188" s="68"/>
      <c r="NM188" s="38"/>
      <c r="NN188" s="38"/>
      <c r="NO188" s="38"/>
      <c r="NP188" s="9"/>
      <c r="NQ188" s="9"/>
      <c r="NR188" s="9"/>
      <c r="NS188" s="38"/>
      <c r="NT188" s="38"/>
      <c r="NU188" s="38"/>
      <c r="NV188" s="38"/>
      <c r="NW188" s="38"/>
      <c r="NX188" s="38"/>
      <c r="NY188" s="68"/>
      <c r="NZ188" s="68"/>
      <c r="OA188" s="68"/>
      <c r="OB188" s="68"/>
      <c r="OC188" s="68"/>
      <c r="OD188" s="68"/>
      <c r="OE188" s="68"/>
      <c r="OF188" s="68"/>
      <c r="OG188" s="68"/>
      <c r="OH188" s="68"/>
      <c r="OI188" s="68"/>
      <c r="OJ188" s="68"/>
      <c r="OK188" s="68"/>
      <c r="OL188" s="38"/>
      <c r="OM188" s="38"/>
      <c r="ON188" s="38"/>
      <c r="OO188" s="9"/>
      <c r="OP188" s="9"/>
      <c r="OQ188" s="9"/>
      <c r="OR188" s="38"/>
      <c r="OS188" s="38"/>
      <c r="OT188" s="38"/>
      <c r="OU188" s="38"/>
      <c r="OV188" s="68"/>
      <c r="OW188" s="68"/>
      <c r="OX188" s="68"/>
      <c r="OY188" s="68"/>
      <c r="OZ188" s="68"/>
      <c r="PA188" s="68"/>
      <c r="PB188" s="68"/>
      <c r="PC188" s="68"/>
      <c r="PD188" s="68"/>
      <c r="PE188" s="68"/>
      <c r="PF188" s="68"/>
      <c r="PG188" s="68"/>
      <c r="PH188" s="38"/>
      <c r="PI188" s="38"/>
      <c r="PJ188" s="38"/>
      <c r="PK188" s="38"/>
      <c r="PL188" s="9"/>
      <c r="PM188" s="9"/>
      <c r="PN188" s="9"/>
      <c r="PO188" s="38"/>
      <c r="PP188" s="38"/>
      <c r="PQ188" s="38"/>
      <c r="PR188" s="38"/>
      <c r="PS188" s="38"/>
      <c r="PT188" s="68"/>
      <c r="PU188" s="68"/>
      <c r="PV188" s="68"/>
      <c r="PW188" s="68"/>
      <c r="PX188" s="68"/>
      <c r="PY188" s="68"/>
      <c r="PZ188" s="68"/>
      <c r="QA188" s="68"/>
      <c r="QB188" s="68"/>
      <c r="QC188" s="68"/>
      <c r="QD188" s="68"/>
      <c r="QE188" s="68"/>
      <c r="QF188" s="68"/>
      <c r="QG188" s="38"/>
      <c r="QH188" s="38"/>
      <c r="QI188" s="38"/>
      <c r="QJ188" s="38"/>
      <c r="QK188" s="9"/>
      <c r="QL188" s="9"/>
      <c r="QM188" s="9"/>
      <c r="QN188" s="38"/>
      <c r="QO188" s="38"/>
      <c r="QP188" s="38"/>
      <c r="QQ188" s="38"/>
      <c r="QR188" s="38"/>
      <c r="QS188" s="38"/>
      <c r="QT188" s="68"/>
      <c r="QU188" s="68"/>
      <c r="QV188" s="68"/>
      <c r="QW188" s="68"/>
      <c r="QX188" s="68"/>
      <c r="QY188" s="68"/>
      <c r="QZ188" s="68"/>
      <c r="RA188" s="68"/>
      <c r="RB188" s="68"/>
      <c r="RC188" s="68"/>
      <c r="RD188" s="68"/>
      <c r="RE188" s="68"/>
      <c r="RF188" s="68"/>
      <c r="RG188" s="68"/>
      <c r="RH188" s="68"/>
      <c r="RI188" s="38"/>
      <c r="RJ188" s="38"/>
      <c r="RK188" s="38"/>
      <c r="RL188" s="38"/>
      <c r="RM188" s="9"/>
      <c r="RN188" s="9"/>
      <c r="RO188" s="9"/>
      <c r="RP188" s="38"/>
      <c r="RQ188" s="38"/>
      <c r="RR188" s="38"/>
      <c r="RS188" s="38"/>
      <c r="RT188" s="68"/>
      <c r="RU188" s="68"/>
      <c r="RV188" s="68"/>
      <c r="RW188" s="68"/>
      <c r="RX188" s="68"/>
      <c r="RY188" s="68"/>
      <c r="RZ188" s="68"/>
      <c r="SA188" s="68"/>
      <c r="SB188" s="68"/>
      <c r="SC188" s="68"/>
      <c r="SD188" s="68"/>
      <c r="SE188" s="68"/>
      <c r="SF188" s="38"/>
      <c r="SG188" s="38"/>
      <c r="SH188" s="38"/>
      <c r="SI188" s="9"/>
      <c r="SJ188" s="9"/>
      <c r="SK188" s="9"/>
      <c r="SL188" s="38"/>
      <c r="SM188" s="38"/>
      <c r="SN188" s="38"/>
      <c r="SO188" s="38"/>
      <c r="SP188" s="68"/>
      <c r="SQ188" s="68"/>
      <c r="SR188" s="68"/>
      <c r="SS188" s="68"/>
      <c r="ST188" s="68"/>
      <c r="SU188" s="68"/>
      <c r="SV188" s="68"/>
      <c r="SW188" s="68"/>
      <c r="SX188" s="68"/>
      <c r="SY188" s="68"/>
      <c r="SZ188" s="68"/>
      <c r="TA188" s="68"/>
      <c r="TB188" s="38"/>
      <c r="TC188" s="38"/>
      <c r="TD188" s="38"/>
      <c r="TE188" s="9"/>
      <c r="TF188" s="9"/>
      <c r="TG188" s="9"/>
      <c r="TN188" s="68"/>
      <c r="TO188" s="68"/>
      <c r="TP188" s="68"/>
      <c r="TQ188" s="68"/>
      <c r="TR188" s="68"/>
      <c r="TS188" s="68"/>
      <c r="TT188" s="68"/>
      <c r="TU188" s="68"/>
      <c r="TV188" s="68"/>
      <c r="TW188" s="68"/>
      <c r="TX188" s="68"/>
      <c r="TY188" s="68"/>
      <c r="TZ188" s="68"/>
      <c r="UA188" s="68"/>
      <c r="UK188" s="68"/>
      <c r="UL188" s="68"/>
      <c r="UM188" s="68"/>
      <c r="UN188" s="68"/>
      <c r="UO188" s="68"/>
      <c r="UP188" s="68"/>
      <c r="UQ188" s="68"/>
      <c r="UR188" s="68"/>
      <c r="US188" s="68"/>
      <c r="UT188" s="68"/>
      <c r="UU188" s="68"/>
      <c r="UV188" s="68"/>
      <c r="VE188" s="9"/>
      <c r="VF188" s="3" t="s">
        <v>4532</v>
      </c>
      <c r="VG188" s="3" t="s">
        <v>5102</v>
      </c>
      <c r="VH188" s="9"/>
      <c r="VI188" s="9"/>
      <c r="VJ188" s="9"/>
      <c r="VQ188" s="3" t="s">
        <v>2192</v>
      </c>
      <c r="VR188" s="3" t="s">
        <v>2192</v>
      </c>
      <c r="VS188" s="3" t="s">
        <v>2192</v>
      </c>
      <c r="VT188" s="6" t="s">
        <v>2192</v>
      </c>
      <c r="VV188" s="2" t="s">
        <v>5856</v>
      </c>
      <c r="VW188" s="2" t="s">
        <v>2314</v>
      </c>
      <c r="VX188" s="3" t="s">
        <v>4091</v>
      </c>
      <c r="VZ188" s="3" t="s">
        <v>537</v>
      </c>
      <c r="WA188" s="3" t="s">
        <v>537</v>
      </c>
      <c r="WB188" s="117" t="s">
        <v>10426</v>
      </c>
      <c r="WC188" s="3" t="s">
        <v>537</v>
      </c>
      <c r="WG188" s="7" t="s">
        <v>537</v>
      </c>
      <c r="WN188" s="2" t="s">
        <v>6064</v>
      </c>
      <c r="WQ188" s="92" t="s">
        <v>537</v>
      </c>
      <c r="WR188" s="92"/>
      <c r="WS188" s="92" t="s">
        <v>537</v>
      </c>
      <c r="WT188" s="3" t="s">
        <v>5839</v>
      </c>
      <c r="WU188" s="3" t="s">
        <v>5839</v>
      </c>
      <c r="WV188" s="7" t="s">
        <v>537</v>
      </c>
      <c r="WZ188" s="6" t="s">
        <v>1216</v>
      </c>
      <c r="XA188" s="6" t="s">
        <v>3127</v>
      </c>
      <c r="XD188" s="6" t="s">
        <v>3416</v>
      </c>
      <c r="XE188" s="6" t="s">
        <v>542</v>
      </c>
      <c r="XF188" s="6" t="s">
        <v>2399</v>
      </c>
      <c r="XG188" s="6" t="s">
        <v>1279</v>
      </c>
      <c r="XH188" s="6" t="s">
        <v>1279</v>
      </c>
      <c r="XK188"/>
      <c r="XL188" s="3" t="s">
        <v>1279</v>
      </c>
      <c r="XP188" s="6" t="s">
        <v>1279</v>
      </c>
      <c r="XQ188" s="6" t="s">
        <v>1279</v>
      </c>
      <c r="XS188" s="6" t="s">
        <v>10841</v>
      </c>
      <c r="XT188" s="6" t="s">
        <v>10841</v>
      </c>
      <c r="XU188" s="3" t="s">
        <v>3127</v>
      </c>
      <c r="XV188"/>
      <c r="XY188" s="3" t="s">
        <v>1279</v>
      </c>
      <c r="YB188" s="3" t="s">
        <v>1279</v>
      </c>
      <c r="YI188" s="3" t="s">
        <v>787</v>
      </c>
      <c r="YJ188" s="3" t="s">
        <v>1046</v>
      </c>
      <c r="YL188" s="3" t="s">
        <v>1217</v>
      </c>
      <c r="YM188" s="3" t="s">
        <v>537</v>
      </c>
      <c r="YO188" s="3" t="s">
        <v>537</v>
      </c>
      <c r="YP188" s="3" t="s">
        <v>2751</v>
      </c>
      <c r="YQ188" s="3" t="s">
        <v>3899</v>
      </c>
      <c r="YR188" s="3" t="s">
        <v>537</v>
      </c>
      <c r="YS188" s="3" t="s">
        <v>1687</v>
      </c>
      <c r="YT188" s="3" t="s">
        <v>49</v>
      </c>
      <c r="YU188" s="3" t="s">
        <v>3964</v>
      </c>
      <c r="YV188" s="3" t="s">
        <v>537</v>
      </c>
      <c r="YX188" s="3" t="s">
        <v>2399</v>
      </c>
      <c r="YY188" s="3" t="s">
        <v>2119</v>
      </c>
      <c r="ZA188" s="6" t="s">
        <v>1837</v>
      </c>
      <c r="ZC188" s="4" t="s">
        <v>1950</v>
      </c>
      <c r="ZH188" s="13" t="s">
        <v>1313</v>
      </c>
      <c r="ZI188" s="3" t="s">
        <v>1314</v>
      </c>
      <c r="ZJ188" s="3" t="s">
        <v>1315</v>
      </c>
    </row>
    <row r="189" spans="1:686" ht="33.6" customHeight="1" x14ac:dyDescent="0.2">
      <c r="J189" s="82"/>
      <c r="K189" s="6">
        <v>41</v>
      </c>
      <c r="L189" s="6">
        <v>62</v>
      </c>
      <c r="M189" s="162" t="s">
        <v>10483</v>
      </c>
      <c r="T189" s="3" t="s">
        <v>1812</v>
      </c>
      <c r="AD189" s="3" t="s">
        <v>2555</v>
      </c>
      <c r="AE189" s="3" t="s">
        <v>3417</v>
      </c>
      <c r="AF189" s="3" t="s">
        <v>49</v>
      </c>
      <c r="AG189" s="162" t="s">
        <v>10483</v>
      </c>
      <c r="AI189" s="3" t="s">
        <v>3418</v>
      </c>
      <c r="AJ189" s="3" t="s">
        <v>542</v>
      </c>
      <c r="AL189" s="9"/>
      <c r="AM189" s="6" t="s">
        <v>10744</v>
      </c>
      <c r="AO189" s="28">
        <v>0.56999999999999995</v>
      </c>
      <c r="AP189" s="9"/>
      <c r="AQ189" s="9"/>
      <c r="BH189" s="28" t="s">
        <v>4231</v>
      </c>
      <c r="BI189" s="9"/>
      <c r="BJ189" s="28" t="s">
        <v>11114</v>
      </c>
      <c r="BK189" s="28">
        <v>0.56999999999999995</v>
      </c>
      <c r="BL189" s="9"/>
      <c r="BM189" s="9"/>
      <c r="BN189" s="9"/>
      <c r="BO189" s="9"/>
      <c r="BP189" s="9"/>
      <c r="BQ189" s="28" t="s">
        <v>4455</v>
      </c>
      <c r="BS189" s="227" t="str">
        <f t="shared" si="5"/>
        <v xml:space="preserve"> CBDS BES (Body Esteem Scale)              </v>
      </c>
      <c r="BT189" s="9"/>
      <c r="BU189" s="9"/>
      <c r="BV189" s="9"/>
      <c r="BW189" s="9"/>
      <c r="BX189" s="9"/>
      <c r="BY189" s="9"/>
      <c r="BZ189" s="9"/>
      <c r="CA189" s="9"/>
      <c r="CB189" s="9"/>
      <c r="CC189" s="9"/>
      <c r="CD189" s="9"/>
      <c r="CE189" s="9"/>
      <c r="CF189" s="9"/>
      <c r="CJ189" s="83"/>
      <c r="CK189" s="9"/>
      <c r="CL189" s="9">
        <v>25</v>
      </c>
      <c r="CM189" s="9">
        <v>25</v>
      </c>
      <c r="CN189" s="22"/>
      <c r="CO189" s="22">
        <v>25</v>
      </c>
      <c r="CP189" s="9"/>
      <c r="CQ189" s="9"/>
      <c r="CR189" s="9"/>
      <c r="CS189" s="9"/>
      <c r="CT189" s="9"/>
      <c r="CU189" s="9"/>
      <c r="CV189" s="9"/>
      <c r="CW189" s="9"/>
      <c r="CX189" s="90">
        <v>25</v>
      </c>
      <c r="CY189" s="68"/>
      <c r="CZ189" s="68"/>
      <c r="DA189" s="68"/>
      <c r="DB189" s="68"/>
      <c r="DC189" s="68"/>
      <c r="DD189" s="9"/>
      <c r="DE189" s="3" t="s">
        <v>580</v>
      </c>
      <c r="DF189" s="3" t="s">
        <v>4194</v>
      </c>
      <c r="DG189" s="39">
        <v>72.099999999999994</v>
      </c>
      <c r="DH189" s="39">
        <v>39.6</v>
      </c>
      <c r="DI189" s="53" t="s">
        <v>10483</v>
      </c>
      <c r="DJ189" s="39">
        <v>57.6</v>
      </c>
      <c r="DK189" s="39">
        <v>31.8</v>
      </c>
      <c r="DL189" s="53" t="s">
        <v>10483</v>
      </c>
      <c r="DM189" s="53" t="s">
        <v>10483</v>
      </c>
      <c r="DN189" s="53" t="s">
        <v>10483</v>
      </c>
      <c r="DO189" s="53" t="s">
        <v>10483</v>
      </c>
      <c r="DP189" s="53" t="s">
        <v>10483</v>
      </c>
      <c r="DQ189" s="53" t="s">
        <v>10483</v>
      </c>
      <c r="DR189" s="53" t="s">
        <v>10483</v>
      </c>
      <c r="DS189" s="53" t="s">
        <v>10483</v>
      </c>
      <c r="DT189" s="53" t="s">
        <v>10483</v>
      </c>
      <c r="DU189" s="53" t="s">
        <v>10483</v>
      </c>
      <c r="DV189" s="53" t="s">
        <v>10483</v>
      </c>
      <c r="DW189" s="53" t="s">
        <v>10483</v>
      </c>
      <c r="DX189" s="53" t="s">
        <v>10483</v>
      </c>
      <c r="DY189" s="53" t="s">
        <v>10483</v>
      </c>
      <c r="DZ189" s="53" t="s">
        <v>10483</v>
      </c>
      <c r="EA189" s="53" t="s">
        <v>10483</v>
      </c>
      <c r="EB189" s="53"/>
      <c r="EC189" s="53" t="s">
        <v>10483</v>
      </c>
      <c r="ED189" s="53" t="s">
        <v>10483</v>
      </c>
      <c r="EE189" s="53" t="s">
        <v>10483</v>
      </c>
      <c r="EF189" s="53" t="s">
        <v>10483</v>
      </c>
      <c r="EG189" s="38"/>
      <c r="EH189" s="38"/>
      <c r="EI189" s="38"/>
      <c r="EJ189" s="9" t="s">
        <v>6663</v>
      </c>
      <c r="EK189" s="3" t="s">
        <v>1355</v>
      </c>
      <c r="EL189" s="3" t="s">
        <v>1355</v>
      </c>
      <c r="EM189" s="38">
        <v>101.4</v>
      </c>
      <c r="EN189" s="38">
        <v>19.8</v>
      </c>
      <c r="EO189" s="53" t="s">
        <v>10483</v>
      </c>
      <c r="EP189" s="38">
        <v>105.9</v>
      </c>
      <c r="EQ189" s="38">
        <v>20.7</v>
      </c>
      <c r="ER189" s="53" t="s">
        <v>10483</v>
      </c>
      <c r="ES189" s="53" t="s">
        <v>10483</v>
      </c>
      <c r="ET189" s="53" t="s">
        <v>10483</v>
      </c>
      <c r="EU189" s="53" t="s">
        <v>10483</v>
      </c>
      <c r="EV189" s="53" t="s">
        <v>10483</v>
      </c>
      <c r="EW189" s="53" t="s">
        <v>10483</v>
      </c>
      <c r="EX189" s="53" t="s">
        <v>10483</v>
      </c>
      <c r="EY189" s="53" t="s">
        <v>10483</v>
      </c>
      <c r="EZ189" s="53" t="s">
        <v>10483</v>
      </c>
      <c r="FA189" s="53" t="s">
        <v>10483</v>
      </c>
      <c r="FB189" s="53" t="s">
        <v>10483</v>
      </c>
      <c r="FC189" s="53" t="s">
        <v>10483</v>
      </c>
      <c r="FD189" s="53" t="s">
        <v>10483</v>
      </c>
      <c r="FE189" s="53" t="s">
        <v>10483</v>
      </c>
      <c r="FF189" s="53" t="s">
        <v>10483</v>
      </c>
      <c r="FG189" s="53" t="s">
        <v>10483</v>
      </c>
      <c r="FH189" s="53" t="s">
        <v>10483</v>
      </c>
      <c r="FI189" s="53" t="s">
        <v>10483</v>
      </c>
      <c r="FJ189" s="53" t="s">
        <v>10483</v>
      </c>
      <c r="FK189" s="53" t="s">
        <v>10483</v>
      </c>
      <c r="FL189" s="38"/>
      <c r="FM189" s="38"/>
      <c r="FN189" s="38"/>
      <c r="FO189" s="3" t="s">
        <v>4156</v>
      </c>
      <c r="FP189" s="53" t="s">
        <v>10483</v>
      </c>
      <c r="FQ189" s="3" t="s">
        <v>4156</v>
      </c>
      <c r="FR189" s="3" t="s">
        <v>4156</v>
      </c>
      <c r="FS189" s="39">
        <v>42.5</v>
      </c>
      <c r="FT189" s="39">
        <v>12.8</v>
      </c>
      <c r="FU189" s="53" t="s">
        <v>10483</v>
      </c>
      <c r="FV189" s="39">
        <v>40.4</v>
      </c>
      <c r="FW189" s="39">
        <v>14</v>
      </c>
      <c r="FX189" s="53" t="s">
        <v>10483</v>
      </c>
      <c r="FY189" s="53" t="s">
        <v>10483</v>
      </c>
      <c r="FZ189" s="53" t="s">
        <v>10483</v>
      </c>
      <c r="GA189" s="53" t="s">
        <v>10483</v>
      </c>
      <c r="GB189" s="53" t="s">
        <v>10483</v>
      </c>
      <c r="GC189" s="53"/>
      <c r="GD189" s="53" t="s">
        <v>10483</v>
      </c>
      <c r="GE189" s="53" t="s">
        <v>10483</v>
      </c>
      <c r="GF189" s="53" t="s">
        <v>10483</v>
      </c>
      <c r="GG189" s="53" t="s">
        <v>10483</v>
      </c>
      <c r="GH189" s="53" t="s">
        <v>10483</v>
      </c>
      <c r="GI189" s="53" t="s">
        <v>10483</v>
      </c>
      <c r="GJ189" s="53" t="s">
        <v>10483</v>
      </c>
      <c r="GK189" s="53" t="s">
        <v>10483</v>
      </c>
      <c r="GL189" s="53" t="s">
        <v>10483</v>
      </c>
      <c r="GM189" s="53" t="s">
        <v>10483</v>
      </c>
      <c r="GN189" s="53" t="s">
        <v>10483</v>
      </c>
      <c r="GO189" s="53" t="s">
        <v>10483</v>
      </c>
      <c r="GP189" s="53" t="s">
        <v>10483</v>
      </c>
      <c r="GQ189" s="53" t="s">
        <v>10483</v>
      </c>
      <c r="GR189" s="38"/>
      <c r="GS189" s="38"/>
      <c r="GT189" s="38"/>
      <c r="GU189" s="38"/>
      <c r="GV189" s="38"/>
      <c r="GW189" s="38"/>
      <c r="GX189" s="38"/>
      <c r="GY189" s="38"/>
      <c r="GZ189" s="167"/>
      <c r="HA189" s="167"/>
      <c r="HB189" s="167"/>
      <c r="HC189" s="167"/>
      <c r="HD189" s="167"/>
      <c r="HE189" s="167"/>
      <c r="HF189" s="167"/>
      <c r="HG189" s="167"/>
      <c r="HH189" s="167"/>
      <c r="HI189" s="167"/>
      <c r="HJ189" s="167"/>
      <c r="HK189" s="167"/>
      <c r="HL189" s="38"/>
      <c r="HM189" s="38"/>
      <c r="HN189" s="38"/>
      <c r="HP189" s="38"/>
      <c r="HQ189" s="38"/>
      <c r="HR189" s="38"/>
      <c r="HS189" s="38"/>
      <c r="HT189" s="38"/>
      <c r="HU189" s="38"/>
      <c r="HV189" s="38"/>
      <c r="HW189" s="38"/>
      <c r="HX189" s="38"/>
      <c r="HY189" s="38"/>
      <c r="HZ189" s="9"/>
      <c r="IA189" s="9"/>
      <c r="IB189" s="9"/>
      <c r="IC189" s="38"/>
      <c r="ID189" s="38"/>
      <c r="IE189" s="38"/>
      <c r="IF189" s="38"/>
      <c r="IG189" s="38"/>
      <c r="IH189" s="38"/>
      <c r="II189" s="68"/>
      <c r="IJ189" s="68"/>
      <c r="IK189" s="68"/>
      <c r="IL189" s="68"/>
      <c r="IM189" s="68"/>
      <c r="IN189" s="68"/>
      <c r="IO189" s="68"/>
      <c r="IP189" s="68"/>
      <c r="IQ189" s="68"/>
      <c r="IR189" s="68"/>
      <c r="IS189" s="68"/>
      <c r="IT189" s="68"/>
      <c r="IU189" s="68"/>
      <c r="IV189" s="68"/>
      <c r="IW189" s="38"/>
      <c r="IX189" s="38"/>
      <c r="IY189" s="38"/>
      <c r="IZ189" s="9"/>
      <c r="JA189" s="9"/>
      <c r="JB189" s="9"/>
      <c r="JC189" s="38"/>
      <c r="JD189" s="38"/>
      <c r="JE189" s="38"/>
      <c r="JF189" s="38"/>
      <c r="JG189" s="38"/>
      <c r="JH189" s="38"/>
      <c r="JI189" s="68"/>
      <c r="JJ189" s="68"/>
      <c r="JK189" s="68"/>
      <c r="JL189" s="68"/>
      <c r="JM189" s="68"/>
      <c r="JN189" s="68"/>
      <c r="JO189" s="68"/>
      <c r="JP189" s="68"/>
      <c r="JQ189" s="68"/>
      <c r="JR189" s="68"/>
      <c r="JS189" s="68"/>
      <c r="JT189" s="68"/>
      <c r="JU189" s="68"/>
      <c r="JV189" s="68"/>
      <c r="JW189" s="38"/>
      <c r="JX189" s="38"/>
      <c r="JY189" s="38"/>
      <c r="JZ189" s="9"/>
      <c r="KA189" s="9"/>
      <c r="KB189" s="9"/>
      <c r="KC189" s="9"/>
      <c r="KD189" s="9"/>
      <c r="KE189" s="9"/>
      <c r="KF189" s="9"/>
      <c r="KW189" s="9"/>
      <c r="KX189" s="9"/>
      <c r="KY189" s="9"/>
      <c r="KZ189" s="38"/>
      <c r="LA189" s="38"/>
      <c r="LB189" s="38"/>
      <c r="LC189" s="38"/>
      <c r="LD189" s="38"/>
      <c r="LE189" s="68"/>
      <c r="LF189" s="68"/>
      <c r="LG189" s="68"/>
      <c r="LH189" s="68"/>
      <c r="LI189" s="68"/>
      <c r="LJ189" s="68"/>
      <c r="LK189" s="68"/>
      <c r="LL189" s="68"/>
      <c r="LM189" s="68"/>
      <c r="LN189" s="68"/>
      <c r="LO189" s="68"/>
      <c r="LP189" s="68"/>
      <c r="LQ189" s="68"/>
      <c r="LR189" s="38"/>
      <c r="LS189" s="38"/>
      <c r="LT189" s="38"/>
      <c r="LU189" s="9"/>
      <c r="LV189" s="9"/>
      <c r="LW189" s="9"/>
      <c r="LX189" s="38"/>
      <c r="LY189" s="38"/>
      <c r="LZ189" s="38"/>
      <c r="MA189" s="38"/>
      <c r="MB189" s="68"/>
      <c r="MC189" s="68"/>
      <c r="MD189" s="68"/>
      <c r="ME189" s="68"/>
      <c r="MF189" s="68"/>
      <c r="MG189" s="68"/>
      <c r="MH189" s="68"/>
      <c r="MI189" s="68"/>
      <c r="MJ189" s="68"/>
      <c r="MK189" s="68"/>
      <c r="ML189" s="68"/>
      <c r="MM189" s="68"/>
      <c r="MN189" s="38"/>
      <c r="MO189" s="38"/>
      <c r="MP189" s="38"/>
      <c r="MQ189" s="38"/>
      <c r="MR189" s="38"/>
      <c r="MS189" s="9"/>
      <c r="MT189" s="9"/>
      <c r="MU189" s="38"/>
      <c r="MV189" s="38"/>
      <c r="MW189" s="38"/>
      <c r="MX189" s="38"/>
      <c r="MY189" s="38"/>
      <c r="MZ189" s="68"/>
      <c r="NA189" s="68"/>
      <c r="NB189" s="68"/>
      <c r="NC189" s="68"/>
      <c r="ND189" s="68"/>
      <c r="NE189" s="68"/>
      <c r="NF189" s="68"/>
      <c r="NG189" s="68"/>
      <c r="NH189" s="68"/>
      <c r="NI189" s="68"/>
      <c r="NJ189" s="68"/>
      <c r="NK189" s="68"/>
      <c r="NL189" s="68"/>
      <c r="NM189" s="38"/>
      <c r="NN189" s="38"/>
      <c r="NO189" s="38"/>
      <c r="NP189" s="9"/>
      <c r="NQ189" s="9"/>
      <c r="NR189" s="9"/>
      <c r="NS189" s="38"/>
      <c r="NT189" s="38"/>
      <c r="NU189" s="38"/>
      <c r="NV189" s="38"/>
      <c r="NW189" s="38"/>
      <c r="NX189" s="38"/>
      <c r="NY189" s="68"/>
      <c r="NZ189" s="68"/>
      <c r="OA189" s="68"/>
      <c r="OB189" s="68"/>
      <c r="OC189" s="68"/>
      <c r="OD189" s="68"/>
      <c r="OE189" s="68"/>
      <c r="OF189" s="68"/>
      <c r="OG189" s="68"/>
      <c r="OH189" s="68"/>
      <c r="OI189" s="68"/>
      <c r="OJ189" s="68"/>
      <c r="OK189" s="68"/>
      <c r="OL189" s="38"/>
      <c r="OM189" s="38"/>
      <c r="ON189" s="38"/>
      <c r="OO189" s="9"/>
      <c r="OP189" s="9"/>
      <c r="OQ189" s="9"/>
      <c r="OR189" s="38"/>
      <c r="OS189" s="38"/>
      <c r="OT189" s="38"/>
      <c r="OU189" s="38"/>
      <c r="OV189" s="68"/>
      <c r="OW189" s="68"/>
      <c r="OX189" s="68"/>
      <c r="OY189" s="68"/>
      <c r="OZ189" s="68"/>
      <c r="PA189" s="68"/>
      <c r="PB189" s="68"/>
      <c r="PC189" s="68"/>
      <c r="PD189" s="68"/>
      <c r="PE189" s="68"/>
      <c r="PF189" s="68"/>
      <c r="PG189" s="68"/>
      <c r="PH189" s="38"/>
      <c r="PI189" s="38"/>
      <c r="PJ189" s="38"/>
      <c r="PK189" s="38"/>
      <c r="PL189" s="9"/>
      <c r="PM189" s="9"/>
      <c r="PN189" s="9"/>
      <c r="PO189" s="38"/>
      <c r="PP189" s="38"/>
      <c r="PQ189" s="38"/>
      <c r="PR189" s="38"/>
      <c r="PS189" s="38"/>
      <c r="PT189" s="68"/>
      <c r="PU189" s="68"/>
      <c r="PV189" s="68"/>
      <c r="PW189" s="68"/>
      <c r="PX189" s="68"/>
      <c r="PY189" s="68"/>
      <c r="PZ189" s="68"/>
      <c r="QA189" s="68"/>
      <c r="QB189" s="68"/>
      <c r="QC189" s="68"/>
      <c r="QD189" s="68"/>
      <c r="QE189" s="68"/>
      <c r="QF189" s="68"/>
      <c r="QG189" s="38"/>
      <c r="QH189" s="38"/>
      <c r="QI189" s="38"/>
      <c r="QJ189" s="38"/>
      <c r="QK189" s="9"/>
      <c r="QL189" s="9"/>
      <c r="QM189" s="9"/>
      <c r="QN189" s="38"/>
      <c r="QO189" s="38"/>
      <c r="QP189" s="38"/>
      <c r="QQ189" s="38"/>
      <c r="QR189" s="38"/>
      <c r="QS189" s="38"/>
      <c r="QT189" s="68"/>
      <c r="QU189" s="68"/>
      <c r="QV189" s="68"/>
      <c r="QW189" s="68"/>
      <c r="QX189" s="68"/>
      <c r="QY189" s="68"/>
      <c r="QZ189" s="68"/>
      <c r="RA189" s="68"/>
      <c r="RB189" s="68"/>
      <c r="RC189" s="68"/>
      <c r="RD189" s="68"/>
      <c r="RE189" s="68"/>
      <c r="RF189" s="68"/>
      <c r="RG189" s="68"/>
      <c r="RH189" s="68"/>
      <c r="RI189" s="38"/>
      <c r="RJ189" s="38"/>
      <c r="RK189" s="38"/>
      <c r="RL189" s="38"/>
      <c r="RM189" s="9"/>
      <c r="RN189" s="9"/>
      <c r="RO189" s="9"/>
      <c r="RP189" s="38"/>
      <c r="RQ189" s="38"/>
      <c r="RR189" s="38"/>
      <c r="RS189" s="38"/>
      <c r="RT189" s="68"/>
      <c r="RU189" s="68"/>
      <c r="RV189" s="68"/>
      <c r="RW189" s="68"/>
      <c r="RX189" s="68"/>
      <c r="RY189" s="68"/>
      <c r="RZ189" s="68"/>
      <c r="SA189" s="68"/>
      <c r="SB189" s="68"/>
      <c r="SC189" s="68"/>
      <c r="SD189" s="68"/>
      <c r="SE189" s="68"/>
      <c r="SF189" s="38"/>
      <c r="SG189" s="38"/>
      <c r="SH189" s="38"/>
      <c r="SI189" s="9"/>
      <c r="SJ189" s="9"/>
      <c r="SK189" s="9"/>
      <c r="SL189" s="38"/>
      <c r="SM189" s="38"/>
      <c r="SN189" s="38"/>
      <c r="SO189" s="38"/>
      <c r="SP189" s="68"/>
      <c r="SQ189" s="68"/>
      <c r="SR189" s="68"/>
      <c r="SS189" s="68"/>
      <c r="ST189" s="68"/>
      <c r="SU189" s="68"/>
      <c r="SV189" s="68"/>
      <c r="SW189" s="68"/>
      <c r="SX189" s="68"/>
      <c r="SY189" s="68"/>
      <c r="SZ189" s="68"/>
      <c r="TA189" s="68"/>
      <c r="TB189" s="38"/>
      <c r="TC189" s="38"/>
      <c r="TD189" s="38"/>
      <c r="TE189" s="9"/>
      <c r="TF189" s="9"/>
      <c r="TG189" s="9"/>
      <c r="TN189" s="68"/>
      <c r="TO189" s="68"/>
      <c r="TP189" s="68"/>
      <c r="TQ189" s="68"/>
      <c r="TR189" s="68"/>
      <c r="TS189" s="68"/>
      <c r="TT189" s="68"/>
      <c r="TU189" s="68"/>
      <c r="TV189" s="68"/>
      <c r="TW189" s="68"/>
      <c r="TX189" s="68"/>
      <c r="TY189" s="68"/>
      <c r="TZ189" s="68"/>
      <c r="UA189" s="68"/>
      <c r="UK189" s="68"/>
      <c r="UL189" s="68"/>
      <c r="UM189" s="68"/>
      <c r="UN189" s="68"/>
      <c r="UO189" s="68"/>
      <c r="UP189" s="68"/>
      <c r="UQ189" s="68"/>
      <c r="UR189" s="68"/>
      <c r="US189" s="68"/>
      <c r="UT189" s="68"/>
      <c r="UU189" s="68"/>
      <c r="UV189" s="68"/>
      <c r="VE189" s="9"/>
      <c r="VF189" s="3" t="s">
        <v>4532</v>
      </c>
      <c r="VG189" s="3" t="s">
        <v>5102</v>
      </c>
      <c r="VH189" s="9"/>
      <c r="VI189" s="9"/>
      <c r="VJ189" s="9"/>
      <c r="WA189" s="3" t="s">
        <v>537</v>
      </c>
      <c r="WZ189" s="6" t="s">
        <v>1812</v>
      </c>
      <c r="XA189" s="6" t="s">
        <v>3417</v>
      </c>
      <c r="XB189" s="6" t="s">
        <v>49</v>
      </c>
      <c r="XD189" s="6" t="s">
        <v>3418</v>
      </c>
      <c r="XE189" s="6" t="s">
        <v>542</v>
      </c>
      <c r="XG189" s="6" t="s">
        <v>1808</v>
      </c>
      <c r="XH189" s="18" t="s">
        <v>5862</v>
      </c>
      <c r="XI189" s="18"/>
      <c r="XJ189" s="18"/>
      <c r="XK189" s="163"/>
      <c r="XL189" s="8" t="s">
        <v>1808</v>
      </c>
      <c r="XO189" s="6" t="s">
        <v>10508</v>
      </c>
      <c r="XP189" s="6" t="s">
        <v>10744</v>
      </c>
      <c r="XQ189" s="6" t="s">
        <v>10744</v>
      </c>
      <c r="XS189" s="6" t="s">
        <v>10803</v>
      </c>
      <c r="XT189" s="6" t="s">
        <v>10803</v>
      </c>
      <c r="XU189" s="3" t="s">
        <v>49</v>
      </c>
      <c r="XV189"/>
      <c r="XY189" s="3" t="s">
        <v>1013</v>
      </c>
      <c r="YB189" s="3" t="s">
        <v>1013</v>
      </c>
      <c r="YJ189" s="3" t="s">
        <v>1046</v>
      </c>
    </row>
    <row r="190" spans="1:686" ht="33" customHeight="1" x14ac:dyDescent="0.2">
      <c r="A190" s="3" t="s">
        <v>4232</v>
      </c>
      <c r="B190" s="8" t="s">
        <v>11356</v>
      </c>
      <c r="C190" s="8" t="s">
        <v>10004</v>
      </c>
      <c r="D190" s="8" t="s">
        <v>9988</v>
      </c>
      <c r="E190" s="8" t="s">
        <v>10055</v>
      </c>
      <c r="F190" s="4" t="s">
        <v>7445</v>
      </c>
      <c r="K190" s="6">
        <v>197</v>
      </c>
      <c r="L190" s="6">
        <v>63</v>
      </c>
      <c r="M190" s="139" t="s">
        <v>7444</v>
      </c>
      <c r="N190" s="6" t="s">
        <v>10179</v>
      </c>
      <c r="O190" s="6" t="s">
        <v>10180</v>
      </c>
      <c r="P190" s="3">
        <v>2</v>
      </c>
      <c r="Q190" s="6" t="s">
        <v>2379</v>
      </c>
      <c r="S190" s="3" t="s">
        <v>7443</v>
      </c>
      <c r="T190" s="3" t="s">
        <v>7441</v>
      </c>
      <c r="U190" s="3" t="s">
        <v>49</v>
      </c>
      <c r="V190" s="3" t="s">
        <v>49</v>
      </c>
      <c r="W190" s="3" t="s">
        <v>2108</v>
      </c>
      <c r="Y190" s="3" t="s">
        <v>2673</v>
      </c>
      <c r="Z190" s="3" t="s">
        <v>2166</v>
      </c>
      <c r="AA190" s="3" t="s">
        <v>2261</v>
      </c>
      <c r="AB190" s="6" t="s">
        <v>1837</v>
      </c>
      <c r="AC190" s="6" t="s">
        <v>7003</v>
      </c>
      <c r="AD190" s="3" t="s">
        <v>7442</v>
      </c>
      <c r="AE190" s="3" t="s">
        <v>7441</v>
      </c>
      <c r="AF190" s="3" t="s">
        <v>7440</v>
      </c>
      <c r="AG190" s="3" t="s">
        <v>10936</v>
      </c>
      <c r="AH190" s="3" t="s">
        <v>7439</v>
      </c>
      <c r="AI190" s="3" t="s">
        <v>7438</v>
      </c>
      <c r="AJ190" s="3" t="s">
        <v>3243</v>
      </c>
      <c r="AL190" s="3" t="s">
        <v>7437</v>
      </c>
      <c r="AM190" s="4" t="s">
        <v>10804</v>
      </c>
      <c r="AN190" s="3" t="s">
        <v>537</v>
      </c>
      <c r="AO190" s="28" t="s">
        <v>7436</v>
      </c>
      <c r="AP190" s="28" t="s">
        <v>7436</v>
      </c>
      <c r="AQ190" s="28" t="s">
        <v>7435</v>
      </c>
      <c r="AR190" s="98" t="s">
        <v>1757</v>
      </c>
      <c r="AT190" s="98">
        <v>71</v>
      </c>
      <c r="AU190" s="98" t="s">
        <v>2555</v>
      </c>
      <c r="AV190" s="98" t="s">
        <v>2555</v>
      </c>
      <c r="AW190" s="98" t="s">
        <v>2555</v>
      </c>
      <c r="AX190" s="98" t="s">
        <v>2555</v>
      </c>
      <c r="AZ190" s="28" t="s">
        <v>1757</v>
      </c>
      <c r="BA190" s="28" t="s">
        <v>1757</v>
      </c>
      <c r="BB190" s="28" t="s">
        <v>1757</v>
      </c>
      <c r="BC190" s="28" t="s">
        <v>1757</v>
      </c>
      <c r="BD190" s="28" t="s">
        <v>9</v>
      </c>
      <c r="BE190" s="28" t="s">
        <v>7298</v>
      </c>
      <c r="BF190" s="28" t="s">
        <v>1757</v>
      </c>
      <c r="BH190" s="28" t="s">
        <v>4232</v>
      </c>
      <c r="BI190" s="28" t="s">
        <v>1529</v>
      </c>
      <c r="BK190" s="28" t="s">
        <v>2555</v>
      </c>
      <c r="BS190" s="227" t="str">
        <f t="shared" si="5"/>
        <v xml:space="preserve">                </v>
      </c>
      <c r="DI190" s="53" t="s">
        <v>10483</v>
      </c>
      <c r="DL190" s="53" t="s">
        <v>10483</v>
      </c>
      <c r="DM190" s="53" t="s">
        <v>10483</v>
      </c>
      <c r="DN190" s="53" t="s">
        <v>10483</v>
      </c>
      <c r="DO190" s="53" t="s">
        <v>10483</v>
      </c>
      <c r="DP190" s="53" t="s">
        <v>10483</v>
      </c>
      <c r="DQ190" s="53" t="s">
        <v>10483</v>
      </c>
      <c r="DR190" s="53" t="s">
        <v>10483</v>
      </c>
      <c r="DS190" s="53" t="s">
        <v>10483</v>
      </c>
      <c r="DT190" s="53" t="s">
        <v>10483</v>
      </c>
      <c r="DU190" s="53" t="s">
        <v>10483</v>
      </c>
      <c r="DV190" s="53" t="s">
        <v>10483</v>
      </c>
      <c r="DW190" s="53" t="s">
        <v>10483</v>
      </c>
      <c r="DX190" s="53" t="s">
        <v>10483</v>
      </c>
      <c r="DY190" s="53" t="s">
        <v>10483</v>
      </c>
      <c r="DZ190" s="53" t="s">
        <v>10483</v>
      </c>
      <c r="EA190" s="53" t="s">
        <v>10483</v>
      </c>
      <c r="EB190" s="53"/>
      <c r="EC190" s="53" t="s">
        <v>10483</v>
      </c>
      <c r="ED190" s="53" t="s">
        <v>10483</v>
      </c>
      <c r="EE190" s="53" t="s">
        <v>10483</v>
      </c>
      <c r="EF190" s="53" t="s">
        <v>10483</v>
      </c>
      <c r="ER190" s="53" t="s">
        <v>10483</v>
      </c>
      <c r="ES190" s="53" t="s">
        <v>10483</v>
      </c>
      <c r="ET190" s="53" t="s">
        <v>10483</v>
      </c>
      <c r="EU190" s="53" t="s">
        <v>10483</v>
      </c>
      <c r="EV190" s="53" t="s">
        <v>10483</v>
      </c>
      <c r="EW190" s="53" t="s">
        <v>10483</v>
      </c>
      <c r="EX190" s="53" t="s">
        <v>10483</v>
      </c>
      <c r="EY190" s="53" t="s">
        <v>10483</v>
      </c>
      <c r="EZ190" s="53" t="s">
        <v>10483</v>
      </c>
      <c r="FA190" s="53" t="s">
        <v>10483</v>
      </c>
      <c r="FB190" s="53" t="s">
        <v>10483</v>
      </c>
      <c r="FC190" s="53" t="s">
        <v>10483</v>
      </c>
      <c r="FD190" s="53" t="s">
        <v>10483</v>
      </c>
      <c r="FE190" s="53" t="s">
        <v>10483</v>
      </c>
      <c r="FF190" s="53" t="s">
        <v>10483</v>
      </c>
      <c r="FG190" s="53" t="s">
        <v>10483</v>
      </c>
      <c r="FH190" s="53" t="s">
        <v>10483</v>
      </c>
      <c r="FI190" s="53" t="s">
        <v>10483</v>
      </c>
      <c r="FJ190" s="53" t="s">
        <v>10483</v>
      </c>
      <c r="FK190" s="53" t="s">
        <v>10483</v>
      </c>
      <c r="FP190" s="53" t="s">
        <v>10483</v>
      </c>
      <c r="FX190" s="53" t="s">
        <v>10483</v>
      </c>
      <c r="FY190" s="53" t="s">
        <v>10483</v>
      </c>
      <c r="FZ190" s="53" t="s">
        <v>10483</v>
      </c>
      <c r="GA190" s="53" t="s">
        <v>10483</v>
      </c>
      <c r="GB190" s="53" t="s">
        <v>10483</v>
      </c>
      <c r="GC190" s="53"/>
      <c r="GD190" s="53" t="s">
        <v>10483</v>
      </c>
      <c r="GE190" s="53" t="s">
        <v>10483</v>
      </c>
      <c r="GF190" s="53" t="s">
        <v>10483</v>
      </c>
      <c r="GG190" s="53" t="s">
        <v>10483</v>
      </c>
      <c r="GH190" s="53" t="s">
        <v>10483</v>
      </c>
      <c r="GI190" s="53" t="s">
        <v>10483</v>
      </c>
      <c r="GJ190" s="53" t="s">
        <v>10483</v>
      </c>
      <c r="GK190" s="53" t="s">
        <v>10483</v>
      </c>
      <c r="GL190" s="53" t="s">
        <v>10483</v>
      </c>
      <c r="GM190" s="53" t="s">
        <v>10483</v>
      </c>
      <c r="GN190" s="53" t="s">
        <v>10483</v>
      </c>
      <c r="GO190" s="53" t="s">
        <v>10483</v>
      </c>
      <c r="GP190" s="53" t="s">
        <v>10483</v>
      </c>
      <c r="GQ190" s="53" t="s">
        <v>10483</v>
      </c>
      <c r="GZ190" s="166"/>
      <c r="HA190" s="166"/>
      <c r="HB190" s="166"/>
      <c r="HC190" s="166"/>
      <c r="HD190" s="166"/>
      <c r="HE190" s="166"/>
      <c r="HF190" s="166"/>
      <c r="HG190" s="166"/>
      <c r="HH190" s="166"/>
      <c r="HI190" s="166"/>
      <c r="HJ190" s="166"/>
      <c r="HK190" s="166"/>
      <c r="HO190" s="3" t="s">
        <v>542</v>
      </c>
      <c r="JZ190" s="9"/>
      <c r="KA190" s="9"/>
      <c r="KB190" s="9"/>
      <c r="KC190" s="9"/>
      <c r="KD190" s="9"/>
      <c r="KE190" s="9"/>
      <c r="KF190" s="9"/>
      <c r="VZ190" s="3" t="s">
        <v>777</v>
      </c>
      <c r="WA190" s="3" t="s">
        <v>777</v>
      </c>
      <c r="WC190" s="3" t="s">
        <v>777</v>
      </c>
      <c r="WD190" s="3" t="s">
        <v>777</v>
      </c>
      <c r="XN190" s="6" t="s">
        <v>1285</v>
      </c>
      <c r="XO190" s="6" t="s">
        <v>9443</v>
      </c>
      <c r="XP190" s="4" t="s">
        <v>10804</v>
      </c>
      <c r="XQ190" s="4" t="s">
        <v>10804</v>
      </c>
      <c r="XU190" s="3" t="s">
        <v>7440</v>
      </c>
      <c r="XV190" s="3" t="s">
        <v>7436</v>
      </c>
      <c r="YA190" s="6" t="s">
        <v>9442</v>
      </c>
    </row>
    <row r="191" spans="1:686" ht="33" customHeight="1" x14ac:dyDescent="0.2">
      <c r="A191" s="3" t="s">
        <v>4232</v>
      </c>
      <c r="K191" s="6">
        <v>197</v>
      </c>
      <c r="L191" s="6">
        <v>63</v>
      </c>
      <c r="T191" s="3" t="s">
        <v>7417</v>
      </c>
      <c r="AE191" s="3" t="s">
        <v>7417</v>
      </c>
      <c r="AM191" s="6" t="s">
        <v>9403</v>
      </c>
      <c r="BH191" s="28" t="s">
        <v>4232</v>
      </c>
      <c r="BS191" s="227" t="str">
        <f t="shared" si="5"/>
        <v xml:space="preserve">                </v>
      </c>
      <c r="DI191" s="53" t="s">
        <v>10483</v>
      </c>
      <c r="DL191" s="53" t="s">
        <v>10483</v>
      </c>
      <c r="DM191" s="53" t="s">
        <v>10483</v>
      </c>
      <c r="DN191" s="53" t="s">
        <v>10483</v>
      </c>
      <c r="DO191" s="53" t="s">
        <v>10483</v>
      </c>
      <c r="DP191" s="53" t="s">
        <v>10483</v>
      </c>
      <c r="DQ191" s="53" t="s">
        <v>10483</v>
      </c>
      <c r="DR191" s="53" t="s">
        <v>10483</v>
      </c>
      <c r="DS191" s="53" t="s">
        <v>10483</v>
      </c>
      <c r="DT191" s="53" t="s">
        <v>10483</v>
      </c>
      <c r="DU191" s="53" t="s">
        <v>10483</v>
      </c>
      <c r="DV191" s="53" t="s">
        <v>10483</v>
      </c>
      <c r="DW191" s="53" t="s">
        <v>10483</v>
      </c>
      <c r="DX191" s="53" t="s">
        <v>10483</v>
      </c>
      <c r="DY191" s="53" t="s">
        <v>10483</v>
      </c>
      <c r="DZ191" s="53" t="s">
        <v>10483</v>
      </c>
      <c r="EA191" s="53" t="s">
        <v>10483</v>
      </c>
      <c r="EB191" s="53"/>
      <c r="EC191" s="53" t="s">
        <v>10483</v>
      </c>
      <c r="ED191" s="53" t="s">
        <v>10483</v>
      </c>
      <c r="EE191" s="53" t="s">
        <v>10483</v>
      </c>
      <c r="EF191" s="53" t="s">
        <v>10483</v>
      </c>
      <c r="ER191" s="53" t="s">
        <v>10483</v>
      </c>
      <c r="ES191" s="53" t="s">
        <v>10483</v>
      </c>
      <c r="ET191" s="53" t="s">
        <v>10483</v>
      </c>
      <c r="EU191" s="53" t="s">
        <v>10483</v>
      </c>
      <c r="EV191" s="53" t="s">
        <v>10483</v>
      </c>
      <c r="EW191" s="53" t="s">
        <v>10483</v>
      </c>
      <c r="EX191" s="53" t="s">
        <v>10483</v>
      </c>
      <c r="EY191" s="53" t="s">
        <v>10483</v>
      </c>
      <c r="EZ191" s="53" t="s">
        <v>10483</v>
      </c>
      <c r="FA191" s="53" t="s">
        <v>10483</v>
      </c>
      <c r="FB191" s="53" t="s">
        <v>10483</v>
      </c>
      <c r="FC191" s="53" t="s">
        <v>10483</v>
      </c>
      <c r="FD191" s="53" t="s">
        <v>10483</v>
      </c>
      <c r="FE191" s="53" t="s">
        <v>10483</v>
      </c>
      <c r="FF191" s="53" t="s">
        <v>10483</v>
      </c>
      <c r="FG191" s="53" t="s">
        <v>10483</v>
      </c>
      <c r="FH191" s="53" t="s">
        <v>10483</v>
      </c>
      <c r="FI191" s="53" t="s">
        <v>10483</v>
      </c>
      <c r="FJ191" s="53" t="s">
        <v>10483</v>
      </c>
      <c r="FK191" s="53" t="s">
        <v>10483</v>
      </c>
      <c r="FP191" s="53" t="s">
        <v>10483</v>
      </c>
      <c r="FX191" s="53" t="s">
        <v>10483</v>
      </c>
      <c r="FY191" s="53" t="s">
        <v>10483</v>
      </c>
      <c r="FZ191" s="53" t="s">
        <v>10483</v>
      </c>
      <c r="GA191" s="53" t="s">
        <v>10483</v>
      </c>
      <c r="GB191" s="53" t="s">
        <v>10483</v>
      </c>
      <c r="GC191" s="53"/>
      <c r="GD191" s="53" t="s">
        <v>10483</v>
      </c>
      <c r="GE191" s="53" t="s">
        <v>10483</v>
      </c>
      <c r="GF191" s="53" t="s">
        <v>10483</v>
      </c>
      <c r="GG191" s="53" t="s">
        <v>10483</v>
      </c>
      <c r="GH191" s="53" t="s">
        <v>10483</v>
      </c>
      <c r="GI191" s="53" t="s">
        <v>10483</v>
      </c>
      <c r="GJ191" s="53" t="s">
        <v>10483</v>
      </c>
      <c r="GK191" s="53" t="s">
        <v>10483</v>
      </c>
      <c r="GL191" s="53" t="s">
        <v>10483</v>
      </c>
      <c r="GM191" s="53" t="s">
        <v>10483</v>
      </c>
      <c r="GN191" s="53" t="s">
        <v>10483</v>
      </c>
      <c r="GO191" s="53" t="s">
        <v>10483</v>
      </c>
      <c r="GP191" s="53" t="s">
        <v>10483</v>
      </c>
      <c r="GQ191" s="53" t="s">
        <v>10483</v>
      </c>
      <c r="GZ191" s="166"/>
      <c r="HA191" s="166"/>
      <c r="HB191" s="166"/>
      <c r="HC191" s="166"/>
      <c r="HD191" s="166"/>
      <c r="HE191" s="166"/>
      <c r="HF191" s="166"/>
      <c r="HG191" s="166"/>
      <c r="HH191" s="166"/>
      <c r="HI191" s="166"/>
      <c r="HJ191" s="166"/>
      <c r="HK191" s="166"/>
      <c r="JZ191" s="9"/>
      <c r="KA191" s="9"/>
      <c r="KB191" s="9"/>
      <c r="KC191" s="9"/>
      <c r="KD191" s="9"/>
      <c r="KE191" s="9"/>
      <c r="KF191" s="9"/>
      <c r="WA191" s="3" t="s">
        <v>777</v>
      </c>
      <c r="XN191" s="6" t="s">
        <v>9403</v>
      </c>
      <c r="XO191" s="6" t="s">
        <v>9403</v>
      </c>
      <c r="XP191" s="6" t="s">
        <v>9403</v>
      </c>
      <c r="XQ191" s="6" t="s">
        <v>9403</v>
      </c>
    </row>
    <row r="192" spans="1:686" ht="33" customHeight="1" x14ac:dyDescent="0.2">
      <c r="A192" s="3" t="s">
        <v>5637</v>
      </c>
      <c r="B192" s="8" t="s">
        <v>11356</v>
      </c>
      <c r="C192" s="8" t="s">
        <v>9597</v>
      </c>
      <c r="D192" s="8" t="s">
        <v>10047</v>
      </c>
      <c r="E192" s="8" t="s">
        <v>9597</v>
      </c>
      <c r="F192" s="4" t="s">
        <v>999</v>
      </c>
      <c r="H192" s="80" t="s">
        <v>6665</v>
      </c>
      <c r="K192" s="6">
        <v>42</v>
      </c>
      <c r="L192" s="6">
        <v>64</v>
      </c>
      <c r="M192" s="138" t="s">
        <v>2788</v>
      </c>
      <c r="N192" s="3" t="s">
        <v>10181</v>
      </c>
      <c r="O192" s="3" t="s">
        <v>10182</v>
      </c>
      <c r="P192" s="3">
        <v>2</v>
      </c>
      <c r="Q192" s="6" t="s">
        <v>2325</v>
      </c>
      <c r="S192" s="3" t="s">
        <v>368</v>
      </c>
      <c r="T192" s="3" t="s">
        <v>1079</v>
      </c>
      <c r="U192" s="3" t="s">
        <v>49</v>
      </c>
      <c r="V192" s="3" t="s">
        <v>49</v>
      </c>
      <c r="W192" s="3" t="s">
        <v>2108</v>
      </c>
      <c r="Y192" s="3" t="s">
        <v>2229</v>
      </c>
      <c r="Z192" s="3" t="s">
        <v>2166</v>
      </c>
      <c r="AA192" s="3" t="s">
        <v>2258</v>
      </c>
      <c r="AB192" s="6" t="s">
        <v>1837</v>
      </c>
      <c r="AC192" s="6" t="s">
        <v>145</v>
      </c>
      <c r="AD192" s="3" t="s">
        <v>3420</v>
      </c>
      <c r="AE192" s="3" t="s">
        <v>3129</v>
      </c>
      <c r="AF192" s="3" t="s">
        <v>3419</v>
      </c>
      <c r="AG192" s="3" t="s">
        <v>10937</v>
      </c>
      <c r="AI192" s="3" t="s">
        <v>3130</v>
      </c>
      <c r="AJ192" s="3" t="s">
        <v>542</v>
      </c>
      <c r="AL192" s="9"/>
      <c r="AM192" s="6" t="s">
        <v>801</v>
      </c>
      <c r="AN192" s="3" t="s">
        <v>537</v>
      </c>
      <c r="AO192" s="28">
        <v>8</v>
      </c>
      <c r="AP192" s="28">
        <v>8</v>
      </c>
      <c r="AQ192" s="28">
        <v>45</v>
      </c>
      <c r="AR192" s="98" t="s">
        <v>2762</v>
      </c>
      <c r="AS192" s="98" t="s">
        <v>4685</v>
      </c>
      <c r="AT192" s="98">
        <v>928</v>
      </c>
      <c r="AU192" s="98">
        <v>928</v>
      </c>
      <c r="AV192" s="98">
        <v>0</v>
      </c>
      <c r="AW192" s="98">
        <v>15.4</v>
      </c>
      <c r="AX192" s="98">
        <v>1.2</v>
      </c>
      <c r="AZ192" s="28" t="s">
        <v>542</v>
      </c>
      <c r="BA192" s="28" t="s">
        <v>542</v>
      </c>
      <c r="BB192" s="28" t="s">
        <v>542</v>
      </c>
      <c r="BC192" s="28" t="s">
        <v>542</v>
      </c>
      <c r="BD192" s="28" t="s">
        <v>53</v>
      </c>
      <c r="BE192" s="28" t="s">
        <v>10</v>
      </c>
      <c r="BF192" s="28" t="s">
        <v>26</v>
      </c>
      <c r="BG192" s="28" t="s">
        <v>29</v>
      </c>
      <c r="BH192" s="28" t="s">
        <v>4231</v>
      </c>
      <c r="BI192" s="28" t="s">
        <v>1529</v>
      </c>
      <c r="BK192" s="28" t="s">
        <v>1529</v>
      </c>
      <c r="BL192" s="28" t="s">
        <v>448</v>
      </c>
      <c r="BM192" s="28" t="s">
        <v>448</v>
      </c>
      <c r="BN192" s="28" t="s">
        <v>448</v>
      </c>
      <c r="BO192" s="28" t="s">
        <v>448</v>
      </c>
      <c r="BQ192" s="28" t="s">
        <v>4455</v>
      </c>
      <c r="BR192" s="227" t="s">
        <v>396</v>
      </c>
      <c r="BS192" s="227" t="str">
        <f t="shared" si="5"/>
        <v xml:space="preserve">                </v>
      </c>
      <c r="CE192" s="28" t="s">
        <v>4458</v>
      </c>
      <c r="CH192" s="118" t="s">
        <v>6665</v>
      </c>
      <c r="CL192" s="28">
        <v>457</v>
      </c>
      <c r="CM192" s="28">
        <v>337</v>
      </c>
      <c r="DI192" s="53" t="s">
        <v>10483</v>
      </c>
      <c r="DL192" s="53" t="s">
        <v>10483</v>
      </c>
      <c r="DM192" s="53" t="s">
        <v>10483</v>
      </c>
      <c r="DN192" s="53" t="s">
        <v>10483</v>
      </c>
      <c r="DO192" s="53" t="s">
        <v>10483</v>
      </c>
      <c r="DP192" s="53" t="s">
        <v>10483</v>
      </c>
      <c r="DQ192" s="53" t="s">
        <v>10483</v>
      </c>
      <c r="DR192" s="53" t="s">
        <v>10483</v>
      </c>
      <c r="DS192" s="53" t="s">
        <v>10483</v>
      </c>
      <c r="DT192" s="53" t="s">
        <v>10483</v>
      </c>
      <c r="DU192" s="53" t="s">
        <v>10483</v>
      </c>
      <c r="DV192" s="53" t="s">
        <v>10483</v>
      </c>
      <c r="DW192" s="53" t="s">
        <v>10483</v>
      </c>
      <c r="DX192" s="53" t="s">
        <v>10483</v>
      </c>
      <c r="DY192" s="53" t="s">
        <v>10483</v>
      </c>
      <c r="DZ192" s="53" t="s">
        <v>10483</v>
      </c>
      <c r="EA192" s="53" t="s">
        <v>10483</v>
      </c>
      <c r="EB192" s="53"/>
      <c r="EC192" s="53" t="s">
        <v>10483</v>
      </c>
      <c r="ED192" s="53" t="s">
        <v>10483</v>
      </c>
      <c r="EE192" s="53" t="s">
        <v>10483</v>
      </c>
      <c r="EF192" s="53" t="s">
        <v>10483</v>
      </c>
      <c r="ER192" s="53" t="s">
        <v>10483</v>
      </c>
      <c r="ES192" s="53" t="s">
        <v>10483</v>
      </c>
      <c r="ET192" s="53" t="s">
        <v>10483</v>
      </c>
      <c r="EU192" s="53" t="s">
        <v>10483</v>
      </c>
      <c r="EV192" s="53" t="s">
        <v>10483</v>
      </c>
      <c r="EW192" s="53" t="s">
        <v>10483</v>
      </c>
      <c r="EX192" s="53" t="s">
        <v>10483</v>
      </c>
      <c r="EY192" s="53" t="s">
        <v>10483</v>
      </c>
      <c r="EZ192" s="53" t="s">
        <v>10483</v>
      </c>
      <c r="FA192" s="53" t="s">
        <v>10483</v>
      </c>
      <c r="FB192" s="53" t="s">
        <v>10483</v>
      </c>
      <c r="FC192" s="53" t="s">
        <v>10483</v>
      </c>
      <c r="FD192" s="53" t="s">
        <v>10483</v>
      </c>
      <c r="FE192" s="53" t="s">
        <v>10483</v>
      </c>
      <c r="FF192" s="53" t="s">
        <v>10483</v>
      </c>
      <c r="FG192" s="53" t="s">
        <v>10483</v>
      </c>
      <c r="FH192" s="53" t="s">
        <v>10483</v>
      </c>
      <c r="FI192" s="53" t="s">
        <v>10483</v>
      </c>
      <c r="FJ192" s="53" t="s">
        <v>10483</v>
      </c>
      <c r="FK192" s="53" t="s">
        <v>10483</v>
      </c>
      <c r="FP192" s="53" t="s">
        <v>10483</v>
      </c>
      <c r="FX192" s="53" t="s">
        <v>10483</v>
      </c>
      <c r="FY192" s="53" t="s">
        <v>10483</v>
      </c>
      <c r="FZ192" s="53" t="s">
        <v>10483</v>
      </c>
      <c r="GA192" s="53" t="s">
        <v>10483</v>
      </c>
      <c r="GB192" s="53" t="s">
        <v>10483</v>
      </c>
      <c r="GC192" s="53"/>
      <c r="GD192" s="53" t="s">
        <v>10483</v>
      </c>
      <c r="GE192" s="53" t="s">
        <v>10483</v>
      </c>
      <c r="GF192" s="53" t="s">
        <v>10483</v>
      </c>
      <c r="GG192" s="53" t="s">
        <v>10483</v>
      </c>
      <c r="GH192" s="53" t="s">
        <v>10483</v>
      </c>
      <c r="GI192" s="53" t="s">
        <v>10483</v>
      </c>
      <c r="GJ192" s="53" t="s">
        <v>10483</v>
      </c>
      <c r="GK192" s="53" t="s">
        <v>10483</v>
      </c>
      <c r="GL192" s="53" t="s">
        <v>10483</v>
      </c>
      <c r="GM192" s="53" t="s">
        <v>10483</v>
      </c>
      <c r="GN192" s="53" t="s">
        <v>10483</v>
      </c>
      <c r="GO192" s="53" t="s">
        <v>10483</v>
      </c>
      <c r="GP192" s="53" t="s">
        <v>10483</v>
      </c>
      <c r="GQ192" s="53" t="s">
        <v>10483</v>
      </c>
      <c r="GZ192" s="166"/>
      <c r="HA192" s="166"/>
      <c r="HB192" s="166"/>
      <c r="HC192" s="166"/>
      <c r="HD192" s="166"/>
      <c r="HE192" s="166"/>
      <c r="HF192" s="166"/>
      <c r="HG192" s="166"/>
      <c r="HH192" s="166"/>
      <c r="HI192" s="166"/>
      <c r="HJ192" s="166"/>
      <c r="HK192" s="166"/>
      <c r="HO192" s="3" t="s">
        <v>542</v>
      </c>
      <c r="HQ192" s="29" t="s">
        <v>7548</v>
      </c>
      <c r="HT192" s="29" t="s">
        <v>7548</v>
      </c>
      <c r="HX192" s="29" t="s">
        <v>10728</v>
      </c>
      <c r="HY192" s="29" t="s">
        <v>10727</v>
      </c>
      <c r="JZ192" s="9"/>
      <c r="KA192" s="9"/>
      <c r="KB192" s="9"/>
      <c r="KC192" s="9"/>
      <c r="KD192" s="9"/>
      <c r="KE192" s="9"/>
      <c r="KF192" s="9"/>
      <c r="VE192" s="3" t="s">
        <v>4195</v>
      </c>
      <c r="VF192" s="3" t="s">
        <v>4699</v>
      </c>
      <c r="VG192" s="3" t="s">
        <v>5103</v>
      </c>
      <c r="VH192" s="3" t="s">
        <v>4504</v>
      </c>
      <c r="VI192" s="3">
        <v>337</v>
      </c>
      <c r="VJ192" s="29">
        <v>74</v>
      </c>
      <c r="VQ192" s="3" t="s">
        <v>2788</v>
      </c>
      <c r="VR192" s="3" t="s">
        <v>2788</v>
      </c>
      <c r="VS192" s="3" t="s">
        <v>2788</v>
      </c>
      <c r="VT192" s="6" t="s">
        <v>2788</v>
      </c>
      <c r="VV192" s="2" t="s">
        <v>6065</v>
      </c>
      <c r="VW192" s="2" t="s">
        <v>5842</v>
      </c>
      <c r="VX192" s="3" t="s">
        <v>6067</v>
      </c>
      <c r="VZ192" s="3" t="s">
        <v>537</v>
      </c>
      <c r="WA192" s="3" t="s">
        <v>537</v>
      </c>
      <c r="WB192" s="3" t="s">
        <v>6410</v>
      </c>
      <c r="WC192" s="3" t="s">
        <v>5835</v>
      </c>
      <c r="WG192" s="7" t="s">
        <v>537</v>
      </c>
      <c r="WN192" s="2" t="s">
        <v>6066</v>
      </c>
      <c r="WQ192" s="92" t="s">
        <v>537</v>
      </c>
      <c r="WT192" s="3" t="s">
        <v>5839</v>
      </c>
      <c r="WU192" s="3" t="s">
        <v>5838</v>
      </c>
      <c r="WV192" s="7" t="s">
        <v>537</v>
      </c>
      <c r="WZ192" s="6" t="s">
        <v>1079</v>
      </c>
      <c r="XA192" s="6" t="s">
        <v>3129</v>
      </c>
      <c r="XB192" s="6" t="s">
        <v>3419</v>
      </c>
      <c r="XD192" s="6" t="s">
        <v>3130</v>
      </c>
      <c r="XE192" s="6" t="s">
        <v>542</v>
      </c>
      <c r="XF192" s="6" t="s">
        <v>2400</v>
      </c>
      <c r="XG192" s="6" t="s">
        <v>6068</v>
      </c>
      <c r="XI192" s="6" t="s">
        <v>801</v>
      </c>
      <c r="XK192" s="3" t="s">
        <v>19</v>
      </c>
      <c r="XL192" s="8" t="s">
        <v>801</v>
      </c>
      <c r="XP192" s="6" t="s">
        <v>801</v>
      </c>
      <c r="XQ192" s="6" t="s">
        <v>801</v>
      </c>
      <c r="XS192" s="4" t="s">
        <v>10805</v>
      </c>
      <c r="XT192" s="4" t="s">
        <v>10805</v>
      </c>
      <c r="XU192" s="3" t="s">
        <v>3419</v>
      </c>
      <c r="XV192" s="3">
        <v>8</v>
      </c>
      <c r="XX192" s="3" t="s">
        <v>801</v>
      </c>
      <c r="YB192" s="3" t="s">
        <v>801</v>
      </c>
      <c r="YC192" s="3" t="s">
        <v>2071</v>
      </c>
      <c r="YD192" s="3" t="s">
        <v>49</v>
      </c>
      <c r="YI192" s="3" t="s">
        <v>786</v>
      </c>
      <c r="YJ192" s="3" t="s">
        <v>2787</v>
      </c>
      <c r="YL192" s="3" t="s">
        <v>397</v>
      </c>
      <c r="YM192" s="3" t="s">
        <v>537</v>
      </c>
      <c r="YP192" s="3" t="s">
        <v>2751</v>
      </c>
      <c r="YQ192" s="3" t="s">
        <v>3910</v>
      </c>
      <c r="YR192" s="3" t="s">
        <v>537</v>
      </c>
      <c r="YS192" s="3" t="s">
        <v>49</v>
      </c>
      <c r="YT192" s="3" t="s">
        <v>49</v>
      </c>
      <c r="YU192" s="3" t="s">
        <v>3965</v>
      </c>
      <c r="YV192" s="3" t="s">
        <v>1688</v>
      </c>
      <c r="YX192" s="3" t="s">
        <v>2400</v>
      </c>
      <c r="YY192" s="3" t="s">
        <v>2108</v>
      </c>
      <c r="ZA192" s="6" t="s">
        <v>1837</v>
      </c>
      <c r="ZB192" s="3" t="s">
        <v>145</v>
      </c>
      <c r="ZD192" s="24" t="s">
        <v>395</v>
      </c>
      <c r="ZH192" s="13" t="s">
        <v>396</v>
      </c>
      <c r="ZI192" s="3" t="s">
        <v>49</v>
      </c>
      <c r="ZJ192" s="3" t="s">
        <v>49</v>
      </c>
    </row>
    <row r="193" spans="1:686" ht="33" customHeight="1" x14ac:dyDescent="0.2">
      <c r="K193" s="6">
        <v>42</v>
      </c>
      <c r="L193" s="6">
        <v>64</v>
      </c>
      <c r="T193" s="3" t="s">
        <v>1080</v>
      </c>
      <c r="AD193" s="3" t="s">
        <v>2555</v>
      </c>
      <c r="AE193" s="3" t="s">
        <v>3421</v>
      </c>
      <c r="AF193" s="3" t="s">
        <v>49</v>
      </c>
      <c r="AI193" s="3" t="s">
        <v>3422</v>
      </c>
      <c r="AJ193" s="3" t="s">
        <v>542</v>
      </c>
      <c r="AL193" s="9"/>
      <c r="AM193" s="6" t="s">
        <v>10743</v>
      </c>
      <c r="AO193" s="9"/>
      <c r="AP193" s="9"/>
      <c r="AQ193" s="9"/>
      <c r="BH193" s="28" t="s">
        <v>4231</v>
      </c>
      <c r="BQ193" s="28" t="s">
        <v>4455</v>
      </c>
      <c r="BS193" s="227" t="str">
        <f t="shared" si="5"/>
        <v xml:space="preserve">                </v>
      </c>
      <c r="CL193" s="28">
        <v>471</v>
      </c>
      <c r="CM193" s="28">
        <v>331</v>
      </c>
      <c r="DI193" s="53" t="s">
        <v>10483</v>
      </c>
      <c r="DL193" s="53" t="s">
        <v>10483</v>
      </c>
      <c r="DM193" s="53" t="s">
        <v>10483</v>
      </c>
      <c r="DN193" s="53" t="s">
        <v>10483</v>
      </c>
      <c r="DO193" s="53" t="s">
        <v>10483</v>
      </c>
      <c r="DP193" s="53" t="s">
        <v>10483</v>
      </c>
      <c r="DQ193" s="53" t="s">
        <v>10483</v>
      </c>
      <c r="DR193" s="53" t="s">
        <v>10483</v>
      </c>
      <c r="DS193" s="53" t="s">
        <v>10483</v>
      </c>
      <c r="DT193" s="53" t="s">
        <v>10483</v>
      </c>
      <c r="DU193" s="53" t="s">
        <v>10483</v>
      </c>
      <c r="DV193" s="53" t="s">
        <v>10483</v>
      </c>
      <c r="DW193" s="53" t="s">
        <v>10483</v>
      </c>
      <c r="DX193" s="53" t="s">
        <v>10483</v>
      </c>
      <c r="DY193" s="53" t="s">
        <v>10483</v>
      </c>
      <c r="DZ193" s="53" t="s">
        <v>10483</v>
      </c>
      <c r="EA193" s="53" t="s">
        <v>10483</v>
      </c>
      <c r="EB193" s="53"/>
      <c r="EC193" s="53" t="s">
        <v>10483</v>
      </c>
      <c r="ED193" s="53" t="s">
        <v>10483</v>
      </c>
      <c r="EE193" s="53" t="s">
        <v>10483</v>
      </c>
      <c r="EF193" s="53" t="s">
        <v>10483</v>
      </c>
      <c r="ER193" s="53" t="s">
        <v>10483</v>
      </c>
      <c r="ES193" s="53" t="s">
        <v>10483</v>
      </c>
      <c r="ET193" s="53" t="s">
        <v>10483</v>
      </c>
      <c r="EU193" s="53" t="s">
        <v>10483</v>
      </c>
      <c r="EV193" s="53" t="s">
        <v>10483</v>
      </c>
      <c r="EW193" s="53" t="s">
        <v>10483</v>
      </c>
      <c r="EX193" s="53" t="s">
        <v>10483</v>
      </c>
      <c r="EY193" s="53" t="s">
        <v>10483</v>
      </c>
      <c r="EZ193" s="53" t="s">
        <v>10483</v>
      </c>
      <c r="FA193" s="53" t="s">
        <v>10483</v>
      </c>
      <c r="FB193" s="53" t="s">
        <v>10483</v>
      </c>
      <c r="FC193" s="53" t="s">
        <v>10483</v>
      </c>
      <c r="FD193" s="53" t="s">
        <v>10483</v>
      </c>
      <c r="FE193" s="53" t="s">
        <v>10483</v>
      </c>
      <c r="FF193" s="53" t="s">
        <v>10483</v>
      </c>
      <c r="FG193" s="53" t="s">
        <v>10483</v>
      </c>
      <c r="FH193" s="53" t="s">
        <v>10483</v>
      </c>
      <c r="FI193" s="53" t="s">
        <v>10483</v>
      </c>
      <c r="FJ193" s="53" t="s">
        <v>10483</v>
      </c>
      <c r="FK193" s="53" t="s">
        <v>10483</v>
      </c>
      <c r="FP193" s="53" t="s">
        <v>10483</v>
      </c>
      <c r="FX193" s="53" t="s">
        <v>10483</v>
      </c>
      <c r="FY193" s="53" t="s">
        <v>10483</v>
      </c>
      <c r="FZ193" s="53" t="s">
        <v>10483</v>
      </c>
      <c r="GA193" s="53" t="s">
        <v>10483</v>
      </c>
      <c r="GB193" s="53" t="s">
        <v>10483</v>
      </c>
      <c r="GC193" s="53"/>
      <c r="GD193" s="53" t="s">
        <v>10483</v>
      </c>
      <c r="GE193" s="53" t="s">
        <v>10483</v>
      </c>
      <c r="GF193" s="53" t="s">
        <v>10483</v>
      </c>
      <c r="GG193" s="53" t="s">
        <v>10483</v>
      </c>
      <c r="GH193" s="53" t="s">
        <v>10483</v>
      </c>
      <c r="GI193" s="53" t="s">
        <v>10483</v>
      </c>
      <c r="GJ193" s="53" t="s">
        <v>10483</v>
      </c>
      <c r="GK193" s="53" t="s">
        <v>10483</v>
      </c>
      <c r="GL193" s="53" t="s">
        <v>10483</v>
      </c>
      <c r="GM193" s="53" t="s">
        <v>10483</v>
      </c>
      <c r="GN193" s="53" t="s">
        <v>10483</v>
      </c>
      <c r="GO193" s="53" t="s">
        <v>10483</v>
      </c>
      <c r="GP193" s="53" t="s">
        <v>10483</v>
      </c>
      <c r="GQ193" s="53" t="s">
        <v>10483</v>
      </c>
      <c r="GZ193" s="166"/>
      <c r="HA193" s="166"/>
      <c r="HB193" s="166"/>
      <c r="HC193" s="166"/>
      <c r="HD193" s="166"/>
      <c r="HE193" s="166"/>
      <c r="HF193" s="166"/>
      <c r="HG193" s="166"/>
      <c r="HH193" s="166"/>
      <c r="HI193" s="166"/>
      <c r="HJ193" s="166"/>
      <c r="HK193" s="166"/>
      <c r="JZ193" s="9"/>
      <c r="KA193" s="9"/>
      <c r="KB193" s="9"/>
      <c r="KC193" s="9"/>
      <c r="KD193" s="9"/>
      <c r="KE193" s="9"/>
      <c r="KF193" s="9"/>
      <c r="VF193" s="3" t="s">
        <v>4699</v>
      </c>
      <c r="VG193" s="3" t="s">
        <v>5104</v>
      </c>
      <c r="VH193" s="9"/>
      <c r="VI193" s="9"/>
      <c r="VJ193" s="9"/>
      <c r="WA193" s="3" t="s">
        <v>537</v>
      </c>
      <c r="WZ193" s="6" t="s">
        <v>1080</v>
      </c>
      <c r="XA193" s="6" t="s">
        <v>3421</v>
      </c>
      <c r="XB193" s="6" t="s">
        <v>49</v>
      </c>
      <c r="XD193" s="6" t="s">
        <v>3422</v>
      </c>
      <c r="XE193" s="6" t="s">
        <v>542</v>
      </c>
      <c r="XG193" s="6" t="s">
        <v>1810</v>
      </c>
      <c r="XI193" s="18" t="s">
        <v>6022</v>
      </c>
      <c r="XJ193" s="18"/>
      <c r="XK193" s="163"/>
      <c r="XL193" s="8" t="s">
        <v>1810</v>
      </c>
      <c r="XP193" s="6" t="s">
        <v>10743</v>
      </c>
      <c r="XQ193" s="6" t="s">
        <v>10743</v>
      </c>
      <c r="XS193" s="6" t="s">
        <v>10806</v>
      </c>
      <c r="XT193" s="6" t="s">
        <v>10806</v>
      </c>
      <c r="XU193" s="3" t="s">
        <v>49</v>
      </c>
      <c r="XV193"/>
      <c r="YB193" s="3" t="s">
        <v>1013</v>
      </c>
      <c r="YJ193" s="3" t="s">
        <v>2787</v>
      </c>
    </row>
    <row r="194" spans="1:686" ht="33" customHeight="1" x14ac:dyDescent="0.2">
      <c r="A194" s="3" t="s">
        <v>7529</v>
      </c>
      <c r="B194" s="8" t="s">
        <v>11356</v>
      </c>
      <c r="C194" s="8" t="s">
        <v>9952</v>
      </c>
      <c r="D194" s="8" t="s">
        <v>10005</v>
      </c>
      <c r="E194" s="8" t="s">
        <v>10006</v>
      </c>
      <c r="G194" s="80" t="s">
        <v>9246</v>
      </c>
      <c r="K194" s="6" t="s">
        <v>9216</v>
      </c>
      <c r="L194" s="6">
        <v>65</v>
      </c>
      <c r="M194" s="138" t="s">
        <v>9217</v>
      </c>
      <c r="N194" s="3" t="s">
        <v>10183</v>
      </c>
      <c r="O194" s="3" t="s">
        <v>10184</v>
      </c>
      <c r="P194" s="3">
        <v>3</v>
      </c>
      <c r="Q194" s="6" t="s">
        <v>7328</v>
      </c>
      <c r="S194" s="3" t="s">
        <v>75</v>
      </c>
      <c r="T194" s="3" t="s">
        <v>9230</v>
      </c>
      <c r="U194" s="3" t="s">
        <v>49</v>
      </c>
      <c r="V194" s="3" t="s">
        <v>49</v>
      </c>
      <c r="W194" s="3" t="s">
        <v>7933</v>
      </c>
      <c r="Y194" s="3" t="s">
        <v>2226</v>
      </c>
      <c r="Z194" s="3" t="s">
        <v>2236</v>
      </c>
      <c r="AB194" s="6" t="s">
        <v>1837</v>
      </c>
      <c r="AC194" s="6" t="s">
        <v>7003</v>
      </c>
      <c r="AD194" s="3" t="s">
        <v>9232</v>
      </c>
      <c r="AE194" s="3" t="s">
        <v>9233</v>
      </c>
      <c r="AF194" s="3" t="s">
        <v>9235</v>
      </c>
      <c r="AG194" s="3" t="s">
        <v>10938</v>
      </c>
      <c r="AH194" s="3" t="s">
        <v>1757</v>
      </c>
      <c r="AI194" s="3" t="s">
        <v>49</v>
      </c>
      <c r="AJ194" s="3" t="s">
        <v>49</v>
      </c>
      <c r="AK194" s="3" t="s">
        <v>49</v>
      </c>
      <c r="AL194" s="3" t="s">
        <v>9237</v>
      </c>
      <c r="AM194" s="6" t="s">
        <v>1223</v>
      </c>
      <c r="AN194" s="3" t="s">
        <v>537</v>
      </c>
      <c r="AO194" s="28">
        <v>1</v>
      </c>
      <c r="AP194" s="28">
        <v>1</v>
      </c>
      <c r="AQ194" s="28">
        <v>90</v>
      </c>
      <c r="AR194" s="98" t="s">
        <v>49</v>
      </c>
      <c r="AS194" s="98" t="s">
        <v>49</v>
      </c>
      <c r="AT194" s="98">
        <v>443</v>
      </c>
      <c r="AU194" s="98">
        <v>254</v>
      </c>
      <c r="AV194" s="98">
        <v>189</v>
      </c>
      <c r="AW194" s="98">
        <v>13.4</v>
      </c>
      <c r="AX194" s="98">
        <v>0.4</v>
      </c>
      <c r="AY194" s="226" t="s">
        <v>2852</v>
      </c>
      <c r="AZ194" s="28" t="s">
        <v>7297</v>
      </c>
      <c r="BA194" s="28" t="s">
        <v>1757</v>
      </c>
      <c r="BB194" s="28" t="s">
        <v>1757</v>
      </c>
      <c r="BC194" s="28" t="s">
        <v>1757</v>
      </c>
      <c r="BE194" s="28" t="s">
        <v>8477</v>
      </c>
      <c r="BF194" s="28" t="s">
        <v>7297</v>
      </c>
      <c r="BH194" s="28" t="s">
        <v>7529</v>
      </c>
      <c r="BI194" s="28" t="s">
        <v>1529</v>
      </c>
      <c r="BK194" s="28" t="s">
        <v>4895</v>
      </c>
      <c r="BM194" s="28" t="s">
        <v>9240</v>
      </c>
      <c r="BO194" s="28" t="s">
        <v>9241</v>
      </c>
      <c r="BQ194" s="28" t="s">
        <v>7529</v>
      </c>
      <c r="BR194" s="227" t="s">
        <v>9242</v>
      </c>
      <c r="BS194" s="227" t="str">
        <f t="shared" si="5"/>
        <v xml:space="preserve">                </v>
      </c>
      <c r="BT194" s="28" t="s">
        <v>9242</v>
      </c>
      <c r="BU194" s="28" t="s">
        <v>9244</v>
      </c>
      <c r="BV194" s="28" t="s">
        <v>9245</v>
      </c>
      <c r="CE194" s="28" t="s">
        <v>4475</v>
      </c>
      <c r="CF194" s="28" t="s">
        <v>3243</v>
      </c>
      <c r="CG194" s="118" t="s">
        <v>9246</v>
      </c>
      <c r="CK194" s="28" t="s">
        <v>4594</v>
      </c>
      <c r="CL194" s="28">
        <v>142</v>
      </c>
      <c r="DI194" s="53" t="s">
        <v>10483</v>
      </c>
      <c r="DL194" s="53" t="s">
        <v>10483</v>
      </c>
      <c r="DM194" s="53" t="s">
        <v>10483</v>
      </c>
      <c r="DN194" s="53" t="s">
        <v>10483</v>
      </c>
      <c r="DO194" s="53" t="s">
        <v>10483</v>
      </c>
      <c r="DP194" s="53" t="s">
        <v>10483</v>
      </c>
      <c r="DQ194" s="53" t="s">
        <v>10483</v>
      </c>
      <c r="DR194" s="53" t="s">
        <v>10483</v>
      </c>
      <c r="DS194" s="53" t="s">
        <v>10483</v>
      </c>
      <c r="DT194" s="53" t="s">
        <v>10483</v>
      </c>
      <c r="DU194" s="53" t="s">
        <v>10483</v>
      </c>
      <c r="DV194" s="53" t="s">
        <v>10483</v>
      </c>
      <c r="DW194" s="53" t="s">
        <v>10483</v>
      </c>
      <c r="DX194" s="53" t="s">
        <v>10483</v>
      </c>
      <c r="DY194" s="53" t="s">
        <v>10483</v>
      </c>
      <c r="DZ194" s="53" t="s">
        <v>10483</v>
      </c>
      <c r="EA194" s="53" t="s">
        <v>10483</v>
      </c>
      <c r="EB194" s="53"/>
      <c r="EC194" s="53" t="s">
        <v>10483</v>
      </c>
      <c r="ED194" s="53" t="s">
        <v>10483</v>
      </c>
      <c r="EE194" s="53" t="s">
        <v>10483</v>
      </c>
      <c r="EF194" s="53" t="s">
        <v>10483</v>
      </c>
      <c r="ER194" s="53" t="s">
        <v>10483</v>
      </c>
      <c r="ES194" s="53" t="s">
        <v>10483</v>
      </c>
      <c r="ET194" s="53" t="s">
        <v>10483</v>
      </c>
      <c r="EU194" s="53" t="s">
        <v>10483</v>
      </c>
      <c r="EV194" s="53" t="s">
        <v>10483</v>
      </c>
      <c r="EW194" s="53" t="s">
        <v>10483</v>
      </c>
      <c r="EX194" s="53" t="s">
        <v>10483</v>
      </c>
      <c r="EY194" s="53" t="s">
        <v>10483</v>
      </c>
      <c r="EZ194" s="53" t="s">
        <v>10483</v>
      </c>
      <c r="FA194" s="53" t="s">
        <v>10483</v>
      </c>
      <c r="FB194" s="53" t="s">
        <v>10483</v>
      </c>
      <c r="FC194" s="53" t="s">
        <v>10483</v>
      </c>
      <c r="FD194" s="53" t="s">
        <v>10483</v>
      </c>
      <c r="FE194" s="53" t="s">
        <v>10483</v>
      </c>
      <c r="FF194" s="53" t="s">
        <v>10483</v>
      </c>
      <c r="FG194" s="53" t="s">
        <v>10483</v>
      </c>
      <c r="FH194" s="53" t="s">
        <v>10483</v>
      </c>
      <c r="FI194" s="53" t="s">
        <v>10483</v>
      </c>
      <c r="FJ194" s="53" t="s">
        <v>10483</v>
      </c>
      <c r="FK194" s="53" t="s">
        <v>10483</v>
      </c>
      <c r="FP194" s="53" t="s">
        <v>10483</v>
      </c>
      <c r="FX194" s="53" t="s">
        <v>10483</v>
      </c>
      <c r="FY194" s="53" t="s">
        <v>10483</v>
      </c>
      <c r="FZ194" s="53" t="s">
        <v>10483</v>
      </c>
      <c r="GA194" s="53" t="s">
        <v>10483</v>
      </c>
      <c r="GB194" s="53" t="s">
        <v>10483</v>
      </c>
      <c r="GC194" s="53"/>
      <c r="GD194" s="53" t="s">
        <v>10483</v>
      </c>
      <c r="GE194" s="53" t="s">
        <v>10483</v>
      </c>
      <c r="GF194" s="53" t="s">
        <v>10483</v>
      </c>
      <c r="GG194" s="53" t="s">
        <v>10483</v>
      </c>
      <c r="GH194" s="53" t="s">
        <v>10483</v>
      </c>
      <c r="GI194" s="53" t="s">
        <v>10483</v>
      </c>
      <c r="GJ194" s="53" t="s">
        <v>10483</v>
      </c>
      <c r="GK194" s="53" t="s">
        <v>10483</v>
      </c>
      <c r="GL194" s="53" t="s">
        <v>10483</v>
      </c>
      <c r="GM194" s="53" t="s">
        <v>10483</v>
      </c>
      <c r="GN194" s="53" t="s">
        <v>10483</v>
      </c>
      <c r="GO194" s="53" t="s">
        <v>10483</v>
      </c>
      <c r="GP194" s="53" t="s">
        <v>10483</v>
      </c>
      <c r="GQ194" s="53" t="s">
        <v>10483</v>
      </c>
      <c r="GZ194" s="166"/>
      <c r="HA194" s="166"/>
      <c r="HB194" s="166"/>
      <c r="HC194" s="166"/>
      <c r="HD194" s="166"/>
      <c r="HE194" s="166"/>
      <c r="HF194" s="166"/>
      <c r="HG194" s="166"/>
      <c r="HH194" s="166"/>
      <c r="HI194" s="166"/>
      <c r="HJ194" s="166"/>
      <c r="HK194" s="166"/>
      <c r="HO194" s="3" t="s">
        <v>542</v>
      </c>
      <c r="JZ194" s="9"/>
      <c r="KA194" s="9"/>
      <c r="KB194" s="9"/>
      <c r="KC194" s="9"/>
      <c r="KD194" s="9"/>
      <c r="KE194" s="9"/>
      <c r="KF194" s="9"/>
      <c r="VZ194" s="3" t="s">
        <v>777</v>
      </c>
      <c r="WA194" s="3" t="s">
        <v>777</v>
      </c>
      <c r="WC194" s="158" t="s">
        <v>777</v>
      </c>
      <c r="WD194" s="158" t="s">
        <v>3926</v>
      </c>
      <c r="WF194" s="3" t="s">
        <v>9970</v>
      </c>
      <c r="XN194" s="6" t="s">
        <v>1223</v>
      </c>
      <c r="XO194" s="6" t="s">
        <v>791</v>
      </c>
      <c r="XP194" s="6" t="s">
        <v>1223</v>
      </c>
      <c r="XQ194" s="6" t="s">
        <v>1223</v>
      </c>
      <c r="XU194" s="3" t="s">
        <v>9235</v>
      </c>
      <c r="XV194" s="1">
        <v>4</v>
      </c>
    </row>
    <row r="195" spans="1:686" ht="33" customHeight="1" x14ac:dyDescent="0.2">
      <c r="A195" s="3" t="s">
        <v>7529</v>
      </c>
      <c r="K195" s="6" t="s">
        <v>9216</v>
      </c>
      <c r="L195" s="6">
        <v>65</v>
      </c>
      <c r="T195" s="3" t="s">
        <v>9231</v>
      </c>
      <c r="AE195" s="3" t="s">
        <v>9234</v>
      </c>
      <c r="AF195" s="3" t="s">
        <v>9236</v>
      </c>
      <c r="AG195" s="3" t="s">
        <v>10938</v>
      </c>
      <c r="AL195" s="3" t="s">
        <v>9238</v>
      </c>
      <c r="AM195" s="6" t="s">
        <v>801</v>
      </c>
      <c r="AO195" s="28">
        <v>2</v>
      </c>
      <c r="AP195" s="28">
        <v>5</v>
      </c>
      <c r="AQ195" s="28" t="s">
        <v>9239</v>
      </c>
      <c r="BH195" s="28" t="s">
        <v>7529</v>
      </c>
      <c r="BQ195" s="28" t="s">
        <v>7529</v>
      </c>
      <c r="BS195" s="227" t="str">
        <f t="shared" si="5"/>
        <v xml:space="preserve">                </v>
      </c>
      <c r="CL195" s="28">
        <v>99</v>
      </c>
      <c r="DI195" s="53" t="s">
        <v>10483</v>
      </c>
      <c r="DL195" s="53" t="s">
        <v>10483</v>
      </c>
      <c r="DM195" s="53" t="s">
        <v>10483</v>
      </c>
      <c r="DN195" s="53" t="s">
        <v>10483</v>
      </c>
      <c r="DO195" s="53" t="s">
        <v>10483</v>
      </c>
      <c r="DP195" s="53" t="s">
        <v>10483</v>
      </c>
      <c r="DQ195" s="53" t="s">
        <v>10483</v>
      </c>
      <c r="DR195" s="53" t="s">
        <v>10483</v>
      </c>
      <c r="DS195" s="53" t="s">
        <v>10483</v>
      </c>
      <c r="DT195" s="53" t="s">
        <v>10483</v>
      </c>
      <c r="DU195" s="53" t="s">
        <v>10483</v>
      </c>
      <c r="DV195" s="53" t="s">
        <v>10483</v>
      </c>
      <c r="DW195" s="53" t="s">
        <v>10483</v>
      </c>
      <c r="DX195" s="53" t="s">
        <v>10483</v>
      </c>
      <c r="DY195" s="53" t="s">
        <v>10483</v>
      </c>
      <c r="DZ195" s="53" t="s">
        <v>10483</v>
      </c>
      <c r="EA195" s="53" t="s">
        <v>10483</v>
      </c>
      <c r="EB195" s="53"/>
      <c r="EC195" s="53" t="s">
        <v>10483</v>
      </c>
      <c r="ED195" s="53" t="s">
        <v>10483</v>
      </c>
      <c r="EE195" s="53" t="s">
        <v>10483</v>
      </c>
      <c r="EF195" s="53" t="s">
        <v>10483</v>
      </c>
      <c r="ER195" s="53" t="s">
        <v>10483</v>
      </c>
      <c r="ES195" s="53" t="s">
        <v>10483</v>
      </c>
      <c r="ET195" s="53" t="s">
        <v>10483</v>
      </c>
      <c r="EU195" s="53" t="s">
        <v>10483</v>
      </c>
      <c r="EV195" s="53" t="s">
        <v>10483</v>
      </c>
      <c r="EW195" s="53" t="s">
        <v>10483</v>
      </c>
      <c r="EX195" s="53" t="s">
        <v>10483</v>
      </c>
      <c r="EY195" s="53" t="s">
        <v>10483</v>
      </c>
      <c r="EZ195" s="53" t="s">
        <v>10483</v>
      </c>
      <c r="FA195" s="53" t="s">
        <v>10483</v>
      </c>
      <c r="FB195" s="53" t="s">
        <v>10483</v>
      </c>
      <c r="FC195" s="53" t="s">
        <v>10483</v>
      </c>
      <c r="FD195" s="53" t="s">
        <v>10483</v>
      </c>
      <c r="FE195" s="53" t="s">
        <v>10483</v>
      </c>
      <c r="FF195" s="53" t="s">
        <v>10483</v>
      </c>
      <c r="FG195" s="53" t="s">
        <v>10483</v>
      </c>
      <c r="FH195" s="53" t="s">
        <v>10483</v>
      </c>
      <c r="FI195" s="53" t="s">
        <v>10483</v>
      </c>
      <c r="FJ195" s="53" t="s">
        <v>10483</v>
      </c>
      <c r="FK195" s="53" t="s">
        <v>10483</v>
      </c>
      <c r="FP195" s="53" t="s">
        <v>10483</v>
      </c>
      <c r="FX195" s="53" t="s">
        <v>10483</v>
      </c>
      <c r="FY195" s="53" t="s">
        <v>10483</v>
      </c>
      <c r="FZ195" s="53" t="s">
        <v>10483</v>
      </c>
      <c r="GA195" s="53" t="s">
        <v>10483</v>
      </c>
      <c r="GB195" s="53" t="s">
        <v>10483</v>
      </c>
      <c r="GC195" s="53"/>
      <c r="GD195" s="53" t="s">
        <v>10483</v>
      </c>
      <c r="GE195" s="53" t="s">
        <v>10483</v>
      </c>
      <c r="GF195" s="53" t="s">
        <v>10483</v>
      </c>
      <c r="GG195" s="53" t="s">
        <v>10483</v>
      </c>
      <c r="GH195" s="53" t="s">
        <v>10483</v>
      </c>
      <c r="GI195" s="53" t="s">
        <v>10483</v>
      </c>
      <c r="GJ195" s="53" t="s">
        <v>10483</v>
      </c>
      <c r="GK195" s="53" t="s">
        <v>10483</v>
      </c>
      <c r="GL195" s="53" t="s">
        <v>10483</v>
      </c>
      <c r="GM195" s="53" t="s">
        <v>10483</v>
      </c>
      <c r="GN195" s="53" t="s">
        <v>10483</v>
      </c>
      <c r="GO195" s="53" t="s">
        <v>10483</v>
      </c>
      <c r="GP195" s="53" t="s">
        <v>10483</v>
      </c>
      <c r="GQ195" s="53" t="s">
        <v>10483</v>
      </c>
      <c r="GZ195" s="166"/>
      <c r="HA195" s="166"/>
      <c r="HB195" s="166"/>
      <c r="HC195" s="166"/>
      <c r="HD195" s="166"/>
      <c r="HE195" s="166"/>
      <c r="HF195" s="166"/>
      <c r="HG195" s="166"/>
      <c r="HH195" s="166"/>
      <c r="HI195" s="166"/>
      <c r="HJ195" s="166"/>
      <c r="HK195" s="166"/>
      <c r="JZ195" s="9"/>
      <c r="KA195" s="9"/>
      <c r="KB195" s="9"/>
      <c r="KC195" s="9"/>
      <c r="KD195" s="9"/>
      <c r="KE195" s="9"/>
      <c r="KF195" s="9"/>
      <c r="WA195" s="3" t="s">
        <v>777</v>
      </c>
      <c r="XN195" s="18" t="s">
        <v>6304</v>
      </c>
      <c r="XO195" s="18" t="s">
        <v>9444</v>
      </c>
      <c r="XP195" s="6" t="s">
        <v>801</v>
      </c>
      <c r="XQ195" s="6" t="s">
        <v>801</v>
      </c>
      <c r="XS195" s="6" t="s">
        <v>10809</v>
      </c>
      <c r="XT195" s="6" t="s">
        <v>10809</v>
      </c>
      <c r="XU195" s="3" t="s">
        <v>9236</v>
      </c>
      <c r="XV195" s="3">
        <v>5</v>
      </c>
      <c r="XZ195" s="6" t="s">
        <v>9761</v>
      </c>
    </row>
    <row r="196" spans="1:686" ht="33" customHeight="1" x14ac:dyDescent="0.2">
      <c r="A196" s="3" t="s">
        <v>7529</v>
      </c>
      <c r="K196" s="6" t="s">
        <v>9216</v>
      </c>
      <c r="L196" s="6">
        <v>65</v>
      </c>
      <c r="T196" s="3" t="s">
        <v>8663</v>
      </c>
      <c r="AF196" s="3" t="s">
        <v>8663</v>
      </c>
      <c r="AM196" s="6" t="s">
        <v>7682</v>
      </c>
      <c r="BH196" s="28" t="s">
        <v>7529</v>
      </c>
      <c r="BQ196" s="28" t="s">
        <v>7529</v>
      </c>
      <c r="BS196" s="227" t="str">
        <f t="shared" si="5"/>
        <v xml:space="preserve">                </v>
      </c>
      <c r="CL196" s="28">
        <v>201</v>
      </c>
      <c r="DI196" s="53" t="s">
        <v>10483</v>
      </c>
      <c r="DL196" s="53" t="s">
        <v>10483</v>
      </c>
      <c r="DM196" s="53" t="s">
        <v>10483</v>
      </c>
      <c r="DN196" s="53" t="s">
        <v>10483</v>
      </c>
      <c r="DO196" s="53" t="s">
        <v>10483</v>
      </c>
      <c r="DP196" s="53" t="s">
        <v>10483</v>
      </c>
      <c r="DQ196" s="53" t="s">
        <v>10483</v>
      </c>
      <c r="DR196" s="53" t="s">
        <v>10483</v>
      </c>
      <c r="DS196" s="53" t="s">
        <v>10483</v>
      </c>
      <c r="DT196" s="53" t="s">
        <v>10483</v>
      </c>
      <c r="DU196" s="53" t="s">
        <v>10483</v>
      </c>
      <c r="DV196" s="53" t="s">
        <v>10483</v>
      </c>
      <c r="DW196" s="53" t="s">
        <v>10483</v>
      </c>
      <c r="DX196" s="53" t="s">
        <v>10483</v>
      </c>
      <c r="DY196" s="53" t="s">
        <v>10483</v>
      </c>
      <c r="DZ196" s="53" t="s">
        <v>10483</v>
      </c>
      <c r="EA196" s="53" t="s">
        <v>10483</v>
      </c>
      <c r="EB196" s="53"/>
      <c r="EC196" s="53" t="s">
        <v>10483</v>
      </c>
      <c r="ED196" s="53" t="s">
        <v>10483</v>
      </c>
      <c r="EE196" s="53" t="s">
        <v>10483</v>
      </c>
      <c r="EF196" s="53" t="s">
        <v>10483</v>
      </c>
      <c r="ER196" s="53" t="s">
        <v>10483</v>
      </c>
      <c r="ES196" s="53" t="s">
        <v>10483</v>
      </c>
      <c r="ET196" s="53" t="s">
        <v>10483</v>
      </c>
      <c r="EU196" s="53" t="s">
        <v>10483</v>
      </c>
      <c r="EV196" s="53" t="s">
        <v>10483</v>
      </c>
      <c r="EW196" s="53" t="s">
        <v>10483</v>
      </c>
      <c r="EX196" s="53" t="s">
        <v>10483</v>
      </c>
      <c r="EY196" s="53" t="s">
        <v>10483</v>
      </c>
      <c r="EZ196" s="53" t="s">
        <v>10483</v>
      </c>
      <c r="FA196" s="53" t="s">
        <v>10483</v>
      </c>
      <c r="FB196" s="53" t="s">
        <v>10483</v>
      </c>
      <c r="FC196" s="53" t="s">
        <v>10483</v>
      </c>
      <c r="FD196" s="53" t="s">
        <v>10483</v>
      </c>
      <c r="FE196" s="53" t="s">
        <v>10483</v>
      </c>
      <c r="FF196" s="53" t="s">
        <v>10483</v>
      </c>
      <c r="FG196" s="53" t="s">
        <v>10483</v>
      </c>
      <c r="FH196" s="53" t="s">
        <v>10483</v>
      </c>
      <c r="FI196" s="53" t="s">
        <v>10483</v>
      </c>
      <c r="FJ196" s="53" t="s">
        <v>10483</v>
      </c>
      <c r="FK196" s="53" t="s">
        <v>10483</v>
      </c>
      <c r="FP196" s="53" t="s">
        <v>10483</v>
      </c>
      <c r="FX196" s="53" t="s">
        <v>10483</v>
      </c>
      <c r="FY196" s="53" t="s">
        <v>10483</v>
      </c>
      <c r="FZ196" s="53" t="s">
        <v>10483</v>
      </c>
      <c r="GA196" s="53" t="s">
        <v>10483</v>
      </c>
      <c r="GB196" s="53" t="s">
        <v>10483</v>
      </c>
      <c r="GC196" s="53"/>
      <c r="GD196" s="53" t="s">
        <v>10483</v>
      </c>
      <c r="GE196" s="53" t="s">
        <v>10483</v>
      </c>
      <c r="GF196" s="53" t="s">
        <v>10483</v>
      </c>
      <c r="GG196" s="53" t="s">
        <v>10483</v>
      </c>
      <c r="GH196" s="53" t="s">
        <v>10483</v>
      </c>
      <c r="GI196" s="53" t="s">
        <v>10483</v>
      </c>
      <c r="GJ196" s="53" t="s">
        <v>10483</v>
      </c>
      <c r="GK196" s="53" t="s">
        <v>10483</v>
      </c>
      <c r="GL196" s="53" t="s">
        <v>10483</v>
      </c>
      <c r="GM196" s="53" t="s">
        <v>10483</v>
      </c>
      <c r="GN196" s="53" t="s">
        <v>10483</v>
      </c>
      <c r="GO196" s="53" t="s">
        <v>10483</v>
      </c>
      <c r="GP196" s="53" t="s">
        <v>10483</v>
      </c>
      <c r="GQ196" s="53" t="s">
        <v>10483</v>
      </c>
      <c r="GZ196" s="166"/>
      <c r="HA196" s="166"/>
      <c r="HB196" s="166"/>
      <c r="HC196" s="166"/>
      <c r="HD196" s="166"/>
      <c r="HE196" s="166"/>
      <c r="HF196" s="166"/>
      <c r="HG196" s="166"/>
      <c r="HH196" s="166"/>
      <c r="HI196" s="166"/>
      <c r="HJ196" s="166"/>
      <c r="HK196" s="166"/>
      <c r="JZ196" s="9"/>
      <c r="KA196" s="9"/>
      <c r="KB196" s="9"/>
      <c r="KC196" s="9"/>
      <c r="KD196" s="9"/>
      <c r="KE196" s="9"/>
      <c r="KF196" s="9"/>
      <c r="WA196" s="3" t="s">
        <v>777</v>
      </c>
      <c r="XN196" s="6" t="s">
        <v>5035</v>
      </c>
      <c r="XO196" s="6" t="s">
        <v>9445</v>
      </c>
      <c r="XP196" s="6" t="s">
        <v>7682</v>
      </c>
      <c r="XQ196" s="6" t="s">
        <v>7682</v>
      </c>
      <c r="XU196" s="3" t="s">
        <v>8663</v>
      </c>
    </row>
    <row r="197" spans="1:686" ht="33" customHeight="1" x14ac:dyDescent="0.2">
      <c r="A197" s="3" t="s">
        <v>7529</v>
      </c>
      <c r="B197" s="64" t="s">
        <v>11357</v>
      </c>
      <c r="C197" s="64" t="s">
        <v>9946</v>
      </c>
      <c r="D197" s="64"/>
      <c r="E197" s="64"/>
      <c r="I197" s="80" t="s">
        <v>8524</v>
      </c>
      <c r="K197" s="6" t="s">
        <v>8508</v>
      </c>
      <c r="L197" s="6">
        <v>66</v>
      </c>
      <c r="M197" s="138" t="s">
        <v>8509</v>
      </c>
      <c r="N197" s="3" t="s">
        <v>10185</v>
      </c>
      <c r="O197" s="3" t="s">
        <v>10186</v>
      </c>
      <c r="P197" s="3">
        <v>2</v>
      </c>
      <c r="Q197" s="6" t="s">
        <v>7328</v>
      </c>
      <c r="S197" s="3" t="s">
        <v>75</v>
      </c>
      <c r="T197" s="3" t="s">
        <v>8510</v>
      </c>
      <c r="U197" s="3" t="s">
        <v>8511</v>
      </c>
      <c r="V197" s="3" t="s">
        <v>8522</v>
      </c>
      <c r="W197" s="3" t="s">
        <v>49</v>
      </c>
      <c r="Y197" s="3" t="s">
        <v>2673</v>
      </c>
      <c r="Z197" s="3" t="s">
        <v>2166</v>
      </c>
      <c r="AA197" s="3" t="s">
        <v>8512</v>
      </c>
      <c r="AB197" s="6" t="s">
        <v>1837</v>
      </c>
      <c r="AC197" s="6" t="s">
        <v>7003</v>
      </c>
      <c r="AD197" s="3" t="s">
        <v>8513</v>
      </c>
      <c r="AE197" s="3" t="s">
        <v>8514</v>
      </c>
      <c r="AF197" s="3" t="s">
        <v>8515</v>
      </c>
      <c r="AG197" s="3" t="s">
        <v>10494</v>
      </c>
      <c r="AH197" s="3" t="s">
        <v>7297</v>
      </c>
      <c r="AI197" s="3" t="s">
        <v>8517</v>
      </c>
      <c r="AJ197" s="3" t="s">
        <v>3243</v>
      </c>
      <c r="AK197" s="3" t="s">
        <v>8518</v>
      </c>
      <c r="AL197" s="3" t="s">
        <v>8519</v>
      </c>
      <c r="AM197" s="6" t="s">
        <v>801</v>
      </c>
      <c r="AN197" s="3" t="s">
        <v>537</v>
      </c>
      <c r="AO197" s="28">
        <v>7</v>
      </c>
      <c r="AP197" s="28">
        <v>7</v>
      </c>
      <c r="AQ197" s="28">
        <v>120</v>
      </c>
      <c r="AR197" s="98" t="s">
        <v>8520</v>
      </c>
      <c r="AT197" s="98">
        <v>229</v>
      </c>
      <c r="AU197" s="98">
        <v>157</v>
      </c>
      <c r="AV197" s="98">
        <v>11</v>
      </c>
      <c r="AW197" s="98">
        <v>26.34</v>
      </c>
      <c r="AX197" s="98">
        <v>15.34</v>
      </c>
      <c r="AY197" s="226" t="s">
        <v>8521</v>
      </c>
      <c r="AZ197" s="28" t="s">
        <v>1757</v>
      </c>
      <c r="BA197" s="28" t="s">
        <v>1757</v>
      </c>
      <c r="BB197" s="28" t="s">
        <v>1757</v>
      </c>
      <c r="BC197" s="28" t="s">
        <v>1757</v>
      </c>
      <c r="BE197" s="28" t="s">
        <v>8477</v>
      </c>
      <c r="BF197" s="28" t="s">
        <v>7297</v>
      </c>
      <c r="BH197" s="28" t="s">
        <v>7529</v>
      </c>
      <c r="BI197" s="28" t="s">
        <v>1529</v>
      </c>
      <c r="BJ197" s="28" t="s">
        <v>11115</v>
      </c>
      <c r="BK197" s="28">
        <v>8</v>
      </c>
      <c r="BM197" s="28" t="s">
        <v>8523</v>
      </c>
      <c r="BQ197" s="28" t="s">
        <v>7529</v>
      </c>
      <c r="BR197" s="227" t="s">
        <v>8525</v>
      </c>
      <c r="BS197" s="227" t="str">
        <f t="shared" si="5"/>
        <v xml:space="preserve"> -- -- EDE-Q-WC             </v>
      </c>
      <c r="BT197" s="28" t="s">
        <v>8526</v>
      </c>
      <c r="BU197" s="28" t="s">
        <v>8527</v>
      </c>
      <c r="BV197" s="28" t="s">
        <v>8528</v>
      </c>
      <c r="BW197" s="28" t="s">
        <v>8529</v>
      </c>
      <c r="BX197" s="28" t="s">
        <v>8530</v>
      </c>
      <c r="CE197" s="28" t="s">
        <v>3247</v>
      </c>
      <c r="CF197" s="28" t="s">
        <v>6620</v>
      </c>
      <c r="CI197" s="118" t="s">
        <v>8524</v>
      </c>
      <c r="CK197" s="28" t="s">
        <v>4594</v>
      </c>
      <c r="CL197" s="28">
        <v>90</v>
      </c>
      <c r="CM197" s="28">
        <v>90</v>
      </c>
      <c r="CN197" s="3" t="s">
        <v>4888</v>
      </c>
      <c r="CO197" s="3">
        <v>69</v>
      </c>
      <c r="CY197" s="65">
        <v>69</v>
      </c>
      <c r="DE197" s="3" t="s">
        <v>590</v>
      </c>
      <c r="DF197" s="3" t="s">
        <v>4143</v>
      </c>
      <c r="DG197" s="29">
        <v>2.5499999999999998</v>
      </c>
      <c r="DH197" s="29">
        <v>1.33</v>
      </c>
      <c r="DI197" s="53" t="s">
        <v>10483</v>
      </c>
      <c r="DJ197" s="29">
        <v>2.08</v>
      </c>
      <c r="DK197" s="29">
        <v>1.34</v>
      </c>
      <c r="DL197" s="53" t="s">
        <v>10483</v>
      </c>
      <c r="DM197" s="53" t="s">
        <v>10483</v>
      </c>
      <c r="DN197" s="53" t="s">
        <v>10483</v>
      </c>
      <c r="DO197" s="53" t="s">
        <v>10483</v>
      </c>
      <c r="DP197" s="53" t="s">
        <v>10483</v>
      </c>
      <c r="DQ197" s="53" t="s">
        <v>10483</v>
      </c>
      <c r="DR197" s="53" t="s">
        <v>10483</v>
      </c>
      <c r="DS197" s="53" t="s">
        <v>10483</v>
      </c>
      <c r="DT197" s="53" t="s">
        <v>10483</v>
      </c>
      <c r="DU197" s="53" t="s">
        <v>10483</v>
      </c>
      <c r="DV197" s="53" t="s">
        <v>10483</v>
      </c>
      <c r="DW197" s="53" t="s">
        <v>10483</v>
      </c>
      <c r="DX197" s="53" t="s">
        <v>10483</v>
      </c>
      <c r="DY197" s="53" t="s">
        <v>10483</v>
      </c>
      <c r="DZ197" s="53" t="s">
        <v>10483</v>
      </c>
      <c r="EA197" s="53" t="s">
        <v>10483</v>
      </c>
      <c r="EB197" s="53"/>
      <c r="EC197" s="53" t="s">
        <v>10483</v>
      </c>
      <c r="ED197" s="53" t="s">
        <v>10483</v>
      </c>
      <c r="EE197" s="53" t="s">
        <v>10483</v>
      </c>
      <c r="EF197" s="53" t="s">
        <v>10483</v>
      </c>
      <c r="EJ197" s="53" t="s">
        <v>10483</v>
      </c>
      <c r="EK197" s="53" t="s">
        <v>10483</v>
      </c>
      <c r="EL197" s="53" t="s">
        <v>10483</v>
      </c>
      <c r="EM197" s="53" t="s">
        <v>10483</v>
      </c>
      <c r="EN197" s="53" t="s">
        <v>10483</v>
      </c>
      <c r="EO197" s="53" t="s">
        <v>10483</v>
      </c>
      <c r="EP197" s="53" t="s">
        <v>10483</v>
      </c>
      <c r="EQ197" s="53" t="s">
        <v>10483</v>
      </c>
      <c r="ER197" s="53" t="s">
        <v>10483</v>
      </c>
      <c r="ES197" s="53" t="s">
        <v>10483</v>
      </c>
      <c r="ET197" s="53" t="s">
        <v>10483</v>
      </c>
      <c r="EU197" s="53" t="s">
        <v>10483</v>
      </c>
      <c r="EV197" s="53" t="s">
        <v>10483</v>
      </c>
      <c r="EW197" s="53" t="s">
        <v>10483</v>
      </c>
      <c r="EX197" s="53" t="s">
        <v>10483</v>
      </c>
      <c r="EY197" s="53" t="s">
        <v>10483</v>
      </c>
      <c r="EZ197" s="53" t="s">
        <v>10483</v>
      </c>
      <c r="FA197" s="53" t="s">
        <v>10483</v>
      </c>
      <c r="FB197" s="53" t="s">
        <v>10483</v>
      </c>
      <c r="FC197" s="53" t="s">
        <v>10483</v>
      </c>
      <c r="FD197" s="53" t="s">
        <v>10483</v>
      </c>
      <c r="FE197" s="53" t="s">
        <v>10483</v>
      </c>
      <c r="FF197" s="53" t="s">
        <v>10483</v>
      </c>
      <c r="FG197" s="53" t="s">
        <v>10483</v>
      </c>
      <c r="FH197" s="53" t="s">
        <v>10483</v>
      </c>
      <c r="FI197" s="53" t="s">
        <v>10483</v>
      </c>
      <c r="FJ197" s="53" t="s">
        <v>10483</v>
      </c>
      <c r="FK197" s="53" t="s">
        <v>10483</v>
      </c>
      <c r="FO197" s="53" t="s">
        <v>10483</v>
      </c>
      <c r="FP197" s="53" t="s">
        <v>10483</v>
      </c>
      <c r="FQ197" s="3" t="s">
        <v>4164</v>
      </c>
      <c r="FR197" s="3" t="s">
        <v>4164</v>
      </c>
      <c r="FS197" s="29">
        <v>1.83</v>
      </c>
      <c r="FT197" s="29">
        <v>1.5</v>
      </c>
      <c r="FU197" s="53" t="s">
        <v>10483</v>
      </c>
      <c r="FV197" s="29">
        <v>1.54</v>
      </c>
      <c r="FW197" s="29">
        <v>1.38</v>
      </c>
      <c r="FX197" s="53" t="s">
        <v>10483</v>
      </c>
      <c r="FY197" s="53" t="s">
        <v>10483</v>
      </c>
      <c r="FZ197" s="53" t="s">
        <v>10483</v>
      </c>
      <c r="GA197" s="53" t="s">
        <v>10483</v>
      </c>
      <c r="GB197" s="53" t="s">
        <v>10483</v>
      </c>
      <c r="GC197" s="53"/>
      <c r="GD197" s="53" t="s">
        <v>10483</v>
      </c>
      <c r="GE197" s="53" t="s">
        <v>10483</v>
      </c>
      <c r="GF197" s="53" t="s">
        <v>10483</v>
      </c>
      <c r="GG197" s="53" t="s">
        <v>10483</v>
      </c>
      <c r="GH197" s="53" t="s">
        <v>10483</v>
      </c>
      <c r="GI197" s="53" t="s">
        <v>10483</v>
      </c>
      <c r="GJ197" s="53" t="s">
        <v>10483</v>
      </c>
      <c r="GK197" s="53" t="s">
        <v>10483</v>
      </c>
      <c r="GL197" s="53" t="s">
        <v>10483</v>
      </c>
      <c r="GM197" s="53" t="s">
        <v>10483</v>
      </c>
      <c r="GN197" s="53" t="s">
        <v>10483</v>
      </c>
      <c r="GO197" s="53" t="s">
        <v>10483</v>
      </c>
      <c r="GP197" s="53" t="s">
        <v>10483</v>
      </c>
      <c r="GQ197" s="53" t="s">
        <v>10483</v>
      </c>
      <c r="GZ197" s="166"/>
      <c r="HA197" s="166"/>
      <c r="HB197" s="166"/>
      <c r="HC197" s="166"/>
      <c r="HD197" s="166"/>
      <c r="HE197" s="166"/>
      <c r="HF197" s="166"/>
      <c r="HG197" s="166"/>
      <c r="HH197" s="166"/>
      <c r="HI197" s="166"/>
      <c r="HJ197" s="166"/>
      <c r="HK197" s="166"/>
      <c r="HO197" s="3" t="s">
        <v>542</v>
      </c>
      <c r="HP197" s="29" t="s">
        <v>7548</v>
      </c>
      <c r="HQ197" s="29" t="s">
        <v>7548</v>
      </c>
      <c r="HX197" s="29" t="s">
        <v>10730</v>
      </c>
      <c r="HY197" s="29" t="s">
        <v>10729</v>
      </c>
      <c r="HZ197" s="3" t="s">
        <v>4125</v>
      </c>
      <c r="IA197" s="3" t="s">
        <v>4125</v>
      </c>
      <c r="IB197" s="3" t="s">
        <v>4125</v>
      </c>
      <c r="IC197" s="29">
        <v>3</v>
      </c>
      <c r="ID197" s="29">
        <v>1.54</v>
      </c>
      <c r="IF197" s="29">
        <v>2.5499999999999998</v>
      </c>
      <c r="IG197" s="29">
        <v>1.65</v>
      </c>
      <c r="JA197" s="3" t="s">
        <v>4124</v>
      </c>
      <c r="JB197" s="3" t="s">
        <v>4124</v>
      </c>
      <c r="JC197" s="29">
        <v>3.57</v>
      </c>
      <c r="JD197" s="29">
        <v>1.61</v>
      </c>
      <c r="JF197" s="29">
        <v>2.84</v>
      </c>
      <c r="JG197" s="29">
        <v>1.73</v>
      </c>
      <c r="JZ197" s="9"/>
      <c r="KA197" s="9"/>
      <c r="KB197" s="9"/>
      <c r="KC197" s="9"/>
      <c r="KD197" s="9"/>
      <c r="KE197" s="9"/>
      <c r="KF197" s="9"/>
      <c r="KX197" s="3" t="s">
        <v>8532</v>
      </c>
      <c r="KY197" s="3" t="s">
        <v>4139</v>
      </c>
      <c r="KZ197" s="29">
        <v>1.82</v>
      </c>
      <c r="LA197" s="29">
        <v>1.62</v>
      </c>
      <c r="LC197" s="29">
        <v>1.47</v>
      </c>
      <c r="LD197" s="29">
        <v>1.52</v>
      </c>
      <c r="RN197" s="3" t="s">
        <v>618</v>
      </c>
      <c r="RO197" s="3" t="s">
        <v>8531</v>
      </c>
      <c r="RP197" s="29">
        <v>2.5499999999999998</v>
      </c>
      <c r="RQ197" s="29">
        <v>1.33</v>
      </c>
      <c r="RR197" s="29">
        <v>2.08</v>
      </c>
      <c r="RS197" s="29">
        <v>1.34</v>
      </c>
      <c r="VZ197" s="3" t="s">
        <v>537</v>
      </c>
      <c r="WA197" s="3" t="s">
        <v>537</v>
      </c>
      <c r="WB197" t="s">
        <v>10437</v>
      </c>
      <c r="WC197" s="158" t="s">
        <v>537</v>
      </c>
      <c r="WD197" s="158" t="s">
        <v>777</v>
      </c>
      <c r="WE197" s="3" t="s">
        <v>9971</v>
      </c>
      <c r="XN197" s="18" t="s">
        <v>9698</v>
      </c>
      <c r="XO197" s="18" t="s">
        <v>9447</v>
      </c>
      <c r="XP197" s="6" t="s">
        <v>801</v>
      </c>
      <c r="XQ197" s="6" t="s">
        <v>801</v>
      </c>
      <c r="XS197" s="4" t="s">
        <v>10810</v>
      </c>
      <c r="XT197" s="4" t="s">
        <v>10810</v>
      </c>
      <c r="XU197" s="3" t="s">
        <v>8515</v>
      </c>
      <c r="XV197" s="3">
        <v>7</v>
      </c>
      <c r="XZ197" s="6" t="s">
        <v>9762</v>
      </c>
      <c r="YA197" s="6" t="s">
        <v>9446</v>
      </c>
    </row>
    <row r="198" spans="1:686" ht="33" customHeight="1" x14ac:dyDescent="0.2">
      <c r="A198" s="3" t="s">
        <v>7529</v>
      </c>
      <c r="K198" s="6" t="s">
        <v>8508</v>
      </c>
      <c r="L198" s="6">
        <v>66</v>
      </c>
      <c r="M198" s="162" t="s">
        <v>10483</v>
      </c>
      <c r="T198" s="3" t="s">
        <v>3505</v>
      </c>
      <c r="V198" s="9"/>
      <c r="AF198" s="3" t="s">
        <v>8516</v>
      </c>
      <c r="AM198" s="6" t="s">
        <v>9403</v>
      </c>
      <c r="AO198" s="28">
        <v>7</v>
      </c>
      <c r="BH198" s="28" t="s">
        <v>7529</v>
      </c>
      <c r="BJ198" s="28" t="s">
        <v>11115</v>
      </c>
      <c r="BK198" s="28">
        <v>8</v>
      </c>
      <c r="BQ198" s="28" t="s">
        <v>7529</v>
      </c>
      <c r="BS198" s="227" t="str">
        <f t="shared" si="5"/>
        <v xml:space="preserve"> -- --              </v>
      </c>
      <c r="CL198" s="28">
        <v>78</v>
      </c>
      <c r="CM198" s="28">
        <v>78</v>
      </c>
      <c r="CO198" s="3">
        <v>52</v>
      </c>
      <c r="CY198" s="65">
        <v>52</v>
      </c>
      <c r="DE198" s="3" t="s">
        <v>590</v>
      </c>
      <c r="DF198" s="3" t="s">
        <v>4143</v>
      </c>
      <c r="DG198" s="29">
        <v>2.31</v>
      </c>
      <c r="DH198" s="29">
        <v>1.28</v>
      </c>
      <c r="DI198" s="53" t="s">
        <v>10483</v>
      </c>
      <c r="DJ198" s="29">
        <v>2.2599999999999998</v>
      </c>
      <c r="DK198" s="29">
        <v>1.25</v>
      </c>
      <c r="DL198" s="53" t="s">
        <v>10483</v>
      </c>
      <c r="DM198" s="53" t="s">
        <v>10483</v>
      </c>
      <c r="DN198" s="53" t="s">
        <v>10483</v>
      </c>
      <c r="DO198" s="53" t="s">
        <v>10483</v>
      </c>
      <c r="DP198" s="53" t="s">
        <v>10483</v>
      </c>
      <c r="DQ198" s="53" t="s">
        <v>10483</v>
      </c>
      <c r="DR198" s="53" t="s">
        <v>10483</v>
      </c>
      <c r="DS198" s="53" t="s">
        <v>10483</v>
      </c>
      <c r="DT198" s="53" t="s">
        <v>10483</v>
      </c>
      <c r="DU198" s="53" t="s">
        <v>10483</v>
      </c>
      <c r="DV198" s="53" t="s">
        <v>10483</v>
      </c>
      <c r="DW198" s="53" t="s">
        <v>10483</v>
      </c>
      <c r="DX198" s="53" t="s">
        <v>10483</v>
      </c>
      <c r="DY198" s="53" t="s">
        <v>10483</v>
      </c>
      <c r="DZ198" s="53" t="s">
        <v>10483</v>
      </c>
      <c r="EA198" s="53" t="s">
        <v>10483</v>
      </c>
      <c r="EB198" s="53"/>
      <c r="EC198" s="53" t="s">
        <v>10483</v>
      </c>
      <c r="ED198" s="53" t="s">
        <v>10483</v>
      </c>
      <c r="EE198" s="53" t="s">
        <v>10483</v>
      </c>
      <c r="EF198" s="53" t="s">
        <v>10483</v>
      </c>
      <c r="EJ198" s="53" t="s">
        <v>10483</v>
      </c>
      <c r="EK198" s="53" t="s">
        <v>10483</v>
      </c>
      <c r="EL198" s="53" t="s">
        <v>10483</v>
      </c>
      <c r="EM198" s="53" t="s">
        <v>10483</v>
      </c>
      <c r="EN198" s="53" t="s">
        <v>10483</v>
      </c>
      <c r="EO198" s="53" t="s">
        <v>10483</v>
      </c>
      <c r="EP198" s="53" t="s">
        <v>10483</v>
      </c>
      <c r="EQ198" s="53" t="s">
        <v>10483</v>
      </c>
      <c r="ER198" s="53" t="s">
        <v>10483</v>
      </c>
      <c r="ES198" s="53" t="s">
        <v>10483</v>
      </c>
      <c r="ET198" s="53" t="s">
        <v>10483</v>
      </c>
      <c r="EU198" s="53" t="s">
        <v>10483</v>
      </c>
      <c r="EV198" s="53" t="s">
        <v>10483</v>
      </c>
      <c r="EW198" s="53" t="s">
        <v>10483</v>
      </c>
      <c r="EX198" s="53" t="s">
        <v>10483</v>
      </c>
      <c r="EY198" s="53" t="s">
        <v>10483</v>
      </c>
      <c r="EZ198" s="53" t="s">
        <v>10483</v>
      </c>
      <c r="FA198" s="53" t="s">
        <v>10483</v>
      </c>
      <c r="FB198" s="53" t="s">
        <v>10483</v>
      </c>
      <c r="FC198" s="53" t="s">
        <v>10483</v>
      </c>
      <c r="FD198" s="53" t="s">
        <v>10483</v>
      </c>
      <c r="FE198" s="53" t="s">
        <v>10483</v>
      </c>
      <c r="FF198" s="53" t="s">
        <v>10483</v>
      </c>
      <c r="FG198" s="53" t="s">
        <v>10483</v>
      </c>
      <c r="FH198" s="53" t="s">
        <v>10483</v>
      </c>
      <c r="FI198" s="53" t="s">
        <v>10483</v>
      </c>
      <c r="FJ198" s="53" t="s">
        <v>10483</v>
      </c>
      <c r="FK198" s="53" t="s">
        <v>10483</v>
      </c>
      <c r="FO198" s="53" t="s">
        <v>10483</v>
      </c>
      <c r="FP198" s="53" t="s">
        <v>10483</v>
      </c>
      <c r="FQ198" s="3" t="s">
        <v>4164</v>
      </c>
      <c r="FR198" s="3" t="s">
        <v>4164</v>
      </c>
      <c r="FS198" s="29">
        <v>1.88</v>
      </c>
      <c r="FT198" s="29">
        <v>1.41</v>
      </c>
      <c r="FU198" s="53" t="s">
        <v>10483</v>
      </c>
      <c r="FV198" s="29">
        <v>1.66</v>
      </c>
      <c r="FW198" s="29">
        <v>1.43</v>
      </c>
      <c r="FX198" s="53" t="s">
        <v>10483</v>
      </c>
      <c r="FY198" s="53" t="s">
        <v>10483</v>
      </c>
      <c r="FZ198" s="53" t="s">
        <v>10483</v>
      </c>
      <c r="GA198" s="53" t="s">
        <v>10483</v>
      </c>
      <c r="GB198" s="53" t="s">
        <v>10483</v>
      </c>
      <c r="GC198" s="53"/>
      <c r="GD198" s="53" t="s">
        <v>10483</v>
      </c>
      <c r="GE198" s="53" t="s">
        <v>10483</v>
      </c>
      <c r="GF198" s="53" t="s">
        <v>10483</v>
      </c>
      <c r="GG198" s="53" t="s">
        <v>10483</v>
      </c>
      <c r="GH198" s="53" t="s">
        <v>10483</v>
      </c>
      <c r="GI198" s="53" t="s">
        <v>10483</v>
      </c>
      <c r="GJ198" s="53" t="s">
        <v>10483</v>
      </c>
      <c r="GK198" s="53" t="s">
        <v>10483</v>
      </c>
      <c r="GL198" s="53" t="s">
        <v>10483</v>
      </c>
      <c r="GM198" s="53" t="s">
        <v>10483</v>
      </c>
      <c r="GN198" s="53" t="s">
        <v>10483</v>
      </c>
      <c r="GO198" s="53" t="s">
        <v>10483</v>
      </c>
      <c r="GP198" s="53" t="s">
        <v>10483</v>
      </c>
      <c r="GQ198" s="53" t="s">
        <v>10483</v>
      </c>
      <c r="GZ198" s="166"/>
      <c r="HA198" s="166"/>
      <c r="HB198" s="166"/>
      <c r="HC198" s="166"/>
      <c r="HD198" s="166"/>
      <c r="HE198" s="166"/>
      <c r="HF198" s="166"/>
      <c r="HG198" s="166"/>
      <c r="HH198" s="166"/>
      <c r="HI198" s="166"/>
      <c r="HJ198" s="166"/>
      <c r="HK198" s="166"/>
      <c r="IC198" s="29">
        <v>2.91</v>
      </c>
      <c r="ID198" s="29">
        <v>1.49</v>
      </c>
      <c r="IF198" s="29">
        <v>2.8</v>
      </c>
      <c r="IG198" s="29">
        <v>1.49</v>
      </c>
      <c r="JC198" s="29">
        <v>3.18</v>
      </c>
      <c r="JD198" s="29">
        <v>1.59</v>
      </c>
      <c r="JF198" s="29">
        <v>2.57</v>
      </c>
      <c r="JG198" s="29">
        <v>1.54</v>
      </c>
      <c r="JZ198" s="9"/>
      <c r="KA198" s="9"/>
      <c r="KB198" s="9"/>
      <c r="KC198" s="9"/>
      <c r="KD198" s="9"/>
      <c r="KE198" s="9"/>
      <c r="KF198" s="9"/>
      <c r="KZ198" s="29">
        <v>1.28</v>
      </c>
      <c r="LA198" s="29">
        <v>1.43</v>
      </c>
      <c r="LC198" s="29">
        <v>1.37</v>
      </c>
      <c r="LD198" s="29">
        <v>1.39</v>
      </c>
      <c r="RP198" s="29">
        <v>2.31</v>
      </c>
      <c r="RQ198" s="29">
        <v>1.28</v>
      </c>
      <c r="RR198" s="29">
        <v>2.2599999999999998</v>
      </c>
      <c r="RS198" s="29">
        <v>1.25</v>
      </c>
      <c r="WA198" s="3" t="s">
        <v>537</v>
      </c>
      <c r="XO198" s="6" t="s">
        <v>9379</v>
      </c>
      <c r="XP198" s="6" t="s">
        <v>9403</v>
      </c>
      <c r="XQ198" s="6" t="s">
        <v>9403</v>
      </c>
      <c r="XU198" s="3" t="s">
        <v>8516</v>
      </c>
    </row>
    <row r="199" spans="1:686" ht="33" customHeight="1" x14ac:dyDescent="0.2">
      <c r="A199" s="3" t="s">
        <v>6667</v>
      </c>
      <c r="B199" s="150" t="s">
        <v>11358</v>
      </c>
      <c r="C199" s="150" t="s">
        <v>9953</v>
      </c>
      <c r="D199" s="150" t="s">
        <v>9993</v>
      </c>
      <c r="E199" s="150" t="s">
        <v>9953</v>
      </c>
      <c r="F199" s="4" t="s">
        <v>4621</v>
      </c>
      <c r="H199" s="80" t="s">
        <v>6666</v>
      </c>
      <c r="J199" s="82"/>
      <c r="K199" s="6">
        <v>43</v>
      </c>
      <c r="L199" s="6">
        <v>67</v>
      </c>
      <c r="M199" s="138" t="s">
        <v>941</v>
      </c>
      <c r="N199" s="3" t="s">
        <v>10187</v>
      </c>
      <c r="O199" s="3" t="s">
        <v>10188</v>
      </c>
      <c r="P199" s="3">
        <v>2</v>
      </c>
      <c r="Q199" s="6" t="s">
        <v>2327</v>
      </c>
      <c r="S199" s="3" t="s">
        <v>392</v>
      </c>
      <c r="T199" s="3" t="s">
        <v>1081</v>
      </c>
      <c r="U199" s="3" t="s">
        <v>49</v>
      </c>
      <c r="V199" s="3" t="s">
        <v>49</v>
      </c>
      <c r="W199" s="3" t="s">
        <v>2108</v>
      </c>
      <c r="Y199" s="3" t="s">
        <v>2226</v>
      </c>
      <c r="Z199" s="3" t="s">
        <v>2233</v>
      </c>
      <c r="AB199" s="6" t="s">
        <v>1837</v>
      </c>
      <c r="AC199" s="6" t="s">
        <v>145</v>
      </c>
      <c r="AD199" s="3" t="s">
        <v>3133</v>
      </c>
      <c r="AE199" s="3" t="s">
        <v>3132</v>
      </c>
      <c r="AF199" s="3" t="s">
        <v>49</v>
      </c>
      <c r="AG199" s="162" t="s">
        <v>10483</v>
      </c>
      <c r="AI199" s="3" t="s">
        <v>3131</v>
      </c>
      <c r="AJ199" s="3" t="s">
        <v>542</v>
      </c>
      <c r="AL199" s="3" t="s">
        <v>5209</v>
      </c>
      <c r="AM199" s="6" t="s">
        <v>801</v>
      </c>
      <c r="AN199" s="3" t="s">
        <v>537</v>
      </c>
      <c r="AO199" s="28">
        <v>6</v>
      </c>
      <c r="AP199" s="28">
        <v>6</v>
      </c>
      <c r="AQ199" s="28">
        <v>120</v>
      </c>
      <c r="AR199" s="98" t="s">
        <v>2762</v>
      </c>
      <c r="AS199" s="98" t="s">
        <v>4688</v>
      </c>
      <c r="AT199" s="98">
        <v>141</v>
      </c>
      <c r="AU199" s="98">
        <v>141</v>
      </c>
      <c r="AV199" s="98">
        <v>0</v>
      </c>
      <c r="AW199" s="98">
        <v>17</v>
      </c>
      <c r="AX199" s="98">
        <v>1.1000000000000001</v>
      </c>
      <c r="AY199" s="98" t="s">
        <v>4689</v>
      </c>
      <c r="AZ199" s="28" t="s">
        <v>557</v>
      </c>
      <c r="BA199" s="28" t="s">
        <v>557</v>
      </c>
      <c r="BB199" s="28" t="s">
        <v>542</v>
      </c>
      <c r="BC199" s="28" t="s">
        <v>717</v>
      </c>
      <c r="BD199" s="28" t="s">
        <v>9</v>
      </c>
      <c r="BE199" s="28" t="s">
        <v>394</v>
      </c>
      <c r="BF199" s="28" t="s">
        <v>112</v>
      </c>
      <c r="BG199" s="28" t="s">
        <v>29</v>
      </c>
      <c r="BH199" s="28" t="s">
        <v>4231</v>
      </c>
      <c r="BI199" s="28" t="s">
        <v>1529</v>
      </c>
      <c r="BK199" s="28" t="s">
        <v>448</v>
      </c>
      <c r="BL199" s="28" t="s">
        <v>448</v>
      </c>
      <c r="BM199" s="28">
        <v>12</v>
      </c>
      <c r="BN199" s="28" t="s">
        <v>448</v>
      </c>
      <c r="BO199" s="28" t="s">
        <v>448</v>
      </c>
      <c r="BQ199" s="28" t="s">
        <v>4455</v>
      </c>
      <c r="BR199" s="227" t="s">
        <v>6669</v>
      </c>
      <c r="BS199" s="227" t="str">
        <f t="shared" si="5"/>
        <v xml:space="preserve"> --      BMI EAT-B        </v>
      </c>
      <c r="BT199" s="28" t="s">
        <v>6668</v>
      </c>
      <c r="BU199" s="28" t="s">
        <v>761</v>
      </c>
      <c r="CE199" s="28" t="s">
        <v>4458</v>
      </c>
      <c r="CF199" s="9" t="s">
        <v>4458</v>
      </c>
      <c r="CH199" s="118" t="s">
        <v>6666</v>
      </c>
      <c r="CJ199" s="83"/>
      <c r="CL199" s="9">
        <v>38</v>
      </c>
      <c r="CN199" s="22" t="s">
        <v>515</v>
      </c>
      <c r="CO199" s="22">
        <v>38</v>
      </c>
      <c r="CP199" s="9"/>
      <c r="CQ199" s="9"/>
      <c r="CR199" s="9"/>
      <c r="CS199" s="9"/>
      <c r="CT199" s="9"/>
      <c r="CU199" s="9"/>
      <c r="CV199" s="9"/>
      <c r="CW199" s="9"/>
      <c r="CX199" s="68"/>
      <c r="CY199" s="68"/>
      <c r="CZ199" s="68"/>
      <c r="DA199" s="22">
        <v>38</v>
      </c>
      <c r="DB199" s="68"/>
      <c r="DC199" s="68"/>
      <c r="DE199" s="3" t="s">
        <v>560</v>
      </c>
      <c r="DF199" s="3" t="s">
        <v>8118</v>
      </c>
      <c r="DG199" s="39">
        <v>18.600000000000001</v>
      </c>
      <c r="DH199" s="39">
        <v>10.3</v>
      </c>
      <c r="DI199" s="53" t="s">
        <v>10483</v>
      </c>
      <c r="DK199" s="39"/>
      <c r="DL199" s="53" t="s">
        <v>10483</v>
      </c>
      <c r="DM199" s="53" t="s">
        <v>10483</v>
      </c>
      <c r="DN199" s="53" t="s">
        <v>10483</v>
      </c>
      <c r="DO199" s="53" t="s">
        <v>10483</v>
      </c>
      <c r="DP199" s="53" t="s">
        <v>10483</v>
      </c>
      <c r="DQ199" s="53" t="s">
        <v>10483</v>
      </c>
      <c r="DR199" s="53" t="s">
        <v>10483</v>
      </c>
      <c r="DS199" s="53" t="s">
        <v>10483</v>
      </c>
      <c r="DT199" s="53" t="s">
        <v>10483</v>
      </c>
      <c r="DU199" s="53" t="s">
        <v>10483</v>
      </c>
      <c r="DV199" s="53" t="s">
        <v>10483</v>
      </c>
      <c r="DW199" s="53" t="s">
        <v>10483</v>
      </c>
      <c r="DX199" s="53" t="s">
        <v>10483</v>
      </c>
      <c r="DY199" s="53" t="s">
        <v>10483</v>
      </c>
      <c r="DZ199" s="53" t="s">
        <v>10483</v>
      </c>
      <c r="EA199" s="53" t="s">
        <v>10483</v>
      </c>
      <c r="EB199" s="53"/>
      <c r="EC199" s="53" t="s">
        <v>10483</v>
      </c>
      <c r="ED199" s="53" t="s">
        <v>10483</v>
      </c>
      <c r="EE199" s="53" t="s">
        <v>10483</v>
      </c>
      <c r="EF199" s="53" t="s">
        <v>10483</v>
      </c>
      <c r="EG199" s="38"/>
      <c r="EH199" s="38"/>
      <c r="EI199" s="38"/>
      <c r="EJ199" s="9"/>
      <c r="EK199" s="9"/>
      <c r="EM199" s="38"/>
      <c r="EN199" s="38"/>
      <c r="EO199" s="38"/>
      <c r="EP199" s="38"/>
      <c r="EQ199" s="38"/>
      <c r="ER199" s="53" t="s">
        <v>10483</v>
      </c>
      <c r="ES199" s="53" t="s">
        <v>10483</v>
      </c>
      <c r="ET199" s="53" t="s">
        <v>10483</v>
      </c>
      <c r="EU199" s="53" t="s">
        <v>10483</v>
      </c>
      <c r="EV199" s="53" t="s">
        <v>10483</v>
      </c>
      <c r="EW199" s="53" t="s">
        <v>10483</v>
      </c>
      <c r="EX199" s="53" t="s">
        <v>10483</v>
      </c>
      <c r="EY199" s="53" t="s">
        <v>10483</v>
      </c>
      <c r="EZ199" s="53" t="s">
        <v>10483</v>
      </c>
      <c r="FA199" s="53" t="s">
        <v>10483</v>
      </c>
      <c r="FB199" s="53" t="s">
        <v>10483</v>
      </c>
      <c r="FC199" s="53" t="s">
        <v>10483</v>
      </c>
      <c r="FD199" s="53" t="s">
        <v>10483</v>
      </c>
      <c r="FE199" s="53" t="s">
        <v>10483</v>
      </c>
      <c r="FF199" s="53" t="s">
        <v>10483</v>
      </c>
      <c r="FG199" s="53" t="s">
        <v>10483</v>
      </c>
      <c r="FH199" s="53" t="s">
        <v>10483</v>
      </c>
      <c r="FI199" s="53" t="s">
        <v>10483</v>
      </c>
      <c r="FJ199" s="53" t="s">
        <v>10483</v>
      </c>
      <c r="FK199" s="53" t="s">
        <v>10483</v>
      </c>
      <c r="FL199" s="38"/>
      <c r="FM199" s="38"/>
      <c r="FN199" s="38"/>
      <c r="FO199" s="53" t="s">
        <v>10483</v>
      </c>
      <c r="FP199" s="53" t="s">
        <v>10483</v>
      </c>
      <c r="FQ199" s="3" t="s">
        <v>4320</v>
      </c>
      <c r="FR199" s="3" t="s">
        <v>10945</v>
      </c>
      <c r="FS199" s="39">
        <v>6.6</v>
      </c>
      <c r="FT199" s="39">
        <v>5.9</v>
      </c>
      <c r="FU199" s="53" t="s">
        <v>10483</v>
      </c>
      <c r="FV199" s="53" t="s">
        <v>10483</v>
      </c>
      <c r="FW199" s="53" t="s">
        <v>10483</v>
      </c>
      <c r="FX199" s="53" t="s">
        <v>10483</v>
      </c>
      <c r="FY199" s="53" t="s">
        <v>10483</v>
      </c>
      <c r="FZ199" s="53" t="s">
        <v>10483</v>
      </c>
      <c r="GA199" s="53" t="s">
        <v>10483</v>
      </c>
      <c r="GB199" s="53" t="s">
        <v>10483</v>
      </c>
      <c r="GC199" s="53"/>
      <c r="GD199" s="53" t="s">
        <v>10483</v>
      </c>
      <c r="GE199" s="53" t="s">
        <v>10483</v>
      </c>
      <c r="GF199" s="53" t="s">
        <v>10483</v>
      </c>
      <c r="GG199" s="53" t="s">
        <v>10483</v>
      </c>
      <c r="GH199" s="53" t="s">
        <v>10483</v>
      </c>
      <c r="GI199" s="53" t="s">
        <v>10483</v>
      </c>
      <c r="GJ199" s="53" t="s">
        <v>10483</v>
      </c>
      <c r="GK199" s="53" t="s">
        <v>10483</v>
      </c>
      <c r="GL199" s="53" t="s">
        <v>10483</v>
      </c>
      <c r="GM199" s="53" t="s">
        <v>10483</v>
      </c>
      <c r="GN199" s="53" t="s">
        <v>10483</v>
      </c>
      <c r="GO199" s="53" t="s">
        <v>10483</v>
      </c>
      <c r="GP199" s="53" t="s">
        <v>10483</v>
      </c>
      <c r="GQ199" s="53" t="s">
        <v>10483</v>
      </c>
      <c r="GR199" s="38"/>
      <c r="GS199" s="38"/>
      <c r="GT199" s="38"/>
      <c r="GU199" s="38"/>
      <c r="GV199" s="38"/>
      <c r="GW199" s="38"/>
      <c r="GX199" s="38"/>
      <c r="GY199" s="38"/>
      <c r="GZ199" s="167"/>
      <c r="HA199" s="167"/>
      <c r="HB199" s="167"/>
      <c r="HC199" s="167"/>
      <c r="HD199" s="167"/>
      <c r="HE199" s="167"/>
      <c r="HF199" s="167"/>
      <c r="HG199" s="167"/>
      <c r="HH199" s="167"/>
      <c r="HI199" s="167"/>
      <c r="HJ199" s="167"/>
      <c r="HK199" s="167"/>
      <c r="HL199" s="38"/>
      <c r="HM199" s="38"/>
      <c r="HN199" s="38"/>
      <c r="HO199" s="3" t="s">
        <v>557</v>
      </c>
      <c r="HP199" s="38"/>
      <c r="HQ199" s="38"/>
      <c r="HR199" s="38"/>
      <c r="HS199" s="38"/>
      <c r="HT199" s="38"/>
      <c r="HU199" s="38"/>
      <c r="HV199" s="38"/>
      <c r="HW199" s="38"/>
      <c r="HX199" s="38"/>
      <c r="HY199" s="38"/>
      <c r="HZ199" s="9"/>
      <c r="IA199" s="9"/>
      <c r="IB199" s="9"/>
      <c r="IC199" s="38"/>
      <c r="ID199" s="38"/>
      <c r="IE199" s="38"/>
      <c r="IF199" s="38"/>
      <c r="IG199" s="38"/>
      <c r="IH199" s="38"/>
      <c r="II199" s="68"/>
      <c r="IJ199" s="68"/>
      <c r="IK199" s="68"/>
      <c r="IL199" s="68"/>
      <c r="IM199" s="68"/>
      <c r="IN199" s="68"/>
      <c r="IO199" s="68"/>
      <c r="IP199" s="68"/>
      <c r="IQ199" s="68"/>
      <c r="IR199" s="68"/>
      <c r="IS199" s="68"/>
      <c r="IT199" s="68"/>
      <c r="IU199" s="68"/>
      <c r="IV199" s="68"/>
      <c r="IW199" s="38"/>
      <c r="IX199" s="38"/>
      <c r="IY199" s="38"/>
      <c r="IZ199" s="9"/>
      <c r="JA199" s="9"/>
      <c r="JB199" s="9"/>
      <c r="JC199" s="38"/>
      <c r="JD199" s="38"/>
      <c r="JE199" s="38"/>
      <c r="JF199" s="38"/>
      <c r="JG199" s="38"/>
      <c r="JH199" s="38"/>
      <c r="JI199" s="68"/>
      <c r="JJ199" s="68"/>
      <c r="JK199" s="68"/>
      <c r="JL199" s="68"/>
      <c r="JM199" s="68"/>
      <c r="JN199" s="68"/>
      <c r="JO199" s="68"/>
      <c r="JP199" s="68"/>
      <c r="JQ199" s="68"/>
      <c r="JR199" s="68"/>
      <c r="JS199" s="68"/>
      <c r="JT199" s="68"/>
      <c r="JU199" s="68"/>
      <c r="JV199" s="68"/>
      <c r="JW199" s="38"/>
      <c r="JX199" s="38"/>
      <c r="JY199" s="38"/>
      <c r="JZ199" s="9"/>
      <c r="KA199" s="9"/>
      <c r="KB199" s="9"/>
      <c r="KC199" s="9"/>
      <c r="KD199" s="9"/>
      <c r="KE199" s="9"/>
      <c r="KF199" s="9"/>
      <c r="KW199" s="9"/>
      <c r="KX199" s="9"/>
      <c r="KY199" s="9"/>
      <c r="KZ199" s="38"/>
      <c r="LA199" s="38"/>
      <c r="LB199" s="38"/>
      <c r="LC199" s="38"/>
      <c r="LD199" s="38"/>
      <c r="LE199" s="68"/>
      <c r="LF199" s="68"/>
      <c r="LG199" s="68"/>
      <c r="LH199" s="68"/>
      <c r="LI199" s="68"/>
      <c r="LJ199" s="68"/>
      <c r="LK199" s="68"/>
      <c r="LL199" s="68"/>
      <c r="LM199" s="68"/>
      <c r="LN199" s="68"/>
      <c r="LO199" s="68"/>
      <c r="LP199" s="68"/>
      <c r="LQ199" s="68"/>
      <c r="LR199" s="38"/>
      <c r="LS199" s="38"/>
      <c r="LT199" s="38"/>
      <c r="LU199" s="9"/>
      <c r="LV199" s="9"/>
      <c r="LW199" s="9"/>
      <c r="LX199" s="38"/>
      <c r="LY199" s="38"/>
      <c r="LZ199" s="38"/>
      <c r="MA199" s="38"/>
      <c r="MB199" s="68"/>
      <c r="MC199" s="68"/>
      <c r="MD199" s="68"/>
      <c r="ME199" s="68"/>
      <c r="MF199" s="68"/>
      <c r="MG199" s="68"/>
      <c r="MH199" s="68"/>
      <c r="MI199" s="68"/>
      <c r="MJ199" s="68"/>
      <c r="MK199" s="68"/>
      <c r="ML199" s="68"/>
      <c r="MM199" s="68"/>
      <c r="MN199" s="38"/>
      <c r="MO199" s="38"/>
      <c r="MP199" s="38"/>
      <c r="MQ199" s="38"/>
      <c r="MR199" s="38"/>
      <c r="MS199" s="3" t="s">
        <v>4104</v>
      </c>
      <c r="MT199" s="3" t="s">
        <v>4104</v>
      </c>
      <c r="MU199" s="39">
        <v>20.8</v>
      </c>
      <c r="MV199" s="39">
        <v>2.6</v>
      </c>
      <c r="MW199" s="39"/>
      <c r="MX199" s="193" t="s">
        <v>10483</v>
      </c>
      <c r="MY199" s="193" t="s">
        <v>10483</v>
      </c>
      <c r="MZ199" s="68"/>
      <c r="NA199" s="68"/>
      <c r="NB199" s="68"/>
      <c r="NC199" s="68"/>
      <c r="ND199" s="68"/>
      <c r="NE199" s="68"/>
      <c r="NF199" s="184">
        <v>20.9</v>
      </c>
      <c r="NG199" s="184">
        <v>2.7</v>
      </c>
      <c r="NH199" s="68"/>
      <c r="NI199" s="68"/>
      <c r="NJ199" s="68"/>
      <c r="NK199" s="68"/>
      <c r="NL199" s="68"/>
      <c r="NM199" s="38"/>
      <c r="NN199" s="38"/>
      <c r="NO199" s="38"/>
      <c r="NP199" s="3" t="s">
        <v>4196</v>
      </c>
      <c r="NQ199" s="3" t="s">
        <v>4196</v>
      </c>
      <c r="NR199" s="3" t="s">
        <v>4196</v>
      </c>
      <c r="NS199" s="39">
        <v>1.1000000000000001</v>
      </c>
      <c r="NT199" s="39">
        <v>2.1</v>
      </c>
      <c r="NU199" s="39"/>
      <c r="NV199" s="53" t="s">
        <v>10483</v>
      </c>
      <c r="NW199" s="53" t="s">
        <v>10483</v>
      </c>
      <c r="NX199" s="53"/>
      <c r="NY199" s="68"/>
      <c r="NZ199" s="68"/>
      <c r="OA199" s="68"/>
      <c r="OB199" s="68"/>
      <c r="OC199" s="68"/>
      <c r="OD199" s="68"/>
      <c r="OE199" s="68"/>
      <c r="OF199" s="184">
        <v>0.1</v>
      </c>
      <c r="OG199" s="184">
        <v>0.5</v>
      </c>
      <c r="OH199" s="68"/>
      <c r="OI199" s="68"/>
      <c r="OJ199" s="68"/>
      <c r="OK199" s="68"/>
      <c r="OL199" s="38"/>
      <c r="OM199" s="38"/>
      <c r="ON199" s="38"/>
      <c r="OO199" s="9"/>
      <c r="OP199" s="9"/>
      <c r="OQ199" s="9"/>
      <c r="OR199" s="38"/>
      <c r="OS199" s="38"/>
      <c r="OT199" s="38"/>
      <c r="OU199" s="38"/>
      <c r="OV199" s="68"/>
      <c r="OW199" s="68"/>
      <c r="OX199" s="68"/>
      <c r="OY199" s="68"/>
      <c r="OZ199" s="68"/>
      <c r="PA199" s="68"/>
      <c r="PB199" s="68"/>
      <c r="PC199" s="68"/>
      <c r="PD199" s="68"/>
      <c r="PE199" s="68"/>
      <c r="PF199" s="68"/>
      <c r="PG199" s="68"/>
      <c r="PH199" s="38"/>
      <c r="PI199" s="38"/>
      <c r="PJ199" s="38"/>
      <c r="PK199" s="38"/>
      <c r="PL199" s="9"/>
      <c r="PM199" s="9"/>
      <c r="PN199" s="9"/>
      <c r="PO199" s="38"/>
      <c r="PP199" s="38"/>
      <c r="PQ199" s="38"/>
      <c r="PR199" s="38"/>
      <c r="PS199" s="38"/>
      <c r="PT199" s="68"/>
      <c r="PU199" s="68"/>
      <c r="PV199" s="68"/>
      <c r="PW199" s="68"/>
      <c r="PX199" s="68"/>
      <c r="PY199" s="68"/>
      <c r="PZ199" s="68"/>
      <c r="QA199" s="68"/>
      <c r="QB199" s="68"/>
      <c r="QC199" s="68"/>
      <c r="QD199" s="68"/>
      <c r="QE199" s="68"/>
      <c r="QF199" s="68"/>
      <c r="QG199" s="38"/>
      <c r="QH199" s="38"/>
      <c r="QI199" s="38"/>
      <c r="QJ199" s="38"/>
      <c r="QK199" s="9"/>
      <c r="QL199" s="9"/>
      <c r="QM199" s="9"/>
      <c r="QN199" s="38"/>
      <c r="QO199" s="38"/>
      <c r="QP199" s="38"/>
      <c r="QQ199" s="38"/>
      <c r="QR199" s="38"/>
      <c r="QS199" s="38"/>
      <c r="QT199" s="68"/>
      <c r="QU199" s="68"/>
      <c r="QV199" s="68"/>
      <c r="QW199" s="68"/>
      <c r="QX199" s="68"/>
      <c r="QY199" s="68"/>
      <c r="QZ199" s="68"/>
      <c r="RA199" s="68"/>
      <c r="RB199" s="68"/>
      <c r="RC199" s="68"/>
      <c r="RD199" s="68"/>
      <c r="RE199" s="68"/>
      <c r="RF199" s="68"/>
      <c r="RG199" s="68"/>
      <c r="RH199" s="68"/>
      <c r="RI199" s="38"/>
      <c r="RJ199" s="38"/>
      <c r="RK199" s="38"/>
      <c r="RL199" s="38"/>
      <c r="RM199" s="9"/>
      <c r="RN199" s="9"/>
      <c r="RO199" s="9"/>
      <c r="RP199" s="38"/>
      <c r="RQ199" s="38"/>
      <c r="RR199" s="38"/>
      <c r="RS199" s="38"/>
      <c r="RT199" s="68"/>
      <c r="RU199" s="68"/>
      <c r="RV199" s="68"/>
      <c r="RW199" s="68"/>
      <c r="RX199" s="68"/>
      <c r="RY199" s="68"/>
      <c r="RZ199" s="68"/>
      <c r="SA199" s="68"/>
      <c r="SB199" s="68"/>
      <c r="SC199" s="68"/>
      <c r="SD199" s="68"/>
      <c r="SE199" s="68"/>
      <c r="SF199" s="38"/>
      <c r="SG199" s="38"/>
      <c r="SH199" s="38"/>
      <c r="SI199" s="9"/>
      <c r="SJ199" s="9"/>
      <c r="SK199" s="9"/>
      <c r="SL199" s="38"/>
      <c r="SM199" s="38"/>
      <c r="SN199" s="38"/>
      <c r="SO199" s="38"/>
      <c r="SP199" s="68"/>
      <c r="SQ199" s="68"/>
      <c r="SR199" s="68"/>
      <c r="SS199" s="68"/>
      <c r="ST199" s="68"/>
      <c r="SU199" s="68"/>
      <c r="SV199" s="68"/>
      <c r="SW199" s="68"/>
      <c r="SX199" s="68"/>
      <c r="SY199" s="68"/>
      <c r="SZ199" s="68"/>
      <c r="TA199" s="68"/>
      <c r="TB199" s="38"/>
      <c r="TC199" s="38"/>
      <c r="TD199" s="38"/>
      <c r="TE199" s="9"/>
      <c r="TF199" s="9"/>
      <c r="TG199" s="9"/>
      <c r="TN199" s="68"/>
      <c r="TO199" s="68"/>
      <c r="TP199" s="68"/>
      <c r="TQ199" s="68"/>
      <c r="TR199" s="68"/>
      <c r="TS199" s="68"/>
      <c r="TT199" s="68"/>
      <c r="TU199" s="68"/>
      <c r="TV199" s="68"/>
      <c r="TW199" s="68"/>
      <c r="TX199" s="68"/>
      <c r="TY199" s="68"/>
      <c r="TZ199" s="68"/>
      <c r="UA199" s="68"/>
      <c r="UK199" s="68"/>
      <c r="UL199" s="68"/>
      <c r="UM199" s="68"/>
      <c r="UN199" s="68"/>
      <c r="UO199" s="68"/>
      <c r="UP199" s="68"/>
      <c r="UQ199" s="68"/>
      <c r="UR199" s="68"/>
      <c r="US199" s="68"/>
      <c r="UT199" s="68"/>
      <c r="UU199" s="68"/>
      <c r="UV199" s="68"/>
      <c r="UZ199" s="3" t="s">
        <v>2555</v>
      </c>
      <c r="VA199" s="3" t="s">
        <v>2555</v>
      </c>
      <c r="VB199" s="3" t="s">
        <v>2555</v>
      </c>
      <c r="VC199" s="3" t="s">
        <v>2555</v>
      </c>
      <c r="VD199" s="3" t="s">
        <v>2555</v>
      </c>
      <c r="VE199" s="9"/>
      <c r="VF199" s="22" t="s">
        <v>4562</v>
      </c>
      <c r="VG199" s="22"/>
      <c r="VH199" s="9"/>
      <c r="VI199" s="9"/>
      <c r="VJ199" s="9"/>
      <c r="VQ199" s="3" t="s">
        <v>941</v>
      </c>
      <c r="VR199" s="3" t="s">
        <v>941</v>
      </c>
      <c r="VS199" s="3" t="s">
        <v>941</v>
      </c>
      <c r="VT199" s="6" t="s">
        <v>941</v>
      </c>
      <c r="VV199" s="2" t="s">
        <v>5822</v>
      </c>
      <c r="VW199" s="2" t="s">
        <v>5823</v>
      </c>
      <c r="VX199" s="3" t="s">
        <v>6071</v>
      </c>
      <c r="VZ199" s="3" t="s">
        <v>777</v>
      </c>
      <c r="WA199" s="6" t="s">
        <v>777</v>
      </c>
      <c r="WB199" s="3" t="s">
        <v>10422</v>
      </c>
      <c r="WC199" s="3" t="s">
        <v>777</v>
      </c>
      <c r="WG199" s="7" t="s">
        <v>777</v>
      </c>
      <c r="WH199" s="2" t="s">
        <v>6069</v>
      </c>
      <c r="WN199" s="2" t="s">
        <v>6070</v>
      </c>
      <c r="WQ199" s="91" t="s">
        <v>537</v>
      </c>
      <c r="WR199" s="91"/>
      <c r="WS199" s="91" t="s">
        <v>537</v>
      </c>
      <c r="WT199" s="3" t="s">
        <v>5839</v>
      </c>
      <c r="WU199" s="3" t="s">
        <v>5839</v>
      </c>
      <c r="WV199" s="7" t="s">
        <v>3901</v>
      </c>
      <c r="WW199" s="3" t="s">
        <v>6072</v>
      </c>
      <c r="WZ199" s="6" t="s">
        <v>1081</v>
      </c>
      <c r="XA199" s="6" t="s">
        <v>3132</v>
      </c>
      <c r="XB199" s="6" t="s">
        <v>49</v>
      </c>
      <c r="XD199" s="6" t="s">
        <v>3131</v>
      </c>
      <c r="XE199" s="6" t="s">
        <v>542</v>
      </c>
      <c r="XF199" s="6" t="s">
        <v>2401</v>
      </c>
      <c r="XG199" s="6" t="s">
        <v>6073</v>
      </c>
      <c r="XI199" s="18" t="s">
        <v>1422</v>
      </c>
      <c r="XJ199" s="18"/>
      <c r="XK199" s="8" t="s">
        <v>28</v>
      </c>
      <c r="XL199" s="8" t="s">
        <v>801</v>
      </c>
      <c r="XP199" s="6" t="s">
        <v>801</v>
      </c>
      <c r="XQ199" s="6" t="s">
        <v>801</v>
      </c>
      <c r="XS199" s="4" t="s">
        <v>10842</v>
      </c>
      <c r="XT199" s="4" t="s">
        <v>10842</v>
      </c>
      <c r="XU199" s="3" t="s">
        <v>49</v>
      </c>
      <c r="XV199" s="3">
        <v>6</v>
      </c>
      <c r="XX199" s="3" t="s">
        <v>801</v>
      </c>
      <c r="XY199" s="3" t="s">
        <v>801</v>
      </c>
      <c r="YB199" s="3" t="s">
        <v>801</v>
      </c>
      <c r="YC199" s="3" t="s">
        <v>2073</v>
      </c>
      <c r="YD199" s="3" t="s">
        <v>2072</v>
      </c>
      <c r="YH199" s="6" t="s">
        <v>1529</v>
      </c>
      <c r="YI199" s="3" t="s">
        <v>786</v>
      </c>
      <c r="YJ199" s="3" t="s">
        <v>390</v>
      </c>
      <c r="YL199" s="3" t="s">
        <v>393</v>
      </c>
      <c r="YM199" s="3" t="s">
        <v>537</v>
      </c>
      <c r="YO199" s="3" t="s">
        <v>537</v>
      </c>
      <c r="YP199" s="3" t="s">
        <v>2751</v>
      </c>
      <c r="YQ199" s="3" t="s">
        <v>3899</v>
      </c>
      <c r="YR199" s="3" t="s">
        <v>3901</v>
      </c>
      <c r="YS199" s="3" t="s">
        <v>49</v>
      </c>
      <c r="YT199" s="3" t="s">
        <v>49</v>
      </c>
      <c r="YU199" s="3" t="s">
        <v>3966</v>
      </c>
      <c r="YV199" s="3" t="s">
        <v>777</v>
      </c>
      <c r="YX199" s="3" t="s">
        <v>2401</v>
      </c>
      <c r="YY199" s="3" t="s">
        <v>2120</v>
      </c>
      <c r="ZA199" s="6" t="s">
        <v>1837</v>
      </c>
      <c r="ZB199" s="3" t="s">
        <v>3</v>
      </c>
      <c r="ZD199" s="24" t="s">
        <v>391</v>
      </c>
      <c r="ZH199" s="13" t="s">
        <v>716</v>
      </c>
      <c r="ZI199" s="3" t="s">
        <v>49</v>
      </c>
      <c r="ZJ199" s="3" t="s">
        <v>49</v>
      </c>
    </row>
    <row r="200" spans="1:686" ht="33" customHeight="1" x14ac:dyDescent="0.2">
      <c r="J200" s="83"/>
      <c r="K200" s="6">
        <v>43</v>
      </c>
      <c r="L200" s="6">
        <v>67</v>
      </c>
      <c r="T200" s="11" t="s">
        <v>1814</v>
      </c>
      <c r="AD200" s="3" t="s">
        <v>2555</v>
      </c>
      <c r="AE200" s="11" t="s">
        <v>1814</v>
      </c>
      <c r="AF200" s="3" t="s">
        <v>49</v>
      </c>
      <c r="AI200" s="3" t="s">
        <v>2555</v>
      </c>
      <c r="AJ200" s="3" t="s">
        <v>542</v>
      </c>
      <c r="AL200" s="9"/>
      <c r="AM200" s="4" t="s">
        <v>10811</v>
      </c>
      <c r="AO200" s="9"/>
      <c r="AP200" s="9"/>
      <c r="AQ200" s="9"/>
      <c r="BH200" s="28" t="s">
        <v>4231</v>
      </c>
      <c r="BI200" s="9"/>
      <c r="BJ200" s="9"/>
      <c r="BK200" s="9"/>
      <c r="BL200" s="9"/>
      <c r="BM200" s="9"/>
      <c r="BN200" s="9"/>
      <c r="BO200" s="9"/>
      <c r="BP200" s="9"/>
      <c r="BQ200" s="28" t="s">
        <v>4455</v>
      </c>
      <c r="BS200" s="227" t="str">
        <f t="shared" si="5"/>
        <v xml:space="preserve"> --               </v>
      </c>
      <c r="BT200" s="9"/>
      <c r="BU200" s="9"/>
      <c r="BV200" s="9"/>
      <c r="BW200" s="9"/>
      <c r="BX200" s="9"/>
      <c r="BY200" s="9"/>
      <c r="BZ200" s="9"/>
      <c r="CA200" s="9"/>
      <c r="CB200" s="9"/>
      <c r="CC200" s="9"/>
      <c r="CD200" s="9"/>
      <c r="CE200" s="9"/>
      <c r="CF200" s="9"/>
      <c r="CJ200" s="83"/>
      <c r="CK200" s="9"/>
      <c r="CL200" s="9">
        <v>91</v>
      </c>
      <c r="CM200" s="9"/>
      <c r="CN200" s="9"/>
      <c r="CO200" s="22">
        <v>91</v>
      </c>
      <c r="CP200" s="9"/>
      <c r="CQ200" s="9"/>
      <c r="CR200" s="9"/>
      <c r="CS200" s="9"/>
      <c r="CT200" s="9"/>
      <c r="CU200" s="9"/>
      <c r="CV200" s="9"/>
      <c r="CW200" s="9"/>
      <c r="CX200" s="68"/>
      <c r="CY200" s="68"/>
      <c r="CZ200" s="68"/>
      <c r="DA200" s="22">
        <v>91</v>
      </c>
      <c r="DB200" s="68"/>
      <c r="DC200" s="68"/>
      <c r="DD200" s="11"/>
      <c r="DE200" s="11"/>
      <c r="DF200" s="11"/>
      <c r="DG200" s="39">
        <v>18</v>
      </c>
      <c r="DH200" s="39">
        <v>13</v>
      </c>
      <c r="DI200" s="53" t="s">
        <v>10483</v>
      </c>
      <c r="DJ200" s="39"/>
      <c r="DK200" s="39"/>
      <c r="DL200" s="53" t="s">
        <v>10483</v>
      </c>
      <c r="DM200" s="53" t="s">
        <v>10483</v>
      </c>
      <c r="DN200" s="53" t="s">
        <v>10483</v>
      </c>
      <c r="DO200" s="53" t="s">
        <v>10483</v>
      </c>
      <c r="DP200" s="53" t="s">
        <v>10483</v>
      </c>
      <c r="DQ200" s="53" t="s">
        <v>10483</v>
      </c>
      <c r="DR200" s="53" t="s">
        <v>10483</v>
      </c>
      <c r="DS200" s="53" t="s">
        <v>10483</v>
      </c>
      <c r="DT200" s="53" t="s">
        <v>10483</v>
      </c>
      <c r="DU200" s="53" t="s">
        <v>10483</v>
      </c>
      <c r="DV200" s="53" t="s">
        <v>10483</v>
      </c>
      <c r="DW200" s="53" t="s">
        <v>10483</v>
      </c>
      <c r="DX200" s="53" t="s">
        <v>10483</v>
      </c>
      <c r="DY200" s="53" t="s">
        <v>10483</v>
      </c>
      <c r="DZ200" s="53" t="s">
        <v>10483</v>
      </c>
      <c r="EA200" s="53" t="s">
        <v>10483</v>
      </c>
      <c r="EB200" s="53"/>
      <c r="EC200" s="53" t="s">
        <v>10483</v>
      </c>
      <c r="ED200" s="53" t="s">
        <v>10483</v>
      </c>
      <c r="EE200" s="53" t="s">
        <v>10483</v>
      </c>
      <c r="EF200" s="53" t="s">
        <v>10483</v>
      </c>
      <c r="EG200" s="38"/>
      <c r="EH200" s="38"/>
      <c r="EI200" s="38"/>
      <c r="EJ200" s="9"/>
      <c r="EK200" s="9"/>
      <c r="EL200" s="9"/>
      <c r="EM200" s="38"/>
      <c r="EN200" s="38"/>
      <c r="EO200" s="38"/>
      <c r="EP200" s="38"/>
      <c r="EQ200" s="38"/>
      <c r="ER200" s="53" t="s">
        <v>10483</v>
      </c>
      <c r="ES200" s="53" t="s">
        <v>10483</v>
      </c>
      <c r="ET200" s="53" t="s">
        <v>10483</v>
      </c>
      <c r="EU200" s="53" t="s">
        <v>10483</v>
      </c>
      <c r="EV200" s="53" t="s">
        <v>10483</v>
      </c>
      <c r="EW200" s="53" t="s">
        <v>10483</v>
      </c>
      <c r="EX200" s="53" t="s">
        <v>10483</v>
      </c>
      <c r="EY200" s="53" t="s">
        <v>10483</v>
      </c>
      <c r="EZ200" s="53" t="s">
        <v>10483</v>
      </c>
      <c r="FA200" s="53" t="s">
        <v>10483</v>
      </c>
      <c r="FB200" s="53" t="s">
        <v>10483</v>
      </c>
      <c r="FC200" s="53" t="s">
        <v>10483</v>
      </c>
      <c r="FD200" s="53" t="s">
        <v>10483</v>
      </c>
      <c r="FE200" s="53" t="s">
        <v>10483</v>
      </c>
      <c r="FF200" s="53" t="s">
        <v>10483</v>
      </c>
      <c r="FG200" s="53" t="s">
        <v>10483</v>
      </c>
      <c r="FH200" s="53" t="s">
        <v>10483</v>
      </c>
      <c r="FI200" s="53" t="s">
        <v>10483</v>
      </c>
      <c r="FJ200" s="53" t="s">
        <v>10483</v>
      </c>
      <c r="FK200" s="53" t="s">
        <v>10483</v>
      </c>
      <c r="FL200" s="38"/>
      <c r="FM200" s="38"/>
      <c r="FN200" s="38"/>
      <c r="FO200" s="53" t="s">
        <v>10483</v>
      </c>
      <c r="FP200" s="53" t="s">
        <v>10483</v>
      </c>
      <c r="FQ200" s="9"/>
      <c r="FR200" s="9"/>
      <c r="FS200" s="39">
        <v>6.7</v>
      </c>
      <c r="FT200" s="39">
        <v>6.9</v>
      </c>
      <c r="FU200" s="53" t="s">
        <v>10483</v>
      </c>
      <c r="FV200" s="53" t="s">
        <v>10483</v>
      </c>
      <c r="FW200" s="53" t="s">
        <v>10483</v>
      </c>
      <c r="FX200" s="53" t="s">
        <v>10483</v>
      </c>
      <c r="FY200" s="53" t="s">
        <v>10483</v>
      </c>
      <c r="FZ200" s="53" t="s">
        <v>10483</v>
      </c>
      <c r="GA200" s="53" t="s">
        <v>10483</v>
      </c>
      <c r="GB200" s="53" t="s">
        <v>10483</v>
      </c>
      <c r="GC200" s="53"/>
      <c r="GD200" s="53" t="s">
        <v>10483</v>
      </c>
      <c r="GE200" s="53" t="s">
        <v>10483</v>
      </c>
      <c r="GF200" s="53" t="s">
        <v>10483</v>
      </c>
      <c r="GG200" s="53" t="s">
        <v>10483</v>
      </c>
      <c r="GH200" s="53" t="s">
        <v>10483</v>
      </c>
      <c r="GI200" s="53" t="s">
        <v>10483</v>
      </c>
      <c r="GJ200" s="53" t="s">
        <v>10483</v>
      </c>
      <c r="GK200" s="53" t="s">
        <v>10483</v>
      </c>
      <c r="GL200" s="53" t="s">
        <v>10483</v>
      </c>
      <c r="GM200" s="53" t="s">
        <v>10483</v>
      </c>
      <c r="GN200" s="53" t="s">
        <v>10483</v>
      </c>
      <c r="GO200" s="53" t="s">
        <v>10483</v>
      </c>
      <c r="GP200" s="53" t="s">
        <v>10483</v>
      </c>
      <c r="GQ200" s="53" t="s">
        <v>10483</v>
      </c>
      <c r="GR200" s="38"/>
      <c r="GS200" s="38"/>
      <c r="GT200" s="38"/>
      <c r="GU200" s="38"/>
      <c r="GV200" s="38"/>
      <c r="GW200" s="38"/>
      <c r="GX200" s="38"/>
      <c r="GY200" s="38"/>
      <c r="GZ200" s="167"/>
      <c r="HA200" s="167"/>
      <c r="HB200" s="167"/>
      <c r="HC200" s="167"/>
      <c r="HD200" s="167"/>
      <c r="HE200" s="167"/>
      <c r="HF200" s="167"/>
      <c r="HG200" s="167"/>
      <c r="HH200" s="167"/>
      <c r="HI200" s="167"/>
      <c r="HJ200" s="167"/>
      <c r="HK200" s="167"/>
      <c r="HL200" s="38"/>
      <c r="HM200" s="38"/>
      <c r="HN200" s="38"/>
      <c r="HP200" s="38"/>
      <c r="HQ200" s="38"/>
      <c r="HR200" s="38"/>
      <c r="HS200" s="38"/>
      <c r="HT200" s="38"/>
      <c r="HU200" s="38"/>
      <c r="HV200" s="38"/>
      <c r="HW200" s="38"/>
      <c r="HX200" s="38"/>
      <c r="HY200" s="38"/>
      <c r="HZ200" s="9"/>
      <c r="IA200" s="9"/>
      <c r="IB200" s="9"/>
      <c r="IC200" s="38"/>
      <c r="ID200" s="38"/>
      <c r="IE200" s="38"/>
      <c r="IF200" s="38"/>
      <c r="IG200" s="38"/>
      <c r="IH200" s="38"/>
      <c r="II200" s="68"/>
      <c r="IJ200" s="68"/>
      <c r="IK200" s="68"/>
      <c r="IL200" s="68"/>
      <c r="IM200" s="68"/>
      <c r="IN200" s="68"/>
      <c r="IO200" s="68"/>
      <c r="IP200" s="68"/>
      <c r="IQ200" s="68"/>
      <c r="IR200" s="68"/>
      <c r="IS200" s="68"/>
      <c r="IT200" s="68"/>
      <c r="IU200" s="68"/>
      <c r="IV200" s="68"/>
      <c r="IW200" s="38"/>
      <c r="IX200" s="38"/>
      <c r="IY200" s="38"/>
      <c r="IZ200" s="9"/>
      <c r="JA200" s="9"/>
      <c r="JB200" s="9"/>
      <c r="JC200" s="38"/>
      <c r="JD200" s="38"/>
      <c r="JE200" s="38"/>
      <c r="JF200" s="38"/>
      <c r="JG200" s="38"/>
      <c r="JH200" s="38"/>
      <c r="JI200" s="68"/>
      <c r="JJ200" s="68"/>
      <c r="JK200" s="68"/>
      <c r="JL200" s="68"/>
      <c r="JM200" s="68"/>
      <c r="JN200" s="68"/>
      <c r="JO200" s="68"/>
      <c r="JP200" s="68"/>
      <c r="JQ200" s="68"/>
      <c r="JR200" s="68"/>
      <c r="JS200" s="68"/>
      <c r="JT200" s="68"/>
      <c r="JU200" s="68"/>
      <c r="JV200" s="68"/>
      <c r="JW200" s="38"/>
      <c r="JX200" s="38"/>
      <c r="JY200" s="38"/>
      <c r="JZ200" s="9"/>
      <c r="KA200" s="9"/>
      <c r="KB200" s="9"/>
      <c r="KC200" s="9"/>
      <c r="KD200" s="9"/>
      <c r="KE200" s="9"/>
      <c r="KF200" s="9"/>
      <c r="KW200" s="9"/>
      <c r="KX200" s="9"/>
      <c r="KY200" s="9"/>
      <c r="KZ200" s="38"/>
      <c r="LA200" s="38"/>
      <c r="LB200" s="38"/>
      <c r="LC200" s="38"/>
      <c r="LD200" s="38"/>
      <c r="LE200" s="68"/>
      <c r="LF200" s="68"/>
      <c r="LG200" s="68"/>
      <c r="LH200" s="68"/>
      <c r="LI200" s="68"/>
      <c r="LJ200" s="68"/>
      <c r="LK200" s="68"/>
      <c r="LL200" s="68"/>
      <c r="LM200" s="68"/>
      <c r="LN200" s="68"/>
      <c r="LO200" s="68"/>
      <c r="LP200" s="68"/>
      <c r="LQ200" s="68"/>
      <c r="LR200" s="38"/>
      <c r="LS200" s="38"/>
      <c r="LT200" s="38"/>
      <c r="LU200" s="9"/>
      <c r="LV200" s="9"/>
      <c r="LW200" s="9"/>
      <c r="LX200" s="38"/>
      <c r="LY200" s="38"/>
      <c r="LZ200" s="38"/>
      <c r="MA200" s="38"/>
      <c r="MB200" s="68"/>
      <c r="MC200" s="68"/>
      <c r="MD200" s="68"/>
      <c r="ME200" s="68"/>
      <c r="MF200" s="68"/>
      <c r="MG200" s="68"/>
      <c r="MH200" s="68"/>
      <c r="MI200" s="68"/>
      <c r="MJ200" s="68"/>
      <c r="MK200" s="68"/>
      <c r="ML200" s="68"/>
      <c r="MM200" s="68"/>
      <c r="MN200" s="38"/>
      <c r="MO200" s="38"/>
      <c r="MP200" s="38"/>
      <c r="MQ200" s="38"/>
      <c r="MR200" s="38"/>
      <c r="MS200" s="9"/>
      <c r="MT200" s="9"/>
      <c r="MU200" s="39">
        <v>20.6</v>
      </c>
      <c r="MV200" s="39">
        <v>2.4</v>
      </c>
      <c r="MW200" s="39"/>
      <c r="MX200" s="193" t="s">
        <v>10483</v>
      </c>
      <c r="MY200" s="193" t="s">
        <v>10483</v>
      </c>
      <c r="MZ200" s="68"/>
      <c r="NA200" s="68"/>
      <c r="NB200" s="68"/>
      <c r="NC200" s="68"/>
      <c r="ND200" s="68"/>
      <c r="NE200" s="68"/>
      <c r="NF200" s="184">
        <v>20.8</v>
      </c>
      <c r="NG200" s="184">
        <v>2.2999999999999998</v>
      </c>
      <c r="NH200" s="68"/>
      <c r="NI200" s="68"/>
      <c r="NJ200" s="68"/>
      <c r="NK200" s="68"/>
      <c r="NL200" s="68"/>
      <c r="NM200" s="38"/>
      <c r="NN200" s="38"/>
      <c r="NO200" s="38"/>
      <c r="NP200" s="9"/>
      <c r="NQ200" s="9"/>
      <c r="NR200" s="9"/>
      <c r="NS200" s="39">
        <v>0.8</v>
      </c>
      <c r="NT200" s="39">
        <v>2</v>
      </c>
      <c r="NU200" s="39"/>
      <c r="NV200" s="53" t="s">
        <v>10483</v>
      </c>
      <c r="NW200" s="53" t="s">
        <v>10483</v>
      </c>
      <c r="NX200" s="53"/>
      <c r="NY200" s="68"/>
      <c r="NZ200" s="68"/>
      <c r="OA200" s="68"/>
      <c r="OB200" s="68"/>
      <c r="OC200" s="68"/>
      <c r="OD200" s="68"/>
      <c r="OE200" s="68"/>
      <c r="OF200" s="184">
        <v>0.8</v>
      </c>
      <c r="OG200" s="184">
        <v>2.1</v>
      </c>
      <c r="OH200" s="68"/>
      <c r="OI200" s="68"/>
      <c r="OJ200" s="68"/>
      <c r="OK200" s="68"/>
      <c r="OL200" s="38"/>
      <c r="OM200" s="38"/>
      <c r="ON200" s="38"/>
      <c r="OO200" s="9"/>
      <c r="OP200" s="9"/>
      <c r="OQ200" s="9"/>
      <c r="OR200" s="38"/>
      <c r="OS200" s="38"/>
      <c r="OT200" s="38"/>
      <c r="OU200" s="38"/>
      <c r="OV200" s="68"/>
      <c r="OW200" s="68"/>
      <c r="OX200" s="68"/>
      <c r="OY200" s="68"/>
      <c r="OZ200" s="68"/>
      <c r="PA200" s="68"/>
      <c r="PB200" s="68"/>
      <c r="PC200" s="68"/>
      <c r="PD200" s="68"/>
      <c r="PE200" s="68"/>
      <c r="PF200" s="68"/>
      <c r="PG200" s="68"/>
      <c r="PH200" s="38"/>
      <c r="PI200" s="38"/>
      <c r="PJ200" s="38"/>
      <c r="PK200" s="38"/>
      <c r="PL200" s="9"/>
      <c r="PM200" s="9"/>
      <c r="PN200" s="9"/>
      <c r="PO200" s="38"/>
      <c r="PP200" s="38"/>
      <c r="PQ200" s="38"/>
      <c r="PR200" s="38"/>
      <c r="PS200" s="38"/>
      <c r="PT200" s="68"/>
      <c r="PU200" s="68"/>
      <c r="PV200" s="68"/>
      <c r="PW200" s="68"/>
      <c r="PX200" s="68"/>
      <c r="PY200" s="68"/>
      <c r="PZ200" s="68"/>
      <c r="QA200" s="68"/>
      <c r="QB200" s="68"/>
      <c r="QC200" s="68"/>
      <c r="QD200" s="68"/>
      <c r="QE200" s="68"/>
      <c r="QF200" s="68"/>
      <c r="QG200" s="38"/>
      <c r="QH200" s="38"/>
      <c r="QI200" s="38"/>
      <c r="QJ200" s="38"/>
      <c r="QK200" s="9"/>
      <c r="QL200" s="9"/>
      <c r="QM200" s="9"/>
      <c r="QN200" s="38"/>
      <c r="QO200" s="38"/>
      <c r="QP200" s="38"/>
      <c r="QQ200" s="38"/>
      <c r="QR200" s="38"/>
      <c r="QS200" s="38"/>
      <c r="QT200" s="68"/>
      <c r="QU200" s="68"/>
      <c r="QV200" s="68"/>
      <c r="QW200" s="68"/>
      <c r="QX200" s="68"/>
      <c r="QY200" s="68"/>
      <c r="QZ200" s="68"/>
      <c r="RA200" s="68"/>
      <c r="RB200" s="68"/>
      <c r="RC200" s="68"/>
      <c r="RD200" s="68"/>
      <c r="RE200" s="68"/>
      <c r="RF200" s="68"/>
      <c r="RG200" s="68"/>
      <c r="RH200" s="68"/>
      <c r="RI200" s="38"/>
      <c r="RJ200" s="38"/>
      <c r="RK200" s="38"/>
      <c r="RL200" s="38"/>
      <c r="RM200" s="9"/>
      <c r="RN200" s="9"/>
      <c r="RO200" s="9"/>
      <c r="RP200" s="38"/>
      <c r="RQ200" s="38"/>
      <c r="RR200" s="38"/>
      <c r="RS200" s="38"/>
      <c r="RT200" s="68"/>
      <c r="RU200" s="68"/>
      <c r="RV200" s="68"/>
      <c r="RW200" s="68"/>
      <c r="RX200" s="68"/>
      <c r="RY200" s="68"/>
      <c r="RZ200" s="68"/>
      <c r="SA200" s="68"/>
      <c r="SB200" s="68"/>
      <c r="SC200" s="68"/>
      <c r="SD200" s="68"/>
      <c r="SE200" s="68"/>
      <c r="SF200" s="38"/>
      <c r="SG200" s="38"/>
      <c r="SH200" s="38"/>
      <c r="SI200" s="9"/>
      <c r="SJ200" s="9"/>
      <c r="SK200" s="9"/>
      <c r="SL200" s="38"/>
      <c r="SM200" s="38"/>
      <c r="SN200" s="38"/>
      <c r="SO200" s="38"/>
      <c r="SP200" s="68"/>
      <c r="SQ200" s="68"/>
      <c r="SR200" s="68"/>
      <c r="SS200" s="68"/>
      <c r="ST200" s="68"/>
      <c r="SU200" s="68"/>
      <c r="SV200" s="68"/>
      <c r="SW200" s="68"/>
      <c r="SX200" s="68"/>
      <c r="SY200" s="68"/>
      <c r="SZ200" s="68"/>
      <c r="TA200" s="68"/>
      <c r="TB200" s="38"/>
      <c r="TC200" s="38"/>
      <c r="TD200" s="38"/>
      <c r="TE200" s="9"/>
      <c r="TF200" s="9"/>
      <c r="TG200" s="9"/>
      <c r="TN200" s="68"/>
      <c r="TO200" s="68"/>
      <c r="TP200" s="68"/>
      <c r="TQ200" s="68"/>
      <c r="TR200" s="68"/>
      <c r="TS200" s="68"/>
      <c r="TT200" s="68"/>
      <c r="TU200" s="68"/>
      <c r="TV200" s="68"/>
      <c r="TW200" s="68"/>
      <c r="TX200" s="68"/>
      <c r="TY200" s="68"/>
      <c r="TZ200" s="68"/>
      <c r="UA200" s="68"/>
      <c r="UK200" s="68"/>
      <c r="UL200" s="68"/>
      <c r="UM200" s="68"/>
      <c r="UN200" s="68"/>
      <c r="UO200" s="68"/>
      <c r="UP200" s="68"/>
      <c r="UQ200" s="68"/>
      <c r="UR200" s="68"/>
      <c r="US200" s="68"/>
      <c r="UT200" s="68"/>
      <c r="UU200" s="68"/>
      <c r="UV200" s="68"/>
      <c r="VE200" s="9"/>
      <c r="VF200" s="22" t="s">
        <v>4562</v>
      </c>
      <c r="VG200" s="22"/>
      <c r="VH200" s="9"/>
      <c r="VI200" s="9"/>
      <c r="VJ200" s="9"/>
      <c r="WA200" s="6" t="s">
        <v>777</v>
      </c>
      <c r="WZ200" s="6" t="s">
        <v>1814</v>
      </c>
      <c r="XA200" s="6" t="s">
        <v>1814</v>
      </c>
      <c r="XB200" s="6" t="s">
        <v>49</v>
      </c>
      <c r="XD200" s="6" t="s">
        <v>2555</v>
      </c>
      <c r="XE200" s="6" t="s">
        <v>542</v>
      </c>
      <c r="XG200" s="6" t="s">
        <v>1809</v>
      </c>
      <c r="XI200" s="6" t="s">
        <v>5972</v>
      </c>
      <c r="XK200"/>
      <c r="XL200" s="3" t="s">
        <v>1809</v>
      </c>
      <c r="XP200" s="4" t="s">
        <v>10811</v>
      </c>
      <c r="XQ200" s="4" t="s">
        <v>10811</v>
      </c>
      <c r="XU200" s="3" t="s">
        <v>49</v>
      </c>
      <c r="XV200"/>
      <c r="XY200" s="3" t="s">
        <v>1013</v>
      </c>
      <c r="YB200" s="3" t="s">
        <v>1013</v>
      </c>
      <c r="YJ200" s="3" t="s">
        <v>390</v>
      </c>
    </row>
    <row r="201" spans="1:686" ht="33" customHeight="1" x14ac:dyDescent="0.2">
      <c r="A201" s="3" t="s">
        <v>6678</v>
      </c>
      <c r="B201" s="64" t="s">
        <v>11357</v>
      </c>
      <c r="C201" s="64" t="s">
        <v>9946</v>
      </c>
      <c r="D201" s="64"/>
      <c r="E201" s="64"/>
      <c r="J201" s="83"/>
      <c r="K201" s="6">
        <v>45</v>
      </c>
      <c r="L201" s="6">
        <v>68</v>
      </c>
      <c r="M201" s="138" t="s">
        <v>2193</v>
      </c>
      <c r="N201" s="3" t="s">
        <v>10189</v>
      </c>
      <c r="O201" s="3" t="s">
        <v>10190</v>
      </c>
      <c r="P201" s="3">
        <v>3</v>
      </c>
      <c r="Q201" s="3" t="s">
        <v>2380</v>
      </c>
      <c r="S201" s="3" t="s">
        <v>75</v>
      </c>
      <c r="T201" s="3" t="s">
        <v>1218</v>
      </c>
      <c r="U201" s="3" t="s">
        <v>868</v>
      </c>
      <c r="V201" s="3" t="s">
        <v>49</v>
      </c>
      <c r="W201" s="3" t="s">
        <v>2114</v>
      </c>
      <c r="X201" s="3"/>
      <c r="Y201" s="3" t="s">
        <v>2229</v>
      </c>
      <c r="Z201" s="3" t="s">
        <v>2166</v>
      </c>
      <c r="AA201" s="3" t="s">
        <v>2225</v>
      </c>
      <c r="AB201" s="6" t="s">
        <v>1837</v>
      </c>
      <c r="AC201" s="6" t="s">
        <v>218</v>
      </c>
      <c r="AD201" s="3" t="s">
        <v>3134</v>
      </c>
      <c r="AE201" s="3" t="s">
        <v>1218</v>
      </c>
      <c r="AF201" s="3" t="s">
        <v>49</v>
      </c>
      <c r="AG201" s="162" t="s">
        <v>10483</v>
      </c>
      <c r="AI201" s="3" t="s">
        <v>3423</v>
      </c>
      <c r="AJ201" s="3" t="s">
        <v>542</v>
      </c>
      <c r="AL201" s="9"/>
      <c r="AM201" s="6" t="s">
        <v>1077</v>
      </c>
      <c r="AN201" s="3" t="s">
        <v>537</v>
      </c>
      <c r="AO201" s="9">
        <v>6</v>
      </c>
      <c r="AP201" s="28">
        <v>6</v>
      </c>
      <c r="AQ201" s="28">
        <v>60</v>
      </c>
      <c r="AR201" s="28" t="s">
        <v>2762</v>
      </c>
      <c r="AS201" s="28"/>
      <c r="AT201" s="28" t="s">
        <v>3065</v>
      </c>
      <c r="AU201" s="28">
        <v>54</v>
      </c>
      <c r="AV201" s="28">
        <v>0</v>
      </c>
      <c r="AW201" s="28" t="s">
        <v>2927</v>
      </c>
      <c r="AX201" s="28" t="s">
        <v>49</v>
      </c>
      <c r="AY201" s="228" t="s">
        <v>2928</v>
      </c>
      <c r="AZ201" s="28" t="s">
        <v>542</v>
      </c>
      <c r="BA201" s="28" t="s">
        <v>542</v>
      </c>
      <c r="BB201" s="28" t="s">
        <v>542</v>
      </c>
      <c r="BC201" s="28" t="s">
        <v>542</v>
      </c>
      <c r="BH201" s="28" t="s">
        <v>4231</v>
      </c>
      <c r="BI201" s="28" t="s">
        <v>1529</v>
      </c>
      <c r="BJ201" s="28" t="s">
        <v>11116</v>
      </c>
      <c r="BK201" s="28" t="s">
        <v>11104</v>
      </c>
      <c r="BL201" s="28" t="s">
        <v>448</v>
      </c>
      <c r="BM201" s="28" t="s">
        <v>448</v>
      </c>
      <c r="BN201" s="28" t="s">
        <v>448</v>
      </c>
      <c r="BO201" s="28" t="s">
        <v>448</v>
      </c>
      <c r="BQ201" s="28" t="s">
        <v>4455</v>
      </c>
      <c r="BR201" s="227" t="s">
        <v>1316</v>
      </c>
      <c r="BS201" s="227" t="str">
        <f t="shared" ref="BS201:BS222" si="6">DD201&amp;" "&amp;FO201&amp;" "&amp;EJ201&amp;" "&amp;HZ201&amp;" "&amp;IZ201&amp;" "&amp;KW201&amp;" "&amp;LU201&amp;" "&amp;MS201&amp;" "&amp;NP201&amp;" "&amp;OO201&amp;" "&amp;PL201&amp;" "&amp;QK201&amp;" "&amp;RM201&amp;" "&amp;SI201&amp;" "&amp;TE201&amp;" "&amp;UE201&amp;" "&amp;JZ201</f>
        <v xml:space="preserve">-- -- EDI-BD
              </v>
      </c>
      <c r="BT201" s="28" t="s">
        <v>6675</v>
      </c>
      <c r="BU201" s="28" t="s">
        <v>742</v>
      </c>
      <c r="BV201" s="28" t="s">
        <v>7809</v>
      </c>
      <c r="BW201" s="28" t="s">
        <v>8191</v>
      </c>
      <c r="CE201" s="28" t="s">
        <v>4483</v>
      </c>
      <c r="CF201" s="9" t="s">
        <v>4459</v>
      </c>
      <c r="CJ201" s="83"/>
      <c r="CL201" s="236">
        <v>16</v>
      </c>
      <c r="CM201" s="236">
        <v>16</v>
      </c>
      <c r="CN201" s="9"/>
      <c r="CO201" s="9"/>
      <c r="CP201" s="9"/>
      <c r="CQ201" s="9"/>
      <c r="CR201" s="9"/>
      <c r="CS201" s="9"/>
      <c r="CT201" s="9"/>
      <c r="CU201" s="9"/>
      <c r="CV201" s="9"/>
      <c r="CW201" s="9"/>
      <c r="CX201" s="68"/>
      <c r="CY201" s="68"/>
      <c r="CZ201" s="68"/>
      <c r="DA201" s="68"/>
      <c r="DB201" s="68"/>
      <c r="DC201" s="68"/>
      <c r="DD201" s="53" t="s">
        <v>10483</v>
      </c>
      <c r="DE201" s="53" t="s">
        <v>10483</v>
      </c>
      <c r="DF201" s="53" t="s">
        <v>10483</v>
      </c>
      <c r="DG201" s="53" t="s">
        <v>10483</v>
      </c>
      <c r="DH201" s="53" t="s">
        <v>10483</v>
      </c>
      <c r="DI201" s="53" t="s">
        <v>10483</v>
      </c>
      <c r="DJ201" s="53" t="s">
        <v>10483</v>
      </c>
      <c r="DK201" s="53" t="s">
        <v>10483</v>
      </c>
      <c r="DL201" s="53" t="s">
        <v>10483</v>
      </c>
      <c r="DM201" s="53" t="s">
        <v>10483</v>
      </c>
      <c r="DN201" s="53" t="s">
        <v>10483</v>
      </c>
      <c r="DO201" s="53" t="s">
        <v>10483</v>
      </c>
      <c r="DP201" s="53" t="s">
        <v>10483</v>
      </c>
      <c r="DQ201" s="53" t="s">
        <v>10483</v>
      </c>
      <c r="DR201" s="53" t="s">
        <v>10483</v>
      </c>
      <c r="DS201" s="53" t="s">
        <v>10483</v>
      </c>
      <c r="DT201" s="53" t="s">
        <v>10483</v>
      </c>
      <c r="DU201" s="53" t="s">
        <v>10483</v>
      </c>
      <c r="DV201" s="53" t="s">
        <v>10483</v>
      </c>
      <c r="DW201" s="53" t="s">
        <v>10483</v>
      </c>
      <c r="DX201" s="53" t="s">
        <v>10483</v>
      </c>
      <c r="DY201" s="53" t="s">
        <v>10483</v>
      </c>
      <c r="DZ201" s="53" t="s">
        <v>10483</v>
      </c>
      <c r="EA201" s="53" t="s">
        <v>10483</v>
      </c>
      <c r="EB201" s="53"/>
      <c r="EC201" s="53" t="s">
        <v>10483</v>
      </c>
      <c r="ED201" s="53" t="s">
        <v>10483</v>
      </c>
      <c r="EE201" s="53" t="s">
        <v>10483</v>
      </c>
      <c r="EF201" s="53" t="s">
        <v>10483</v>
      </c>
      <c r="EG201" s="38"/>
      <c r="EH201" s="38"/>
      <c r="EI201" s="38"/>
      <c r="EJ201" s="3" t="s">
        <v>6674</v>
      </c>
      <c r="EK201" s="3" t="s">
        <v>1778</v>
      </c>
      <c r="EL201" s="3" t="s">
        <v>1778</v>
      </c>
      <c r="EM201" s="39">
        <v>44.56</v>
      </c>
      <c r="EN201" s="39">
        <v>9.36</v>
      </c>
      <c r="EO201" s="53" t="s">
        <v>10483</v>
      </c>
      <c r="EP201" s="39">
        <v>38.06</v>
      </c>
      <c r="EQ201" s="39">
        <v>10.4</v>
      </c>
      <c r="ER201" s="53" t="s">
        <v>10483</v>
      </c>
      <c r="ES201" s="53" t="s">
        <v>10483</v>
      </c>
      <c r="ET201" s="53" t="s">
        <v>10483</v>
      </c>
      <c r="EU201" s="53" t="s">
        <v>10483</v>
      </c>
      <c r="EV201" s="53" t="s">
        <v>10483</v>
      </c>
      <c r="EW201" s="53" t="s">
        <v>10483</v>
      </c>
      <c r="EX201" s="53" t="s">
        <v>10483</v>
      </c>
      <c r="EY201" s="53" t="s">
        <v>10483</v>
      </c>
      <c r="EZ201" s="53" t="s">
        <v>10483</v>
      </c>
      <c r="FA201" s="53" t="s">
        <v>10483</v>
      </c>
      <c r="FB201" s="53" t="s">
        <v>10483</v>
      </c>
      <c r="FC201" s="53" t="s">
        <v>10483</v>
      </c>
      <c r="FD201" s="53" t="s">
        <v>10483</v>
      </c>
      <c r="FE201" s="53" t="s">
        <v>10483</v>
      </c>
      <c r="FF201" s="53" t="s">
        <v>10483</v>
      </c>
      <c r="FG201" s="53" t="s">
        <v>10483</v>
      </c>
      <c r="FH201" s="53" t="s">
        <v>10483</v>
      </c>
      <c r="FI201" s="53" t="s">
        <v>10483</v>
      </c>
      <c r="FJ201" s="53" t="s">
        <v>10483</v>
      </c>
      <c r="FK201" s="53" t="s">
        <v>10483</v>
      </c>
      <c r="FL201" s="53" t="s">
        <v>10483</v>
      </c>
      <c r="FM201" s="53"/>
      <c r="FN201" s="53" t="s">
        <v>10483</v>
      </c>
      <c r="FO201" s="53" t="s">
        <v>10483</v>
      </c>
      <c r="FP201" s="53" t="s">
        <v>10483</v>
      </c>
      <c r="FQ201" s="53" t="s">
        <v>10483</v>
      </c>
      <c r="FR201" s="53" t="s">
        <v>10483</v>
      </c>
      <c r="FS201" s="53" t="s">
        <v>10483</v>
      </c>
      <c r="FT201" s="53" t="s">
        <v>10483</v>
      </c>
      <c r="FU201" s="53" t="s">
        <v>10483</v>
      </c>
      <c r="FV201" s="53" t="s">
        <v>10483</v>
      </c>
      <c r="FW201" s="53" t="s">
        <v>10483</v>
      </c>
      <c r="FX201" s="53" t="s">
        <v>10483</v>
      </c>
      <c r="FY201" s="53" t="s">
        <v>10483</v>
      </c>
      <c r="FZ201" s="53" t="s">
        <v>10483</v>
      </c>
      <c r="GA201" s="53" t="s">
        <v>10483</v>
      </c>
      <c r="GB201" s="53" t="s">
        <v>10483</v>
      </c>
      <c r="GC201" s="53"/>
      <c r="GD201" s="53" t="s">
        <v>10483</v>
      </c>
      <c r="GE201" s="53" t="s">
        <v>10483</v>
      </c>
      <c r="GF201" s="53" t="s">
        <v>10483</v>
      </c>
      <c r="GG201" s="53" t="s">
        <v>10483</v>
      </c>
      <c r="GH201" s="53" t="s">
        <v>10483</v>
      </c>
      <c r="GI201" s="53" t="s">
        <v>10483</v>
      </c>
      <c r="GJ201" s="53" t="s">
        <v>10483</v>
      </c>
      <c r="GK201" s="53" t="s">
        <v>10483</v>
      </c>
      <c r="GL201" s="53" t="s">
        <v>10483</v>
      </c>
      <c r="GM201" s="53" t="s">
        <v>10483</v>
      </c>
      <c r="GN201" s="53" t="s">
        <v>10483</v>
      </c>
      <c r="GO201" s="53" t="s">
        <v>10483</v>
      </c>
      <c r="GP201" s="53" t="s">
        <v>10483</v>
      </c>
      <c r="GQ201" s="53" t="s">
        <v>10483</v>
      </c>
      <c r="GR201" s="38"/>
      <c r="GS201" s="38"/>
      <c r="GT201" s="38"/>
      <c r="GU201" s="38"/>
      <c r="GV201" s="38"/>
      <c r="GW201" s="38"/>
      <c r="GX201" s="38"/>
      <c r="GY201" s="38"/>
      <c r="GZ201" s="167"/>
      <c r="HA201" s="167"/>
      <c r="HB201" s="167"/>
      <c r="HC201" s="167"/>
      <c r="HD201" s="167"/>
      <c r="HE201" s="167"/>
      <c r="HF201" s="167"/>
      <c r="HG201" s="167"/>
      <c r="HH201" s="167"/>
      <c r="HI201" s="167"/>
      <c r="HJ201" s="167"/>
      <c r="HK201" s="167"/>
      <c r="HL201" s="38"/>
      <c r="HM201" s="38"/>
      <c r="HN201" s="38"/>
      <c r="HO201" s="3" t="s">
        <v>542</v>
      </c>
      <c r="HP201" s="38"/>
      <c r="HQ201" s="38"/>
      <c r="HR201" s="38"/>
      <c r="HS201" s="38"/>
      <c r="HT201" s="38"/>
      <c r="HU201" s="38"/>
      <c r="HV201" s="38"/>
      <c r="HW201" s="38"/>
      <c r="HX201" s="38"/>
      <c r="HY201" s="38"/>
      <c r="HZ201" s="9"/>
      <c r="IA201" s="9"/>
      <c r="IB201" s="9"/>
      <c r="IC201" s="38"/>
      <c r="ID201" s="38"/>
      <c r="IE201" s="38"/>
      <c r="IF201" s="38"/>
      <c r="IG201" s="38"/>
      <c r="IH201" s="38"/>
      <c r="II201" s="68"/>
      <c r="IJ201" s="68"/>
      <c r="IK201" s="68"/>
      <c r="IL201" s="68"/>
      <c r="IM201" s="68"/>
      <c r="IN201" s="68"/>
      <c r="IO201" s="68"/>
      <c r="IP201" s="68"/>
      <c r="IQ201" s="68"/>
      <c r="IR201" s="68"/>
      <c r="IS201" s="68"/>
      <c r="IT201" s="68"/>
      <c r="IU201" s="68"/>
      <c r="IV201" s="68"/>
      <c r="IW201" s="38"/>
      <c r="IX201" s="38"/>
      <c r="IY201" s="38"/>
      <c r="IZ201" s="9"/>
      <c r="JA201" s="9"/>
      <c r="JB201" s="9"/>
      <c r="JC201" s="38"/>
      <c r="JD201" s="38"/>
      <c r="JE201" s="38"/>
      <c r="JF201" s="38"/>
      <c r="JG201" s="38"/>
      <c r="JH201" s="38"/>
      <c r="JI201" s="68"/>
      <c r="JJ201" s="68"/>
      <c r="JK201" s="68"/>
      <c r="JL201" s="68"/>
      <c r="JM201" s="68"/>
      <c r="JN201" s="68"/>
      <c r="JO201" s="68"/>
      <c r="JP201" s="68"/>
      <c r="JQ201" s="68"/>
      <c r="JR201" s="68"/>
      <c r="JS201" s="68"/>
      <c r="JT201" s="68"/>
      <c r="JU201" s="68"/>
      <c r="JV201" s="68"/>
      <c r="JW201" s="38"/>
      <c r="JX201" s="38"/>
      <c r="JY201" s="38"/>
      <c r="JZ201" s="9"/>
      <c r="KA201" s="9"/>
      <c r="KB201" s="9"/>
      <c r="KC201" s="9"/>
      <c r="KD201" s="9"/>
      <c r="KE201" s="9"/>
      <c r="KF201" s="9"/>
      <c r="KW201" s="9"/>
      <c r="KX201" s="9"/>
      <c r="KY201" s="9"/>
      <c r="KZ201" s="38"/>
      <c r="LA201" s="38"/>
      <c r="LB201" s="38"/>
      <c r="LC201" s="38"/>
      <c r="LD201" s="38"/>
      <c r="LE201" s="68"/>
      <c r="LF201" s="68"/>
      <c r="LG201" s="68"/>
      <c r="LH201" s="68"/>
      <c r="LI201" s="68"/>
      <c r="LJ201" s="68"/>
      <c r="LK201" s="68"/>
      <c r="LL201" s="68"/>
      <c r="LM201" s="68"/>
      <c r="LN201" s="68"/>
      <c r="LO201" s="68"/>
      <c r="LP201" s="68"/>
      <c r="LQ201" s="68"/>
      <c r="LR201" s="38"/>
      <c r="LS201" s="38"/>
      <c r="LT201" s="38"/>
      <c r="LU201" s="9"/>
      <c r="LV201" s="9"/>
      <c r="LW201" s="9"/>
      <c r="LX201" s="38"/>
      <c r="LY201" s="38"/>
      <c r="LZ201" s="38"/>
      <c r="MA201" s="38"/>
      <c r="MB201" s="68"/>
      <c r="MC201" s="68"/>
      <c r="MD201" s="68"/>
      <c r="ME201" s="68"/>
      <c r="MF201" s="68"/>
      <c r="MG201" s="68"/>
      <c r="MH201" s="68"/>
      <c r="MI201" s="68"/>
      <c r="MJ201" s="68"/>
      <c r="MK201" s="68"/>
      <c r="ML201" s="68"/>
      <c r="MM201" s="68"/>
      <c r="MN201" s="38"/>
      <c r="MO201" s="38"/>
      <c r="MP201" s="38"/>
      <c r="MQ201" s="38"/>
      <c r="MR201" s="38"/>
      <c r="MS201" s="9"/>
      <c r="MT201" s="9"/>
      <c r="MU201" s="38"/>
      <c r="MV201" s="38"/>
      <c r="MW201" s="38"/>
      <c r="MX201" s="38"/>
      <c r="MY201" s="38"/>
      <c r="MZ201" s="68"/>
      <c r="NA201" s="68"/>
      <c r="NB201" s="68"/>
      <c r="NC201" s="68"/>
      <c r="ND201" s="68"/>
      <c r="NE201" s="68"/>
      <c r="NF201" s="68"/>
      <c r="NG201" s="68"/>
      <c r="NH201" s="68"/>
      <c r="NI201" s="68"/>
      <c r="NJ201" s="68"/>
      <c r="NK201" s="68"/>
      <c r="NL201" s="68"/>
      <c r="NM201" s="38"/>
      <c r="NN201" s="38"/>
      <c r="NO201" s="38"/>
      <c r="NP201" s="9"/>
      <c r="NQ201" s="9"/>
      <c r="NR201" s="9"/>
      <c r="NS201" s="38"/>
      <c r="NT201" s="38"/>
      <c r="NU201" s="38"/>
      <c r="NV201" s="38"/>
      <c r="NW201" s="38"/>
      <c r="NX201" s="38"/>
      <c r="NY201" s="68"/>
      <c r="NZ201" s="68"/>
      <c r="OA201" s="68"/>
      <c r="OB201" s="68"/>
      <c r="OC201" s="68"/>
      <c r="OD201" s="68"/>
      <c r="OE201" s="68"/>
      <c r="OF201" s="68"/>
      <c r="OG201" s="68"/>
      <c r="OH201" s="68"/>
      <c r="OI201" s="68"/>
      <c r="OJ201" s="68"/>
      <c r="OK201" s="68"/>
      <c r="OL201" s="38"/>
      <c r="OM201" s="38"/>
      <c r="ON201" s="38"/>
      <c r="OO201" s="9"/>
      <c r="OP201" s="9"/>
      <c r="OQ201" s="9"/>
      <c r="OR201" s="38"/>
      <c r="OS201" s="38"/>
      <c r="OT201" s="38"/>
      <c r="OU201" s="38"/>
      <c r="OV201" s="68"/>
      <c r="OW201" s="68"/>
      <c r="OX201" s="68"/>
      <c r="OY201" s="68"/>
      <c r="OZ201" s="68"/>
      <c r="PA201" s="68"/>
      <c r="PB201" s="68"/>
      <c r="PC201" s="68"/>
      <c r="PD201" s="68"/>
      <c r="PE201" s="68"/>
      <c r="PF201" s="68"/>
      <c r="PG201" s="68"/>
      <c r="PH201" s="38"/>
      <c r="PI201" s="38"/>
      <c r="PJ201" s="38"/>
      <c r="PK201" s="38"/>
      <c r="PL201" s="9"/>
      <c r="PM201" s="9"/>
      <c r="PN201" s="9"/>
      <c r="PO201" s="38"/>
      <c r="PP201" s="38"/>
      <c r="PQ201" s="38"/>
      <c r="PR201" s="38"/>
      <c r="PS201" s="38"/>
      <c r="PT201" s="68"/>
      <c r="PU201" s="68"/>
      <c r="PV201" s="68"/>
      <c r="PW201" s="68"/>
      <c r="PX201" s="68"/>
      <c r="PY201" s="68"/>
      <c r="PZ201" s="68"/>
      <c r="QA201" s="68"/>
      <c r="QB201" s="68"/>
      <c r="QC201" s="68"/>
      <c r="QD201" s="68"/>
      <c r="QE201" s="68"/>
      <c r="QF201" s="68"/>
      <c r="QG201" s="38"/>
      <c r="QH201" s="38"/>
      <c r="QI201" s="38"/>
      <c r="QJ201" s="38"/>
      <c r="QK201" s="9"/>
      <c r="QL201" s="9"/>
      <c r="QM201" s="9"/>
      <c r="QN201" s="38"/>
      <c r="QO201" s="38"/>
      <c r="QP201" s="38"/>
      <c r="QQ201" s="38"/>
      <c r="QR201" s="38"/>
      <c r="QS201" s="38"/>
      <c r="QT201" s="68"/>
      <c r="QU201" s="68"/>
      <c r="QV201" s="68"/>
      <c r="QW201" s="68"/>
      <c r="QX201" s="68"/>
      <c r="QY201" s="68"/>
      <c r="QZ201" s="68"/>
      <c r="RA201" s="68"/>
      <c r="RB201" s="68"/>
      <c r="RC201" s="68"/>
      <c r="RD201" s="68"/>
      <c r="RE201" s="68"/>
      <c r="RF201" s="68"/>
      <c r="RG201" s="68"/>
      <c r="RH201" s="68"/>
      <c r="RI201" s="38"/>
      <c r="RJ201" s="38"/>
      <c r="RK201" s="38"/>
      <c r="RL201" s="38"/>
      <c r="RM201" s="9"/>
      <c r="RN201" s="9"/>
      <c r="RO201" s="9"/>
      <c r="RP201" s="38"/>
      <c r="RQ201" s="38"/>
      <c r="RR201" s="38"/>
      <c r="RS201" s="38"/>
      <c r="RT201" s="68"/>
      <c r="RU201" s="68"/>
      <c r="RV201" s="68"/>
      <c r="RW201" s="68"/>
      <c r="RX201" s="68"/>
      <c r="RY201" s="68"/>
      <c r="RZ201" s="68"/>
      <c r="SA201" s="68"/>
      <c r="SB201" s="68"/>
      <c r="SC201" s="68"/>
      <c r="SD201" s="68"/>
      <c r="SE201" s="68"/>
      <c r="SF201" s="38"/>
      <c r="SG201" s="38"/>
      <c r="SH201" s="38"/>
      <c r="SI201" s="9"/>
      <c r="SJ201" s="9"/>
      <c r="SK201" s="9"/>
      <c r="SL201" s="38"/>
      <c r="SM201" s="38"/>
      <c r="SN201" s="38"/>
      <c r="SO201" s="38"/>
      <c r="SP201" s="68"/>
      <c r="SQ201" s="68"/>
      <c r="SR201" s="68"/>
      <c r="SS201" s="68"/>
      <c r="ST201" s="68"/>
      <c r="SU201" s="68"/>
      <c r="SV201" s="68"/>
      <c r="SW201" s="68"/>
      <c r="SX201" s="68"/>
      <c r="SY201" s="68"/>
      <c r="SZ201" s="68"/>
      <c r="TA201" s="68"/>
      <c r="TB201" s="38"/>
      <c r="TC201" s="38"/>
      <c r="TD201" s="38"/>
      <c r="TE201" s="9"/>
      <c r="TF201" s="9"/>
      <c r="TG201" s="9"/>
      <c r="TN201" s="68"/>
      <c r="TO201" s="68"/>
      <c r="TP201" s="68"/>
      <c r="TQ201" s="68"/>
      <c r="TR201" s="68"/>
      <c r="TS201" s="68"/>
      <c r="TT201" s="68"/>
      <c r="TU201" s="68"/>
      <c r="TV201" s="68"/>
      <c r="TW201" s="68"/>
      <c r="TX201" s="68"/>
      <c r="TY201" s="68"/>
      <c r="TZ201" s="68"/>
      <c r="UA201" s="68"/>
      <c r="UK201" s="68"/>
      <c r="UL201" s="68"/>
      <c r="UM201" s="68"/>
      <c r="UN201" s="68"/>
      <c r="UO201" s="68"/>
      <c r="UP201" s="68"/>
      <c r="UQ201" s="68"/>
      <c r="UR201" s="68"/>
      <c r="US201" s="68"/>
      <c r="UT201" s="68"/>
      <c r="UU201" s="68"/>
      <c r="UV201" s="68"/>
      <c r="VE201" s="9"/>
      <c r="VF201" s="22" t="s">
        <v>4699</v>
      </c>
      <c r="VG201" s="22" t="s">
        <v>5105</v>
      </c>
      <c r="VH201" s="9"/>
      <c r="VI201" s="9"/>
      <c r="VJ201" s="9"/>
      <c r="VQ201" s="3" t="s">
        <v>2193</v>
      </c>
      <c r="VR201" s="3" t="s">
        <v>2193</v>
      </c>
      <c r="VS201" s="3" t="s">
        <v>2193</v>
      </c>
      <c r="VT201" s="6" t="s">
        <v>2193</v>
      </c>
      <c r="VV201" s="2" t="s">
        <v>5856</v>
      </c>
      <c r="VW201" s="2" t="s">
        <v>2314</v>
      </c>
      <c r="VX201" s="3" t="s">
        <v>6076</v>
      </c>
      <c r="VZ201" s="3" t="s">
        <v>537</v>
      </c>
      <c r="WA201" s="3" t="s">
        <v>537</v>
      </c>
      <c r="WB201" s="117" t="s">
        <v>10430</v>
      </c>
      <c r="WC201" s="3" t="s">
        <v>537</v>
      </c>
      <c r="WG201" s="7" t="s">
        <v>537</v>
      </c>
      <c r="WN201" s="2" t="s">
        <v>6075</v>
      </c>
      <c r="WQ201" s="92" t="s">
        <v>537</v>
      </c>
      <c r="WR201" s="92"/>
      <c r="WS201" s="92" t="s">
        <v>537</v>
      </c>
      <c r="WT201" s="92" t="s">
        <v>537</v>
      </c>
      <c r="WU201" s="3" t="s">
        <v>5839</v>
      </c>
      <c r="WV201" s="7" t="s">
        <v>537</v>
      </c>
      <c r="WZ201" s="6" t="s">
        <v>1218</v>
      </c>
      <c r="XA201" s="6" t="s">
        <v>1218</v>
      </c>
      <c r="XB201" s="6" t="s">
        <v>49</v>
      </c>
      <c r="XD201" s="6" t="s">
        <v>3423</v>
      </c>
      <c r="XE201" s="6" t="s">
        <v>542</v>
      </c>
      <c r="XF201" s="6" t="s">
        <v>1951</v>
      </c>
      <c r="XG201" s="6" t="s">
        <v>1077</v>
      </c>
      <c r="XI201" s="6" t="s">
        <v>1077</v>
      </c>
      <c r="XK201"/>
      <c r="XL201" s="3" t="s">
        <v>1077</v>
      </c>
      <c r="XP201" s="6" t="s">
        <v>1077</v>
      </c>
      <c r="XQ201" s="6" t="s">
        <v>1077</v>
      </c>
      <c r="XU201" s="3" t="s">
        <v>49</v>
      </c>
      <c r="XV201" s="3">
        <v>6</v>
      </c>
      <c r="XY201" s="3" t="s">
        <v>1077</v>
      </c>
      <c r="YB201" s="3" t="s">
        <v>1077</v>
      </c>
      <c r="YI201" s="3" t="s">
        <v>787</v>
      </c>
      <c r="YJ201" s="3" t="s">
        <v>1049</v>
      </c>
      <c r="YL201" s="3" t="s">
        <v>1281</v>
      </c>
      <c r="YM201" s="3" t="s">
        <v>537</v>
      </c>
      <c r="YO201" s="3" t="s">
        <v>537</v>
      </c>
      <c r="YP201" s="3" t="s">
        <v>537</v>
      </c>
      <c r="YQ201" s="3" t="s">
        <v>3899</v>
      </c>
      <c r="YR201" s="3" t="s">
        <v>537</v>
      </c>
      <c r="YS201" s="3" t="s">
        <v>868</v>
      </c>
      <c r="YT201" s="3" t="s">
        <v>49</v>
      </c>
      <c r="YU201" s="3" t="s">
        <v>3967</v>
      </c>
      <c r="YV201" s="3" t="s">
        <v>537</v>
      </c>
      <c r="YX201" s="3" t="s">
        <v>1951</v>
      </c>
      <c r="YY201" s="3" t="s">
        <v>2121</v>
      </c>
      <c r="ZA201" s="6" t="s">
        <v>1837</v>
      </c>
      <c r="ZC201" s="6" t="s">
        <v>1952</v>
      </c>
      <c r="ZH201" s="13" t="s">
        <v>49</v>
      </c>
      <c r="ZI201" s="3" t="s">
        <v>1317</v>
      </c>
      <c r="ZJ201" s="3" t="s">
        <v>742</v>
      </c>
    </row>
    <row r="202" spans="1:686" ht="33" customHeight="1" x14ac:dyDescent="0.2">
      <c r="J202" s="83"/>
      <c r="K202" s="6">
        <v>45</v>
      </c>
      <c r="L202" s="6">
        <v>68</v>
      </c>
      <c r="M202" s="162" t="s">
        <v>10483</v>
      </c>
      <c r="T202" s="3" t="s">
        <v>1219</v>
      </c>
      <c r="AD202" s="3" t="s">
        <v>49</v>
      </c>
      <c r="AE202" s="3" t="s">
        <v>1219</v>
      </c>
      <c r="AF202" s="3" t="s">
        <v>49</v>
      </c>
      <c r="AG202" s="162" t="s">
        <v>10483</v>
      </c>
      <c r="AI202" s="3" t="s">
        <v>3424</v>
      </c>
      <c r="AJ202" s="3" t="s">
        <v>542</v>
      </c>
      <c r="AL202" s="9"/>
      <c r="AM202" s="6" t="s">
        <v>1280</v>
      </c>
      <c r="AO202" s="28">
        <v>6</v>
      </c>
      <c r="AP202" s="9"/>
      <c r="AQ202" s="9"/>
      <c r="BH202" s="28" t="s">
        <v>4231</v>
      </c>
      <c r="BI202" s="9"/>
      <c r="BJ202" s="28" t="s">
        <v>11116</v>
      </c>
      <c r="BK202" s="28" t="s">
        <v>11104</v>
      </c>
      <c r="BL202" s="9"/>
      <c r="BM202" s="9"/>
      <c r="BN202" s="9"/>
      <c r="BO202" s="9"/>
      <c r="BP202" s="9"/>
      <c r="BQ202" s="28" t="s">
        <v>4455</v>
      </c>
      <c r="BS202" s="227" t="str">
        <f t="shared" si="6"/>
        <v xml:space="preserve">-- -- EDI-BD
              </v>
      </c>
      <c r="BT202" s="9"/>
      <c r="BU202" s="9"/>
      <c r="BV202" s="9"/>
      <c r="BW202" s="9"/>
      <c r="BX202" s="9"/>
      <c r="BY202" s="9"/>
      <c r="BZ202" s="9"/>
      <c r="CA202" s="9"/>
      <c r="CB202" s="9"/>
      <c r="CC202" s="9"/>
      <c r="CD202" s="9"/>
      <c r="CE202" s="9"/>
      <c r="CF202" s="9"/>
      <c r="CJ202" s="83"/>
      <c r="CK202" s="9"/>
      <c r="CL202" s="236">
        <v>14</v>
      </c>
      <c r="CM202" s="236">
        <v>14</v>
      </c>
      <c r="CN202" s="9"/>
      <c r="CO202" s="9"/>
      <c r="CP202" s="9"/>
      <c r="CQ202" s="9"/>
      <c r="CR202" s="9"/>
      <c r="CS202" s="9"/>
      <c r="CT202" s="9"/>
      <c r="CU202" s="9"/>
      <c r="CV202" s="9"/>
      <c r="CW202" s="9"/>
      <c r="CX202" s="68"/>
      <c r="CY202" s="68"/>
      <c r="CZ202" s="68"/>
      <c r="DA202" s="68"/>
      <c r="DB202" s="68"/>
      <c r="DC202" s="68"/>
      <c r="DD202" s="53" t="s">
        <v>10483</v>
      </c>
      <c r="DE202" s="53" t="s">
        <v>10483</v>
      </c>
      <c r="DF202" s="53" t="s">
        <v>10483</v>
      </c>
      <c r="DG202" s="53" t="s">
        <v>10483</v>
      </c>
      <c r="DH202" s="53" t="s">
        <v>10483</v>
      </c>
      <c r="DI202" s="53" t="s">
        <v>10483</v>
      </c>
      <c r="DJ202" s="53" t="s">
        <v>10483</v>
      </c>
      <c r="DK202" s="53" t="s">
        <v>10483</v>
      </c>
      <c r="DL202" s="53" t="s">
        <v>10483</v>
      </c>
      <c r="DM202" s="53" t="s">
        <v>10483</v>
      </c>
      <c r="DN202" s="53" t="s">
        <v>10483</v>
      </c>
      <c r="DO202" s="53" t="s">
        <v>10483</v>
      </c>
      <c r="DP202" s="53" t="s">
        <v>10483</v>
      </c>
      <c r="DQ202" s="53" t="s">
        <v>10483</v>
      </c>
      <c r="DR202" s="53" t="s">
        <v>10483</v>
      </c>
      <c r="DS202" s="53" t="s">
        <v>10483</v>
      </c>
      <c r="DT202" s="53" t="s">
        <v>10483</v>
      </c>
      <c r="DU202" s="53" t="s">
        <v>10483</v>
      </c>
      <c r="DV202" s="53" t="s">
        <v>10483</v>
      </c>
      <c r="DW202" s="53" t="s">
        <v>10483</v>
      </c>
      <c r="DX202" s="53" t="s">
        <v>10483</v>
      </c>
      <c r="DY202" s="53" t="s">
        <v>10483</v>
      </c>
      <c r="DZ202" s="53" t="s">
        <v>10483</v>
      </c>
      <c r="EA202" s="53" t="s">
        <v>10483</v>
      </c>
      <c r="EB202" s="53"/>
      <c r="EC202" s="53" t="s">
        <v>10483</v>
      </c>
      <c r="ED202" s="53" t="s">
        <v>10483</v>
      </c>
      <c r="EE202" s="53" t="s">
        <v>10483</v>
      </c>
      <c r="EF202" s="53" t="s">
        <v>10483</v>
      </c>
      <c r="EG202" s="38"/>
      <c r="EH202" s="38"/>
      <c r="EI202" s="38"/>
      <c r="EJ202" s="3" t="s">
        <v>6674</v>
      </c>
      <c r="EK202" s="3" t="s">
        <v>1778</v>
      </c>
      <c r="EL202" s="3" t="s">
        <v>1778</v>
      </c>
      <c r="EM202" s="39">
        <v>47.36</v>
      </c>
      <c r="EN202" s="39">
        <v>5.28</v>
      </c>
      <c r="EO202" s="53" t="s">
        <v>10483</v>
      </c>
      <c r="EP202" s="39">
        <v>41.64</v>
      </c>
      <c r="EQ202" s="39">
        <v>7.85</v>
      </c>
      <c r="ER202" s="53" t="s">
        <v>10483</v>
      </c>
      <c r="ES202" s="53" t="s">
        <v>10483</v>
      </c>
      <c r="ET202" s="53" t="s">
        <v>10483</v>
      </c>
      <c r="EU202" s="53" t="s">
        <v>10483</v>
      </c>
      <c r="EV202" s="53" t="s">
        <v>10483</v>
      </c>
      <c r="EW202" s="53" t="s">
        <v>10483</v>
      </c>
      <c r="EX202" s="53" t="s">
        <v>10483</v>
      </c>
      <c r="EY202" s="53" t="s">
        <v>10483</v>
      </c>
      <c r="EZ202" s="53" t="s">
        <v>10483</v>
      </c>
      <c r="FA202" s="53" t="s">
        <v>10483</v>
      </c>
      <c r="FB202" s="53" t="s">
        <v>10483</v>
      </c>
      <c r="FC202" s="53" t="s">
        <v>10483</v>
      </c>
      <c r="FD202" s="53" t="s">
        <v>10483</v>
      </c>
      <c r="FE202" s="53" t="s">
        <v>10483</v>
      </c>
      <c r="FF202" s="53" t="s">
        <v>10483</v>
      </c>
      <c r="FG202" s="53" t="s">
        <v>10483</v>
      </c>
      <c r="FH202" s="53" t="s">
        <v>10483</v>
      </c>
      <c r="FI202" s="53" t="s">
        <v>10483</v>
      </c>
      <c r="FJ202" s="53" t="s">
        <v>10483</v>
      </c>
      <c r="FK202" s="53" t="s">
        <v>10483</v>
      </c>
      <c r="FL202" s="53" t="s">
        <v>10483</v>
      </c>
      <c r="FM202" s="53"/>
      <c r="FN202" s="53" t="s">
        <v>10483</v>
      </c>
      <c r="FO202" s="53" t="s">
        <v>10483</v>
      </c>
      <c r="FP202" s="53" t="s">
        <v>10483</v>
      </c>
      <c r="FQ202" s="53" t="s">
        <v>10483</v>
      </c>
      <c r="FR202" s="53" t="s">
        <v>10483</v>
      </c>
      <c r="FS202" s="53" t="s">
        <v>10483</v>
      </c>
      <c r="FT202" s="53" t="s">
        <v>10483</v>
      </c>
      <c r="FU202" s="53" t="s">
        <v>10483</v>
      </c>
      <c r="FV202" s="53" t="s">
        <v>10483</v>
      </c>
      <c r="FW202" s="53" t="s">
        <v>10483</v>
      </c>
      <c r="FX202" s="53" t="s">
        <v>10483</v>
      </c>
      <c r="FY202" s="53" t="s">
        <v>10483</v>
      </c>
      <c r="FZ202" s="53" t="s">
        <v>10483</v>
      </c>
      <c r="GA202" s="53" t="s">
        <v>10483</v>
      </c>
      <c r="GB202" s="53" t="s">
        <v>10483</v>
      </c>
      <c r="GC202" s="53"/>
      <c r="GD202" s="53" t="s">
        <v>10483</v>
      </c>
      <c r="GE202" s="53" t="s">
        <v>10483</v>
      </c>
      <c r="GF202" s="53" t="s">
        <v>10483</v>
      </c>
      <c r="GG202" s="53" t="s">
        <v>10483</v>
      </c>
      <c r="GH202" s="53" t="s">
        <v>10483</v>
      </c>
      <c r="GI202" s="53" t="s">
        <v>10483</v>
      </c>
      <c r="GJ202" s="53" t="s">
        <v>10483</v>
      </c>
      <c r="GK202" s="53" t="s">
        <v>10483</v>
      </c>
      <c r="GL202" s="53" t="s">
        <v>10483</v>
      </c>
      <c r="GM202" s="53" t="s">
        <v>10483</v>
      </c>
      <c r="GN202" s="53" t="s">
        <v>10483</v>
      </c>
      <c r="GO202" s="53" t="s">
        <v>10483</v>
      </c>
      <c r="GP202" s="53" t="s">
        <v>10483</v>
      </c>
      <c r="GQ202" s="53" t="s">
        <v>10483</v>
      </c>
      <c r="GR202" s="38"/>
      <c r="GS202" s="38"/>
      <c r="GT202" s="38"/>
      <c r="GU202" s="38"/>
      <c r="GV202" s="38"/>
      <c r="GW202" s="38"/>
      <c r="GX202" s="38"/>
      <c r="GY202" s="38"/>
      <c r="GZ202" s="167"/>
      <c r="HA202" s="167"/>
      <c r="HB202" s="167"/>
      <c r="HC202" s="167"/>
      <c r="HD202" s="167"/>
      <c r="HE202" s="167"/>
      <c r="HF202" s="167"/>
      <c r="HG202" s="167"/>
      <c r="HH202" s="167"/>
      <c r="HI202" s="167"/>
      <c r="HJ202" s="167"/>
      <c r="HK202" s="167"/>
      <c r="HL202" s="38"/>
      <c r="HM202" s="38"/>
      <c r="HN202" s="38"/>
      <c r="HP202" s="38"/>
      <c r="HQ202" s="38"/>
      <c r="HR202" s="38"/>
      <c r="HS202" s="38"/>
      <c r="HT202" s="38"/>
      <c r="HU202" s="38"/>
      <c r="HV202" s="38"/>
      <c r="HW202" s="38"/>
      <c r="HX202" s="38"/>
      <c r="HY202" s="38"/>
      <c r="HZ202" s="9"/>
      <c r="IA202" s="9"/>
      <c r="IB202" s="9"/>
      <c r="IC202" s="38"/>
      <c r="ID202" s="38"/>
      <c r="IE202" s="38"/>
      <c r="IF202" s="38"/>
      <c r="IG202" s="38"/>
      <c r="IH202" s="38"/>
      <c r="II202" s="68"/>
      <c r="IJ202" s="68"/>
      <c r="IK202" s="68"/>
      <c r="IL202" s="68"/>
      <c r="IM202" s="68"/>
      <c r="IN202" s="68"/>
      <c r="IO202" s="68"/>
      <c r="IP202" s="68"/>
      <c r="IQ202" s="68"/>
      <c r="IR202" s="68"/>
      <c r="IS202" s="68"/>
      <c r="IT202" s="68"/>
      <c r="IU202" s="68"/>
      <c r="IV202" s="68"/>
      <c r="IW202" s="38"/>
      <c r="IX202" s="38"/>
      <c r="IY202" s="38"/>
      <c r="IZ202" s="9"/>
      <c r="JA202" s="9"/>
      <c r="JB202" s="9"/>
      <c r="JC202" s="38"/>
      <c r="JD202" s="38"/>
      <c r="JE202" s="38"/>
      <c r="JF202" s="38"/>
      <c r="JG202" s="38"/>
      <c r="JH202" s="38"/>
      <c r="JI202" s="68"/>
      <c r="JJ202" s="68"/>
      <c r="JK202" s="68"/>
      <c r="JL202" s="68"/>
      <c r="JM202" s="68"/>
      <c r="JN202" s="68"/>
      <c r="JO202" s="68"/>
      <c r="JP202" s="68"/>
      <c r="JQ202" s="68"/>
      <c r="JR202" s="68"/>
      <c r="JS202" s="68"/>
      <c r="JT202" s="68"/>
      <c r="JU202" s="68"/>
      <c r="JV202" s="68"/>
      <c r="JW202" s="38"/>
      <c r="JX202" s="38"/>
      <c r="JY202" s="38"/>
      <c r="JZ202" s="9"/>
      <c r="KA202" s="9"/>
      <c r="KB202" s="9"/>
      <c r="KC202" s="9"/>
      <c r="KD202" s="9"/>
      <c r="KE202" s="9"/>
      <c r="KF202" s="9"/>
      <c r="KW202" s="9"/>
      <c r="KX202" s="9"/>
      <c r="KY202" s="9"/>
      <c r="KZ202" s="38"/>
      <c r="LA202" s="38"/>
      <c r="LB202" s="38"/>
      <c r="LC202" s="38"/>
      <c r="LD202" s="38"/>
      <c r="LE202" s="68"/>
      <c r="LF202" s="68"/>
      <c r="LG202" s="68"/>
      <c r="LH202" s="68"/>
      <c r="LI202" s="68"/>
      <c r="LJ202" s="68"/>
      <c r="LK202" s="68"/>
      <c r="LL202" s="68"/>
      <c r="LM202" s="68"/>
      <c r="LN202" s="68"/>
      <c r="LO202" s="68"/>
      <c r="LP202" s="68"/>
      <c r="LQ202" s="68"/>
      <c r="LR202" s="38"/>
      <c r="LS202" s="38"/>
      <c r="LT202" s="38"/>
      <c r="LU202" s="9"/>
      <c r="LV202" s="9"/>
      <c r="LW202" s="9"/>
      <c r="LX202" s="38"/>
      <c r="LY202" s="38"/>
      <c r="LZ202" s="38"/>
      <c r="MA202" s="38"/>
      <c r="MB202" s="68"/>
      <c r="MC202" s="68"/>
      <c r="MD202" s="68"/>
      <c r="ME202" s="68"/>
      <c r="MF202" s="68"/>
      <c r="MG202" s="68"/>
      <c r="MH202" s="68"/>
      <c r="MI202" s="68"/>
      <c r="MJ202" s="68"/>
      <c r="MK202" s="68"/>
      <c r="ML202" s="68"/>
      <c r="MM202" s="68"/>
      <c r="MN202" s="38"/>
      <c r="MO202" s="38"/>
      <c r="MP202" s="38"/>
      <c r="MQ202" s="38"/>
      <c r="MR202" s="38"/>
      <c r="MS202" s="9"/>
      <c r="MT202" s="9"/>
      <c r="MU202" s="38"/>
      <c r="MV202" s="38"/>
      <c r="MW202" s="38"/>
      <c r="MX202" s="38"/>
      <c r="MY202" s="38"/>
      <c r="MZ202" s="68"/>
      <c r="NA202" s="68"/>
      <c r="NB202" s="68"/>
      <c r="NC202" s="68"/>
      <c r="ND202" s="68"/>
      <c r="NE202" s="68"/>
      <c r="NF202" s="68"/>
      <c r="NG202" s="68"/>
      <c r="NH202" s="68"/>
      <c r="NI202" s="68"/>
      <c r="NJ202" s="68"/>
      <c r="NK202" s="68"/>
      <c r="NL202" s="68"/>
      <c r="NM202" s="38"/>
      <c r="NN202" s="38"/>
      <c r="NO202" s="38"/>
      <c r="NP202" s="9"/>
      <c r="NQ202" s="9"/>
      <c r="NR202" s="9"/>
      <c r="NS202" s="38"/>
      <c r="NT202" s="38"/>
      <c r="NU202" s="38"/>
      <c r="NV202" s="38"/>
      <c r="NW202" s="38"/>
      <c r="NX202" s="38"/>
      <c r="NY202" s="68"/>
      <c r="NZ202" s="68"/>
      <c r="OA202" s="68"/>
      <c r="OB202" s="68"/>
      <c r="OC202" s="68"/>
      <c r="OD202" s="68"/>
      <c r="OE202" s="68"/>
      <c r="OF202" s="68"/>
      <c r="OG202" s="68"/>
      <c r="OH202" s="68"/>
      <c r="OI202" s="68"/>
      <c r="OJ202" s="68"/>
      <c r="OK202" s="68"/>
      <c r="OL202" s="38"/>
      <c r="OM202" s="38"/>
      <c r="ON202" s="38"/>
      <c r="OO202" s="9"/>
      <c r="OP202" s="9"/>
      <c r="OQ202" s="9"/>
      <c r="OR202" s="38"/>
      <c r="OS202" s="38"/>
      <c r="OT202" s="38"/>
      <c r="OU202" s="38"/>
      <c r="OV202" s="68"/>
      <c r="OW202" s="68"/>
      <c r="OX202" s="68"/>
      <c r="OY202" s="68"/>
      <c r="OZ202" s="68"/>
      <c r="PA202" s="68"/>
      <c r="PB202" s="68"/>
      <c r="PC202" s="68"/>
      <c r="PD202" s="68"/>
      <c r="PE202" s="68"/>
      <c r="PF202" s="68"/>
      <c r="PG202" s="68"/>
      <c r="PH202" s="38"/>
      <c r="PI202" s="38"/>
      <c r="PJ202" s="38"/>
      <c r="PK202" s="38"/>
      <c r="PL202" s="9"/>
      <c r="PM202" s="9"/>
      <c r="PN202" s="9"/>
      <c r="PO202" s="38"/>
      <c r="PP202" s="38"/>
      <c r="PQ202" s="38"/>
      <c r="PR202" s="38"/>
      <c r="PS202" s="38"/>
      <c r="PT202" s="68"/>
      <c r="PU202" s="68"/>
      <c r="PV202" s="68"/>
      <c r="PW202" s="68"/>
      <c r="PX202" s="68"/>
      <c r="PY202" s="68"/>
      <c r="PZ202" s="68"/>
      <c r="QA202" s="68"/>
      <c r="QB202" s="68"/>
      <c r="QC202" s="68"/>
      <c r="QD202" s="68"/>
      <c r="QE202" s="68"/>
      <c r="QF202" s="68"/>
      <c r="QG202" s="38"/>
      <c r="QH202" s="38"/>
      <c r="QI202" s="38"/>
      <c r="QJ202" s="38"/>
      <c r="QK202" s="9"/>
      <c r="QL202" s="9"/>
      <c r="QM202" s="9"/>
      <c r="QN202" s="38"/>
      <c r="QO202" s="38"/>
      <c r="QP202" s="38"/>
      <c r="QQ202" s="38"/>
      <c r="QR202" s="38"/>
      <c r="QS202" s="38"/>
      <c r="QT202" s="68"/>
      <c r="QU202" s="68"/>
      <c r="QV202" s="68"/>
      <c r="QW202" s="68"/>
      <c r="QX202" s="68"/>
      <c r="QY202" s="68"/>
      <c r="QZ202" s="68"/>
      <c r="RA202" s="68"/>
      <c r="RB202" s="68"/>
      <c r="RC202" s="68"/>
      <c r="RD202" s="68"/>
      <c r="RE202" s="68"/>
      <c r="RF202" s="68"/>
      <c r="RG202" s="68"/>
      <c r="RH202" s="68"/>
      <c r="RI202" s="38"/>
      <c r="RJ202" s="38"/>
      <c r="RK202" s="38"/>
      <c r="RL202" s="38"/>
      <c r="RM202" s="9"/>
      <c r="RN202" s="9"/>
      <c r="RO202" s="9"/>
      <c r="RP202" s="38"/>
      <c r="RQ202" s="38"/>
      <c r="RR202" s="38"/>
      <c r="RS202" s="38"/>
      <c r="RT202" s="68"/>
      <c r="RU202" s="68"/>
      <c r="RV202" s="68"/>
      <c r="RW202" s="68"/>
      <c r="RX202" s="68"/>
      <c r="RY202" s="68"/>
      <c r="RZ202" s="68"/>
      <c r="SA202" s="68"/>
      <c r="SB202" s="68"/>
      <c r="SC202" s="68"/>
      <c r="SD202" s="68"/>
      <c r="SE202" s="68"/>
      <c r="SF202" s="38"/>
      <c r="SG202" s="38"/>
      <c r="SH202" s="38"/>
      <c r="SI202" s="9"/>
      <c r="SJ202" s="9"/>
      <c r="SK202" s="9"/>
      <c r="SL202" s="38"/>
      <c r="SM202" s="38"/>
      <c r="SN202" s="38"/>
      <c r="SO202" s="38"/>
      <c r="SP202" s="68"/>
      <c r="SQ202" s="68"/>
      <c r="SR202" s="68"/>
      <c r="SS202" s="68"/>
      <c r="ST202" s="68"/>
      <c r="SU202" s="68"/>
      <c r="SV202" s="68"/>
      <c r="SW202" s="68"/>
      <c r="SX202" s="68"/>
      <c r="SY202" s="68"/>
      <c r="SZ202" s="68"/>
      <c r="TA202" s="68"/>
      <c r="TB202" s="38"/>
      <c r="TC202" s="38"/>
      <c r="TD202" s="38"/>
      <c r="TE202" s="9"/>
      <c r="TF202" s="9"/>
      <c r="TG202" s="9"/>
      <c r="TN202" s="68"/>
      <c r="TO202" s="68"/>
      <c r="TP202" s="68"/>
      <c r="TQ202" s="68"/>
      <c r="TR202" s="68"/>
      <c r="TS202" s="68"/>
      <c r="TT202" s="68"/>
      <c r="TU202" s="68"/>
      <c r="TV202" s="68"/>
      <c r="TW202" s="68"/>
      <c r="TX202" s="68"/>
      <c r="TY202" s="68"/>
      <c r="TZ202" s="68"/>
      <c r="UA202" s="68"/>
      <c r="UK202" s="68"/>
      <c r="UL202" s="68"/>
      <c r="UM202" s="68"/>
      <c r="UN202" s="68"/>
      <c r="UO202" s="68"/>
      <c r="UP202" s="68"/>
      <c r="UQ202" s="68"/>
      <c r="UR202" s="68"/>
      <c r="US202" s="68"/>
      <c r="UT202" s="68"/>
      <c r="UU202" s="68"/>
      <c r="UV202" s="68"/>
      <c r="VE202" s="9"/>
      <c r="VF202" s="22" t="s">
        <v>4699</v>
      </c>
      <c r="VG202" s="22" t="s">
        <v>5105</v>
      </c>
      <c r="VH202" s="9"/>
      <c r="VI202" s="9"/>
      <c r="VJ202" s="9"/>
      <c r="WA202" s="3" t="s">
        <v>537</v>
      </c>
      <c r="WZ202" s="6" t="s">
        <v>1219</v>
      </c>
      <c r="XA202" s="6" t="s">
        <v>1219</v>
      </c>
      <c r="XB202" s="6" t="s">
        <v>49</v>
      </c>
      <c r="XD202" s="6" t="s">
        <v>3424</v>
      </c>
      <c r="XE202" s="6" t="s">
        <v>542</v>
      </c>
      <c r="XG202" s="6" t="s">
        <v>1280</v>
      </c>
      <c r="XI202" s="6" t="s">
        <v>6077</v>
      </c>
      <c r="XK202"/>
      <c r="XL202" s="3" t="s">
        <v>1280</v>
      </c>
      <c r="XP202" s="6" t="s">
        <v>1280</v>
      </c>
      <c r="XQ202" s="6" t="s">
        <v>1280</v>
      </c>
      <c r="XU202" s="3" t="s">
        <v>49</v>
      </c>
      <c r="XV202"/>
      <c r="XY202" s="3" t="s">
        <v>1280</v>
      </c>
      <c r="YB202" s="3" t="s">
        <v>1280</v>
      </c>
      <c r="YJ202" s="3" t="s">
        <v>1049</v>
      </c>
    </row>
    <row r="203" spans="1:686" ht="33" customHeight="1" x14ac:dyDescent="0.2">
      <c r="J203" s="83"/>
      <c r="K203" s="6">
        <v>45</v>
      </c>
      <c r="L203" s="6">
        <v>68</v>
      </c>
      <c r="M203" s="162" t="s">
        <v>10483</v>
      </c>
      <c r="T203" s="11" t="s">
        <v>1802</v>
      </c>
      <c r="AD203" s="3" t="s">
        <v>49</v>
      </c>
      <c r="AE203" s="11" t="s">
        <v>1802</v>
      </c>
      <c r="AF203" s="3" t="s">
        <v>49</v>
      </c>
      <c r="AI203" s="3" t="s">
        <v>49</v>
      </c>
      <c r="AJ203" s="3" t="s">
        <v>542</v>
      </c>
      <c r="AL203" s="9"/>
      <c r="AM203" s="6" t="s">
        <v>7682</v>
      </c>
      <c r="AO203" s="28">
        <v>6</v>
      </c>
      <c r="AP203" s="9"/>
      <c r="AQ203" s="9"/>
      <c r="BH203" s="28" t="s">
        <v>4231</v>
      </c>
      <c r="BI203" s="9"/>
      <c r="BJ203" s="28" t="s">
        <v>11116</v>
      </c>
      <c r="BK203" s="28" t="s">
        <v>11104</v>
      </c>
      <c r="BL203" s="9"/>
      <c r="BM203" s="9"/>
      <c r="BN203" s="9"/>
      <c r="BO203" s="9"/>
      <c r="BP203" s="9"/>
      <c r="BQ203" s="28" t="s">
        <v>4455</v>
      </c>
      <c r="BS203" s="227" t="str">
        <f t="shared" si="6"/>
        <v xml:space="preserve">-- -- EDI-BD
              </v>
      </c>
      <c r="BT203" s="9"/>
      <c r="BU203" s="9"/>
      <c r="BV203" s="9"/>
      <c r="BW203" s="9"/>
      <c r="BX203" s="9"/>
      <c r="BY203" s="9"/>
      <c r="BZ203" s="9"/>
      <c r="CA203" s="9"/>
      <c r="CB203" s="9"/>
      <c r="CC203" s="9"/>
      <c r="CD203" s="9"/>
      <c r="CE203" s="9"/>
      <c r="CF203" s="9"/>
      <c r="CJ203" s="83"/>
      <c r="CK203" s="9"/>
      <c r="CL203" s="236">
        <v>16</v>
      </c>
      <c r="CM203" s="236">
        <v>16</v>
      </c>
      <c r="CN203" s="9"/>
      <c r="CO203" s="9"/>
      <c r="CP203" s="9"/>
      <c r="CQ203" s="9"/>
      <c r="CR203" s="9"/>
      <c r="CS203" s="9"/>
      <c r="CT203" s="9"/>
      <c r="CU203" s="9"/>
      <c r="CV203" s="9"/>
      <c r="CW203" s="9"/>
      <c r="CX203" s="68"/>
      <c r="CY203" s="68"/>
      <c r="CZ203" s="68"/>
      <c r="DA203" s="68"/>
      <c r="DB203" s="68"/>
      <c r="DC203" s="68"/>
      <c r="DD203" s="53" t="s">
        <v>10483</v>
      </c>
      <c r="DE203" s="53" t="s">
        <v>10483</v>
      </c>
      <c r="DF203" s="53" t="s">
        <v>10483</v>
      </c>
      <c r="DG203" s="53" t="s">
        <v>10483</v>
      </c>
      <c r="DH203" s="53" t="s">
        <v>10483</v>
      </c>
      <c r="DI203" s="53" t="s">
        <v>10483</v>
      </c>
      <c r="DJ203" s="53" t="s">
        <v>10483</v>
      </c>
      <c r="DK203" s="53" t="s">
        <v>10483</v>
      </c>
      <c r="DL203" s="53" t="s">
        <v>10483</v>
      </c>
      <c r="DM203" s="53" t="s">
        <v>10483</v>
      </c>
      <c r="DN203" s="53" t="s">
        <v>10483</v>
      </c>
      <c r="DO203" s="53" t="s">
        <v>10483</v>
      </c>
      <c r="DP203" s="53" t="s">
        <v>10483</v>
      </c>
      <c r="DQ203" s="53" t="s">
        <v>10483</v>
      </c>
      <c r="DR203" s="53" t="s">
        <v>10483</v>
      </c>
      <c r="DS203" s="53" t="s">
        <v>10483</v>
      </c>
      <c r="DT203" s="53" t="s">
        <v>10483</v>
      </c>
      <c r="DU203" s="53" t="s">
        <v>10483</v>
      </c>
      <c r="DV203" s="53" t="s">
        <v>10483</v>
      </c>
      <c r="DW203" s="53" t="s">
        <v>10483</v>
      </c>
      <c r="DX203" s="53" t="s">
        <v>10483</v>
      </c>
      <c r="DY203" s="53" t="s">
        <v>10483</v>
      </c>
      <c r="DZ203" s="53" t="s">
        <v>10483</v>
      </c>
      <c r="EA203" s="53" t="s">
        <v>10483</v>
      </c>
      <c r="EB203" s="53"/>
      <c r="EC203" s="53" t="s">
        <v>10483</v>
      </c>
      <c r="ED203" s="53" t="s">
        <v>10483</v>
      </c>
      <c r="EE203" s="53" t="s">
        <v>10483</v>
      </c>
      <c r="EF203" s="53" t="s">
        <v>10483</v>
      </c>
      <c r="EG203" s="38"/>
      <c r="EH203" s="38"/>
      <c r="EI203" s="38"/>
      <c r="EJ203" s="3" t="s">
        <v>6674</v>
      </c>
      <c r="EK203" s="3" t="s">
        <v>1778</v>
      </c>
      <c r="EL203" s="3" t="s">
        <v>1778</v>
      </c>
      <c r="EM203" s="39">
        <v>44.75</v>
      </c>
      <c r="EN203" s="39">
        <v>10.98</v>
      </c>
      <c r="EO203" s="53" t="s">
        <v>10483</v>
      </c>
      <c r="EP203" s="39">
        <v>45.75</v>
      </c>
      <c r="EQ203" s="39">
        <v>7.6</v>
      </c>
      <c r="ER203" s="53" t="s">
        <v>10483</v>
      </c>
      <c r="ES203" s="53" t="s">
        <v>10483</v>
      </c>
      <c r="ET203" s="53" t="s">
        <v>10483</v>
      </c>
      <c r="EU203" s="53" t="s">
        <v>10483</v>
      </c>
      <c r="EV203" s="53" t="s">
        <v>10483</v>
      </c>
      <c r="EW203" s="53" t="s">
        <v>10483</v>
      </c>
      <c r="EX203" s="53" t="s">
        <v>10483</v>
      </c>
      <c r="EY203" s="53" t="s">
        <v>10483</v>
      </c>
      <c r="EZ203" s="53" t="s">
        <v>10483</v>
      </c>
      <c r="FA203" s="53" t="s">
        <v>10483</v>
      </c>
      <c r="FB203" s="53" t="s">
        <v>10483</v>
      </c>
      <c r="FC203" s="53" t="s">
        <v>10483</v>
      </c>
      <c r="FD203" s="53" t="s">
        <v>10483</v>
      </c>
      <c r="FE203" s="53" t="s">
        <v>10483</v>
      </c>
      <c r="FF203" s="53" t="s">
        <v>10483</v>
      </c>
      <c r="FG203" s="53" t="s">
        <v>10483</v>
      </c>
      <c r="FH203" s="53" t="s">
        <v>10483</v>
      </c>
      <c r="FI203" s="53" t="s">
        <v>10483</v>
      </c>
      <c r="FJ203" s="53" t="s">
        <v>10483</v>
      </c>
      <c r="FK203" s="53" t="s">
        <v>10483</v>
      </c>
      <c r="FL203" s="53" t="s">
        <v>10483</v>
      </c>
      <c r="FM203" s="53"/>
      <c r="FN203" s="53" t="s">
        <v>10483</v>
      </c>
      <c r="FO203" s="53" t="s">
        <v>10483</v>
      </c>
      <c r="FP203" s="53" t="s">
        <v>10483</v>
      </c>
      <c r="FQ203" s="53" t="s">
        <v>10483</v>
      </c>
      <c r="FR203" s="53" t="s">
        <v>10483</v>
      </c>
      <c r="FS203" s="53" t="s">
        <v>10483</v>
      </c>
      <c r="FT203" s="53" t="s">
        <v>10483</v>
      </c>
      <c r="FU203" s="53" t="s">
        <v>10483</v>
      </c>
      <c r="FV203" s="53" t="s">
        <v>10483</v>
      </c>
      <c r="FW203" s="53" t="s">
        <v>10483</v>
      </c>
      <c r="FX203" s="53" t="s">
        <v>10483</v>
      </c>
      <c r="FY203" s="53" t="s">
        <v>10483</v>
      </c>
      <c r="FZ203" s="53" t="s">
        <v>10483</v>
      </c>
      <c r="GA203" s="53" t="s">
        <v>10483</v>
      </c>
      <c r="GB203" s="53" t="s">
        <v>10483</v>
      </c>
      <c r="GC203" s="53"/>
      <c r="GD203" s="53" t="s">
        <v>10483</v>
      </c>
      <c r="GE203" s="53" t="s">
        <v>10483</v>
      </c>
      <c r="GF203" s="53" t="s">
        <v>10483</v>
      </c>
      <c r="GG203" s="53" t="s">
        <v>10483</v>
      </c>
      <c r="GH203" s="53" t="s">
        <v>10483</v>
      </c>
      <c r="GI203" s="53" t="s">
        <v>10483</v>
      </c>
      <c r="GJ203" s="53" t="s">
        <v>10483</v>
      </c>
      <c r="GK203" s="53" t="s">
        <v>10483</v>
      </c>
      <c r="GL203" s="53" t="s">
        <v>10483</v>
      </c>
      <c r="GM203" s="53" t="s">
        <v>10483</v>
      </c>
      <c r="GN203" s="53" t="s">
        <v>10483</v>
      </c>
      <c r="GO203" s="53" t="s">
        <v>10483</v>
      </c>
      <c r="GP203" s="53" t="s">
        <v>10483</v>
      </c>
      <c r="GQ203" s="53" t="s">
        <v>10483</v>
      </c>
      <c r="GR203" s="38"/>
      <c r="GS203" s="38"/>
      <c r="GT203" s="38"/>
      <c r="GU203" s="38"/>
      <c r="GV203" s="38"/>
      <c r="GW203" s="38"/>
      <c r="GX203" s="38"/>
      <c r="GY203" s="38"/>
      <c r="GZ203" s="167"/>
      <c r="HA203" s="167"/>
      <c r="HB203" s="167"/>
      <c r="HC203" s="167"/>
      <c r="HD203" s="167"/>
      <c r="HE203" s="167"/>
      <c r="HF203" s="167"/>
      <c r="HG203" s="167"/>
      <c r="HH203" s="167"/>
      <c r="HI203" s="167"/>
      <c r="HJ203" s="167"/>
      <c r="HK203" s="167"/>
      <c r="HL203" s="38"/>
      <c r="HM203" s="38"/>
      <c r="HN203" s="38"/>
      <c r="HP203" s="38"/>
      <c r="HQ203" s="38"/>
      <c r="HR203" s="38"/>
      <c r="HS203" s="38"/>
      <c r="HT203" s="38"/>
      <c r="HU203" s="38"/>
      <c r="HV203" s="38"/>
      <c r="HW203" s="38"/>
      <c r="HX203" s="38"/>
      <c r="HY203" s="38"/>
      <c r="HZ203" s="9"/>
      <c r="IA203" s="9"/>
      <c r="IB203" s="9"/>
      <c r="IC203" s="38"/>
      <c r="ID203" s="38"/>
      <c r="IE203" s="38"/>
      <c r="IF203" s="38"/>
      <c r="IG203" s="38"/>
      <c r="IH203" s="38"/>
      <c r="II203" s="68"/>
      <c r="IJ203" s="68"/>
      <c r="IK203" s="68"/>
      <c r="IL203" s="68"/>
      <c r="IM203" s="68"/>
      <c r="IN203" s="68"/>
      <c r="IO203" s="68"/>
      <c r="IP203" s="68"/>
      <c r="IQ203" s="68"/>
      <c r="IR203" s="68"/>
      <c r="IS203" s="68"/>
      <c r="IT203" s="68"/>
      <c r="IU203" s="68"/>
      <c r="IV203" s="68"/>
      <c r="IW203" s="38"/>
      <c r="IX203" s="38"/>
      <c r="IY203" s="38"/>
      <c r="IZ203" s="9"/>
      <c r="JA203" s="9"/>
      <c r="JB203" s="9"/>
      <c r="JC203" s="38"/>
      <c r="JD203" s="38"/>
      <c r="JE203" s="38"/>
      <c r="JF203" s="38"/>
      <c r="JG203" s="38"/>
      <c r="JH203" s="38"/>
      <c r="JI203" s="68"/>
      <c r="JJ203" s="68"/>
      <c r="JK203" s="68"/>
      <c r="JL203" s="68"/>
      <c r="JM203" s="68"/>
      <c r="JN203" s="68"/>
      <c r="JO203" s="68"/>
      <c r="JP203" s="68"/>
      <c r="JQ203" s="68"/>
      <c r="JR203" s="68"/>
      <c r="JS203" s="68"/>
      <c r="JT203" s="68"/>
      <c r="JU203" s="68"/>
      <c r="JV203" s="68"/>
      <c r="JW203" s="38"/>
      <c r="JX203" s="38"/>
      <c r="JY203" s="38"/>
      <c r="JZ203" s="9"/>
      <c r="KA203" s="9"/>
      <c r="KB203" s="9"/>
      <c r="KC203" s="9"/>
      <c r="KD203" s="9"/>
      <c r="KE203" s="9"/>
      <c r="KF203" s="9"/>
      <c r="KW203" s="9"/>
      <c r="KX203" s="9"/>
      <c r="KY203" s="9"/>
      <c r="KZ203" s="38"/>
      <c r="LA203" s="38"/>
      <c r="LB203" s="38"/>
      <c r="LC203" s="38"/>
      <c r="LD203" s="38"/>
      <c r="LE203" s="68"/>
      <c r="LF203" s="68"/>
      <c r="LG203" s="68"/>
      <c r="LH203" s="68"/>
      <c r="LI203" s="68"/>
      <c r="LJ203" s="68"/>
      <c r="LK203" s="68"/>
      <c r="LL203" s="68"/>
      <c r="LM203" s="68"/>
      <c r="LN203" s="68"/>
      <c r="LO203" s="68"/>
      <c r="LP203" s="68"/>
      <c r="LQ203" s="68"/>
      <c r="LR203" s="38"/>
      <c r="LS203" s="38"/>
      <c r="LT203" s="38"/>
      <c r="LU203" s="9"/>
      <c r="LV203" s="9"/>
      <c r="LW203" s="9"/>
      <c r="LX203" s="38"/>
      <c r="LY203" s="38"/>
      <c r="LZ203" s="38"/>
      <c r="MA203" s="38"/>
      <c r="MB203" s="68"/>
      <c r="MC203" s="68"/>
      <c r="MD203" s="68"/>
      <c r="ME203" s="68"/>
      <c r="MF203" s="68"/>
      <c r="MG203" s="68"/>
      <c r="MH203" s="68"/>
      <c r="MI203" s="68"/>
      <c r="MJ203" s="68"/>
      <c r="MK203" s="68"/>
      <c r="ML203" s="68"/>
      <c r="MM203" s="68"/>
      <c r="MN203" s="38"/>
      <c r="MO203" s="38"/>
      <c r="MP203" s="38"/>
      <c r="MQ203" s="38"/>
      <c r="MR203" s="38"/>
      <c r="MS203" s="9"/>
      <c r="MT203" s="9"/>
      <c r="MU203" s="38"/>
      <c r="MV203" s="38"/>
      <c r="MW203" s="38"/>
      <c r="MX203" s="38"/>
      <c r="MY203" s="38"/>
      <c r="MZ203" s="68"/>
      <c r="NA203" s="68"/>
      <c r="NB203" s="68"/>
      <c r="NC203" s="68"/>
      <c r="ND203" s="68"/>
      <c r="NE203" s="68"/>
      <c r="NF203" s="68"/>
      <c r="NG203" s="68"/>
      <c r="NH203" s="68"/>
      <c r="NI203" s="68"/>
      <c r="NJ203" s="68"/>
      <c r="NK203" s="68"/>
      <c r="NL203" s="68"/>
      <c r="NM203" s="38"/>
      <c r="NN203" s="38"/>
      <c r="NO203" s="38"/>
      <c r="NP203" s="9"/>
      <c r="NQ203" s="9"/>
      <c r="NR203" s="9"/>
      <c r="NS203" s="38"/>
      <c r="NT203" s="38"/>
      <c r="NU203" s="38"/>
      <c r="NV203" s="38"/>
      <c r="NW203" s="38"/>
      <c r="NX203" s="38"/>
      <c r="NY203" s="68"/>
      <c r="NZ203" s="68"/>
      <c r="OA203" s="68"/>
      <c r="OB203" s="68"/>
      <c r="OC203" s="68"/>
      <c r="OD203" s="68"/>
      <c r="OE203" s="68"/>
      <c r="OF203" s="68"/>
      <c r="OG203" s="68"/>
      <c r="OH203" s="68"/>
      <c r="OI203" s="68"/>
      <c r="OJ203" s="68"/>
      <c r="OK203" s="68"/>
      <c r="OL203" s="38"/>
      <c r="OM203" s="38"/>
      <c r="ON203" s="38"/>
      <c r="OO203" s="9"/>
      <c r="OP203" s="9"/>
      <c r="OQ203" s="9"/>
      <c r="OR203" s="38"/>
      <c r="OS203" s="38"/>
      <c r="OT203" s="38"/>
      <c r="OU203" s="38"/>
      <c r="OV203" s="68"/>
      <c r="OW203" s="68"/>
      <c r="OX203" s="68"/>
      <c r="OY203" s="68"/>
      <c r="OZ203" s="68"/>
      <c r="PA203" s="68"/>
      <c r="PB203" s="68"/>
      <c r="PC203" s="68"/>
      <c r="PD203" s="68"/>
      <c r="PE203" s="68"/>
      <c r="PF203" s="68"/>
      <c r="PG203" s="68"/>
      <c r="PH203" s="38"/>
      <c r="PI203" s="38"/>
      <c r="PJ203" s="38"/>
      <c r="PK203" s="38"/>
      <c r="PL203" s="9"/>
      <c r="PM203" s="9"/>
      <c r="PN203" s="9"/>
      <c r="PO203" s="38"/>
      <c r="PP203" s="38"/>
      <c r="PQ203" s="38"/>
      <c r="PR203" s="38"/>
      <c r="PS203" s="38"/>
      <c r="PT203" s="68"/>
      <c r="PU203" s="68"/>
      <c r="PV203" s="68"/>
      <c r="PW203" s="68"/>
      <c r="PX203" s="68"/>
      <c r="PY203" s="68"/>
      <c r="PZ203" s="68"/>
      <c r="QA203" s="68"/>
      <c r="QB203" s="68"/>
      <c r="QC203" s="68"/>
      <c r="QD203" s="68"/>
      <c r="QE203" s="68"/>
      <c r="QF203" s="68"/>
      <c r="QG203" s="38"/>
      <c r="QH203" s="38"/>
      <c r="QI203" s="38"/>
      <c r="QJ203" s="38"/>
      <c r="QK203" s="9"/>
      <c r="QL203" s="9"/>
      <c r="QM203" s="9"/>
      <c r="QN203" s="38"/>
      <c r="QO203" s="38"/>
      <c r="QP203" s="38"/>
      <c r="QQ203" s="38"/>
      <c r="QR203" s="38"/>
      <c r="QS203" s="38"/>
      <c r="QT203" s="68"/>
      <c r="QU203" s="68"/>
      <c r="QV203" s="68"/>
      <c r="QW203" s="68"/>
      <c r="QX203" s="68"/>
      <c r="QY203" s="68"/>
      <c r="QZ203" s="68"/>
      <c r="RA203" s="68"/>
      <c r="RB203" s="68"/>
      <c r="RC203" s="68"/>
      <c r="RD203" s="68"/>
      <c r="RE203" s="68"/>
      <c r="RF203" s="68"/>
      <c r="RG203" s="68"/>
      <c r="RH203" s="68"/>
      <c r="RI203" s="38"/>
      <c r="RJ203" s="38"/>
      <c r="RK203" s="38"/>
      <c r="RL203" s="38"/>
      <c r="RM203" s="9"/>
      <c r="RN203" s="9"/>
      <c r="RO203" s="9"/>
      <c r="RP203" s="38"/>
      <c r="RQ203" s="38"/>
      <c r="RR203" s="38"/>
      <c r="RS203" s="38"/>
      <c r="RT203" s="68"/>
      <c r="RU203" s="68"/>
      <c r="RV203" s="68"/>
      <c r="RW203" s="68"/>
      <c r="RX203" s="68"/>
      <c r="RY203" s="68"/>
      <c r="RZ203" s="68"/>
      <c r="SA203" s="68"/>
      <c r="SB203" s="68"/>
      <c r="SC203" s="68"/>
      <c r="SD203" s="68"/>
      <c r="SE203" s="68"/>
      <c r="SF203" s="38"/>
      <c r="SG203" s="38"/>
      <c r="SH203" s="38"/>
      <c r="SI203" s="9"/>
      <c r="SJ203" s="9"/>
      <c r="SK203" s="9"/>
      <c r="SL203" s="38"/>
      <c r="SM203" s="38"/>
      <c r="SN203" s="38"/>
      <c r="SO203" s="38"/>
      <c r="SP203" s="68"/>
      <c r="SQ203" s="68"/>
      <c r="SR203" s="68"/>
      <c r="SS203" s="68"/>
      <c r="ST203" s="68"/>
      <c r="SU203" s="68"/>
      <c r="SV203" s="68"/>
      <c r="SW203" s="68"/>
      <c r="SX203" s="68"/>
      <c r="SY203" s="68"/>
      <c r="SZ203" s="68"/>
      <c r="TA203" s="68"/>
      <c r="TB203" s="38"/>
      <c r="TC203" s="38"/>
      <c r="TD203" s="38"/>
      <c r="TE203" s="9"/>
      <c r="TF203" s="9"/>
      <c r="TG203" s="9"/>
      <c r="TN203" s="68"/>
      <c r="TO203" s="68"/>
      <c r="TP203" s="68"/>
      <c r="TQ203" s="68"/>
      <c r="TR203" s="68"/>
      <c r="TS203" s="68"/>
      <c r="TT203" s="68"/>
      <c r="TU203" s="68"/>
      <c r="TV203" s="68"/>
      <c r="TW203" s="68"/>
      <c r="TX203" s="68"/>
      <c r="TY203" s="68"/>
      <c r="TZ203" s="68"/>
      <c r="UA203" s="68"/>
      <c r="UK203" s="68"/>
      <c r="UL203" s="68"/>
      <c r="UM203" s="68"/>
      <c r="UN203" s="68"/>
      <c r="UO203" s="68"/>
      <c r="UP203" s="68"/>
      <c r="UQ203" s="68"/>
      <c r="UR203" s="68"/>
      <c r="US203" s="68"/>
      <c r="UT203" s="68"/>
      <c r="UU203" s="68"/>
      <c r="UV203" s="68"/>
      <c r="VE203" s="9"/>
      <c r="VF203" s="22" t="s">
        <v>4699</v>
      </c>
      <c r="VG203" s="22" t="s">
        <v>5105</v>
      </c>
      <c r="VH203" s="9"/>
      <c r="VI203" s="9"/>
      <c r="VJ203" s="9"/>
      <c r="WA203" s="3" t="s">
        <v>537</v>
      </c>
      <c r="WZ203" s="6" t="s">
        <v>1802</v>
      </c>
      <c r="XA203" s="6" t="s">
        <v>1802</v>
      </c>
      <c r="XB203" s="6" t="s">
        <v>49</v>
      </c>
      <c r="XD203" s="6" t="s">
        <v>49</v>
      </c>
      <c r="XE203" s="6" t="s">
        <v>542</v>
      </c>
      <c r="XG203" s="6" t="s">
        <v>1809</v>
      </c>
      <c r="XI203" s="6" t="s">
        <v>5972</v>
      </c>
      <c r="XK203"/>
      <c r="XL203" s="3" t="s">
        <v>1809</v>
      </c>
      <c r="XP203" s="6" t="s">
        <v>7682</v>
      </c>
      <c r="XQ203" s="6" t="s">
        <v>7682</v>
      </c>
      <c r="XU203" s="3" t="s">
        <v>49</v>
      </c>
      <c r="XV203"/>
      <c r="XY203" s="3" t="s">
        <v>1013</v>
      </c>
      <c r="YB203" s="3" t="s">
        <v>1013</v>
      </c>
      <c r="YJ203" s="3" t="s">
        <v>1049</v>
      </c>
    </row>
    <row r="204" spans="1:686" ht="33" customHeight="1" x14ac:dyDescent="0.2">
      <c r="J204" s="83"/>
      <c r="K204" s="6">
        <v>45</v>
      </c>
      <c r="L204" s="6">
        <v>68</v>
      </c>
      <c r="M204" s="162" t="s">
        <v>10483</v>
      </c>
      <c r="T204" s="3" t="s">
        <v>1218</v>
      </c>
      <c r="AE204" s="11"/>
      <c r="AL204" s="9"/>
      <c r="AM204" s="6" t="s">
        <v>10807</v>
      </c>
      <c r="AO204" s="28">
        <v>6</v>
      </c>
      <c r="AP204" s="9"/>
      <c r="AQ204" s="9"/>
      <c r="BI204" s="9"/>
      <c r="BJ204" s="28" t="s">
        <v>11116</v>
      </c>
      <c r="BK204" s="28" t="s">
        <v>11104</v>
      </c>
      <c r="BL204" s="9"/>
      <c r="BM204" s="9"/>
      <c r="BN204" s="9"/>
      <c r="BO204" s="9"/>
      <c r="BP204" s="9"/>
      <c r="BS204" s="227" t="str">
        <f t="shared" si="6"/>
        <v xml:space="preserve">-- -- BIAQ              </v>
      </c>
      <c r="BT204" s="9"/>
      <c r="BU204" s="9"/>
      <c r="BV204" s="9"/>
      <c r="BW204" s="9"/>
      <c r="BX204" s="9"/>
      <c r="BY204" s="9"/>
      <c r="BZ204" s="9"/>
      <c r="CA204" s="9"/>
      <c r="CB204" s="9"/>
      <c r="CC204" s="9"/>
      <c r="CD204" s="9"/>
      <c r="CE204" s="9"/>
      <c r="CF204" s="9"/>
      <c r="CJ204" s="83"/>
      <c r="CK204" s="9"/>
      <c r="CL204" s="236">
        <v>16</v>
      </c>
      <c r="CM204" s="236">
        <v>16</v>
      </c>
      <c r="CN204" s="9"/>
      <c r="CO204" s="9"/>
      <c r="CP204" s="9"/>
      <c r="CQ204" s="9"/>
      <c r="CR204" s="9"/>
      <c r="CS204" s="9"/>
      <c r="CT204" s="9"/>
      <c r="CU204" s="9"/>
      <c r="CV204" s="9"/>
      <c r="CW204" s="9"/>
      <c r="CX204" s="68"/>
      <c r="CY204" s="87"/>
      <c r="CZ204" s="87"/>
      <c r="DA204" s="68"/>
      <c r="DB204" s="68"/>
      <c r="DC204" s="68"/>
      <c r="DD204" s="53" t="s">
        <v>10483</v>
      </c>
      <c r="DE204" s="53" t="s">
        <v>10483</v>
      </c>
      <c r="DF204" s="53" t="s">
        <v>10483</v>
      </c>
      <c r="DG204" s="53" t="s">
        <v>10483</v>
      </c>
      <c r="DH204" s="53" t="s">
        <v>10483</v>
      </c>
      <c r="DI204" s="53" t="s">
        <v>10483</v>
      </c>
      <c r="DJ204" s="53" t="s">
        <v>10483</v>
      </c>
      <c r="DK204" s="53" t="s">
        <v>10483</v>
      </c>
      <c r="DL204" s="53" t="s">
        <v>10483</v>
      </c>
      <c r="DM204" s="53" t="s">
        <v>10483</v>
      </c>
      <c r="DN204" s="53" t="s">
        <v>10483</v>
      </c>
      <c r="DO204" s="53" t="s">
        <v>10483</v>
      </c>
      <c r="DP204" s="53" t="s">
        <v>10483</v>
      </c>
      <c r="DQ204" s="53" t="s">
        <v>10483</v>
      </c>
      <c r="DR204" s="53" t="s">
        <v>10483</v>
      </c>
      <c r="DS204" s="53" t="s">
        <v>10483</v>
      </c>
      <c r="DT204" s="53" t="s">
        <v>10483</v>
      </c>
      <c r="DU204" s="53" t="s">
        <v>10483</v>
      </c>
      <c r="DV204" s="53" t="s">
        <v>10483</v>
      </c>
      <c r="DW204" s="53" t="s">
        <v>10483</v>
      </c>
      <c r="DX204" s="53" t="s">
        <v>10483</v>
      </c>
      <c r="DY204" s="53" t="s">
        <v>10483</v>
      </c>
      <c r="DZ204" s="53" t="s">
        <v>10483</v>
      </c>
      <c r="EA204" s="53" t="s">
        <v>10483</v>
      </c>
      <c r="EB204" s="53"/>
      <c r="EC204" s="53" t="s">
        <v>10483</v>
      </c>
      <c r="ED204" s="53" t="s">
        <v>10483</v>
      </c>
      <c r="EE204" s="53" t="s">
        <v>10483</v>
      </c>
      <c r="EF204" s="53" t="s">
        <v>10483</v>
      </c>
      <c r="EG204" s="38"/>
      <c r="EH204" s="38"/>
      <c r="EI204" s="38"/>
      <c r="EJ204" s="9" t="s">
        <v>4212</v>
      </c>
      <c r="EK204" s="9" t="s">
        <v>4212</v>
      </c>
      <c r="EL204" s="9" t="s">
        <v>4212</v>
      </c>
      <c r="EM204" s="39">
        <v>34.19</v>
      </c>
      <c r="EN204" s="39">
        <v>9.52</v>
      </c>
      <c r="EO204" s="53" t="s">
        <v>10483</v>
      </c>
      <c r="EP204" s="39">
        <v>31.5</v>
      </c>
      <c r="EQ204" s="39">
        <v>11.18</v>
      </c>
      <c r="ER204" s="53" t="s">
        <v>10483</v>
      </c>
      <c r="ES204" s="53" t="s">
        <v>10483</v>
      </c>
      <c r="ET204" s="53" t="s">
        <v>10483</v>
      </c>
      <c r="EU204" s="53" t="s">
        <v>10483</v>
      </c>
      <c r="EV204" s="53" t="s">
        <v>10483</v>
      </c>
      <c r="EW204" s="53" t="s">
        <v>10483</v>
      </c>
      <c r="EX204" s="53" t="s">
        <v>10483</v>
      </c>
      <c r="EY204" s="53" t="s">
        <v>10483</v>
      </c>
      <c r="EZ204" s="53" t="s">
        <v>10483</v>
      </c>
      <c r="FA204" s="53" t="s">
        <v>10483</v>
      </c>
      <c r="FB204" s="53" t="s">
        <v>10483</v>
      </c>
      <c r="FC204" s="53" t="s">
        <v>10483</v>
      </c>
      <c r="FD204" s="53" t="s">
        <v>10483</v>
      </c>
      <c r="FE204" s="53" t="s">
        <v>10483</v>
      </c>
      <c r="FF204" s="53" t="s">
        <v>10483</v>
      </c>
      <c r="FG204" s="53" t="s">
        <v>10483</v>
      </c>
      <c r="FH204" s="53" t="s">
        <v>10483</v>
      </c>
      <c r="FI204" s="53" t="s">
        <v>10483</v>
      </c>
      <c r="FJ204" s="53" t="s">
        <v>10483</v>
      </c>
      <c r="FK204" s="53" t="s">
        <v>10483</v>
      </c>
      <c r="FL204" s="53" t="s">
        <v>10483</v>
      </c>
      <c r="FM204" s="53"/>
      <c r="FN204" s="53" t="s">
        <v>10483</v>
      </c>
      <c r="FO204" s="53" t="s">
        <v>10483</v>
      </c>
      <c r="FP204" s="53" t="s">
        <v>10483</v>
      </c>
      <c r="FQ204" s="53" t="s">
        <v>10483</v>
      </c>
      <c r="FR204" s="53" t="s">
        <v>10483</v>
      </c>
      <c r="FS204" s="53" t="s">
        <v>10483</v>
      </c>
      <c r="FT204" s="53" t="s">
        <v>10483</v>
      </c>
      <c r="FU204" s="53" t="s">
        <v>10483</v>
      </c>
      <c r="FV204" s="53" t="s">
        <v>10483</v>
      </c>
      <c r="FW204" s="53" t="s">
        <v>10483</v>
      </c>
      <c r="FX204" s="53" t="s">
        <v>10483</v>
      </c>
      <c r="FY204" s="53" t="s">
        <v>10483</v>
      </c>
      <c r="FZ204" s="53" t="s">
        <v>10483</v>
      </c>
      <c r="GA204" s="53" t="s">
        <v>10483</v>
      </c>
      <c r="GB204" s="53" t="s">
        <v>10483</v>
      </c>
      <c r="GC204" s="53"/>
      <c r="GD204" s="53" t="s">
        <v>10483</v>
      </c>
      <c r="GE204" s="53" t="s">
        <v>10483</v>
      </c>
      <c r="GF204" s="53" t="s">
        <v>10483</v>
      </c>
      <c r="GG204" s="53" t="s">
        <v>10483</v>
      </c>
      <c r="GH204" s="53" t="s">
        <v>10483</v>
      </c>
      <c r="GI204" s="53" t="s">
        <v>10483</v>
      </c>
      <c r="GJ204" s="53" t="s">
        <v>10483</v>
      </c>
      <c r="GK204" s="53" t="s">
        <v>10483</v>
      </c>
      <c r="GL204" s="53" t="s">
        <v>10483</v>
      </c>
      <c r="GM204" s="53" t="s">
        <v>10483</v>
      </c>
      <c r="GN204" s="53" t="s">
        <v>10483</v>
      </c>
      <c r="GO204" s="53" t="s">
        <v>10483</v>
      </c>
      <c r="GP204" s="53" t="s">
        <v>10483</v>
      </c>
      <c r="GQ204" s="53" t="s">
        <v>10483</v>
      </c>
      <c r="GR204" s="38"/>
      <c r="GS204" s="38"/>
      <c r="GT204" s="38"/>
      <c r="GU204" s="38"/>
      <c r="GV204" s="38"/>
      <c r="GW204" s="38"/>
      <c r="GX204" s="38"/>
      <c r="GY204" s="38"/>
      <c r="GZ204" s="167"/>
      <c r="HA204" s="167"/>
      <c r="HB204" s="167"/>
      <c r="HC204" s="167"/>
      <c r="HD204" s="167"/>
      <c r="HE204" s="167"/>
      <c r="HF204" s="167"/>
      <c r="HG204" s="167"/>
      <c r="HH204" s="167"/>
      <c r="HI204" s="167"/>
      <c r="HJ204" s="167"/>
      <c r="HK204" s="167"/>
      <c r="HL204" s="38"/>
      <c r="HM204" s="38"/>
      <c r="HN204" s="38"/>
      <c r="HP204" s="38"/>
      <c r="HQ204" s="38"/>
      <c r="HR204" s="38"/>
      <c r="HS204" s="38"/>
      <c r="HT204" s="38"/>
      <c r="HU204" s="38"/>
      <c r="HV204" s="38"/>
      <c r="HW204" s="38"/>
      <c r="HX204" s="38"/>
      <c r="HY204" s="38"/>
      <c r="HZ204" s="9"/>
      <c r="IA204" s="9"/>
      <c r="IB204" s="9"/>
      <c r="IC204" s="38"/>
      <c r="ID204" s="38"/>
      <c r="IE204" s="38"/>
      <c r="IF204" s="38"/>
      <c r="IG204" s="38"/>
      <c r="IH204" s="38"/>
      <c r="II204" s="68"/>
      <c r="IJ204" s="68"/>
      <c r="IK204" s="68"/>
      <c r="IL204" s="68"/>
      <c r="IM204" s="68"/>
      <c r="IN204" s="68"/>
      <c r="IO204" s="68"/>
      <c r="IP204" s="68"/>
      <c r="IQ204" s="68"/>
      <c r="IR204" s="68"/>
      <c r="IS204" s="68"/>
      <c r="IT204" s="68"/>
      <c r="IU204" s="68"/>
      <c r="IV204" s="68"/>
      <c r="IW204" s="38"/>
      <c r="IX204" s="38"/>
      <c r="IY204" s="38"/>
      <c r="IZ204" s="9"/>
      <c r="JA204" s="9"/>
      <c r="JB204" s="9"/>
      <c r="JC204" s="38"/>
      <c r="JD204" s="38"/>
      <c r="JE204" s="38"/>
      <c r="JF204" s="38"/>
      <c r="JG204" s="38"/>
      <c r="JH204" s="38"/>
      <c r="JI204" s="68"/>
      <c r="JJ204" s="68"/>
      <c r="JK204" s="68"/>
      <c r="JL204" s="68"/>
      <c r="JM204" s="68"/>
      <c r="JN204" s="68"/>
      <c r="JO204" s="68"/>
      <c r="JP204" s="68"/>
      <c r="JQ204" s="68"/>
      <c r="JR204" s="68"/>
      <c r="JS204" s="68"/>
      <c r="JT204" s="68"/>
      <c r="JU204" s="68"/>
      <c r="JV204" s="68"/>
      <c r="JW204" s="38"/>
      <c r="JX204" s="38"/>
      <c r="JY204" s="38"/>
      <c r="JZ204" s="9"/>
      <c r="KA204" s="9"/>
      <c r="KB204" s="9"/>
      <c r="KC204" s="9"/>
      <c r="KD204" s="9"/>
      <c r="KE204" s="9"/>
      <c r="KF204" s="9"/>
      <c r="KW204" s="9"/>
      <c r="KX204" s="9"/>
      <c r="KY204" s="9"/>
      <c r="KZ204" s="38"/>
      <c r="LA204" s="38"/>
      <c r="LB204" s="38"/>
      <c r="LC204" s="38"/>
      <c r="LD204" s="38"/>
      <c r="LE204" s="68"/>
      <c r="LF204" s="68"/>
      <c r="LG204" s="68"/>
      <c r="LH204" s="68"/>
      <c r="LI204" s="68"/>
      <c r="LJ204" s="68"/>
      <c r="LK204" s="68"/>
      <c r="LL204" s="68"/>
      <c r="LM204" s="68"/>
      <c r="LN204" s="68"/>
      <c r="LO204" s="68"/>
      <c r="LP204" s="68"/>
      <c r="LQ204" s="68"/>
      <c r="LR204" s="38"/>
      <c r="LS204" s="38"/>
      <c r="LT204" s="38"/>
      <c r="LU204" s="9"/>
      <c r="LV204" s="9"/>
      <c r="LW204" s="9"/>
      <c r="LX204" s="38"/>
      <c r="LY204" s="38"/>
      <c r="LZ204" s="38"/>
      <c r="MA204" s="38"/>
      <c r="MB204" s="68"/>
      <c r="MC204" s="68"/>
      <c r="MD204" s="68"/>
      <c r="ME204" s="68"/>
      <c r="MF204" s="68"/>
      <c r="MG204" s="68"/>
      <c r="MH204" s="68"/>
      <c r="MI204" s="68"/>
      <c r="MJ204" s="68"/>
      <c r="MK204" s="68"/>
      <c r="ML204" s="68"/>
      <c r="MM204" s="68"/>
      <c r="MN204" s="38"/>
      <c r="MO204" s="38"/>
      <c r="MP204" s="38"/>
      <c r="MQ204" s="38"/>
      <c r="MR204" s="38"/>
      <c r="MS204" s="9"/>
      <c r="MT204" s="9"/>
      <c r="MU204" s="38"/>
      <c r="MV204" s="38"/>
      <c r="MW204" s="38"/>
      <c r="MX204" s="38"/>
      <c r="MY204" s="38"/>
      <c r="MZ204" s="68"/>
      <c r="NA204" s="68"/>
      <c r="NB204" s="68"/>
      <c r="NC204" s="68"/>
      <c r="ND204" s="68"/>
      <c r="NE204" s="68"/>
      <c r="NF204" s="68"/>
      <c r="NG204" s="68"/>
      <c r="NH204" s="68"/>
      <c r="NI204" s="68"/>
      <c r="NJ204" s="68"/>
      <c r="NK204" s="68"/>
      <c r="NL204" s="68"/>
      <c r="NM204" s="38"/>
      <c r="NN204" s="38"/>
      <c r="NO204" s="38"/>
      <c r="NP204" s="9"/>
      <c r="NQ204" s="9"/>
      <c r="NR204" s="9"/>
      <c r="NS204" s="38"/>
      <c r="NT204" s="38"/>
      <c r="NU204" s="38"/>
      <c r="NV204" s="38"/>
      <c r="NW204" s="38"/>
      <c r="NX204" s="38"/>
      <c r="NY204" s="68"/>
      <c r="NZ204" s="68"/>
      <c r="OA204" s="68"/>
      <c r="OB204" s="68"/>
      <c r="OC204" s="68"/>
      <c r="OD204" s="68"/>
      <c r="OE204" s="68"/>
      <c r="OF204" s="68"/>
      <c r="OG204" s="68"/>
      <c r="OH204" s="68"/>
      <c r="OI204" s="68"/>
      <c r="OJ204" s="68"/>
      <c r="OK204" s="68"/>
      <c r="OL204" s="38"/>
      <c r="OM204" s="38"/>
      <c r="ON204" s="38"/>
      <c r="OO204" s="9"/>
      <c r="OP204" s="9"/>
      <c r="OQ204" s="9"/>
      <c r="OR204" s="38"/>
      <c r="OS204" s="38"/>
      <c r="OT204" s="38"/>
      <c r="OU204" s="38"/>
      <c r="OV204" s="68"/>
      <c r="OW204" s="68"/>
      <c r="OX204" s="68"/>
      <c r="OY204" s="68"/>
      <c r="OZ204" s="68"/>
      <c r="PA204" s="68"/>
      <c r="PB204" s="68"/>
      <c r="PC204" s="68"/>
      <c r="PD204" s="68"/>
      <c r="PE204" s="68"/>
      <c r="PF204" s="68"/>
      <c r="PG204" s="68"/>
      <c r="PH204" s="38"/>
      <c r="PI204" s="38"/>
      <c r="PJ204" s="38"/>
      <c r="PK204" s="38"/>
      <c r="PL204" s="9"/>
      <c r="PM204" s="9"/>
      <c r="PN204" s="9"/>
      <c r="PO204" s="38"/>
      <c r="PP204" s="38"/>
      <c r="PQ204" s="38"/>
      <c r="PR204" s="38"/>
      <c r="PS204" s="38"/>
      <c r="PT204" s="68"/>
      <c r="PU204" s="68"/>
      <c r="PV204" s="87"/>
      <c r="PW204" s="87"/>
      <c r="PX204" s="87"/>
      <c r="PY204" s="87"/>
      <c r="PZ204" s="87"/>
      <c r="QA204" s="68"/>
      <c r="QB204" s="68"/>
      <c r="QC204" s="68"/>
      <c r="QD204" s="68"/>
      <c r="QE204" s="68"/>
      <c r="QF204" s="68"/>
      <c r="QG204" s="38"/>
      <c r="QH204" s="38"/>
      <c r="QI204" s="38"/>
      <c r="QJ204" s="38"/>
      <c r="QK204" s="9"/>
      <c r="QL204" s="9"/>
      <c r="QM204" s="9"/>
      <c r="QN204" s="38"/>
      <c r="QO204" s="38"/>
      <c r="QP204" s="38"/>
      <c r="QQ204" s="38"/>
      <c r="QR204" s="38"/>
      <c r="QS204" s="38"/>
      <c r="QT204" s="68"/>
      <c r="QU204" s="68"/>
      <c r="QV204" s="68"/>
      <c r="QW204" s="68"/>
      <c r="QX204" s="68"/>
      <c r="QY204" s="68"/>
      <c r="QZ204" s="68"/>
      <c r="RA204" s="68"/>
      <c r="RB204" s="68"/>
      <c r="RC204" s="68"/>
      <c r="RD204" s="68"/>
      <c r="RE204" s="68"/>
      <c r="RF204" s="68"/>
      <c r="RG204" s="68"/>
      <c r="RH204" s="68"/>
      <c r="RI204" s="38"/>
      <c r="RJ204" s="38"/>
      <c r="RK204" s="38"/>
      <c r="RL204" s="38"/>
      <c r="RM204" s="9"/>
      <c r="RN204" s="9"/>
      <c r="RO204" s="9"/>
      <c r="RP204" s="38"/>
      <c r="RQ204" s="38"/>
      <c r="RR204" s="38"/>
      <c r="RS204" s="38"/>
      <c r="RT204" s="68"/>
      <c r="RU204" s="68"/>
      <c r="RV204" s="68"/>
      <c r="RW204" s="68"/>
      <c r="RX204" s="68"/>
      <c r="RY204" s="68"/>
      <c r="RZ204" s="68"/>
      <c r="SA204" s="68"/>
      <c r="SB204" s="68"/>
      <c r="SC204" s="68"/>
      <c r="SD204" s="68"/>
      <c r="SE204" s="68"/>
      <c r="SF204" s="38"/>
      <c r="SG204" s="38"/>
      <c r="SH204" s="38"/>
      <c r="SI204" s="9"/>
      <c r="SJ204" s="9"/>
      <c r="SK204" s="9"/>
      <c r="SL204" s="38"/>
      <c r="SM204" s="38"/>
      <c r="SN204" s="38"/>
      <c r="SO204" s="38"/>
      <c r="SP204" s="68"/>
      <c r="SQ204" s="68"/>
      <c r="SR204" s="68"/>
      <c r="SS204" s="68"/>
      <c r="ST204" s="68"/>
      <c r="SU204" s="68"/>
      <c r="SV204" s="68"/>
      <c r="SW204" s="68"/>
      <c r="SX204" s="68"/>
      <c r="SY204" s="68"/>
      <c r="SZ204" s="68"/>
      <c r="TA204" s="68"/>
      <c r="TB204" s="38"/>
      <c r="TC204" s="38"/>
      <c r="TD204" s="38"/>
      <c r="TE204" s="9"/>
      <c r="TF204" s="9"/>
      <c r="TG204" s="9"/>
      <c r="TN204" s="68"/>
      <c r="TO204" s="68"/>
      <c r="TP204" s="68"/>
      <c r="TQ204" s="68"/>
      <c r="TR204" s="68"/>
      <c r="TS204" s="68"/>
      <c r="TT204" s="68"/>
      <c r="TU204" s="68"/>
      <c r="TV204" s="68"/>
      <c r="TW204" s="68"/>
      <c r="TX204" s="68"/>
      <c r="TY204" s="68"/>
      <c r="TZ204" s="68"/>
      <c r="UA204" s="68"/>
      <c r="UK204" s="68"/>
      <c r="UL204" s="68"/>
      <c r="UM204" s="68"/>
      <c r="UN204" s="68"/>
      <c r="UO204" s="68"/>
      <c r="UP204" s="68"/>
      <c r="UQ204" s="68"/>
      <c r="UR204" s="68"/>
      <c r="US204" s="68"/>
      <c r="UT204" s="68"/>
      <c r="UU204" s="68"/>
      <c r="UV204" s="68"/>
      <c r="VE204" s="9"/>
      <c r="VF204" s="22"/>
      <c r="VG204" s="22"/>
      <c r="VH204" s="9"/>
      <c r="VI204" s="9"/>
      <c r="VJ204" s="9"/>
      <c r="WA204" s="3" t="s">
        <v>10891</v>
      </c>
      <c r="XK204"/>
      <c r="XP204" s="6" t="s">
        <v>10807</v>
      </c>
      <c r="XQ204" s="6" t="s">
        <v>10807</v>
      </c>
      <c r="XV204"/>
    </row>
    <row r="205" spans="1:686" ht="33" customHeight="1" x14ac:dyDescent="0.2">
      <c r="J205" s="83"/>
      <c r="K205" s="6">
        <v>45</v>
      </c>
      <c r="L205" s="6">
        <v>68</v>
      </c>
      <c r="M205" s="162" t="s">
        <v>10483</v>
      </c>
      <c r="T205" s="3" t="s">
        <v>1219</v>
      </c>
      <c r="AE205" s="11"/>
      <c r="AL205" s="9"/>
      <c r="AM205" s="6" t="s">
        <v>10808</v>
      </c>
      <c r="AO205" s="28">
        <v>6</v>
      </c>
      <c r="AP205" s="9"/>
      <c r="AQ205" s="9"/>
      <c r="BI205" s="9"/>
      <c r="BJ205" s="28" t="s">
        <v>11116</v>
      </c>
      <c r="BK205" s="28" t="s">
        <v>11104</v>
      </c>
      <c r="BL205" s="9"/>
      <c r="BM205" s="9"/>
      <c r="BN205" s="9"/>
      <c r="BO205" s="9"/>
      <c r="BP205" s="9"/>
      <c r="BS205" s="227" t="str">
        <f t="shared" si="6"/>
        <v xml:space="preserve">-- -- BIAQ              </v>
      </c>
      <c r="BT205" s="9"/>
      <c r="BU205" s="9"/>
      <c r="BV205" s="9"/>
      <c r="BW205" s="9"/>
      <c r="BX205" s="9"/>
      <c r="BY205" s="9"/>
      <c r="BZ205" s="9"/>
      <c r="CA205" s="9"/>
      <c r="CB205" s="9"/>
      <c r="CC205" s="9"/>
      <c r="CD205" s="9"/>
      <c r="CE205" s="9"/>
      <c r="CF205" s="9"/>
      <c r="CJ205" s="83"/>
      <c r="CK205" s="9"/>
      <c r="CL205" s="236">
        <v>14</v>
      </c>
      <c r="CM205" s="236">
        <v>14</v>
      </c>
      <c r="CN205" s="9"/>
      <c r="CO205" s="9"/>
      <c r="CP205" s="9"/>
      <c r="CQ205" s="9"/>
      <c r="CR205" s="9"/>
      <c r="CS205" s="9"/>
      <c r="CT205" s="9"/>
      <c r="CU205" s="9"/>
      <c r="CV205" s="9"/>
      <c r="CW205" s="9"/>
      <c r="CX205" s="68"/>
      <c r="CY205" s="87"/>
      <c r="CZ205" s="87"/>
      <c r="DA205" s="68"/>
      <c r="DB205" s="68"/>
      <c r="DC205" s="68"/>
      <c r="DD205" s="53" t="s">
        <v>10483</v>
      </c>
      <c r="DE205" s="53" t="s">
        <v>10483</v>
      </c>
      <c r="DF205" s="53" t="s">
        <v>10483</v>
      </c>
      <c r="DG205" s="53" t="s">
        <v>10483</v>
      </c>
      <c r="DH205" s="53" t="s">
        <v>10483</v>
      </c>
      <c r="DI205" s="53" t="s">
        <v>10483</v>
      </c>
      <c r="DJ205" s="53" t="s">
        <v>10483</v>
      </c>
      <c r="DK205" s="53" t="s">
        <v>10483</v>
      </c>
      <c r="DL205" s="53" t="s">
        <v>10483</v>
      </c>
      <c r="DM205" s="53" t="s">
        <v>10483</v>
      </c>
      <c r="DN205" s="53" t="s">
        <v>10483</v>
      </c>
      <c r="DO205" s="53" t="s">
        <v>10483</v>
      </c>
      <c r="DP205" s="53" t="s">
        <v>10483</v>
      </c>
      <c r="DQ205" s="53" t="s">
        <v>10483</v>
      </c>
      <c r="DR205" s="53" t="s">
        <v>10483</v>
      </c>
      <c r="DS205" s="53" t="s">
        <v>10483</v>
      </c>
      <c r="DT205" s="53" t="s">
        <v>10483</v>
      </c>
      <c r="DU205" s="53" t="s">
        <v>10483</v>
      </c>
      <c r="DV205" s="53" t="s">
        <v>10483</v>
      </c>
      <c r="DW205" s="53" t="s">
        <v>10483</v>
      </c>
      <c r="DX205" s="53" t="s">
        <v>10483</v>
      </c>
      <c r="DY205" s="53" t="s">
        <v>10483</v>
      </c>
      <c r="DZ205" s="53" t="s">
        <v>10483</v>
      </c>
      <c r="EA205" s="53" t="s">
        <v>10483</v>
      </c>
      <c r="EB205" s="53"/>
      <c r="EC205" s="53" t="s">
        <v>10483</v>
      </c>
      <c r="ED205" s="53" t="s">
        <v>10483</v>
      </c>
      <c r="EE205" s="53" t="s">
        <v>10483</v>
      </c>
      <c r="EF205" s="53" t="s">
        <v>10483</v>
      </c>
      <c r="EG205" s="38"/>
      <c r="EH205" s="38"/>
      <c r="EI205" s="38"/>
      <c r="EJ205" s="9" t="s">
        <v>4212</v>
      </c>
      <c r="EK205" s="9" t="s">
        <v>4212</v>
      </c>
      <c r="EL205" s="9" t="s">
        <v>4212</v>
      </c>
      <c r="EM205" s="39">
        <v>32.07</v>
      </c>
      <c r="EN205" s="39">
        <v>11</v>
      </c>
      <c r="EO205" s="53" t="s">
        <v>10483</v>
      </c>
      <c r="EP205" s="39">
        <v>30.36</v>
      </c>
      <c r="EQ205" s="39">
        <v>9.9600000000000009</v>
      </c>
      <c r="ER205" s="53" t="s">
        <v>10483</v>
      </c>
      <c r="ES205" s="53" t="s">
        <v>10483</v>
      </c>
      <c r="ET205" s="53" t="s">
        <v>10483</v>
      </c>
      <c r="EU205" s="53" t="s">
        <v>10483</v>
      </c>
      <c r="EV205" s="53" t="s">
        <v>10483</v>
      </c>
      <c r="EW205" s="53" t="s">
        <v>10483</v>
      </c>
      <c r="EX205" s="53" t="s">
        <v>10483</v>
      </c>
      <c r="EY205" s="53" t="s">
        <v>10483</v>
      </c>
      <c r="EZ205" s="53" t="s">
        <v>10483</v>
      </c>
      <c r="FA205" s="53" t="s">
        <v>10483</v>
      </c>
      <c r="FB205" s="53" t="s">
        <v>10483</v>
      </c>
      <c r="FC205" s="53" t="s">
        <v>10483</v>
      </c>
      <c r="FD205" s="53" t="s">
        <v>10483</v>
      </c>
      <c r="FE205" s="53" t="s">
        <v>10483</v>
      </c>
      <c r="FF205" s="53" t="s">
        <v>10483</v>
      </c>
      <c r="FG205" s="53" t="s">
        <v>10483</v>
      </c>
      <c r="FH205" s="53" t="s">
        <v>10483</v>
      </c>
      <c r="FI205" s="53" t="s">
        <v>10483</v>
      </c>
      <c r="FJ205" s="53" t="s">
        <v>10483</v>
      </c>
      <c r="FK205" s="53" t="s">
        <v>10483</v>
      </c>
      <c r="FL205" s="53" t="s">
        <v>10483</v>
      </c>
      <c r="FM205" s="53"/>
      <c r="FN205" s="53" t="s">
        <v>10483</v>
      </c>
      <c r="FO205" s="53" t="s">
        <v>10483</v>
      </c>
      <c r="FP205" s="53" t="s">
        <v>10483</v>
      </c>
      <c r="FQ205" s="53" t="s">
        <v>10483</v>
      </c>
      <c r="FR205" s="53" t="s">
        <v>10483</v>
      </c>
      <c r="FS205" s="53" t="s">
        <v>10483</v>
      </c>
      <c r="FT205" s="53" t="s">
        <v>10483</v>
      </c>
      <c r="FU205" s="53" t="s">
        <v>10483</v>
      </c>
      <c r="FV205" s="53" t="s">
        <v>10483</v>
      </c>
      <c r="FW205" s="53" t="s">
        <v>10483</v>
      </c>
      <c r="FX205" s="53" t="s">
        <v>10483</v>
      </c>
      <c r="FY205" s="53" t="s">
        <v>10483</v>
      </c>
      <c r="FZ205" s="53" t="s">
        <v>10483</v>
      </c>
      <c r="GA205" s="53" t="s">
        <v>10483</v>
      </c>
      <c r="GB205" s="53" t="s">
        <v>10483</v>
      </c>
      <c r="GC205" s="53"/>
      <c r="GD205" s="53" t="s">
        <v>10483</v>
      </c>
      <c r="GE205" s="53" t="s">
        <v>10483</v>
      </c>
      <c r="GF205" s="53" t="s">
        <v>10483</v>
      </c>
      <c r="GG205" s="53" t="s">
        <v>10483</v>
      </c>
      <c r="GH205" s="53" t="s">
        <v>10483</v>
      </c>
      <c r="GI205" s="53" t="s">
        <v>10483</v>
      </c>
      <c r="GJ205" s="53" t="s">
        <v>10483</v>
      </c>
      <c r="GK205" s="53" t="s">
        <v>10483</v>
      </c>
      <c r="GL205" s="53" t="s">
        <v>10483</v>
      </c>
      <c r="GM205" s="53" t="s">
        <v>10483</v>
      </c>
      <c r="GN205" s="53" t="s">
        <v>10483</v>
      </c>
      <c r="GO205" s="53" t="s">
        <v>10483</v>
      </c>
      <c r="GP205" s="53" t="s">
        <v>10483</v>
      </c>
      <c r="GQ205" s="53" t="s">
        <v>10483</v>
      </c>
      <c r="GR205" s="38"/>
      <c r="GS205" s="38"/>
      <c r="GT205" s="38"/>
      <c r="GU205" s="38"/>
      <c r="GV205" s="38"/>
      <c r="GW205" s="38"/>
      <c r="GX205" s="38"/>
      <c r="GY205" s="38"/>
      <c r="GZ205" s="167"/>
      <c r="HA205" s="167"/>
      <c r="HB205" s="167"/>
      <c r="HC205" s="167"/>
      <c r="HD205" s="167"/>
      <c r="HE205" s="167"/>
      <c r="HF205" s="167"/>
      <c r="HG205" s="167"/>
      <c r="HH205" s="167"/>
      <c r="HI205" s="167"/>
      <c r="HJ205" s="167"/>
      <c r="HK205" s="167"/>
      <c r="HL205" s="38"/>
      <c r="HM205" s="38"/>
      <c r="HN205" s="38"/>
      <c r="HP205" s="38"/>
      <c r="HQ205" s="38"/>
      <c r="HR205" s="38"/>
      <c r="HS205" s="38"/>
      <c r="HT205" s="38"/>
      <c r="HU205" s="38"/>
      <c r="HV205" s="38"/>
      <c r="HW205" s="38"/>
      <c r="HX205" s="38"/>
      <c r="HY205" s="38"/>
      <c r="HZ205" s="9"/>
      <c r="IA205" s="9"/>
      <c r="IB205" s="9"/>
      <c r="IC205" s="38"/>
      <c r="ID205" s="38"/>
      <c r="IE205" s="38"/>
      <c r="IF205" s="38"/>
      <c r="IG205" s="38"/>
      <c r="IH205" s="38"/>
      <c r="II205" s="68"/>
      <c r="IJ205" s="68"/>
      <c r="IK205" s="68"/>
      <c r="IL205" s="68"/>
      <c r="IM205" s="68"/>
      <c r="IN205" s="68"/>
      <c r="IO205" s="68"/>
      <c r="IP205" s="68"/>
      <c r="IQ205" s="68"/>
      <c r="IR205" s="68"/>
      <c r="IS205" s="68"/>
      <c r="IT205" s="68"/>
      <c r="IU205" s="68"/>
      <c r="IV205" s="68"/>
      <c r="IW205" s="38"/>
      <c r="IX205" s="38"/>
      <c r="IY205" s="38"/>
      <c r="IZ205" s="9"/>
      <c r="JA205" s="9"/>
      <c r="JB205" s="9"/>
      <c r="JC205" s="38"/>
      <c r="JD205" s="38"/>
      <c r="JE205" s="38"/>
      <c r="JF205" s="38"/>
      <c r="JG205" s="38"/>
      <c r="JH205" s="38"/>
      <c r="JI205" s="68"/>
      <c r="JJ205" s="68"/>
      <c r="JK205" s="68"/>
      <c r="JL205" s="68"/>
      <c r="JM205" s="68"/>
      <c r="JN205" s="68"/>
      <c r="JO205" s="68"/>
      <c r="JP205" s="68"/>
      <c r="JQ205" s="68"/>
      <c r="JR205" s="68"/>
      <c r="JS205" s="68"/>
      <c r="JT205" s="68"/>
      <c r="JU205" s="68"/>
      <c r="JV205" s="68"/>
      <c r="JW205" s="38"/>
      <c r="JX205" s="38"/>
      <c r="JY205" s="38"/>
      <c r="JZ205" s="9"/>
      <c r="KA205" s="9"/>
      <c r="KB205" s="9"/>
      <c r="KC205" s="9"/>
      <c r="KD205" s="9"/>
      <c r="KE205" s="9"/>
      <c r="KF205" s="9"/>
      <c r="KW205" s="9"/>
      <c r="KX205" s="9"/>
      <c r="KY205" s="9"/>
      <c r="KZ205" s="38"/>
      <c r="LA205" s="38"/>
      <c r="LB205" s="38"/>
      <c r="LC205" s="38"/>
      <c r="LD205" s="38"/>
      <c r="LE205" s="68"/>
      <c r="LF205" s="68"/>
      <c r="LG205" s="68"/>
      <c r="LH205" s="68"/>
      <c r="LI205" s="68"/>
      <c r="LJ205" s="68"/>
      <c r="LK205" s="68"/>
      <c r="LL205" s="68"/>
      <c r="LM205" s="68"/>
      <c r="LN205" s="68"/>
      <c r="LO205" s="68"/>
      <c r="LP205" s="68"/>
      <c r="LQ205" s="68"/>
      <c r="LR205" s="38"/>
      <c r="LS205" s="38"/>
      <c r="LT205" s="38"/>
      <c r="LU205" s="9"/>
      <c r="LV205" s="9"/>
      <c r="LW205" s="9"/>
      <c r="LX205" s="38"/>
      <c r="LY205" s="38"/>
      <c r="LZ205" s="38"/>
      <c r="MA205" s="38"/>
      <c r="MB205" s="68"/>
      <c r="MC205" s="68"/>
      <c r="MD205" s="68"/>
      <c r="ME205" s="68"/>
      <c r="MF205" s="68"/>
      <c r="MG205" s="68"/>
      <c r="MH205" s="68"/>
      <c r="MI205" s="68"/>
      <c r="MJ205" s="68"/>
      <c r="MK205" s="68"/>
      <c r="ML205" s="68"/>
      <c r="MM205" s="68"/>
      <c r="MN205" s="38"/>
      <c r="MO205" s="38"/>
      <c r="MP205" s="38"/>
      <c r="MQ205" s="38"/>
      <c r="MR205" s="38"/>
      <c r="MS205" s="9"/>
      <c r="MT205" s="9"/>
      <c r="MU205" s="38"/>
      <c r="MV205" s="38"/>
      <c r="MW205" s="38"/>
      <c r="MX205" s="38"/>
      <c r="MY205" s="38"/>
      <c r="MZ205" s="68"/>
      <c r="NA205" s="68"/>
      <c r="NB205" s="68"/>
      <c r="NC205" s="68"/>
      <c r="ND205" s="68"/>
      <c r="NE205" s="68"/>
      <c r="NF205" s="68"/>
      <c r="NG205" s="68"/>
      <c r="NH205" s="68"/>
      <c r="NI205" s="68"/>
      <c r="NJ205" s="68"/>
      <c r="NK205" s="68"/>
      <c r="NL205" s="68"/>
      <c r="NM205" s="38"/>
      <c r="NN205" s="38"/>
      <c r="NO205" s="38"/>
      <c r="NP205" s="9"/>
      <c r="NQ205" s="9"/>
      <c r="NR205" s="9"/>
      <c r="NS205" s="38"/>
      <c r="NT205" s="38"/>
      <c r="NU205" s="38"/>
      <c r="NV205" s="38"/>
      <c r="NW205" s="38"/>
      <c r="NX205" s="38"/>
      <c r="NY205" s="68"/>
      <c r="NZ205" s="68"/>
      <c r="OA205" s="68"/>
      <c r="OB205" s="68"/>
      <c r="OC205" s="68"/>
      <c r="OD205" s="68"/>
      <c r="OE205" s="68"/>
      <c r="OF205" s="68"/>
      <c r="OG205" s="68"/>
      <c r="OH205" s="68"/>
      <c r="OI205" s="68"/>
      <c r="OJ205" s="68"/>
      <c r="OK205" s="68"/>
      <c r="OL205" s="38"/>
      <c r="OM205" s="38"/>
      <c r="ON205" s="38"/>
      <c r="OO205" s="9"/>
      <c r="OP205" s="9"/>
      <c r="OQ205" s="9"/>
      <c r="OR205" s="38"/>
      <c r="OS205" s="38"/>
      <c r="OT205" s="38"/>
      <c r="OU205" s="38"/>
      <c r="OV205" s="68"/>
      <c r="OW205" s="68"/>
      <c r="OX205" s="68"/>
      <c r="OY205" s="68"/>
      <c r="OZ205" s="68"/>
      <c r="PA205" s="68"/>
      <c r="PB205" s="68"/>
      <c r="PC205" s="68"/>
      <c r="PD205" s="68"/>
      <c r="PE205" s="68"/>
      <c r="PF205" s="68"/>
      <c r="PG205" s="68"/>
      <c r="PH205" s="38"/>
      <c r="PI205" s="38"/>
      <c r="PJ205" s="38"/>
      <c r="PK205" s="38"/>
      <c r="PL205" s="9"/>
      <c r="PM205" s="9"/>
      <c r="PN205" s="9"/>
      <c r="PO205" s="38"/>
      <c r="PP205" s="38"/>
      <c r="PQ205" s="38"/>
      <c r="PR205" s="38"/>
      <c r="PS205" s="38"/>
      <c r="PT205" s="68"/>
      <c r="PU205" s="68"/>
      <c r="PV205" s="87"/>
      <c r="PW205" s="87"/>
      <c r="PX205" s="87"/>
      <c r="PY205" s="87"/>
      <c r="PZ205" s="87"/>
      <c r="QA205" s="68"/>
      <c r="QB205" s="68"/>
      <c r="QC205" s="68"/>
      <c r="QD205" s="68"/>
      <c r="QE205" s="68"/>
      <c r="QF205" s="68"/>
      <c r="QG205" s="38"/>
      <c r="QH205" s="38"/>
      <c r="QI205" s="38"/>
      <c r="QJ205" s="38"/>
      <c r="QK205" s="9"/>
      <c r="QL205" s="9"/>
      <c r="QM205" s="9"/>
      <c r="QN205" s="38"/>
      <c r="QO205" s="38"/>
      <c r="QP205" s="38"/>
      <c r="QQ205" s="38"/>
      <c r="QR205" s="38"/>
      <c r="QS205" s="38"/>
      <c r="QT205" s="68"/>
      <c r="QU205" s="68"/>
      <c r="QV205" s="68"/>
      <c r="QW205" s="68"/>
      <c r="QX205" s="68"/>
      <c r="QY205" s="68"/>
      <c r="QZ205" s="68"/>
      <c r="RA205" s="68"/>
      <c r="RB205" s="68"/>
      <c r="RC205" s="68"/>
      <c r="RD205" s="68"/>
      <c r="RE205" s="68"/>
      <c r="RF205" s="68"/>
      <c r="RG205" s="68"/>
      <c r="RH205" s="68"/>
      <c r="RI205" s="38"/>
      <c r="RJ205" s="38"/>
      <c r="RK205" s="38"/>
      <c r="RL205" s="38"/>
      <c r="RM205" s="9"/>
      <c r="RN205" s="9"/>
      <c r="RO205" s="9"/>
      <c r="RP205" s="38"/>
      <c r="RQ205" s="38"/>
      <c r="RR205" s="38"/>
      <c r="RS205" s="38"/>
      <c r="RT205" s="68"/>
      <c r="RU205" s="68"/>
      <c r="RV205" s="68"/>
      <c r="RW205" s="68"/>
      <c r="RX205" s="68"/>
      <c r="RY205" s="68"/>
      <c r="RZ205" s="68"/>
      <c r="SA205" s="68"/>
      <c r="SB205" s="68"/>
      <c r="SC205" s="68"/>
      <c r="SD205" s="68"/>
      <c r="SE205" s="68"/>
      <c r="SF205" s="38"/>
      <c r="SG205" s="38"/>
      <c r="SH205" s="38"/>
      <c r="SI205" s="9"/>
      <c r="SJ205" s="9"/>
      <c r="SK205" s="9"/>
      <c r="SL205" s="38"/>
      <c r="SM205" s="38"/>
      <c r="SN205" s="38"/>
      <c r="SO205" s="38"/>
      <c r="SP205" s="68"/>
      <c r="SQ205" s="68"/>
      <c r="SR205" s="68"/>
      <c r="SS205" s="68"/>
      <c r="ST205" s="68"/>
      <c r="SU205" s="68"/>
      <c r="SV205" s="68"/>
      <c r="SW205" s="68"/>
      <c r="SX205" s="68"/>
      <c r="SY205" s="68"/>
      <c r="SZ205" s="68"/>
      <c r="TA205" s="68"/>
      <c r="TB205" s="38"/>
      <c r="TC205" s="38"/>
      <c r="TD205" s="38"/>
      <c r="TE205" s="9"/>
      <c r="TF205" s="9"/>
      <c r="TG205" s="9"/>
      <c r="TN205" s="68"/>
      <c r="TO205" s="68"/>
      <c r="TP205" s="68"/>
      <c r="TQ205" s="68"/>
      <c r="TR205" s="68"/>
      <c r="TS205" s="68"/>
      <c r="TT205" s="68"/>
      <c r="TU205" s="68"/>
      <c r="TV205" s="68"/>
      <c r="TW205" s="68"/>
      <c r="TX205" s="68"/>
      <c r="TY205" s="68"/>
      <c r="TZ205" s="68"/>
      <c r="UA205" s="68"/>
      <c r="UK205" s="68"/>
      <c r="UL205" s="68"/>
      <c r="UM205" s="68"/>
      <c r="UN205" s="68"/>
      <c r="UO205" s="68"/>
      <c r="UP205" s="68"/>
      <c r="UQ205" s="68"/>
      <c r="UR205" s="68"/>
      <c r="US205" s="68"/>
      <c r="UT205" s="68"/>
      <c r="UU205" s="68"/>
      <c r="UV205" s="68"/>
      <c r="VE205" s="9"/>
      <c r="VF205" s="22"/>
      <c r="VG205" s="22"/>
      <c r="VH205" s="9"/>
      <c r="VI205" s="9"/>
      <c r="VJ205" s="9"/>
      <c r="WA205" s="3" t="s">
        <v>10891</v>
      </c>
      <c r="XK205"/>
      <c r="XP205" s="6" t="s">
        <v>10808</v>
      </c>
      <c r="XQ205" s="6" t="s">
        <v>10808</v>
      </c>
      <c r="XV205"/>
    </row>
    <row r="206" spans="1:686" ht="33" customHeight="1" x14ac:dyDescent="0.2">
      <c r="J206" s="83"/>
      <c r="K206" s="6">
        <v>45</v>
      </c>
      <c r="L206" s="6">
        <v>68</v>
      </c>
      <c r="M206" s="162" t="s">
        <v>10483</v>
      </c>
      <c r="T206" s="11" t="s">
        <v>1802</v>
      </c>
      <c r="AE206" s="11"/>
      <c r="AL206" s="9"/>
      <c r="AM206" s="6" t="s">
        <v>10802</v>
      </c>
      <c r="AO206" s="28">
        <v>6</v>
      </c>
      <c r="AP206" s="9"/>
      <c r="AQ206" s="9"/>
      <c r="BI206" s="9"/>
      <c r="BJ206" s="28" t="s">
        <v>11116</v>
      </c>
      <c r="BK206" s="28" t="s">
        <v>11104</v>
      </c>
      <c r="BL206" s="9"/>
      <c r="BM206" s="9"/>
      <c r="BN206" s="9"/>
      <c r="BO206" s="9"/>
      <c r="BP206" s="9"/>
      <c r="BS206" s="227" t="str">
        <f t="shared" si="6"/>
        <v xml:space="preserve">-- -- BIAQ              </v>
      </c>
      <c r="BT206" s="9"/>
      <c r="BU206" s="9"/>
      <c r="BV206" s="9"/>
      <c r="BW206" s="9"/>
      <c r="BX206" s="9"/>
      <c r="BY206" s="9"/>
      <c r="BZ206" s="9"/>
      <c r="CA206" s="9"/>
      <c r="CB206" s="9"/>
      <c r="CC206" s="9"/>
      <c r="CD206" s="9"/>
      <c r="CE206" s="9"/>
      <c r="CF206" s="9"/>
      <c r="CJ206" s="83"/>
      <c r="CK206" s="9"/>
      <c r="CL206" s="236">
        <v>16</v>
      </c>
      <c r="CM206" s="236">
        <v>16</v>
      </c>
      <c r="CN206" s="9"/>
      <c r="CO206" s="9"/>
      <c r="CP206" s="9"/>
      <c r="CQ206" s="9"/>
      <c r="CR206" s="9"/>
      <c r="CS206" s="9"/>
      <c r="CT206" s="9"/>
      <c r="CU206" s="9"/>
      <c r="CV206" s="9"/>
      <c r="CW206" s="9"/>
      <c r="CX206" s="68"/>
      <c r="CY206" s="87"/>
      <c r="CZ206" s="87"/>
      <c r="DA206" s="68"/>
      <c r="DB206" s="68"/>
      <c r="DC206" s="68"/>
      <c r="DD206" s="53" t="s">
        <v>10483</v>
      </c>
      <c r="DE206" s="53" t="s">
        <v>10483</v>
      </c>
      <c r="DF206" s="53" t="s">
        <v>10483</v>
      </c>
      <c r="DG206" s="53" t="s">
        <v>10483</v>
      </c>
      <c r="DH206" s="53" t="s">
        <v>10483</v>
      </c>
      <c r="DI206" s="53" t="s">
        <v>10483</v>
      </c>
      <c r="DJ206" s="53" t="s">
        <v>10483</v>
      </c>
      <c r="DK206" s="53" t="s">
        <v>10483</v>
      </c>
      <c r="DL206" s="53" t="s">
        <v>10483</v>
      </c>
      <c r="DM206" s="53" t="s">
        <v>10483</v>
      </c>
      <c r="DN206" s="53" t="s">
        <v>10483</v>
      </c>
      <c r="DO206" s="53" t="s">
        <v>10483</v>
      </c>
      <c r="DP206" s="53" t="s">
        <v>10483</v>
      </c>
      <c r="DQ206" s="53" t="s">
        <v>10483</v>
      </c>
      <c r="DR206" s="53" t="s">
        <v>10483</v>
      </c>
      <c r="DS206" s="53" t="s">
        <v>10483</v>
      </c>
      <c r="DT206" s="53" t="s">
        <v>10483</v>
      </c>
      <c r="DU206" s="53" t="s">
        <v>10483</v>
      </c>
      <c r="DV206" s="53" t="s">
        <v>10483</v>
      </c>
      <c r="DW206" s="53" t="s">
        <v>10483</v>
      </c>
      <c r="DX206" s="53" t="s">
        <v>10483</v>
      </c>
      <c r="DY206" s="53" t="s">
        <v>10483</v>
      </c>
      <c r="DZ206" s="53" t="s">
        <v>10483</v>
      </c>
      <c r="EA206" s="53" t="s">
        <v>10483</v>
      </c>
      <c r="EB206" s="53"/>
      <c r="EC206" s="53" t="s">
        <v>10483</v>
      </c>
      <c r="ED206" s="53" t="s">
        <v>10483</v>
      </c>
      <c r="EE206" s="53" t="s">
        <v>10483</v>
      </c>
      <c r="EF206" s="53" t="s">
        <v>10483</v>
      </c>
      <c r="EG206" s="38"/>
      <c r="EH206" s="38"/>
      <c r="EI206" s="38"/>
      <c r="EJ206" s="9" t="s">
        <v>4212</v>
      </c>
      <c r="EK206" s="9" t="s">
        <v>4212</v>
      </c>
      <c r="EL206" s="9" t="s">
        <v>4212</v>
      </c>
      <c r="EM206" s="39">
        <v>36</v>
      </c>
      <c r="EN206" s="39">
        <v>7.73</v>
      </c>
      <c r="EO206" s="53" t="s">
        <v>10483</v>
      </c>
      <c r="EP206" s="39">
        <v>34.380000000000003</v>
      </c>
      <c r="EQ206" s="39">
        <v>8.41</v>
      </c>
      <c r="ER206" s="53" t="s">
        <v>10483</v>
      </c>
      <c r="ES206" s="53" t="s">
        <v>10483</v>
      </c>
      <c r="ET206" s="53" t="s">
        <v>10483</v>
      </c>
      <c r="EU206" s="53" t="s">
        <v>10483</v>
      </c>
      <c r="EV206" s="53" t="s">
        <v>10483</v>
      </c>
      <c r="EW206" s="53" t="s">
        <v>10483</v>
      </c>
      <c r="EX206" s="53" t="s">
        <v>10483</v>
      </c>
      <c r="EY206" s="53" t="s">
        <v>10483</v>
      </c>
      <c r="EZ206" s="53" t="s">
        <v>10483</v>
      </c>
      <c r="FA206" s="53" t="s">
        <v>10483</v>
      </c>
      <c r="FB206" s="53" t="s">
        <v>10483</v>
      </c>
      <c r="FC206" s="53" t="s">
        <v>10483</v>
      </c>
      <c r="FD206" s="53" t="s">
        <v>10483</v>
      </c>
      <c r="FE206" s="53" t="s">
        <v>10483</v>
      </c>
      <c r="FF206" s="53" t="s">
        <v>10483</v>
      </c>
      <c r="FG206" s="53" t="s">
        <v>10483</v>
      </c>
      <c r="FH206" s="53" t="s">
        <v>10483</v>
      </c>
      <c r="FI206" s="53" t="s">
        <v>10483</v>
      </c>
      <c r="FJ206" s="53" t="s">
        <v>10483</v>
      </c>
      <c r="FK206" s="53" t="s">
        <v>10483</v>
      </c>
      <c r="FL206" s="53" t="s">
        <v>10483</v>
      </c>
      <c r="FM206" s="53"/>
      <c r="FN206" s="53" t="s">
        <v>10483</v>
      </c>
      <c r="FO206" s="53" t="s">
        <v>10483</v>
      </c>
      <c r="FP206" s="53" t="s">
        <v>10483</v>
      </c>
      <c r="FQ206" s="53" t="s">
        <v>10483</v>
      </c>
      <c r="FR206" s="53" t="s">
        <v>10483</v>
      </c>
      <c r="FS206" s="53" t="s">
        <v>10483</v>
      </c>
      <c r="FT206" s="53" t="s">
        <v>10483</v>
      </c>
      <c r="FU206" s="53" t="s">
        <v>10483</v>
      </c>
      <c r="FV206" s="53" t="s">
        <v>10483</v>
      </c>
      <c r="FW206" s="53" t="s">
        <v>10483</v>
      </c>
      <c r="FX206" s="53" t="s">
        <v>10483</v>
      </c>
      <c r="FY206" s="53" t="s">
        <v>10483</v>
      </c>
      <c r="FZ206" s="53" t="s">
        <v>10483</v>
      </c>
      <c r="GA206" s="53" t="s">
        <v>10483</v>
      </c>
      <c r="GB206" s="53" t="s">
        <v>10483</v>
      </c>
      <c r="GC206" s="53"/>
      <c r="GD206" s="53" t="s">
        <v>10483</v>
      </c>
      <c r="GE206" s="53" t="s">
        <v>10483</v>
      </c>
      <c r="GF206" s="53" t="s">
        <v>10483</v>
      </c>
      <c r="GG206" s="53" t="s">
        <v>10483</v>
      </c>
      <c r="GH206" s="53" t="s">
        <v>10483</v>
      </c>
      <c r="GI206" s="53" t="s">
        <v>10483</v>
      </c>
      <c r="GJ206" s="53" t="s">
        <v>10483</v>
      </c>
      <c r="GK206" s="53" t="s">
        <v>10483</v>
      </c>
      <c r="GL206" s="53" t="s">
        <v>10483</v>
      </c>
      <c r="GM206" s="53" t="s">
        <v>10483</v>
      </c>
      <c r="GN206" s="53" t="s">
        <v>10483</v>
      </c>
      <c r="GO206" s="53" t="s">
        <v>10483</v>
      </c>
      <c r="GP206" s="53" t="s">
        <v>10483</v>
      </c>
      <c r="GQ206" s="53" t="s">
        <v>10483</v>
      </c>
      <c r="GR206" s="38"/>
      <c r="GS206" s="38"/>
      <c r="GT206" s="38"/>
      <c r="GU206" s="38"/>
      <c r="GV206" s="38"/>
      <c r="GW206" s="38"/>
      <c r="GX206" s="38"/>
      <c r="GY206" s="38"/>
      <c r="GZ206" s="167"/>
      <c r="HA206" s="167"/>
      <c r="HB206" s="167"/>
      <c r="HC206" s="167"/>
      <c r="HD206" s="167"/>
      <c r="HE206" s="167"/>
      <c r="HF206" s="167"/>
      <c r="HG206" s="167"/>
      <c r="HH206" s="167"/>
      <c r="HI206" s="167"/>
      <c r="HJ206" s="167"/>
      <c r="HK206" s="167"/>
      <c r="HL206" s="38"/>
      <c r="HM206" s="38"/>
      <c r="HN206" s="38"/>
      <c r="HP206" s="38"/>
      <c r="HQ206" s="38"/>
      <c r="HR206" s="38"/>
      <c r="HS206" s="38"/>
      <c r="HT206" s="38"/>
      <c r="HU206" s="38"/>
      <c r="HV206" s="38"/>
      <c r="HW206" s="38"/>
      <c r="HX206" s="38"/>
      <c r="HY206" s="38"/>
      <c r="HZ206" s="9"/>
      <c r="IA206" s="9"/>
      <c r="IB206" s="9"/>
      <c r="IC206" s="38"/>
      <c r="ID206" s="38"/>
      <c r="IE206" s="38"/>
      <c r="IF206" s="38"/>
      <c r="IG206" s="38"/>
      <c r="IH206" s="38"/>
      <c r="II206" s="68"/>
      <c r="IJ206" s="68"/>
      <c r="IK206" s="68"/>
      <c r="IL206" s="68"/>
      <c r="IM206" s="68"/>
      <c r="IN206" s="68"/>
      <c r="IO206" s="68"/>
      <c r="IP206" s="68"/>
      <c r="IQ206" s="68"/>
      <c r="IR206" s="68"/>
      <c r="IS206" s="68"/>
      <c r="IT206" s="68"/>
      <c r="IU206" s="68"/>
      <c r="IV206" s="68"/>
      <c r="IW206" s="38"/>
      <c r="IX206" s="38"/>
      <c r="IY206" s="38"/>
      <c r="IZ206" s="9"/>
      <c r="JA206" s="9"/>
      <c r="JB206" s="9"/>
      <c r="JC206" s="38"/>
      <c r="JD206" s="38"/>
      <c r="JE206" s="38"/>
      <c r="JF206" s="38"/>
      <c r="JG206" s="38"/>
      <c r="JH206" s="38"/>
      <c r="JI206" s="68"/>
      <c r="JJ206" s="68"/>
      <c r="JK206" s="68"/>
      <c r="JL206" s="68"/>
      <c r="JM206" s="68"/>
      <c r="JN206" s="68"/>
      <c r="JO206" s="68"/>
      <c r="JP206" s="68"/>
      <c r="JQ206" s="68"/>
      <c r="JR206" s="68"/>
      <c r="JS206" s="68"/>
      <c r="JT206" s="68"/>
      <c r="JU206" s="68"/>
      <c r="JV206" s="68"/>
      <c r="JW206" s="38"/>
      <c r="JX206" s="38"/>
      <c r="JY206" s="38"/>
      <c r="JZ206" s="9"/>
      <c r="KA206" s="9"/>
      <c r="KB206" s="9"/>
      <c r="KC206" s="9"/>
      <c r="KD206" s="9"/>
      <c r="KE206" s="9"/>
      <c r="KF206" s="9"/>
      <c r="KW206" s="9"/>
      <c r="KX206" s="9"/>
      <c r="KY206" s="9"/>
      <c r="KZ206" s="38"/>
      <c r="LA206" s="38"/>
      <c r="LB206" s="38"/>
      <c r="LC206" s="38"/>
      <c r="LD206" s="38"/>
      <c r="LE206" s="68"/>
      <c r="LF206" s="68"/>
      <c r="LG206" s="68"/>
      <c r="LH206" s="68"/>
      <c r="LI206" s="68"/>
      <c r="LJ206" s="68"/>
      <c r="LK206" s="68"/>
      <c r="LL206" s="68"/>
      <c r="LM206" s="68"/>
      <c r="LN206" s="68"/>
      <c r="LO206" s="68"/>
      <c r="LP206" s="68"/>
      <c r="LQ206" s="68"/>
      <c r="LR206" s="38"/>
      <c r="LS206" s="38"/>
      <c r="LT206" s="38"/>
      <c r="LU206" s="9"/>
      <c r="LV206" s="9"/>
      <c r="LW206" s="9"/>
      <c r="LX206" s="38"/>
      <c r="LY206" s="38"/>
      <c r="LZ206" s="38"/>
      <c r="MA206" s="38"/>
      <c r="MB206" s="68"/>
      <c r="MC206" s="68"/>
      <c r="MD206" s="68"/>
      <c r="ME206" s="68"/>
      <c r="MF206" s="68"/>
      <c r="MG206" s="68"/>
      <c r="MH206" s="68"/>
      <c r="MI206" s="68"/>
      <c r="MJ206" s="68"/>
      <c r="MK206" s="68"/>
      <c r="ML206" s="68"/>
      <c r="MM206" s="68"/>
      <c r="MN206" s="38"/>
      <c r="MO206" s="38"/>
      <c r="MP206" s="38"/>
      <c r="MQ206" s="38"/>
      <c r="MR206" s="38"/>
      <c r="MS206" s="9"/>
      <c r="MT206" s="9"/>
      <c r="MU206" s="38"/>
      <c r="MV206" s="38"/>
      <c r="MW206" s="38"/>
      <c r="MX206" s="38"/>
      <c r="MY206" s="38"/>
      <c r="MZ206" s="68"/>
      <c r="NA206" s="68"/>
      <c r="NB206" s="68"/>
      <c r="NC206" s="68"/>
      <c r="ND206" s="68"/>
      <c r="NE206" s="68"/>
      <c r="NF206" s="68"/>
      <c r="NG206" s="68"/>
      <c r="NH206" s="68"/>
      <c r="NI206" s="68"/>
      <c r="NJ206" s="68"/>
      <c r="NK206" s="68"/>
      <c r="NL206" s="68"/>
      <c r="NM206" s="38"/>
      <c r="NN206" s="38"/>
      <c r="NO206" s="38"/>
      <c r="NP206" s="9"/>
      <c r="NQ206" s="9"/>
      <c r="NR206" s="9"/>
      <c r="NS206" s="38"/>
      <c r="NT206" s="38"/>
      <c r="NU206" s="38"/>
      <c r="NV206" s="38"/>
      <c r="NW206" s="38"/>
      <c r="NX206" s="38"/>
      <c r="NY206" s="68"/>
      <c r="NZ206" s="68"/>
      <c r="OA206" s="68"/>
      <c r="OB206" s="68"/>
      <c r="OC206" s="68"/>
      <c r="OD206" s="68"/>
      <c r="OE206" s="68"/>
      <c r="OF206" s="68"/>
      <c r="OG206" s="68"/>
      <c r="OH206" s="68"/>
      <c r="OI206" s="68"/>
      <c r="OJ206" s="68"/>
      <c r="OK206" s="68"/>
      <c r="OL206" s="38"/>
      <c r="OM206" s="38"/>
      <c r="ON206" s="38"/>
      <c r="OO206" s="9"/>
      <c r="OP206" s="9"/>
      <c r="OQ206" s="9"/>
      <c r="OR206" s="38"/>
      <c r="OS206" s="38"/>
      <c r="OT206" s="38"/>
      <c r="OU206" s="38"/>
      <c r="OV206" s="68"/>
      <c r="OW206" s="68"/>
      <c r="OX206" s="68"/>
      <c r="OY206" s="68"/>
      <c r="OZ206" s="68"/>
      <c r="PA206" s="68"/>
      <c r="PB206" s="68"/>
      <c r="PC206" s="68"/>
      <c r="PD206" s="68"/>
      <c r="PE206" s="68"/>
      <c r="PF206" s="68"/>
      <c r="PG206" s="68"/>
      <c r="PH206" s="38"/>
      <c r="PI206" s="38"/>
      <c r="PJ206" s="38"/>
      <c r="PK206" s="38"/>
      <c r="PL206" s="9"/>
      <c r="PM206" s="9"/>
      <c r="PN206" s="9"/>
      <c r="PO206" s="38"/>
      <c r="PP206" s="38"/>
      <c r="PQ206" s="38"/>
      <c r="PR206" s="38"/>
      <c r="PS206" s="38"/>
      <c r="PT206" s="68"/>
      <c r="PU206" s="68"/>
      <c r="PV206" s="87"/>
      <c r="PW206" s="87"/>
      <c r="PX206" s="87"/>
      <c r="PY206" s="87"/>
      <c r="PZ206" s="87"/>
      <c r="QA206" s="68"/>
      <c r="QB206" s="68"/>
      <c r="QC206" s="68"/>
      <c r="QD206" s="68"/>
      <c r="QE206" s="68"/>
      <c r="QF206" s="68"/>
      <c r="QG206" s="38"/>
      <c r="QH206" s="38"/>
      <c r="QI206" s="38"/>
      <c r="QJ206" s="38"/>
      <c r="QK206" s="9"/>
      <c r="QL206" s="9"/>
      <c r="QM206" s="9"/>
      <c r="QN206" s="38"/>
      <c r="QO206" s="38"/>
      <c r="QP206" s="38"/>
      <c r="QQ206" s="38"/>
      <c r="QR206" s="38"/>
      <c r="QS206" s="38"/>
      <c r="QT206" s="68"/>
      <c r="QU206" s="68"/>
      <c r="QV206" s="68"/>
      <c r="QW206" s="68"/>
      <c r="QX206" s="68"/>
      <c r="QY206" s="68"/>
      <c r="QZ206" s="68"/>
      <c r="RA206" s="68"/>
      <c r="RB206" s="68"/>
      <c r="RC206" s="68"/>
      <c r="RD206" s="68"/>
      <c r="RE206" s="68"/>
      <c r="RF206" s="68"/>
      <c r="RG206" s="68"/>
      <c r="RH206" s="68"/>
      <c r="RI206" s="38"/>
      <c r="RJ206" s="38"/>
      <c r="RK206" s="38"/>
      <c r="RL206" s="38"/>
      <c r="RM206" s="9"/>
      <c r="RN206" s="9"/>
      <c r="RO206" s="9"/>
      <c r="RP206" s="38"/>
      <c r="RQ206" s="38"/>
      <c r="RR206" s="38"/>
      <c r="RS206" s="38"/>
      <c r="RT206" s="68"/>
      <c r="RU206" s="68"/>
      <c r="RV206" s="68"/>
      <c r="RW206" s="68"/>
      <c r="RX206" s="68"/>
      <c r="RY206" s="68"/>
      <c r="RZ206" s="68"/>
      <c r="SA206" s="68"/>
      <c r="SB206" s="68"/>
      <c r="SC206" s="68"/>
      <c r="SD206" s="68"/>
      <c r="SE206" s="68"/>
      <c r="SF206" s="38"/>
      <c r="SG206" s="38"/>
      <c r="SH206" s="38"/>
      <c r="SI206" s="9"/>
      <c r="SJ206" s="9"/>
      <c r="SK206" s="9"/>
      <c r="SL206" s="38"/>
      <c r="SM206" s="38"/>
      <c r="SN206" s="38"/>
      <c r="SO206" s="38"/>
      <c r="SP206" s="68"/>
      <c r="SQ206" s="68"/>
      <c r="SR206" s="68"/>
      <c r="SS206" s="68"/>
      <c r="ST206" s="68"/>
      <c r="SU206" s="68"/>
      <c r="SV206" s="68"/>
      <c r="SW206" s="68"/>
      <c r="SX206" s="68"/>
      <c r="SY206" s="68"/>
      <c r="SZ206" s="68"/>
      <c r="TA206" s="68"/>
      <c r="TB206" s="38"/>
      <c r="TC206" s="38"/>
      <c r="TD206" s="38"/>
      <c r="TE206" s="9"/>
      <c r="TF206" s="9"/>
      <c r="TG206" s="9"/>
      <c r="TN206" s="68"/>
      <c r="TO206" s="68"/>
      <c r="TP206" s="68"/>
      <c r="TQ206" s="68"/>
      <c r="TR206" s="68"/>
      <c r="TS206" s="68"/>
      <c r="TT206" s="68"/>
      <c r="TU206" s="68"/>
      <c r="TV206" s="68"/>
      <c r="TW206" s="68"/>
      <c r="TX206" s="68"/>
      <c r="TY206" s="68"/>
      <c r="TZ206" s="68"/>
      <c r="UA206" s="68"/>
      <c r="UK206" s="68"/>
      <c r="UL206" s="68"/>
      <c r="UM206" s="68"/>
      <c r="UN206" s="68"/>
      <c r="UO206" s="68"/>
      <c r="UP206" s="68"/>
      <c r="UQ206" s="68"/>
      <c r="UR206" s="68"/>
      <c r="US206" s="68"/>
      <c r="UT206" s="68"/>
      <c r="UU206" s="68"/>
      <c r="UV206" s="68"/>
      <c r="VE206" s="9"/>
      <c r="VF206" s="22"/>
      <c r="VG206" s="22"/>
      <c r="VH206" s="9"/>
      <c r="VI206" s="9"/>
      <c r="VJ206" s="9"/>
      <c r="WA206" s="3" t="s">
        <v>10891</v>
      </c>
      <c r="XK206"/>
      <c r="XP206" s="6" t="s">
        <v>10802</v>
      </c>
      <c r="XQ206" s="6" t="s">
        <v>10802</v>
      </c>
      <c r="XV206"/>
    </row>
    <row r="207" spans="1:686" ht="33" customHeight="1" x14ac:dyDescent="0.2">
      <c r="A207" s="3" t="s">
        <v>6679</v>
      </c>
      <c r="B207" s="150" t="s">
        <v>11358</v>
      </c>
      <c r="C207" s="150" t="s">
        <v>9953</v>
      </c>
      <c r="D207" s="150" t="s">
        <v>9993</v>
      </c>
      <c r="E207" s="150" t="s">
        <v>9953</v>
      </c>
      <c r="F207" s="4" t="s">
        <v>9598</v>
      </c>
      <c r="H207" s="80" t="s">
        <v>6677</v>
      </c>
      <c r="K207" s="6">
        <v>46</v>
      </c>
      <c r="L207" s="6">
        <v>69</v>
      </c>
      <c r="M207" s="138" t="s">
        <v>2631</v>
      </c>
      <c r="N207" s="3" t="s">
        <v>10191</v>
      </c>
      <c r="O207" s="3" t="s">
        <v>10192</v>
      </c>
      <c r="P207" s="3">
        <v>2</v>
      </c>
      <c r="Q207" s="6" t="s">
        <v>2327</v>
      </c>
      <c r="S207" s="3" t="s">
        <v>75</v>
      </c>
      <c r="T207" s="3" t="s">
        <v>2577</v>
      </c>
      <c r="U207" s="3" t="s">
        <v>2659</v>
      </c>
      <c r="V207" s="3" t="s">
        <v>2660</v>
      </c>
      <c r="W207" s="3" t="s">
        <v>2211</v>
      </c>
      <c r="Y207" s="3" t="s">
        <v>2683</v>
      </c>
      <c r="Z207" s="3" t="s">
        <v>2286</v>
      </c>
      <c r="AA207" s="3" t="s">
        <v>2682</v>
      </c>
      <c r="AB207" s="6" t="s">
        <v>2020</v>
      </c>
      <c r="AC207" s="6" t="s">
        <v>218</v>
      </c>
      <c r="AD207" s="3" t="s">
        <v>3801</v>
      </c>
      <c r="AE207" s="3" t="s">
        <v>3799</v>
      </c>
      <c r="AF207" s="3" t="s">
        <v>3800</v>
      </c>
      <c r="AG207" s="3" t="s">
        <v>1180</v>
      </c>
      <c r="AI207" s="3" t="s">
        <v>3802</v>
      </c>
      <c r="AJ207" s="3" t="s">
        <v>3535</v>
      </c>
      <c r="AL207" s="9"/>
      <c r="AM207" s="4" t="s">
        <v>10812</v>
      </c>
      <c r="AN207" s="3" t="s">
        <v>537</v>
      </c>
      <c r="AO207" s="28">
        <v>8</v>
      </c>
      <c r="AP207" s="28">
        <v>8</v>
      </c>
      <c r="AQ207" s="28">
        <v>30</v>
      </c>
      <c r="AR207" s="98" t="s">
        <v>2839</v>
      </c>
      <c r="AT207" s="98">
        <v>700</v>
      </c>
      <c r="AU207" s="98">
        <v>700</v>
      </c>
      <c r="AV207" s="98">
        <v>0</v>
      </c>
      <c r="AW207" s="98">
        <v>21.08</v>
      </c>
      <c r="AX207" s="98">
        <v>3.09</v>
      </c>
      <c r="AZ207" s="28" t="s">
        <v>3069</v>
      </c>
      <c r="BA207" s="28" t="s">
        <v>542</v>
      </c>
      <c r="BB207" s="28" t="s">
        <v>542</v>
      </c>
      <c r="BC207" s="28" t="s">
        <v>565</v>
      </c>
      <c r="BH207" s="28" t="s">
        <v>2708</v>
      </c>
      <c r="BI207" s="28" t="s">
        <v>1529</v>
      </c>
      <c r="BL207" s="28" t="s">
        <v>4297</v>
      </c>
      <c r="BM207" s="28">
        <v>6</v>
      </c>
      <c r="BN207" s="28" t="s">
        <v>448</v>
      </c>
      <c r="BO207" s="28" t="s">
        <v>448</v>
      </c>
      <c r="BQ207" s="28" t="s">
        <v>4455</v>
      </c>
      <c r="BR207" s="227" t="s">
        <v>2578</v>
      </c>
      <c r="BS207" s="227" t="str">
        <f t="shared" si="6"/>
        <v xml:space="preserve"> --  EDE-Q-WC
 EDE-Q-SC EDE-Q-EC     SATAQ-4R (thin/low body fat subscale)   GAD-7   </v>
      </c>
      <c r="BT207" s="28" t="s">
        <v>4364</v>
      </c>
      <c r="BU207" s="28" t="s">
        <v>8192</v>
      </c>
      <c r="CE207" s="28" t="s">
        <v>4463</v>
      </c>
      <c r="CF207" s="28" t="s">
        <v>4460</v>
      </c>
      <c r="CH207" s="118" t="s">
        <v>6677</v>
      </c>
      <c r="CL207" s="28">
        <v>352</v>
      </c>
      <c r="CN207" s="3" t="s">
        <v>163</v>
      </c>
      <c r="CO207" s="3">
        <v>161</v>
      </c>
      <c r="CP207" s="3" t="s">
        <v>4891</v>
      </c>
      <c r="CQ207" s="3">
        <v>159</v>
      </c>
      <c r="CY207" s="3">
        <v>161</v>
      </c>
      <c r="CZ207" s="3">
        <v>159</v>
      </c>
      <c r="DE207" s="3" t="s">
        <v>761</v>
      </c>
      <c r="DF207" s="3" t="s">
        <v>4143</v>
      </c>
      <c r="DG207" s="29">
        <v>3.38</v>
      </c>
      <c r="DH207" s="29">
        <v>1.04</v>
      </c>
      <c r="DI207" s="53" t="s">
        <v>10483</v>
      </c>
      <c r="DJ207" s="13"/>
      <c r="DK207" s="13"/>
      <c r="DL207" s="53" t="s">
        <v>10483</v>
      </c>
      <c r="DM207" s="53" t="s">
        <v>10483</v>
      </c>
      <c r="DN207" s="53" t="s">
        <v>10483</v>
      </c>
      <c r="DO207" s="53" t="s">
        <v>10483</v>
      </c>
      <c r="DP207" s="53" t="s">
        <v>10483</v>
      </c>
      <c r="DQ207" s="53" t="s">
        <v>10483</v>
      </c>
      <c r="DR207" s="53" t="s">
        <v>10483</v>
      </c>
      <c r="DS207" s="53" t="s">
        <v>10483</v>
      </c>
      <c r="DT207" s="53" t="s">
        <v>10483</v>
      </c>
      <c r="DU207" s="53" t="s">
        <v>10483</v>
      </c>
      <c r="DV207" s="53" t="s">
        <v>10483</v>
      </c>
      <c r="DW207" s="53" t="s">
        <v>10483</v>
      </c>
      <c r="DX207" s="53" t="s">
        <v>10483</v>
      </c>
      <c r="DY207" s="53" t="s">
        <v>10483</v>
      </c>
      <c r="DZ207" s="53" t="s">
        <v>10483</v>
      </c>
      <c r="EA207" s="53" t="s">
        <v>10483</v>
      </c>
      <c r="EB207" s="53"/>
      <c r="EC207" s="53" t="s">
        <v>10483</v>
      </c>
      <c r="ED207" s="53" t="s">
        <v>10483</v>
      </c>
      <c r="EE207" s="53" t="s">
        <v>10483</v>
      </c>
      <c r="EF207" s="53" t="s">
        <v>10483</v>
      </c>
      <c r="EO207" s="53" t="s">
        <v>10483</v>
      </c>
      <c r="ER207" s="53" t="s">
        <v>10483</v>
      </c>
      <c r="ES207" s="53" t="s">
        <v>10483</v>
      </c>
      <c r="ET207" s="53" t="s">
        <v>10483</v>
      </c>
      <c r="EU207" s="53" t="s">
        <v>10483</v>
      </c>
      <c r="EV207" s="53" t="s">
        <v>10483</v>
      </c>
      <c r="EW207" s="53" t="s">
        <v>10483</v>
      </c>
      <c r="EX207" s="53" t="s">
        <v>10483</v>
      </c>
      <c r="EY207" s="53" t="s">
        <v>10483</v>
      </c>
      <c r="EZ207" s="53" t="s">
        <v>10483</v>
      </c>
      <c r="FA207" s="53" t="s">
        <v>10483</v>
      </c>
      <c r="FB207" s="53" t="s">
        <v>10483</v>
      </c>
      <c r="FC207" s="53" t="s">
        <v>10483</v>
      </c>
      <c r="FD207" s="53" t="s">
        <v>10483</v>
      </c>
      <c r="FE207" s="53" t="s">
        <v>10483</v>
      </c>
      <c r="FF207" s="53" t="s">
        <v>10483</v>
      </c>
      <c r="FG207" s="53" t="s">
        <v>10483</v>
      </c>
      <c r="FH207" s="53" t="s">
        <v>10483</v>
      </c>
      <c r="FI207" s="53" t="s">
        <v>10483</v>
      </c>
      <c r="FJ207" s="53" t="s">
        <v>10483</v>
      </c>
      <c r="FK207" s="53" t="s">
        <v>10483</v>
      </c>
      <c r="FL207" s="53" t="s">
        <v>10483</v>
      </c>
      <c r="FM207" s="53"/>
      <c r="FN207" s="53" t="s">
        <v>10483</v>
      </c>
      <c r="FO207" s="53" t="s">
        <v>10483</v>
      </c>
      <c r="FP207" s="53" t="s">
        <v>10483</v>
      </c>
      <c r="FQ207" s="53" t="s">
        <v>10483</v>
      </c>
      <c r="FR207" s="53" t="s">
        <v>10483</v>
      </c>
      <c r="FS207" s="53" t="s">
        <v>10483</v>
      </c>
      <c r="FT207" s="53" t="s">
        <v>10483</v>
      </c>
      <c r="FU207" s="53" t="s">
        <v>10483</v>
      </c>
      <c r="FV207" s="53" t="s">
        <v>10483</v>
      </c>
      <c r="FW207" s="53" t="s">
        <v>10483</v>
      </c>
      <c r="FX207" s="53" t="s">
        <v>10483</v>
      </c>
      <c r="FY207" s="53" t="s">
        <v>10483</v>
      </c>
      <c r="FZ207" s="53" t="s">
        <v>10483</v>
      </c>
      <c r="GA207" s="53" t="s">
        <v>10483</v>
      </c>
      <c r="GB207" s="53" t="s">
        <v>10483</v>
      </c>
      <c r="GC207" s="53"/>
      <c r="GD207" s="53" t="s">
        <v>10483</v>
      </c>
      <c r="GE207" s="53" t="s">
        <v>10483</v>
      </c>
      <c r="GF207" s="53" t="s">
        <v>10483</v>
      </c>
      <c r="GG207" s="53" t="s">
        <v>10483</v>
      </c>
      <c r="GH207" s="53" t="s">
        <v>10483</v>
      </c>
      <c r="GI207" s="53" t="s">
        <v>10483</v>
      </c>
      <c r="GJ207" s="53" t="s">
        <v>10483</v>
      </c>
      <c r="GK207" s="53" t="s">
        <v>10483</v>
      </c>
      <c r="GL207" s="53" t="s">
        <v>10483</v>
      </c>
      <c r="GM207" s="53" t="s">
        <v>10483</v>
      </c>
      <c r="GN207" s="53" t="s">
        <v>10483</v>
      </c>
      <c r="GO207" s="53" t="s">
        <v>10483</v>
      </c>
      <c r="GP207" s="53" t="s">
        <v>10483</v>
      </c>
      <c r="GQ207" s="53" t="s">
        <v>10483</v>
      </c>
      <c r="GT207" s="34" t="s">
        <v>10731</v>
      </c>
      <c r="GZ207" s="166"/>
      <c r="HA207" s="166"/>
      <c r="HB207" s="166"/>
      <c r="HC207" s="166"/>
      <c r="HD207" s="166"/>
      <c r="HE207" s="166"/>
      <c r="HF207" s="166"/>
      <c r="HG207" s="166"/>
      <c r="HH207" s="166"/>
      <c r="HI207" s="166"/>
      <c r="HJ207" s="166"/>
      <c r="HK207" s="166"/>
      <c r="HO207" s="3" t="s">
        <v>557</v>
      </c>
      <c r="HZ207" s="3" t="s">
        <v>6651</v>
      </c>
      <c r="IA207" s="3" t="s">
        <v>6680</v>
      </c>
      <c r="IB207" s="3" t="s">
        <v>4391</v>
      </c>
      <c r="IC207" s="13" t="s">
        <v>5754</v>
      </c>
      <c r="ID207" s="13" t="s">
        <v>5508</v>
      </c>
      <c r="IE207" s="13"/>
      <c r="IF207" s="13" t="s">
        <v>10483</v>
      </c>
      <c r="IG207" s="13" t="s">
        <v>10483</v>
      </c>
      <c r="IH207" s="13"/>
      <c r="II207" s="72"/>
      <c r="IJ207" s="72"/>
      <c r="IK207" s="72" t="s">
        <v>6682</v>
      </c>
      <c r="IL207" s="72" t="s">
        <v>5715</v>
      </c>
      <c r="IM207" s="72"/>
      <c r="IN207" s="72" t="s">
        <v>5621</v>
      </c>
      <c r="IO207" s="72" t="s">
        <v>5715</v>
      </c>
      <c r="IZ207" s="3" t="s">
        <v>4124</v>
      </c>
      <c r="JA207" s="3" t="s">
        <v>4310</v>
      </c>
      <c r="JB207" s="3" t="s">
        <v>4310</v>
      </c>
      <c r="JC207" s="29">
        <v>4.49</v>
      </c>
      <c r="JD207" s="29">
        <v>1.1399999999999999</v>
      </c>
      <c r="JF207" s="53" t="s">
        <v>10483</v>
      </c>
      <c r="JG207" s="53" t="s">
        <v>10483</v>
      </c>
      <c r="JH207" s="53"/>
      <c r="JK207" s="142">
        <v>3.63</v>
      </c>
      <c r="JL207" s="142">
        <v>1.49</v>
      </c>
      <c r="JM207" s="142"/>
      <c r="JN207" s="142">
        <v>3.63</v>
      </c>
      <c r="JO207" s="142">
        <v>1.53</v>
      </c>
      <c r="JZ207" s="9"/>
      <c r="KA207" s="9"/>
      <c r="KB207" s="9"/>
      <c r="KC207" s="9"/>
      <c r="KD207" s="9"/>
      <c r="KE207" s="9"/>
      <c r="KF207" s="9"/>
      <c r="KW207" s="3" t="s">
        <v>4139</v>
      </c>
      <c r="KX207" s="3" t="s">
        <v>4311</v>
      </c>
      <c r="KY207" s="3" t="s">
        <v>4311</v>
      </c>
      <c r="KZ207" s="29">
        <v>2.3199999999999998</v>
      </c>
      <c r="LA207" s="29">
        <v>1.34</v>
      </c>
      <c r="LC207" s="53" t="s">
        <v>10483</v>
      </c>
      <c r="LD207" s="53" t="s">
        <v>10483</v>
      </c>
      <c r="LG207" s="142">
        <v>1.74</v>
      </c>
      <c r="LH207" s="142">
        <v>1.35</v>
      </c>
      <c r="LI207" s="142">
        <v>1.79</v>
      </c>
      <c r="LJ207" s="142">
        <v>1.43</v>
      </c>
      <c r="PL207" s="3" t="s">
        <v>4349</v>
      </c>
      <c r="PM207" s="3" t="s">
        <v>4170</v>
      </c>
      <c r="PN207" s="3" t="s">
        <v>8134</v>
      </c>
      <c r="PO207" s="29">
        <v>16.36</v>
      </c>
      <c r="PP207" s="29">
        <v>3.56</v>
      </c>
      <c r="PV207" s="64"/>
      <c r="PW207" s="29">
        <v>15.48</v>
      </c>
      <c r="PX207" s="29">
        <v>3.62</v>
      </c>
      <c r="PY207" s="29">
        <v>15.35</v>
      </c>
      <c r="PZ207" s="29">
        <v>3.94</v>
      </c>
      <c r="SI207" s="3" t="s">
        <v>4350</v>
      </c>
      <c r="SJ207" s="3" t="s">
        <v>4580</v>
      </c>
      <c r="SK207" s="3" t="s">
        <v>4350</v>
      </c>
      <c r="SL207" s="29">
        <v>11.94</v>
      </c>
      <c r="SM207" s="29">
        <v>5.95</v>
      </c>
      <c r="SN207" s="53" t="s">
        <v>10483</v>
      </c>
      <c r="SO207" s="53" t="s">
        <v>10483</v>
      </c>
      <c r="SR207" s="142">
        <v>10.119999999999999</v>
      </c>
      <c r="SS207" s="142">
        <v>6.12</v>
      </c>
      <c r="ST207" s="142">
        <v>10.4</v>
      </c>
      <c r="SU207" s="142">
        <v>6.14</v>
      </c>
      <c r="VF207" s="3" t="s">
        <v>5025</v>
      </c>
      <c r="VG207" s="8" t="s">
        <v>4528</v>
      </c>
      <c r="VH207" s="3" t="s">
        <v>4501</v>
      </c>
      <c r="VI207" s="3">
        <v>138</v>
      </c>
      <c r="VJ207" s="29">
        <v>39.200000000000003</v>
      </c>
      <c r="VQ207" s="3" t="s">
        <v>2631</v>
      </c>
      <c r="VR207" s="3" t="s">
        <v>2631</v>
      </c>
      <c r="VS207" s="3" t="s">
        <v>2631</v>
      </c>
      <c r="VT207" s="6" t="s">
        <v>2631</v>
      </c>
      <c r="VV207" s="2" t="s">
        <v>6078</v>
      </c>
      <c r="VW207" s="2" t="s">
        <v>6079</v>
      </c>
      <c r="VX207" s="3" t="s">
        <v>6082</v>
      </c>
      <c r="VZ207" s="3" t="s">
        <v>537</v>
      </c>
      <c r="WA207" s="3" t="s">
        <v>537</v>
      </c>
      <c r="WB207" s="117" t="s">
        <v>10438</v>
      </c>
      <c r="WC207" s="3" t="s">
        <v>537</v>
      </c>
      <c r="WE207" s="6"/>
      <c r="WG207" s="7" t="s">
        <v>537</v>
      </c>
      <c r="WN207" s="2" t="s">
        <v>6080</v>
      </c>
      <c r="WO207" s="2" t="s">
        <v>6081</v>
      </c>
      <c r="WU207" s="3" t="s">
        <v>5839</v>
      </c>
      <c r="WV207" s="7" t="s">
        <v>537</v>
      </c>
      <c r="WZ207" s="6" t="s">
        <v>6083</v>
      </c>
      <c r="XA207" s="6" t="s">
        <v>6084</v>
      </c>
      <c r="XD207" s="6" t="s">
        <v>3802</v>
      </c>
      <c r="XE207" s="6" t="s">
        <v>3535</v>
      </c>
      <c r="XF207" s="6" t="s">
        <v>2735</v>
      </c>
      <c r="XG207" s="6" t="s">
        <v>1077</v>
      </c>
      <c r="XH207" s="6" t="s">
        <v>1077</v>
      </c>
      <c r="XK207"/>
      <c r="XL207" s="6" t="s">
        <v>1077</v>
      </c>
      <c r="XM207" s="6" t="s">
        <v>1077</v>
      </c>
      <c r="XN207" s="6" t="s">
        <v>1077</v>
      </c>
      <c r="XP207" s="4" t="s">
        <v>10812</v>
      </c>
      <c r="XQ207" s="4" t="s">
        <v>10812</v>
      </c>
      <c r="XU207" s="3" t="s">
        <v>3800</v>
      </c>
      <c r="XV207" s="3">
        <v>8</v>
      </c>
      <c r="YI207" s="3" t="s">
        <v>2443</v>
      </c>
      <c r="YJ207" s="3" t="s">
        <v>3881</v>
      </c>
      <c r="YL207" s="3" t="s">
        <v>2576</v>
      </c>
      <c r="YQ207" s="3" t="s">
        <v>3899</v>
      </c>
      <c r="YR207" s="3" t="s">
        <v>776</v>
      </c>
      <c r="YS207" s="3" t="s">
        <v>2659</v>
      </c>
      <c r="YT207" s="3" t="s">
        <v>2660</v>
      </c>
      <c r="YU207" s="3" t="s">
        <v>4080</v>
      </c>
      <c r="YX207" s="3" t="s">
        <v>2735</v>
      </c>
      <c r="YY207" s="3" t="s">
        <v>2211</v>
      </c>
      <c r="ZA207" s="6" t="s">
        <v>2020</v>
      </c>
      <c r="ZC207" s="6" t="s">
        <v>1953</v>
      </c>
    </row>
    <row r="208" spans="1:686" ht="33" customHeight="1" x14ac:dyDescent="0.2">
      <c r="K208" s="6">
        <v>46</v>
      </c>
      <c r="L208" s="6">
        <v>69</v>
      </c>
      <c r="T208" s="3" t="s">
        <v>2575</v>
      </c>
      <c r="AD208" s="3" t="s">
        <v>3804</v>
      </c>
      <c r="AE208" s="3" t="s">
        <v>3803</v>
      </c>
      <c r="AL208" s="9"/>
      <c r="AM208" s="6" t="s">
        <v>9403</v>
      </c>
      <c r="AO208" s="9"/>
      <c r="AP208" s="9"/>
      <c r="AQ208" s="9"/>
      <c r="BH208" s="28" t="s">
        <v>2708</v>
      </c>
      <c r="BQ208" s="28" t="s">
        <v>4455</v>
      </c>
      <c r="BS208" s="227" t="str">
        <f t="shared" si="6"/>
        <v xml:space="preserve"> --               </v>
      </c>
      <c r="CL208" s="28">
        <v>348</v>
      </c>
      <c r="CO208" s="3">
        <v>190</v>
      </c>
      <c r="CQ208" s="3">
        <v>193</v>
      </c>
      <c r="CY208" s="3">
        <v>190</v>
      </c>
      <c r="CZ208" s="3">
        <v>193</v>
      </c>
      <c r="DG208" s="29">
        <v>3.5</v>
      </c>
      <c r="DH208" s="29">
        <v>1.07</v>
      </c>
      <c r="DI208" s="53" t="s">
        <v>10483</v>
      </c>
      <c r="DJ208" s="13"/>
      <c r="DK208" s="13"/>
      <c r="DL208" s="53" t="s">
        <v>10483</v>
      </c>
      <c r="DM208" s="53" t="s">
        <v>10483</v>
      </c>
      <c r="DN208" s="53" t="s">
        <v>10483</v>
      </c>
      <c r="DO208" s="53" t="s">
        <v>10483</v>
      </c>
      <c r="DP208" s="53" t="s">
        <v>10483</v>
      </c>
      <c r="DQ208" s="53" t="s">
        <v>10483</v>
      </c>
      <c r="DR208" s="53" t="s">
        <v>10483</v>
      </c>
      <c r="DS208" s="53" t="s">
        <v>10483</v>
      </c>
      <c r="DT208" s="53" t="s">
        <v>10483</v>
      </c>
      <c r="DU208" s="53" t="s">
        <v>10483</v>
      </c>
      <c r="DV208" s="53" t="s">
        <v>10483</v>
      </c>
      <c r="DW208" s="53" t="s">
        <v>10483</v>
      </c>
      <c r="DX208" s="53" t="s">
        <v>10483</v>
      </c>
      <c r="DY208" s="53" t="s">
        <v>10483</v>
      </c>
      <c r="DZ208" s="53" t="s">
        <v>10483</v>
      </c>
      <c r="EA208" s="53" t="s">
        <v>10483</v>
      </c>
      <c r="EB208" s="53"/>
      <c r="EC208" s="53" t="s">
        <v>10483</v>
      </c>
      <c r="ED208" s="53" t="s">
        <v>10483</v>
      </c>
      <c r="EE208" s="53" t="s">
        <v>10483</v>
      </c>
      <c r="EF208" s="53" t="s">
        <v>10483</v>
      </c>
      <c r="EO208" s="53" t="s">
        <v>10483</v>
      </c>
      <c r="ER208" s="53" t="s">
        <v>10483</v>
      </c>
      <c r="ES208" s="53" t="s">
        <v>10483</v>
      </c>
      <c r="ET208" s="53" t="s">
        <v>10483</v>
      </c>
      <c r="EU208" s="53" t="s">
        <v>10483</v>
      </c>
      <c r="EV208" s="53" t="s">
        <v>10483</v>
      </c>
      <c r="EW208" s="53" t="s">
        <v>10483</v>
      </c>
      <c r="EX208" s="53" t="s">
        <v>10483</v>
      </c>
      <c r="EY208" s="53" t="s">
        <v>10483</v>
      </c>
      <c r="EZ208" s="53" t="s">
        <v>10483</v>
      </c>
      <c r="FA208" s="53" t="s">
        <v>10483</v>
      </c>
      <c r="FB208" s="53" t="s">
        <v>10483</v>
      </c>
      <c r="FC208" s="53" t="s">
        <v>10483</v>
      </c>
      <c r="FD208" s="53" t="s">
        <v>10483</v>
      </c>
      <c r="FE208" s="53" t="s">
        <v>10483</v>
      </c>
      <c r="FF208" s="53" t="s">
        <v>10483</v>
      </c>
      <c r="FG208" s="53" t="s">
        <v>10483</v>
      </c>
      <c r="FH208" s="53" t="s">
        <v>10483</v>
      </c>
      <c r="FI208" s="53" t="s">
        <v>10483</v>
      </c>
      <c r="FJ208" s="53" t="s">
        <v>10483</v>
      </c>
      <c r="FK208" s="53" t="s">
        <v>10483</v>
      </c>
      <c r="FL208" s="53" t="s">
        <v>10483</v>
      </c>
      <c r="FM208" s="53"/>
      <c r="FN208" s="53" t="s">
        <v>10483</v>
      </c>
      <c r="FO208" s="53" t="s">
        <v>10483</v>
      </c>
      <c r="FP208" s="53" t="s">
        <v>10483</v>
      </c>
      <c r="FQ208" s="53" t="s">
        <v>10483</v>
      </c>
      <c r="FR208" s="53" t="s">
        <v>10483</v>
      </c>
      <c r="FS208" s="53" t="s">
        <v>10483</v>
      </c>
      <c r="FT208" s="53" t="s">
        <v>10483</v>
      </c>
      <c r="FU208" s="53" t="s">
        <v>10483</v>
      </c>
      <c r="FV208" s="53" t="s">
        <v>10483</v>
      </c>
      <c r="FW208" s="53" t="s">
        <v>10483</v>
      </c>
      <c r="FX208" s="53" t="s">
        <v>10483</v>
      </c>
      <c r="FY208" s="53" t="s">
        <v>10483</v>
      </c>
      <c r="FZ208" s="53" t="s">
        <v>10483</v>
      </c>
      <c r="GA208" s="53" t="s">
        <v>10483</v>
      </c>
      <c r="GB208" s="53" t="s">
        <v>10483</v>
      </c>
      <c r="GC208" s="53"/>
      <c r="GD208" s="53" t="s">
        <v>10483</v>
      </c>
      <c r="GE208" s="53" t="s">
        <v>10483</v>
      </c>
      <c r="GF208" s="53" t="s">
        <v>10483</v>
      </c>
      <c r="GG208" s="53" t="s">
        <v>10483</v>
      </c>
      <c r="GH208" s="53" t="s">
        <v>10483</v>
      </c>
      <c r="GI208" s="53" t="s">
        <v>10483</v>
      </c>
      <c r="GJ208" s="53" t="s">
        <v>10483</v>
      </c>
      <c r="GK208" s="53" t="s">
        <v>10483</v>
      </c>
      <c r="GL208" s="53" t="s">
        <v>10483</v>
      </c>
      <c r="GM208" s="53" t="s">
        <v>10483</v>
      </c>
      <c r="GN208" s="53" t="s">
        <v>10483</v>
      </c>
      <c r="GO208" s="53" t="s">
        <v>10483</v>
      </c>
      <c r="GP208" s="53" t="s">
        <v>10483</v>
      </c>
      <c r="GQ208" s="53" t="s">
        <v>10483</v>
      </c>
      <c r="GZ208" s="166"/>
      <c r="HA208" s="166"/>
      <c r="HB208" s="166"/>
      <c r="HC208" s="166"/>
      <c r="HD208" s="166"/>
      <c r="HE208" s="166"/>
      <c r="HF208" s="166"/>
      <c r="HG208" s="166"/>
      <c r="HH208" s="166"/>
      <c r="HI208" s="166"/>
      <c r="HJ208" s="166"/>
      <c r="HK208" s="166"/>
      <c r="IC208" s="13" t="s">
        <v>6681</v>
      </c>
      <c r="ID208" s="13" t="s">
        <v>5504</v>
      </c>
      <c r="IE208" s="13"/>
      <c r="IF208" s="13" t="s">
        <v>10483</v>
      </c>
      <c r="IG208" s="13" t="s">
        <v>10483</v>
      </c>
      <c r="IH208" s="13"/>
      <c r="II208" s="72"/>
      <c r="IJ208" s="72"/>
      <c r="IK208" s="72" t="s">
        <v>6683</v>
      </c>
      <c r="IL208" s="72" t="s">
        <v>5468</v>
      </c>
      <c r="IM208" s="72"/>
      <c r="IN208" s="72" t="s">
        <v>6684</v>
      </c>
      <c r="IO208" s="72" t="s">
        <v>6685</v>
      </c>
      <c r="JC208" s="29">
        <v>4.57</v>
      </c>
      <c r="JD208" s="29">
        <v>1.1299999999999999</v>
      </c>
      <c r="JF208" s="53" t="s">
        <v>10483</v>
      </c>
      <c r="JG208" s="53" t="s">
        <v>10483</v>
      </c>
      <c r="JH208" s="53"/>
      <c r="JK208" s="142">
        <v>4.1900000000000004</v>
      </c>
      <c r="JL208" s="142">
        <v>1.31</v>
      </c>
      <c r="JM208" s="142"/>
      <c r="JN208" s="142">
        <v>3.97</v>
      </c>
      <c r="JO208" s="142">
        <v>1.37</v>
      </c>
      <c r="JZ208" s="9"/>
      <c r="KA208" s="9"/>
      <c r="KB208" s="9"/>
      <c r="KC208" s="9"/>
      <c r="KD208" s="9"/>
      <c r="KE208" s="9"/>
      <c r="KF208" s="9"/>
      <c r="KZ208" s="29">
        <v>2.46</v>
      </c>
      <c r="LA208" s="29">
        <v>1.38</v>
      </c>
      <c r="LC208" s="53" t="s">
        <v>10483</v>
      </c>
      <c r="LD208" s="53" t="s">
        <v>10483</v>
      </c>
      <c r="LG208" s="142">
        <v>2.37</v>
      </c>
      <c r="LH208" s="142">
        <v>1.45</v>
      </c>
      <c r="LI208" s="142">
        <v>2.13</v>
      </c>
      <c r="LJ208" s="142">
        <v>1.39</v>
      </c>
      <c r="PO208" s="29">
        <v>16.82</v>
      </c>
      <c r="PP208" s="29">
        <v>3.27</v>
      </c>
      <c r="PV208" s="64"/>
      <c r="PW208" s="29">
        <v>16.760000000000002</v>
      </c>
      <c r="PX208" s="29">
        <v>3.07</v>
      </c>
      <c r="PY208" s="29">
        <v>16.11</v>
      </c>
      <c r="PZ208" s="29">
        <v>3.84</v>
      </c>
      <c r="SL208" s="29">
        <v>12.2</v>
      </c>
      <c r="SM208" s="29">
        <v>5.94</v>
      </c>
      <c r="SN208" s="53" t="s">
        <v>10483</v>
      </c>
      <c r="SO208" s="53" t="s">
        <v>10483</v>
      </c>
      <c r="SR208" s="142">
        <v>10.77</v>
      </c>
      <c r="SS208" s="142">
        <v>5.71</v>
      </c>
      <c r="ST208" s="142">
        <v>10.96</v>
      </c>
      <c r="SU208" s="142">
        <v>5.51</v>
      </c>
      <c r="VF208" s="3" t="s">
        <v>5025</v>
      </c>
      <c r="VG208" s="8" t="s">
        <v>4528</v>
      </c>
      <c r="VH208" s="3" t="s">
        <v>4501</v>
      </c>
      <c r="VI208" s="3">
        <v>107</v>
      </c>
      <c r="VJ208" s="29">
        <v>30.7</v>
      </c>
      <c r="VO208" s="6"/>
      <c r="WA208" s="3" t="s">
        <v>537</v>
      </c>
      <c r="WE208" s="6"/>
      <c r="WZ208" s="6" t="s">
        <v>1173</v>
      </c>
      <c r="XA208" s="6" t="s">
        <v>6085</v>
      </c>
      <c r="XG208" s="6" t="s">
        <v>6086</v>
      </c>
      <c r="XH208" s="6" t="s">
        <v>1006</v>
      </c>
      <c r="XK208"/>
      <c r="XL208" s="6" t="s">
        <v>1013</v>
      </c>
      <c r="XM208" s="6" t="s">
        <v>1013</v>
      </c>
      <c r="XN208" s="6" t="s">
        <v>1013</v>
      </c>
      <c r="XO208" s="6" t="s">
        <v>9403</v>
      </c>
      <c r="XP208" s="6" t="s">
        <v>9403</v>
      </c>
      <c r="XQ208" s="6" t="s">
        <v>9403</v>
      </c>
      <c r="XV208"/>
      <c r="YJ208" s="3" t="s">
        <v>3881</v>
      </c>
    </row>
    <row r="209" spans="1:686" ht="33" customHeight="1" x14ac:dyDescent="0.2">
      <c r="K209" s="6">
        <v>46</v>
      </c>
      <c r="L209" s="6">
        <v>69</v>
      </c>
      <c r="T209" s="3" t="s">
        <v>2577</v>
      </c>
      <c r="AL209" s="9"/>
      <c r="AM209" s="4" t="s">
        <v>10813</v>
      </c>
      <c r="AO209" s="9"/>
      <c r="AP209" s="9"/>
      <c r="AQ209" s="9"/>
      <c r="BS209" s="227" t="str">
        <f t="shared" si="6"/>
        <v xml:space="preserve"> --  WCS             </v>
      </c>
      <c r="CY209" s="3"/>
      <c r="CZ209" s="3"/>
      <c r="DI209" s="53" t="s">
        <v>10483</v>
      </c>
      <c r="DJ209" s="13"/>
      <c r="DK209" s="13"/>
      <c r="DL209" s="53" t="s">
        <v>10483</v>
      </c>
      <c r="DM209" s="53" t="s">
        <v>10483</v>
      </c>
      <c r="DN209" s="53" t="s">
        <v>10483</v>
      </c>
      <c r="DO209" s="53" t="s">
        <v>10483</v>
      </c>
      <c r="DP209" s="53" t="s">
        <v>10483</v>
      </c>
      <c r="DQ209" s="53" t="s">
        <v>10483</v>
      </c>
      <c r="DR209" s="53" t="s">
        <v>10483</v>
      </c>
      <c r="DS209" s="53" t="s">
        <v>10483</v>
      </c>
      <c r="DT209" s="53" t="s">
        <v>10483</v>
      </c>
      <c r="DU209" s="53" t="s">
        <v>10483</v>
      </c>
      <c r="DV209" s="53" t="s">
        <v>10483</v>
      </c>
      <c r="DW209" s="53" t="s">
        <v>10483</v>
      </c>
      <c r="DX209" s="53" t="s">
        <v>10483</v>
      </c>
      <c r="DY209" s="53" t="s">
        <v>10483</v>
      </c>
      <c r="DZ209" s="53" t="s">
        <v>10483</v>
      </c>
      <c r="EA209" s="53" t="s">
        <v>10483</v>
      </c>
      <c r="EB209" s="53"/>
      <c r="EC209" s="53" t="s">
        <v>10483</v>
      </c>
      <c r="ED209" s="53" t="s">
        <v>10483</v>
      </c>
      <c r="EE209" s="53" t="s">
        <v>10483</v>
      </c>
      <c r="EF209" s="53" t="s">
        <v>10483</v>
      </c>
      <c r="EO209" s="53" t="s">
        <v>10483</v>
      </c>
      <c r="ER209" s="53" t="s">
        <v>10483</v>
      </c>
      <c r="ES209" s="53" t="s">
        <v>10483</v>
      </c>
      <c r="ET209" s="53" t="s">
        <v>10483</v>
      </c>
      <c r="EU209" s="53" t="s">
        <v>10483</v>
      </c>
      <c r="EV209" s="53" t="s">
        <v>10483</v>
      </c>
      <c r="EW209" s="53" t="s">
        <v>10483</v>
      </c>
      <c r="EX209" s="53" t="s">
        <v>10483</v>
      </c>
      <c r="EY209" s="53" t="s">
        <v>10483</v>
      </c>
      <c r="EZ209" s="53" t="s">
        <v>10483</v>
      </c>
      <c r="FA209" s="53" t="s">
        <v>10483</v>
      </c>
      <c r="FB209" s="53" t="s">
        <v>10483</v>
      </c>
      <c r="FC209" s="53" t="s">
        <v>10483</v>
      </c>
      <c r="FD209" s="53" t="s">
        <v>10483</v>
      </c>
      <c r="FE209" s="53" t="s">
        <v>10483</v>
      </c>
      <c r="FF209" s="53" t="s">
        <v>10483</v>
      </c>
      <c r="FG209" s="53" t="s">
        <v>10483</v>
      </c>
      <c r="FH209" s="53" t="s">
        <v>10483</v>
      </c>
      <c r="FI209" s="53" t="s">
        <v>10483</v>
      </c>
      <c r="FJ209" s="53" t="s">
        <v>10483</v>
      </c>
      <c r="FK209" s="53" t="s">
        <v>10483</v>
      </c>
      <c r="FL209" s="53" t="s">
        <v>10483</v>
      </c>
      <c r="FM209" s="53"/>
      <c r="FN209" s="53" t="s">
        <v>10483</v>
      </c>
      <c r="FO209" s="53" t="s">
        <v>10483</v>
      </c>
      <c r="FP209" s="53" t="s">
        <v>10483</v>
      </c>
      <c r="FQ209" s="53" t="s">
        <v>10483</v>
      </c>
      <c r="FR209" s="53" t="s">
        <v>10483</v>
      </c>
      <c r="FS209" s="53" t="s">
        <v>10483</v>
      </c>
      <c r="FT209" s="53" t="s">
        <v>10483</v>
      </c>
      <c r="FU209" s="53" t="s">
        <v>10483</v>
      </c>
      <c r="FV209" s="53" t="s">
        <v>10483</v>
      </c>
      <c r="FW209" s="53" t="s">
        <v>10483</v>
      </c>
      <c r="FX209" s="53" t="s">
        <v>10483</v>
      </c>
      <c r="FY209" s="53" t="s">
        <v>10483</v>
      </c>
      <c r="FZ209" s="53" t="s">
        <v>10483</v>
      </c>
      <c r="GA209" s="53" t="s">
        <v>10483</v>
      </c>
      <c r="GB209" s="53" t="s">
        <v>10483</v>
      </c>
      <c r="GC209" s="53"/>
      <c r="GD209" s="53" t="s">
        <v>10483</v>
      </c>
      <c r="GE209" s="53" t="s">
        <v>10483</v>
      </c>
      <c r="GF209" s="53" t="s">
        <v>10483</v>
      </c>
      <c r="GG209" s="53" t="s">
        <v>10483</v>
      </c>
      <c r="GH209" s="53" t="s">
        <v>10483</v>
      </c>
      <c r="GI209" s="53" t="s">
        <v>10483</v>
      </c>
      <c r="GJ209" s="53" t="s">
        <v>10483</v>
      </c>
      <c r="GK209" s="53" t="s">
        <v>10483</v>
      </c>
      <c r="GL209" s="53" t="s">
        <v>10483</v>
      </c>
      <c r="GM209" s="53" t="s">
        <v>10483</v>
      </c>
      <c r="GN209" s="53" t="s">
        <v>10483</v>
      </c>
      <c r="GO209" s="53" t="s">
        <v>10483</v>
      </c>
      <c r="GP209" s="53" t="s">
        <v>10483</v>
      </c>
      <c r="GQ209" s="53" t="s">
        <v>10483</v>
      </c>
      <c r="GZ209" s="166"/>
      <c r="HA209" s="166"/>
      <c r="HB209" s="166"/>
      <c r="HC209" s="166"/>
      <c r="HD209" s="166"/>
      <c r="HE209" s="166"/>
      <c r="HF209" s="166"/>
      <c r="HG209" s="166"/>
      <c r="HH209" s="166"/>
      <c r="HI209" s="166"/>
      <c r="HJ209" s="166"/>
      <c r="HK209" s="166"/>
      <c r="HZ209" s="3" t="s">
        <v>862</v>
      </c>
      <c r="IA209" s="3" t="s">
        <v>862</v>
      </c>
      <c r="IB209" s="134" t="s">
        <v>862</v>
      </c>
      <c r="IC209" s="13" t="s">
        <v>6686</v>
      </c>
      <c r="ID209" s="13" t="s">
        <v>6687</v>
      </c>
      <c r="IE209" s="13"/>
      <c r="IF209" s="13" t="s">
        <v>10483</v>
      </c>
      <c r="IG209" s="13" t="s">
        <v>10483</v>
      </c>
      <c r="IH209" s="13"/>
      <c r="II209" s="72"/>
      <c r="IJ209" s="72"/>
      <c r="IK209" s="72" t="s">
        <v>6690</v>
      </c>
      <c r="IL209" s="72" t="s">
        <v>6691</v>
      </c>
      <c r="IM209" s="72"/>
      <c r="IN209" s="72" t="s">
        <v>6694</v>
      </c>
      <c r="IO209" s="72" t="s">
        <v>6695</v>
      </c>
      <c r="JK209" s="142"/>
      <c r="JL209" s="142"/>
      <c r="JM209" s="142"/>
      <c r="JN209" s="142"/>
      <c r="JO209" s="142"/>
      <c r="JZ209" s="9"/>
      <c r="KA209" s="9"/>
      <c r="KB209" s="9"/>
      <c r="KC209" s="9"/>
      <c r="KD209" s="9"/>
      <c r="KE209" s="9"/>
      <c r="KF209" s="9"/>
      <c r="LG209" s="142"/>
      <c r="LH209" s="142"/>
      <c r="LI209" s="142"/>
      <c r="LJ209" s="142"/>
      <c r="OX209" s="64"/>
      <c r="OY209" s="64"/>
      <c r="PV209" s="64"/>
      <c r="PW209" s="29"/>
      <c r="PX209" s="29"/>
      <c r="PY209" s="29"/>
      <c r="PZ209" s="29"/>
      <c r="SR209" s="68"/>
      <c r="SS209" s="68"/>
      <c r="ST209" s="68"/>
      <c r="SU209" s="68"/>
      <c r="SV209" s="68"/>
      <c r="SW209" s="68"/>
      <c r="VG209" s="8"/>
      <c r="VJ209" s="29"/>
      <c r="VO209" s="6"/>
      <c r="WA209" s="3" t="s">
        <v>537</v>
      </c>
      <c r="WE209" s="6"/>
      <c r="XK209"/>
      <c r="XL209" s="6"/>
      <c r="XP209" s="4" t="s">
        <v>10813</v>
      </c>
      <c r="XQ209" s="4" t="s">
        <v>10813</v>
      </c>
      <c r="XV209"/>
    </row>
    <row r="210" spans="1:686" ht="33" customHeight="1" x14ac:dyDescent="0.2">
      <c r="K210" s="6">
        <v>46</v>
      </c>
      <c r="L210" s="6">
        <v>69</v>
      </c>
      <c r="T210" s="3" t="s">
        <v>2575</v>
      </c>
      <c r="AL210" s="9"/>
      <c r="AM210" s="6" t="s">
        <v>10734</v>
      </c>
      <c r="AO210" s="9"/>
      <c r="AP210" s="9"/>
      <c r="AQ210" s="9"/>
      <c r="BS210" s="227" t="str">
        <f t="shared" si="6"/>
        <v xml:space="preserve"> --               </v>
      </c>
      <c r="CY210" s="3"/>
      <c r="CZ210" s="3"/>
      <c r="DI210" s="53" t="s">
        <v>10483</v>
      </c>
      <c r="DJ210" s="13"/>
      <c r="DK210" s="13"/>
      <c r="DL210" s="53" t="s">
        <v>10483</v>
      </c>
      <c r="DM210" s="53" t="s">
        <v>10483</v>
      </c>
      <c r="DN210" s="53" t="s">
        <v>10483</v>
      </c>
      <c r="DO210" s="53" t="s">
        <v>10483</v>
      </c>
      <c r="DP210" s="53" t="s">
        <v>10483</v>
      </c>
      <c r="DQ210" s="53" t="s">
        <v>10483</v>
      </c>
      <c r="DR210" s="53" t="s">
        <v>10483</v>
      </c>
      <c r="DS210" s="53" t="s">
        <v>10483</v>
      </c>
      <c r="DT210" s="53" t="s">
        <v>10483</v>
      </c>
      <c r="DU210" s="53" t="s">
        <v>10483</v>
      </c>
      <c r="DV210" s="53" t="s">
        <v>10483</v>
      </c>
      <c r="DW210" s="53" t="s">
        <v>10483</v>
      </c>
      <c r="DX210" s="53" t="s">
        <v>10483</v>
      </c>
      <c r="DY210" s="53" t="s">
        <v>10483</v>
      </c>
      <c r="DZ210" s="53" t="s">
        <v>10483</v>
      </c>
      <c r="EA210" s="53" t="s">
        <v>10483</v>
      </c>
      <c r="EB210" s="53"/>
      <c r="EC210" s="53" t="s">
        <v>10483</v>
      </c>
      <c r="ED210" s="53" t="s">
        <v>10483</v>
      </c>
      <c r="EE210" s="53" t="s">
        <v>10483</v>
      </c>
      <c r="EF210" s="53" t="s">
        <v>10483</v>
      </c>
      <c r="EO210" s="53" t="s">
        <v>10483</v>
      </c>
      <c r="ER210" s="53" t="s">
        <v>10483</v>
      </c>
      <c r="ES210" s="53" t="s">
        <v>10483</v>
      </c>
      <c r="ET210" s="53" t="s">
        <v>10483</v>
      </c>
      <c r="EU210" s="53" t="s">
        <v>10483</v>
      </c>
      <c r="EV210" s="53" t="s">
        <v>10483</v>
      </c>
      <c r="EW210" s="53" t="s">
        <v>10483</v>
      </c>
      <c r="EX210" s="53" t="s">
        <v>10483</v>
      </c>
      <c r="EY210" s="53" t="s">
        <v>10483</v>
      </c>
      <c r="EZ210" s="53" t="s">
        <v>10483</v>
      </c>
      <c r="FA210" s="53" t="s">
        <v>10483</v>
      </c>
      <c r="FB210" s="53" t="s">
        <v>10483</v>
      </c>
      <c r="FC210" s="53" t="s">
        <v>10483</v>
      </c>
      <c r="FD210" s="53" t="s">
        <v>10483</v>
      </c>
      <c r="FE210" s="53" t="s">
        <v>10483</v>
      </c>
      <c r="FF210" s="53" t="s">
        <v>10483</v>
      </c>
      <c r="FG210" s="53" t="s">
        <v>10483</v>
      </c>
      <c r="FH210" s="53" t="s">
        <v>10483</v>
      </c>
      <c r="FI210" s="53" t="s">
        <v>10483</v>
      </c>
      <c r="FJ210" s="53" t="s">
        <v>10483</v>
      </c>
      <c r="FK210" s="53" t="s">
        <v>10483</v>
      </c>
      <c r="FL210" s="53" t="s">
        <v>10483</v>
      </c>
      <c r="FM210" s="53"/>
      <c r="FN210" s="53" t="s">
        <v>10483</v>
      </c>
      <c r="FO210" s="53" t="s">
        <v>10483</v>
      </c>
      <c r="FP210" s="53" t="s">
        <v>10483</v>
      </c>
      <c r="FQ210" s="53" t="s">
        <v>10483</v>
      </c>
      <c r="FR210" s="53" t="s">
        <v>10483</v>
      </c>
      <c r="FS210" s="53" t="s">
        <v>10483</v>
      </c>
      <c r="FT210" s="53" t="s">
        <v>10483</v>
      </c>
      <c r="FU210" s="53" t="s">
        <v>10483</v>
      </c>
      <c r="FV210" s="53" t="s">
        <v>10483</v>
      </c>
      <c r="FW210" s="53" t="s">
        <v>10483</v>
      </c>
      <c r="FX210" s="53" t="s">
        <v>10483</v>
      </c>
      <c r="FY210" s="53" t="s">
        <v>10483</v>
      </c>
      <c r="FZ210" s="53" t="s">
        <v>10483</v>
      </c>
      <c r="GA210" s="53" t="s">
        <v>10483</v>
      </c>
      <c r="GB210" s="53" t="s">
        <v>10483</v>
      </c>
      <c r="GC210" s="53"/>
      <c r="GD210" s="53" t="s">
        <v>10483</v>
      </c>
      <c r="GE210" s="53" t="s">
        <v>10483</v>
      </c>
      <c r="GF210" s="53" t="s">
        <v>10483</v>
      </c>
      <c r="GG210" s="53" t="s">
        <v>10483</v>
      </c>
      <c r="GH210" s="53" t="s">
        <v>10483</v>
      </c>
      <c r="GI210" s="53" t="s">
        <v>10483</v>
      </c>
      <c r="GJ210" s="53" t="s">
        <v>10483</v>
      </c>
      <c r="GK210" s="53" t="s">
        <v>10483</v>
      </c>
      <c r="GL210" s="53" t="s">
        <v>10483</v>
      </c>
      <c r="GM210" s="53" t="s">
        <v>10483</v>
      </c>
      <c r="GN210" s="53" t="s">
        <v>10483</v>
      </c>
      <c r="GO210" s="53" t="s">
        <v>10483</v>
      </c>
      <c r="GP210" s="53" t="s">
        <v>10483</v>
      </c>
      <c r="GQ210" s="53" t="s">
        <v>10483</v>
      </c>
      <c r="GZ210" s="166"/>
      <c r="HA210" s="166"/>
      <c r="HB210" s="166"/>
      <c r="HC210" s="166"/>
      <c r="HD210" s="166"/>
      <c r="HE210" s="166"/>
      <c r="HF210" s="166"/>
      <c r="HG210" s="166"/>
      <c r="HH210" s="166"/>
      <c r="HI210" s="166"/>
      <c r="HJ210" s="166"/>
      <c r="HK210" s="166"/>
      <c r="IC210" s="13" t="s">
        <v>6688</v>
      </c>
      <c r="ID210" s="13" t="s">
        <v>6689</v>
      </c>
      <c r="IE210" s="13"/>
      <c r="IF210" s="13" t="s">
        <v>10483</v>
      </c>
      <c r="IG210" s="13" t="s">
        <v>10483</v>
      </c>
      <c r="IH210" s="13"/>
      <c r="II210" s="72"/>
      <c r="IJ210" s="72"/>
      <c r="IK210" s="72" t="s">
        <v>6692</v>
      </c>
      <c r="IL210" s="72" t="s">
        <v>6693</v>
      </c>
      <c r="IM210" s="72"/>
      <c r="IN210" s="72" t="s">
        <v>6696</v>
      </c>
      <c r="IO210" s="72" t="s">
        <v>6697</v>
      </c>
      <c r="JK210" s="142"/>
      <c r="JL210" s="142"/>
      <c r="JM210" s="142"/>
      <c r="JN210" s="142"/>
      <c r="JO210" s="142"/>
      <c r="JZ210" s="9"/>
      <c r="KA210" s="9"/>
      <c r="KB210" s="9"/>
      <c r="KC210" s="9"/>
      <c r="KD210" s="9"/>
      <c r="KE210" s="9"/>
      <c r="KF210" s="9"/>
      <c r="LG210" s="142"/>
      <c r="LH210" s="142"/>
      <c r="LI210" s="142"/>
      <c r="LJ210" s="142"/>
      <c r="OX210" s="64"/>
      <c r="OY210" s="64"/>
      <c r="PV210" s="64"/>
      <c r="PW210" s="29"/>
      <c r="PX210" s="29"/>
      <c r="PY210" s="29"/>
      <c r="PZ210" s="29"/>
      <c r="SR210" s="68"/>
      <c r="SS210" s="68"/>
      <c r="ST210" s="68"/>
      <c r="SU210" s="68"/>
      <c r="SV210" s="68"/>
      <c r="SW210" s="68"/>
      <c r="VG210" s="8"/>
      <c r="VJ210" s="29"/>
      <c r="VO210" s="6"/>
      <c r="WA210" s="3" t="s">
        <v>537</v>
      </c>
      <c r="WE210" s="6"/>
      <c r="XK210"/>
      <c r="XL210" s="6"/>
      <c r="XP210" s="6" t="s">
        <v>10734</v>
      </c>
      <c r="XQ210" s="6" t="s">
        <v>10734</v>
      </c>
      <c r="XV210"/>
    </row>
    <row r="211" spans="1:686" ht="33" customHeight="1" x14ac:dyDescent="0.2">
      <c r="A211" s="3" t="s">
        <v>5637</v>
      </c>
      <c r="B211" s="64" t="s">
        <v>11357</v>
      </c>
      <c r="C211" s="64" t="s">
        <v>9946</v>
      </c>
      <c r="D211" s="64"/>
      <c r="E211" s="64"/>
      <c r="J211" s="82" t="s">
        <v>6700</v>
      </c>
      <c r="K211" s="6">
        <v>47</v>
      </c>
      <c r="L211" s="6">
        <v>70</v>
      </c>
      <c r="M211" s="138" t="s">
        <v>2433</v>
      </c>
      <c r="N211" s="3" t="s">
        <v>10193</v>
      </c>
      <c r="O211" s="3" t="s">
        <v>10194</v>
      </c>
      <c r="P211" s="3">
        <v>2</v>
      </c>
      <c r="Q211" s="6" t="s">
        <v>2328</v>
      </c>
      <c r="S211" s="3" t="s">
        <v>75</v>
      </c>
      <c r="T211" s="3" t="s">
        <v>1082</v>
      </c>
      <c r="U211" s="3" t="s">
        <v>387</v>
      </c>
      <c r="V211" s="3" t="s">
        <v>388</v>
      </c>
      <c r="W211" s="3" t="s">
        <v>2105</v>
      </c>
      <c r="Y211" s="3" t="s">
        <v>2229</v>
      </c>
      <c r="Z211" s="3" t="s">
        <v>2166</v>
      </c>
      <c r="AA211" s="3" t="s">
        <v>2249</v>
      </c>
      <c r="AB211" s="6" t="s">
        <v>2020</v>
      </c>
      <c r="AC211" s="6" t="s">
        <v>218</v>
      </c>
      <c r="AD211" s="3" t="s">
        <v>3136</v>
      </c>
      <c r="AE211" s="3" t="s">
        <v>3135</v>
      </c>
      <c r="AF211" s="3" t="s">
        <v>1082</v>
      </c>
      <c r="AG211" s="3" t="s">
        <v>10939</v>
      </c>
      <c r="AI211" s="3" t="s">
        <v>3425</v>
      </c>
      <c r="AJ211" s="3" t="s">
        <v>542</v>
      </c>
      <c r="AL211" s="9"/>
      <c r="AM211" s="6" t="s">
        <v>801</v>
      </c>
      <c r="AN211" s="3" t="s">
        <v>537</v>
      </c>
      <c r="AO211" s="28">
        <v>2</v>
      </c>
      <c r="AP211" s="28">
        <v>2</v>
      </c>
      <c r="AQ211" s="28">
        <v>60</v>
      </c>
      <c r="AR211" s="98" t="s">
        <v>2817</v>
      </c>
      <c r="AS211" s="98" t="s">
        <v>4690</v>
      </c>
      <c r="AT211" s="98">
        <v>240</v>
      </c>
      <c r="AU211" s="98">
        <v>240</v>
      </c>
      <c r="AV211" s="98">
        <v>0</v>
      </c>
      <c r="AW211" s="98">
        <v>18.2</v>
      </c>
      <c r="AX211" s="98">
        <v>0.4</v>
      </c>
      <c r="AZ211" s="28" t="s">
        <v>557</v>
      </c>
      <c r="BA211" s="28" t="s">
        <v>542</v>
      </c>
      <c r="BB211" s="28" t="s">
        <v>542</v>
      </c>
      <c r="BC211" s="28" t="s">
        <v>715</v>
      </c>
      <c r="BD211" s="28" t="s">
        <v>53</v>
      </c>
      <c r="BE211" s="28" t="s">
        <v>10</v>
      </c>
      <c r="BF211" s="28" t="s">
        <v>30</v>
      </c>
      <c r="BG211" s="28" t="s">
        <v>29</v>
      </c>
      <c r="BH211" s="28" t="s">
        <v>4231</v>
      </c>
      <c r="BI211" s="28" t="s">
        <v>1529</v>
      </c>
      <c r="BJ211" s="28" t="s">
        <v>11117</v>
      </c>
      <c r="BK211" s="28" t="s">
        <v>11118</v>
      </c>
      <c r="BL211" s="28">
        <v>3</v>
      </c>
      <c r="BM211" s="28" t="s">
        <v>448</v>
      </c>
      <c r="BN211" s="28" t="s">
        <v>448</v>
      </c>
      <c r="BO211" s="28" t="s">
        <v>448</v>
      </c>
      <c r="BQ211" s="28" t="s">
        <v>4455</v>
      </c>
      <c r="BR211" s="227" t="s">
        <v>6699</v>
      </c>
      <c r="BS211" s="227" t="str">
        <f t="shared" si="6"/>
        <v xml:space="preserve">assessments only at pre and FU --&gt; Studie ausblenden?! --  EDE-Q-WC EDE-Q-SC     SATAQ-A SATAQ-I      </v>
      </c>
      <c r="BT211" s="28" t="s">
        <v>6698</v>
      </c>
      <c r="CE211" s="28" t="s">
        <v>4484</v>
      </c>
      <c r="CF211" s="9" t="s">
        <v>4458</v>
      </c>
      <c r="CJ211" s="83" t="s">
        <v>6700</v>
      </c>
      <c r="CK211" s="28" t="s">
        <v>4587</v>
      </c>
      <c r="CL211" s="236">
        <v>116</v>
      </c>
      <c r="CM211" s="9">
        <v>116</v>
      </c>
      <c r="CN211" s="22" t="s">
        <v>163</v>
      </c>
      <c r="CO211" s="9">
        <v>116</v>
      </c>
      <c r="CP211" s="9"/>
      <c r="CQ211" s="9"/>
      <c r="CR211" s="9"/>
      <c r="CS211" s="9"/>
      <c r="CT211" s="9"/>
      <c r="CU211" s="9"/>
      <c r="CV211" s="9"/>
      <c r="CW211" s="9"/>
      <c r="CX211" s="68"/>
      <c r="CY211" s="90">
        <v>116</v>
      </c>
      <c r="CZ211" s="68"/>
      <c r="DA211" s="68"/>
      <c r="DB211" s="68"/>
      <c r="DC211" s="68"/>
      <c r="DD211" s="8" t="s">
        <v>11119</v>
      </c>
      <c r="DE211" s="3" t="s">
        <v>761</v>
      </c>
      <c r="DF211" s="3" t="s">
        <v>4143</v>
      </c>
      <c r="DG211" s="39">
        <v>2.2999999999999998</v>
      </c>
      <c r="DH211" s="39">
        <v>1.4</v>
      </c>
      <c r="DI211" s="53" t="s">
        <v>10483</v>
      </c>
      <c r="DJ211" s="89"/>
      <c r="DK211" s="89"/>
      <c r="DL211" s="53" t="s">
        <v>10483</v>
      </c>
      <c r="DM211" s="53" t="s">
        <v>10483</v>
      </c>
      <c r="DN211" s="53" t="s">
        <v>10483</v>
      </c>
      <c r="DO211" s="53" t="s">
        <v>10483</v>
      </c>
      <c r="DP211" s="53" t="s">
        <v>10483</v>
      </c>
      <c r="DQ211" s="53" t="s">
        <v>10483</v>
      </c>
      <c r="DR211" s="53" t="s">
        <v>10483</v>
      </c>
      <c r="DS211" s="53" t="s">
        <v>10483</v>
      </c>
      <c r="DT211" s="53" t="s">
        <v>10483</v>
      </c>
      <c r="DU211" s="53" t="s">
        <v>10483</v>
      </c>
      <c r="DV211" s="53" t="s">
        <v>10483</v>
      </c>
      <c r="DW211" s="53" t="s">
        <v>10483</v>
      </c>
      <c r="DX211" s="53" t="s">
        <v>10483</v>
      </c>
      <c r="DY211" s="53" t="s">
        <v>10483</v>
      </c>
      <c r="DZ211" s="53" t="s">
        <v>10483</v>
      </c>
      <c r="EA211" s="53" t="s">
        <v>10483</v>
      </c>
      <c r="EB211" s="53"/>
      <c r="EC211" s="53" t="s">
        <v>10483</v>
      </c>
      <c r="ED211" s="53" t="s">
        <v>10483</v>
      </c>
      <c r="EE211" s="53" t="s">
        <v>10483</v>
      </c>
      <c r="EF211" s="53" t="s">
        <v>10483</v>
      </c>
      <c r="EG211" s="38"/>
      <c r="EH211" s="38"/>
      <c r="EI211" s="38"/>
      <c r="EJ211" s="9"/>
      <c r="EK211" s="9"/>
      <c r="EM211" s="38"/>
      <c r="EN211" s="38"/>
      <c r="EO211" s="53" t="s">
        <v>10483</v>
      </c>
      <c r="EP211" s="38"/>
      <c r="EQ211" s="38"/>
      <c r="ER211" s="53" t="s">
        <v>10483</v>
      </c>
      <c r="ES211" s="53" t="s">
        <v>10483</v>
      </c>
      <c r="ET211" s="53" t="s">
        <v>10483</v>
      </c>
      <c r="EU211" s="53" t="s">
        <v>10483</v>
      </c>
      <c r="EV211" s="53" t="s">
        <v>10483</v>
      </c>
      <c r="EW211" s="53" t="s">
        <v>10483</v>
      </c>
      <c r="EX211" s="53" t="s">
        <v>10483</v>
      </c>
      <c r="EY211" s="53" t="s">
        <v>10483</v>
      </c>
      <c r="EZ211" s="53" t="s">
        <v>10483</v>
      </c>
      <c r="FA211" s="53" t="s">
        <v>10483</v>
      </c>
      <c r="FB211" s="53" t="s">
        <v>10483</v>
      </c>
      <c r="FC211" s="53" t="s">
        <v>10483</v>
      </c>
      <c r="FD211" s="53" t="s">
        <v>10483</v>
      </c>
      <c r="FE211" s="53" t="s">
        <v>10483</v>
      </c>
      <c r="FF211" s="53" t="s">
        <v>10483</v>
      </c>
      <c r="FG211" s="53" t="s">
        <v>10483</v>
      </c>
      <c r="FH211" s="53" t="s">
        <v>10483</v>
      </c>
      <c r="FI211" s="53" t="s">
        <v>10483</v>
      </c>
      <c r="FJ211" s="53" t="s">
        <v>10483</v>
      </c>
      <c r="FK211" s="53" t="s">
        <v>10483</v>
      </c>
      <c r="FL211" s="53" t="s">
        <v>10483</v>
      </c>
      <c r="FM211" s="53"/>
      <c r="FN211" s="53" t="s">
        <v>10483</v>
      </c>
      <c r="FO211" s="53" t="s">
        <v>10483</v>
      </c>
      <c r="FP211" s="53" t="s">
        <v>10483</v>
      </c>
      <c r="FQ211" s="53" t="s">
        <v>10483</v>
      </c>
      <c r="FR211" s="53" t="s">
        <v>10483</v>
      </c>
      <c r="FS211" s="53" t="s">
        <v>10483</v>
      </c>
      <c r="FT211" s="53" t="s">
        <v>10483</v>
      </c>
      <c r="FU211" s="53" t="s">
        <v>10483</v>
      </c>
      <c r="FV211" s="53" t="s">
        <v>10483</v>
      </c>
      <c r="FW211" s="53" t="s">
        <v>10483</v>
      </c>
      <c r="FX211" s="53" t="s">
        <v>10483</v>
      </c>
      <c r="FY211" s="53" t="s">
        <v>10483</v>
      </c>
      <c r="FZ211" s="53" t="s">
        <v>10483</v>
      </c>
      <c r="GA211" s="53" t="s">
        <v>10483</v>
      </c>
      <c r="GB211" s="53" t="s">
        <v>10483</v>
      </c>
      <c r="GC211" s="53"/>
      <c r="GD211" s="53" t="s">
        <v>10483</v>
      </c>
      <c r="GE211" s="53" t="s">
        <v>10483</v>
      </c>
      <c r="GF211" s="53" t="s">
        <v>10483</v>
      </c>
      <c r="GG211" s="53" t="s">
        <v>10483</v>
      </c>
      <c r="GH211" s="53" t="s">
        <v>10483</v>
      </c>
      <c r="GI211" s="53" t="s">
        <v>10483</v>
      </c>
      <c r="GJ211" s="53" t="s">
        <v>10483</v>
      </c>
      <c r="GK211" s="53" t="s">
        <v>10483</v>
      </c>
      <c r="GL211" s="53" t="s">
        <v>10483</v>
      </c>
      <c r="GM211" s="53" t="s">
        <v>10483</v>
      </c>
      <c r="GN211" s="53" t="s">
        <v>10483</v>
      </c>
      <c r="GO211" s="53" t="s">
        <v>10483</v>
      </c>
      <c r="GP211" s="53" t="s">
        <v>10483</v>
      </c>
      <c r="GQ211" s="53" t="s">
        <v>10483</v>
      </c>
      <c r="GR211" s="38"/>
      <c r="GS211" s="38"/>
      <c r="GT211" s="179" t="s">
        <v>10753</v>
      </c>
      <c r="GU211" s="38"/>
      <c r="GV211" s="38"/>
      <c r="GW211" s="38"/>
      <c r="GX211" s="38"/>
      <c r="GY211" s="38"/>
      <c r="GZ211" s="167"/>
      <c r="HA211" s="167"/>
      <c r="HB211" s="167"/>
      <c r="HC211" s="167"/>
      <c r="HD211" s="167"/>
      <c r="HE211" s="167"/>
      <c r="HF211" s="167"/>
      <c r="HG211" s="167"/>
      <c r="HH211" s="167"/>
      <c r="HI211" s="167"/>
      <c r="HJ211" s="167"/>
      <c r="HK211" s="167"/>
      <c r="HL211" s="38"/>
      <c r="HM211" s="38"/>
      <c r="HN211" s="38"/>
      <c r="HO211" s="3" t="s">
        <v>542</v>
      </c>
      <c r="HP211" s="38"/>
      <c r="HQ211" s="38"/>
      <c r="HR211" s="38"/>
      <c r="HS211" s="29" t="s">
        <v>7548</v>
      </c>
      <c r="HT211" s="38"/>
      <c r="HU211" s="38"/>
      <c r="HV211" s="38"/>
      <c r="HW211" s="38"/>
      <c r="HX211" s="38" t="s">
        <v>590</v>
      </c>
      <c r="HY211" s="38" t="s">
        <v>10754</v>
      </c>
      <c r="HZ211" s="3" t="s">
        <v>4125</v>
      </c>
      <c r="IA211" s="3" t="s">
        <v>4391</v>
      </c>
      <c r="IB211" s="3" t="s">
        <v>4391</v>
      </c>
      <c r="IC211" s="39">
        <v>2.4</v>
      </c>
      <c r="ID211" s="39">
        <v>1.4</v>
      </c>
      <c r="IE211" s="39"/>
      <c r="IF211" s="13" t="s">
        <v>10483</v>
      </c>
      <c r="IG211" s="13" t="s">
        <v>10483</v>
      </c>
      <c r="IH211" s="13"/>
      <c r="II211" s="68"/>
      <c r="IJ211" s="68"/>
      <c r="IK211" s="184">
        <v>2.1</v>
      </c>
      <c r="IL211" s="184">
        <v>1.4</v>
      </c>
      <c r="IM211" s="184"/>
      <c r="IN211" s="72"/>
      <c r="IO211" s="72"/>
      <c r="IP211" s="68"/>
      <c r="IQ211" s="68"/>
      <c r="IR211" s="68"/>
      <c r="IS211" s="68"/>
      <c r="IT211" s="68"/>
      <c r="IU211" s="68"/>
      <c r="IV211" s="68"/>
      <c r="IW211" s="38"/>
      <c r="IX211" s="38"/>
      <c r="IY211" s="38"/>
      <c r="IZ211" s="3" t="s">
        <v>4124</v>
      </c>
      <c r="JA211" s="3" t="s">
        <v>4310</v>
      </c>
      <c r="JB211" s="3" t="s">
        <v>4310</v>
      </c>
      <c r="JC211" s="39">
        <v>2.7</v>
      </c>
      <c r="JD211" s="39">
        <v>1.5</v>
      </c>
      <c r="JE211" s="39"/>
      <c r="JF211" s="53" t="s">
        <v>10483</v>
      </c>
      <c r="JG211" s="53" t="s">
        <v>10483</v>
      </c>
      <c r="JH211" s="53"/>
      <c r="JI211" s="68"/>
      <c r="JJ211" s="68"/>
      <c r="JK211" s="184">
        <v>2.2999999999999998</v>
      </c>
      <c r="JL211" s="184">
        <v>1.5</v>
      </c>
      <c r="JM211" s="184"/>
      <c r="JN211" s="68"/>
      <c r="JO211" s="68"/>
      <c r="JP211" s="68"/>
      <c r="JQ211" s="68"/>
      <c r="JR211" s="68"/>
      <c r="JS211" s="68"/>
      <c r="JT211" s="68"/>
      <c r="JU211" s="68"/>
      <c r="JV211" s="68"/>
      <c r="JW211" s="38"/>
      <c r="JX211" s="38"/>
      <c r="JY211" s="38"/>
      <c r="JZ211" s="9"/>
      <c r="KA211" s="9"/>
      <c r="KB211" s="9"/>
      <c r="KC211" s="9"/>
      <c r="KD211" s="9"/>
      <c r="KE211" s="9"/>
      <c r="KF211" s="9"/>
      <c r="KW211" s="9"/>
      <c r="KX211" s="9"/>
      <c r="KY211" s="9"/>
      <c r="KZ211" s="38"/>
      <c r="LA211" s="38"/>
      <c r="LB211" s="38"/>
      <c r="LC211" s="38"/>
      <c r="LD211" s="38"/>
      <c r="LE211" s="68"/>
      <c r="LF211" s="68"/>
      <c r="LG211" s="68"/>
      <c r="LH211" s="68"/>
      <c r="LI211" s="68"/>
      <c r="LJ211" s="68"/>
      <c r="LK211" s="68"/>
      <c r="LL211" s="68"/>
      <c r="LM211" s="68"/>
      <c r="LN211" s="68"/>
      <c r="LO211" s="68"/>
      <c r="LP211" s="68"/>
      <c r="LQ211" s="68"/>
      <c r="LR211" s="38"/>
      <c r="LS211" s="38"/>
      <c r="LT211" s="38"/>
      <c r="LU211" s="9"/>
      <c r="LV211" s="9"/>
      <c r="LW211" s="9"/>
      <c r="LX211" s="38"/>
      <c r="LY211" s="38"/>
      <c r="LZ211" s="38"/>
      <c r="MA211" s="38"/>
      <c r="MB211" s="68"/>
      <c r="MC211" s="68"/>
      <c r="MD211" s="68"/>
      <c r="ME211" s="68"/>
      <c r="MF211" s="68"/>
      <c r="MG211" s="68"/>
      <c r="MH211" s="68"/>
      <c r="MI211" s="68"/>
      <c r="MJ211" s="68"/>
      <c r="MK211" s="68"/>
      <c r="ML211" s="68"/>
      <c r="MM211" s="68"/>
      <c r="MN211" s="38"/>
      <c r="MO211" s="38"/>
      <c r="MP211" s="38"/>
      <c r="MQ211" s="38"/>
      <c r="MR211" s="38"/>
      <c r="MS211" s="9"/>
      <c r="MT211" s="9"/>
      <c r="MU211" s="38"/>
      <c r="MV211" s="38"/>
      <c r="MW211" s="38"/>
      <c r="MX211" s="38"/>
      <c r="MY211" s="38"/>
      <c r="MZ211" s="68"/>
      <c r="NA211" s="68"/>
      <c r="NB211" s="68"/>
      <c r="NC211" s="68"/>
      <c r="ND211" s="68"/>
      <c r="NE211" s="68"/>
      <c r="NF211" s="68"/>
      <c r="NG211" s="68"/>
      <c r="NH211" s="68"/>
      <c r="NI211" s="68"/>
      <c r="NJ211" s="68"/>
      <c r="NK211" s="68"/>
      <c r="NL211" s="68"/>
      <c r="NM211" s="38"/>
      <c r="NN211" s="38"/>
      <c r="NO211" s="38"/>
      <c r="NP211" s="9"/>
      <c r="NQ211" s="9"/>
      <c r="NR211" s="9"/>
      <c r="NS211" s="38"/>
      <c r="NT211" s="38"/>
      <c r="NU211" s="38"/>
      <c r="NV211" s="38"/>
      <c r="NW211" s="38"/>
      <c r="NX211" s="38"/>
      <c r="NY211" s="68"/>
      <c r="NZ211" s="68"/>
      <c r="OA211" s="68"/>
      <c r="OB211" s="68"/>
      <c r="OC211" s="68"/>
      <c r="OD211" s="68"/>
      <c r="OE211" s="68"/>
      <c r="OF211" s="68"/>
      <c r="OG211" s="68"/>
      <c r="OH211" s="68"/>
      <c r="OI211" s="68"/>
      <c r="OJ211" s="68"/>
      <c r="OK211" s="68"/>
      <c r="OL211" s="38"/>
      <c r="OM211" s="38"/>
      <c r="ON211" s="38"/>
      <c r="OO211" s="3" t="s">
        <v>4181</v>
      </c>
      <c r="OP211" s="3" t="s">
        <v>4170</v>
      </c>
      <c r="OQ211" s="3" t="s">
        <v>8146</v>
      </c>
      <c r="OR211" s="39">
        <v>20.5</v>
      </c>
      <c r="OS211" s="39">
        <v>3.8</v>
      </c>
      <c r="OT211" s="39">
        <v>20.399999999999999</v>
      </c>
      <c r="OU211" s="39">
        <v>3.8</v>
      </c>
      <c r="OV211" s="68"/>
      <c r="OW211" s="68"/>
      <c r="OX211" s="39">
        <v>21.3</v>
      </c>
      <c r="OY211" s="39">
        <v>3.5</v>
      </c>
      <c r="OZ211" s="68"/>
      <c r="PA211" s="68"/>
      <c r="PB211" s="68"/>
      <c r="PC211" s="68"/>
      <c r="PD211" s="68"/>
      <c r="PE211" s="68"/>
      <c r="PF211" s="68"/>
      <c r="PG211" s="68"/>
      <c r="PH211" s="38"/>
      <c r="PI211" s="38"/>
      <c r="PJ211" s="38"/>
      <c r="PK211" s="38"/>
      <c r="PL211" s="3" t="s">
        <v>4182</v>
      </c>
      <c r="PM211" s="3" t="s">
        <v>4170</v>
      </c>
      <c r="PN211" s="3" t="s">
        <v>8137</v>
      </c>
      <c r="PO211" s="39">
        <v>26</v>
      </c>
      <c r="PP211" s="39">
        <v>7.8</v>
      </c>
      <c r="PQ211" s="39">
        <v>25</v>
      </c>
      <c r="PR211" s="39">
        <v>8.6</v>
      </c>
      <c r="PS211" s="39"/>
      <c r="PT211" s="68"/>
      <c r="PU211" s="68"/>
      <c r="PV211" s="87"/>
      <c r="PW211" s="39">
        <v>24.7</v>
      </c>
      <c r="PX211" s="39">
        <v>8.8000000000000007</v>
      </c>
      <c r="PY211" s="68"/>
      <c r="PZ211" s="68"/>
      <c r="QA211" s="68"/>
      <c r="QB211" s="68"/>
      <c r="QC211" s="68"/>
      <c r="QD211" s="68"/>
      <c r="QE211" s="68"/>
      <c r="QF211" s="68"/>
      <c r="QG211" s="38"/>
      <c r="QH211" s="38"/>
      <c r="QI211" s="38"/>
      <c r="QJ211" s="38"/>
      <c r="QK211" s="9"/>
      <c r="QL211" s="9"/>
      <c r="QM211" s="9"/>
      <c r="QN211" s="38"/>
      <c r="QO211" s="38"/>
      <c r="QP211" s="38"/>
      <c r="QQ211" s="38"/>
      <c r="QR211" s="38"/>
      <c r="QS211" s="38"/>
      <c r="QT211" s="68"/>
      <c r="QU211" s="68"/>
      <c r="QV211" s="68"/>
      <c r="QW211" s="68"/>
      <c r="QX211" s="68"/>
      <c r="QY211" s="68"/>
      <c r="QZ211" s="68"/>
      <c r="RA211" s="68"/>
      <c r="RB211" s="68"/>
      <c r="RC211" s="68"/>
      <c r="RD211" s="68"/>
      <c r="RE211" s="68"/>
      <c r="RF211" s="68"/>
      <c r="RG211" s="68"/>
      <c r="RH211" s="68"/>
      <c r="RI211" s="38"/>
      <c r="RJ211" s="38"/>
      <c r="RK211" s="38"/>
      <c r="RL211" s="38"/>
      <c r="RM211" s="9"/>
      <c r="RN211" s="9"/>
      <c r="RO211" s="9"/>
      <c r="RP211" s="38"/>
      <c r="RQ211" s="38"/>
      <c r="RR211" s="38"/>
      <c r="RS211" s="38"/>
      <c r="RT211" s="68"/>
      <c r="RU211" s="68"/>
      <c r="RV211" s="68"/>
      <c r="RW211" s="68"/>
      <c r="RX211" s="68"/>
      <c r="RY211" s="68"/>
      <c r="RZ211" s="68"/>
      <c r="SA211" s="68"/>
      <c r="SB211" s="68"/>
      <c r="SC211" s="68"/>
      <c r="SD211" s="68"/>
      <c r="SE211" s="68"/>
      <c r="SF211" s="38"/>
      <c r="SG211" s="38"/>
      <c r="SH211" s="38"/>
      <c r="SI211" s="9"/>
      <c r="SJ211" s="9"/>
      <c r="SK211" s="9"/>
      <c r="SL211" s="38"/>
      <c r="SM211" s="38"/>
      <c r="SN211" s="38"/>
      <c r="SO211" s="38"/>
      <c r="SP211" s="68"/>
      <c r="SQ211" s="68"/>
      <c r="SR211" s="68"/>
      <c r="SS211" s="68"/>
      <c r="ST211" s="68"/>
      <c r="SU211" s="68"/>
      <c r="SV211" s="68"/>
      <c r="SW211" s="68"/>
      <c r="SX211" s="68"/>
      <c r="SY211" s="68"/>
      <c r="SZ211" s="68"/>
      <c r="TA211" s="68"/>
      <c r="TB211" s="38"/>
      <c r="TC211" s="38"/>
      <c r="TD211" s="38"/>
      <c r="TE211" s="9"/>
      <c r="TF211" s="9"/>
      <c r="TG211" s="9"/>
      <c r="TN211" s="68"/>
      <c r="TO211" s="68"/>
      <c r="TP211" s="68"/>
      <c r="TQ211" s="68"/>
      <c r="TR211" s="68"/>
      <c r="TS211" s="68"/>
      <c r="TT211" s="68"/>
      <c r="TU211" s="68"/>
      <c r="TV211" s="68"/>
      <c r="TW211" s="68"/>
      <c r="TX211" s="68"/>
      <c r="TY211" s="68"/>
      <c r="TZ211" s="68"/>
      <c r="UA211" s="68"/>
      <c r="UK211" s="68"/>
      <c r="UL211" s="68"/>
      <c r="UM211" s="68"/>
      <c r="UN211" s="68"/>
      <c r="UO211" s="68"/>
      <c r="UP211" s="68"/>
      <c r="UQ211" s="68"/>
      <c r="UR211" s="68"/>
      <c r="US211" s="68"/>
      <c r="UT211" s="68"/>
      <c r="UU211" s="68"/>
      <c r="UV211" s="68"/>
      <c r="VE211" s="3" t="s">
        <v>4197</v>
      </c>
      <c r="VF211" s="3" t="s">
        <v>5025</v>
      </c>
      <c r="VG211" s="3" t="s">
        <v>4538</v>
      </c>
      <c r="VH211" s="3" t="s">
        <v>4504</v>
      </c>
      <c r="VI211" s="3">
        <v>118</v>
      </c>
      <c r="VJ211" s="29">
        <v>98.3</v>
      </c>
      <c r="VQ211" s="3" t="s">
        <v>2433</v>
      </c>
      <c r="VR211" s="3" t="s">
        <v>2433</v>
      </c>
      <c r="VS211" s="3" t="s">
        <v>2433</v>
      </c>
      <c r="VT211" s="6" t="s">
        <v>2433</v>
      </c>
      <c r="VV211" s="2" t="s">
        <v>5834</v>
      </c>
      <c r="VW211" s="2" t="s">
        <v>5834</v>
      </c>
      <c r="VX211" s="3" t="s">
        <v>6089</v>
      </c>
      <c r="VZ211" s="3" t="s">
        <v>777</v>
      </c>
      <c r="WA211" s="6" t="s">
        <v>777</v>
      </c>
      <c r="WB211" s="3" t="s">
        <v>10422</v>
      </c>
      <c r="WC211" s="3" t="s">
        <v>777</v>
      </c>
      <c r="WG211" s="99" t="s">
        <v>6087</v>
      </c>
      <c r="WN211" s="2" t="s">
        <v>6088</v>
      </c>
      <c r="WQ211" s="91" t="s">
        <v>537</v>
      </c>
      <c r="WR211" s="91"/>
      <c r="WS211" s="91" t="s">
        <v>869</v>
      </c>
      <c r="WT211" s="91" t="s">
        <v>908</v>
      </c>
      <c r="WU211" s="3" t="s">
        <v>5839</v>
      </c>
      <c r="WV211" s="99" t="s">
        <v>3922</v>
      </c>
      <c r="WZ211" s="6" t="s">
        <v>1082</v>
      </c>
      <c r="XA211" s="6" t="s">
        <v>3135</v>
      </c>
      <c r="XB211" s="6" t="s">
        <v>6090</v>
      </c>
      <c r="XD211" s="6" t="s">
        <v>3425</v>
      </c>
      <c r="XE211" s="6" t="s">
        <v>542</v>
      </c>
      <c r="XF211" s="6" t="s">
        <v>2402</v>
      </c>
      <c r="XG211" s="6" t="s">
        <v>801</v>
      </c>
      <c r="XI211" s="6" t="s">
        <v>801</v>
      </c>
      <c r="XK211" s="3" t="s">
        <v>176</v>
      </c>
      <c r="XL211" s="8" t="s">
        <v>801</v>
      </c>
      <c r="XP211" s="6" t="s">
        <v>801</v>
      </c>
      <c r="XQ211" s="6" t="s">
        <v>801</v>
      </c>
      <c r="XS211" s="4" t="s">
        <v>10815</v>
      </c>
      <c r="XT211" s="4" t="s">
        <v>10815</v>
      </c>
      <c r="XU211" s="3" t="s">
        <v>1082</v>
      </c>
      <c r="XV211" s="3">
        <v>2</v>
      </c>
      <c r="XX211" s="3" t="s">
        <v>801</v>
      </c>
      <c r="XY211" s="3" t="s">
        <v>801</v>
      </c>
      <c r="YB211" s="3" t="s">
        <v>801</v>
      </c>
      <c r="YC211" s="3" t="s">
        <v>2074</v>
      </c>
      <c r="YD211" s="3" t="s">
        <v>2075</v>
      </c>
      <c r="YI211" s="3" t="s">
        <v>786</v>
      </c>
      <c r="YJ211" s="3" t="s">
        <v>385</v>
      </c>
      <c r="YL211" s="3" t="s">
        <v>389</v>
      </c>
      <c r="YM211" s="3" t="s">
        <v>537</v>
      </c>
      <c r="YO211" s="3" t="s">
        <v>869</v>
      </c>
      <c r="YP211" s="3" t="s">
        <v>908</v>
      </c>
      <c r="YQ211" s="3" t="s">
        <v>3899</v>
      </c>
      <c r="YR211" s="3" t="s">
        <v>3911</v>
      </c>
      <c r="YS211" s="3" t="s">
        <v>387</v>
      </c>
      <c r="YT211" s="3" t="s">
        <v>388</v>
      </c>
      <c r="YU211" s="3" t="s">
        <v>3968</v>
      </c>
      <c r="YV211" s="3" t="s">
        <v>869</v>
      </c>
      <c r="YX211" s="3" t="s">
        <v>2402</v>
      </c>
      <c r="YY211" s="3" t="s">
        <v>2105</v>
      </c>
      <c r="ZA211" s="6" t="s">
        <v>130</v>
      </c>
      <c r="ZB211" s="3" t="s">
        <v>130</v>
      </c>
      <c r="ZC211" s="6" t="s">
        <v>1953</v>
      </c>
      <c r="ZD211" s="24" t="s">
        <v>386</v>
      </c>
      <c r="ZH211" s="13" t="s">
        <v>713</v>
      </c>
      <c r="ZI211" s="3" t="s">
        <v>712</v>
      </c>
      <c r="ZJ211" s="3" t="s">
        <v>714</v>
      </c>
    </row>
    <row r="212" spans="1:686" ht="33" customHeight="1" x14ac:dyDescent="0.2">
      <c r="J212" s="82"/>
      <c r="K212" s="6">
        <v>47</v>
      </c>
      <c r="L212" s="6">
        <v>70</v>
      </c>
      <c r="T212" s="3" t="s">
        <v>1825</v>
      </c>
      <c r="AB212" s="6" t="s">
        <v>2020</v>
      </c>
      <c r="AD212" s="3" t="s">
        <v>3427</v>
      </c>
      <c r="AE212" s="3" t="s">
        <v>3426</v>
      </c>
      <c r="AF212" s="3" t="s">
        <v>49</v>
      </c>
      <c r="AG212" s="162" t="s">
        <v>10483</v>
      </c>
      <c r="AI212" s="3" t="s">
        <v>3428</v>
      </c>
      <c r="AJ212" s="3" t="s">
        <v>542</v>
      </c>
      <c r="AL212" s="9"/>
      <c r="AM212" s="6" t="s">
        <v>10744</v>
      </c>
      <c r="AO212" s="9"/>
      <c r="AP212" s="9"/>
      <c r="AQ212" s="9"/>
      <c r="BH212" s="28" t="s">
        <v>4231</v>
      </c>
      <c r="BI212" s="9"/>
      <c r="BJ212" s="9"/>
      <c r="BK212" s="28" t="s">
        <v>11118</v>
      </c>
      <c r="BL212" s="9"/>
      <c r="BM212" s="9"/>
      <c r="BN212" s="9"/>
      <c r="BO212" s="9"/>
      <c r="BP212" s="9"/>
      <c r="BQ212" s="28" t="s">
        <v>4455</v>
      </c>
      <c r="BS212" s="227" t="str">
        <f t="shared" si="6"/>
        <v xml:space="preserve">assessments only at pre and FU --&gt; Studie ausblenden?! --               </v>
      </c>
      <c r="BT212" s="9"/>
      <c r="BU212" s="9"/>
      <c r="BV212" s="9"/>
      <c r="BW212" s="9"/>
      <c r="BX212" s="9"/>
      <c r="BY212" s="9"/>
      <c r="BZ212" s="9"/>
      <c r="CA212" s="9"/>
      <c r="CB212" s="9"/>
      <c r="CC212" s="9"/>
      <c r="CD212" s="9"/>
      <c r="CE212" s="9"/>
      <c r="CF212" s="9"/>
      <c r="CJ212" s="83"/>
      <c r="CK212" s="9"/>
      <c r="CL212" s="236">
        <v>115</v>
      </c>
      <c r="CM212" s="9">
        <v>115</v>
      </c>
      <c r="CN212" s="22"/>
      <c r="CO212" s="9">
        <v>115</v>
      </c>
      <c r="CP212" s="9"/>
      <c r="CQ212" s="9"/>
      <c r="CR212" s="9"/>
      <c r="CS212" s="9"/>
      <c r="CT212" s="9"/>
      <c r="CU212" s="9"/>
      <c r="CV212" s="9"/>
      <c r="CW212" s="9"/>
      <c r="CX212" s="68"/>
      <c r="CY212" s="90">
        <v>115</v>
      </c>
      <c r="CZ212" s="68"/>
      <c r="DA212" s="68"/>
      <c r="DB212" s="68"/>
      <c r="DC212" s="68"/>
      <c r="DD212" s="8" t="s">
        <v>11119</v>
      </c>
      <c r="DE212" s="9"/>
      <c r="DF212" s="9"/>
      <c r="DG212" s="39">
        <v>2.2999999999999998</v>
      </c>
      <c r="DH212" s="39">
        <v>1.4</v>
      </c>
      <c r="DI212" s="53" t="s">
        <v>10483</v>
      </c>
      <c r="DJ212" s="89"/>
      <c r="DK212" s="89"/>
      <c r="DL212" s="53" t="s">
        <v>10483</v>
      </c>
      <c r="DM212" s="53" t="s">
        <v>10483</v>
      </c>
      <c r="DN212" s="53" t="s">
        <v>10483</v>
      </c>
      <c r="DO212" s="53" t="s">
        <v>10483</v>
      </c>
      <c r="DP212" s="53" t="s">
        <v>10483</v>
      </c>
      <c r="DQ212" s="53" t="s">
        <v>10483</v>
      </c>
      <c r="DR212" s="53" t="s">
        <v>10483</v>
      </c>
      <c r="DS212" s="53" t="s">
        <v>10483</v>
      </c>
      <c r="DT212" s="53" t="s">
        <v>10483</v>
      </c>
      <c r="DU212" s="53" t="s">
        <v>10483</v>
      </c>
      <c r="DV212" s="53" t="s">
        <v>10483</v>
      </c>
      <c r="DW212" s="53" t="s">
        <v>10483</v>
      </c>
      <c r="DX212" s="53" t="s">
        <v>10483</v>
      </c>
      <c r="DY212" s="53" t="s">
        <v>10483</v>
      </c>
      <c r="DZ212" s="53" t="s">
        <v>10483</v>
      </c>
      <c r="EA212" s="53" t="s">
        <v>10483</v>
      </c>
      <c r="EB212" s="53"/>
      <c r="EC212" s="53" t="s">
        <v>10483</v>
      </c>
      <c r="ED212" s="53" t="s">
        <v>10483</v>
      </c>
      <c r="EE212" s="53" t="s">
        <v>10483</v>
      </c>
      <c r="EF212" s="53" t="s">
        <v>10483</v>
      </c>
      <c r="EG212" s="38"/>
      <c r="EH212" s="38"/>
      <c r="EI212" s="38"/>
      <c r="EJ212" s="9"/>
      <c r="EK212" s="9"/>
      <c r="EL212" s="9"/>
      <c r="EM212" s="38"/>
      <c r="EN212" s="38"/>
      <c r="EO212" s="53" t="s">
        <v>10483</v>
      </c>
      <c r="EP212" s="38"/>
      <c r="EQ212" s="38"/>
      <c r="ER212" s="53" t="s">
        <v>10483</v>
      </c>
      <c r="ES212" s="53" t="s">
        <v>10483</v>
      </c>
      <c r="ET212" s="53" t="s">
        <v>10483</v>
      </c>
      <c r="EU212" s="53" t="s">
        <v>10483</v>
      </c>
      <c r="EV212" s="53" t="s">
        <v>10483</v>
      </c>
      <c r="EW212" s="53" t="s">
        <v>10483</v>
      </c>
      <c r="EX212" s="53" t="s">
        <v>10483</v>
      </c>
      <c r="EY212" s="53" t="s">
        <v>10483</v>
      </c>
      <c r="EZ212" s="53" t="s">
        <v>10483</v>
      </c>
      <c r="FA212" s="53" t="s">
        <v>10483</v>
      </c>
      <c r="FB212" s="53" t="s">
        <v>10483</v>
      </c>
      <c r="FC212" s="53" t="s">
        <v>10483</v>
      </c>
      <c r="FD212" s="53" t="s">
        <v>10483</v>
      </c>
      <c r="FE212" s="53" t="s">
        <v>10483</v>
      </c>
      <c r="FF212" s="53" t="s">
        <v>10483</v>
      </c>
      <c r="FG212" s="53" t="s">
        <v>10483</v>
      </c>
      <c r="FH212" s="53" t="s">
        <v>10483</v>
      </c>
      <c r="FI212" s="53" t="s">
        <v>10483</v>
      </c>
      <c r="FJ212" s="53" t="s">
        <v>10483</v>
      </c>
      <c r="FK212" s="53" t="s">
        <v>10483</v>
      </c>
      <c r="FL212" s="53" t="s">
        <v>10483</v>
      </c>
      <c r="FM212" s="53"/>
      <c r="FN212" s="53" t="s">
        <v>10483</v>
      </c>
      <c r="FO212" s="53" t="s">
        <v>10483</v>
      </c>
      <c r="FP212" s="53" t="s">
        <v>10483</v>
      </c>
      <c r="FQ212" s="53" t="s">
        <v>10483</v>
      </c>
      <c r="FR212" s="53" t="s">
        <v>10483</v>
      </c>
      <c r="FS212" s="53" t="s">
        <v>10483</v>
      </c>
      <c r="FT212" s="53" t="s">
        <v>10483</v>
      </c>
      <c r="FU212" s="53" t="s">
        <v>10483</v>
      </c>
      <c r="FV212" s="53" t="s">
        <v>10483</v>
      </c>
      <c r="FW212" s="53" t="s">
        <v>10483</v>
      </c>
      <c r="FX212" s="53" t="s">
        <v>10483</v>
      </c>
      <c r="FY212" s="53" t="s">
        <v>10483</v>
      </c>
      <c r="FZ212" s="53" t="s">
        <v>10483</v>
      </c>
      <c r="GA212" s="53" t="s">
        <v>10483</v>
      </c>
      <c r="GB212" s="53" t="s">
        <v>10483</v>
      </c>
      <c r="GC212" s="53"/>
      <c r="GD212" s="53" t="s">
        <v>10483</v>
      </c>
      <c r="GE212" s="53" t="s">
        <v>10483</v>
      </c>
      <c r="GF212" s="53" t="s">
        <v>10483</v>
      </c>
      <c r="GG212" s="53" t="s">
        <v>10483</v>
      </c>
      <c r="GH212" s="53" t="s">
        <v>10483</v>
      </c>
      <c r="GI212" s="53" t="s">
        <v>10483</v>
      </c>
      <c r="GJ212" s="53" t="s">
        <v>10483</v>
      </c>
      <c r="GK212" s="53" t="s">
        <v>10483</v>
      </c>
      <c r="GL212" s="53" t="s">
        <v>10483</v>
      </c>
      <c r="GM212" s="53" t="s">
        <v>10483</v>
      </c>
      <c r="GN212" s="53" t="s">
        <v>10483</v>
      </c>
      <c r="GO212" s="53" t="s">
        <v>10483</v>
      </c>
      <c r="GP212" s="53" t="s">
        <v>10483</v>
      </c>
      <c r="GQ212" s="53" t="s">
        <v>10483</v>
      </c>
      <c r="GR212" s="38"/>
      <c r="GS212" s="38"/>
      <c r="GT212" s="38"/>
      <c r="GU212" s="38"/>
      <c r="GV212" s="38"/>
      <c r="GW212" s="38"/>
      <c r="GX212" s="38"/>
      <c r="GY212" s="38"/>
      <c r="GZ212" s="167"/>
      <c r="HA212" s="167"/>
      <c r="HB212" s="167"/>
      <c r="HC212" s="167"/>
      <c r="HD212" s="167"/>
      <c r="HE212" s="167"/>
      <c r="HF212" s="167"/>
      <c r="HG212" s="167"/>
      <c r="HH212" s="167"/>
      <c r="HI212" s="167"/>
      <c r="HJ212" s="167"/>
      <c r="HK212" s="167"/>
      <c r="HL212" s="38"/>
      <c r="HM212" s="38"/>
      <c r="HN212" s="38"/>
      <c r="HP212" s="38"/>
      <c r="HQ212" s="38"/>
      <c r="HR212" s="38"/>
      <c r="HS212" s="38"/>
      <c r="HT212" s="38"/>
      <c r="HU212" s="38"/>
      <c r="HV212" s="38"/>
      <c r="HW212" s="38"/>
      <c r="HX212" s="38"/>
      <c r="HY212" s="38"/>
      <c r="HZ212" s="9"/>
      <c r="IA212" s="9"/>
      <c r="IB212" s="9"/>
      <c r="IC212" s="39">
        <v>2.4</v>
      </c>
      <c r="ID212" s="39">
        <v>1.6</v>
      </c>
      <c r="IE212" s="39"/>
      <c r="IF212" s="13" t="s">
        <v>10483</v>
      </c>
      <c r="IG212" s="13" t="s">
        <v>10483</v>
      </c>
      <c r="IH212" s="13"/>
      <c r="II212" s="68"/>
      <c r="IJ212" s="68"/>
      <c r="IK212" s="184">
        <v>2.2000000000000002</v>
      </c>
      <c r="IL212" s="184">
        <v>1.5</v>
      </c>
      <c r="IM212" s="184"/>
      <c r="IN212" s="72"/>
      <c r="IO212" s="72"/>
      <c r="IP212" s="68"/>
      <c r="IQ212" s="68"/>
      <c r="IR212" s="68"/>
      <c r="IS212" s="68"/>
      <c r="IT212" s="68"/>
      <c r="IU212" s="68"/>
      <c r="IV212" s="68"/>
      <c r="IW212" s="38"/>
      <c r="IX212" s="38"/>
      <c r="IY212" s="38"/>
      <c r="IZ212" s="9"/>
      <c r="JA212" s="9"/>
      <c r="JB212" s="9"/>
      <c r="JC212" s="39">
        <v>2.7</v>
      </c>
      <c r="JD212" s="39">
        <v>1.5</v>
      </c>
      <c r="JE212" s="39"/>
      <c r="JF212" s="53" t="s">
        <v>10483</v>
      </c>
      <c r="JG212" s="53" t="s">
        <v>10483</v>
      </c>
      <c r="JH212" s="53"/>
      <c r="JI212" s="68"/>
      <c r="JJ212" s="68"/>
      <c r="JK212" s="184">
        <v>2.6</v>
      </c>
      <c r="JL212" s="184">
        <v>1.5</v>
      </c>
      <c r="JM212" s="184"/>
      <c r="JN212" s="68"/>
      <c r="JO212" s="68"/>
      <c r="JP212" s="68"/>
      <c r="JQ212" s="68"/>
      <c r="JR212" s="68"/>
      <c r="JS212" s="68"/>
      <c r="JT212" s="68"/>
      <c r="JU212" s="68"/>
      <c r="JV212" s="68"/>
      <c r="JW212" s="38"/>
      <c r="JX212" s="38"/>
      <c r="JY212" s="38"/>
      <c r="JZ212" s="9"/>
      <c r="KA212" s="9"/>
      <c r="KB212" s="9"/>
      <c r="KC212" s="9"/>
      <c r="KD212" s="9"/>
      <c r="KE212" s="9"/>
      <c r="KF212" s="9"/>
      <c r="KW212" s="9"/>
      <c r="KX212" s="9"/>
      <c r="KY212" s="9"/>
      <c r="KZ212" s="38"/>
      <c r="LA212" s="38"/>
      <c r="LB212" s="38"/>
      <c r="LC212" s="38"/>
      <c r="LD212" s="38"/>
      <c r="LE212" s="68"/>
      <c r="LF212" s="68"/>
      <c r="LG212" s="68"/>
      <c r="LH212" s="68"/>
      <c r="LI212" s="68"/>
      <c r="LJ212" s="68"/>
      <c r="LK212" s="68"/>
      <c r="LL212" s="68"/>
      <c r="LM212" s="68"/>
      <c r="LN212" s="68"/>
      <c r="LO212" s="68"/>
      <c r="LP212" s="68"/>
      <c r="LQ212" s="68"/>
      <c r="LR212" s="38"/>
      <c r="LS212" s="38"/>
      <c r="LT212" s="38"/>
      <c r="LU212" s="9"/>
      <c r="LV212" s="9"/>
      <c r="LW212" s="9"/>
      <c r="LX212" s="38"/>
      <c r="LY212" s="38"/>
      <c r="LZ212" s="38"/>
      <c r="MA212" s="38"/>
      <c r="MB212" s="68"/>
      <c r="MC212" s="68"/>
      <c r="MD212" s="68"/>
      <c r="ME212" s="68"/>
      <c r="MF212" s="68"/>
      <c r="MG212" s="68"/>
      <c r="MH212" s="68"/>
      <c r="MI212" s="68"/>
      <c r="MJ212" s="68"/>
      <c r="MK212" s="68"/>
      <c r="ML212" s="68"/>
      <c r="MM212" s="68"/>
      <c r="MN212" s="38"/>
      <c r="MO212" s="38"/>
      <c r="MP212" s="38"/>
      <c r="MQ212" s="38"/>
      <c r="MR212" s="38"/>
      <c r="MS212" s="9"/>
      <c r="MT212" s="9"/>
      <c r="MU212" s="38"/>
      <c r="MV212" s="38"/>
      <c r="MW212" s="38"/>
      <c r="MX212" s="38"/>
      <c r="MY212" s="38"/>
      <c r="MZ212" s="68"/>
      <c r="NA212" s="68"/>
      <c r="NB212" s="68"/>
      <c r="NC212" s="68"/>
      <c r="ND212" s="68"/>
      <c r="NE212" s="68"/>
      <c r="NF212" s="68"/>
      <c r="NG212" s="68"/>
      <c r="NH212" s="68"/>
      <c r="NI212" s="68"/>
      <c r="NJ212" s="68"/>
      <c r="NK212" s="68"/>
      <c r="NL212" s="68"/>
      <c r="NM212" s="38"/>
      <c r="NN212" s="38"/>
      <c r="NO212" s="38"/>
      <c r="NP212" s="9"/>
      <c r="NQ212" s="9"/>
      <c r="NR212" s="9"/>
      <c r="NS212" s="38"/>
      <c r="NT212" s="38"/>
      <c r="NU212" s="38"/>
      <c r="NV212" s="38"/>
      <c r="NW212" s="38"/>
      <c r="NX212" s="38"/>
      <c r="NY212" s="68"/>
      <c r="NZ212" s="68"/>
      <c r="OA212" s="68"/>
      <c r="OB212" s="68"/>
      <c r="OC212" s="68"/>
      <c r="OD212" s="68"/>
      <c r="OE212" s="68"/>
      <c r="OF212" s="68"/>
      <c r="OG212" s="68"/>
      <c r="OH212" s="68"/>
      <c r="OI212" s="68"/>
      <c r="OJ212" s="68"/>
      <c r="OK212" s="68"/>
      <c r="OL212" s="38"/>
      <c r="OM212" s="38"/>
      <c r="ON212" s="38"/>
      <c r="OO212" s="9"/>
      <c r="OP212" s="9"/>
      <c r="OQ212" s="9"/>
      <c r="OR212" s="39">
        <v>21.2</v>
      </c>
      <c r="OS212" s="39">
        <v>3.8</v>
      </c>
      <c r="OT212" s="39">
        <v>20.8</v>
      </c>
      <c r="OU212" s="39">
        <v>3.8</v>
      </c>
      <c r="OV212" s="68"/>
      <c r="OW212" s="68"/>
      <c r="OX212" s="39">
        <v>20.9</v>
      </c>
      <c r="OY212" s="39">
        <v>3.5</v>
      </c>
      <c r="OZ212" s="68"/>
      <c r="PA212" s="68"/>
      <c r="PB212" s="68"/>
      <c r="PC212" s="68"/>
      <c r="PD212" s="68"/>
      <c r="PE212" s="68"/>
      <c r="PF212" s="68"/>
      <c r="PG212" s="68"/>
      <c r="PH212" s="38"/>
      <c r="PI212" s="38"/>
      <c r="PJ212" s="38"/>
      <c r="PK212" s="38"/>
      <c r="PL212" s="9"/>
      <c r="PM212" s="9"/>
      <c r="PN212" s="9"/>
      <c r="PO212" s="39">
        <v>25.4</v>
      </c>
      <c r="PP212" s="39">
        <v>8.6</v>
      </c>
      <c r="PQ212" s="39">
        <v>25.3</v>
      </c>
      <c r="PR212" s="39">
        <v>8.6</v>
      </c>
      <c r="PS212" s="39"/>
      <c r="PT212" s="68"/>
      <c r="PU212" s="68"/>
      <c r="PV212" s="87"/>
      <c r="PW212" s="39">
        <v>26.4</v>
      </c>
      <c r="PX212" s="39">
        <v>8.4</v>
      </c>
      <c r="PY212" s="68"/>
      <c r="PZ212" s="68"/>
      <c r="QA212" s="68"/>
      <c r="QB212" s="68"/>
      <c r="QC212" s="68"/>
      <c r="QD212" s="68"/>
      <c r="QE212" s="68"/>
      <c r="QF212" s="68"/>
      <c r="QG212" s="38"/>
      <c r="QH212" s="38"/>
      <c r="QI212" s="38"/>
      <c r="QJ212" s="38"/>
      <c r="QK212" s="9"/>
      <c r="QL212" s="9"/>
      <c r="QM212" s="9"/>
      <c r="QN212" s="38"/>
      <c r="QO212" s="38"/>
      <c r="QP212" s="38"/>
      <c r="QQ212" s="38"/>
      <c r="QR212" s="38"/>
      <c r="QS212" s="38"/>
      <c r="QT212" s="68"/>
      <c r="QU212" s="68"/>
      <c r="QV212" s="68"/>
      <c r="QW212" s="68"/>
      <c r="QX212" s="68"/>
      <c r="QY212" s="68"/>
      <c r="QZ212" s="68"/>
      <c r="RA212" s="68"/>
      <c r="RB212" s="68"/>
      <c r="RC212" s="68"/>
      <c r="RD212" s="68"/>
      <c r="RE212" s="68"/>
      <c r="RF212" s="68"/>
      <c r="RG212" s="68"/>
      <c r="RH212" s="68"/>
      <c r="RI212" s="38"/>
      <c r="RJ212" s="38"/>
      <c r="RK212" s="38"/>
      <c r="RL212" s="38"/>
      <c r="RM212" s="9"/>
      <c r="RN212" s="9"/>
      <c r="RO212" s="9"/>
      <c r="RP212" s="38"/>
      <c r="RQ212" s="38"/>
      <c r="RR212" s="38"/>
      <c r="RS212" s="38"/>
      <c r="RT212" s="68"/>
      <c r="RU212" s="68"/>
      <c r="RV212" s="68"/>
      <c r="RW212" s="68"/>
      <c r="RX212" s="68"/>
      <c r="RY212" s="68"/>
      <c r="RZ212" s="68"/>
      <c r="SA212" s="68"/>
      <c r="SB212" s="68"/>
      <c r="SC212" s="68"/>
      <c r="SD212" s="68"/>
      <c r="SE212" s="68"/>
      <c r="SF212" s="38"/>
      <c r="SG212" s="38"/>
      <c r="SH212" s="38"/>
      <c r="SI212" s="9"/>
      <c r="SJ212" s="9"/>
      <c r="SK212" s="9"/>
      <c r="SL212" s="38"/>
      <c r="SM212" s="38"/>
      <c r="SN212" s="38"/>
      <c r="SO212" s="38"/>
      <c r="SP212" s="68"/>
      <c r="SQ212" s="68"/>
      <c r="SR212" s="68"/>
      <c r="SS212" s="68"/>
      <c r="ST212" s="68"/>
      <c r="SU212" s="68"/>
      <c r="SV212" s="68"/>
      <c r="SW212" s="68"/>
      <c r="SX212" s="68"/>
      <c r="SY212" s="68"/>
      <c r="SZ212" s="68"/>
      <c r="TA212" s="68"/>
      <c r="TB212" s="38"/>
      <c r="TC212" s="38"/>
      <c r="TD212" s="38"/>
      <c r="TE212" s="9"/>
      <c r="TF212" s="9"/>
      <c r="TG212" s="9"/>
      <c r="TN212" s="68"/>
      <c r="TO212" s="68"/>
      <c r="TP212" s="68"/>
      <c r="TQ212" s="68"/>
      <c r="TR212" s="68"/>
      <c r="TS212" s="68"/>
      <c r="TT212" s="68"/>
      <c r="TU212" s="68"/>
      <c r="TV212" s="68"/>
      <c r="TW212" s="68"/>
      <c r="TX212" s="68"/>
      <c r="TY212" s="68"/>
      <c r="TZ212" s="68"/>
      <c r="UA212" s="68"/>
      <c r="UK212" s="68"/>
      <c r="UL212" s="68"/>
      <c r="UM212" s="68"/>
      <c r="UN212" s="68"/>
      <c r="UO212" s="68"/>
      <c r="UP212" s="68"/>
      <c r="UQ212" s="68"/>
      <c r="UR212" s="68"/>
      <c r="US212" s="68"/>
      <c r="UT212" s="68"/>
      <c r="UU212" s="68"/>
      <c r="UV212" s="68"/>
      <c r="VE212" s="9"/>
      <c r="VF212" s="3" t="s">
        <v>5025</v>
      </c>
      <c r="VG212" s="3" t="s">
        <v>5106</v>
      </c>
      <c r="VH212" s="3" t="s">
        <v>4504</v>
      </c>
      <c r="VI212" s="3">
        <v>118</v>
      </c>
      <c r="VJ212" s="29">
        <v>98.3</v>
      </c>
      <c r="WA212" s="6" t="s">
        <v>777</v>
      </c>
      <c r="WE212" s="11"/>
      <c r="WZ212" s="6" t="s">
        <v>1825</v>
      </c>
      <c r="XA212" s="6" t="s">
        <v>3426</v>
      </c>
      <c r="XB212" s="6" t="s">
        <v>49</v>
      </c>
      <c r="XD212" s="6" t="s">
        <v>3428</v>
      </c>
      <c r="XE212" s="6" t="s">
        <v>542</v>
      </c>
      <c r="XG212" s="6" t="s">
        <v>1808</v>
      </c>
      <c r="XI212" s="6" t="s">
        <v>5988</v>
      </c>
      <c r="XK212"/>
      <c r="XL212" s="11" t="s">
        <v>1808</v>
      </c>
      <c r="XM212" s="6" t="s">
        <v>1013</v>
      </c>
      <c r="XN212" s="6" t="s">
        <v>1013</v>
      </c>
      <c r="XO212" s="6" t="s">
        <v>10509</v>
      </c>
      <c r="XP212" s="6" t="s">
        <v>10744</v>
      </c>
      <c r="XQ212" s="6" t="s">
        <v>10744</v>
      </c>
      <c r="XS212" s="6" t="s">
        <v>10814</v>
      </c>
      <c r="XT212" s="6" t="s">
        <v>10814</v>
      </c>
      <c r="XU212" s="3" t="s">
        <v>49</v>
      </c>
      <c r="XV212"/>
      <c r="XY212" s="3" t="s">
        <v>1013</v>
      </c>
      <c r="YB212" s="3" t="s">
        <v>1464</v>
      </c>
      <c r="YJ212" s="3" t="s">
        <v>385</v>
      </c>
      <c r="ZA212" s="6" t="s">
        <v>130</v>
      </c>
    </row>
    <row r="213" spans="1:686" ht="33" customHeight="1" x14ac:dyDescent="0.2">
      <c r="A213" s="3" t="s">
        <v>6702</v>
      </c>
      <c r="B213" s="150" t="s">
        <v>11358</v>
      </c>
      <c r="C213" s="150" t="s">
        <v>9954</v>
      </c>
      <c r="D213" s="150" t="s">
        <v>10025</v>
      </c>
      <c r="E213" s="150" t="s">
        <v>10025</v>
      </c>
      <c r="F213" s="4" t="s">
        <v>4607</v>
      </c>
      <c r="I213" s="80" t="s">
        <v>6701</v>
      </c>
      <c r="J213" s="82"/>
      <c r="K213" s="6">
        <v>48</v>
      </c>
      <c r="L213" s="6">
        <v>71</v>
      </c>
      <c r="M213" s="138" t="s">
        <v>2194</v>
      </c>
      <c r="N213" s="3" t="s">
        <v>10193</v>
      </c>
      <c r="O213" s="3" t="s">
        <v>10195</v>
      </c>
      <c r="P213" s="3">
        <v>2</v>
      </c>
      <c r="Q213" s="3" t="s">
        <v>2329</v>
      </c>
      <c r="S213" s="3" t="s">
        <v>75</v>
      </c>
      <c r="T213" s="3" t="s">
        <v>1283</v>
      </c>
      <c r="U213" s="3" t="s">
        <v>1690</v>
      </c>
      <c r="V213" s="3" t="s">
        <v>49</v>
      </c>
      <c r="W213" s="3" t="s">
        <v>2105</v>
      </c>
      <c r="X213" s="3"/>
      <c r="Y213" s="3" t="s">
        <v>2284</v>
      </c>
      <c r="Z213" s="3" t="s">
        <v>2283</v>
      </c>
      <c r="AA213" s="3" t="s">
        <v>2282</v>
      </c>
      <c r="AB213" s="6" t="s">
        <v>1837</v>
      </c>
      <c r="AC213" s="6" t="s">
        <v>218</v>
      </c>
      <c r="AD213" s="3" t="s">
        <v>3137</v>
      </c>
      <c r="AE213" s="3" t="s">
        <v>3429</v>
      </c>
      <c r="AF213" s="3" t="s">
        <v>3430</v>
      </c>
      <c r="AG213" s="3" t="s">
        <v>10939</v>
      </c>
      <c r="AI213" s="3" t="s">
        <v>3431</v>
      </c>
      <c r="AJ213" s="3" t="s">
        <v>542</v>
      </c>
      <c r="AL213" s="3" t="s">
        <v>5210</v>
      </c>
      <c r="AM213" s="6" t="s">
        <v>801</v>
      </c>
      <c r="AN213" s="3" t="s">
        <v>537</v>
      </c>
      <c r="AO213" s="9"/>
      <c r="AP213" s="28">
        <v>2</v>
      </c>
      <c r="AQ213" s="28">
        <v>150</v>
      </c>
      <c r="AR213" s="28" t="s">
        <v>2762</v>
      </c>
      <c r="AS213" s="28"/>
      <c r="AT213" s="28">
        <v>64</v>
      </c>
      <c r="AU213" s="28">
        <v>64</v>
      </c>
      <c r="AV213" s="28">
        <v>0</v>
      </c>
      <c r="AW213" s="28" t="s">
        <v>2929</v>
      </c>
      <c r="AX213" s="28" t="s">
        <v>2930</v>
      </c>
      <c r="AY213" s="228"/>
      <c r="AZ213" s="28" t="s">
        <v>557</v>
      </c>
      <c r="BA213" s="28" t="s">
        <v>542</v>
      </c>
      <c r="BB213" s="28" t="s">
        <v>542</v>
      </c>
      <c r="BC213" s="28" t="s">
        <v>542</v>
      </c>
      <c r="BH213" s="28" t="s">
        <v>4231</v>
      </c>
      <c r="BI213" s="28" t="s">
        <v>1529</v>
      </c>
      <c r="BK213" s="28" t="s">
        <v>1529</v>
      </c>
      <c r="BL213" s="28">
        <v>3</v>
      </c>
      <c r="BM213" s="28" t="s">
        <v>448</v>
      </c>
      <c r="BN213" s="28" t="s">
        <v>448</v>
      </c>
      <c r="BO213" s="28" t="s">
        <v>448</v>
      </c>
      <c r="BQ213" s="28" t="s">
        <v>4455</v>
      </c>
      <c r="BR213" s="227" t="s">
        <v>1318</v>
      </c>
      <c r="BS213" s="227" t="str">
        <f t="shared" si="6"/>
        <v xml:space="preserve"> -- BSQ       SATAQ-Information       </v>
      </c>
      <c r="BT213" s="28" t="s">
        <v>4198</v>
      </c>
      <c r="CE213" s="28" t="s">
        <v>4460</v>
      </c>
      <c r="CF213" s="9" t="s">
        <v>4458</v>
      </c>
      <c r="CI213" s="118" t="s">
        <v>6701</v>
      </c>
      <c r="CJ213" s="83"/>
      <c r="CL213" s="9">
        <v>32</v>
      </c>
      <c r="CM213" s="229" t="s">
        <v>4686</v>
      </c>
      <c r="CN213" s="22" t="s">
        <v>163</v>
      </c>
      <c r="CO213" s="42" t="s">
        <v>4687</v>
      </c>
      <c r="CP213" s="22"/>
      <c r="CQ213" s="9"/>
      <c r="CR213" s="9"/>
      <c r="CS213" s="9"/>
      <c r="CT213" s="9"/>
      <c r="CU213" s="9"/>
      <c r="CV213" s="9"/>
      <c r="CW213" s="9"/>
      <c r="CX213" s="68"/>
      <c r="CY213" s="42" t="s">
        <v>4687</v>
      </c>
      <c r="CZ213" s="68"/>
      <c r="DA213" s="68"/>
      <c r="DB213" s="68"/>
      <c r="DC213" s="68"/>
      <c r="DD213" s="9"/>
      <c r="DE213" s="9"/>
      <c r="DF213" s="9"/>
      <c r="DG213" s="38"/>
      <c r="DH213" s="38"/>
      <c r="DI213" s="53" t="s">
        <v>10483</v>
      </c>
      <c r="DJ213" s="38"/>
      <c r="DK213" s="38"/>
      <c r="DL213" s="53" t="s">
        <v>10483</v>
      </c>
      <c r="DM213" s="53" t="s">
        <v>10483</v>
      </c>
      <c r="DN213" s="53" t="s">
        <v>10483</v>
      </c>
      <c r="DO213" s="53" t="s">
        <v>10483</v>
      </c>
      <c r="DP213" s="53" t="s">
        <v>10483</v>
      </c>
      <c r="DQ213" s="53" t="s">
        <v>10483</v>
      </c>
      <c r="DR213" s="53" t="s">
        <v>10483</v>
      </c>
      <c r="DS213" s="53" t="s">
        <v>10483</v>
      </c>
      <c r="DT213" s="53" t="s">
        <v>10483</v>
      </c>
      <c r="DU213" s="53" t="s">
        <v>10483</v>
      </c>
      <c r="DV213" s="53" t="s">
        <v>10483</v>
      </c>
      <c r="DW213" s="53" t="s">
        <v>10483</v>
      </c>
      <c r="DX213" s="53" t="s">
        <v>10483</v>
      </c>
      <c r="DY213" s="53" t="s">
        <v>10483</v>
      </c>
      <c r="DZ213" s="53" t="s">
        <v>10483</v>
      </c>
      <c r="EA213" s="53" t="s">
        <v>10483</v>
      </c>
      <c r="EB213" s="53"/>
      <c r="EC213" s="53" t="s">
        <v>10483</v>
      </c>
      <c r="ED213" s="53" t="s">
        <v>10483</v>
      </c>
      <c r="EE213" s="53" t="s">
        <v>10483</v>
      </c>
      <c r="EF213" s="53" t="s">
        <v>10483</v>
      </c>
      <c r="EG213" s="38"/>
      <c r="EH213" s="38"/>
      <c r="EI213" s="38"/>
      <c r="EJ213" s="3" t="s">
        <v>596</v>
      </c>
      <c r="EK213" s="3" t="s">
        <v>596</v>
      </c>
      <c r="EL213" s="3" t="s">
        <v>596</v>
      </c>
      <c r="EM213" s="39">
        <v>92.88</v>
      </c>
      <c r="EN213" s="39">
        <v>31.43</v>
      </c>
      <c r="EO213" s="53" t="s">
        <v>10483</v>
      </c>
      <c r="EP213" s="39">
        <v>86.08</v>
      </c>
      <c r="EQ213" s="39">
        <v>29.42</v>
      </c>
      <c r="ER213" s="53" t="s">
        <v>10483</v>
      </c>
      <c r="ES213" s="53" t="s">
        <v>10483</v>
      </c>
      <c r="ET213" s="53" t="s">
        <v>10483</v>
      </c>
      <c r="EU213" s="53" t="s">
        <v>10483</v>
      </c>
      <c r="EV213" s="53" t="s">
        <v>10483</v>
      </c>
      <c r="EW213" s="53" t="s">
        <v>10483</v>
      </c>
      <c r="EX213" s="53" t="s">
        <v>10483</v>
      </c>
      <c r="EY213" s="53" t="s">
        <v>10483</v>
      </c>
      <c r="EZ213" s="53" t="s">
        <v>10483</v>
      </c>
      <c r="FA213" s="53" t="s">
        <v>10483</v>
      </c>
      <c r="FB213" s="53" t="s">
        <v>10483</v>
      </c>
      <c r="FC213" s="53" t="s">
        <v>10483</v>
      </c>
      <c r="FD213" s="53" t="s">
        <v>10483</v>
      </c>
      <c r="FE213" s="53" t="s">
        <v>10483</v>
      </c>
      <c r="FF213" s="53" t="s">
        <v>10483</v>
      </c>
      <c r="FG213" s="53" t="s">
        <v>10483</v>
      </c>
      <c r="FH213" s="53" t="s">
        <v>10483</v>
      </c>
      <c r="FI213" s="53" t="s">
        <v>10483</v>
      </c>
      <c r="FJ213" s="53" t="s">
        <v>10483</v>
      </c>
      <c r="FK213" s="53" t="s">
        <v>10483</v>
      </c>
      <c r="FL213" s="53" t="s">
        <v>10483</v>
      </c>
      <c r="FM213" s="53"/>
      <c r="FN213" s="53" t="s">
        <v>10483</v>
      </c>
      <c r="FO213" s="53" t="s">
        <v>10483</v>
      </c>
      <c r="FP213" s="53" t="s">
        <v>10483</v>
      </c>
      <c r="FQ213" s="53" t="s">
        <v>10483</v>
      </c>
      <c r="FR213" s="53" t="s">
        <v>10483</v>
      </c>
      <c r="FS213" s="53" t="s">
        <v>10483</v>
      </c>
      <c r="FT213" s="53" t="s">
        <v>10483</v>
      </c>
      <c r="FU213" s="53" t="s">
        <v>10483</v>
      </c>
      <c r="FV213" s="53" t="s">
        <v>10483</v>
      </c>
      <c r="FW213" s="53" t="s">
        <v>10483</v>
      </c>
      <c r="FX213" s="53" t="s">
        <v>10483</v>
      </c>
      <c r="FY213" s="53" t="s">
        <v>10483</v>
      </c>
      <c r="FZ213" s="53" t="s">
        <v>10483</v>
      </c>
      <c r="GA213" s="53" t="s">
        <v>10483</v>
      </c>
      <c r="GB213" s="53" t="s">
        <v>10483</v>
      </c>
      <c r="GC213" s="53"/>
      <c r="GD213" s="53" t="s">
        <v>10483</v>
      </c>
      <c r="GE213" s="53" t="s">
        <v>10483</v>
      </c>
      <c r="GF213" s="53" t="s">
        <v>10483</v>
      </c>
      <c r="GG213" s="53" t="s">
        <v>10483</v>
      </c>
      <c r="GH213" s="53" t="s">
        <v>10483</v>
      </c>
      <c r="GI213" s="53" t="s">
        <v>10483</v>
      </c>
      <c r="GJ213" s="53" t="s">
        <v>10483</v>
      </c>
      <c r="GK213" s="53" t="s">
        <v>10483</v>
      </c>
      <c r="GL213" s="53" t="s">
        <v>10483</v>
      </c>
      <c r="GM213" s="53" t="s">
        <v>10483</v>
      </c>
      <c r="GN213" s="53" t="s">
        <v>10483</v>
      </c>
      <c r="GO213" s="53" t="s">
        <v>10483</v>
      </c>
      <c r="GP213" s="53" t="s">
        <v>10483</v>
      </c>
      <c r="GQ213" s="53" t="s">
        <v>10483</v>
      </c>
      <c r="GR213" s="38"/>
      <c r="GS213" s="38"/>
      <c r="GU213" s="38"/>
      <c r="GV213" s="38"/>
      <c r="GW213" s="38"/>
      <c r="GX213" s="38"/>
      <c r="GY213" s="38"/>
      <c r="GZ213" s="167"/>
      <c r="HA213" s="167"/>
      <c r="HB213" s="167"/>
      <c r="HC213" s="167"/>
      <c r="HD213" s="167"/>
      <c r="HE213" s="167"/>
      <c r="HF213" s="167"/>
      <c r="HG213" s="167"/>
      <c r="HH213" s="167"/>
      <c r="HI213" s="167"/>
      <c r="HJ213" s="167"/>
      <c r="HK213" s="167"/>
      <c r="HL213" s="38"/>
      <c r="HM213" s="38"/>
      <c r="HN213" s="38"/>
      <c r="HO213" s="3" t="s">
        <v>542</v>
      </c>
      <c r="HP213" s="38"/>
      <c r="HQ213" s="38"/>
      <c r="HR213" s="38"/>
      <c r="HS213" s="38"/>
      <c r="HT213" s="38"/>
      <c r="HU213" s="38"/>
      <c r="HV213" s="38"/>
      <c r="HW213" s="38"/>
      <c r="HZ213" s="9"/>
      <c r="IA213" s="9"/>
      <c r="IB213" s="9"/>
      <c r="IC213" s="38"/>
      <c r="ID213" s="38"/>
      <c r="IE213" s="38"/>
      <c r="IF213" s="38"/>
      <c r="IG213" s="38"/>
      <c r="IH213" s="38"/>
      <c r="II213" s="68"/>
      <c r="IJ213" s="68"/>
      <c r="IK213" s="68"/>
      <c r="IL213" s="68"/>
      <c r="IM213" s="68"/>
      <c r="IN213" s="68"/>
      <c r="IO213" s="68"/>
      <c r="IP213" s="68"/>
      <c r="IQ213" s="68"/>
      <c r="IR213" s="68"/>
      <c r="IS213" s="68"/>
      <c r="IT213" s="68"/>
      <c r="IU213" s="68"/>
      <c r="IV213" s="68"/>
      <c r="IW213" s="38"/>
      <c r="IX213" s="38"/>
      <c r="IY213" s="38"/>
      <c r="IZ213" s="9"/>
      <c r="JA213" s="9"/>
      <c r="JB213" s="9"/>
      <c r="JC213" s="38"/>
      <c r="JD213" s="38"/>
      <c r="JE213" s="38"/>
      <c r="JF213" s="38"/>
      <c r="JG213" s="38"/>
      <c r="JH213" s="38"/>
      <c r="JI213" s="68"/>
      <c r="JJ213" s="68"/>
      <c r="JK213" s="68"/>
      <c r="JL213" s="68"/>
      <c r="JM213" s="68"/>
      <c r="JN213" s="68"/>
      <c r="JO213" s="68"/>
      <c r="JP213" s="68"/>
      <c r="JQ213" s="68"/>
      <c r="JR213" s="68"/>
      <c r="JS213" s="68"/>
      <c r="JT213" s="68"/>
      <c r="JU213" s="68"/>
      <c r="JV213" s="68"/>
      <c r="JW213" s="38"/>
      <c r="JX213" s="38"/>
      <c r="JY213" s="38"/>
      <c r="JZ213" s="9"/>
      <c r="KA213" s="9"/>
      <c r="KB213" s="9"/>
      <c r="KC213" s="9"/>
      <c r="KD213" s="9"/>
      <c r="KE213" s="9"/>
      <c r="KF213" s="9"/>
      <c r="KW213" s="9"/>
      <c r="KX213" s="9"/>
      <c r="KY213" s="9"/>
      <c r="KZ213" s="38"/>
      <c r="LA213" s="38"/>
      <c r="LB213" s="38"/>
      <c r="LC213" s="38"/>
      <c r="LD213" s="38"/>
      <c r="LE213" s="68"/>
      <c r="LF213" s="68"/>
      <c r="LG213" s="68"/>
      <c r="LH213" s="68"/>
      <c r="LI213" s="68"/>
      <c r="LJ213" s="68"/>
      <c r="LK213" s="68"/>
      <c r="LL213" s="68"/>
      <c r="LM213" s="68"/>
      <c r="LN213" s="68"/>
      <c r="LO213" s="68"/>
      <c r="LP213" s="68"/>
      <c r="LQ213" s="68"/>
      <c r="LR213" s="38"/>
      <c r="LS213" s="38"/>
      <c r="LT213" s="38"/>
      <c r="LU213" s="9"/>
      <c r="LV213" s="9"/>
      <c r="LW213" s="9"/>
      <c r="LX213" s="38"/>
      <c r="LY213" s="38"/>
      <c r="LZ213" s="38"/>
      <c r="MA213" s="38"/>
      <c r="MB213" s="68"/>
      <c r="MC213" s="68"/>
      <c r="MD213" s="68"/>
      <c r="ME213" s="68"/>
      <c r="MF213" s="68"/>
      <c r="MG213" s="68"/>
      <c r="MH213" s="68"/>
      <c r="MI213" s="68"/>
      <c r="MJ213" s="68"/>
      <c r="MK213" s="68"/>
      <c r="ML213" s="68"/>
      <c r="MM213" s="68"/>
      <c r="MN213" s="38"/>
      <c r="MO213" s="38"/>
      <c r="MP213" s="38"/>
      <c r="MQ213" s="38"/>
      <c r="MR213" s="38"/>
      <c r="MS213" s="9"/>
      <c r="MT213" s="9"/>
      <c r="MU213" s="38"/>
      <c r="MV213" s="38"/>
      <c r="MW213" s="38"/>
      <c r="MX213" s="38"/>
      <c r="MY213" s="38"/>
      <c r="MZ213" s="68"/>
      <c r="NA213" s="68"/>
      <c r="NB213" s="68"/>
      <c r="NC213" s="68"/>
      <c r="ND213" s="68"/>
      <c r="NE213" s="68"/>
      <c r="NF213" s="68"/>
      <c r="NG213" s="68"/>
      <c r="NH213" s="68"/>
      <c r="NI213" s="68"/>
      <c r="NJ213" s="68"/>
      <c r="NK213" s="68"/>
      <c r="NL213" s="68"/>
      <c r="NM213" s="38"/>
      <c r="NN213" s="38"/>
      <c r="NO213" s="38"/>
      <c r="NP213" s="9"/>
      <c r="NQ213" s="9"/>
      <c r="NR213" s="9"/>
      <c r="NS213" s="38"/>
      <c r="NT213" s="38"/>
      <c r="NU213" s="38"/>
      <c r="NV213" s="38"/>
      <c r="NW213" s="38"/>
      <c r="NX213" s="38"/>
      <c r="NY213" s="68"/>
      <c r="NZ213" s="68"/>
      <c r="OA213" s="68"/>
      <c r="OB213" s="68"/>
      <c r="OC213" s="68"/>
      <c r="OD213" s="68"/>
      <c r="OE213" s="68"/>
      <c r="OF213" s="68"/>
      <c r="OG213" s="68"/>
      <c r="OH213" s="68"/>
      <c r="OI213" s="68"/>
      <c r="OJ213" s="68"/>
      <c r="OK213" s="68"/>
      <c r="OL213" s="38"/>
      <c r="OM213" s="38"/>
      <c r="ON213" s="38"/>
      <c r="OO213" s="3" t="s">
        <v>6703</v>
      </c>
      <c r="OP213" s="3" t="s">
        <v>4170</v>
      </c>
      <c r="OQ213" s="3" t="s">
        <v>8141</v>
      </c>
      <c r="OR213" s="79" t="s">
        <v>6707</v>
      </c>
      <c r="OS213" s="79" t="s">
        <v>6708</v>
      </c>
      <c r="OT213" s="79" t="s">
        <v>6709</v>
      </c>
      <c r="OU213" s="79" t="s">
        <v>6710</v>
      </c>
      <c r="OV213" s="74"/>
      <c r="OW213" s="74"/>
      <c r="OX213" s="75" t="s">
        <v>6711</v>
      </c>
      <c r="OY213" s="75" t="s">
        <v>6712</v>
      </c>
      <c r="OZ213" s="68"/>
      <c r="PA213" s="68"/>
      <c r="PB213" s="68"/>
      <c r="PC213" s="68"/>
      <c r="PD213" s="68"/>
      <c r="PE213" s="68"/>
      <c r="PF213" s="68"/>
      <c r="PG213" s="68"/>
      <c r="PH213" s="38"/>
      <c r="PI213" s="38"/>
      <c r="PJ213" s="38"/>
      <c r="PK213" s="38"/>
      <c r="PL213" s="9"/>
      <c r="PM213" s="9"/>
      <c r="PN213" s="9"/>
      <c r="PO213" s="38"/>
      <c r="PP213" s="38"/>
      <c r="PQ213" s="38"/>
      <c r="PR213" s="38"/>
      <c r="PS213" s="38"/>
      <c r="PT213" s="68"/>
      <c r="PU213" s="68"/>
      <c r="PV213" s="68"/>
      <c r="PW213" s="68"/>
      <c r="PX213" s="68"/>
      <c r="PY213" s="68"/>
      <c r="PZ213" s="68"/>
      <c r="QA213" s="68"/>
      <c r="QB213" s="68"/>
      <c r="QC213" s="68"/>
      <c r="QD213" s="68"/>
      <c r="QE213" s="68"/>
      <c r="QF213" s="68"/>
      <c r="QG213" s="38"/>
      <c r="QH213" s="38"/>
      <c r="QI213" s="38"/>
      <c r="QJ213" s="38"/>
      <c r="QK213" s="9"/>
      <c r="QL213" s="9"/>
      <c r="QM213" s="9"/>
      <c r="QN213" s="38"/>
      <c r="QO213" s="38"/>
      <c r="QP213" s="38"/>
      <c r="QQ213" s="38"/>
      <c r="QR213" s="38"/>
      <c r="QS213" s="38"/>
      <c r="QT213" s="68"/>
      <c r="QU213" s="68"/>
      <c r="QV213" s="68"/>
      <c r="QW213" s="68"/>
      <c r="QX213" s="68"/>
      <c r="QY213" s="68"/>
      <c r="QZ213" s="68"/>
      <c r="RA213" s="68"/>
      <c r="RB213" s="68"/>
      <c r="RC213" s="68"/>
      <c r="RD213" s="68"/>
      <c r="RE213" s="68"/>
      <c r="RF213" s="68"/>
      <c r="RG213" s="68"/>
      <c r="RH213" s="68"/>
      <c r="RI213" s="38"/>
      <c r="RJ213" s="38"/>
      <c r="RK213" s="38"/>
      <c r="RL213" s="38"/>
      <c r="RM213" s="9"/>
      <c r="RN213" s="9"/>
      <c r="RO213" s="9"/>
      <c r="RP213" s="38"/>
      <c r="RQ213" s="38"/>
      <c r="RR213" s="38"/>
      <c r="RS213" s="38"/>
      <c r="RT213" s="68"/>
      <c r="RU213" s="68"/>
      <c r="RV213" s="68"/>
      <c r="RW213" s="68"/>
      <c r="RX213" s="68"/>
      <c r="RY213" s="68"/>
      <c r="RZ213" s="68"/>
      <c r="SA213" s="68"/>
      <c r="SB213" s="68"/>
      <c r="SC213" s="68"/>
      <c r="SD213" s="68"/>
      <c r="SE213" s="68"/>
      <c r="SF213" s="38"/>
      <c r="SG213" s="38"/>
      <c r="SH213" s="38"/>
      <c r="SI213" s="9"/>
      <c r="SJ213" s="9"/>
      <c r="SK213" s="9"/>
      <c r="SL213" s="38"/>
      <c r="SM213" s="38"/>
      <c r="SN213" s="38"/>
      <c r="SO213" s="38"/>
      <c r="SP213" s="68"/>
      <c r="SQ213" s="68"/>
      <c r="SR213" s="68"/>
      <c r="SS213" s="68"/>
      <c r="ST213" s="68"/>
      <c r="SU213" s="68"/>
      <c r="SV213" s="68"/>
      <c r="SW213" s="68"/>
      <c r="SX213" s="68"/>
      <c r="SY213" s="68"/>
      <c r="SZ213" s="68"/>
      <c r="TA213" s="68"/>
      <c r="TB213" s="38"/>
      <c r="TC213" s="38"/>
      <c r="TD213" s="38"/>
      <c r="TE213" s="9"/>
      <c r="TF213" s="9"/>
      <c r="TG213" s="9"/>
      <c r="TN213" s="68"/>
      <c r="TO213" s="68"/>
      <c r="TP213" s="68"/>
      <c r="TQ213" s="68"/>
      <c r="TR213" s="68"/>
      <c r="TS213" s="68"/>
      <c r="TT213" s="68"/>
      <c r="TU213" s="68"/>
      <c r="TV213" s="68"/>
      <c r="TW213" s="68"/>
      <c r="TX213" s="68"/>
      <c r="TY213" s="68"/>
      <c r="TZ213" s="68"/>
      <c r="UA213" s="68"/>
      <c r="UK213" s="68"/>
      <c r="UL213" s="68"/>
      <c r="UM213" s="68"/>
      <c r="UN213" s="68"/>
      <c r="UO213" s="68"/>
      <c r="UP213" s="68"/>
      <c r="UQ213" s="68"/>
      <c r="UR213" s="68"/>
      <c r="US213" s="68"/>
      <c r="UT213" s="68"/>
      <c r="UU213" s="68"/>
      <c r="UV213" s="68"/>
      <c r="VE213" s="9"/>
      <c r="VF213" s="3" t="s">
        <v>5026</v>
      </c>
      <c r="VG213" s="22"/>
      <c r="VH213" s="9"/>
      <c r="VI213" s="9"/>
      <c r="VJ213" s="9"/>
      <c r="VQ213" s="3" t="s">
        <v>2194</v>
      </c>
      <c r="VR213" s="3" t="s">
        <v>2194</v>
      </c>
      <c r="VS213" s="3" t="s">
        <v>2194</v>
      </c>
      <c r="VT213" s="6" t="s">
        <v>2194</v>
      </c>
      <c r="VV213" s="2" t="s">
        <v>6091</v>
      </c>
      <c r="VW213" s="2" t="s">
        <v>5834</v>
      </c>
      <c r="VX213" s="3" t="s">
        <v>6093</v>
      </c>
      <c r="VZ213" s="3" t="s">
        <v>537</v>
      </c>
      <c r="WA213" s="3" t="s">
        <v>537</v>
      </c>
      <c r="WB213" s="117" t="s">
        <v>10439</v>
      </c>
      <c r="WC213" s="3" t="s">
        <v>537</v>
      </c>
      <c r="WG213" s="7" t="s">
        <v>537</v>
      </c>
      <c r="WN213" s="2" t="s">
        <v>6092</v>
      </c>
      <c r="WQ213" s="92" t="s">
        <v>869</v>
      </c>
      <c r="WR213" s="92"/>
      <c r="WS213" s="92" t="s">
        <v>537</v>
      </c>
      <c r="WT213" s="3" t="s">
        <v>5839</v>
      </c>
      <c r="WU213" s="3" t="s">
        <v>5839</v>
      </c>
      <c r="WV213" s="7" t="s">
        <v>3922</v>
      </c>
      <c r="WZ213" s="6" t="s">
        <v>1283</v>
      </c>
      <c r="XA213" s="6" t="s">
        <v>3429</v>
      </c>
      <c r="XB213" s="6" t="s">
        <v>3430</v>
      </c>
      <c r="XD213" s="6" t="s">
        <v>3431</v>
      </c>
      <c r="XE213" s="6" t="s">
        <v>542</v>
      </c>
      <c r="XF213" s="6" t="s">
        <v>2403</v>
      </c>
      <c r="XG213" s="6" t="s">
        <v>1284</v>
      </c>
      <c r="XI213" s="6" t="s">
        <v>801</v>
      </c>
      <c r="XK213"/>
      <c r="XL213" s="8" t="s">
        <v>1284</v>
      </c>
      <c r="XP213" s="6" t="s">
        <v>801</v>
      </c>
      <c r="XQ213" s="6" t="s">
        <v>801</v>
      </c>
      <c r="XS213" s="4" t="s">
        <v>10819</v>
      </c>
      <c r="XT213" s="4" t="s">
        <v>10819</v>
      </c>
      <c r="XU213" s="3" t="s">
        <v>3430</v>
      </c>
      <c r="XV213" s="3">
        <v>2</v>
      </c>
      <c r="XY213" s="3" t="s">
        <v>1284</v>
      </c>
      <c r="YB213" s="3" t="s">
        <v>1284</v>
      </c>
      <c r="YC213" s="3" t="s">
        <v>2077</v>
      </c>
      <c r="YD213" s="3" t="s">
        <v>2076</v>
      </c>
      <c r="YI213" s="3" t="s">
        <v>787</v>
      </c>
      <c r="YJ213" s="3" t="s">
        <v>1050</v>
      </c>
      <c r="YL213" s="3" t="s">
        <v>1282</v>
      </c>
      <c r="YM213" s="3" t="s">
        <v>869</v>
      </c>
      <c r="YO213" s="3" t="s">
        <v>537</v>
      </c>
      <c r="YP213" s="3" t="s">
        <v>2751</v>
      </c>
      <c r="YQ213" s="3" t="s">
        <v>3899</v>
      </c>
      <c r="YR213" s="3" t="s">
        <v>3901</v>
      </c>
      <c r="YS213" s="3" t="s">
        <v>1690</v>
      </c>
      <c r="YT213" s="3" t="s">
        <v>49</v>
      </c>
      <c r="YU213" s="3" t="s">
        <v>3969</v>
      </c>
      <c r="YV213" s="3" t="s">
        <v>537</v>
      </c>
      <c r="YX213" s="3" t="s">
        <v>2403</v>
      </c>
      <c r="YY213" s="3" t="s">
        <v>2105</v>
      </c>
      <c r="ZA213" s="6" t="s">
        <v>1837</v>
      </c>
      <c r="ZC213" s="6" t="s">
        <v>1953</v>
      </c>
      <c r="ZH213" s="13" t="s">
        <v>49</v>
      </c>
      <c r="ZI213" s="3" t="s">
        <v>596</v>
      </c>
      <c r="ZJ213" s="3" t="s">
        <v>1319</v>
      </c>
    </row>
    <row r="214" spans="1:686" ht="33" customHeight="1" x14ac:dyDescent="0.2">
      <c r="J214" s="82"/>
      <c r="K214" s="6">
        <v>48</v>
      </c>
      <c r="L214" s="6">
        <v>71</v>
      </c>
      <c r="T214" s="3" t="s">
        <v>1826</v>
      </c>
      <c r="AD214" s="3" t="s">
        <v>49</v>
      </c>
      <c r="AE214" s="3" t="s">
        <v>1826</v>
      </c>
      <c r="AF214" s="3" t="s">
        <v>49</v>
      </c>
      <c r="AG214" s="162" t="s">
        <v>10483</v>
      </c>
      <c r="AI214" s="3" t="s">
        <v>3432</v>
      </c>
      <c r="AJ214" s="3" t="s">
        <v>542</v>
      </c>
      <c r="AL214" s="9"/>
      <c r="AM214" s="6" t="s">
        <v>10744</v>
      </c>
      <c r="AO214" s="9"/>
      <c r="AP214" s="9"/>
      <c r="AQ214" s="9"/>
      <c r="BH214" s="28" t="s">
        <v>4231</v>
      </c>
      <c r="BI214" s="9"/>
      <c r="BJ214" s="9"/>
      <c r="BK214" s="9"/>
      <c r="BL214" s="9"/>
      <c r="BM214" s="9"/>
      <c r="BN214" s="9"/>
      <c r="BO214" s="9"/>
      <c r="BP214" s="9"/>
      <c r="BQ214" s="28" t="s">
        <v>4455</v>
      </c>
      <c r="BS214" s="227" t="str">
        <f t="shared" si="6"/>
        <v xml:space="preserve"> --               </v>
      </c>
      <c r="BT214" s="9"/>
      <c r="BU214" s="9"/>
      <c r="BV214" s="9"/>
      <c r="BW214" s="9"/>
      <c r="BX214" s="9"/>
      <c r="BY214" s="9"/>
      <c r="BZ214" s="9"/>
      <c r="CA214" s="9"/>
      <c r="CB214" s="9"/>
      <c r="CC214" s="9"/>
      <c r="CD214" s="9"/>
      <c r="CE214" s="9"/>
      <c r="CF214" s="9"/>
      <c r="CJ214" s="83"/>
      <c r="CK214" s="9"/>
      <c r="CL214" s="9">
        <v>30</v>
      </c>
      <c r="CM214" s="229"/>
      <c r="CN214" s="22"/>
      <c r="CO214" s="43"/>
      <c r="CP214" s="22"/>
      <c r="CQ214" s="9"/>
      <c r="CR214" s="9"/>
      <c r="CS214" s="9"/>
      <c r="CT214" s="9"/>
      <c r="CU214" s="9"/>
      <c r="CV214" s="9"/>
      <c r="CW214" s="9"/>
      <c r="CX214" s="68"/>
      <c r="CY214" s="68"/>
      <c r="CZ214" s="68"/>
      <c r="DA214" s="68"/>
      <c r="DB214" s="68"/>
      <c r="DC214" s="68"/>
      <c r="DD214" s="9"/>
      <c r="DE214" s="9"/>
      <c r="DF214" s="9"/>
      <c r="DG214" s="38"/>
      <c r="DH214" s="38"/>
      <c r="DI214" s="53" t="s">
        <v>10483</v>
      </c>
      <c r="DJ214" s="38"/>
      <c r="DK214" s="38"/>
      <c r="DL214" s="53" t="s">
        <v>10483</v>
      </c>
      <c r="DM214" s="53" t="s">
        <v>10483</v>
      </c>
      <c r="DN214" s="53" t="s">
        <v>10483</v>
      </c>
      <c r="DO214" s="53" t="s">
        <v>10483</v>
      </c>
      <c r="DP214" s="53" t="s">
        <v>10483</v>
      </c>
      <c r="DQ214" s="53" t="s">
        <v>10483</v>
      </c>
      <c r="DR214" s="53" t="s">
        <v>10483</v>
      </c>
      <c r="DS214" s="53" t="s">
        <v>10483</v>
      </c>
      <c r="DT214" s="53" t="s">
        <v>10483</v>
      </c>
      <c r="DU214" s="53" t="s">
        <v>10483</v>
      </c>
      <c r="DV214" s="53" t="s">
        <v>10483</v>
      </c>
      <c r="DW214" s="53" t="s">
        <v>10483</v>
      </c>
      <c r="DX214" s="53" t="s">
        <v>10483</v>
      </c>
      <c r="DY214" s="53" t="s">
        <v>10483</v>
      </c>
      <c r="DZ214" s="53" t="s">
        <v>10483</v>
      </c>
      <c r="EA214" s="53" t="s">
        <v>10483</v>
      </c>
      <c r="EB214" s="53"/>
      <c r="EC214" s="53" t="s">
        <v>10483</v>
      </c>
      <c r="ED214" s="53" t="s">
        <v>10483</v>
      </c>
      <c r="EE214" s="53" t="s">
        <v>10483</v>
      </c>
      <c r="EF214" s="53" t="s">
        <v>10483</v>
      </c>
      <c r="EG214" s="38"/>
      <c r="EH214" s="38"/>
      <c r="EI214" s="38"/>
      <c r="EJ214" s="9"/>
      <c r="EK214" s="9"/>
      <c r="EL214" s="9"/>
      <c r="EM214" s="39">
        <v>89.04</v>
      </c>
      <c r="EN214" s="39">
        <v>37.93</v>
      </c>
      <c r="EO214" s="53" t="s">
        <v>10483</v>
      </c>
      <c r="EP214" s="39">
        <v>87.91</v>
      </c>
      <c r="EQ214" s="39">
        <v>41.18</v>
      </c>
      <c r="ER214" s="53" t="s">
        <v>10483</v>
      </c>
      <c r="ES214" s="53" t="s">
        <v>10483</v>
      </c>
      <c r="ET214" s="53" t="s">
        <v>10483</v>
      </c>
      <c r="EU214" s="53" t="s">
        <v>10483</v>
      </c>
      <c r="EV214" s="53" t="s">
        <v>10483</v>
      </c>
      <c r="EW214" s="53" t="s">
        <v>10483</v>
      </c>
      <c r="EX214" s="53" t="s">
        <v>10483</v>
      </c>
      <c r="EY214" s="53" t="s">
        <v>10483</v>
      </c>
      <c r="EZ214" s="53" t="s">
        <v>10483</v>
      </c>
      <c r="FA214" s="53" t="s">
        <v>10483</v>
      </c>
      <c r="FB214" s="53" t="s">
        <v>10483</v>
      </c>
      <c r="FC214" s="53" t="s">
        <v>10483</v>
      </c>
      <c r="FD214" s="53" t="s">
        <v>10483</v>
      </c>
      <c r="FE214" s="53" t="s">
        <v>10483</v>
      </c>
      <c r="FF214" s="53" t="s">
        <v>10483</v>
      </c>
      <c r="FG214" s="53" t="s">
        <v>10483</v>
      </c>
      <c r="FH214" s="53" t="s">
        <v>10483</v>
      </c>
      <c r="FI214" s="53" t="s">
        <v>10483</v>
      </c>
      <c r="FJ214" s="53" t="s">
        <v>10483</v>
      </c>
      <c r="FK214" s="53" t="s">
        <v>10483</v>
      </c>
      <c r="FL214" s="53" t="s">
        <v>10483</v>
      </c>
      <c r="FM214" s="53"/>
      <c r="FN214" s="53" t="s">
        <v>10483</v>
      </c>
      <c r="FO214" s="53" t="s">
        <v>10483</v>
      </c>
      <c r="FP214" s="53" t="s">
        <v>10483</v>
      </c>
      <c r="FQ214" s="53" t="s">
        <v>10483</v>
      </c>
      <c r="FR214" s="53" t="s">
        <v>10483</v>
      </c>
      <c r="FS214" s="53" t="s">
        <v>10483</v>
      </c>
      <c r="FT214" s="53" t="s">
        <v>10483</v>
      </c>
      <c r="FU214" s="53" t="s">
        <v>10483</v>
      </c>
      <c r="FV214" s="53" t="s">
        <v>10483</v>
      </c>
      <c r="FW214" s="53" t="s">
        <v>10483</v>
      </c>
      <c r="FX214" s="53" t="s">
        <v>10483</v>
      </c>
      <c r="FY214" s="53" t="s">
        <v>10483</v>
      </c>
      <c r="FZ214" s="53" t="s">
        <v>10483</v>
      </c>
      <c r="GA214" s="53" t="s">
        <v>10483</v>
      </c>
      <c r="GB214" s="53" t="s">
        <v>10483</v>
      </c>
      <c r="GC214" s="53"/>
      <c r="GD214" s="53" t="s">
        <v>10483</v>
      </c>
      <c r="GE214" s="53" t="s">
        <v>10483</v>
      </c>
      <c r="GF214" s="53" t="s">
        <v>10483</v>
      </c>
      <c r="GG214" s="53" t="s">
        <v>10483</v>
      </c>
      <c r="GH214" s="53" t="s">
        <v>10483</v>
      </c>
      <c r="GI214" s="53" t="s">
        <v>10483</v>
      </c>
      <c r="GJ214" s="53" t="s">
        <v>10483</v>
      </c>
      <c r="GK214" s="53" t="s">
        <v>10483</v>
      </c>
      <c r="GL214" s="53" t="s">
        <v>10483</v>
      </c>
      <c r="GM214" s="53" t="s">
        <v>10483</v>
      </c>
      <c r="GN214" s="53" t="s">
        <v>10483</v>
      </c>
      <c r="GO214" s="53" t="s">
        <v>10483</v>
      </c>
      <c r="GP214" s="53" t="s">
        <v>10483</v>
      </c>
      <c r="GQ214" s="53" t="s">
        <v>10483</v>
      </c>
      <c r="GR214" s="38"/>
      <c r="GS214" s="38"/>
      <c r="GT214" s="38"/>
      <c r="GU214" s="38"/>
      <c r="GV214" s="38"/>
      <c r="GW214" s="38"/>
      <c r="GX214" s="38"/>
      <c r="GY214" s="38"/>
      <c r="GZ214" s="167"/>
      <c r="HA214" s="167"/>
      <c r="HB214" s="167"/>
      <c r="HC214" s="167"/>
      <c r="HD214" s="167"/>
      <c r="HE214" s="167"/>
      <c r="HF214" s="167"/>
      <c r="HG214" s="167"/>
      <c r="HH214" s="167"/>
      <c r="HI214" s="167"/>
      <c r="HJ214" s="167"/>
      <c r="HK214" s="167"/>
      <c r="HL214" s="38"/>
      <c r="HM214" s="38"/>
      <c r="HN214" s="38"/>
      <c r="HP214" s="38"/>
      <c r="HQ214" s="38"/>
      <c r="HR214" s="38"/>
      <c r="HS214" s="38"/>
      <c r="HT214" s="38"/>
      <c r="HU214" s="38"/>
      <c r="HV214" s="38"/>
      <c r="HW214" s="38"/>
      <c r="HX214" s="38"/>
      <c r="HY214" s="38"/>
      <c r="HZ214" s="9"/>
      <c r="IA214" s="9"/>
      <c r="IB214" s="9"/>
      <c r="IC214" s="38"/>
      <c r="ID214" s="38"/>
      <c r="IE214" s="38"/>
      <c r="IF214" s="38"/>
      <c r="IG214" s="38"/>
      <c r="IH214" s="38"/>
      <c r="II214" s="68"/>
      <c r="IJ214" s="68"/>
      <c r="IK214" s="68"/>
      <c r="IL214" s="68"/>
      <c r="IM214" s="68"/>
      <c r="IN214" s="68"/>
      <c r="IO214" s="68"/>
      <c r="IP214" s="68"/>
      <c r="IQ214" s="68"/>
      <c r="IR214" s="68"/>
      <c r="IS214" s="68"/>
      <c r="IT214" s="68"/>
      <c r="IU214" s="68"/>
      <c r="IV214" s="68"/>
      <c r="IW214" s="38"/>
      <c r="IX214" s="38"/>
      <c r="IY214" s="38"/>
      <c r="IZ214" s="9"/>
      <c r="JA214" s="9"/>
      <c r="JB214" s="9"/>
      <c r="JC214" s="38"/>
      <c r="JD214" s="38"/>
      <c r="JE214" s="38"/>
      <c r="JF214" s="38"/>
      <c r="JG214" s="38"/>
      <c r="JH214" s="38"/>
      <c r="JI214" s="68"/>
      <c r="JJ214" s="68"/>
      <c r="JK214" s="68"/>
      <c r="JL214" s="68"/>
      <c r="JM214" s="68"/>
      <c r="JN214" s="68"/>
      <c r="JO214" s="68"/>
      <c r="JP214" s="68"/>
      <c r="JQ214" s="68"/>
      <c r="JR214" s="68"/>
      <c r="JS214" s="68"/>
      <c r="JT214" s="68"/>
      <c r="JU214" s="68"/>
      <c r="JV214" s="68"/>
      <c r="JW214" s="38"/>
      <c r="JX214" s="38"/>
      <c r="JY214" s="38"/>
      <c r="JZ214" s="9"/>
      <c r="KA214" s="9"/>
      <c r="KB214" s="9"/>
      <c r="KC214" s="9"/>
      <c r="KD214" s="9"/>
      <c r="KE214" s="9"/>
      <c r="KF214" s="9"/>
      <c r="KW214" s="9"/>
      <c r="KX214" s="9"/>
      <c r="KY214" s="9"/>
      <c r="KZ214" s="38"/>
      <c r="LA214" s="38"/>
      <c r="LB214" s="38"/>
      <c r="LC214" s="38"/>
      <c r="LD214" s="38"/>
      <c r="LE214" s="68"/>
      <c r="LF214" s="68"/>
      <c r="LG214" s="68"/>
      <c r="LH214" s="68"/>
      <c r="LI214" s="68"/>
      <c r="LJ214" s="68"/>
      <c r="LK214" s="68"/>
      <c r="LL214" s="68"/>
      <c r="LM214" s="68"/>
      <c r="LN214" s="68"/>
      <c r="LO214" s="68"/>
      <c r="LP214" s="68"/>
      <c r="LQ214" s="68"/>
      <c r="LR214" s="38"/>
      <c r="LS214" s="38"/>
      <c r="LT214" s="38"/>
      <c r="LU214" s="9"/>
      <c r="LV214" s="9"/>
      <c r="LW214" s="9"/>
      <c r="LX214" s="38"/>
      <c r="LY214" s="38"/>
      <c r="LZ214" s="38"/>
      <c r="MA214" s="38"/>
      <c r="MB214" s="68"/>
      <c r="MC214" s="68"/>
      <c r="MD214" s="68"/>
      <c r="ME214" s="68"/>
      <c r="MF214" s="68"/>
      <c r="MG214" s="68"/>
      <c r="MH214" s="68"/>
      <c r="MI214" s="68"/>
      <c r="MJ214" s="68"/>
      <c r="MK214" s="68"/>
      <c r="ML214" s="68"/>
      <c r="MM214" s="68"/>
      <c r="MN214" s="38"/>
      <c r="MO214" s="38"/>
      <c r="MP214" s="38"/>
      <c r="MQ214" s="38"/>
      <c r="MR214" s="38"/>
      <c r="MS214" s="9"/>
      <c r="MT214" s="9"/>
      <c r="MU214" s="38"/>
      <c r="MV214" s="38"/>
      <c r="MW214" s="38"/>
      <c r="MX214" s="38"/>
      <c r="MY214" s="38"/>
      <c r="MZ214" s="68"/>
      <c r="NA214" s="68"/>
      <c r="NB214" s="68"/>
      <c r="NC214" s="68"/>
      <c r="ND214" s="68"/>
      <c r="NE214" s="68"/>
      <c r="NF214" s="68"/>
      <c r="NG214" s="68"/>
      <c r="NH214" s="68"/>
      <c r="NI214" s="68"/>
      <c r="NJ214" s="68"/>
      <c r="NK214" s="68"/>
      <c r="NL214" s="68"/>
      <c r="NM214" s="38"/>
      <c r="NN214" s="38"/>
      <c r="NO214" s="38"/>
      <c r="NP214" s="9"/>
      <c r="NQ214" s="9"/>
      <c r="NR214" s="9"/>
      <c r="NS214" s="38"/>
      <c r="NT214" s="38"/>
      <c r="NU214" s="38"/>
      <c r="NV214" s="38"/>
      <c r="NW214" s="38"/>
      <c r="NX214" s="38"/>
      <c r="NY214" s="68"/>
      <c r="NZ214" s="68"/>
      <c r="OA214" s="68"/>
      <c r="OB214" s="68"/>
      <c r="OC214" s="68"/>
      <c r="OD214" s="68"/>
      <c r="OE214" s="68"/>
      <c r="OF214" s="68"/>
      <c r="OG214" s="68"/>
      <c r="OH214" s="68"/>
      <c r="OI214" s="68"/>
      <c r="OJ214" s="68"/>
      <c r="OK214" s="68"/>
      <c r="OL214" s="38"/>
      <c r="OM214" s="38"/>
      <c r="ON214" s="38"/>
      <c r="OO214" s="9"/>
      <c r="OP214" s="9"/>
      <c r="OQ214" s="9"/>
      <c r="OR214" s="79" t="s">
        <v>6713</v>
      </c>
      <c r="OS214" s="79" t="s">
        <v>6714</v>
      </c>
      <c r="OT214" s="79" t="s">
        <v>6715</v>
      </c>
      <c r="OU214" s="79" t="s">
        <v>6716</v>
      </c>
      <c r="OV214" s="74"/>
      <c r="OW214" s="74"/>
      <c r="OX214" s="75" t="s">
        <v>6717</v>
      </c>
      <c r="OY214" s="75" t="s">
        <v>6718</v>
      </c>
      <c r="OZ214" s="68"/>
      <c r="PA214" s="68"/>
      <c r="PB214" s="68"/>
      <c r="PC214" s="68"/>
      <c r="PD214" s="68"/>
      <c r="PE214" s="68"/>
      <c r="PF214" s="68"/>
      <c r="PG214" s="68"/>
      <c r="PH214" s="38"/>
      <c r="PI214" s="38"/>
      <c r="PJ214" s="38"/>
      <c r="PK214" s="38"/>
      <c r="PL214" s="9"/>
      <c r="PM214" s="9"/>
      <c r="PN214" s="9"/>
      <c r="PO214" s="38"/>
      <c r="PP214" s="38"/>
      <c r="PQ214" s="38"/>
      <c r="PR214" s="38"/>
      <c r="PS214" s="38"/>
      <c r="PT214" s="68"/>
      <c r="PU214" s="68"/>
      <c r="PV214" s="68"/>
      <c r="PW214" s="68"/>
      <c r="PX214" s="68"/>
      <c r="PY214" s="68"/>
      <c r="PZ214" s="68"/>
      <c r="QA214" s="68"/>
      <c r="QB214" s="68"/>
      <c r="QC214" s="68"/>
      <c r="QD214" s="68"/>
      <c r="QE214" s="68"/>
      <c r="QF214" s="68"/>
      <c r="QG214" s="38"/>
      <c r="QH214" s="38"/>
      <c r="QI214" s="38"/>
      <c r="QJ214" s="38"/>
      <c r="QK214" s="9"/>
      <c r="QL214" s="9"/>
      <c r="QM214" s="9"/>
      <c r="QN214" s="38"/>
      <c r="QO214" s="38"/>
      <c r="QP214" s="38"/>
      <c r="QQ214" s="38"/>
      <c r="QR214" s="38"/>
      <c r="QS214" s="38"/>
      <c r="QT214" s="68"/>
      <c r="QU214" s="68"/>
      <c r="QV214" s="68"/>
      <c r="QW214" s="68"/>
      <c r="QX214" s="68"/>
      <c r="QY214" s="68"/>
      <c r="QZ214" s="68"/>
      <c r="RA214" s="68"/>
      <c r="RB214" s="68"/>
      <c r="RC214" s="68"/>
      <c r="RD214" s="68"/>
      <c r="RE214" s="68"/>
      <c r="RF214" s="68"/>
      <c r="RG214" s="68"/>
      <c r="RH214" s="68"/>
      <c r="RI214" s="38"/>
      <c r="RJ214" s="38"/>
      <c r="RK214" s="38"/>
      <c r="RL214" s="38"/>
      <c r="RM214" s="9"/>
      <c r="RN214" s="9"/>
      <c r="RO214" s="9"/>
      <c r="RP214" s="38"/>
      <c r="RQ214" s="38"/>
      <c r="RR214" s="38"/>
      <c r="RS214" s="38"/>
      <c r="RT214" s="68"/>
      <c r="RU214" s="68"/>
      <c r="RV214" s="68"/>
      <c r="RW214" s="68"/>
      <c r="RX214" s="68"/>
      <c r="RY214" s="68"/>
      <c r="RZ214" s="68"/>
      <c r="SA214" s="68"/>
      <c r="SB214" s="68"/>
      <c r="SC214" s="68"/>
      <c r="SD214" s="68"/>
      <c r="SE214" s="68"/>
      <c r="SF214" s="38"/>
      <c r="SG214" s="38"/>
      <c r="SH214" s="38"/>
      <c r="SI214" s="9"/>
      <c r="SJ214" s="9"/>
      <c r="SK214" s="9"/>
      <c r="SL214" s="38"/>
      <c r="SM214" s="38"/>
      <c r="SN214" s="38"/>
      <c r="SO214" s="38"/>
      <c r="SP214" s="68"/>
      <c r="SQ214" s="68"/>
      <c r="SR214" s="68"/>
      <c r="SS214" s="68"/>
      <c r="ST214" s="68"/>
      <c r="SU214" s="68"/>
      <c r="SV214" s="68"/>
      <c r="SW214" s="68"/>
      <c r="SX214" s="68"/>
      <c r="SY214" s="68"/>
      <c r="SZ214" s="68"/>
      <c r="TA214" s="68"/>
      <c r="TB214" s="38"/>
      <c r="TC214" s="38"/>
      <c r="TD214" s="38"/>
      <c r="TE214" s="9"/>
      <c r="TF214" s="9"/>
      <c r="TG214" s="9"/>
      <c r="TN214" s="68"/>
      <c r="TO214" s="68"/>
      <c r="TP214" s="68"/>
      <c r="TQ214" s="68"/>
      <c r="TR214" s="68"/>
      <c r="TS214" s="68"/>
      <c r="TT214" s="68"/>
      <c r="TU214" s="68"/>
      <c r="TV214" s="68"/>
      <c r="TW214" s="68"/>
      <c r="TX214" s="68"/>
      <c r="TY214" s="68"/>
      <c r="TZ214" s="68"/>
      <c r="UA214" s="68"/>
      <c r="UK214" s="68"/>
      <c r="UL214" s="68"/>
      <c r="UM214" s="68"/>
      <c r="UN214" s="68"/>
      <c r="UO214" s="68"/>
      <c r="UP214" s="68"/>
      <c r="UQ214" s="68"/>
      <c r="UR214" s="68"/>
      <c r="US214" s="68"/>
      <c r="UT214" s="68"/>
      <c r="UU214" s="68"/>
      <c r="UV214" s="68"/>
      <c r="VE214" s="9"/>
      <c r="VF214" s="22" t="s">
        <v>4562</v>
      </c>
      <c r="VG214" s="22"/>
      <c r="VH214" s="9"/>
      <c r="VI214" s="9"/>
      <c r="VJ214" s="9"/>
      <c r="WA214" s="3" t="s">
        <v>537</v>
      </c>
      <c r="WE214" s="11"/>
      <c r="WZ214" s="6" t="s">
        <v>1826</v>
      </c>
      <c r="XA214" s="6" t="s">
        <v>1826</v>
      </c>
      <c r="XB214" s="6" t="s">
        <v>49</v>
      </c>
      <c r="XD214" s="6" t="s">
        <v>3432</v>
      </c>
      <c r="XE214" s="6" t="s">
        <v>542</v>
      </c>
      <c r="XG214" s="6" t="s">
        <v>1808</v>
      </c>
      <c r="XI214" s="6" t="s">
        <v>5988</v>
      </c>
      <c r="XK214"/>
      <c r="XL214" s="11" t="s">
        <v>1808</v>
      </c>
      <c r="XO214" s="6" t="s">
        <v>10510</v>
      </c>
      <c r="XP214" s="6" t="s">
        <v>10744</v>
      </c>
      <c r="XQ214" s="6" t="s">
        <v>10744</v>
      </c>
      <c r="XS214" s="6" t="s">
        <v>10816</v>
      </c>
      <c r="XT214" s="6" t="s">
        <v>10816</v>
      </c>
      <c r="XU214" s="3" t="s">
        <v>49</v>
      </c>
      <c r="XV214"/>
      <c r="XY214" s="3" t="s">
        <v>1013</v>
      </c>
      <c r="YB214" s="3" t="s">
        <v>1013</v>
      </c>
      <c r="YJ214" s="3" t="s">
        <v>1050</v>
      </c>
    </row>
    <row r="215" spans="1:686" ht="33" customHeight="1" x14ac:dyDescent="0.2">
      <c r="J215" s="82"/>
      <c r="K215" s="6">
        <v>48</v>
      </c>
      <c r="L215" s="6">
        <v>71</v>
      </c>
      <c r="T215" s="3" t="s">
        <v>1283</v>
      </c>
      <c r="AL215" s="9"/>
      <c r="AM215" s="6" t="s">
        <v>801</v>
      </c>
      <c r="AO215" s="9"/>
      <c r="AP215" s="9"/>
      <c r="AQ215" s="9"/>
      <c r="BI215" s="9"/>
      <c r="BJ215" s="9"/>
      <c r="BK215" s="9"/>
      <c r="BL215" s="9"/>
      <c r="BM215" s="9"/>
      <c r="BN215" s="9"/>
      <c r="BO215" s="9"/>
      <c r="BP215" s="9"/>
      <c r="BS215" s="227" t="str">
        <f t="shared" si="6"/>
        <v xml:space="preserve"> --        SATAQ-Pressure       </v>
      </c>
      <c r="BT215" s="9"/>
      <c r="BU215" s="9"/>
      <c r="BV215" s="9"/>
      <c r="BW215" s="9"/>
      <c r="BX215" s="9"/>
      <c r="BY215" s="9"/>
      <c r="BZ215" s="9"/>
      <c r="CA215" s="9"/>
      <c r="CB215" s="9"/>
      <c r="CC215" s="9"/>
      <c r="CD215" s="9"/>
      <c r="CE215" s="9"/>
      <c r="CF215" s="9"/>
      <c r="CJ215" s="83"/>
      <c r="CK215" s="9"/>
      <c r="CL215" s="9"/>
      <c r="CM215" s="229"/>
      <c r="CN215" s="22"/>
      <c r="CO215" s="43"/>
      <c r="CP215" s="22"/>
      <c r="CQ215" s="9"/>
      <c r="CR215" s="9"/>
      <c r="CS215" s="9"/>
      <c r="CT215" s="9"/>
      <c r="CU215" s="9"/>
      <c r="CV215" s="9"/>
      <c r="CW215" s="9"/>
      <c r="CX215" s="68"/>
      <c r="CY215" s="68"/>
      <c r="CZ215" s="68"/>
      <c r="DA215" s="68"/>
      <c r="DB215" s="68"/>
      <c r="DC215" s="68"/>
      <c r="DD215" s="9"/>
      <c r="DE215" s="9"/>
      <c r="DF215" s="9"/>
      <c r="DG215" s="38"/>
      <c r="DH215" s="38"/>
      <c r="DI215" s="53" t="s">
        <v>10483</v>
      </c>
      <c r="DJ215" s="38"/>
      <c r="DK215" s="38"/>
      <c r="DL215" s="53" t="s">
        <v>10483</v>
      </c>
      <c r="DM215" s="53" t="s">
        <v>10483</v>
      </c>
      <c r="DN215" s="53" t="s">
        <v>10483</v>
      </c>
      <c r="DO215" s="53" t="s">
        <v>10483</v>
      </c>
      <c r="DP215" s="53" t="s">
        <v>10483</v>
      </c>
      <c r="DQ215" s="53" t="s">
        <v>10483</v>
      </c>
      <c r="DR215" s="53" t="s">
        <v>10483</v>
      </c>
      <c r="DS215" s="53" t="s">
        <v>10483</v>
      </c>
      <c r="DT215" s="53" t="s">
        <v>10483</v>
      </c>
      <c r="DU215" s="53" t="s">
        <v>10483</v>
      </c>
      <c r="DV215" s="53" t="s">
        <v>10483</v>
      </c>
      <c r="DW215" s="53" t="s">
        <v>10483</v>
      </c>
      <c r="DX215" s="53" t="s">
        <v>10483</v>
      </c>
      <c r="DY215" s="53" t="s">
        <v>10483</v>
      </c>
      <c r="DZ215" s="53" t="s">
        <v>10483</v>
      </c>
      <c r="EA215" s="53" t="s">
        <v>10483</v>
      </c>
      <c r="EB215" s="53"/>
      <c r="EC215" s="53" t="s">
        <v>10483</v>
      </c>
      <c r="ED215" s="53" t="s">
        <v>10483</v>
      </c>
      <c r="EE215" s="53" t="s">
        <v>10483</v>
      </c>
      <c r="EF215" s="53" t="s">
        <v>10483</v>
      </c>
      <c r="EG215" s="38"/>
      <c r="EH215" s="38"/>
      <c r="EI215" s="38"/>
      <c r="EJ215" s="9"/>
      <c r="EK215" s="9"/>
      <c r="EL215" s="9"/>
      <c r="EM215" s="39"/>
      <c r="EN215" s="39"/>
      <c r="EO215" s="53" t="s">
        <v>10483</v>
      </c>
      <c r="EP215" s="39"/>
      <c r="EQ215" s="39"/>
      <c r="ER215" s="53" t="s">
        <v>10483</v>
      </c>
      <c r="ES215" s="53" t="s">
        <v>10483</v>
      </c>
      <c r="ET215" s="53" t="s">
        <v>10483</v>
      </c>
      <c r="EU215" s="53" t="s">
        <v>10483</v>
      </c>
      <c r="EV215" s="53" t="s">
        <v>10483</v>
      </c>
      <c r="EW215" s="53" t="s">
        <v>10483</v>
      </c>
      <c r="EX215" s="53" t="s">
        <v>10483</v>
      </c>
      <c r="EY215" s="53" t="s">
        <v>10483</v>
      </c>
      <c r="EZ215" s="53" t="s">
        <v>10483</v>
      </c>
      <c r="FA215" s="53" t="s">
        <v>10483</v>
      </c>
      <c r="FB215" s="53" t="s">
        <v>10483</v>
      </c>
      <c r="FC215" s="53" t="s">
        <v>10483</v>
      </c>
      <c r="FD215" s="53" t="s">
        <v>10483</v>
      </c>
      <c r="FE215" s="53" t="s">
        <v>10483</v>
      </c>
      <c r="FF215" s="53" t="s">
        <v>10483</v>
      </c>
      <c r="FG215" s="53" t="s">
        <v>10483</v>
      </c>
      <c r="FH215" s="53" t="s">
        <v>10483</v>
      </c>
      <c r="FI215" s="53" t="s">
        <v>10483</v>
      </c>
      <c r="FJ215" s="53" t="s">
        <v>10483</v>
      </c>
      <c r="FK215" s="53" t="s">
        <v>10483</v>
      </c>
      <c r="FL215" s="53" t="s">
        <v>10483</v>
      </c>
      <c r="FM215" s="53"/>
      <c r="FN215" s="53" t="s">
        <v>10483</v>
      </c>
      <c r="FO215" s="53" t="s">
        <v>10483</v>
      </c>
      <c r="FP215" s="53" t="s">
        <v>10483</v>
      </c>
      <c r="FQ215" s="53" t="s">
        <v>10483</v>
      </c>
      <c r="FR215" s="53" t="s">
        <v>10483</v>
      </c>
      <c r="FS215" s="53" t="s">
        <v>10483</v>
      </c>
      <c r="FT215" s="53" t="s">
        <v>10483</v>
      </c>
      <c r="FU215" s="53" t="s">
        <v>10483</v>
      </c>
      <c r="FV215" s="53" t="s">
        <v>10483</v>
      </c>
      <c r="FW215" s="53" t="s">
        <v>10483</v>
      </c>
      <c r="FX215" s="53" t="s">
        <v>10483</v>
      </c>
      <c r="FY215" s="53" t="s">
        <v>10483</v>
      </c>
      <c r="FZ215" s="53" t="s">
        <v>10483</v>
      </c>
      <c r="GA215" s="53" t="s">
        <v>10483</v>
      </c>
      <c r="GB215" s="53" t="s">
        <v>10483</v>
      </c>
      <c r="GC215" s="53"/>
      <c r="GD215" s="53" t="s">
        <v>10483</v>
      </c>
      <c r="GE215" s="53" t="s">
        <v>10483</v>
      </c>
      <c r="GF215" s="53" t="s">
        <v>10483</v>
      </c>
      <c r="GG215" s="53" t="s">
        <v>10483</v>
      </c>
      <c r="GH215" s="53" t="s">
        <v>10483</v>
      </c>
      <c r="GI215" s="53" t="s">
        <v>10483</v>
      </c>
      <c r="GJ215" s="53" t="s">
        <v>10483</v>
      </c>
      <c r="GK215" s="53" t="s">
        <v>10483</v>
      </c>
      <c r="GL215" s="53" t="s">
        <v>10483</v>
      </c>
      <c r="GM215" s="53" t="s">
        <v>10483</v>
      </c>
      <c r="GN215" s="53" t="s">
        <v>10483</v>
      </c>
      <c r="GO215" s="53" t="s">
        <v>10483</v>
      </c>
      <c r="GP215" s="53" t="s">
        <v>10483</v>
      </c>
      <c r="GQ215" s="53" t="s">
        <v>10483</v>
      </c>
      <c r="GR215" s="38"/>
      <c r="GS215" s="38"/>
      <c r="GT215" s="38"/>
      <c r="GU215" s="38"/>
      <c r="GV215" s="38"/>
      <c r="GW215" s="38"/>
      <c r="GX215" s="38"/>
      <c r="GY215" s="38"/>
      <c r="GZ215" s="167"/>
      <c r="HA215" s="167"/>
      <c r="HB215" s="167"/>
      <c r="HC215" s="167"/>
      <c r="HD215" s="167"/>
      <c r="HE215" s="167"/>
      <c r="HF215" s="167"/>
      <c r="HG215" s="167"/>
      <c r="HH215" s="167"/>
      <c r="HI215" s="167"/>
      <c r="HJ215" s="167"/>
      <c r="HK215" s="167"/>
      <c r="HL215" s="38"/>
      <c r="HM215" s="38"/>
      <c r="HN215" s="38"/>
      <c r="HP215" s="38"/>
      <c r="HQ215" s="38"/>
      <c r="HR215" s="38"/>
      <c r="HS215" s="38"/>
      <c r="HT215" s="38"/>
      <c r="HU215" s="38"/>
      <c r="HV215" s="38"/>
      <c r="HW215" s="38"/>
      <c r="HX215" s="38"/>
      <c r="HY215" s="38"/>
      <c r="HZ215" s="9"/>
      <c r="IA215" s="9"/>
      <c r="IB215" s="9"/>
      <c r="IC215" s="38"/>
      <c r="ID215" s="38"/>
      <c r="IE215" s="38"/>
      <c r="IF215" s="38"/>
      <c r="IG215" s="38"/>
      <c r="IH215" s="38"/>
      <c r="II215" s="68"/>
      <c r="IJ215" s="68"/>
      <c r="IK215" s="68"/>
      <c r="IL215" s="68"/>
      <c r="IM215" s="68"/>
      <c r="IN215" s="68"/>
      <c r="IO215" s="68"/>
      <c r="IP215" s="68"/>
      <c r="IQ215" s="68"/>
      <c r="IR215" s="68"/>
      <c r="IS215" s="68"/>
      <c r="IT215" s="68"/>
      <c r="IU215" s="68"/>
      <c r="IV215" s="68"/>
      <c r="IW215" s="38"/>
      <c r="IX215" s="38"/>
      <c r="IY215" s="38"/>
      <c r="IZ215" s="9"/>
      <c r="JA215" s="9"/>
      <c r="JB215" s="9"/>
      <c r="JC215" s="38"/>
      <c r="JD215" s="38"/>
      <c r="JE215" s="38"/>
      <c r="JF215" s="38"/>
      <c r="JG215" s="38"/>
      <c r="JH215" s="38"/>
      <c r="JI215" s="68"/>
      <c r="JJ215" s="68"/>
      <c r="JK215" s="68"/>
      <c r="JL215" s="68"/>
      <c r="JM215" s="68"/>
      <c r="JN215" s="68"/>
      <c r="JO215" s="68"/>
      <c r="JP215" s="68"/>
      <c r="JQ215" s="68"/>
      <c r="JR215" s="68"/>
      <c r="JS215" s="68"/>
      <c r="JT215" s="68"/>
      <c r="JU215" s="68"/>
      <c r="JV215" s="68"/>
      <c r="JW215" s="38"/>
      <c r="JX215" s="38"/>
      <c r="JY215" s="38"/>
      <c r="JZ215" s="9"/>
      <c r="KA215" s="9"/>
      <c r="KB215" s="9"/>
      <c r="KC215" s="9"/>
      <c r="KD215" s="9"/>
      <c r="KE215" s="9"/>
      <c r="KF215" s="9"/>
      <c r="KW215" s="9"/>
      <c r="KX215" s="9"/>
      <c r="KY215" s="9"/>
      <c r="KZ215" s="38"/>
      <c r="LA215" s="38"/>
      <c r="LB215" s="38"/>
      <c r="LC215" s="38"/>
      <c r="LD215" s="38"/>
      <c r="LE215" s="68"/>
      <c r="LF215" s="68"/>
      <c r="LG215" s="68"/>
      <c r="LH215" s="68"/>
      <c r="LI215" s="68"/>
      <c r="LJ215" s="68"/>
      <c r="LK215" s="68"/>
      <c r="LL215" s="68"/>
      <c r="LM215" s="68"/>
      <c r="LN215" s="68"/>
      <c r="LO215" s="68"/>
      <c r="LP215" s="68"/>
      <c r="LQ215" s="68"/>
      <c r="LR215" s="38"/>
      <c r="LS215" s="38"/>
      <c r="LT215" s="38"/>
      <c r="LU215" s="9"/>
      <c r="LV215" s="9"/>
      <c r="LW215" s="9"/>
      <c r="LX215" s="38"/>
      <c r="LY215" s="38"/>
      <c r="LZ215" s="38"/>
      <c r="MA215" s="38"/>
      <c r="MB215" s="68"/>
      <c r="MC215" s="68"/>
      <c r="MD215" s="68"/>
      <c r="ME215" s="68"/>
      <c r="MF215" s="68"/>
      <c r="MG215" s="68"/>
      <c r="MH215" s="68"/>
      <c r="MI215" s="68"/>
      <c r="MJ215" s="68"/>
      <c r="MK215" s="68"/>
      <c r="ML215" s="68"/>
      <c r="MM215" s="68"/>
      <c r="MN215" s="38"/>
      <c r="MO215" s="38"/>
      <c r="MP215" s="38"/>
      <c r="MQ215" s="38"/>
      <c r="MR215" s="38"/>
      <c r="MS215" s="9"/>
      <c r="MT215" s="9"/>
      <c r="MU215" s="38"/>
      <c r="MV215" s="38"/>
      <c r="MW215" s="38"/>
      <c r="MX215" s="38"/>
      <c r="MY215" s="38"/>
      <c r="MZ215" s="68"/>
      <c r="NA215" s="68"/>
      <c r="NB215" s="68"/>
      <c r="NC215" s="68"/>
      <c r="ND215" s="68"/>
      <c r="NE215" s="68"/>
      <c r="NF215" s="68"/>
      <c r="NG215" s="68"/>
      <c r="NH215" s="68"/>
      <c r="NI215" s="68"/>
      <c r="NJ215" s="68"/>
      <c r="NK215" s="68"/>
      <c r="NL215" s="68"/>
      <c r="NM215" s="38"/>
      <c r="NN215" s="38"/>
      <c r="NO215" s="38"/>
      <c r="NP215" s="9"/>
      <c r="NQ215" s="9"/>
      <c r="NR215" s="9"/>
      <c r="NS215" s="38"/>
      <c r="NT215" s="38"/>
      <c r="NU215" s="38"/>
      <c r="NV215" s="38"/>
      <c r="NW215" s="38"/>
      <c r="NX215" s="38"/>
      <c r="NY215" s="68"/>
      <c r="NZ215" s="68"/>
      <c r="OA215" s="68"/>
      <c r="OB215" s="68"/>
      <c r="OC215" s="68"/>
      <c r="OD215" s="68"/>
      <c r="OE215" s="68"/>
      <c r="OF215" s="68"/>
      <c r="OG215" s="68"/>
      <c r="OH215" s="68"/>
      <c r="OI215" s="68"/>
      <c r="OJ215" s="68"/>
      <c r="OK215" s="68"/>
      <c r="OL215" s="38"/>
      <c r="OM215" s="38"/>
      <c r="ON215" s="38"/>
      <c r="OO215" s="9" t="s">
        <v>6704</v>
      </c>
      <c r="OP215" s="3" t="s">
        <v>4170</v>
      </c>
      <c r="OQ215" s="3" t="s">
        <v>4403</v>
      </c>
      <c r="OR215" s="79" t="s">
        <v>6719</v>
      </c>
      <c r="OS215" s="79" t="s">
        <v>6720</v>
      </c>
      <c r="OT215" s="29" t="s">
        <v>6721</v>
      </c>
      <c r="OU215" s="79" t="s">
        <v>6722</v>
      </c>
      <c r="OV215" s="74"/>
      <c r="OW215" s="74"/>
      <c r="OX215" s="75" t="s">
        <v>6723</v>
      </c>
      <c r="OY215" s="75" t="s">
        <v>6724</v>
      </c>
      <c r="OZ215" s="68"/>
      <c r="PA215" s="68"/>
      <c r="PB215" s="68"/>
      <c r="PC215" s="68"/>
      <c r="PD215" s="68"/>
      <c r="PE215" s="68"/>
      <c r="PF215" s="68"/>
      <c r="PG215" s="68"/>
      <c r="PH215" s="38"/>
      <c r="PI215" s="38"/>
      <c r="PJ215" s="38"/>
      <c r="PK215" s="38"/>
      <c r="PL215" s="9"/>
      <c r="PM215" s="9"/>
      <c r="PN215" s="9"/>
      <c r="PO215" s="38"/>
      <c r="PP215" s="38"/>
      <c r="PQ215" s="38"/>
      <c r="PR215" s="38"/>
      <c r="PS215" s="38"/>
      <c r="PT215" s="68"/>
      <c r="PU215" s="68"/>
      <c r="PV215" s="68"/>
      <c r="PW215" s="68"/>
      <c r="PX215" s="68"/>
      <c r="PY215" s="68"/>
      <c r="PZ215" s="68"/>
      <c r="QA215" s="68"/>
      <c r="QB215" s="68"/>
      <c r="QC215" s="68"/>
      <c r="QD215" s="68"/>
      <c r="QE215" s="68"/>
      <c r="QF215" s="68"/>
      <c r="QG215" s="38"/>
      <c r="QH215" s="38"/>
      <c r="QI215" s="38"/>
      <c r="QJ215" s="38"/>
      <c r="QK215" s="9"/>
      <c r="QL215" s="9"/>
      <c r="QM215" s="9"/>
      <c r="QN215" s="38"/>
      <c r="QO215" s="38"/>
      <c r="QP215" s="38"/>
      <c r="QQ215" s="38"/>
      <c r="QR215" s="38"/>
      <c r="QS215" s="38"/>
      <c r="QT215" s="68"/>
      <c r="QU215" s="68"/>
      <c r="QV215" s="68"/>
      <c r="QW215" s="68"/>
      <c r="QX215" s="68"/>
      <c r="QY215" s="68"/>
      <c r="QZ215" s="68"/>
      <c r="RA215" s="68"/>
      <c r="RB215" s="68"/>
      <c r="RC215" s="68"/>
      <c r="RD215" s="68"/>
      <c r="RE215" s="68"/>
      <c r="RF215" s="68"/>
      <c r="RG215" s="68"/>
      <c r="RH215" s="68"/>
      <c r="RI215" s="38"/>
      <c r="RJ215" s="38"/>
      <c r="RK215" s="38"/>
      <c r="RL215" s="38"/>
      <c r="RM215" s="9"/>
      <c r="RN215" s="9"/>
      <c r="RO215" s="9"/>
      <c r="RP215" s="38"/>
      <c r="RQ215" s="38"/>
      <c r="RR215" s="38"/>
      <c r="RS215" s="38"/>
      <c r="RT215" s="68"/>
      <c r="RU215" s="68"/>
      <c r="RV215" s="68"/>
      <c r="RW215" s="68"/>
      <c r="RX215" s="68"/>
      <c r="RY215" s="68"/>
      <c r="RZ215" s="68"/>
      <c r="SA215" s="68"/>
      <c r="SB215" s="68"/>
      <c r="SC215" s="68"/>
      <c r="SD215" s="68"/>
      <c r="SE215" s="68"/>
      <c r="SF215" s="38"/>
      <c r="SG215" s="38"/>
      <c r="SH215" s="38"/>
      <c r="SI215" s="9"/>
      <c r="SJ215" s="9"/>
      <c r="SK215" s="9"/>
      <c r="SL215" s="38"/>
      <c r="SM215" s="38"/>
      <c r="SN215" s="38"/>
      <c r="SO215" s="38"/>
      <c r="SP215" s="68"/>
      <c r="SQ215" s="68"/>
      <c r="SR215" s="68"/>
      <c r="SS215" s="68"/>
      <c r="ST215" s="68"/>
      <c r="SU215" s="68"/>
      <c r="SV215" s="68"/>
      <c r="SW215" s="68"/>
      <c r="SX215" s="68"/>
      <c r="SY215" s="68"/>
      <c r="SZ215" s="68"/>
      <c r="TA215" s="68"/>
      <c r="TB215" s="38"/>
      <c r="TC215" s="38"/>
      <c r="TD215" s="38"/>
      <c r="TE215" s="9"/>
      <c r="TF215" s="9"/>
      <c r="TG215" s="9"/>
      <c r="TN215" s="68"/>
      <c r="TO215" s="68"/>
      <c r="TP215" s="68"/>
      <c r="TQ215" s="68"/>
      <c r="TR215" s="68"/>
      <c r="TS215" s="68"/>
      <c r="TT215" s="68"/>
      <c r="TU215" s="68"/>
      <c r="TV215" s="68"/>
      <c r="TW215" s="68"/>
      <c r="TX215" s="68"/>
      <c r="TY215" s="68"/>
      <c r="TZ215" s="68"/>
      <c r="UA215" s="68"/>
      <c r="UK215" s="68"/>
      <c r="UL215" s="68"/>
      <c r="UM215" s="68"/>
      <c r="UN215" s="68"/>
      <c r="UO215" s="68"/>
      <c r="UP215" s="68"/>
      <c r="UQ215" s="68"/>
      <c r="UR215" s="68"/>
      <c r="US215" s="68"/>
      <c r="UT215" s="68"/>
      <c r="UU215" s="68"/>
      <c r="UV215" s="68"/>
      <c r="VE215" s="9"/>
      <c r="VF215" s="22"/>
      <c r="VG215" s="22"/>
      <c r="VH215" s="9"/>
      <c r="VI215" s="9"/>
      <c r="VJ215" s="9"/>
      <c r="WA215" s="3" t="s">
        <v>10891</v>
      </c>
      <c r="WE215" s="11"/>
      <c r="XK215"/>
      <c r="XL215" s="11"/>
      <c r="XP215" s="6" t="s">
        <v>801</v>
      </c>
      <c r="XQ215" s="6" t="s">
        <v>801</v>
      </c>
      <c r="XV215"/>
    </row>
    <row r="216" spans="1:686" ht="33" customHeight="1" x14ac:dyDescent="0.2">
      <c r="J216" s="82"/>
      <c r="K216" s="6">
        <v>48</v>
      </c>
      <c r="L216" s="6">
        <v>71</v>
      </c>
      <c r="T216" s="3" t="s">
        <v>1826</v>
      </c>
      <c r="AL216" s="9"/>
      <c r="AM216" s="6" t="s">
        <v>10760</v>
      </c>
      <c r="AO216" s="9"/>
      <c r="AP216" s="9"/>
      <c r="AQ216" s="9"/>
      <c r="BI216" s="9"/>
      <c r="BJ216" s="9"/>
      <c r="BK216" s="9"/>
      <c r="BL216" s="9"/>
      <c r="BM216" s="9"/>
      <c r="BN216" s="9"/>
      <c r="BO216" s="9"/>
      <c r="BP216" s="9"/>
      <c r="BS216" s="227" t="str">
        <f t="shared" si="6"/>
        <v xml:space="preserve"> --               </v>
      </c>
      <c r="BT216" s="9"/>
      <c r="BU216" s="9"/>
      <c r="BV216" s="9"/>
      <c r="BW216" s="9"/>
      <c r="BX216" s="9"/>
      <c r="BY216" s="9"/>
      <c r="BZ216" s="9"/>
      <c r="CA216" s="9"/>
      <c r="CB216" s="9"/>
      <c r="CC216" s="9"/>
      <c r="CD216" s="9"/>
      <c r="CE216" s="9"/>
      <c r="CF216" s="9"/>
      <c r="CJ216" s="83"/>
      <c r="CK216" s="9"/>
      <c r="CL216" s="9"/>
      <c r="CM216" s="229"/>
      <c r="CN216" s="22"/>
      <c r="CO216" s="43"/>
      <c r="CP216" s="22"/>
      <c r="CQ216" s="9"/>
      <c r="CR216" s="9"/>
      <c r="CS216" s="9"/>
      <c r="CT216" s="9"/>
      <c r="CU216" s="9"/>
      <c r="CV216" s="9"/>
      <c r="CW216" s="9"/>
      <c r="CX216" s="68"/>
      <c r="CY216" s="68"/>
      <c r="CZ216" s="68"/>
      <c r="DA216" s="68"/>
      <c r="DB216" s="68"/>
      <c r="DC216" s="68"/>
      <c r="DD216" s="9"/>
      <c r="DE216" s="9"/>
      <c r="DF216" s="9"/>
      <c r="DG216" s="38"/>
      <c r="DH216" s="38"/>
      <c r="DI216" s="53" t="s">
        <v>10483</v>
      </c>
      <c r="DJ216" s="38"/>
      <c r="DK216" s="38"/>
      <c r="DL216" s="53" t="s">
        <v>10483</v>
      </c>
      <c r="DM216" s="53" t="s">
        <v>10483</v>
      </c>
      <c r="DN216" s="53" t="s">
        <v>10483</v>
      </c>
      <c r="DO216" s="53" t="s">
        <v>10483</v>
      </c>
      <c r="DP216" s="53" t="s">
        <v>10483</v>
      </c>
      <c r="DQ216" s="53" t="s">
        <v>10483</v>
      </c>
      <c r="DR216" s="53" t="s">
        <v>10483</v>
      </c>
      <c r="DS216" s="53" t="s">
        <v>10483</v>
      </c>
      <c r="DT216" s="53" t="s">
        <v>10483</v>
      </c>
      <c r="DU216" s="53" t="s">
        <v>10483</v>
      </c>
      <c r="DV216" s="53" t="s">
        <v>10483</v>
      </c>
      <c r="DW216" s="53" t="s">
        <v>10483</v>
      </c>
      <c r="DX216" s="53" t="s">
        <v>10483</v>
      </c>
      <c r="DY216" s="53" t="s">
        <v>10483</v>
      </c>
      <c r="DZ216" s="53" t="s">
        <v>10483</v>
      </c>
      <c r="EA216" s="53" t="s">
        <v>10483</v>
      </c>
      <c r="EB216" s="53"/>
      <c r="EC216" s="53" t="s">
        <v>10483</v>
      </c>
      <c r="ED216" s="53" t="s">
        <v>10483</v>
      </c>
      <c r="EE216" s="53" t="s">
        <v>10483</v>
      </c>
      <c r="EF216" s="53" t="s">
        <v>10483</v>
      </c>
      <c r="EG216" s="38"/>
      <c r="EH216" s="38"/>
      <c r="EI216" s="38"/>
      <c r="EJ216" s="9"/>
      <c r="EK216" s="9"/>
      <c r="EL216" s="9"/>
      <c r="EM216" s="39"/>
      <c r="EN216" s="39"/>
      <c r="EO216" s="53" t="s">
        <v>10483</v>
      </c>
      <c r="EP216" s="39"/>
      <c r="EQ216" s="39"/>
      <c r="ER216" s="53" t="s">
        <v>10483</v>
      </c>
      <c r="ES216" s="53" t="s">
        <v>10483</v>
      </c>
      <c r="ET216" s="53" t="s">
        <v>10483</v>
      </c>
      <c r="EU216" s="53" t="s">
        <v>10483</v>
      </c>
      <c r="EV216" s="53" t="s">
        <v>10483</v>
      </c>
      <c r="EW216" s="53" t="s">
        <v>10483</v>
      </c>
      <c r="EX216" s="53" t="s">
        <v>10483</v>
      </c>
      <c r="EY216" s="53" t="s">
        <v>10483</v>
      </c>
      <c r="EZ216" s="53" t="s">
        <v>10483</v>
      </c>
      <c r="FA216" s="53" t="s">
        <v>10483</v>
      </c>
      <c r="FB216" s="53" t="s">
        <v>10483</v>
      </c>
      <c r="FC216" s="53" t="s">
        <v>10483</v>
      </c>
      <c r="FD216" s="53" t="s">
        <v>10483</v>
      </c>
      <c r="FE216" s="53" t="s">
        <v>10483</v>
      </c>
      <c r="FF216" s="53" t="s">
        <v>10483</v>
      </c>
      <c r="FG216" s="53" t="s">
        <v>10483</v>
      </c>
      <c r="FH216" s="53" t="s">
        <v>10483</v>
      </c>
      <c r="FI216" s="53" t="s">
        <v>10483</v>
      </c>
      <c r="FJ216" s="53" t="s">
        <v>10483</v>
      </c>
      <c r="FK216" s="53" t="s">
        <v>10483</v>
      </c>
      <c r="FL216" s="53" t="s">
        <v>10483</v>
      </c>
      <c r="FM216" s="53"/>
      <c r="FN216" s="53" t="s">
        <v>10483</v>
      </c>
      <c r="FO216" s="53" t="s">
        <v>10483</v>
      </c>
      <c r="FP216" s="53" t="s">
        <v>10483</v>
      </c>
      <c r="FQ216" s="53" t="s">
        <v>10483</v>
      </c>
      <c r="FR216" s="53" t="s">
        <v>10483</v>
      </c>
      <c r="FS216" s="53" t="s">
        <v>10483</v>
      </c>
      <c r="FT216" s="53" t="s">
        <v>10483</v>
      </c>
      <c r="FU216" s="53" t="s">
        <v>10483</v>
      </c>
      <c r="FV216" s="53" t="s">
        <v>10483</v>
      </c>
      <c r="FW216" s="53" t="s">
        <v>10483</v>
      </c>
      <c r="FX216" s="53" t="s">
        <v>10483</v>
      </c>
      <c r="FY216" s="53" t="s">
        <v>10483</v>
      </c>
      <c r="FZ216" s="53" t="s">
        <v>10483</v>
      </c>
      <c r="GA216" s="53" t="s">
        <v>10483</v>
      </c>
      <c r="GB216" s="53" t="s">
        <v>10483</v>
      </c>
      <c r="GC216" s="53"/>
      <c r="GD216" s="53" t="s">
        <v>10483</v>
      </c>
      <c r="GE216" s="53" t="s">
        <v>10483</v>
      </c>
      <c r="GF216" s="53" t="s">
        <v>10483</v>
      </c>
      <c r="GG216" s="53" t="s">
        <v>10483</v>
      </c>
      <c r="GH216" s="53" t="s">
        <v>10483</v>
      </c>
      <c r="GI216" s="53" t="s">
        <v>10483</v>
      </c>
      <c r="GJ216" s="53" t="s">
        <v>10483</v>
      </c>
      <c r="GK216" s="53" t="s">
        <v>10483</v>
      </c>
      <c r="GL216" s="53" t="s">
        <v>10483</v>
      </c>
      <c r="GM216" s="53" t="s">
        <v>10483</v>
      </c>
      <c r="GN216" s="53" t="s">
        <v>10483</v>
      </c>
      <c r="GO216" s="53" t="s">
        <v>10483</v>
      </c>
      <c r="GP216" s="53" t="s">
        <v>10483</v>
      </c>
      <c r="GQ216" s="53" t="s">
        <v>10483</v>
      </c>
      <c r="GR216" s="38"/>
      <c r="GS216" s="38"/>
      <c r="GT216" s="38"/>
      <c r="GU216" s="38"/>
      <c r="GV216" s="38"/>
      <c r="GW216" s="38"/>
      <c r="GX216" s="38"/>
      <c r="GY216" s="38"/>
      <c r="GZ216" s="167"/>
      <c r="HA216" s="167"/>
      <c r="HB216" s="167"/>
      <c r="HC216" s="167"/>
      <c r="HD216" s="167"/>
      <c r="HE216" s="167"/>
      <c r="HF216" s="167"/>
      <c r="HG216" s="167"/>
      <c r="HH216" s="167"/>
      <c r="HI216" s="167"/>
      <c r="HJ216" s="167"/>
      <c r="HK216" s="167"/>
      <c r="HL216" s="38"/>
      <c r="HM216" s="38"/>
      <c r="HN216" s="38"/>
      <c r="HP216" s="38"/>
      <c r="HQ216" s="38"/>
      <c r="HR216" s="38"/>
      <c r="HS216" s="38"/>
      <c r="HT216" s="38"/>
      <c r="HU216" s="38"/>
      <c r="HV216" s="38"/>
      <c r="HW216" s="38"/>
      <c r="HX216" s="38"/>
      <c r="HY216" s="38"/>
      <c r="HZ216" s="9"/>
      <c r="IA216" s="9"/>
      <c r="IB216" s="9"/>
      <c r="IC216" s="38"/>
      <c r="ID216" s="38"/>
      <c r="IE216" s="38"/>
      <c r="IF216" s="38"/>
      <c r="IG216" s="38"/>
      <c r="IH216" s="38"/>
      <c r="II216" s="68"/>
      <c r="IJ216" s="68"/>
      <c r="IK216" s="68"/>
      <c r="IL216" s="68"/>
      <c r="IM216" s="68"/>
      <c r="IN216" s="68"/>
      <c r="IO216" s="68"/>
      <c r="IP216" s="68"/>
      <c r="IQ216" s="68"/>
      <c r="IR216" s="68"/>
      <c r="IS216" s="68"/>
      <c r="IT216" s="68"/>
      <c r="IU216" s="68"/>
      <c r="IV216" s="68"/>
      <c r="IW216" s="38"/>
      <c r="IX216" s="38"/>
      <c r="IY216" s="38"/>
      <c r="IZ216" s="9"/>
      <c r="JA216" s="9"/>
      <c r="JB216" s="9"/>
      <c r="JC216" s="38"/>
      <c r="JD216" s="38"/>
      <c r="JE216" s="38"/>
      <c r="JF216" s="38"/>
      <c r="JG216" s="38"/>
      <c r="JH216" s="38"/>
      <c r="JI216" s="68"/>
      <c r="JJ216" s="68"/>
      <c r="JK216" s="68"/>
      <c r="JL216" s="68"/>
      <c r="JM216" s="68"/>
      <c r="JN216" s="68"/>
      <c r="JO216" s="68"/>
      <c r="JP216" s="68"/>
      <c r="JQ216" s="68"/>
      <c r="JR216" s="68"/>
      <c r="JS216" s="68"/>
      <c r="JT216" s="68"/>
      <c r="JU216" s="68"/>
      <c r="JV216" s="68"/>
      <c r="JW216" s="38"/>
      <c r="JX216" s="38"/>
      <c r="JY216" s="38"/>
      <c r="JZ216" s="9"/>
      <c r="KA216" s="9"/>
      <c r="KB216" s="9"/>
      <c r="KC216" s="9"/>
      <c r="KD216" s="9"/>
      <c r="KE216" s="9"/>
      <c r="KF216" s="9"/>
      <c r="KW216" s="9"/>
      <c r="KX216" s="9"/>
      <c r="KY216" s="9"/>
      <c r="KZ216" s="38"/>
      <c r="LA216" s="38"/>
      <c r="LB216" s="38"/>
      <c r="LC216" s="38"/>
      <c r="LD216" s="38"/>
      <c r="LE216" s="68"/>
      <c r="LF216" s="68"/>
      <c r="LG216" s="68"/>
      <c r="LH216" s="68"/>
      <c r="LI216" s="68"/>
      <c r="LJ216" s="68"/>
      <c r="LK216" s="68"/>
      <c r="LL216" s="68"/>
      <c r="LM216" s="68"/>
      <c r="LN216" s="68"/>
      <c r="LO216" s="68"/>
      <c r="LP216" s="68"/>
      <c r="LQ216" s="68"/>
      <c r="LR216" s="38"/>
      <c r="LS216" s="38"/>
      <c r="LT216" s="38"/>
      <c r="LU216" s="9"/>
      <c r="LV216" s="9"/>
      <c r="LW216" s="9"/>
      <c r="LX216" s="38"/>
      <c r="LY216" s="38"/>
      <c r="LZ216" s="38"/>
      <c r="MA216" s="38"/>
      <c r="MB216" s="68"/>
      <c r="MC216" s="68"/>
      <c r="MD216" s="68"/>
      <c r="ME216" s="68"/>
      <c r="MF216" s="68"/>
      <c r="MG216" s="68"/>
      <c r="MH216" s="68"/>
      <c r="MI216" s="68"/>
      <c r="MJ216" s="68"/>
      <c r="MK216" s="68"/>
      <c r="ML216" s="68"/>
      <c r="MM216" s="68"/>
      <c r="MN216" s="38"/>
      <c r="MO216" s="38"/>
      <c r="MP216" s="38"/>
      <c r="MQ216" s="38"/>
      <c r="MR216" s="38"/>
      <c r="MS216" s="9"/>
      <c r="MT216" s="9"/>
      <c r="MU216" s="38"/>
      <c r="MV216" s="38"/>
      <c r="MW216" s="38"/>
      <c r="MX216" s="38"/>
      <c r="MY216" s="38"/>
      <c r="MZ216" s="68"/>
      <c r="NA216" s="68"/>
      <c r="NB216" s="68"/>
      <c r="NC216" s="68"/>
      <c r="ND216" s="68"/>
      <c r="NE216" s="68"/>
      <c r="NF216" s="68"/>
      <c r="NG216" s="68"/>
      <c r="NH216" s="68"/>
      <c r="NI216" s="68"/>
      <c r="NJ216" s="68"/>
      <c r="NK216" s="68"/>
      <c r="NL216" s="68"/>
      <c r="NM216" s="38"/>
      <c r="NN216" s="38"/>
      <c r="NO216" s="38"/>
      <c r="NP216" s="9"/>
      <c r="NQ216" s="9"/>
      <c r="NR216" s="9"/>
      <c r="NS216" s="38"/>
      <c r="NT216" s="38"/>
      <c r="NU216" s="38"/>
      <c r="NV216" s="38"/>
      <c r="NW216" s="38"/>
      <c r="NX216" s="38"/>
      <c r="NY216" s="68"/>
      <c r="NZ216" s="68"/>
      <c r="OA216" s="68"/>
      <c r="OB216" s="68"/>
      <c r="OC216" s="68"/>
      <c r="OD216" s="68"/>
      <c r="OE216" s="68"/>
      <c r="OF216" s="68"/>
      <c r="OG216" s="68"/>
      <c r="OH216" s="68"/>
      <c r="OI216" s="68"/>
      <c r="OJ216" s="68"/>
      <c r="OK216" s="68"/>
      <c r="OL216" s="38"/>
      <c r="OM216" s="38"/>
      <c r="ON216" s="38"/>
      <c r="OO216" s="9"/>
      <c r="OP216" s="9"/>
      <c r="OQ216" s="9"/>
      <c r="OR216" s="79" t="s">
        <v>6725</v>
      </c>
      <c r="OS216" s="79" t="s">
        <v>6726</v>
      </c>
      <c r="OT216" s="29" t="s">
        <v>6727</v>
      </c>
      <c r="OU216" s="79" t="s">
        <v>6728</v>
      </c>
      <c r="OV216" s="74"/>
      <c r="OW216" s="74"/>
      <c r="OX216" s="75" t="s">
        <v>6729</v>
      </c>
      <c r="OY216" s="75" t="s">
        <v>6730</v>
      </c>
      <c r="OZ216" s="68"/>
      <c r="PA216" s="68"/>
      <c r="PB216" s="68"/>
      <c r="PC216" s="68"/>
      <c r="PD216" s="68"/>
      <c r="PE216" s="68"/>
      <c r="PF216" s="68"/>
      <c r="PG216" s="68"/>
      <c r="PH216" s="38"/>
      <c r="PI216" s="38"/>
      <c r="PJ216" s="38"/>
      <c r="PK216" s="38"/>
      <c r="PL216" s="9"/>
      <c r="PM216" s="9"/>
      <c r="PN216" s="9"/>
      <c r="PO216" s="38"/>
      <c r="PP216" s="38"/>
      <c r="PQ216" s="38"/>
      <c r="PR216" s="38"/>
      <c r="PS216" s="38"/>
      <c r="PT216" s="68"/>
      <c r="PU216" s="68"/>
      <c r="PV216" s="68"/>
      <c r="PW216" s="68"/>
      <c r="PX216" s="68"/>
      <c r="PY216" s="68"/>
      <c r="PZ216" s="68"/>
      <c r="QA216" s="68"/>
      <c r="QB216" s="68"/>
      <c r="QC216" s="68"/>
      <c r="QD216" s="68"/>
      <c r="QE216" s="68"/>
      <c r="QF216" s="68"/>
      <c r="QG216" s="38"/>
      <c r="QH216" s="38"/>
      <c r="QI216" s="38"/>
      <c r="QJ216" s="38"/>
      <c r="QK216" s="9"/>
      <c r="QL216" s="9"/>
      <c r="QM216" s="9"/>
      <c r="QN216" s="38"/>
      <c r="QO216" s="38"/>
      <c r="QP216" s="38"/>
      <c r="QQ216" s="38"/>
      <c r="QR216" s="38"/>
      <c r="QS216" s="38"/>
      <c r="QT216" s="68"/>
      <c r="QU216" s="68"/>
      <c r="QV216" s="68"/>
      <c r="QW216" s="68"/>
      <c r="QX216" s="68"/>
      <c r="QY216" s="68"/>
      <c r="QZ216" s="68"/>
      <c r="RA216" s="68"/>
      <c r="RB216" s="68"/>
      <c r="RC216" s="68"/>
      <c r="RD216" s="68"/>
      <c r="RE216" s="68"/>
      <c r="RF216" s="68"/>
      <c r="RG216" s="68"/>
      <c r="RH216" s="68"/>
      <c r="RI216" s="38"/>
      <c r="RJ216" s="38"/>
      <c r="RK216" s="38"/>
      <c r="RL216" s="38"/>
      <c r="RM216" s="9"/>
      <c r="RN216" s="9"/>
      <c r="RO216" s="9"/>
      <c r="RP216" s="38"/>
      <c r="RQ216" s="38"/>
      <c r="RR216" s="38"/>
      <c r="RS216" s="38"/>
      <c r="RT216" s="68"/>
      <c r="RU216" s="68"/>
      <c r="RV216" s="68"/>
      <c r="RW216" s="68"/>
      <c r="RX216" s="68"/>
      <c r="RY216" s="68"/>
      <c r="RZ216" s="68"/>
      <c r="SA216" s="68"/>
      <c r="SB216" s="68"/>
      <c r="SC216" s="68"/>
      <c r="SD216" s="68"/>
      <c r="SE216" s="68"/>
      <c r="SF216" s="38"/>
      <c r="SG216" s="38"/>
      <c r="SH216" s="38"/>
      <c r="SI216" s="9"/>
      <c r="SJ216" s="9"/>
      <c r="SK216" s="9"/>
      <c r="SL216" s="38"/>
      <c r="SM216" s="38"/>
      <c r="SN216" s="38"/>
      <c r="SO216" s="38"/>
      <c r="SP216" s="68"/>
      <c r="SQ216" s="68"/>
      <c r="SR216" s="68"/>
      <c r="SS216" s="68"/>
      <c r="ST216" s="68"/>
      <c r="SU216" s="68"/>
      <c r="SV216" s="68"/>
      <c r="SW216" s="68"/>
      <c r="SX216" s="68"/>
      <c r="SY216" s="68"/>
      <c r="SZ216" s="68"/>
      <c r="TA216" s="68"/>
      <c r="TB216" s="38"/>
      <c r="TC216" s="38"/>
      <c r="TD216" s="38"/>
      <c r="TE216" s="9"/>
      <c r="TF216" s="9"/>
      <c r="TG216" s="9"/>
      <c r="TN216" s="68"/>
      <c r="TO216" s="68"/>
      <c r="TP216" s="68"/>
      <c r="TQ216" s="68"/>
      <c r="TR216" s="68"/>
      <c r="TS216" s="68"/>
      <c r="TT216" s="68"/>
      <c r="TU216" s="68"/>
      <c r="TV216" s="68"/>
      <c r="TW216" s="68"/>
      <c r="TX216" s="68"/>
      <c r="TY216" s="68"/>
      <c r="TZ216" s="68"/>
      <c r="UA216" s="68"/>
      <c r="UK216" s="68"/>
      <c r="UL216" s="68"/>
      <c r="UM216" s="68"/>
      <c r="UN216" s="68"/>
      <c r="UO216" s="68"/>
      <c r="UP216" s="68"/>
      <c r="UQ216" s="68"/>
      <c r="UR216" s="68"/>
      <c r="US216" s="68"/>
      <c r="UT216" s="68"/>
      <c r="UU216" s="68"/>
      <c r="UV216" s="68"/>
      <c r="VE216" s="9"/>
      <c r="VF216" s="22"/>
      <c r="VG216" s="22"/>
      <c r="VH216" s="9"/>
      <c r="VI216" s="9"/>
      <c r="VJ216" s="9"/>
      <c r="WA216" s="3" t="s">
        <v>10891</v>
      </c>
      <c r="WE216" s="11"/>
      <c r="XK216"/>
      <c r="XL216" s="11"/>
      <c r="XP216" s="6" t="s">
        <v>10760</v>
      </c>
      <c r="XQ216" s="6" t="s">
        <v>10760</v>
      </c>
      <c r="XV216"/>
    </row>
    <row r="217" spans="1:686" ht="33" customHeight="1" x14ac:dyDescent="0.2">
      <c r="J217" s="82"/>
      <c r="K217" s="6">
        <v>48</v>
      </c>
      <c r="L217" s="6">
        <v>71</v>
      </c>
      <c r="T217" s="3" t="s">
        <v>1283</v>
      </c>
      <c r="AL217" s="9"/>
      <c r="AM217" s="6" t="s">
        <v>801</v>
      </c>
      <c r="AO217" s="9"/>
      <c r="AP217" s="9"/>
      <c r="AQ217" s="9"/>
      <c r="BI217" s="9"/>
      <c r="BJ217" s="9"/>
      <c r="BK217" s="9"/>
      <c r="BL217" s="9"/>
      <c r="BM217" s="9"/>
      <c r="BN217" s="9"/>
      <c r="BO217" s="9"/>
      <c r="BP217" s="9"/>
      <c r="BS217" s="227" t="str">
        <f t="shared" si="6"/>
        <v xml:space="preserve"> --        SATAQ-General Internalization       </v>
      </c>
      <c r="BT217" s="9"/>
      <c r="BU217" s="9"/>
      <c r="BV217" s="9"/>
      <c r="BW217" s="9"/>
      <c r="BX217" s="9"/>
      <c r="BY217" s="9"/>
      <c r="BZ217" s="9"/>
      <c r="CA217" s="9"/>
      <c r="CB217" s="9"/>
      <c r="CC217" s="9"/>
      <c r="CD217" s="9"/>
      <c r="CE217" s="9"/>
      <c r="CF217" s="9"/>
      <c r="CJ217" s="83"/>
      <c r="CK217" s="9"/>
      <c r="CL217" s="9"/>
      <c r="CM217" s="229"/>
      <c r="CN217" s="22"/>
      <c r="CO217" s="43"/>
      <c r="CP217" s="22"/>
      <c r="CQ217" s="9"/>
      <c r="CR217" s="9"/>
      <c r="CS217" s="9"/>
      <c r="CT217" s="9"/>
      <c r="CU217" s="9"/>
      <c r="CV217" s="9"/>
      <c r="CW217" s="9"/>
      <c r="CX217" s="68"/>
      <c r="CY217" s="68"/>
      <c r="CZ217" s="68"/>
      <c r="DA217" s="68"/>
      <c r="DB217" s="68"/>
      <c r="DC217" s="68"/>
      <c r="DD217" s="9"/>
      <c r="DE217" s="9"/>
      <c r="DF217" s="9"/>
      <c r="DG217" s="38"/>
      <c r="DH217" s="38"/>
      <c r="DI217" s="53" t="s">
        <v>10483</v>
      </c>
      <c r="DJ217" s="38"/>
      <c r="DK217" s="38"/>
      <c r="DL217" s="53" t="s">
        <v>10483</v>
      </c>
      <c r="DM217" s="53" t="s">
        <v>10483</v>
      </c>
      <c r="DN217" s="53" t="s">
        <v>10483</v>
      </c>
      <c r="DO217" s="53" t="s">
        <v>10483</v>
      </c>
      <c r="DP217" s="53" t="s">
        <v>10483</v>
      </c>
      <c r="DQ217" s="53" t="s">
        <v>10483</v>
      </c>
      <c r="DR217" s="53" t="s">
        <v>10483</v>
      </c>
      <c r="DS217" s="53" t="s">
        <v>10483</v>
      </c>
      <c r="DT217" s="53" t="s">
        <v>10483</v>
      </c>
      <c r="DU217" s="53" t="s">
        <v>10483</v>
      </c>
      <c r="DV217" s="53" t="s">
        <v>10483</v>
      </c>
      <c r="DW217" s="53" t="s">
        <v>10483</v>
      </c>
      <c r="DX217" s="53" t="s">
        <v>10483</v>
      </c>
      <c r="DY217" s="53" t="s">
        <v>10483</v>
      </c>
      <c r="DZ217" s="53" t="s">
        <v>10483</v>
      </c>
      <c r="EA217" s="53" t="s">
        <v>10483</v>
      </c>
      <c r="EB217" s="53"/>
      <c r="EC217" s="53" t="s">
        <v>10483</v>
      </c>
      <c r="ED217" s="53" t="s">
        <v>10483</v>
      </c>
      <c r="EE217" s="53" t="s">
        <v>10483</v>
      </c>
      <c r="EF217" s="53" t="s">
        <v>10483</v>
      </c>
      <c r="EG217" s="38"/>
      <c r="EH217" s="38"/>
      <c r="EI217" s="38"/>
      <c r="EJ217" s="9"/>
      <c r="EK217" s="9"/>
      <c r="EL217" s="9"/>
      <c r="EM217" s="39"/>
      <c r="EN217" s="39"/>
      <c r="EO217" s="53" t="s">
        <v>10483</v>
      </c>
      <c r="EP217" s="39"/>
      <c r="EQ217" s="39"/>
      <c r="ER217" s="53" t="s">
        <v>10483</v>
      </c>
      <c r="ES217" s="53" t="s">
        <v>10483</v>
      </c>
      <c r="ET217" s="53" t="s">
        <v>10483</v>
      </c>
      <c r="EU217" s="53" t="s">
        <v>10483</v>
      </c>
      <c r="EV217" s="53" t="s">
        <v>10483</v>
      </c>
      <c r="EW217" s="53" t="s">
        <v>10483</v>
      </c>
      <c r="EX217" s="53" t="s">
        <v>10483</v>
      </c>
      <c r="EY217" s="53" t="s">
        <v>10483</v>
      </c>
      <c r="EZ217" s="53" t="s">
        <v>10483</v>
      </c>
      <c r="FA217" s="53" t="s">
        <v>10483</v>
      </c>
      <c r="FB217" s="53" t="s">
        <v>10483</v>
      </c>
      <c r="FC217" s="53" t="s">
        <v>10483</v>
      </c>
      <c r="FD217" s="53" t="s">
        <v>10483</v>
      </c>
      <c r="FE217" s="53" t="s">
        <v>10483</v>
      </c>
      <c r="FF217" s="53" t="s">
        <v>10483</v>
      </c>
      <c r="FG217" s="53" t="s">
        <v>10483</v>
      </c>
      <c r="FH217" s="53" t="s">
        <v>10483</v>
      </c>
      <c r="FI217" s="53" t="s">
        <v>10483</v>
      </c>
      <c r="FJ217" s="53" t="s">
        <v>10483</v>
      </c>
      <c r="FK217" s="53" t="s">
        <v>10483</v>
      </c>
      <c r="FL217" s="53" t="s">
        <v>10483</v>
      </c>
      <c r="FM217" s="53"/>
      <c r="FN217" s="53" t="s">
        <v>10483</v>
      </c>
      <c r="FO217" s="53" t="s">
        <v>10483</v>
      </c>
      <c r="FP217" s="53" t="s">
        <v>10483</v>
      </c>
      <c r="FQ217" s="53" t="s">
        <v>10483</v>
      </c>
      <c r="FR217" s="53" t="s">
        <v>10483</v>
      </c>
      <c r="FS217" s="53" t="s">
        <v>10483</v>
      </c>
      <c r="FT217" s="53" t="s">
        <v>10483</v>
      </c>
      <c r="FU217" s="53" t="s">
        <v>10483</v>
      </c>
      <c r="FV217" s="53" t="s">
        <v>10483</v>
      </c>
      <c r="FW217" s="53" t="s">
        <v>10483</v>
      </c>
      <c r="FX217" s="53" t="s">
        <v>10483</v>
      </c>
      <c r="FY217" s="53" t="s">
        <v>10483</v>
      </c>
      <c r="FZ217" s="53" t="s">
        <v>10483</v>
      </c>
      <c r="GA217" s="53" t="s">
        <v>10483</v>
      </c>
      <c r="GB217" s="53" t="s">
        <v>10483</v>
      </c>
      <c r="GC217" s="53"/>
      <c r="GD217" s="53" t="s">
        <v>10483</v>
      </c>
      <c r="GE217" s="53" t="s">
        <v>10483</v>
      </c>
      <c r="GF217" s="53" t="s">
        <v>10483</v>
      </c>
      <c r="GG217" s="53" t="s">
        <v>10483</v>
      </c>
      <c r="GH217" s="53" t="s">
        <v>10483</v>
      </c>
      <c r="GI217" s="53" t="s">
        <v>10483</v>
      </c>
      <c r="GJ217" s="53" t="s">
        <v>10483</v>
      </c>
      <c r="GK217" s="53" t="s">
        <v>10483</v>
      </c>
      <c r="GL217" s="53" t="s">
        <v>10483</v>
      </c>
      <c r="GM217" s="53" t="s">
        <v>10483</v>
      </c>
      <c r="GN217" s="53" t="s">
        <v>10483</v>
      </c>
      <c r="GO217" s="53" t="s">
        <v>10483</v>
      </c>
      <c r="GP217" s="53" t="s">
        <v>10483</v>
      </c>
      <c r="GQ217" s="53" t="s">
        <v>10483</v>
      </c>
      <c r="GR217" s="38"/>
      <c r="GS217" s="38"/>
      <c r="GT217" s="38"/>
      <c r="GU217" s="38"/>
      <c r="GV217" s="38"/>
      <c r="GW217" s="38"/>
      <c r="GX217" s="38"/>
      <c r="GY217" s="38"/>
      <c r="GZ217" s="167"/>
      <c r="HA217" s="167"/>
      <c r="HB217" s="167"/>
      <c r="HC217" s="167"/>
      <c r="HD217" s="167"/>
      <c r="HE217" s="167"/>
      <c r="HF217" s="167"/>
      <c r="HG217" s="167"/>
      <c r="HH217" s="167"/>
      <c r="HI217" s="167"/>
      <c r="HJ217" s="167"/>
      <c r="HK217" s="167"/>
      <c r="HL217" s="38"/>
      <c r="HM217" s="38"/>
      <c r="HN217" s="38"/>
      <c r="HP217" s="38"/>
      <c r="HQ217" s="38"/>
      <c r="HR217" s="38"/>
      <c r="HS217" s="38"/>
      <c r="HT217" s="38"/>
      <c r="HU217" s="38"/>
      <c r="HV217" s="38"/>
      <c r="HW217" s="38"/>
      <c r="HX217" s="38"/>
      <c r="HY217" s="38"/>
      <c r="HZ217" s="9"/>
      <c r="IA217" s="9"/>
      <c r="IB217" s="9"/>
      <c r="IC217" s="38"/>
      <c r="ID217" s="38"/>
      <c r="IE217" s="38"/>
      <c r="IF217" s="38"/>
      <c r="IG217" s="38"/>
      <c r="IH217" s="38"/>
      <c r="II217" s="68"/>
      <c r="IJ217" s="68"/>
      <c r="IK217" s="68"/>
      <c r="IL217" s="68"/>
      <c r="IM217" s="68"/>
      <c r="IN217" s="68"/>
      <c r="IO217" s="68"/>
      <c r="IP217" s="68"/>
      <c r="IQ217" s="68"/>
      <c r="IR217" s="68"/>
      <c r="IS217" s="68"/>
      <c r="IT217" s="68"/>
      <c r="IU217" s="68"/>
      <c r="IV217" s="68"/>
      <c r="IW217" s="38"/>
      <c r="IX217" s="38"/>
      <c r="IY217" s="38"/>
      <c r="IZ217" s="9"/>
      <c r="JA217" s="9"/>
      <c r="JB217" s="9"/>
      <c r="JC217" s="38"/>
      <c r="JD217" s="38"/>
      <c r="JE217" s="38"/>
      <c r="JF217" s="38"/>
      <c r="JG217" s="38"/>
      <c r="JH217" s="38"/>
      <c r="JI217" s="68"/>
      <c r="JJ217" s="68"/>
      <c r="JK217" s="68"/>
      <c r="JL217" s="68"/>
      <c r="JM217" s="68"/>
      <c r="JN217" s="68"/>
      <c r="JO217" s="68"/>
      <c r="JP217" s="68"/>
      <c r="JQ217" s="68"/>
      <c r="JR217" s="68"/>
      <c r="JS217" s="68"/>
      <c r="JT217" s="68"/>
      <c r="JU217" s="68"/>
      <c r="JV217" s="68"/>
      <c r="JW217" s="38"/>
      <c r="JX217" s="38"/>
      <c r="JY217" s="38"/>
      <c r="JZ217" s="9"/>
      <c r="KA217" s="9"/>
      <c r="KB217" s="9"/>
      <c r="KC217" s="9"/>
      <c r="KD217" s="9"/>
      <c r="KE217" s="9"/>
      <c r="KF217" s="9"/>
      <c r="KW217" s="9"/>
      <c r="KX217" s="9"/>
      <c r="KY217" s="9"/>
      <c r="KZ217" s="38"/>
      <c r="LA217" s="38"/>
      <c r="LB217" s="38"/>
      <c r="LC217" s="38"/>
      <c r="LD217" s="38"/>
      <c r="LE217" s="68"/>
      <c r="LF217" s="68"/>
      <c r="LG217" s="68"/>
      <c r="LH217" s="68"/>
      <c r="LI217" s="68"/>
      <c r="LJ217" s="68"/>
      <c r="LK217" s="68"/>
      <c r="LL217" s="68"/>
      <c r="LM217" s="68"/>
      <c r="LN217" s="68"/>
      <c r="LO217" s="68"/>
      <c r="LP217" s="68"/>
      <c r="LQ217" s="68"/>
      <c r="LR217" s="38"/>
      <c r="LS217" s="38"/>
      <c r="LT217" s="38"/>
      <c r="LU217" s="9"/>
      <c r="LV217" s="9"/>
      <c r="LW217" s="9"/>
      <c r="LX217" s="38"/>
      <c r="LY217" s="38"/>
      <c r="LZ217" s="38"/>
      <c r="MA217" s="38"/>
      <c r="MB217" s="68"/>
      <c r="MC217" s="68"/>
      <c r="MD217" s="68"/>
      <c r="ME217" s="68"/>
      <c r="MF217" s="68"/>
      <c r="MG217" s="68"/>
      <c r="MH217" s="68"/>
      <c r="MI217" s="68"/>
      <c r="MJ217" s="68"/>
      <c r="MK217" s="68"/>
      <c r="ML217" s="68"/>
      <c r="MM217" s="68"/>
      <c r="MN217" s="38"/>
      <c r="MO217" s="38"/>
      <c r="MP217" s="38"/>
      <c r="MQ217" s="38"/>
      <c r="MR217" s="38"/>
      <c r="MS217" s="9"/>
      <c r="MT217" s="9"/>
      <c r="MU217" s="38"/>
      <c r="MV217" s="38"/>
      <c r="MW217" s="38"/>
      <c r="MX217" s="38"/>
      <c r="MY217" s="38"/>
      <c r="MZ217" s="68"/>
      <c r="NA217" s="68"/>
      <c r="NB217" s="68"/>
      <c r="NC217" s="68"/>
      <c r="ND217" s="68"/>
      <c r="NE217" s="68"/>
      <c r="NF217" s="68"/>
      <c r="NG217" s="68"/>
      <c r="NH217" s="68"/>
      <c r="NI217" s="68"/>
      <c r="NJ217" s="68"/>
      <c r="NK217" s="68"/>
      <c r="NL217" s="68"/>
      <c r="NM217" s="38"/>
      <c r="NN217" s="38"/>
      <c r="NO217" s="38"/>
      <c r="NP217" s="9"/>
      <c r="NQ217" s="9"/>
      <c r="NR217" s="9"/>
      <c r="NS217" s="38"/>
      <c r="NT217" s="38"/>
      <c r="NU217" s="38"/>
      <c r="NV217" s="38"/>
      <c r="NW217" s="38"/>
      <c r="NX217" s="38"/>
      <c r="NY217" s="68"/>
      <c r="NZ217" s="68"/>
      <c r="OA217" s="68"/>
      <c r="OB217" s="68"/>
      <c r="OC217" s="68"/>
      <c r="OD217" s="68"/>
      <c r="OE217" s="68"/>
      <c r="OF217" s="68"/>
      <c r="OG217" s="68"/>
      <c r="OH217" s="68"/>
      <c r="OI217" s="68"/>
      <c r="OJ217" s="68"/>
      <c r="OK217" s="68"/>
      <c r="OL217" s="38"/>
      <c r="OM217" s="38"/>
      <c r="ON217" s="38"/>
      <c r="OO217" s="9" t="s">
        <v>6705</v>
      </c>
      <c r="OP217" s="3" t="s">
        <v>4170</v>
      </c>
      <c r="OQ217" s="3" t="s">
        <v>8138</v>
      </c>
      <c r="OR217" s="79" t="s">
        <v>6731</v>
      </c>
      <c r="OS217" s="79" t="s">
        <v>6732</v>
      </c>
      <c r="OT217" s="79" t="s">
        <v>6733</v>
      </c>
      <c r="OU217" s="79" t="s">
        <v>6734</v>
      </c>
      <c r="OV217" s="74"/>
      <c r="OW217" s="74"/>
      <c r="OX217" s="75" t="s">
        <v>6735</v>
      </c>
      <c r="OY217" s="75" t="s">
        <v>6736</v>
      </c>
      <c r="OZ217" s="68"/>
      <c r="PA217" s="68"/>
      <c r="PB217" s="68"/>
      <c r="PC217" s="68"/>
      <c r="PD217" s="68"/>
      <c r="PE217" s="68"/>
      <c r="PF217" s="68"/>
      <c r="PG217" s="68"/>
      <c r="PH217" s="38"/>
      <c r="PI217" s="38"/>
      <c r="PJ217" s="38"/>
      <c r="PK217" s="38"/>
      <c r="PL217" s="9"/>
      <c r="PM217" s="9"/>
      <c r="PN217" s="9"/>
      <c r="PO217" s="38"/>
      <c r="PP217" s="38"/>
      <c r="PQ217" s="38"/>
      <c r="PR217" s="38"/>
      <c r="PS217" s="38"/>
      <c r="PT217" s="68"/>
      <c r="PU217" s="68"/>
      <c r="PV217" s="68"/>
      <c r="PW217" s="68"/>
      <c r="PX217" s="68"/>
      <c r="PY217" s="68"/>
      <c r="PZ217" s="68"/>
      <c r="QA217" s="68"/>
      <c r="QB217" s="68"/>
      <c r="QC217" s="68"/>
      <c r="QD217" s="68"/>
      <c r="QE217" s="68"/>
      <c r="QF217" s="68"/>
      <c r="QG217" s="38"/>
      <c r="QH217" s="38"/>
      <c r="QI217" s="38"/>
      <c r="QJ217" s="38"/>
      <c r="QK217" s="9"/>
      <c r="QL217" s="9"/>
      <c r="QM217" s="9"/>
      <c r="QN217" s="38"/>
      <c r="QO217" s="38"/>
      <c r="QP217" s="38"/>
      <c r="QQ217" s="38"/>
      <c r="QR217" s="38"/>
      <c r="QS217" s="38"/>
      <c r="QT217" s="68"/>
      <c r="QU217" s="68"/>
      <c r="QV217" s="68"/>
      <c r="QW217" s="68"/>
      <c r="QX217" s="68"/>
      <c r="QY217" s="68"/>
      <c r="QZ217" s="68"/>
      <c r="RA217" s="68"/>
      <c r="RB217" s="68"/>
      <c r="RC217" s="68"/>
      <c r="RD217" s="68"/>
      <c r="RE217" s="68"/>
      <c r="RF217" s="68"/>
      <c r="RG217" s="68"/>
      <c r="RH217" s="68"/>
      <c r="RI217" s="38"/>
      <c r="RJ217" s="38"/>
      <c r="RK217" s="38"/>
      <c r="RL217" s="38"/>
      <c r="RM217" s="9"/>
      <c r="RN217" s="9"/>
      <c r="RO217" s="9"/>
      <c r="RP217" s="38"/>
      <c r="RQ217" s="38"/>
      <c r="RR217" s="38"/>
      <c r="RS217" s="38"/>
      <c r="RT217" s="68"/>
      <c r="RU217" s="68"/>
      <c r="RV217" s="68"/>
      <c r="RW217" s="68"/>
      <c r="RX217" s="68"/>
      <c r="RY217" s="68"/>
      <c r="RZ217" s="68"/>
      <c r="SA217" s="68"/>
      <c r="SB217" s="68"/>
      <c r="SC217" s="68"/>
      <c r="SD217" s="68"/>
      <c r="SE217" s="68"/>
      <c r="SF217" s="38"/>
      <c r="SG217" s="38"/>
      <c r="SH217" s="38"/>
      <c r="SI217" s="9"/>
      <c r="SJ217" s="9"/>
      <c r="SK217" s="9"/>
      <c r="SL217" s="38"/>
      <c r="SM217" s="38"/>
      <c r="SN217" s="38"/>
      <c r="SO217" s="38"/>
      <c r="SP217" s="68"/>
      <c r="SQ217" s="68"/>
      <c r="SR217" s="68"/>
      <c r="SS217" s="68"/>
      <c r="ST217" s="68"/>
      <c r="SU217" s="68"/>
      <c r="SV217" s="68"/>
      <c r="SW217" s="68"/>
      <c r="SX217" s="68"/>
      <c r="SY217" s="68"/>
      <c r="SZ217" s="68"/>
      <c r="TA217" s="68"/>
      <c r="TB217" s="38"/>
      <c r="TC217" s="38"/>
      <c r="TD217" s="38"/>
      <c r="TE217" s="9"/>
      <c r="TF217" s="9"/>
      <c r="TG217" s="9"/>
      <c r="TN217" s="68"/>
      <c r="TO217" s="68"/>
      <c r="TP217" s="68"/>
      <c r="TQ217" s="68"/>
      <c r="TR217" s="68"/>
      <c r="TS217" s="68"/>
      <c r="TT217" s="68"/>
      <c r="TU217" s="68"/>
      <c r="TV217" s="68"/>
      <c r="TW217" s="68"/>
      <c r="TX217" s="68"/>
      <c r="TY217" s="68"/>
      <c r="TZ217" s="68"/>
      <c r="UA217" s="68"/>
      <c r="UK217" s="68"/>
      <c r="UL217" s="68"/>
      <c r="UM217" s="68"/>
      <c r="UN217" s="68"/>
      <c r="UO217" s="68"/>
      <c r="UP217" s="68"/>
      <c r="UQ217" s="68"/>
      <c r="UR217" s="68"/>
      <c r="US217" s="68"/>
      <c r="UT217" s="68"/>
      <c r="UU217" s="68"/>
      <c r="UV217" s="68"/>
      <c r="VE217" s="9"/>
      <c r="VF217" s="22"/>
      <c r="VG217" s="22"/>
      <c r="VH217" s="9"/>
      <c r="VI217" s="9"/>
      <c r="VJ217" s="9"/>
      <c r="WA217" s="3" t="s">
        <v>10892</v>
      </c>
      <c r="WE217" s="11"/>
      <c r="XK217"/>
      <c r="XL217" s="11"/>
      <c r="XP217" s="6" t="s">
        <v>801</v>
      </c>
      <c r="XQ217" s="6" t="s">
        <v>801</v>
      </c>
      <c r="XV217"/>
    </row>
    <row r="218" spans="1:686" ht="33" customHeight="1" x14ac:dyDescent="0.2">
      <c r="J218" s="82"/>
      <c r="K218" s="6">
        <v>48</v>
      </c>
      <c r="L218" s="6">
        <v>71</v>
      </c>
      <c r="T218" s="3" t="s">
        <v>1826</v>
      </c>
      <c r="AL218" s="9"/>
      <c r="AM218" s="6" t="s">
        <v>10817</v>
      </c>
      <c r="AO218" s="9"/>
      <c r="AP218" s="9"/>
      <c r="AQ218" s="9"/>
      <c r="BI218" s="9"/>
      <c r="BJ218" s="9"/>
      <c r="BK218" s="9"/>
      <c r="BL218" s="9"/>
      <c r="BM218" s="9"/>
      <c r="BN218" s="9"/>
      <c r="BO218" s="9"/>
      <c r="BP218" s="9"/>
      <c r="BS218" s="227" t="str">
        <f t="shared" si="6"/>
        <v xml:space="preserve"> --               </v>
      </c>
      <c r="BT218" s="9"/>
      <c r="BU218" s="9"/>
      <c r="BV218" s="9"/>
      <c r="BW218" s="9"/>
      <c r="BX218" s="9"/>
      <c r="BY218" s="9"/>
      <c r="BZ218" s="9"/>
      <c r="CA218" s="9"/>
      <c r="CB218" s="9"/>
      <c r="CC218" s="9"/>
      <c r="CD218" s="9"/>
      <c r="CE218" s="9"/>
      <c r="CF218" s="9"/>
      <c r="CJ218" s="83"/>
      <c r="CK218" s="9"/>
      <c r="CL218" s="9"/>
      <c r="CM218" s="229"/>
      <c r="CN218" s="22"/>
      <c r="CO218" s="43"/>
      <c r="CP218" s="22"/>
      <c r="CQ218" s="9"/>
      <c r="CR218" s="9"/>
      <c r="CS218" s="9"/>
      <c r="CT218" s="9"/>
      <c r="CU218" s="9"/>
      <c r="CV218" s="9"/>
      <c r="CW218" s="9"/>
      <c r="CX218" s="68"/>
      <c r="CY218" s="68"/>
      <c r="CZ218" s="68"/>
      <c r="DA218" s="68"/>
      <c r="DB218" s="68"/>
      <c r="DC218" s="68"/>
      <c r="DD218" s="9"/>
      <c r="DE218" s="9"/>
      <c r="DF218" s="9"/>
      <c r="DG218" s="38"/>
      <c r="DH218" s="38"/>
      <c r="DI218" s="53" t="s">
        <v>10483</v>
      </c>
      <c r="DJ218" s="38"/>
      <c r="DK218" s="38"/>
      <c r="DL218" s="53" t="s">
        <v>10483</v>
      </c>
      <c r="DM218" s="53" t="s">
        <v>10483</v>
      </c>
      <c r="DN218" s="53" t="s">
        <v>10483</v>
      </c>
      <c r="DO218" s="53" t="s">
        <v>10483</v>
      </c>
      <c r="DP218" s="53" t="s">
        <v>10483</v>
      </c>
      <c r="DQ218" s="53" t="s">
        <v>10483</v>
      </c>
      <c r="DR218" s="53" t="s">
        <v>10483</v>
      </c>
      <c r="DS218" s="53" t="s">
        <v>10483</v>
      </c>
      <c r="DT218" s="53" t="s">
        <v>10483</v>
      </c>
      <c r="DU218" s="53" t="s">
        <v>10483</v>
      </c>
      <c r="DV218" s="53" t="s">
        <v>10483</v>
      </c>
      <c r="DW218" s="53" t="s">
        <v>10483</v>
      </c>
      <c r="DX218" s="53" t="s">
        <v>10483</v>
      </c>
      <c r="DY218" s="53" t="s">
        <v>10483</v>
      </c>
      <c r="DZ218" s="53" t="s">
        <v>10483</v>
      </c>
      <c r="EA218" s="53" t="s">
        <v>10483</v>
      </c>
      <c r="EB218" s="53"/>
      <c r="EC218" s="53" t="s">
        <v>10483</v>
      </c>
      <c r="ED218" s="53" t="s">
        <v>10483</v>
      </c>
      <c r="EE218" s="53" t="s">
        <v>10483</v>
      </c>
      <c r="EF218" s="53" t="s">
        <v>10483</v>
      </c>
      <c r="EG218" s="38"/>
      <c r="EH218" s="38"/>
      <c r="EI218" s="38"/>
      <c r="EJ218" s="9"/>
      <c r="EK218" s="9"/>
      <c r="EL218" s="9"/>
      <c r="EM218" s="39"/>
      <c r="EN218" s="39"/>
      <c r="EO218" s="53" t="s">
        <v>10483</v>
      </c>
      <c r="EP218" s="39"/>
      <c r="EQ218" s="39"/>
      <c r="ER218" s="53" t="s">
        <v>10483</v>
      </c>
      <c r="ES218" s="53" t="s">
        <v>10483</v>
      </c>
      <c r="ET218" s="53" t="s">
        <v>10483</v>
      </c>
      <c r="EU218" s="53" t="s">
        <v>10483</v>
      </c>
      <c r="EV218" s="53" t="s">
        <v>10483</v>
      </c>
      <c r="EW218" s="53" t="s">
        <v>10483</v>
      </c>
      <c r="EX218" s="53" t="s">
        <v>10483</v>
      </c>
      <c r="EY218" s="53" t="s">
        <v>10483</v>
      </c>
      <c r="EZ218" s="53" t="s">
        <v>10483</v>
      </c>
      <c r="FA218" s="53" t="s">
        <v>10483</v>
      </c>
      <c r="FB218" s="53" t="s">
        <v>10483</v>
      </c>
      <c r="FC218" s="53" t="s">
        <v>10483</v>
      </c>
      <c r="FD218" s="53" t="s">
        <v>10483</v>
      </c>
      <c r="FE218" s="53" t="s">
        <v>10483</v>
      </c>
      <c r="FF218" s="53" t="s">
        <v>10483</v>
      </c>
      <c r="FG218" s="53" t="s">
        <v>10483</v>
      </c>
      <c r="FH218" s="53" t="s">
        <v>10483</v>
      </c>
      <c r="FI218" s="53" t="s">
        <v>10483</v>
      </c>
      <c r="FJ218" s="53" t="s">
        <v>10483</v>
      </c>
      <c r="FK218" s="53" t="s">
        <v>10483</v>
      </c>
      <c r="FL218" s="53" t="s">
        <v>10483</v>
      </c>
      <c r="FM218" s="53"/>
      <c r="FN218" s="53" t="s">
        <v>10483</v>
      </c>
      <c r="FO218" s="53" t="s">
        <v>10483</v>
      </c>
      <c r="FP218" s="53" t="s">
        <v>10483</v>
      </c>
      <c r="FQ218" s="53" t="s">
        <v>10483</v>
      </c>
      <c r="FR218" s="53" t="s">
        <v>10483</v>
      </c>
      <c r="FS218" s="53" t="s">
        <v>10483</v>
      </c>
      <c r="FT218" s="53" t="s">
        <v>10483</v>
      </c>
      <c r="FU218" s="53" t="s">
        <v>10483</v>
      </c>
      <c r="FV218" s="53" t="s">
        <v>10483</v>
      </c>
      <c r="FW218" s="53" t="s">
        <v>10483</v>
      </c>
      <c r="FX218" s="53" t="s">
        <v>10483</v>
      </c>
      <c r="FY218" s="53" t="s">
        <v>10483</v>
      </c>
      <c r="FZ218" s="53" t="s">
        <v>10483</v>
      </c>
      <c r="GA218" s="53" t="s">
        <v>10483</v>
      </c>
      <c r="GB218" s="53" t="s">
        <v>10483</v>
      </c>
      <c r="GC218" s="53"/>
      <c r="GD218" s="53" t="s">
        <v>10483</v>
      </c>
      <c r="GE218" s="53" t="s">
        <v>10483</v>
      </c>
      <c r="GF218" s="53" t="s">
        <v>10483</v>
      </c>
      <c r="GG218" s="53" t="s">
        <v>10483</v>
      </c>
      <c r="GH218" s="53" t="s">
        <v>10483</v>
      </c>
      <c r="GI218" s="53" t="s">
        <v>10483</v>
      </c>
      <c r="GJ218" s="53" t="s">
        <v>10483</v>
      </c>
      <c r="GK218" s="53" t="s">
        <v>10483</v>
      </c>
      <c r="GL218" s="53" t="s">
        <v>10483</v>
      </c>
      <c r="GM218" s="53" t="s">
        <v>10483</v>
      </c>
      <c r="GN218" s="53" t="s">
        <v>10483</v>
      </c>
      <c r="GO218" s="53" t="s">
        <v>10483</v>
      </c>
      <c r="GP218" s="53" t="s">
        <v>10483</v>
      </c>
      <c r="GQ218" s="53" t="s">
        <v>10483</v>
      </c>
      <c r="GR218" s="38"/>
      <c r="GS218" s="38"/>
      <c r="GT218" s="38"/>
      <c r="GU218" s="38"/>
      <c r="GV218" s="38"/>
      <c r="GW218" s="38"/>
      <c r="GX218" s="38"/>
      <c r="GY218" s="38"/>
      <c r="GZ218" s="167"/>
      <c r="HA218" s="167"/>
      <c r="HB218" s="167"/>
      <c r="HC218" s="167"/>
      <c r="HD218" s="167"/>
      <c r="HE218" s="167"/>
      <c r="HF218" s="167"/>
      <c r="HG218" s="167"/>
      <c r="HH218" s="167"/>
      <c r="HI218" s="167"/>
      <c r="HJ218" s="167"/>
      <c r="HK218" s="167"/>
      <c r="HL218" s="38"/>
      <c r="HM218" s="38"/>
      <c r="HN218" s="38"/>
      <c r="HP218" s="38"/>
      <c r="HQ218" s="38"/>
      <c r="HR218" s="38"/>
      <c r="HS218" s="38"/>
      <c r="HT218" s="38"/>
      <c r="HU218" s="38"/>
      <c r="HV218" s="38"/>
      <c r="HW218" s="38"/>
      <c r="HX218" s="38"/>
      <c r="HY218" s="38"/>
      <c r="HZ218" s="9"/>
      <c r="IA218" s="9"/>
      <c r="IB218" s="9"/>
      <c r="IC218" s="38"/>
      <c r="ID218" s="38"/>
      <c r="IE218" s="38"/>
      <c r="IF218" s="38"/>
      <c r="IG218" s="38"/>
      <c r="IH218" s="38"/>
      <c r="II218" s="68"/>
      <c r="IJ218" s="68"/>
      <c r="IK218" s="68"/>
      <c r="IL218" s="68"/>
      <c r="IM218" s="68"/>
      <c r="IN218" s="68"/>
      <c r="IO218" s="68"/>
      <c r="IP218" s="68"/>
      <c r="IQ218" s="68"/>
      <c r="IR218" s="68"/>
      <c r="IS218" s="68"/>
      <c r="IT218" s="68"/>
      <c r="IU218" s="68"/>
      <c r="IV218" s="68"/>
      <c r="IW218" s="38"/>
      <c r="IX218" s="38"/>
      <c r="IY218" s="38"/>
      <c r="IZ218" s="9"/>
      <c r="JA218" s="9"/>
      <c r="JB218" s="9"/>
      <c r="JC218" s="38"/>
      <c r="JD218" s="38"/>
      <c r="JE218" s="38"/>
      <c r="JF218" s="38"/>
      <c r="JG218" s="38"/>
      <c r="JH218" s="38"/>
      <c r="JI218" s="68"/>
      <c r="JJ218" s="68"/>
      <c r="JK218" s="68"/>
      <c r="JL218" s="68"/>
      <c r="JM218" s="68"/>
      <c r="JN218" s="68"/>
      <c r="JO218" s="68"/>
      <c r="JP218" s="68"/>
      <c r="JQ218" s="68"/>
      <c r="JR218" s="68"/>
      <c r="JS218" s="68"/>
      <c r="JT218" s="68"/>
      <c r="JU218" s="68"/>
      <c r="JV218" s="68"/>
      <c r="JW218" s="38"/>
      <c r="JX218" s="38"/>
      <c r="JY218" s="38"/>
      <c r="JZ218" s="9"/>
      <c r="KA218" s="9"/>
      <c r="KB218" s="9"/>
      <c r="KC218" s="9"/>
      <c r="KD218" s="9"/>
      <c r="KE218" s="9"/>
      <c r="KF218" s="9"/>
      <c r="KW218" s="9"/>
      <c r="KX218" s="9"/>
      <c r="KY218" s="9"/>
      <c r="KZ218" s="38"/>
      <c r="LA218" s="38"/>
      <c r="LB218" s="38"/>
      <c r="LC218" s="38"/>
      <c r="LD218" s="38"/>
      <c r="LE218" s="68"/>
      <c r="LF218" s="68"/>
      <c r="LG218" s="68"/>
      <c r="LH218" s="68"/>
      <c r="LI218" s="68"/>
      <c r="LJ218" s="68"/>
      <c r="LK218" s="68"/>
      <c r="LL218" s="68"/>
      <c r="LM218" s="68"/>
      <c r="LN218" s="68"/>
      <c r="LO218" s="68"/>
      <c r="LP218" s="68"/>
      <c r="LQ218" s="68"/>
      <c r="LR218" s="38"/>
      <c r="LS218" s="38"/>
      <c r="LT218" s="38"/>
      <c r="LU218" s="9"/>
      <c r="LV218" s="9"/>
      <c r="LW218" s="9"/>
      <c r="LX218" s="38"/>
      <c r="LY218" s="38"/>
      <c r="LZ218" s="38"/>
      <c r="MA218" s="38"/>
      <c r="MB218" s="68"/>
      <c r="MC218" s="68"/>
      <c r="MD218" s="68"/>
      <c r="ME218" s="68"/>
      <c r="MF218" s="68"/>
      <c r="MG218" s="68"/>
      <c r="MH218" s="68"/>
      <c r="MI218" s="68"/>
      <c r="MJ218" s="68"/>
      <c r="MK218" s="68"/>
      <c r="ML218" s="68"/>
      <c r="MM218" s="68"/>
      <c r="MN218" s="38"/>
      <c r="MO218" s="38"/>
      <c r="MP218" s="38"/>
      <c r="MQ218" s="38"/>
      <c r="MR218" s="38"/>
      <c r="MS218" s="9"/>
      <c r="MT218" s="9"/>
      <c r="MU218" s="38"/>
      <c r="MV218" s="38"/>
      <c r="MW218" s="38"/>
      <c r="MX218" s="38"/>
      <c r="MY218" s="38"/>
      <c r="MZ218" s="68"/>
      <c r="NA218" s="68"/>
      <c r="NB218" s="68"/>
      <c r="NC218" s="68"/>
      <c r="ND218" s="68"/>
      <c r="NE218" s="68"/>
      <c r="NF218" s="68"/>
      <c r="NG218" s="68"/>
      <c r="NH218" s="68"/>
      <c r="NI218" s="68"/>
      <c r="NJ218" s="68"/>
      <c r="NK218" s="68"/>
      <c r="NL218" s="68"/>
      <c r="NM218" s="38"/>
      <c r="NN218" s="38"/>
      <c r="NO218" s="38"/>
      <c r="NP218" s="9"/>
      <c r="NQ218" s="9"/>
      <c r="NR218" s="9"/>
      <c r="NS218" s="38"/>
      <c r="NT218" s="38"/>
      <c r="NU218" s="38"/>
      <c r="NV218" s="38"/>
      <c r="NW218" s="38"/>
      <c r="NX218" s="38"/>
      <c r="NY218" s="68"/>
      <c r="NZ218" s="68"/>
      <c r="OA218" s="68"/>
      <c r="OB218" s="68"/>
      <c r="OC218" s="68"/>
      <c r="OD218" s="68"/>
      <c r="OE218" s="68"/>
      <c r="OF218" s="68"/>
      <c r="OG218" s="68"/>
      <c r="OH218" s="68"/>
      <c r="OI218" s="68"/>
      <c r="OJ218" s="68"/>
      <c r="OK218" s="68"/>
      <c r="OL218" s="38"/>
      <c r="OM218" s="38"/>
      <c r="ON218" s="38"/>
      <c r="OO218" s="9"/>
      <c r="OP218" s="9"/>
      <c r="OQ218" s="9"/>
      <c r="OR218" s="79" t="s">
        <v>6737</v>
      </c>
      <c r="OS218" s="79" t="s">
        <v>6738</v>
      </c>
      <c r="OT218" s="79" t="s">
        <v>6739</v>
      </c>
      <c r="OU218" s="79" t="s">
        <v>6740</v>
      </c>
      <c r="OV218" s="74"/>
      <c r="OW218" s="74"/>
      <c r="OX218" s="75" t="s">
        <v>6741</v>
      </c>
      <c r="OY218" s="75" t="s">
        <v>6742</v>
      </c>
      <c r="OZ218" s="68"/>
      <c r="PA218" s="68"/>
      <c r="PB218" s="68"/>
      <c r="PC218" s="68"/>
      <c r="PD218" s="68"/>
      <c r="PE218" s="68"/>
      <c r="PF218" s="68"/>
      <c r="PG218" s="68"/>
      <c r="PH218" s="38"/>
      <c r="PI218" s="38"/>
      <c r="PJ218" s="38"/>
      <c r="PK218" s="38"/>
      <c r="PL218" s="9"/>
      <c r="PM218" s="9"/>
      <c r="PN218" s="9"/>
      <c r="PO218" s="38"/>
      <c r="PP218" s="38"/>
      <c r="PQ218" s="38"/>
      <c r="PR218" s="38"/>
      <c r="PS218" s="38"/>
      <c r="PT218" s="68"/>
      <c r="PU218" s="68"/>
      <c r="PV218" s="68"/>
      <c r="PW218" s="68"/>
      <c r="PX218" s="68"/>
      <c r="PY218" s="68"/>
      <c r="PZ218" s="68"/>
      <c r="QA218" s="68"/>
      <c r="QB218" s="68"/>
      <c r="QC218" s="68"/>
      <c r="QD218" s="68"/>
      <c r="QE218" s="68"/>
      <c r="QF218" s="68"/>
      <c r="QG218" s="38"/>
      <c r="QH218" s="38"/>
      <c r="QI218" s="38"/>
      <c r="QJ218" s="38"/>
      <c r="QK218" s="9"/>
      <c r="QL218" s="9"/>
      <c r="QM218" s="9"/>
      <c r="QN218" s="38"/>
      <c r="QO218" s="38"/>
      <c r="QP218" s="38"/>
      <c r="QQ218" s="38"/>
      <c r="QR218" s="38"/>
      <c r="QS218" s="38"/>
      <c r="QT218" s="68"/>
      <c r="QU218" s="68"/>
      <c r="QV218" s="68"/>
      <c r="QW218" s="68"/>
      <c r="QX218" s="68"/>
      <c r="QY218" s="68"/>
      <c r="QZ218" s="68"/>
      <c r="RA218" s="68"/>
      <c r="RB218" s="68"/>
      <c r="RC218" s="68"/>
      <c r="RD218" s="68"/>
      <c r="RE218" s="68"/>
      <c r="RF218" s="68"/>
      <c r="RG218" s="68"/>
      <c r="RH218" s="68"/>
      <c r="RI218" s="38"/>
      <c r="RJ218" s="38"/>
      <c r="RK218" s="38"/>
      <c r="RL218" s="38"/>
      <c r="RM218" s="9"/>
      <c r="RN218" s="9"/>
      <c r="RO218" s="9"/>
      <c r="RP218" s="38"/>
      <c r="RQ218" s="38"/>
      <c r="RR218" s="38"/>
      <c r="RS218" s="38"/>
      <c r="RT218" s="68"/>
      <c r="RU218" s="68"/>
      <c r="RV218" s="68"/>
      <c r="RW218" s="68"/>
      <c r="RX218" s="68"/>
      <c r="RY218" s="68"/>
      <c r="RZ218" s="68"/>
      <c r="SA218" s="68"/>
      <c r="SB218" s="68"/>
      <c r="SC218" s="68"/>
      <c r="SD218" s="68"/>
      <c r="SE218" s="68"/>
      <c r="SF218" s="38"/>
      <c r="SG218" s="38"/>
      <c r="SH218" s="38"/>
      <c r="SI218" s="9"/>
      <c r="SJ218" s="9"/>
      <c r="SK218" s="9"/>
      <c r="SL218" s="38"/>
      <c r="SM218" s="38"/>
      <c r="SN218" s="38"/>
      <c r="SO218" s="38"/>
      <c r="SP218" s="68"/>
      <c r="SQ218" s="68"/>
      <c r="SR218" s="68"/>
      <c r="SS218" s="68"/>
      <c r="ST218" s="68"/>
      <c r="SU218" s="68"/>
      <c r="SV218" s="68"/>
      <c r="SW218" s="68"/>
      <c r="SX218" s="68"/>
      <c r="SY218" s="68"/>
      <c r="SZ218" s="68"/>
      <c r="TA218" s="68"/>
      <c r="TB218" s="38"/>
      <c r="TC218" s="38"/>
      <c r="TD218" s="38"/>
      <c r="TE218" s="9"/>
      <c r="TF218" s="9"/>
      <c r="TG218" s="9"/>
      <c r="TN218" s="68"/>
      <c r="TO218" s="68"/>
      <c r="TP218" s="68"/>
      <c r="TQ218" s="68"/>
      <c r="TR218" s="68"/>
      <c r="TS218" s="68"/>
      <c r="TT218" s="68"/>
      <c r="TU218" s="68"/>
      <c r="TV218" s="68"/>
      <c r="TW218" s="68"/>
      <c r="TX218" s="68"/>
      <c r="TY218" s="68"/>
      <c r="TZ218" s="68"/>
      <c r="UA218" s="68"/>
      <c r="UK218" s="68"/>
      <c r="UL218" s="68"/>
      <c r="UM218" s="68"/>
      <c r="UN218" s="68"/>
      <c r="UO218" s="68"/>
      <c r="UP218" s="68"/>
      <c r="UQ218" s="68"/>
      <c r="UR218" s="68"/>
      <c r="US218" s="68"/>
      <c r="UT218" s="68"/>
      <c r="UU218" s="68"/>
      <c r="UV218" s="68"/>
      <c r="VE218" s="9"/>
      <c r="VF218" s="22"/>
      <c r="VG218" s="22"/>
      <c r="VH218" s="9"/>
      <c r="VI218" s="9"/>
      <c r="VJ218" s="9"/>
      <c r="WA218" s="3" t="s">
        <v>10892</v>
      </c>
      <c r="WE218" s="11"/>
      <c r="XK218"/>
      <c r="XL218" s="11"/>
      <c r="XP218" s="6" t="s">
        <v>10817</v>
      </c>
      <c r="XQ218" s="6" t="s">
        <v>10817</v>
      </c>
      <c r="XV218"/>
    </row>
    <row r="219" spans="1:686" ht="33" customHeight="1" x14ac:dyDescent="0.2">
      <c r="J219" s="82"/>
      <c r="K219" s="6">
        <v>48</v>
      </c>
      <c r="L219" s="6">
        <v>71</v>
      </c>
      <c r="T219" s="3" t="s">
        <v>1283</v>
      </c>
      <c r="AL219" s="9"/>
      <c r="AM219" s="6" t="s">
        <v>801</v>
      </c>
      <c r="AO219" s="9"/>
      <c r="AP219" s="9"/>
      <c r="AQ219" s="9"/>
      <c r="BI219" s="9"/>
      <c r="BJ219" s="9"/>
      <c r="BK219" s="9"/>
      <c r="BL219" s="9"/>
      <c r="BM219" s="9"/>
      <c r="BN219" s="9"/>
      <c r="BO219" s="9"/>
      <c r="BP219" s="9"/>
      <c r="BS219" s="227" t="str">
        <f t="shared" si="6"/>
        <v xml:space="preserve"> --        SATAQ-Athletic Internalization       </v>
      </c>
      <c r="BT219" s="9"/>
      <c r="BU219" s="9"/>
      <c r="BV219" s="9"/>
      <c r="BW219" s="9"/>
      <c r="BX219" s="9"/>
      <c r="BY219" s="9"/>
      <c r="BZ219" s="9"/>
      <c r="CA219" s="9"/>
      <c r="CB219" s="9"/>
      <c r="CC219" s="9"/>
      <c r="CD219" s="9"/>
      <c r="CE219" s="9"/>
      <c r="CF219" s="9"/>
      <c r="CJ219" s="83"/>
      <c r="CK219" s="9"/>
      <c r="CL219" s="9"/>
      <c r="CM219" s="229"/>
      <c r="CN219" s="22"/>
      <c r="CO219" s="43"/>
      <c r="CP219" s="22"/>
      <c r="CQ219" s="9"/>
      <c r="CR219" s="9"/>
      <c r="CS219" s="9"/>
      <c r="CT219" s="9"/>
      <c r="CU219" s="9"/>
      <c r="CV219" s="9"/>
      <c r="CW219" s="9"/>
      <c r="CX219" s="68"/>
      <c r="CY219" s="68"/>
      <c r="CZ219" s="68"/>
      <c r="DA219" s="68"/>
      <c r="DB219" s="68"/>
      <c r="DC219" s="68"/>
      <c r="DD219" s="9"/>
      <c r="DE219" s="9"/>
      <c r="DF219" s="9"/>
      <c r="DG219" s="38"/>
      <c r="DH219" s="38"/>
      <c r="DI219" s="53" t="s">
        <v>10483</v>
      </c>
      <c r="DJ219" s="38"/>
      <c r="DK219" s="38"/>
      <c r="DL219" s="53" t="s">
        <v>10483</v>
      </c>
      <c r="DM219" s="53" t="s">
        <v>10483</v>
      </c>
      <c r="DN219" s="53" t="s">
        <v>10483</v>
      </c>
      <c r="DO219" s="53" t="s">
        <v>10483</v>
      </c>
      <c r="DP219" s="53" t="s">
        <v>10483</v>
      </c>
      <c r="DQ219" s="53" t="s">
        <v>10483</v>
      </c>
      <c r="DR219" s="53" t="s">
        <v>10483</v>
      </c>
      <c r="DS219" s="53" t="s">
        <v>10483</v>
      </c>
      <c r="DT219" s="53" t="s">
        <v>10483</v>
      </c>
      <c r="DU219" s="53" t="s">
        <v>10483</v>
      </c>
      <c r="DV219" s="53" t="s">
        <v>10483</v>
      </c>
      <c r="DW219" s="53" t="s">
        <v>10483</v>
      </c>
      <c r="DX219" s="53" t="s">
        <v>10483</v>
      </c>
      <c r="DY219" s="53" t="s">
        <v>10483</v>
      </c>
      <c r="DZ219" s="53" t="s">
        <v>10483</v>
      </c>
      <c r="EA219" s="53" t="s">
        <v>10483</v>
      </c>
      <c r="EB219" s="53"/>
      <c r="EC219" s="53" t="s">
        <v>10483</v>
      </c>
      <c r="ED219" s="53" t="s">
        <v>10483</v>
      </c>
      <c r="EE219" s="53" t="s">
        <v>10483</v>
      </c>
      <c r="EF219" s="53" t="s">
        <v>10483</v>
      </c>
      <c r="EG219" s="38"/>
      <c r="EH219" s="38"/>
      <c r="EI219" s="38"/>
      <c r="EJ219" s="9"/>
      <c r="EK219" s="9"/>
      <c r="EL219" s="9"/>
      <c r="EM219" s="39"/>
      <c r="EN219" s="39"/>
      <c r="EO219" s="53" t="s">
        <v>10483</v>
      </c>
      <c r="EP219" s="39"/>
      <c r="EQ219" s="39"/>
      <c r="ER219" s="53" t="s">
        <v>10483</v>
      </c>
      <c r="ES219" s="53" t="s">
        <v>10483</v>
      </c>
      <c r="ET219" s="53" t="s">
        <v>10483</v>
      </c>
      <c r="EU219" s="53" t="s">
        <v>10483</v>
      </c>
      <c r="EV219" s="53" t="s">
        <v>10483</v>
      </c>
      <c r="EW219" s="53" t="s">
        <v>10483</v>
      </c>
      <c r="EX219" s="53" t="s">
        <v>10483</v>
      </c>
      <c r="EY219" s="53" t="s">
        <v>10483</v>
      </c>
      <c r="EZ219" s="53" t="s">
        <v>10483</v>
      </c>
      <c r="FA219" s="53" t="s">
        <v>10483</v>
      </c>
      <c r="FB219" s="53" t="s">
        <v>10483</v>
      </c>
      <c r="FC219" s="53" t="s">
        <v>10483</v>
      </c>
      <c r="FD219" s="53" t="s">
        <v>10483</v>
      </c>
      <c r="FE219" s="53" t="s">
        <v>10483</v>
      </c>
      <c r="FF219" s="53" t="s">
        <v>10483</v>
      </c>
      <c r="FG219" s="53" t="s">
        <v>10483</v>
      </c>
      <c r="FH219" s="53" t="s">
        <v>10483</v>
      </c>
      <c r="FI219" s="53" t="s">
        <v>10483</v>
      </c>
      <c r="FJ219" s="53" t="s">
        <v>10483</v>
      </c>
      <c r="FK219" s="53" t="s">
        <v>10483</v>
      </c>
      <c r="FL219" s="53" t="s">
        <v>10483</v>
      </c>
      <c r="FM219" s="53"/>
      <c r="FN219" s="53" t="s">
        <v>10483</v>
      </c>
      <c r="FO219" s="53" t="s">
        <v>10483</v>
      </c>
      <c r="FP219" s="53" t="s">
        <v>10483</v>
      </c>
      <c r="FQ219" s="53" t="s">
        <v>10483</v>
      </c>
      <c r="FR219" s="53" t="s">
        <v>10483</v>
      </c>
      <c r="FS219" s="53" t="s">
        <v>10483</v>
      </c>
      <c r="FT219" s="53" t="s">
        <v>10483</v>
      </c>
      <c r="FU219" s="53" t="s">
        <v>10483</v>
      </c>
      <c r="FV219" s="53" t="s">
        <v>10483</v>
      </c>
      <c r="FW219" s="53" t="s">
        <v>10483</v>
      </c>
      <c r="FX219" s="53" t="s">
        <v>10483</v>
      </c>
      <c r="FY219" s="53" t="s">
        <v>10483</v>
      </c>
      <c r="FZ219" s="53" t="s">
        <v>10483</v>
      </c>
      <c r="GA219" s="53" t="s">
        <v>10483</v>
      </c>
      <c r="GB219" s="53" t="s">
        <v>10483</v>
      </c>
      <c r="GC219" s="53"/>
      <c r="GD219" s="53" t="s">
        <v>10483</v>
      </c>
      <c r="GE219" s="53" t="s">
        <v>10483</v>
      </c>
      <c r="GF219" s="53" t="s">
        <v>10483</v>
      </c>
      <c r="GG219" s="53" t="s">
        <v>10483</v>
      </c>
      <c r="GH219" s="53" t="s">
        <v>10483</v>
      </c>
      <c r="GI219" s="53" t="s">
        <v>10483</v>
      </c>
      <c r="GJ219" s="53" t="s">
        <v>10483</v>
      </c>
      <c r="GK219" s="53" t="s">
        <v>10483</v>
      </c>
      <c r="GL219" s="53" t="s">
        <v>10483</v>
      </c>
      <c r="GM219" s="53" t="s">
        <v>10483</v>
      </c>
      <c r="GN219" s="53" t="s">
        <v>10483</v>
      </c>
      <c r="GO219" s="53" t="s">
        <v>10483</v>
      </c>
      <c r="GP219" s="53" t="s">
        <v>10483</v>
      </c>
      <c r="GQ219" s="53" t="s">
        <v>10483</v>
      </c>
      <c r="GR219" s="38"/>
      <c r="GS219" s="38"/>
      <c r="GT219" s="38"/>
      <c r="GU219" s="38"/>
      <c r="GV219" s="38"/>
      <c r="GW219" s="38"/>
      <c r="GX219" s="38"/>
      <c r="GY219" s="38"/>
      <c r="GZ219" s="167"/>
      <c r="HA219" s="167"/>
      <c r="HB219" s="167"/>
      <c r="HC219" s="167"/>
      <c r="HD219" s="167"/>
      <c r="HE219" s="167"/>
      <c r="HF219" s="167"/>
      <c r="HG219" s="167"/>
      <c r="HH219" s="167"/>
      <c r="HI219" s="167"/>
      <c r="HJ219" s="167"/>
      <c r="HK219" s="167"/>
      <c r="HL219" s="38"/>
      <c r="HM219" s="38"/>
      <c r="HN219" s="38"/>
      <c r="HP219" s="38"/>
      <c r="HQ219" s="38"/>
      <c r="HR219" s="38"/>
      <c r="HS219" s="38"/>
      <c r="HT219" s="38"/>
      <c r="HU219" s="38"/>
      <c r="HV219" s="38"/>
      <c r="HW219" s="38"/>
      <c r="HX219" s="38"/>
      <c r="HY219" s="38"/>
      <c r="HZ219" s="9"/>
      <c r="IA219" s="9"/>
      <c r="IB219" s="9"/>
      <c r="IC219" s="38"/>
      <c r="ID219" s="38"/>
      <c r="IE219" s="38"/>
      <c r="IF219" s="38"/>
      <c r="IG219" s="38"/>
      <c r="IH219" s="38"/>
      <c r="II219" s="68"/>
      <c r="IJ219" s="68"/>
      <c r="IK219" s="68"/>
      <c r="IL219" s="68"/>
      <c r="IM219" s="68"/>
      <c r="IN219" s="68"/>
      <c r="IO219" s="68"/>
      <c r="IP219" s="68"/>
      <c r="IQ219" s="68"/>
      <c r="IR219" s="68"/>
      <c r="IS219" s="68"/>
      <c r="IT219" s="68"/>
      <c r="IU219" s="68"/>
      <c r="IV219" s="68"/>
      <c r="IW219" s="38"/>
      <c r="IX219" s="38"/>
      <c r="IY219" s="38"/>
      <c r="IZ219" s="9"/>
      <c r="JA219" s="9"/>
      <c r="JB219" s="9"/>
      <c r="JC219" s="38"/>
      <c r="JD219" s="38"/>
      <c r="JE219" s="38"/>
      <c r="JF219" s="38"/>
      <c r="JG219" s="38"/>
      <c r="JH219" s="38"/>
      <c r="JI219" s="68"/>
      <c r="JJ219" s="68"/>
      <c r="JK219" s="68"/>
      <c r="JL219" s="68"/>
      <c r="JM219" s="68"/>
      <c r="JN219" s="68"/>
      <c r="JO219" s="68"/>
      <c r="JP219" s="68"/>
      <c r="JQ219" s="68"/>
      <c r="JR219" s="68"/>
      <c r="JS219" s="68"/>
      <c r="JT219" s="68"/>
      <c r="JU219" s="68"/>
      <c r="JV219" s="68"/>
      <c r="JW219" s="38"/>
      <c r="JX219" s="38"/>
      <c r="JY219" s="38"/>
      <c r="JZ219" s="9"/>
      <c r="KA219" s="9"/>
      <c r="KB219" s="9"/>
      <c r="KC219" s="9"/>
      <c r="KD219" s="9"/>
      <c r="KE219" s="9"/>
      <c r="KF219" s="9"/>
      <c r="KW219" s="9"/>
      <c r="KX219" s="9"/>
      <c r="KY219" s="9"/>
      <c r="KZ219" s="38"/>
      <c r="LA219" s="38"/>
      <c r="LB219" s="38"/>
      <c r="LC219" s="38"/>
      <c r="LD219" s="38"/>
      <c r="LE219" s="68"/>
      <c r="LF219" s="68"/>
      <c r="LG219" s="68"/>
      <c r="LH219" s="68"/>
      <c r="LI219" s="68"/>
      <c r="LJ219" s="68"/>
      <c r="LK219" s="68"/>
      <c r="LL219" s="68"/>
      <c r="LM219" s="68"/>
      <c r="LN219" s="68"/>
      <c r="LO219" s="68"/>
      <c r="LP219" s="68"/>
      <c r="LQ219" s="68"/>
      <c r="LR219" s="38"/>
      <c r="LS219" s="38"/>
      <c r="LT219" s="38"/>
      <c r="LU219" s="9"/>
      <c r="LV219" s="9"/>
      <c r="LW219" s="9"/>
      <c r="LX219" s="38"/>
      <c r="LY219" s="38"/>
      <c r="LZ219" s="38"/>
      <c r="MA219" s="38"/>
      <c r="MB219" s="68"/>
      <c r="MC219" s="68"/>
      <c r="MD219" s="68"/>
      <c r="ME219" s="68"/>
      <c r="MF219" s="68"/>
      <c r="MG219" s="68"/>
      <c r="MH219" s="68"/>
      <c r="MI219" s="68"/>
      <c r="MJ219" s="68"/>
      <c r="MK219" s="68"/>
      <c r="ML219" s="68"/>
      <c r="MM219" s="68"/>
      <c r="MN219" s="38"/>
      <c r="MO219" s="38"/>
      <c r="MP219" s="38"/>
      <c r="MQ219" s="38"/>
      <c r="MR219" s="38"/>
      <c r="MS219" s="9"/>
      <c r="MT219" s="9"/>
      <c r="MU219" s="38"/>
      <c r="MV219" s="38"/>
      <c r="MW219" s="38"/>
      <c r="MX219" s="38"/>
      <c r="MY219" s="38"/>
      <c r="MZ219" s="68"/>
      <c r="NA219" s="68"/>
      <c r="NB219" s="68"/>
      <c r="NC219" s="68"/>
      <c r="ND219" s="68"/>
      <c r="NE219" s="68"/>
      <c r="NF219" s="68"/>
      <c r="NG219" s="68"/>
      <c r="NH219" s="68"/>
      <c r="NI219" s="68"/>
      <c r="NJ219" s="68"/>
      <c r="NK219" s="68"/>
      <c r="NL219" s="68"/>
      <c r="NM219" s="38"/>
      <c r="NN219" s="38"/>
      <c r="NO219" s="38"/>
      <c r="NP219" s="9"/>
      <c r="NQ219" s="9"/>
      <c r="NR219" s="9"/>
      <c r="NS219" s="38"/>
      <c r="NT219" s="38"/>
      <c r="NU219" s="38"/>
      <c r="NV219" s="38"/>
      <c r="NW219" s="38"/>
      <c r="NX219" s="38"/>
      <c r="NY219" s="68"/>
      <c r="NZ219" s="68"/>
      <c r="OA219" s="68"/>
      <c r="OB219" s="68"/>
      <c r="OC219" s="68"/>
      <c r="OD219" s="68"/>
      <c r="OE219" s="68"/>
      <c r="OF219" s="68"/>
      <c r="OG219" s="68"/>
      <c r="OH219" s="68"/>
      <c r="OI219" s="68"/>
      <c r="OJ219" s="68"/>
      <c r="OK219" s="68"/>
      <c r="OL219" s="38"/>
      <c r="OM219" s="38"/>
      <c r="ON219" s="38"/>
      <c r="OO219" s="9" t="s">
        <v>6706</v>
      </c>
      <c r="OP219" s="3" t="s">
        <v>4170</v>
      </c>
      <c r="OQ219" s="3" t="s">
        <v>8146</v>
      </c>
      <c r="OR219" s="79" t="s">
        <v>6743</v>
      </c>
      <c r="OS219" s="79" t="s">
        <v>6744</v>
      </c>
      <c r="OT219" s="79" t="s">
        <v>6745</v>
      </c>
      <c r="OU219" s="79" t="s">
        <v>6746</v>
      </c>
      <c r="OV219" s="74"/>
      <c r="OW219" s="74"/>
      <c r="OX219" s="75" t="s">
        <v>6747</v>
      </c>
      <c r="OY219" s="75" t="s">
        <v>6748</v>
      </c>
      <c r="OZ219" s="68"/>
      <c r="PA219" s="68"/>
      <c r="PB219" s="68"/>
      <c r="PC219" s="68"/>
      <c r="PD219" s="68"/>
      <c r="PE219" s="68"/>
      <c r="PF219" s="68"/>
      <c r="PG219" s="68"/>
      <c r="PH219" s="38"/>
      <c r="PI219" s="38"/>
      <c r="PJ219" s="38"/>
      <c r="PK219" s="38"/>
      <c r="PL219" s="9"/>
      <c r="PM219" s="9"/>
      <c r="PN219" s="9"/>
      <c r="PO219" s="38"/>
      <c r="PP219" s="38"/>
      <c r="PQ219" s="38"/>
      <c r="PR219" s="38"/>
      <c r="PS219" s="38"/>
      <c r="PT219" s="68"/>
      <c r="PU219" s="68"/>
      <c r="PV219" s="68"/>
      <c r="PW219" s="68"/>
      <c r="PX219" s="68"/>
      <c r="PY219" s="68"/>
      <c r="PZ219" s="68"/>
      <c r="QA219" s="68"/>
      <c r="QB219" s="68"/>
      <c r="QC219" s="68"/>
      <c r="QD219" s="68"/>
      <c r="QE219" s="68"/>
      <c r="QF219" s="68"/>
      <c r="QG219" s="38"/>
      <c r="QH219" s="38"/>
      <c r="QI219" s="38"/>
      <c r="QJ219" s="38"/>
      <c r="QK219" s="9"/>
      <c r="QL219" s="9"/>
      <c r="QM219" s="9"/>
      <c r="QN219" s="38"/>
      <c r="QO219" s="38"/>
      <c r="QP219" s="38"/>
      <c r="QQ219" s="38"/>
      <c r="QR219" s="38"/>
      <c r="QS219" s="38"/>
      <c r="QT219" s="68"/>
      <c r="QU219" s="68"/>
      <c r="QV219" s="68"/>
      <c r="QW219" s="68"/>
      <c r="QX219" s="68"/>
      <c r="QY219" s="68"/>
      <c r="QZ219" s="68"/>
      <c r="RA219" s="68"/>
      <c r="RB219" s="68"/>
      <c r="RC219" s="68"/>
      <c r="RD219" s="68"/>
      <c r="RE219" s="68"/>
      <c r="RF219" s="68"/>
      <c r="RG219" s="68"/>
      <c r="RH219" s="68"/>
      <c r="RI219" s="38"/>
      <c r="RJ219" s="38"/>
      <c r="RK219" s="38"/>
      <c r="RL219" s="38"/>
      <c r="RM219" s="9"/>
      <c r="RN219" s="9"/>
      <c r="RO219" s="9"/>
      <c r="RP219" s="38"/>
      <c r="RQ219" s="38"/>
      <c r="RR219" s="38"/>
      <c r="RS219" s="38"/>
      <c r="RT219" s="68"/>
      <c r="RU219" s="68"/>
      <c r="RV219" s="68"/>
      <c r="RW219" s="68"/>
      <c r="RX219" s="68"/>
      <c r="RY219" s="68"/>
      <c r="RZ219" s="68"/>
      <c r="SA219" s="68"/>
      <c r="SB219" s="68"/>
      <c r="SC219" s="68"/>
      <c r="SD219" s="68"/>
      <c r="SE219" s="68"/>
      <c r="SF219" s="38"/>
      <c r="SG219" s="38"/>
      <c r="SH219" s="38"/>
      <c r="SI219" s="9"/>
      <c r="SJ219" s="9"/>
      <c r="SK219" s="9"/>
      <c r="SL219" s="38"/>
      <c r="SM219" s="38"/>
      <c r="SN219" s="38"/>
      <c r="SO219" s="38"/>
      <c r="SP219" s="68"/>
      <c r="SQ219" s="68"/>
      <c r="SR219" s="68"/>
      <c r="SS219" s="68"/>
      <c r="ST219" s="68"/>
      <c r="SU219" s="68"/>
      <c r="SV219" s="68"/>
      <c r="SW219" s="68"/>
      <c r="SX219" s="68"/>
      <c r="SY219" s="68"/>
      <c r="SZ219" s="68"/>
      <c r="TA219" s="68"/>
      <c r="TB219" s="38"/>
      <c r="TC219" s="38"/>
      <c r="TD219" s="38"/>
      <c r="TE219" s="9"/>
      <c r="TF219" s="9"/>
      <c r="TG219" s="9"/>
      <c r="TN219" s="68"/>
      <c r="TO219" s="68"/>
      <c r="TP219" s="68"/>
      <c r="TQ219" s="68"/>
      <c r="TR219" s="68"/>
      <c r="TS219" s="68"/>
      <c r="TT219" s="68"/>
      <c r="TU219" s="68"/>
      <c r="TV219" s="68"/>
      <c r="TW219" s="68"/>
      <c r="TX219" s="68"/>
      <c r="TY219" s="68"/>
      <c r="TZ219" s="68"/>
      <c r="UA219" s="68"/>
      <c r="UK219" s="68"/>
      <c r="UL219" s="68"/>
      <c r="UM219" s="68"/>
      <c r="UN219" s="68"/>
      <c r="UO219" s="68"/>
      <c r="UP219" s="68"/>
      <c r="UQ219" s="68"/>
      <c r="UR219" s="68"/>
      <c r="US219" s="68"/>
      <c r="UT219" s="68"/>
      <c r="UU219" s="68"/>
      <c r="UV219" s="68"/>
      <c r="VE219" s="9"/>
      <c r="VF219" s="22"/>
      <c r="VG219" s="22"/>
      <c r="VH219" s="9"/>
      <c r="VI219" s="9"/>
      <c r="VJ219" s="9"/>
      <c r="WA219" s="3" t="s">
        <v>10896</v>
      </c>
      <c r="WE219" s="11"/>
      <c r="XK219"/>
      <c r="XL219" s="11"/>
      <c r="XP219" s="6" t="s">
        <v>801</v>
      </c>
      <c r="XQ219" s="6" t="s">
        <v>801</v>
      </c>
      <c r="XV219"/>
    </row>
    <row r="220" spans="1:686" ht="33" customHeight="1" x14ac:dyDescent="0.2">
      <c r="J220" s="82"/>
      <c r="K220" s="6">
        <v>48</v>
      </c>
      <c r="L220" s="6">
        <v>71</v>
      </c>
      <c r="T220" s="3" t="s">
        <v>1826</v>
      </c>
      <c r="AL220" s="9"/>
      <c r="AM220" s="6" t="s">
        <v>10818</v>
      </c>
      <c r="AO220" s="9"/>
      <c r="AP220" s="9"/>
      <c r="AQ220" s="9"/>
      <c r="BI220" s="9"/>
      <c r="BJ220" s="9"/>
      <c r="BK220" s="9"/>
      <c r="BL220" s="9"/>
      <c r="BM220" s="9"/>
      <c r="BN220" s="9"/>
      <c r="BO220" s="9"/>
      <c r="BP220" s="9"/>
      <c r="BS220" s="227" t="str">
        <f t="shared" si="6"/>
        <v xml:space="preserve"> --               </v>
      </c>
      <c r="BT220" s="9"/>
      <c r="BU220" s="9"/>
      <c r="BV220" s="9"/>
      <c r="BW220" s="9"/>
      <c r="BX220" s="9"/>
      <c r="BY220" s="9"/>
      <c r="BZ220" s="9"/>
      <c r="CA220" s="9"/>
      <c r="CB220" s="9"/>
      <c r="CC220" s="9"/>
      <c r="CD220" s="9"/>
      <c r="CE220" s="9"/>
      <c r="CF220" s="9"/>
      <c r="CJ220" s="83"/>
      <c r="CK220" s="9"/>
      <c r="CL220" s="9"/>
      <c r="CM220" s="229"/>
      <c r="CN220" s="22"/>
      <c r="CO220" s="43"/>
      <c r="CP220" s="22"/>
      <c r="CQ220" s="9"/>
      <c r="CR220" s="9"/>
      <c r="CS220" s="9"/>
      <c r="CT220" s="9"/>
      <c r="CU220" s="9"/>
      <c r="CV220" s="9"/>
      <c r="CW220" s="9"/>
      <c r="CX220" s="68"/>
      <c r="CY220" s="68"/>
      <c r="CZ220" s="68"/>
      <c r="DA220" s="68"/>
      <c r="DB220" s="68"/>
      <c r="DC220" s="68"/>
      <c r="DD220" s="9"/>
      <c r="DE220" s="9"/>
      <c r="DF220" s="9"/>
      <c r="DG220" s="38"/>
      <c r="DH220" s="38"/>
      <c r="DI220" s="53" t="s">
        <v>10483</v>
      </c>
      <c r="DJ220" s="38"/>
      <c r="DK220" s="38"/>
      <c r="DL220" s="53" t="s">
        <v>10483</v>
      </c>
      <c r="DM220" s="53" t="s">
        <v>10483</v>
      </c>
      <c r="DN220" s="53" t="s">
        <v>10483</v>
      </c>
      <c r="DO220" s="53" t="s">
        <v>10483</v>
      </c>
      <c r="DP220" s="53" t="s">
        <v>10483</v>
      </c>
      <c r="DQ220" s="53" t="s">
        <v>10483</v>
      </c>
      <c r="DR220" s="53" t="s">
        <v>10483</v>
      </c>
      <c r="DS220" s="53" t="s">
        <v>10483</v>
      </c>
      <c r="DT220" s="53" t="s">
        <v>10483</v>
      </c>
      <c r="DU220" s="53" t="s">
        <v>10483</v>
      </c>
      <c r="DV220" s="53" t="s">
        <v>10483</v>
      </c>
      <c r="DW220" s="53" t="s">
        <v>10483</v>
      </c>
      <c r="DX220" s="53" t="s">
        <v>10483</v>
      </c>
      <c r="DY220" s="53" t="s">
        <v>10483</v>
      </c>
      <c r="DZ220" s="53" t="s">
        <v>10483</v>
      </c>
      <c r="EA220" s="53" t="s">
        <v>10483</v>
      </c>
      <c r="EB220" s="53"/>
      <c r="EC220" s="53" t="s">
        <v>10483</v>
      </c>
      <c r="ED220" s="53" t="s">
        <v>10483</v>
      </c>
      <c r="EE220" s="53" t="s">
        <v>10483</v>
      </c>
      <c r="EF220" s="53" t="s">
        <v>10483</v>
      </c>
      <c r="EG220" s="38"/>
      <c r="EH220" s="38"/>
      <c r="EI220" s="38"/>
      <c r="EJ220" s="9"/>
      <c r="EK220" s="9"/>
      <c r="EL220" s="9"/>
      <c r="EM220" s="39"/>
      <c r="EN220" s="39"/>
      <c r="EO220" s="53" t="s">
        <v>10483</v>
      </c>
      <c r="EP220" s="39"/>
      <c r="EQ220" s="39"/>
      <c r="ER220" s="53" t="s">
        <v>10483</v>
      </c>
      <c r="ES220" s="53" t="s">
        <v>10483</v>
      </c>
      <c r="ET220" s="53" t="s">
        <v>10483</v>
      </c>
      <c r="EU220" s="53" t="s">
        <v>10483</v>
      </c>
      <c r="EV220" s="53" t="s">
        <v>10483</v>
      </c>
      <c r="EW220" s="53" t="s">
        <v>10483</v>
      </c>
      <c r="EX220" s="53" t="s">
        <v>10483</v>
      </c>
      <c r="EY220" s="53" t="s">
        <v>10483</v>
      </c>
      <c r="EZ220" s="53" t="s">
        <v>10483</v>
      </c>
      <c r="FA220" s="53" t="s">
        <v>10483</v>
      </c>
      <c r="FB220" s="53" t="s">
        <v>10483</v>
      </c>
      <c r="FC220" s="53" t="s">
        <v>10483</v>
      </c>
      <c r="FD220" s="53" t="s">
        <v>10483</v>
      </c>
      <c r="FE220" s="53" t="s">
        <v>10483</v>
      </c>
      <c r="FF220" s="53" t="s">
        <v>10483</v>
      </c>
      <c r="FG220" s="53" t="s">
        <v>10483</v>
      </c>
      <c r="FH220" s="53" t="s">
        <v>10483</v>
      </c>
      <c r="FI220" s="53" t="s">
        <v>10483</v>
      </c>
      <c r="FJ220" s="53" t="s">
        <v>10483</v>
      </c>
      <c r="FK220" s="53" t="s">
        <v>10483</v>
      </c>
      <c r="FL220" s="53" t="s">
        <v>10483</v>
      </c>
      <c r="FM220" s="53"/>
      <c r="FN220" s="53" t="s">
        <v>10483</v>
      </c>
      <c r="FO220" s="53" t="s">
        <v>10483</v>
      </c>
      <c r="FP220" s="53" t="s">
        <v>10483</v>
      </c>
      <c r="FQ220" s="53" t="s">
        <v>10483</v>
      </c>
      <c r="FR220" s="53" t="s">
        <v>10483</v>
      </c>
      <c r="FS220" s="53" t="s">
        <v>10483</v>
      </c>
      <c r="FT220" s="53" t="s">
        <v>10483</v>
      </c>
      <c r="FU220" s="53" t="s">
        <v>10483</v>
      </c>
      <c r="FV220" s="53" t="s">
        <v>10483</v>
      </c>
      <c r="FW220" s="53" t="s">
        <v>10483</v>
      </c>
      <c r="FX220" s="53" t="s">
        <v>10483</v>
      </c>
      <c r="FY220" s="53" t="s">
        <v>10483</v>
      </c>
      <c r="FZ220" s="53" t="s">
        <v>10483</v>
      </c>
      <c r="GA220" s="53" t="s">
        <v>10483</v>
      </c>
      <c r="GB220" s="53" t="s">
        <v>10483</v>
      </c>
      <c r="GC220" s="53"/>
      <c r="GD220" s="53" t="s">
        <v>10483</v>
      </c>
      <c r="GE220" s="53" t="s">
        <v>10483</v>
      </c>
      <c r="GF220" s="53" t="s">
        <v>10483</v>
      </c>
      <c r="GG220" s="53" t="s">
        <v>10483</v>
      </c>
      <c r="GH220" s="53" t="s">
        <v>10483</v>
      </c>
      <c r="GI220" s="53" t="s">
        <v>10483</v>
      </c>
      <c r="GJ220" s="53" t="s">
        <v>10483</v>
      </c>
      <c r="GK220" s="53" t="s">
        <v>10483</v>
      </c>
      <c r="GL220" s="53" t="s">
        <v>10483</v>
      </c>
      <c r="GM220" s="53" t="s">
        <v>10483</v>
      </c>
      <c r="GN220" s="53" t="s">
        <v>10483</v>
      </c>
      <c r="GO220" s="53" t="s">
        <v>10483</v>
      </c>
      <c r="GP220" s="53" t="s">
        <v>10483</v>
      </c>
      <c r="GQ220" s="53" t="s">
        <v>10483</v>
      </c>
      <c r="GR220" s="38"/>
      <c r="GS220" s="38"/>
      <c r="GT220" s="38"/>
      <c r="GU220" s="38"/>
      <c r="GV220" s="38"/>
      <c r="GW220" s="38"/>
      <c r="GX220" s="38"/>
      <c r="GY220" s="38"/>
      <c r="GZ220" s="167"/>
      <c r="HA220" s="167"/>
      <c r="HB220" s="167"/>
      <c r="HC220" s="167"/>
      <c r="HD220" s="167"/>
      <c r="HE220" s="167"/>
      <c r="HF220" s="167"/>
      <c r="HG220" s="167"/>
      <c r="HH220" s="167"/>
      <c r="HI220" s="167"/>
      <c r="HJ220" s="167"/>
      <c r="HK220" s="167"/>
      <c r="HL220" s="38"/>
      <c r="HM220" s="38"/>
      <c r="HN220" s="38"/>
      <c r="HP220" s="38"/>
      <c r="HQ220" s="38"/>
      <c r="HR220" s="38"/>
      <c r="HS220" s="38"/>
      <c r="HT220" s="38"/>
      <c r="HU220" s="38"/>
      <c r="HV220" s="38"/>
      <c r="HW220" s="38"/>
      <c r="HX220" s="38"/>
      <c r="HY220" s="38"/>
      <c r="HZ220" s="9"/>
      <c r="IA220" s="9"/>
      <c r="IB220" s="9"/>
      <c r="IC220" s="38"/>
      <c r="ID220" s="38"/>
      <c r="IE220" s="38"/>
      <c r="IF220" s="38"/>
      <c r="IG220" s="38"/>
      <c r="IH220" s="38"/>
      <c r="II220" s="68"/>
      <c r="IJ220" s="68"/>
      <c r="IK220" s="68"/>
      <c r="IL220" s="68"/>
      <c r="IM220" s="68"/>
      <c r="IN220" s="68"/>
      <c r="IO220" s="68"/>
      <c r="IP220" s="68"/>
      <c r="IQ220" s="68"/>
      <c r="IR220" s="68"/>
      <c r="IS220" s="68"/>
      <c r="IT220" s="68"/>
      <c r="IU220" s="68"/>
      <c r="IV220" s="68"/>
      <c r="IW220" s="38"/>
      <c r="IX220" s="38"/>
      <c r="IY220" s="38"/>
      <c r="IZ220" s="9"/>
      <c r="JA220" s="9"/>
      <c r="JB220" s="9"/>
      <c r="JC220" s="38"/>
      <c r="JD220" s="38"/>
      <c r="JE220" s="38"/>
      <c r="JF220" s="38"/>
      <c r="JG220" s="38"/>
      <c r="JH220" s="38"/>
      <c r="JI220" s="68"/>
      <c r="JJ220" s="68"/>
      <c r="JK220" s="68"/>
      <c r="JL220" s="68"/>
      <c r="JM220" s="68"/>
      <c r="JN220" s="68"/>
      <c r="JO220" s="68"/>
      <c r="JP220" s="68"/>
      <c r="JQ220" s="68"/>
      <c r="JR220" s="68"/>
      <c r="JS220" s="68"/>
      <c r="JT220" s="68"/>
      <c r="JU220" s="68"/>
      <c r="JV220" s="68"/>
      <c r="JW220" s="38"/>
      <c r="JX220" s="38"/>
      <c r="JY220" s="38"/>
      <c r="JZ220" s="9"/>
      <c r="KA220" s="9"/>
      <c r="KB220" s="9"/>
      <c r="KC220" s="9"/>
      <c r="KD220" s="9"/>
      <c r="KE220" s="9"/>
      <c r="KF220" s="9"/>
      <c r="KW220" s="9"/>
      <c r="KX220" s="9"/>
      <c r="KY220" s="9"/>
      <c r="KZ220" s="38"/>
      <c r="LA220" s="38"/>
      <c r="LB220" s="38"/>
      <c r="LC220" s="38"/>
      <c r="LD220" s="38"/>
      <c r="LE220" s="68"/>
      <c r="LF220" s="68"/>
      <c r="LG220" s="68"/>
      <c r="LH220" s="68"/>
      <c r="LI220" s="68"/>
      <c r="LJ220" s="68"/>
      <c r="LK220" s="68"/>
      <c r="LL220" s="68"/>
      <c r="LM220" s="68"/>
      <c r="LN220" s="68"/>
      <c r="LO220" s="68"/>
      <c r="LP220" s="68"/>
      <c r="LQ220" s="68"/>
      <c r="LR220" s="38"/>
      <c r="LS220" s="38"/>
      <c r="LT220" s="38"/>
      <c r="LU220" s="9"/>
      <c r="LV220" s="9"/>
      <c r="LW220" s="9"/>
      <c r="LX220" s="38"/>
      <c r="LY220" s="38"/>
      <c r="LZ220" s="38"/>
      <c r="MA220" s="38"/>
      <c r="MB220" s="68"/>
      <c r="MC220" s="68"/>
      <c r="MD220" s="68"/>
      <c r="ME220" s="68"/>
      <c r="MF220" s="68"/>
      <c r="MG220" s="68"/>
      <c r="MH220" s="68"/>
      <c r="MI220" s="68"/>
      <c r="MJ220" s="68"/>
      <c r="MK220" s="68"/>
      <c r="ML220" s="68"/>
      <c r="MM220" s="68"/>
      <c r="MN220" s="38"/>
      <c r="MO220" s="38"/>
      <c r="MP220" s="38"/>
      <c r="MQ220" s="38"/>
      <c r="MR220" s="38"/>
      <c r="MS220" s="9"/>
      <c r="MT220" s="9"/>
      <c r="MU220" s="38"/>
      <c r="MV220" s="38"/>
      <c r="MW220" s="38"/>
      <c r="MX220" s="38"/>
      <c r="MY220" s="38"/>
      <c r="MZ220" s="68"/>
      <c r="NA220" s="68"/>
      <c r="NB220" s="68"/>
      <c r="NC220" s="68"/>
      <c r="ND220" s="68"/>
      <c r="NE220" s="68"/>
      <c r="NF220" s="68"/>
      <c r="NG220" s="68"/>
      <c r="NH220" s="68"/>
      <c r="NI220" s="68"/>
      <c r="NJ220" s="68"/>
      <c r="NK220" s="68"/>
      <c r="NL220" s="68"/>
      <c r="NM220" s="38"/>
      <c r="NN220" s="38"/>
      <c r="NO220" s="38"/>
      <c r="NP220" s="9"/>
      <c r="NQ220" s="9"/>
      <c r="NR220" s="9"/>
      <c r="NS220" s="38"/>
      <c r="NT220" s="38"/>
      <c r="NU220" s="38"/>
      <c r="NV220" s="38"/>
      <c r="NW220" s="38"/>
      <c r="NX220" s="38"/>
      <c r="NY220" s="68"/>
      <c r="NZ220" s="68"/>
      <c r="OA220" s="68"/>
      <c r="OB220" s="68"/>
      <c r="OC220" s="68"/>
      <c r="OD220" s="68"/>
      <c r="OE220" s="68"/>
      <c r="OF220" s="68"/>
      <c r="OG220" s="68"/>
      <c r="OH220" s="68"/>
      <c r="OI220" s="68"/>
      <c r="OJ220" s="68"/>
      <c r="OK220" s="68"/>
      <c r="OL220" s="38"/>
      <c r="OM220" s="38"/>
      <c r="ON220" s="38"/>
      <c r="OO220" s="9"/>
      <c r="OP220" s="9"/>
      <c r="OQ220" s="9"/>
      <c r="OR220" s="79" t="s">
        <v>6749</v>
      </c>
      <c r="OS220" s="79" t="s">
        <v>6750</v>
      </c>
      <c r="OT220" s="79" t="s">
        <v>6751</v>
      </c>
      <c r="OU220" s="79" t="s">
        <v>6752</v>
      </c>
      <c r="OV220" s="74"/>
      <c r="OW220" s="74"/>
      <c r="OX220" s="75" t="s">
        <v>6749</v>
      </c>
      <c r="OY220" s="75" t="s">
        <v>6753</v>
      </c>
      <c r="OZ220" s="68"/>
      <c r="PA220" s="68"/>
      <c r="PB220" s="68"/>
      <c r="PC220" s="68"/>
      <c r="PD220" s="68"/>
      <c r="PE220" s="68"/>
      <c r="PF220" s="68"/>
      <c r="PG220" s="68"/>
      <c r="PH220" s="38"/>
      <c r="PI220" s="38"/>
      <c r="PJ220" s="38"/>
      <c r="PK220" s="38"/>
      <c r="PL220" s="9"/>
      <c r="PM220" s="9"/>
      <c r="PN220" s="9"/>
      <c r="PO220" s="38"/>
      <c r="PP220" s="38"/>
      <c r="PQ220" s="38"/>
      <c r="PR220" s="38"/>
      <c r="PS220" s="38"/>
      <c r="PT220" s="68"/>
      <c r="PU220" s="68"/>
      <c r="PV220" s="68"/>
      <c r="PW220" s="68"/>
      <c r="PX220" s="68"/>
      <c r="PY220" s="68"/>
      <c r="PZ220" s="68"/>
      <c r="QA220" s="68"/>
      <c r="QB220" s="68"/>
      <c r="QC220" s="68"/>
      <c r="QD220" s="68"/>
      <c r="QE220" s="68"/>
      <c r="QF220" s="68"/>
      <c r="QG220" s="38"/>
      <c r="QH220" s="38"/>
      <c r="QI220" s="38"/>
      <c r="QJ220" s="38"/>
      <c r="QK220" s="9"/>
      <c r="QL220" s="9"/>
      <c r="QM220" s="9"/>
      <c r="QN220" s="38"/>
      <c r="QO220" s="38"/>
      <c r="QP220" s="38"/>
      <c r="QQ220" s="38"/>
      <c r="QR220" s="38"/>
      <c r="QS220" s="38"/>
      <c r="QT220" s="68"/>
      <c r="QU220" s="68"/>
      <c r="QV220" s="68"/>
      <c r="QW220" s="68"/>
      <c r="QX220" s="68"/>
      <c r="QY220" s="68"/>
      <c r="QZ220" s="68"/>
      <c r="RA220" s="68"/>
      <c r="RB220" s="68"/>
      <c r="RC220" s="68"/>
      <c r="RD220" s="68"/>
      <c r="RE220" s="68"/>
      <c r="RF220" s="68"/>
      <c r="RG220" s="68"/>
      <c r="RH220" s="68"/>
      <c r="RI220" s="38"/>
      <c r="RJ220" s="38"/>
      <c r="RK220" s="38"/>
      <c r="RL220" s="38"/>
      <c r="RM220" s="9"/>
      <c r="RN220" s="9"/>
      <c r="RO220" s="9"/>
      <c r="RP220" s="38"/>
      <c r="RQ220" s="38"/>
      <c r="RR220" s="38"/>
      <c r="RS220" s="38"/>
      <c r="RT220" s="68"/>
      <c r="RU220" s="68"/>
      <c r="RV220" s="68"/>
      <c r="RW220" s="68"/>
      <c r="RX220" s="68"/>
      <c r="RY220" s="68"/>
      <c r="RZ220" s="68"/>
      <c r="SA220" s="68"/>
      <c r="SB220" s="68"/>
      <c r="SC220" s="68"/>
      <c r="SD220" s="68"/>
      <c r="SE220" s="68"/>
      <c r="SF220" s="38"/>
      <c r="SG220" s="38"/>
      <c r="SH220" s="38"/>
      <c r="SI220" s="9"/>
      <c r="SJ220" s="9"/>
      <c r="SK220" s="9"/>
      <c r="SL220" s="38"/>
      <c r="SM220" s="38"/>
      <c r="SN220" s="38"/>
      <c r="SO220" s="38"/>
      <c r="SP220" s="68"/>
      <c r="SQ220" s="68"/>
      <c r="SR220" s="68"/>
      <c r="SS220" s="68"/>
      <c r="ST220" s="68"/>
      <c r="SU220" s="68"/>
      <c r="SV220" s="68"/>
      <c r="SW220" s="68"/>
      <c r="SX220" s="68"/>
      <c r="SY220" s="68"/>
      <c r="SZ220" s="68"/>
      <c r="TA220" s="68"/>
      <c r="TB220" s="38"/>
      <c r="TC220" s="38"/>
      <c r="TD220" s="38"/>
      <c r="TE220" s="9"/>
      <c r="TF220" s="9"/>
      <c r="TG220" s="9"/>
      <c r="TN220" s="68"/>
      <c r="TO220" s="68"/>
      <c r="TP220" s="68"/>
      <c r="TQ220" s="68"/>
      <c r="TR220" s="68"/>
      <c r="TS220" s="68"/>
      <c r="TT220" s="68"/>
      <c r="TU220" s="68"/>
      <c r="TV220" s="68"/>
      <c r="TW220" s="68"/>
      <c r="TX220" s="68"/>
      <c r="TY220" s="68"/>
      <c r="TZ220" s="68"/>
      <c r="UA220" s="68"/>
      <c r="UK220" s="68"/>
      <c r="UL220" s="68"/>
      <c r="UM220" s="68"/>
      <c r="UN220" s="68"/>
      <c r="UO220" s="68"/>
      <c r="UP220" s="68"/>
      <c r="UQ220" s="68"/>
      <c r="UR220" s="68"/>
      <c r="US220" s="68"/>
      <c r="UT220" s="68"/>
      <c r="UU220" s="68"/>
      <c r="UV220" s="68"/>
      <c r="VE220" s="9"/>
      <c r="VF220" s="22"/>
      <c r="VG220" s="22"/>
      <c r="VH220" s="9"/>
      <c r="VI220" s="9"/>
      <c r="VJ220" s="9"/>
      <c r="WA220" s="3" t="s">
        <v>10896</v>
      </c>
      <c r="WE220" s="11"/>
      <c r="XK220"/>
      <c r="XL220" s="11"/>
      <c r="XP220" s="6" t="s">
        <v>10818</v>
      </c>
      <c r="XQ220" s="6" t="s">
        <v>10818</v>
      </c>
      <c r="XV220"/>
    </row>
    <row r="221" spans="1:686" ht="33" customHeight="1" x14ac:dyDescent="0.2">
      <c r="A221" s="3" t="s">
        <v>6758</v>
      </c>
      <c r="B221" s="64" t="s">
        <v>11357</v>
      </c>
      <c r="C221" s="276" t="s">
        <v>11122</v>
      </c>
      <c r="D221" s="276" t="s">
        <v>9991</v>
      </c>
      <c r="E221" s="276" t="s">
        <v>11121</v>
      </c>
      <c r="F221" s="277"/>
      <c r="G221" s="278"/>
      <c r="H221" s="278"/>
      <c r="I221" s="278" t="s">
        <v>6754</v>
      </c>
      <c r="J221" s="278" t="s">
        <v>5424</v>
      </c>
      <c r="K221" s="279">
        <v>49</v>
      </c>
      <c r="L221" s="279">
        <v>72</v>
      </c>
      <c r="M221" s="287" t="s">
        <v>2632</v>
      </c>
      <c r="N221" s="3" t="s">
        <v>10193</v>
      </c>
      <c r="O221" s="3" t="s">
        <v>10196</v>
      </c>
      <c r="P221" s="3">
        <v>2</v>
      </c>
      <c r="Q221" s="6" t="s">
        <v>2314</v>
      </c>
      <c r="S221" s="3" t="s">
        <v>236</v>
      </c>
      <c r="T221" s="3" t="s">
        <v>2579</v>
      </c>
      <c r="U221" s="3" t="s">
        <v>2661</v>
      </c>
      <c r="V221" s="3" t="s">
        <v>49</v>
      </c>
      <c r="W221" s="3" t="s">
        <v>2108</v>
      </c>
      <c r="Y221" s="3" t="s">
        <v>2673</v>
      </c>
      <c r="Z221" s="3" t="s">
        <v>2166</v>
      </c>
      <c r="AA221" s="3" t="s">
        <v>2231</v>
      </c>
      <c r="AB221" s="6" t="s">
        <v>2020</v>
      </c>
      <c r="AC221" s="6" t="s">
        <v>218</v>
      </c>
      <c r="AD221" s="3" t="s">
        <v>3807</v>
      </c>
      <c r="AE221" s="3" t="s">
        <v>3805</v>
      </c>
      <c r="AF221" s="3" t="s">
        <v>3806</v>
      </c>
      <c r="AG221" s="3" t="s">
        <v>3806</v>
      </c>
      <c r="AI221" s="3" t="s">
        <v>3541</v>
      </c>
      <c r="AJ221" s="3" t="s">
        <v>3536</v>
      </c>
      <c r="AL221" s="9"/>
      <c r="AM221" s="6" t="s">
        <v>11181</v>
      </c>
      <c r="AN221" s="3" t="s">
        <v>777</v>
      </c>
      <c r="AO221" s="9">
        <v>4</v>
      </c>
      <c r="AP221" s="28">
        <v>4</v>
      </c>
      <c r="AQ221" s="28">
        <v>45</v>
      </c>
      <c r="AR221" s="98" t="s">
        <v>2762</v>
      </c>
      <c r="AT221" s="98">
        <v>178</v>
      </c>
      <c r="AU221" s="98">
        <v>113</v>
      </c>
      <c r="AV221" s="98">
        <v>65</v>
      </c>
      <c r="AW221" s="98" t="s">
        <v>2878</v>
      </c>
      <c r="AX221" s="98" t="s">
        <v>2879</v>
      </c>
      <c r="AY221" s="226" t="s">
        <v>49</v>
      </c>
      <c r="AZ221" s="28" t="s">
        <v>557</v>
      </c>
      <c r="BA221" s="28" t="s">
        <v>542</v>
      </c>
      <c r="BB221" s="28" t="s">
        <v>542</v>
      </c>
      <c r="BC221" s="28" t="s">
        <v>542</v>
      </c>
      <c r="BH221" s="28" t="s">
        <v>2708</v>
      </c>
      <c r="BI221" s="28" t="s">
        <v>1529</v>
      </c>
      <c r="BJ221" s="28" t="s">
        <v>11120</v>
      </c>
      <c r="BK221" s="28" t="s">
        <v>11103</v>
      </c>
      <c r="BL221" s="28">
        <v>3</v>
      </c>
      <c r="BM221" s="28" t="s">
        <v>448</v>
      </c>
      <c r="BN221" s="28" t="s">
        <v>448</v>
      </c>
      <c r="BO221" s="28" t="s">
        <v>448</v>
      </c>
      <c r="BQ221" s="28" t="s">
        <v>4455</v>
      </c>
      <c r="BR221" s="227" t="s">
        <v>2583</v>
      </c>
      <c r="BS221" s="227" t="str">
        <f t="shared" si="6"/>
        <v xml:space="preserve">-- -- BES-Appearance
              </v>
      </c>
      <c r="BT221" s="28" t="s">
        <v>4365</v>
      </c>
      <c r="BU221" s="28" t="s">
        <v>4393</v>
      </c>
      <c r="BV221" s="28" t="s">
        <v>11182</v>
      </c>
      <c r="CI221" s="118" t="s">
        <v>6754</v>
      </c>
      <c r="CJ221" s="118" t="s">
        <v>5424</v>
      </c>
      <c r="CK221" s="232" t="s">
        <v>4606</v>
      </c>
      <c r="CL221" s="28" t="s">
        <v>5975</v>
      </c>
      <c r="CM221" s="28" t="s">
        <v>5975</v>
      </c>
      <c r="CN221" s="3" t="s">
        <v>163</v>
      </c>
      <c r="DD221" s="53" t="s">
        <v>10483</v>
      </c>
      <c r="DE221" s="53" t="s">
        <v>10483</v>
      </c>
      <c r="DF221" s="53" t="s">
        <v>10483</v>
      </c>
      <c r="DG221" s="53" t="s">
        <v>10483</v>
      </c>
      <c r="DH221" s="53" t="s">
        <v>10483</v>
      </c>
      <c r="DI221" s="53" t="s">
        <v>10483</v>
      </c>
      <c r="DJ221" s="53" t="s">
        <v>10483</v>
      </c>
      <c r="DK221" s="53" t="s">
        <v>10483</v>
      </c>
      <c r="DL221" s="53" t="s">
        <v>10483</v>
      </c>
      <c r="DM221" s="53" t="s">
        <v>10483</v>
      </c>
      <c r="DN221" s="53" t="s">
        <v>10483</v>
      </c>
      <c r="DO221" s="53" t="s">
        <v>10483</v>
      </c>
      <c r="DP221" s="53" t="s">
        <v>10483</v>
      </c>
      <c r="DQ221" s="53" t="s">
        <v>10483</v>
      </c>
      <c r="DR221" s="53" t="s">
        <v>10483</v>
      </c>
      <c r="DS221" s="53" t="s">
        <v>10483</v>
      </c>
      <c r="DT221" s="53" t="s">
        <v>10483</v>
      </c>
      <c r="DU221" s="53" t="s">
        <v>10483</v>
      </c>
      <c r="DV221" s="53" t="s">
        <v>10483</v>
      </c>
      <c r="DW221" s="53" t="s">
        <v>10483</v>
      </c>
      <c r="DX221" s="53" t="s">
        <v>10483</v>
      </c>
      <c r="DY221" s="53" t="s">
        <v>10483</v>
      </c>
      <c r="DZ221" s="53" t="s">
        <v>10483</v>
      </c>
      <c r="EA221" s="53" t="s">
        <v>10483</v>
      </c>
      <c r="EB221" s="53"/>
      <c r="EC221" s="53" t="s">
        <v>10483</v>
      </c>
      <c r="ED221" s="53" t="s">
        <v>10483</v>
      </c>
      <c r="EE221" s="53" t="s">
        <v>10483</v>
      </c>
      <c r="EF221" s="53" t="s">
        <v>10483</v>
      </c>
      <c r="EG221" s="162" t="s">
        <v>10483</v>
      </c>
      <c r="EH221" s="162"/>
      <c r="EI221" s="162" t="s">
        <v>10483</v>
      </c>
      <c r="EJ221" s="3" t="s">
        <v>6755</v>
      </c>
      <c r="EK221" s="3" t="s">
        <v>1355</v>
      </c>
      <c r="EL221" s="3" t="s">
        <v>1355</v>
      </c>
      <c r="EM221" s="29">
        <v>2.66</v>
      </c>
      <c r="EN221" s="29">
        <v>0.66</v>
      </c>
      <c r="EO221" s="53" t="s">
        <v>10483</v>
      </c>
      <c r="EP221" s="29">
        <v>2.56</v>
      </c>
      <c r="EQ221" s="29">
        <v>0.7</v>
      </c>
      <c r="ER221" s="53" t="s">
        <v>10483</v>
      </c>
      <c r="ES221" s="53" t="s">
        <v>10483</v>
      </c>
      <c r="ET221" s="53" t="s">
        <v>10483</v>
      </c>
      <c r="EU221" s="53" t="s">
        <v>10483</v>
      </c>
      <c r="EV221" s="53" t="s">
        <v>10483</v>
      </c>
      <c r="EW221" s="53" t="s">
        <v>10483</v>
      </c>
      <c r="EX221" s="53" t="s">
        <v>10483</v>
      </c>
      <c r="EY221" s="53" t="s">
        <v>10483</v>
      </c>
      <c r="EZ221" s="53" t="s">
        <v>10483</v>
      </c>
      <c r="FA221" s="53" t="s">
        <v>10483</v>
      </c>
      <c r="FB221" s="53" t="s">
        <v>10483</v>
      </c>
      <c r="FC221" s="53" t="s">
        <v>10483</v>
      </c>
      <c r="FD221" s="53" t="s">
        <v>10483</v>
      </c>
      <c r="FE221" s="53" t="s">
        <v>10483</v>
      </c>
      <c r="FF221" s="53" t="s">
        <v>10483</v>
      </c>
      <c r="FG221" s="53" t="s">
        <v>10483</v>
      </c>
      <c r="FH221" s="53" t="s">
        <v>10483</v>
      </c>
      <c r="FI221" s="53" t="s">
        <v>10483</v>
      </c>
      <c r="FJ221" s="53" t="s">
        <v>10483</v>
      </c>
      <c r="FK221" s="53" t="s">
        <v>10483</v>
      </c>
      <c r="FL221" s="53" t="s">
        <v>10483</v>
      </c>
      <c r="FM221" s="53"/>
      <c r="FN221" s="53" t="s">
        <v>10483</v>
      </c>
      <c r="FO221" s="53" t="s">
        <v>10483</v>
      </c>
      <c r="FP221" s="53" t="s">
        <v>10483</v>
      </c>
      <c r="FQ221" s="53" t="s">
        <v>10483</v>
      </c>
      <c r="FR221" s="53" t="s">
        <v>10483</v>
      </c>
      <c r="FS221" s="53" t="s">
        <v>10483</v>
      </c>
      <c r="FT221" s="53" t="s">
        <v>10483</v>
      </c>
      <c r="FU221" s="53" t="s">
        <v>10483</v>
      </c>
      <c r="FV221" s="53" t="s">
        <v>10483</v>
      </c>
      <c r="FW221" s="53" t="s">
        <v>10483</v>
      </c>
      <c r="FX221" s="53" t="s">
        <v>10483</v>
      </c>
      <c r="FY221" s="53" t="s">
        <v>10483</v>
      </c>
      <c r="FZ221" s="53" t="s">
        <v>10483</v>
      </c>
      <c r="GA221" s="53" t="s">
        <v>10483</v>
      </c>
      <c r="GB221" s="53" t="s">
        <v>10483</v>
      </c>
      <c r="GC221" s="53"/>
      <c r="GD221" s="53" t="s">
        <v>10483</v>
      </c>
      <c r="GE221" s="53" t="s">
        <v>10483</v>
      </c>
      <c r="GF221" s="53" t="s">
        <v>10483</v>
      </c>
      <c r="GG221" s="53" t="s">
        <v>10483</v>
      </c>
      <c r="GH221" s="53" t="s">
        <v>10483</v>
      </c>
      <c r="GI221" s="53" t="s">
        <v>10483</v>
      </c>
      <c r="GJ221" s="53" t="s">
        <v>10483</v>
      </c>
      <c r="GK221" s="53" t="s">
        <v>10483</v>
      </c>
      <c r="GL221" s="53" t="s">
        <v>10483</v>
      </c>
      <c r="GM221" s="53" t="s">
        <v>10483</v>
      </c>
      <c r="GN221" s="53" t="s">
        <v>10483</v>
      </c>
      <c r="GO221" s="53" t="s">
        <v>10483</v>
      </c>
      <c r="GP221" s="53" t="s">
        <v>10483</v>
      </c>
      <c r="GQ221" s="53" t="s">
        <v>10483</v>
      </c>
      <c r="GZ221" s="166"/>
      <c r="HA221" s="166"/>
      <c r="HB221" s="166"/>
      <c r="HC221" s="166"/>
      <c r="HD221" s="166"/>
      <c r="HE221" s="166"/>
      <c r="HF221" s="166"/>
      <c r="HG221" s="166"/>
      <c r="HH221" s="166"/>
      <c r="HI221" s="166"/>
      <c r="HJ221" s="166"/>
      <c r="HK221" s="166"/>
      <c r="HO221" s="3" t="s">
        <v>542</v>
      </c>
      <c r="JZ221" s="9"/>
      <c r="KA221" s="9"/>
      <c r="KB221" s="9"/>
      <c r="KC221" s="9"/>
      <c r="KD221" s="9"/>
      <c r="KE221" s="9"/>
      <c r="KF221" s="9"/>
      <c r="VF221" s="3" t="s">
        <v>5027</v>
      </c>
      <c r="VG221" s="8" t="s">
        <v>4529</v>
      </c>
      <c r="VH221" s="9"/>
      <c r="VI221" s="9"/>
      <c r="VJ221" s="3"/>
      <c r="VQ221" s="3" t="s">
        <v>2632</v>
      </c>
      <c r="VR221" s="3" t="s">
        <v>2632</v>
      </c>
      <c r="VS221" s="3" t="s">
        <v>2632</v>
      </c>
      <c r="VT221" s="6" t="s">
        <v>2632</v>
      </c>
      <c r="VV221" s="2" t="s">
        <v>5856</v>
      </c>
      <c r="VW221" s="2" t="s">
        <v>2314</v>
      </c>
      <c r="VX221" s="3" t="s">
        <v>6096</v>
      </c>
      <c r="VY221" s="91" t="s">
        <v>6094</v>
      </c>
      <c r="VZ221" s="3" t="s">
        <v>777</v>
      </c>
      <c r="WA221" s="3" t="s">
        <v>777</v>
      </c>
      <c r="WC221" s="3" t="s">
        <v>777</v>
      </c>
      <c r="WE221" s="6"/>
      <c r="WG221" s="7" t="s">
        <v>777</v>
      </c>
      <c r="WN221" s="2" t="s">
        <v>6095</v>
      </c>
      <c r="WO221" s="2" t="s">
        <v>3806</v>
      </c>
      <c r="WU221" s="3" t="s">
        <v>5839</v>
      </c>
      <c r="WV221" s="7" t="s">
        <v>3901</v>
      </c>
      <c r="WW221" s="3" t="s">
        <v>6097</v>
      </c>
      <c r="WZ221" s="6" t="s">
        <v>2579</v>
      </c>
      <c r="XA221" s="6" t="s">
        <v>3805</v>
      </c>
      <c r="XB221" s="6" t="s">
        <v>6098</v>
      </c>
      <c r="XD221" s="6" t="s">
        <v>3541</v>
      </c>
      <c r="XE221" s="6" t="s">
        <v>3536</v>
      </c>
      <c r="XF221" s="6" t="s">
        <v>151</v>
      </c>
      <c r="XG221" s="6" t="s">
        <v>1423</v>
      </c>
      <c r="XI221" s="6" t="s">
        <v>801</v>
      </c>
      <c r="XK221"/>
      <c r="XL221" s="6" t="s">
        <v>1423</v>
      </c>
      <c r="XM221" s="6" t="s">
        <v>1423</v>
      </c>
      <c r="XN221" s="6" t="s">
        <v>1423</v>
      </c>
      <c r="XP221" s="6" t="s">
        <v>801</v>
      </c>
      <c r="XQ221" s="6" t="s">
        <v>801</v>
      </c>
      <c r="XS221" s="4" t="s">
        <v>10824</v>
      </c>
      <c r="XT221" s="4" t="s">
        <v>10824</v>
      </c>
      <c r="XU221" s="3" t="s">
        <v>3806</v>
      </c>
      <c r="XV221" s="3">
        <v>4</v>
      </c>
      <c r="YI221" s="3" t="s">
        <v>2443</v>
      </c>
      <c r="YJ221" s="3" t="s">
        <v>3882</v>
      </c>
      <c r="YL221" s="3" t="s">
        <v>2581</v>
      </c>
      <c r="YQ221" s="3" t="s">
        <v>3899</v>
      </c>
      <c r="YR221" s="3" t="s">
        <v>3901</v>
      </c>
      <c r="YS221" s="3" t="s">
        <v>2661</v>
      </c>
      <c r="YT221" s="3" t="s">
        <v>49</v>
      </c>
      <c r="YU221" s="3" t="s">
        <v>4081</v>
      </c>
      <c r="YX221" s="3" t="s">
        <v>151</v>
      </c>
      <c r="YY221" s="3" t="s">
        <v>2582</v>
      </c>
      <c r="ZA221" s="6" t="s">
        <v>2020</v>
      </c>
      <c r="ZC221" s="6" t="s">
        <v>1953</v>
      </c>
    </row>
    <row r="222" spans="1:686" ht="33" customHeight="1" x14ac:dyDescent="0.2">
      <c r="K222" s="6">
        <v>49</v>
      </c>
      <c r="L222" s="6">
        <v>72</v>
      </c>
      <c r="M222" s="287" t="s">
        <v>777</v>
      </c>
      <c r="T222" s="3" t="s">
        <v>2580</v>
      </c>
      <c r="AE222" s="3" t="s">
        <v>2580</v>
      </c>
      <c r="AG222" s="162" t="s">
        <v>10483</v>
      </c>
      <c r="AI222" s="3" t="s">
        <v>3808</v>
      </c>
      <c r="AL222" s="9"/>
      <c r="AM222" s="6" t="s">
        <v>11183</v>
      </c>
      <c r="AO222" s="9"/>
      <c r="AP222" s="9"/>
      <c r="AQ222" s="9"/>
      <c r="BH222" s="28" t="s">
        <v>2708</v>
      </c>
      <c r="BJ222" s="28" t="s">
        <v>11120</v>
      </c>
      <c r="BK222" s="28" t="s">
        <v>11103</v>
      </c>
      <c r="BQ222" s="28" t="s">
        <v>4455</v>
      </c>
      <c r="BS222" s="227" t="str">
        <f t="shared" si="6"/>
        <v xml:space="preserve">-- -- --              </v>
      </c>
      <c r="DD222" s="53" t="s">
        <v>10483</v>
      </c>
      <c r="DE222" s="53" t="s">
        <v>10483</v>
      </c>
      <c r="DF222" s="53" t="s">
        <v>10483</v>
      </c>
      <c r="DG222" s="53" t="s">
        <v>10483</v>
      </c>
      <c r="DH222" s="53" t="s">
        <v>10483</v>
      </c>
      <c r="DI222" s="53" t="s">
        <v>10483</v>
      </c>
      <c r="DJ222" s="53" t="s">
        <v>10483</v>
      </c>
      <c r="DK222" s="53" t="s">
        <v>10483</v>
      </c>
      <c r="DL222" s="53" t="s">
        <v>10483</v>
      </c>
      <c r="DM222" s="53" t="s">
        <v>10483</v>
      </c>
      <c r="DN222" s="53" t="s">
        <v>10483</v>
      </c>
      <c r="DO222" s="53" t="s">
        <v>10483</v>
      </c>
      <c r="DP222" s="53" t="s">
        <v>10483</v>
      </c>
      <c r="DQ222" s="53" t="s">
        <v>10483</v>
      </c>
      <c r="DR222" s="53" t="s">
        <v>10483</v>
      </c>
      <c r="DS222" s="53" t="s">
        <v>10483</v>
      </c>
      <c r="DT222" s="53" t="s">
        <v>10483</v>
      </c>
      <c r="DU222" s="53" t="s">
        <v>10483</v>
      </c>
      <c r="DV222" s="53" t="s">
        <v>10483</v>
      </c>
      <c r="DW222" s="53" t="s">
        <v>10483</v>
      </c>
      <c r="DX222" s="53" t="s">
        <v>10483</v>
      </c>
      <c r="DY222" s="53" t="s">
        <v>10483</v>
      </c>
      <c r="DZ222" s="53" t="s">
        <v>10483</v>
      </c>
      <c r="EA222" s="53" t="s">
        <v>10483</v>
      </c>
      <c r="EB222" s="53"/>
      <c r="EC222" s="53" t="s">
        <v>10483</v>
      </c>
      <c r="ED222" s="53" t="s">
        <v>10483</v>
      </c>
      <c r="EE222" s="53" t="s">
        <v>10483</v>
      </c>
      <c r="EF222" s="53" t="s">
        <v>10483</v>
      </c>
      <c r="EG222" s="162" t="s">
        <v>10483</v>
      </c>
      <c r="EH222" s="162"/>
      <c r="EI222" s="162" t="s">
        <v>10483</v>
      </c>
      <c r="EJ222" s="53" t="s">
        <v>10483</v>
      </c>
      <c r="EK222" s="53" t="s">
        <v>10483</v>
      </c>
      <c r="EL222" s="53" t="s">
        <v>10483</v>
      </c>
      <c r="EM222" s="29">
        <v>2.82</v>
      </c>
      <c r="EN222" s="29">
        <v>0.73</v>
      </c>
      <c r="EO222" s="53" t="s">
        <v>10483</v>
      </c>
      <c r="EP222" s="29">
        <v>2.67</v>
      </c>
      <c r="EQ222" s="29">
        <v>0.71</v>
      </c>
      <c r="ER222" s="53" t="s">
        <v>10483</v>
      </c>
      <c r="ES222" s="53" t="s">
        <v>10483</v>
      </c>
      <c r="ET222" s="53" t="s">
        <v>10483</v>
      </c>
      <c r="EU222" s="53" t="s">
        <v>10483</v>
      </c>
      <c r="EV222" s="53" t="s">
        <v>10483</v>
      </c>
      <c r="EW222" s="53" t="s">
        <v>10483</v>
      </c>
      <c r="EX222" s="53" t="s">
        <v>10483</v>
      </c>
      <c r="EY222" s="53" t="s">
        <v>10483</v>
      </c>
      <c r="EZ222" s="53" t="s">
        <v>10483</v>
      </c>
      <c r="FA222" s="53" t="s">
        <v>10483</v>
      </c>
      <c r="FB222" s="53" t="s">
        <v>10483</v>
      </c>
      <c r="FC222" s="53" t="s">
        <v>10483</v>
      </c>
      <c r="FD222" s="53" t="s">
        <v>10483</v>
      </c>
      <c r="FE222" s="53" t="s">
        <v>10483</v>
      </c>
      <c r="FF222" s="53" t="s">
        <v>10483</v>
      </c>
      <c r="FG222" s="53" t="s">
        <v>10483</v>
      </c>
      <c r="FH222" s="53" t="s">
        <v>10483</v>
      </c>
      <c r="FI222" s="53" t="s">
        <v>10483</v>
      </c>
      <c r="FJ222" s="53" t="s">
        <v>10483</v>
      </c>
      <c r="FK222" s="53" t="s">
        <v>10483</v>
      </c>
      <c r="FL222" s="53" t="s">
        <v>10483</v>
      </c>
      <c r="FM222" s="53"/>
      <c r="FN222" s="53" t="s">
        <v>10483</v>
      </c>
      <c r="FO222" s="53" t="s">
        <v>10483</v>
      </c>
      <c r="FP222" s="53" t="s">
        <v>10483</v>
      </c>
      <c r="FQ222" s="53" t="s">
        <v>10483</v>
      </c>
      <c r="FR222" s="53" t="s">
        <v>10483</v>
      </c>
      <c r="FS222" s="53" t="s">
        <v>10483</v>
      </c>
      <c r="FT222" s="53" t="s">
        <v>10483</v>
      </c>
      <c r="FU222" s="53" t="s">
        <v>10483</v>
      </c>
      <c r="FV222" s="53" t="s">
        <v>10483</v>
      </c>
      <c r="FW222" s="53" t="s">
        <v>10483</v>
      </c>
      <c r="FX222" s="53" t="s">
        <v>10483</v>
      </c>
      <c r="FY222" s="53" t="s">
        <v>10483</v>
      </c>
      <c r="FZ222" s="53" t="s">
        <v>10483</v>
      </c>
      <c r="GA222" s="53" t="s">
        <v>10483</v>
      </c>
      <c r="GB222" s="53" t="s">
        <v>10483</v>
      </c>
      <c r="GC222" s="53"/>
      <c r="GD222" s="53" t="s">
        <v>10483</v>
      </c>
      <c r="GE222" s="53" t="s">
        <v>10483</v>
      </c>
      <c r="GF222" s="53" t="s">
        <v>10483</v>
      </c>
      <c r="GG222" s="53" t="s">
        <v>10483</v>
      </c>
      <c r="GH222" s="53" t="s">
        <v>10483</v>
      </c>
      <c r="GI222" s="53" t="s">
        <v>10483</v>
      </c>
      <c r="GJ222" s="53" t="s">
        <v>10483</v>
      </c>
      <c r="GK222" s="53" t="s">
        <v>10483</v>
      </c>
      <c r="GL222" s="53" t="s">
        <v>10483</v>
      </c>
      <c r="GM222" s="53" t="s">
        <v>10483</v>
      </c>
      <c r="GN222" s="53" t="s">
        <v>10483</v>
      </c>
      <c r="GO222" s="53" t="s">
        <v>10483</v>
      </c>
      <c r="GP222" s="53" t="s">
        <v>10483</v>
      </c>
      <c r="GQ222" s="53" t="s">
        <v>10483</v>
      </c>
      <c r="GZ222" s="166"/>
      <c r="HA222" s="166"/>
      <c r="HB222" s="166"/>
      <c r="HC222" s="166"/>
      <c r="HD222" s="166"/>
      <c r="HE222" s="166"/>
      <c r="HF222" s="166"/>
      <c r="HG222" s="166"/>
      <c r="HH222" s="166"/>
      <c r="HI222" s="166"/>
      <c r="HJ222" s="166"/>
      <c r="HK222" s="166"/>
      <c r="JZ222" s="9"/>
      <c r="KA222" s="9"/>
      <c r="KB222" s="9"/>
      <c r="KC222" s="9"/>
      <c r="KD222" s="9"/>
      <c r="KE222" s="9"/>
      <c r="KF222" s="9"/>
      <c r="VF222" s="3" t="s">
        <v>5027</v>
      </c>
      <c r="VG222" s="8" t="s">
        <v>1462</v>
      </c>
      <c r="VH222" s="9"/>
      <c r="VI222" s="9"/>
      <c r="VJ222" s="3"/>
      <c r="WA222" s="3" t="s">
        <v>777</v>
      </c>
      <c r="WE222" s="6"/>
      <c r="WZ222" s="6" t="s">
        <v>2580</v>
      </c>
      <c r="XA222" s="6" t="s">
        <v>2580</v>
      </c>
      <c r="XD222" s="6" t="s">
        <v>3808</v>
      </c>
      <c r="XG222" s="6" t="s">
        <v>1013</v>
      </c>
      <c r="XI222" s="6" t="s">
        <v>6022</v>
      </c>
      <c r="XK222"/>
      <c r="XL222" s="6" t="s">
        <v>1013</v>
      </c>
      <c r="XM222" s="6" t="s">
        <v>1013</v>
      </c>
      <c r="XN222" s="6" t="s">
        <v>1013</v>
      </c>
      <c r="XO222" s="6" t="s">
        <v>7182</v>
      </c>
      <c r="XP222" s="6" t="s">
        <v>7182</v>
      </c>
      <c r="XQ222" s="6" t="s">
        <v>7182</v>
      </c>
      <c r="XV222"/>
      <c r="YJ222" s="3" t="s">
        <v>3882</v>
      </c>
    </row>
    <row r="223" spans="1:686" ht="33" customHeight="1" x14ac:dyDescent="0.2">
      <c r="G223" s="66"/>
      <c r="H223" s="66"/>
      <c r="I223" s="66"/>
      <c r="J223" s="66"/>
      <c r="K223" s="6">
        <v>49</v>
      </c>
      <c r="L223" s="6">
        <v>72</v>
      </c>
      <c r="AG223" s="162"/>
      <c r="AL223" s="9"/>
      <c r="AM223" s="6" t="s">
        <v>11184</v>
      </c>
      <c r="AO223" s="9"/>
      <c r="AP223" s="9"/>
      <c r="AQ223" s="9"/>
      <c r="BR223" s="28"/>
      <c r="BS223" s="28"/>
      <c r="CG223" s="253"/>
      <c r="CH223" s="253"/>
      <c r="CI223" s="253"/>
      <c r="CJ223" s="253"/>
      <c r="CX223" s="66"/>
      <c r="CY223" s="66"/>
      <c r="CZ223" s="66"/>
      <c r="DA223" s="66"/>
      <c r="DB223" s="66"/>
      <c r="DC223" s="66"/>
      <c r="DE223" s="53" t="s">
        <v>10483</v>
      </c>
      <c r="DF223" s="53" t="s">
        <v>10483</v>
      </c>
      <c r="DG223" s="53" t="s">
        <v>10483</v>
      </c>
      <c r="DH223" s="53" t="s">
        <v>10483</v>
      </c>
      <c r="DI223" s="53" t="s">
        <v>10483</v>
      </c>
      <c r="DJ223" s="53" t="s">
        <v>10483</v>
      </c>
      <c r="DK223" s="53" t="s">
        <v>10483</v>
      </c>
      <c r="DL223" s="53" t="s">
        <v>10483</v>
      </c>
      <c r="DM223" s="53" t="s">
        <v>10483</v>
      </c>
      <c r="DN223" s="53" t="s">
        <v>10483</v>
      </c>
      <c r="DO223" s="53" t="s">
        <v>10483</v>
      </c>
      <c r="DP223" s="53" t="s">
        <v>10483</v>
      </c>
      <c r="DQ223" s="53" t="s">
        <v>10483</v>
      </c>
      <c r="DR223" s="53" t="s">
        <v>10483</v>
      </c>
      <c r="DS223" s="53" t="s">
        <v>10483</v>
      </c>
      <c r="DT223" s="53" t="s">
        <v>10483</v>
      </c>
      <c r="DU223" s="53" t="s">
        <v>10483</v>
      </c>
      <c r="DV223" s="53" t="s">
        <v>10483</v>
      </c>
      <c r="DW223" s="53" t="s">
        <v>10483</v>
      </c>
      <c r="DX223" s="53" t="s">
        <v>10483</v>
      </c>
      <c r="DY223" s="53" t="s">
        <v>10483</v>
      </c>
      <c r="DZ223" s="53" t="s">
        <v>10483</v>
      </c>
      <c r="EA223" s="53" t="s">
        <v>10483</v>
      </c>
      <c r="EB223" s="53"/>
      <c r="EC223" s="53" t="s">
        <v>10483</v>
      </c>
      <c r="ED223" s="53" t="s">
        <v>10483</v>
      </c>
      <c r="EE223" s="53" t="s">
        <v>10483</v>
      </c>
      <c r="EF223" s="53" t="s">
        <v>10483</v>
      </c>
      <c r="EG223" s="53" t="s">
        <v>10483</v>
      </c>
      <c r="EH223" s="53"/>
      <c r="EI223" s="53" t="s">
        <v>10483</v>
      </c>
      <c r="EJ223" s="53" t="s">
        <v>10483</v>
      </c>
      <c r="EK223" s="53" t="s">
        <v>10483</v>
      </c>
      <c r="EL223" s="53" t="s">
        <v>10483</v>
      </c>
      <c r="EM223" s="29">
        <v>2.5099999999999998</v>
      </c>
      <c r="EN223" s="29">
        <v>0.84</v>
      </c>
      <c r="EO223" s="53" t="s">
        <v>10483</v>
      </c>
      <c r="EP223" s="29">
        <v>2.7</v>
      </c>
      <c r="EQ223" s="29">
        <v>0.85</v>
      </c>
      <c r="ER223" s="53" t="s">
        <v>10483</v>
      </c>
      <c r="ES223" s="53" t="s">
        <v>10483</v>
      </c>
      <c r="ET223" s="53" t="s">
        <v>10483</v>
      </c>
      <c r="EU223" s="53" t="s">
        <v>10483</v>
      </c>
      <c r="EV223" s="53" t="s">
        <v>10483</v>
      </c>
      <c r="EW223" s="53" t="s">
        <v>10483</v>
      </c>
      <c r="EX223" s="53" t="s">
        <v>10483</v>
      </c>
      <c r="EY223" s="53" t="s">
        <v>10483</v>
      </c>
      <c r="EZ223" s="53" t="s">
        <v>10483</v>
      </c>
      <c r="FA223" s="53" t="s">
        <v>10483</v>
      </c>
      <c r="FB223" s="53" t="s">
        <v>10483</v>
      </c>
      <c r="FC223" s="53" t="s">
        <v>10483</v>
      </c>
      <c r="FD223" s="53" t="s">
        <v>10483</v>
      </c>
      <c r="FE223" s="53" t="s">
        <v>10483</v>
      </c>
      <c r="FF223" s="53" t="s">
        <v>10483</v>
      </c>
      <c r="FG223" s="53" t="s">
        <v>10483</v>
      </c>
      <c r="FH223" s="53" t="s">
        <v>10483</v>
      </c>
      <c r="FI223" s="53" t="s">
        <v>10483</v>
      </c>
      <c r="FJ223" s="53" t="s">
        <v>10483</v>
      </c>
      <c r="FK223" s="53" t="s">
        <v>10483</v>
      </c>
      <c r="FL223" s="53" t="s">
        <v>10483</v>
      </c>
      <c r="FM223" s="53"/>
      <c r="FN223" s="53" t="s">
        <v>10483</v>
      </c>
      <c r="FO223" s="53" t="s">
        <v>10483</v>
      </c>
      <c r="FP223" s="53" t="s">
        <v>10483</v>
      </c>
      <c r="FQ223" s="53" t="s">
        <v>10483</v>
      </c>
      <c r="FR223" s="53" t="s">
        <v>10483</v>
      </c>
      <c r="FS223" s="53" t="s">
        <v>10483</v>
      </c>
      <c r="FT223" s="53" t="s">
        <v>10483</v>
      </c>
      <c r="FU223" s="53" t="s">
        <v>10483</v>
      </c>
      <c r="FV223" s="53" t="s">
        <v>10483</v>
      </c>
      <c r="FW223" s="53" t="s">
        <v>10483</v>
      </c>
      <c r="FX223" s="53" t="s">
        <v>10483</v>
      </c>
      <c r="FY223" s="53" t="s">
        <v>10483</v>
      </c>
      <c r="FZ223" s="53" t="s">
        <v>10483</v>
      </c>
      <c r="GA223" s="53" t="s">
        <v>10483</v>
      </c>
      <c r="GB223" s="53" t="s">
        <v>10483</v>
      </c>
      <c r="GC223" s="53"/>
      <c r="GD223" s="53" t="s">
        <v>10483</v>
      </c>
      <c r="GE223" s="53" t="s">
        <v>10483</v>
      </c>
      <c r="GF223" s="53" t="s">
        <v>10483</v>
      </c>
      <c r="GG223" s="53" t="s">
        <v>10483</v>
      </c>
      <c r="GH223" s="53" t="s">
        <v>10483</v>
      </c>
      <c r="GI223" s="53" t="s">
        <v>10483</v>
      </c>
      <c r="GJ223" s="53" t="s">
        <v>10483</v>
      </c>
      <c r="GK223" s="53" t="s">
        <v>10483</v>
      </c>
      <c r="GL223" s="53" t="s">
        <v>10483</v>
      </c>
      <c r="GM223" s="53" t="s">
        <v>10483</v>
      </c>
      <c r="GN223" s="53" t="s">
        <v>10483</v>
      </c>
      <c r="GO223" s="53" t="s">
        <v>10483</v>
      </c>
      <c r="GP223" s="53" t="s">
        <v>10483</v>
      </c>
      <c r="GQ223" s="53" t="s">
        <v>10483</v>
      </c>
      <c r="GZ223" s="290"/>
      <c r="HA223" s="290"/>
      <c r="HB223" s="290"/>
      <c r="HC223" s="290"/>
      <c r="HD223" s="290"/>
      <c r="HE223" s="290"/>
      <c r="HF223" s="290"/>
      <c r="HG223" s="290"/>
      <c r="HH223" s="290"/>
      <c r="HI223" s="290"/>
      <c r="HJ223" s="290"/>
      <c r="HK223" s="290"/>
      <c r="II223" s="66"/>
      <c r="IJ223" s="66"/>
      <c r="IK223" s="66"/>
      <c r="IL223" s="66"/>
      <c r="IM223" s="66"/>
      <c r="IN223" s="66"/>
      <c r="IO223" s="66"/>
      <c r="IP223" s="66"/>
      <c r="IQ223" s="66"/>
      <c r="IR223" s="66"/>
      <c r="IS223" s="66"/>
      <c r="IT223" s="66"/>
      <c r="IU223" s="66"/>
      <c r="IV223" s="66"/>
      <c r="JI223" s="66"/>
      <c r="JJ223" s="66"/>
      <c r="JK223" s="66"/>
      <c r="JL223" s="66"/>
      <c r="JM223" s="66"/>
      <c r="JN223" s="66"/>
      <c r="JO223" s="66"/>
      <c r="JP223" s="66"/>
      <c r="JQ223" s="66"/>
      <c r="JR223" s="66"/>
      <c r="JS223" s="66"/>
      <c r="JT223" s="66"/>
      <c r="JU223" s="66"/>
      <c r="JV223" s="66"/>
      <c r="JZ223" s="9"/>
      <c r="KA223" s="9"/>
      <c r="KB223" s="9"/>
      <c r="KC223" s="9"/>
      <c r="KD223" s="9"/>
      <c r="KE223" s="9"/>
      <c r="KF223" s="9"/>
      <c r="KG223" s="66"/>
      <c r="KH223" s="66"/>
      <c r="KI223" s="66"/>
      <c r="KJ223" s="66"/>
      <c r="KK223" s="66"/>
      <c r="KL223" s="66"/>
      <c r="KM223" s="66"/>
      <c r="KN223" s="66"/>
      <c r="KO223" s="66"/>
      <c r="KP223" s="66"/>
      <c r="KQ223" s="66"/>
      <c r="KR223" s="66"/>
      <c r="LE223" s="66"/>
      <c r="LF223" s="66"/>
      <c r="LG223" s="66"/>
      <c r="LH223" s="66"/>
      <c r="LI223" s="66"/>
      <c r="LJ223" s="66"/>
      <c r="LK223" s="66"/>
      <c r="LL223" s="66"/>
      <c r="LM223" s="66"/>
      <c r="LN223" s="66"/>
      <c r="LO223" s="66"/>
      <c r="LP223" s="66"/>
      <c r="LQ223" s="66"/>
      <c r="MB223" s="66"/>
      <c r="MC223" s="66"/>
      <c r="MD223" s="66"/>
      <c r="ME223" s="66"/>
      <c r="MF223" s="66"/>
      <c r="MG223" s="66"/>
      <c r="MH223" s="66"/>
      <c r="MI223" s="66"/>
      <c r="MJ223" s="66"/>
      <c r="MK223" s="66"/>
      <c r="ML223" s="66"/>
      <c r="MM223" s="66"/>
      <c r="MZ223" s="66"/>
      <c r="NA223" s="66"/>
      <c r="NB223" s="66"/>
      <c r="NC223" s="66"/>
      <c r="ND223" s="66"/>
      <c r="NE223" s="66"/>
      <c r="NF223" s="66"/>
      <c r="NG223" s="66"/>
      <c r="NH223" s="66"/>
      <c r="NI223" s="66"/>
      <c r="NJ223" s="66"/>
      <c r="NK223" s="66"/>
      <c r="NL223" s="66"/>
      <c r="NY223" s="66"/>
      <c r="NZ223" s="66"/>
      <c r="OA223" s="66"/>
      <c r="OB223" s="66"/>
      <c r="OC223" s="66"/>
      <c r="OD223" s="66"/>
      <c r="OE223" s="66"/>
      <c r="OF223" s="66"/>
      <c r="OG223" s="66"/>
      <c r="OH223" s="66"/>
      <c r="OI223" s="66"/>
      <c r="OJ223" s="66"/>
      <c r="OK223" s="66"/>
      <c r="OV223" s="66"/>
      <c r="OW223" s="66"/>
      <c r="OX223" s="66"/>
      <c r="OY223" s="66"/>
      <c r="OZ223" s="66"/>
      <c r="PA223" s="66"/>
      <c r="PB223" s="66"/>
      <c r="PC223" s="66"/>
      <c r="PD223" s="66"/>
      <c r="PE223" s="66"/>
      <c r="PF223" s="66"/>
      <c r="PG223" s="66"/>
      <c r="PT223" s="66"/>
      <c r="PU223" s="66"/>
      <c r="PV223" s="66"/>
      <c r="PW223" s="66"/>
      <c r="PX223" s="66"/>
      <c r="PY223" s="66"/>
      <c r="PZ223" s="66"/>
      <c r="QA223" s="66"/>
      <c r="QB223" s="66"/>
      <c r="QC223" s="66"/>
      <c r="QD223" s="66"/>
      <c r="QE223" s="66"/>
      <c r="QF223" s="66"/>
      <c r="QT223" s="66"/>
      <c r="QU223" s="66"/>
      <c r="QV223" s="66"/>
      <c r="QW223" s="66"/>
      <c r="QX223" s="66"/>
      <c r="QY223" s="66"/>
      <c r="QZ223" s="66"/>
      <c r="RA223" s="66"/>
      <c r="RB223" s="66"/>
      <c r="RC223" s="66"/>
      <c r="RD223" s="66"/>
      <c r="RE223" s="66"/>
      <c r="RF223" s="66"/>
      <c r="RG223" s="66"/>
      <c r="RH223" s="66"/>
      <c r="RT223" s="66"/>
      <c r="RU223" s="66"/>
      <c r="RV223" s="66"/>
      <c r="RW223" s="66"/>
      <c r="RX223" s="66"/>
      <c r="RY223" s="66"/>
      <c r="RZ223" s="66"/>
      <c r="SA223" s="66"/>
      <c r="SB223" s="66"/>
      <c r="SC223" s="66"/>
      <c r="SD223" s="66"/>
      <c r="SE223" s="66"/>
      <c r="SP223" s="66"/>
      <c r="SQ223" s="66"/>
      <c r="SR223" s="66"/>
      <c r="SS223" s="66"/>
      <c r="ST223" s="66"/>
      <c r="SU223" s="66"/>
      <c r="SV223" s="66"/>
      <c r="SW223" s="66"/>
      <c r="SX223" s="66"/>
      <c r="SY223" s="66"/>
      <c r="SZ223" s="66"/>
      <c r="TA223" s="66"/>
      <c r="TN223" s="66"/>
      <c r="TO223" s="66"/>
      <c r="TP223" s="66"/>
      <c r="TQ223" s="66"/>
      <c r="TR223" s="66"/>
      <c r="TS223" s="66"/>
      <c r="TT223" s="66"/>
      <c r="TU223" s="66"/>
      <c r="TV223" s="66"/>
      <c r="TW223" s="66"/>
      <c r="TX223" s="66"/>
      <c r="TY223" s="66"/>
      <c r="TZ223" s="66"/>
      <c r="UA223" s="66"/>
      <c r="UK223" s="66"/>
      <c r="UL223" s="66"/>
      <c r="UM223" s="66"/>
      <c r="UN223" s="66"/>
      <c r="UO223" s="66"/>
      <c r="UP223" s="66"/>
      <c r="UQ223" s="66"/>
      <c r="UR223" s="66"/>
      <c r="US223" s="66"/>
      <c r="UT223" s="66"/>
      <c r="UU223" s="66"/>
      <c r="UV223" s="66"/>
      <c r="VH223" s="9"/>
      <c r="VI223" s="9"/>
      <c r="VJ223" s="3"/>
      <c r="WE223" s="6"/>
      <c r="XK223"/>
      <c r="XL223" s="6"/>
      <c r="XV223"/>
      <c r="ZD223" s="3"/>
      <c r="ZF223" s="3"/>
    </row>
    <row r="224" spans="1:686" ht="33" customHeight="1" x14ac:dyDescent="0.2">
      <c r="G224" s="66"/>
      <c r="H224" s="66"/>
      <c r="I224" s="66"/>
      <c r="J224" s="66"/>
      <c r="K224" s="6">
        <v>49</v>
      </c>
      <c r="L224" s="6">
        <v>72</v>
      </c>
      <c r="AG224" s="162"/>
      <c r="AL224" s="9"/>
      <c r="AM224" s="6" t="s">
        <v>11185</v>
      </c>
      <c r="AO224" s="9"/>
      <c r="AP224" s="9"/>
      <c r="AQ224" s="9"/>
      <c r="BR224" s="28"/>
      <c r="BS224" s="28"/>
      <c r="CG224" s="253"/>
      <c r="CH224" s="253"/>
      <c r="CI224" s="253"/>
      <c r="CJ224" s="253"/>
      <c r="CX224" s="66"/>
      <c r="CY224" s="66"/>
      <c r="CZ224" s="66"/>
      <c r="DA224" s="66"/>
      <c r="DB224" s="66"/>
      <c r="DC224" s="66"/>
      <c r="DE224" s="53" t="s">
        <v>10483</v>
      </c>
      <c r="DF224" s="53" t="s">
        <v>10483</v>
      </c>
      <c r="DG224" s="53" t="s">
        <v>10483</v>
      </c>
      <c r="DH224" s="53" t="s">
        <v>10483</v>
      </c>
      <c r="DI224" s="53" t="s">
        <v>10483</v>
      </c>
      <c r="DJ224" s="53" t="s">
        <v>10483</v>
      </c>
      <c r="DK224" s="53" t="s">
        <v>10483</v>
      </c>
      <c r="DL224" s="53" t="s">
        <v>10483</v>
      </c>
      <c r="DM224" s="53" t="s">
        <v>10483</v>
      </c>
      <c r="DN224" s="53" t="s">
        <v>10483</v>
      </c>
      <c r="DO224" s="53" t="s">
        <v>10483</v>
      </c>
      <c r="DP224" s="53" t="s">
        <v>10483</v>
      </c>
      <c r="DQ224" s="53" t="s">
        <v>10483</v>
      </c>
      <c r="DR224" s="53" t="s">
        <v>10483</v>
      </c>
      <c r="DS224" s="53" t="s">
        <v>10483</v>
      </c>
      <c r="DT224" s="53" t="s">
        <v>10483</v>
      </c>
      <c r="DU224" s="53" t="s">
        <v>10483</v>
      </c>
      <c r="DV224" s="53" t="s">
        <v>10483</v>
      </c>
      <c r="DW224" s="53" t="s">
        <v>10483</v>
      </c>
      <c r="DX224" s="53" t="s">
        <v>10483</v>
      </c>
      <c r="DY224" s="53" t="s">
        <v>10483</v>
      </c>
      <c r="DZ224" s="53" t="s">
        <v>10483</v>
      </c>
      <c r="EA224" s="53" t="s">
        <v>10483</v>
      </c>
      <c r="EB224" s="53"/>
      <c r="EC224" s="53" t="s">
        <v>10483</v>
      </c>
      <c r="ED224" s="53" t="s">
        <v>10483</v>
      </c>
      <c r="EE224" s="53" t="s">
        <v>10483</v>
      </c>
      <c r="EF224" s="53" t="s">
        <v>10483</v>
      </c>
      <c r="EG224" s="53" t="s">
        <v>10483</v>
      </c>
      <c r="EH224" s="53"/>
      <c r="EI224" s="53" t="s">
        <v>10483</v>
      </c>
      <c r="EJ224" s="53" t="s">
        <v>10483</v>
      </c>
      <c r="EK224" s="53" t="s">
        <v>10483</v>
      </c>
      <c r="EL224" s="53" t="s">
        <v>10483</v>
      </c>
      <c r="EM224" s="29">
        <v>2.54</v>
      </c>
      <c r="EN224" s="29">
        <v>0.93</v>
      </c>
      <c r="EO224" s="53" t="s">
        <v>10483</v>
      </c>
      <c r="EP224" s="29">
        <v>2.5499999999999998</v>
      </c>
      <c r="EQ224" s="29">
        <v>0.87</v>
      </c>
      <c r="ER224" s="53" t="s">
        <v>10483</v>
      </c>
      <c r="ES224" s="53" t="s">
        <v>10483</v>
      </c>
      <c r="ET224" s="53" t="s">
        <v>10483</v>
      </c>
      <c r="EU224" s="53" t="s">
        <v>10483</v>
      </c>
      <c r="EV224" s="53" t="s">
        <v>10483</v>
      </c>
      <c r="EW224" s="53" t="s">
        <v>10483</v>
      </c>
      <c r="EX224" s="53" t="s">
        <v>10483</v>
      </c>
      <c r="EY224" s="53" t="s">
        <v>10483</v>
      </c>
      <c r="EZ224" s="53" t="s">
        <v>10483</v>
      </c>
      <c r="FA224" s="53" t="s">
        <v>10483</v>
      </c>
      <c r="FB224" s="53" t="s">
        <v>10483</v>
      </c>
      <c r="FC224" s="53" t="s">
        <v>10483</v>
      </c>
      <c r="FD224" s="53" t="s">
        <v>10483</v>
      </c>
      <c r="FE224" s="53" t="s">
        <v>10483</v>
      </c>
      <c r="FF224" s="53" t="s">
        <v>10483</v>
      </c>
      <c r="FG224" s="53" t="s">
        <v>10483</v>
      </c>
      <c r="FH224" s="53" t="s">
        <v>10483</v>
      </c>
      <c r="FI224" s="53" t="s">
        <v>10483</v>
      </c>
      <c r="FJ224" s="53" t="s">
        <v>10483</v>
      </c>
      <c r="FK224" s="53" t="s">
        <v>10483</v>
      </c>
      <c r="FL224" s="53" t="s">
        <v>10483</v>
      </c>
      <c r="FM224" s="53"/>
      <c r="FN224" s="53" t="s">
        <v>10483</v>
      </c>
      <c r="FO224" s="53" t="s">
        <v>10483</v>
      </c>
      <c r="FP224" s="53" t="s">
        <v>10483</v>
      </c>
      <c r="FQ224" s="53" t="s">
        <v>10483</v>
      </c>
      <c r="FR224" s="53" t="s">
        <v>10483</v>
      </c>
      <c r="FS224" s="53" t="s">
        <v>10483</v>
      </c>
      <c r="FT224" s="53" t="s">
        <v>10483</v>
      </c>
      <c r="FU224" s="53" t="s">
        <v>10483</v>
      </c>
      <c r="FV224" s="53" t="s">
        <v>10483</v>
      </c>
      <c r="FW224" s="53" t="s">
        <v>10483</v>
      </c>
      <c r="FX224" s="53" t="s">
        <v>10483</v>
      </c>
      <c r="FY224" s="53" t="s">
        <v>10483</v>
      </c>
      <c r="FZ224" s="53" t="s">
        <v>10483</v>
      </c>
      <c r="GA224" s="53" t="s">
        <v>10483</v>
      </c>
      <c r="GB224" s="53" t="s">
        <v>10483</v>
      </c>
      <c r="GC224" s="53"/>
      <c r="GD224" s="53" t="s">
        <v>10483</v>
      </c>
      <c r="GE224" s="53" t="s">
        <v>10483</v>
      </c>
      <c r="GF224" s="53" t="s">
        <v>10483</v>
      </c>
      <c r="GG224" s="53" t="s">
        <v>10483</v>
      </c>
      <c r="GH224" s="53" t="s">
        <v>10483</v>
      </c>
      <c r="GI224" s="53" t="s">
        <v>10483</v>
      </c>
      <c r="GJ224" s="53" t="s">
        <v>10483</v>
      </c>
      <c r="GK224" s="53" t="s">
        <v>10483</v>
      </c>
      <c r="GL224" s="53" t="s">
        <v>10483</v>
      </c>
      <c r="GM224" s="53" t="s">
        <v>10483</v>
      </c>
      <c r="GN224" s="53" t="s">
        <v>10483</v>
      </c>
      <c r="GO224" s="53" t="s">
        <v>10483</v>
      </c>
      <c r="GP224" s="53" t="s">
        <v>10483</v>
      </c>
      <c r="GQ224" s="53" t="s">
        <v>10483</v>
      </c>
      <c r="GZ224" s="290"/>
      <c r="HA224" s="290"/>
      <c r="HB224" s="290"/>
      <c r="HC224" s="290"/>
      <c r="HD224" s="290"/>
      <c r="HE224" s="290"/>
      <c r="HF224" s="290"/>
      <c r="HG224" s="290"/>
      <c r="HH224" s="290"/>
      <c r="HI224" s="290"/>
      <c r="HJ224" s="290"/>
      <c r="HK224" s="290"/>
      <c r="II224" s="66"/>
      <c r="IJ224" s="66"/>
      <c r="IK224" s="66"/>
      <c r="IL224" s="66"/>
      <c r="IM224" s="66"/>
      <c r="IN224" s="66"/>
      <c r="IO224" s="66"/>
      <c r="IP224" s="66"/>
      <c r="IQ224" s="66"/>
      <c r="IR224" s="66"/>
      <c r="IS224" s="66"/>
      <c r="IT224" s="66"/>
      <c r="IU224" s="66"/>
      <c r="IV224" s="66"/>
      <c r="JI224" s="66"/>
      <c r="JJ224" s="66"/>
      <c r="JK224" s="66"/>
      <c r="JL224" s="66"/>
      <c r="JM224" s="66"/>
      <c r="JN224" s="66"/>
      <c r="JO224" s="66"/>
      <c r="JP224" s="66"/>
      <c r="JQ224" s="66"/>
      <c r="JR224" s="66"/>
      <c r="JS224" s="66"/>
      <c r="JT224" s="66"/>
      <c r="JU224" s="66"/>
      <c r="JV224" s="66"/>
      <c r="JZ224" s="9"/>
      <c r="KA224" s="9"/>
      <c r="KB224" s="9"/>
      <c r="KC224" s="9"/>
      <c r="KD224" s="9"/>
      <c r="KE224" s="9"/>
      <c r="KF224" s="9"/>
      <c r="KG224" s="66"/>
      <c r="KH224" s="66"/>
      <c r="KI224" s="66"/>
      <c r="KJ224" s="66"/>
      <c r="KK224" s="66"/>
      <c r="KL224" s="66"/>
      <c r="KM224" s="66"/>
      <c r="KN224" s="66"/>
      <c r="KO224" s="66"/>
      <c r="KP224" s="66"/>
      <c r="KQ224" s="66"/>
      <c r="KR224" s="66"/>
      <c r="LE224" s="66"/>
      <c r="LF224" s="66"/>
      <c r="LG224" s="66"/>
      <c r="LH224" s="66"/>
      <c r="LI224" s="66"/>
      <c r="LJ224" s="66"/>
      <c r="LK224" s="66"/>
      <c r="LL224" s="66"/>
      <c r="LM224" s="66"/>
      <c r="LN224" s="66"/>
      <c r="LO224" s="66"/>
      <c r="LP224" s="66"/>
      <c r="LQ224" s="66"/>
      <c r="MB224" s="66"/>
      <c r="MC224" s="66"/>
      <c r="MD224" s="66"/>
      <c r="ME224" s="66"/>
      <c r="MF224" s="66"/>
      <c r="MG224" s="66"/>
      <c r="MH224" s="66"/>
      <c r="MI224" s="66"/>
      <c r="MJ224" s="66"/>
      <c r="MK224" s="66"/>
      <c r="ML224" s="66"/>
      <c r="MM224" s="66"/>
      <c r="MZ224" s="66"/>
      <c r="NA224" s="66"/>
      <c r="NB224" s="66"/>
      <c r="NC224" s="66"/>
      <c r="ND224" s="66"/>
      <c r="NE224" s="66"/>
      <c r="NF224" s="66"/>
      <c r="NG224" s="66"/>
      <c r="NH224" s="66"/>
      <c r="NI224" s="66"/>
      <c r="NJ224" s="66"/>
      <c r="NK224" s="66"/>
      <c r="NL224" s="66"/>
      <c r="NY224" s="66"/>
      <c r="NZ224" s="66"/>
      <c r="OA224" s="66"/>
      <c r="OB224" s="66"/>
      <c r="OC224" s="66"/>
      <c r="OD224" s="66"/>
      <c r="OE224" s="66"/>
      <c r="OF224" s="66"/>
      <c r="OG224" s="66"/>
      <c r="OH224" s="66"/>
      <c r="OI224" s="66"/>
      <c r="OJ224" s="66"/>
      <c r="OK224" s="66"/>
      <c r="OV224" s="66"/>
      <c r="OW224" s="66"/>
      <c r="OX224" s="66"/>
      <c r="OY224" s="66"/>
      <c r="OZ224" s="66"/>
      <c r="PA224" s="66"/>
      <c r="PB224" s="66"/>
      <c r="PC224" s="66"/>
      <c r="PD224" s="66"/>
      <c r="PE224" s="66"/>
      <c r="PF224" s="66"/>
      <c r="PG224" s="66"/>
      <c r="PT224" s="66"/>
      <c r="PU224" s="66"/>
      <c r="PV224" s="66"/>
      <c r="PW224" s="66"/>
      <c r="PX224" s="66"/>
      <c r="PY224" s="66"/>
      <c r="PZ224" s="66"/>
      <c r="QA224" s="66"/>
      <c r="QB224" s="66"/>
      <c r="QC224" s="66"/>
      <c r="QD224" s="66"/>
      <c r="QE224" s="66"/>
      <c r="QF224" s="66"/>
      <c r="QT224" s="66"/>
      <c r="QU224" s="66"/>
      <c r="QV224" s="66"/>
      <c r="QW224" s="66"/>
      <c r="QX224" s="66"/>
      <c r="QY224" s="66"/>
      <c r="QZ224" s="66"/>
      <c r="RA224" s="66"/>
      <c r="RB224" s="66"/>
      <c r="RC224" s="66"/>
      <c r="RD224" s="66"/>
      <c r="RE224" s="66"/>
      <c r="RF224" s="66"/>
      <c r="RG224" s="66"/>
      <c r="RH224" s="66"/>
      <c r="RT224" s="66"/>
      <c r="RU224" s="66"/>
      <c r="RV224" s="66"/>
      <c r="RW224" s="66"/>
      <c r="RX224" s="66"/>
      <c r="RY224" s="66"/>
      <c r="RZ224" s="66"/>
      <c r="SA224" s="66"/>
      <c r="SB224" s="66"/>
      <c r="SC224" s="66"/>
      <c r="SD224" s="66"/>
      <c r="SE224" s="66"/>
      <c r="SP224" s="66"/>
      <c r="SQ224" s="66"/>
      <c r="SR224" s="66"/>
      <c r="SS224" s="66"/>
      <c r="ST224" s="66"/>
      <c r="SU224" s="66"/>
      <c r="SV224" s="66"/>
      <c r="SW224" s="66"/>
      <c r="SX224" s="66"/>
      <c r="SY224" s="66"/>
      <c r="SZ224" s="66"/>
      <c r="TA224" s="66"/>
      <c r="TN224" s="66"/>
      <c r="TO224" s="66"/>
      <c r="TP224" s="66"/>
      <c r="TQ224" s="66"/>
      <c r="TR224" s="66"/>
      <c r="TS224" s="66"/>
      <c r="TT224" s="66"/>
      <c r="TU224" s="66"/>
      <c r="TV224" s="66"/>
      <c r="TW224" s="66"/>
      <c r="TX224" s="66"/>
      <c r="TY224" s="66"/>
      <c r="TZ224" s="66"/>
      <c r="UA224" s="66"/>
      <c r="UK224" s="66"/>
      <c r="UL224" s="66"/>
      <c r="UM224" s="66"/>
      <c r="UN224" s="66"/>
      <c r="UO224" s="66"/>
      <c r="UP224" s="66"/>
      <c r="UQ224" s="66"/>
      <c r="UR224" s="66"/>
      <c r="US224" s="66"/>
      <c r="UT224" s="66"/>
      <c r="UU224" s="66"/>
      <c r="UV224" s="66"/>
      <c r="VH224" s="9"/>
      <c r="VI224" s="9"/>
      <c r="VJ224" s="3"/>
      <c r="WE224" s="6"/>
      <c r="XK224"/>
      <c r="XL224" s="6"/>
      <c r="XV224"/>
      <c r="ZD224" s="3"/>
      <c r="ZF224" s="3"/>
    </row>
    <row r="225" spans="1:682" ht="33" customHeight="1" x14ac:dyDescent="0.2">
      <c r="K225" s="6">
        <v>49</v>
      </c>
      <c r="L225" s="6">
        <v>72</v>
      </c>
      <c r="AL225" s="9"/>
      <c r="AM225" s="6" t="s">
        <v>10737</v>
      </c>
      <c r="AO225" s="9"/>
      <c r="AP225" s="9"/>
      <c r="AQ225" s="9"/>
      <c r="BJ225" s="28" t="s">
        <v>11120</v>
      </c>
      <c r="BK225" s="28" t="s">
        <v>11103</v>
      </c>
      <c r="BS225" s="227" t="str">
        <f>DD225&amp;" "&amp;FO225&amp;" "&amp;EJ225&amp;" "&amp;HZ225&amp;" "&amp;IZ225&amp;" "&amp;KW225&amp;" "&amp;LU225&amp;" "&amp;MS225&amp;" "&amp;NP225&amp;" "&amp;OO225&amp;" "&amp;PL225&amp;" "&amp;QK225&amp;" "&amp;RM225&amp;" "&amp;SI225&amp;" "&amp;TE225&amp;" "&amp;UE225&amp;" "&amp;JZ225</f>
        <v xml:space="preserve">-- -- BES-Weight              </v>
      </c>
      <c r="DD225" s="53" t="s">
        <v>10483</v>
      </c>
      <c r="DE225" s="53" t="s">
        <v>10483</v>
      </c>
      <c r="DF225" s="53" t="s">
        <v>10483</v>
      </c>
      <c r="DG225" s="53" t="s">
        <v>10483</v>
      </c>
      <c r="DH225" s="53" t="s">
        <v>10483</v>
      </c>
      <c r="DI225" s="53" t="s">
        <v>10483</v>
      </c>
      <c r="DJ225" s="53" t="s">
        <v>10483</v>
      </c>
      <c r="DK225" s="53" t="s">
        <v>10483</v>
      </c>
      <c r="DL225" s="53" t="s">
        <v>10483</v>
      </c>
      <c r="DM225" s="53" t="s">
        <v>10483</v>
      </c>
      <c r="DN225" s="53" t="s">
        <v>10483</v>
      </c>
      <c r="DO225" s="53" t="s">
        <v>10483</v>
      </c>
      <c r="DP225" s="53" t="s">
        <v>10483</v>
      </c>
      <c r="DQ225" s="53" t="s">
        <v>10483</v>
      </c>
      <c r="DR225" s="53" t="s">
        <v>10483</v>
      </c>
      <c r="DS225" s="53" t="s">
        <v>10483</v>
      </c>
      <c r="DT225" s="53" t="s">
        <v>10483</v>
      </c>
      <c r="DU225" s="53" t="s">
        <v>10483</v>
      </c>
      <c r="DV225" s="53" t="s">
        <v>10483</v>
      </c>
      <c r="DW225" s="53" t="s">
        <v>10483</v>
      </c>
      <c r="DX225" s="53" t="s">
        <v>10483</v>
      </c>
      <c r="DY225" s="53" t="s">
        <v>10483</v>
      </c>
      <c r="DZ225" s="53" t="s">
        <v>10483</v>
      </c>
      <c r="EA225" s="53" t="s">
        <v>10483</v>
      </c>
      <c r="EB225" s="53"/>
      <c r="EC225" s="53" t="s">
        <v>10483</v>
      </c>
      <c r="ED225" s="53" t="s">
        <v>10483</v>
      </c>
      <c r="EE225" s="53" t="s">
        <v>10483</v>
      </c>
      <c r="EF225" s="53" t="s">
        <v>10483</v>
      </c>
      <c r="EG225" s="162" t="s">
        <v>10483</v>
      </c>
      <c r="EH225" s="162"/>
      <c r="EI225" s="162" t="s">
        <v>10483</v>
      </c>
      <c r="EJ225" s="3" t="s">
        <v>6756</v>
      </c>
      <c r="EK225" s="3" t="s">
        <v>1355</v>
      </c>
      <c r="EL225" s="3" t="s">
        <v>1355</v>
      </c>
      <c r="EM225" s="29">
        <v>2.74</v>
      </c>
      <c r="EN225" s="29">
        <v>0.96</v>
      </c>
      <c r="EO225" s="53" t="s">
        <v>10483</v>
      </c>
      <c r="EP225" s="29">
        <v>2.56</v>
      </c>
      <c r="EQ225" s="29">
        <v>0.92</v>
      </c>
      <c r="ER225" s="53" t="s">
        <v>10483</v>
      </c>
      <c r="ES225" s="53" t="s">
        <v>10483</v>
      </c>
      <c r="ET225" s="53" t="s">
        <v>10483</v>
      </c>
      <c r="EU225" s="53" t="s">
        <v>10483</v>
      </c>
      <c r="EV225" s="53" t="s">
        <v>10483</v>
      </c>
      <c r="EW225" s="53" t="s">
        <v>10483</v>
      </c>
      <c r="EX225" s="53" t="s">
        <v>10483</v>
      </c>
      <c r="EY225" s="53" t="s">
        <v>10483</v>
      </c>
      <c r="EZ225" s="53" t="s">
        <v>10483</v>
      </c>
      <c r="FA225" s="53" t="s">
        <v>10483</v>
      </c>
      <c r="FB225" s="53" t="s">
        <v>10483</v>
      </c>
      <c r="FC225" s="53" t="s">
        <v>10483</v>
      </c>
      <c r="FD225" s="53" t="s">
        <v>10483</v>
      </c>
      <c r="FE225" s="53" t="s">
        <v>10483</v>
      </c>
      <c r="FF225" s="53" t="s">
        <v>10483</v>
      </c>
      <c r="FG225" s="53" t="s">
        <v>10483</v>
      </c>
      <c r="FH225" s="53" t="s">
        <v>10483</v>
      </c>
      <c r="FI225" s="53" t="s">
        <v>10483</v>
      </c>
      <c r="FJ225" s="53" t="s">
        <v>10483</v>
      </c>
      <c r="FK225" s="53" t="s">
        <v>10483</v>
      </c>
      <c r="FL225" s="53" t="s">
        <v>10483</v>
      </c>
      <c r="FM225" s="53"/>
      <c r="FN225" s="53" t="s">
        <v>10483</v>
      </c>
      <c r="FO225" s="53" t="s">
        <v>10483</v>
      </c>
      <c r="FP225" s="53" t="s">
        <v>10483</v>
      </c>
      <c r="FQ225" s="53" t="s">
        <v>10483</v>
      </c>
      <c r="FR225" s="53" t="s">
        <v>10483</v>
      </c>
      <c r="FS225" s="53" t="s">
        <v>10483</v>
      </c>
      <c r="FT225" s="53" t="s">
        <v>10483</v>
      </c>
      <c r="FU225" s="53" t="s">
        <v>10483</v>
      </c>
      <c r="FV225" s="53" t="s">
        <v>10483</v>
      </c>
      <c r="FW225" s="53" t="s">
        <v>10483</v>
      </c>
      <c r="FX225" s="53" t="s">
        <v>10483</v>
      </c>
      <c r="FY225" s="53" t="s">
        <v>10483</v>
      </c>
      <c r="FZ225" s="53" t="s">
        <v>10483</v>
      </c>
      <c r="GA225" s="53" t="s">
        <v>10483</v>
      </c>
      <c r="GB225" s="53" t="s">
        <v>10483</v>
      </c>
      <c r="GC225" s="53"/>
      <c r="GD225" s="53" t="s">
        <v>10483</v>
      </c>
      <c r="GE225" s="53" t="s">
        <v>10483</v>
      </c>
      <c r="GF225" s="53" t="s">
        <v>10483</v>
      </c>
      <c r="GG225" s="53" t="s">
        <v>10483</v>
      </c>
      <c r="GH225" s="53" t="s">
        <v>10483</v>
      </c>
      <c r="GI225" s="53" t="s">
        <v>10483</v>
      </c>
      <c r="GJ225" s="53" t="s">
        <v>10483</v>
      </c>
      <c r="GK225" s="53" t="s">
        <v>10483</v>
      </c>
      <c r="GL225" s="53" t="s">
        <v>10483</v>
      </c>
      <c r="GM225" s="53" t="s">
        <v>10483</v>
      </c>
      <c r="GN225" s="53" t="s">
        <v>10483</v>
      </c>
      <c r="GO225" s="53" t="s">
        <v>10483</v>
      </c>
      <c r="GP225" s="53" t="s">
        <v>10483</v>
      </c>
      <c r="GQ225" s="53" t="s">
        <v>10483</v>
      </c>
      <c r="GZ225" s="166"/>
      <c r="HA225" s="166"/>
      <c r="HB225" s="166"/>
      <c r="HC225" s="166"/>
      <c r="HD225" s="166"/>
      <c r="HE225" s="166"/>
      <c r="HF225" s="166"/>
      <c r="HG225" s="166"/>
      <c r="HH225" s="166"/>
      <c r="HI225" s="166"/>
      <c r="HJ225" s="166"/>
      <c r="HK225" s="166"/>
      <c r="JZ225" s="9"/>
      <c r="KA225" s="9"/>
      <c r="KB225" s="9"/>
      <c r="KC225" s="9"/>
      <c r="KD225" s="9"/>
      <c r="KE225" s="9"/>
      <c r="KF225" s="9"/>
      <c r="VG225" s="8"/>
      <c r="VH225" s="9"/>
      <c r="VI225" s="9"/>
      <c r="VJ225" s="3"/>
      <c r="WA225" s="3" t="s">
        <v>10893</v>
      </c>
      <c r="WE225" s="6"/>
      <c r="XK225"/>
      <c r="XL225" s="6"/>
      <c r="XP225" s="6" t="s">
        <v>10737</v>
      </c>
      <c r="XQ225" s="6" t="s">
        <v>10737</v>
      </c>
      <c r="XV225"/>
    </row>
    <row r="226" spans="1:682" ht="33" customHeight="1" x14ac:dyDescent="0.2">
      <c r="K226" s="6">
        <v>49</v>
      </c>
      <c r="L226" s="6">
        <v>72</v>
      </c>
      <c r="AL226" s="9"/>
      <c r="AM226" s="6" t="s">
        <v>10821</v>
      </c>
      <c r="AO226" s="9"/>
      <c r="AP226" s="9"/>
      <c r="AQ226" s="9"/>
      <c r="BJ226" s="28" t="s">
        <v>11120</v>
      </c>
      <c r="BK226" s="28" t="s">
        <v>11103</v>
      </c>
      <c r="BS226" s="227" t="str">
        <f>DD226&amp;" "&amp;FO226&amp;" "&amp;EJ226&amp;" "&amp;HZ226&amp;" "&amp;IZ226&amp;" "&amp;KW226&amp;" "&amp;LU226&amp;" "&amp;MS226&amp;" "&amp;NP226&amp;" "&amp;OO226&amp;" "&amp;PL226&amp;" "&amp;QK226&amp;" "&amp;RM226&amp;" "&amp;SI226&amp;" "&amp;TE226&amp;" "&amp;UE226&amp;" "&amp;JZ226</f>
        <v xml:space="preserve">-- -- --              </v>
      </c>
      <c r="DD226" s="53" t="s">
        <v>10483</v>
      </c>
      <c r="DE226" s="53" t="s">
        <v>10483</v>
      </c>
      <c r="DF226" s="53" t="s">
        <v>10483</v>
      </c>
      <c r="DG226" s="53" t="s">
        <v>10483</v>
      </c>
      <c r="DH226" s="53" t="s">
        <v>10483</v>
      </c>
      <c r="DI226" s="53" t="s">
        <v>10483</v>
      </c>
      <c r="DJ226" s="53" t="s">
        <v>10483</v>
      </c>
      <c r="DK226" s="53" t="s">
        <v>10483</v>
      </c>
      <c r="DL226" s="53" t="s">
        <v>10483</v>
      </c>
      <c r="DM226" s="53" t="s">
        <v>10483</v>
      </c>
      <c r="DN226" s="53" t="s">
        <v>10483</v>
      </c>
      <c r="DO226" s="53" t="s">
        <v>10483</v>
      </c>
      <c r="DP226" s="53" t="s">
        <v>10483</v>
      </c>
      <c r="DQ226" s="53" t="s">
        <v>10483</v>
      </c>
      <c r="DR226" s="53" t="s">
        <v>10483</v>
      </c>
      <c r="DS226" s="53" t="s">
        <v>10483</v>
      </c>
      <c r="DT226" s="53" t="s">
        <v>10483</v>
      </c>
      <c r="DU226" s="53" t="s">
        <v>10483</v>
      </c>
      <c r="DV226" s="53" t="s">
        <v>10483</v>
      </c>
      <c r="DW226" s="53" t="s">
        <v>10483</v>
      </c>
      <c r="DX226" s="53" t="s">
        <v>10483</v>
      </c>
      <c r="DY226" s="53" t="s">
        <v>10483</v>
      </c>
      <c r="DZ226" s="53" t="s">
        <v>10483</v>
      </c>
      <c r="EA226" s="53" t="s">
        <v>10483</v>
      </c>
      <c r="EB226" s="53"/>
      <c r="EC226" s="53" t="s">
        <v>10483</v>
      </c>
      <c r="ED226" s="53" t="s">
        <v>10483</v>
      </c>
      <c r="EE226" s="53" t="s">
        <v>10483</v>
      </c>
      <c r="EF226" s="53" t="s">
        <v>10483</v>
      </c>
      <c r="EG226" s="162" t="s">
        <v>10483</v>
      </c>
      <c r="EH226" s="162"/>
      <c r="EI226" s="162" t="s">
        <v>10483</v>
      </c>
      <c r="EJ226" s="53" t="s">
        <v>10483</v>
      </c>
      <c r="EK226" s="53" t="s">
        <v>10483</v>
      </c>
      <c r="EL226" s="162" t="s">
        <v>10483</v>
      </c>
      <c r="EM226" s="29">
        <v>2.67</v>
      </c>
      <c r="EN226" s="29">
        <v>0.78</v>
      </c>
      <c r="EO226" s="53" t="s">
        <v>10483</v>
      </c>
      <c r="EP226" s="29">
        <v>2.71</v>
      </c>
      <c r="EQ226" s="29">
        <v>0.86</v>
      </c>
      <c r="ER226" s="53" t="s">
        <v>10483</v>
      </c>
      <c r="ES226" s="53" t="s">
        <v>10483</v>
      </c>
      <c r="ET226" s="53" t="s">
        <v>10483</v>
      </c>
      <c r="EU226" s="53" t="s">
        <v>10483</v>
      </c>
      <c r="EV226" s="53" t="s">
        <v>10483</v>
      </c>
      <c r="EW226" s="53" t="s">
        <v>10483</v>
      </c>
      <c r="EX226" s="53" t="s">
        <v>10483</v>
      </c>
      <c r="EY226" s="53" t="s">
        <v>10483</v>
      </c>
      <c r="EZ226" s="53" t="s">
        <v>10483</v>
      </c>
      <c r="FA226" s="53" t="s">
        <v>10483</v>
      </c>
      <c r="FB226" s="53" t="s">
        <v>10483</v>
      </c>
      <c r="FC226" s="53" t="s">
        <v>10483</v>
      </c>
      <c r="FD226" s="53" t="s">
        <v>10483</v>
      </c>
      <c r="FE226" s="53" t="s">
        <v>10483</v>
      </c>
      <c r="FF226" s="53" t="s">
        <v>10483</v>
      </c>
      <c r="FG226" s="53" t="s">
        <v>10483</v>
      </c>
      <c r="FH226" s="53" t="s">
        <v>10483</v>
      </c>
      <c r="FI226" s="53" t="s">
        <v>10483</v>
      </c>
      <c r="FJ226" s="53" t="s">
        <v>10483</v>
      </c>
      <c r="FK226" s="53" t="s">
        <v>10483</v>
      </c>
      <c r="FL226" s="53" t="s">
        <v>10483</v>
      </c>
      <c r="FM226" s="53"/>
      <c r="FN226" s="53" t="s">
        <v>10483</v>
      </c>
      <c r="FO226" s="53" t="s">
        <v>10483</v>
      </c>
      <c r="FP226" s="53" t="s">
        <v>10483</v>
      </c>
      <c r="FQ226" s="53" t="s">
        <v>10483</v>
      </c>
      <c r="FR226" s="53" t="s">
        <v>10483</v>
      </c>
      <c r="FS226" s="53" t="s">
        <v>10483</v>
      </c>
      <c r="FT226" s="53" t="s">
        <v>10483</v>
      </c>
      <c r="FU226" s="53" t="s">
        <v>10483</v>
      </c>
      <c r="FV226" s="53" t="s">
        <v>10483</v>
      </c>
      <c r="FW226" s="53" t="s">
        <v>10483</v>
      </c>
      <c r="FX226" s="53" t="s">
        <v>10483</v>
      </c>
      <c r="FY226" s="53" t="s">
        <v>10483</v>
      </c>
      <c r="FZ226" s="53" t="s">
        <v>10483</v>
      </c>
      <c r="GA226" s="53" t="s">
        <v>10483</v>
      </c>
      <c r="GB226" s="53" t="s">
        <v>10483</v>
      </c>
      <c r="GC226" s="53"/>
      <c r="GD226" s="53" t="s">
        <v>10483</v>
      </c>
      <c r="GE226" s="53" t="s">
        <v>10483</v>
      </c>
      <c r="GF226" s="53" t="s">
        <v>10483</v>
      </c>
      <c r="GG226" s="53" t="s">
        <v>10483</v>
      </c>
      <c r="GH226" s="53" t="s">
        <v>10483</v>
      </c>
      <c r="GI226" s="53" t="s">
        <v>10483</v>
      </c>
      <c r="GJ226" s="53" t="s">
        <v>10483</v>
      </c>
      <c r="GK226" s="53" t="s">
        <v>10483</v>
      </c>
      <c r="GL226" s="53" t="s">
        <v>10483</v>
      </c>
      <c r="GM226" s="53" t="s">
        <v>10483</v>
      </c>
      <c r="GN226" s="53" t="s">
        <v>10483</v>
      </c>
      <c r="GO226" s="53" t="s">
        <v>10483</v>
      </c>
      <c r="GP226" s="53" t="s">
        <v>10483</v>
      </c>
      <c r="GQ226" s="53" t="s">
        <v>10483</v>
      </c>
      <c r="GZ226" s="166"/>
      <c r="HA226" s="166"/>
      <c r="HB226" s="166"/>
      <c r="HC226" s="166"/>
      <c r="HD226" s="166"/>
      <c r="HE226" s="166"/>
      <c r="HF226" s="166"/>
      <c r="HG226" s="166"/>
      <c r="HH226" s="166"/>
      <c r="HI226" s="166"/>
      <c r="HJ226" s="166"/>
      <c r="HK226" s="166"/>
      <c r="JZ226" s="9"/>
      <c r="KA226" s="9"/>
      <c r="KB226" s="9"/>
      <c r="KC226" s="9"/>
      <c r="KD226" s="9"/>
      <c r="KE226" s="9"/>
      <c r="KF226" s="9"/>
      <c r="VG226" s="8"/>
      <c r="VH226" s="9"/>
      <c r="VI226" s="9"/>
      <c r="VJ226" s="3"/>
      <c r="WA226" s="3" t="s">
        <v>10893</v>
      </c>
      <c r="WE226" s="6"/>
      <c r="XK226"/>
      <c r="XL226" s="6"/>
      <c r="XP226" s="6" t="s">
        <v>10821</v>
      </c>
      <c r="XQ226" s="6" t="s">
        <v>10821</v>
      </c>
      <c r="XV226"/>
    </row>
    <row r="227" spans="1:682" ht="33" customHeight="1" x14ac:dyDescent="0.2">
      <c r="G227" s="66"/>
      <c r="H227" s="66"/>
      <c r="I227" s="66"/>
      <c r="J227" s="66"/>
      <c r="K227" s="6">
        <v>49</v>
      </c>
      <c r="L227" s="6">
        <v>72</v>
      </c>
      <c r="AL227" s="9"/>
      <c r="AM227" s="6" t="s">
        <v>11186</v>
      </c>
      <c r="AO227" s="9"/>
      <c r="AP227" s="9"/>
      <c r="AQ227" s="9"/>
      <c r="BR227" s="28"/>
      <c r="BS227" s="28"/>
      <c r="CG227" s="253"/>
      <c r="CH227" s="253"/>
      <c r="CI227" s="253"/>
      <c r="CJ227" s="253"/>
      <c r="CX227" s="66"/>
      <c r="CY227" s="66"/>
      <c r="CZ227" s="66"/>
      <c r="DA227" s="66"/>
      <c r="DB227" s="66"/>
      <c r="DC227" s="66"/>
      <c r="DE227" s="53" t="s">
        <v>10483</v>
      </c>
      <c r="DF227" s="53" t="s">
        <v>10483</v>
      </c>
      <c r="DG227" s="53" t="s">
        <v>10483</v>
      </c>
      <c r="DH227" s="53" t="s">
        <v>10483</v>
      </c>
      <c r="DI227" s="53" t="s">
        <v>10483</v>
      </c>
      <c r="DJ227" s="53" t="s">
        <v>10483</v>
      </c>
      <c r="DK227" s="53" t="s">
        <v>10483</v>
      </c>
      <c r="DL227" s="53" t="s">
        <v>10483</v>
      </c>
      <c r="DM227" s="53" t="s">
        <v>10483</v>
      </c>
      <c r="DN227" s="53" t="s">
        <v>10483</v>
      </c>
      <c r="DO227" s="53" t="s">
        <v>10483</v>
      </c>
      <c r="DP227" s="53" t="s">
        <v>10483</v>
      </c>
      <c r="DQ227" s="53" t="s">
        <v>10483</v>
      </c>
      <c r="DR227" s="53" t="s">
        <v>10483</v>
      </c>
      <c r="DS227" s="53" t="s">
        <v>10483</v>
      </c>
      <c r="DT227" s="53" t="s">
        <v>10483</v>
      </c>
      <c r="DU227" s="53" t="s">
        <v>10483</v>
      </c>
      <c r="DV227" s="53" t="s">
        <v>10483</v>
      </c>
      <c r="DW227" s="53" t="s">
        <v>10483</v>
      </c>
      <c r="DX227" s="53" t="s">
        <v>10483</v>
      </c>
      <c r="DY227" s="53" t="s">
        <v>10483</v>
      </c>
      <c r="DZ227" s="53" t="s">
        <v>10483</v>
      </c>
      <c r="EA227" s="53" t="s">
        <v>10483</v>
      </c>
      <c r="EB227" s="53"/>
      <c r="EC227" s="53" t="s">
        <v>10483</v>
      </c>
      <c r="ED227" s="53" t="s">
        <v>10483</v>
      </c>
      <c r="EE227" s="53" t="s">
        <v>10483</v>
      </c>
      <c r="EF227" s="53" t="s">
        <v>10483</v>
      </c>
      <c r="EG227" s="53" t="s">
        <v>10483</v>
      </c>
      <c r="EH227" s="53"/>
      <c r="EI227" s="53" t="s">
        <v>10483</v>
      </c>
      <c r="EJ227" s="53" t="s">
        <v>10483</v>
      </c>
      <c r="EK227" s="53" t="s">
        <v>10483</v>
      </c>
      <c r="EL227" s="53" t="s">
        <v>10483</v>
      </c>
      <c r="EM227" s="29">
        <v>2.35</v>
      </c>
      <c r="EN227" s="29">
        <v>1.01</v>
      </c>
      <c r="EO227" s="53" t="s">
        <v>10483</v>
      </c>
      <c r="EP227" s="29">
        <v>2.56</v>
      </c>
      <c r="EQ227" s="29">
        <v>0.95</v>
      </c>
      <c r="ER227" s="53" t="s">
        <v>10483</v>
      </c>
      <c r="ES227" s="53" t="s">
        <v>10483</v>
      </c>
      <c r="ET227" s="53" t="s">
        <v>10483</v>
      </c>
      <c r="EU227" s="53" t="s">
        <v>10483</v>
      </c>
      <c r="EV227" s="53" t="s">
        <v>10483</v>
      </c>
      <c r="EW227" s="53" t="s">
        <v>10483</v>
      </c>
      <c r="EX227" s="53" t="s">
        <v>10483</v>
      </c>
      <c r="EY227" s="53" t="s">
        <v>10483</v>
      </c>
      <c r="EZ227" s="53" t="s">
        <v>10483</v>
      </c>
      <c r="FA227" s="53" t="s">
        <v>10483</v>
      </c>
      <c r="FB227" s="53" t="s">
        <v>10483</v>
      </c>
      <c r="FC227" s="53" t="s">
        <v>10483</v>
      </c>
      <c r="FD227" s="53" t="s">
        <v>10483</v>
      </c>
      <c r="FE227" s="53" t="s">
        <v>10483</v>
      </c>
      <c r="FF227" s="53" t="s">
        <v>10483</v>
      </c>
      <c r="FG227" s="53" t="s">
        <v>10483</v>
      </c>
      <c r="FH227" s="53" t="s">
        <v>10483</v>
      </c>
      <c r="FI227" s="53" t="s">
        <v>10483</v>
      </c>
      <c r="FJ227" s="53" t="s">
        <v>10483</v>
      </c>
      <c r="FK227" s="53" t="s">
        <v>10483</v>
      </c>
      <c r="FL227" s="53" t="s">
        <v>10483</v>
      </c>
      <c r="FM227" s="53"/>
      <c r="FN227" s="53" t="s">
        <v>10483</v>
      </c>
      <c r="FO227" s="53" t="s">
        <v>10483</v>
      </c>
      <c r="FP227" s="53" t="s">
        <v>10483</v>
      </c>
      <c r="FQ227" s="53" t="s">
        <v>10483</v>
      </c>
      <c r="FR227" s="53" t="s">
        <v>10483</v>
      </c>
      <c r="FS227" s="53" t="s">
        <v>10483</v>
      </c>
      <c r="FT227" s="53" t="s">
        <v>10483</v>
      </c>
      <c r="FU227" s="53" t="s">
        <v>10483</v>
      </c>
      <c r="FV227" s="53" t="s">
        <v>10483</v>
      </c>
      <c r="FW227" s="53" t="s">
        <v>10483</v>
      </c>
      <c r="FX227" s="53" t="s">
        <v>10483</v>
      </c>
      <c r="FY227" s="53" t="s">
        <v>10483</v>
      </c>
      <c r="FZ227" s="53" t="s">
        <v>10483</v>
      </c>
      <c r="GA227" s="53" t="s">
        <v>10483</v>
      </c>
      <c r="GB227" s="53" t="s">
        <v>10483</v>
      </c>
      <c r="GC227" s="53"/>
      <c r="GD227" s="53" t="s">
        <v>10483</v>
      </c>
      <c r="GE227" s="53" t="s">
        <v>10483</v>
      </c>
      <c r="GF227" s="53" t="s">
        <v>10483</v>
      </c>
      <c r="GG227" s="53" t="s">
        <v>10483</v>
      </c>
      <c r="GH227" s="53" t="s">
        <v>10483</v>
      </c>
      <c r="GI227" s="53" t="s">
        <v>10483</v>
      </c>
      <c r="GJ227" s="53" t="s">
        <v>10483</v>
      </c>
      <c r="GK227" s="53" t="s">
        <v>10483</v>
      </c>
      <c r="GL227" s="53" t="s">
        <v>10483</v>
      </c>
      <c r="GM227" s="53" t="s">
        <v>10483</v>
      </c>
      <c r="GN227" s="53" t="s">
        <v>10483</v>
      </c>
      <c r="GO227" s="53" t="s">
        <v>10483</v>
      </c>
      <c r="GP227" s="53" t="s">
        <v>10483</v>
      </c>
      <c r="GQ227" s="53" t="s">
        <v>10483</v>
      </c>
      <c r="GR227" s="53"/>
      <c r="GS227" s="53"/>
      <c r="GT227" s="53"/>
      <c r="GU227" s="53"/>
      <c r="GV227" s="53"/>
      <c r="GZ227" s="290"/>
      <c r="HA227" s="290"/>
      <c r="HB227" s="290"/>
      <c r="HC227" s="290"/>
      <c r="HD227" s="290"/>
      <c r="HE227" s="290"/>
      <c r="HF227" s="290"/>
      <c r="HG227" s="290"/>
      <c r="HH227" s="290"/>
      <c r="HI227" s="290"/>
      <c r="HJ227" s="290"/>
      <c r="HK227" s="290"/>
      <c r="II227" s="66"/>
      <c r="IJ227" s="66"/>
      <c r="IK227" s="66"/>
      <c r="IL227" s="66"/>
      <c r="IM227" s="66"/>
      <c r="IN227" s="66"/>
      <c r="IO227" s="66"/>
      <c r="IP227" s="66"/>
      <c r="IQ227" s="66"/>
      <c r="IR227" s="66"/>
      <c r="IS227" s="66"/>
      <c r="IT227" s="66"/>
      <c r="IU227" s="66"/>
      <c r="IV227" s="66"/>
      <c r="JI227" s="66"/>
      <c r="JJ227" s="66"/>
      <c r="JK227" s="66"/>
      <c r="JL227" s="66"/>
      <c r="JM227" s="66"/>
      <c r="JN227" s="66"/>
      <c r="JO227" s="66"/>
      <c r="JP227" s="66"/>
      <c r="JQ227" s="66"/>
      <c r="JR227" s="66"/>
      <c r="JS227" s="66"/>
      <c r="JT227" s="66"/>
      <c r="JU227" s="66"/>
      <c r="JV227" s="66"/>
      <c r="JZ227" s="9"/>
      <c r="KA227" s="9"/>
      <c r="KB227" s="9"/>
      <c r="KC227" s="9"/>
      <c r="KD227" s="9"/>
      <c r="KE227" s="9"/>
      <c r="KF227" s="9"/>
      <c r="KG227" s="66"/>
      <c r="KH227" s="66"/>
      <c r="KI227" s="66"/>
      <c r="KJ227" s="66"/>
      <c r="KK227" s="66"/>
      <c r="KL227" s="66"/>
      <c r="KM227" s="66"/>
      <c r="KN227" s="66"/>
      <c r="KO227" s="66"/>
      <c r="KP227" s="66"/>
      <c r="KQ227" s="66"/>
      <c r="KR227" s="66"/>
      <c r="LE227" s="66"/>
      <c r="LF227" s="66"/>
      <c r="LG227" s="66"/>
      <c r="LH227" s="66"/>
      <c r="LI227" s="66"/>
      <c r="LJ227" s="66"/>
      <c r="LK227" s="66"/>
      <c r="LL227" s="66"/>
      <c r="LM227" s="66"/>
      <c r="LN227" s="66"/>
      <c r="LO227" s="66"/>
      <c r="LP227" s="66"/>
      <c r="LQ227" s="66"/>
      <c r="MB227" s="66"/>
      <c r="MC227" s="66"/>
      <c r="MD227" s="66"/>
      <c r="ME227" s="66"/>
      <c r="MF227" s="66"/>
      <c r="MG227" s="66"/>
      <c r="MH227" s="66"/>
      <c r="MI227" s="66"/>
      <c r="MJ227" s="66"/>
      <c r="MK227" s="66"/>
      <c r="ML227" s="66"/>
      <c r="MM227" s="66"/>
      <c r="MZ227" s="66"/>
      <c r="NA227" s="66"/>
      <c r="NB227" s="66"/>
      <c r="NC227" s="66"/>
      <c r="ND227" s="66"/>
      <c r="NE227" s="66"/>
      <c r="NF227" s="66"/>
      <c r="NG227" s="66"/>
      <c r="NH227" s="66"/>
      <c r="NI227" s="66"/>
      <c r="NJ227" s="66"/>
      <c r="NK227" s="66"/>
      <c r="NL227" s="66"/>
      <c r="NY227" s="66"/>
      <c r="NZ227" s="66"/>
      <c r="OA227" s="66"/>
      <c r="OB227" s="66"/>
      <c r="OC227" s="66"/>
      <c r="OD227" s="66"/>
      <c r="OE227" s="66"/>
      <c r="OF227" s="66"/>
      <c r="OG227" s="66"/>
      <c r="OH227" s="66"/>
      <c r="OI227" s="66"/>
      <c r="OJ227" s="66"/>
      <c r="OK227" s="66"/>
      <c r="OV227" s="66"/>
      <c r="OW227" s="66"/>
      <c r="OX227" s="66"/>
      <c r="OY227" s="66"/>
      <c r="OZ227" s="66"/>
      <c r="PA227" s="66"/>
      <c r="PB227" s="66"/>
      <c r="PC227" s="66"/>
      <c r="PD227" s="66"/>
      <c r="PE227" s="66"/>
      <c r="PF227" s="66"/>
      <c r="PG227" s="66"/>
      <c r="PT227" s="66"/>
      <c r="PU227" s="66"/>
      <c r="PV227" s="66"/>
      <c r="PW227" s="66"/>
      <c r="PX227" s="66"/>
      <c r="PY227" s="66"/>
      <c r="PZ227" s="66"/>
      <c r="QA227" s="66"/>
      <c r="QB227" s="66"/>
      <c r="QC227" s="66"/>
      <c r="QD227" s="66"/>
      <c r="QE227" s="66"/>
      <c r="QF227" s="66"/>
      <c r="QT227" s="66"/>
      <c r="QU227" s="66"/>
      <c r="QV227" s="66"/>
      <c r="QW227" s="66"/>
      <c r="QX227" s="66"/>
      <c r="QY227" s="66"/>
      <c r="QZ227" s="66"/>
      <c r="RA227" s="66"/>
      <c r="RB227" s="66"/>
      <c r="RC227" s="66"/>
      <c r="RD227" s="66"/>
      <c r="RE227" s="66"/>
      <c r="RF227" s="66"/>
      <c r="RG227" s="66"/>
      <c r="RH227" s="66"/>
      <c r="RT227" s="66"/>
      <c r="RU227" s="66"/>
      <c r="RV227" s="66"/>
      <c r="RW227" s="66"/>
      <c r="RX227" s="66"/>
      <c r="RY227" s="66"/>
      <c r="RZ227" s="66"/>
      <c r="SA227" s="66"/>
      <c r="SB227" s="66"/>
      <c r="SC227" s="66"/>
      <c r="SD227" s="66"/>
      <c r="SE227" s="66"/>
      <c r="SP227" s="66"/>
      <c r="SQ227" s="66"/>
      <c r="SR227" s="66"/>
      <c r="SS227" s="66"/>
      <c r="ST227" s="66"/>
      <c r="SU227" s="66"/>
      <c r="SV227" s="66"/>
      <c r="SW227" s="66"/>
      <c r="SX227" s="66"/>
      <c r="SY227" s="66"/>
      <c r="SZ227" s="66"/>
      <c r="TA227" s="66"/>
      <c r="TN227" s="66"/>
      <c r="TO227" s="66"/>
      <c r="TP227" s="66"/>
      <c r="TQ227" s="66"/>
      <c r="TR227" s="66"/>
      <c r="TS227" s="66"/>
      <c r="TT227" s="66"/>
      <c r="TU227" s="66"/>
      <c r="TV227" s="66"/>
      <c r="TW227" s="66"/>
      <c r="TX227" s="66"/>
      <c r="TY227" s="66"/>
      <c r="TZ227" s="66"/>
      <c r="UA227" s="66"/>
      <c r="UK227" s="66"/>
      <c r="UL227" s="66"/>
      <c r="UM227" s="66"/>
      <c r="UN227" s="66"/>
      <c r="UO227" s="66"/>
      <c r="UP227" s="66"/>
      <c r="UQ227" s="66"/>
      <c r="UR227" s="66"/>
      <c r="US227" s="66"/>
      <c r="UT227" s="66"/>
      <c r="UU227" s="66"/>
      <c r="UV227" s="66"/>
      <c r="VH227" s="9"/>
      <c r="VI227" s="9"/>
      <c r="VJ227" s="3"/>
      <c r="WE227" s="6"/>
      <c r="XK227"/>
      <c r="XL227" s="6"/>
      <c r="XV227"/>
      <c r="ZD227" s="3"/>
      <c r="ZF227" s="3"/>
    </row>
    <row r="228" spans="1:682" ht="33" customHeight="1" x14ac:dyDescent="0.2">
      <c r="G228" s="66"/>
      <c r="H228" s="66"/>
      <c r="I228" s="66"/>
      <c r="J228" s="66"/>
      <c r="K228" s="6">
        <v>49</v>
      </c>
      <c r="L228" s="6">
        <v>72</v>
      </c>
      <c r="AL228" s="9"/>
      <c r="AM228" s="6" t="s">
        <v>11187</v>
      </c>
      <c r="AO228" s="9"/>
      <c r="AP228" s="9"/>
      <c r="AQ228" s="9"/>
      <c r="BR228" s="28"/>
      <c r="BS228" s="28"/>
      <c r="CG228" s="253"/>
      <c r="CH228" s="253"/>
      <c r="CI228" s="253"/>
      <c r="CJ228" s="253"/>
      <c r="CX228" s="66"/>
      <c r="CY228" s="66"/>
      <c r="CZ228" s="66"/>
      <c r="DA228" s="66"/>
      <c r="DB228" s="66"/>
      <c r="DC228" s="66"/>
      <c r="DE228" s="53" t="s">
        <v>10483</v>
      </c>
      <c r="DF228" s="53" t="s">
        <v>10483</v>
      </c>
      <c r="DG228" s="53" t="s">
        <v>10483</v>
      </c>
      <c r="DH228" s="53" t="s">
        <v>10483</v>
      </c>
      <c r="DI228" s="53" t="s">
        <v>10483</v>
      </c>
      <c r="DJ228" s="53" t="s">
        <v>10483</v>
      </c>
      <c r="DK228" s="53" t="s">
        <v>10483</v>
      </c>
      <c r="DL228" s="53" t="s">
        <v>10483</v>
      </c>
      <c r="DM228" s="53" t="s">
        <v>10483</v>
      </c>
      <c r="DN228" s="53" t="s">
        <v>10483</v>
      </c>
      <c r="DO228" s="53" t="s">
        <v>10483</v>
      </c>
      <c r="DP228" s="53" t="s">
        <v>10483</v>
      </c>
      <c r="DQ228" s="53" t="s">
        <v>10483</v>
      </c>
      <c r="DR228" s="53" t="s">
        <v>10483</v>
      </c>
      <c r="DS228" s="53" t="s">
        <v>10483</v>
      </c>
      <c r="DT228" s="53" t="s">
        <v>10483</v>
      </c>
      <c r="DU228" s="53" t="s">
        <v>10483</v>
      </c>
      <c r="DV228" s="53" t="s">
        <v>10483</v>
      </c>
      <c r="DW228" s="53" t="s">
        <v>10483</v>
      </c>
      <c r="DX228" s="53" t="s">
        <v>10483</v>
      </c>
      <c r="DY228" s="53" t="s">
        <v>10483</v>
      </c>
      <c r="DZ228" s="53" t="s">
        <v>10483</v>
      </c>
      <c r="EA228" s="53" t="s">
        <v>10483</v>
      </c>
      <c r="EB228" s="53"/>
      <c r="EC228" s="53" t="s">
        <v>10483</v>
      </c>
      <c r="ED228" s="53" t="s">
        <v>10483</v>
      </c>
      <c r="EE228" s="53" t="s">
        <v>10483</v>
      </c>
      <c r="EF228" s="53" t="s">
        <v>10483</v>
      </c>
      <c r="EG228" s="53" t="s">
        <v>10483</v>
      </c>
      <c r="EH228" s="53"/>
      <c r="EI228" s="53" t="s">
        <v>10483</v>
      </c>
      <c r="EJ228" s="53" t="s">
        <v>10483</v>
      </c>
      <c r="EK228" s="53" t="s">
        <v>10483</v>
      </c>
      <c r="EL228" s="53" t="s">
        <v>10483</v>
      </c>
      <c r="EM228" s="29">
        <v>2.2400000000000002</v>
      </c>
      <c r="EN228" s="29">
        <v>0.96</v>
      </c>
      <c r="EO228" s="53" t="s">
        <v>10483</v>
      </c>
      <c r="EP228" s="29">
        <v>2.41</v>
      </c>
      <c r="EQ228" s="29">
        <v>1.02</v>
      </c>
      <c r="ER228" s="53" t="s">
        <v>10483</v>
      </c>
      <c r="ES228" s="53" t="s">
        <v>10483</v>
      </c>
      <c r="ET228" s="53" t="s">
        <v>10483</v>
      </c>
      <c r="EU228" s="53" t="s">
        <v>10483</v>
      </c>
      <c r="EV228" s="53" t="s">
        <v>10483</v>
      </c>
      <c r="EW228" s="53" t="s">
        <v>10483</v>
      </c>
      <c r="EX228" s="53" t="s">
        <v>10483</v>
      </c>
      <c r="EY228" s="53" t="s">
        <v>10483</v>
      </c>
      <c r="EZ228" s="53" t="s">
        <v>10483</v>
      </c>
      <c r="FA228" s="53" t="s">
        <v>10483</v>
      </c>
      <c r="FB228" s="53" t="s">
        <v>10483</v>
      </c>
      <c r="FC228" s="53" t="s">
        <v>10483</v>
      </c>
      <c r="FD228" s="53" t="s">
        <v>10483</v>
      </c>
      <c r="FE228" s="53" t="s">
        <v>10483</v>
      </c>
      <c r="FF228" s="53" t="s">
        <v>10483</v>
      </c>
      <c r="FG228" s="53" t="s">
        <v>10483</v>
      </c>
      <c r="FH228" s="53" t="s">
        <v>10483</v>
      </c>
      <c r="FI228" s="53" t="s">
        <v>10483</v>
      </c>
      <c r="FJ228" s="53" t="s">
        <v>10483</v>
      </c>
      <c r="FK228" s="53" t="s">
        <v>10483</v>
      </c>
      <c r="FL228" s="53" t="s">
        <v>10483</v>
      </c>
      <c r="FM228" s="53"/>
      <c r="FN228" s="53" t="s">
        <v>10483</v>
      </c>
      <c r="FO228" s="53" t="s">
        <v>10483</v>
      </c>
      <c r="FP228" s="53" t="s">
        <v>10483</v>
      </c>
      <c r="FQ228" s="53" t="s">
        <v>10483</v>
      </c>
      <c r="FR228" s="53" t="s">
        <v>10483</v>
      </c>
      <c r="FS228" s="53" t="s">
        <v>10483</v>
      </c>
      <c r="FT228" s="53" t="s">
        <v>10483</v>
      </c>
      <c r="FU228" s="53" t="s">
        <v>10483</v>
      </c>
      <c r="FV228" s="53" t="s">
        <v>10483</v>
      </c>
      <c r="FW228" s="53" t="s">
        <v>10483</v>
      </c>
      <c r="FX228" s="53" t="s">
        <v>10483</v>
      </c>
      <c r="FY228" s="53" t="s">
        <v>10483</v>
      </c>
      <c r="FZ228" s="53" t="s">
        <v>10483</v>
      </c>
      <c r="GA228" s="53" t="s">
        <v>10483</v>
      </c>
      <c r="GB228" s="53" t="s">
        <v>10483</v>
      </c>
      <c r="GC228" s="53"/>
      <c r="GD228" s="53" t="s">
        <v>10483</v>
      </c>
      <c r="GE228" s="53" t="s">
        <v>10483</v>
      </c>
      <c r="GF228" s="53" t="s">
        <v>10483</v>
      </c>
      <c r="GG228" s="53" t="s">
        <v>10483</v>
      </c>
      <c r="GH228" s="53" t="s">
        <v>10483</v>
      </c>
      <c r="GI228" s="53" t="s">
        <v>10483</v>
      </c>
      <c r="GJ228" s="53" t="s">
        <v>10483</v>
      </c>
      <c r="GK228" s="53" t="s">
        <v>10483</v>
      </c>
      <c r="GL228" s="53" t="s">
        <v>10483</v>
      </c>
      <c r="GM228" s="53" t="s">
        <v>10483</v>
      </c>
      <c r="GN228" s="53" t="s">
        <v>10483</v>
      </c>
      <c r="GO228" s="53" t="s">
        <v>10483</v>
      </c>
      <c r="GP228" s="53" t="s">
        <v>10483</v>
      </c>
      <c r="GQ228" s="53" t="s">
        <v>10483</v>
      </c>
      <c r="GR228" s="53"/>
      <c r="GS228" s="53"/>
      <c r="GT228" s="53"/>
      <c r="GU228" s="53"/>
      <c r="GV228" s="53"/>
      <c r="GZ228" s="290"/>
      <c r="HA228" s="290"/>
      <c r="HB228" s="290"/>
      <c r="HC228" s="290"/>
      <c r="HD228" s="290"/>
      <c r="HE228" s="290"/>
      <c r="HF228" s="290"/>
      <c r="HG228" s="290"/>
      <c r="HH228" s="290"/>
      <c r="HI228" s="290"/>
      <c r="HJ228" s="290"/>
      <c r="HK228" s="290"/>
      <c r="II228" s="66"/>
      <c r="IJ228" s="66"/>
      <c r="IK228" s="66"/>
      <c r="IL228" s="66"/>
      <c r="IM228" s="66"/>
      <c r="IN228" s="66"/>
      <c r="IO228" s="66"/>
      <c r="IP228" s="66"/>
      <c r="IQ228" s="66"/>
      <c r="IR228" s="66"/>
      <c r="IS228" s="66"/>
      <c r="IT228" s="66"/>
      <c r="IU228" s="66"/>
      <c r="IV228" s="66"/>
      <c r="JI228" s="66"/>
      <c r="JJ228" s="66"/>
      <c r="JK228" s="66"/>
      <c r="JL228" s="66"/>
      <c r="JM228" s="66"/>
      <c r="JN228" s="66"/>
      <c r="JO228" s="66"/>
      <c r="JP228" s="66"/>
      <c r="JQ228" s="66"/>
      <c r="JR228" s="66"/>
      <c r="JS228" s="66"/>
      <c r="JT228" s="66"/>
      <c r="JU228" s="66"/>
      <c r="JV228" s="66"/>
      <c r="JZ228" s="9"/>
      <c r="KA228" s="9"/>
      <c r="KB228" s="9"/>
      <c r="KC228" s="9"/>
      <c r="KD228" s="9"/>
      <c r="KE228" s="9"/>
      <c r="KF228" s="9"/>
      <c r="KG228" s="66"/>
      <c r="KH228" s="66"/>
      <c r="KI228" s="66"/>
      <c r="KJ228" s="66"/>
      <c r="KK228" s="66"/>
      <c r="KL228" s="66"/>
      <c r="KM228" s="66"/>
      <c r="KN228" s="66"/>
      <c r="KO228" s="66"/>
      <c r="KP228" s="66"/>
      <c r="KQ228" s="66"/>
      <c r="KR228" s="66"/>
      <c r="LE228" s="66"/>
      <c r="LF228" s="66"/>
      <c r="LG228" s="66"/>
      <c r="LH228" s="66"/>
      <c r="LI228" s="66"/>
      <c r="LJ228" s="66"/>
      <c r="LK228" s="66"/>
      <c r="LL228" s="66"/>
      <c r="LM228" s="66"/>
      <c r="LN228" s="66"/>
      <c r="LO228" s="66"/>
      <c r="LP228" s="66"/>
      <c r="LQ228" s="66"/>
      <c r="MB228" s="66"/>
      <c r="MC228" s="66"/>
      <c r="MD228" s="66"/>
      <c r="ME228" s="66"/>
      <c r="MF228" s="66"/>
      <c r="MG228" s="66"/>
      <c r="MH228" s="66"/>
      <c r="MI228" s="66"/>
      <c r="MJ228" s="66"/>
      <c r="MK228" s="66"/>
      <c r="ML228" s="66"/>
      <c r="MM228" s="66"/>
      <c r="MZ228" s="66"/>
      <c r="NA228" s="66"/>
      <c r="NB228" s="66"/>
      <c r="NC228" s="66"/>
      <c r="ND228" s="66"/>
      <c r="NE228" s="66"/>
      <c r="NF228" s="66"/>
      <c r="NG228" s="66"/>
      <c r="NH228" s="66"/>
      <c r="NI228" s="66"/>
      <c r="NJ228" s="66"/>
      <c r="NK228" s="66"/>
      <c r="NL228" s="66"/>
      <c r="NY228" s="66"/>
      <c r="NZ228" s="66"/>
      <c r="OA228" s="66"/>
      <c r="OB228" s="66"/>
      <c r="OC228" s="66"/>
      <c r="OD228" s="66"/>
      <c r="OE228" s="66"/>
      <c r="OF228" s="66"/>
      <c r="OG228" s="66"/>
      <c r="OH228" s="66"/>
      <c r="OI228" s="66"/>
      <c r="OJ228" s="66"/>
      <c r="OK228" s="66"/>
      <c r="OV228" s="66"/>
      <c r="OW228" s="66"/>
      <c r="OX228" s="66"/>
      <c r="OY228" s="66"/>
      <c r="OZ228" s="66"/>
      <c r="PA228" s="66"/>
      <c r="PB228" s="66"/>
      <c r="PC228" s="66"/>
      <c r="PD228" s="66"/>
      <c r="PE228" s="66"/>
      <c r="PF228" s="66"/>
      <c r="PG228" s="66"/>
      <c r="PT228" s="66"/>
      <c r="PU228" s="66"/>
      <c r="PV228" s="66"/>
      <c r="PW228" s="66"/>
      <c r="PX228" s="66"/>
      <c r="PY228" s="66"/>
      <c r="PZ228" s="66"/>
      <c r="QA228" s="66"/>
      <c r="QB228" s="66"/>
      <c r="QC228" s="66"/>
      <c r="QD228" s="66"/>
      <c r="QE228" s="66"/>
      <c r="QF228" s="66"/>
      <c r="QT228" s="66"/>
      <c r="QU228" s="66"/>
      <c r="QV228" s="66"/>
      <c r="QW228" s="66"/>
      <c r="QX228" s="66"/>
      <c r="QY228" s="66"/>
      <c r="QZ228" s="66"/>
      <c r="RA228" s="66"/>
      <c r="RB228" s="66"/>
      <c r="RC228" s="66"/>
      <c r="RD228" s="66"/>
      <c r="RE228" s="66"/>
      <c r="RF228" s="66"/>
      <c r="RG228" s="66"/>
      <c r="RH228" s="66"/>
      <c r="RT228" s="66"/>
      <c r="RU228" s="66"/>
      <c r="RV228" s="66"/>
      <c r="RW228" s="66"/>
      <c r="RX228" s="66"/>
      <c r="RY228" s="66"/>
      <c r="RZ228" s="66"/>
      <c r="SA228" s="66"/>
      <c r="SB228" s="66"/>
      <c r="SC228" s="66"/>
      <c r="SD228" s="66"/>
      <c r="SE228" s="66"/>
      <c r="SP228" s="66"/>
      <c r="SQ228" s="66"/>
      <c r="SR228" s="66"/>
      <c r="SS228" s="66"/>
      <c r="ST228" s="66"/>
      <c r="SU228" s="66"/>
      <c r="SV228" s="66"/>
      <c r="SW228" s="66"/>
      <c r="SX228" s="66"/>
      <c r="SY228" s="66"/>
      <c r="SZ228" s="66"/>
      <c r="TA228" s="66"/>
      <c r="TN228" s="66"/>
      <c r="TO228" s="66"/>
      <c r="TP228" s="66"/>
      <c r="TQ228" s="66"/>
      <c r="TR228" s="66"/>
      <c r="TS228" s="66"/>
      <c r="TT228" s="66"/>
      <c r="TU228" s="66"/>
      <c r="TV228" s="66"/>
      <c r="TW228" s="66"/>
      <c r="TX228" s="66"/>
      <c r="TY228" s="66"/>
      <c r="TZ228" s="66"/>
      <c r="UA228" s="66"/>
      <c r="UK228" s="66"/>
      <c r="UL228" s="66"/>
      <c r="UM228" s="66"/>
      <c r="UN228" s="66"/>
      <c r="UO228" s="66"/>
      <c r="UP228" s="66"/>
      <c r="UQ228" s="66"/>
      <c r="UR228" s="66"/>
      <c r="US228" s="66"/>
      <c r="UT228" s="66"/>
      <c r="UU228" s="66"/>
      <c r="UV228" s="66"/>
      <c r="VH228" s="9"/>
      <c r="VI228" s="9"/>
      <c r="VJ228" s="3"/>
      <c r="WE228" s="6"/>
      <c r="XK228"/>
      <c r="XL228" s="6"/>
      <c r="XV228"/>
      <c r="ZD228" s="3"/>
      <c r="ZF228" s="3"/>
    </row>
    <row r="229" spans="1:682" ht="33" customHeight="1" x14ac:dyDescent="0.2">
      <c r="K229" s="6">
        <v>49</v>
      </c>
      <c r="L229" s="6">
        <v>72</v>
      </c>
      <c r="AL229" s="9"/>
      <c r="AM229" s="6" t="s">
        <v>10776</v>
      </c>
      <c r="AO229" s="9"/>
      <c r="AP229" s="9"/>
      <c r="AQ229" s="9"/>
      <c r="BJ229" s="28" t="s">
        <v>11120</v>
      </c>
      <c r="BK229" s="28" t="s">
        <v>11103</v>
      </c>
      <c r="BS229" s="227" t="str">
        <f>DD229&amp;" "&amp;FO229&amp;" "&amp;EJ229&amp;" "&amp;HZ229&amp;" "&amp;IZ229&amp;" "&amp;KW229&amp;" "&amp;LU229&amp;" "&amp;MS229&amp;" "&amp;NP229&amp;" "&amp;OO229&amp;" "&amp;PL229&amp;" "&amp;QK229&amp;" "&amp;RM229&amp;" "&amp;SI229&amp;" "&amp;TE229&amp;" "&amp;UE229&amp;" "&amp;JZ229</f>
        <v xml:space="preserve">-- -- BES-Attribution              </v>
      </c>
      <c r="DD229" s="53" t="s">
        <v>10483</v>
      </c>
      <c r="DE229" s="53" t="s">
        <v>10483</v>
      </c>
      <c r="DF229" s="53" t="s">
        <v>10483</v>
      </c>
      <c r="DG229" s="53" t="s">
        <v>10483</v>
      </c>
      <c r="DH229" s="53" t="s">
        <v>10483</v>
      </c>
      <c r="DI229" s="53" t="s">
        <v>10483</v>
      </c>
      <c r="DJ229" s="53" t="s">
        <v>10483</v>
      </c>
      <c r="DK229" s="53" t="s">
        <v>10483</v>
      </c>
      <c r="DL229" s="53" t="s">
        <v>10483</v>
      </c>
      <c r="DM229" s="53" t="s">
        <v>10483</v>
      </c>
      <c r="DN229" s="53" t="s">
        <v>10483</v>
      </c>
      <c r="DO229" s="53" t="s">
        <v>10483</v>
      </c>
      <c r="DP229" s="53" t="s">
        <v>10483</v>
      </c>
      <c r="DQ229" s="53" t="s">
        <v>10483</v>
      </c>
      <c r="DR229" s="53" t="s">
        <v>10483</v>
      </c>
      <c r="DS229" s="53" t="s">
        <v>10483</v>
      </c>
      <c r="DT229" s="53" t="s">
        <v>10483</v>
      </c>
      <c r="DU229" s="53" t="s">
        <v>10483</v>
      </c>
      <c r="DV229" s="53" t="s">
        <v>10483</v>
      </c>
      <c r="DW229" s="53" t="s">
        <v>10483</v>
      </c>
      <c r="DX229" s="53" t="s">
        <v>10483</v>
      </c>
      <c r="DY229" s="53" t="s">
        <v>10483</v>
      </c>
      <c r="DZ229" s="53" t="s">
        <v>10483</v>
      </c>
      <c r="EA229" s="53" t="s">
        <v>10483</v>
      </c>
      <c r="EB229" s="53"/>
      <c r="EC229" s="53" t="s">
        <v>10483</v>
      </c>
      <c r="ED229" s="53" t="s">
        <v>10483</v>
      </c>
      <c r="EE229" s="53" t="s">
        <v>10483</v>
      </c>
      <c r="EF229" s="53" t="s">
        <v>10483</v>
      </c>
      <c r="EG229" s="162" t="s">
        <v>10483</v>
      </c>
      <c r="EH229" s="162"/>
      <c r="EI229" s="162" t="s">
        <v>10483</v>
      </c>
      <c r="EJ229" s="3" t="s">
        <v>6757</v>
      </c>
      <c r="EK229" s="3" t="s">
        <v>1355</v>
      </c>
      <c r="EL229" s="3" t="s">
        <v>1355</v>
      </c>
      <c r="EM229" s="29">
        <v>2.5099999999999998</v>
      </c>
      <c r="EN229" s="29">
        <v>0.77</v>
      </c>
      <c r="EO229" s="53" t="s">
        <v>10483</v>
      </c>
      <c r="EP229" s="29">
        <v>2.2200000000000002</v>
      </c>
      <c r="EQ229" s="29">
        <v>0.84</v>
      </c>
      <c r="ER229" s="53" t="s">
        <v>10483</v>
      </c>
      <c r="ES229" s="53" t="s">
        <v>10483</v>
      </c>
      <c r="ET229" s="53" t="s">
        <v>10483</v>
      </c>
      <c r="EU229" s="53" t="s">
        <v>10483</v>
      </c>
      <c r="EV229" s="53" t="s">
        <v>10483</v>
      </c>
      <c r="EW229" s="53" t="s">
        <v>10483</v>
      </c>
      <c r="EX229" s="53" t="s">
        <v>10483</v>
      </c>
      <c r="EY229" s="53" t="s">
        <v>10483</v>
      </c>
      <c r="EZ229" s="53" t="s">
        <v>10483</v>
      </c>
      <c r="FA229" s="53" t="s">
        <v>10483</v>
      </c>
      <c r="FB229" s="53" t="s">
        <v>10483</v>
      </c>
      <c r="FC229" s="53" t="s">
        <v>10483</v>
      </c>
      <c r="FD229" s="53" t="s">
        <v>10483</v>
      </c>
      <c r="FE229" s="53" t="s">
        <v>10483</v>
      </c>
      <c r="FF229" s="53" t="s">
        <v>10483</v>
      </c>
      <c r="FG229" s="53" t="s">
        <v>10483</v>
      </c>
      <c r="FH229" s="53" t="s">
        <v>10483</v>
      </c>
      <c r="FI229" s="53" t="s">
        <v>10483</v>
      </c>
      <c r="FJ229" s="53" t="s">
        <v>10483</v>
      </c>
      <c r="FK229" s="53" t="s">
        <v>10483</v>
      </c>
      <c r="FL229" s="53" t="s">
        <v>10483</v>
      </c>
      <c r="FM229" s="53"/>
      <c r="FN229" s="53" t="s">
        <v>10483</v>
      </c>
      <c r="FO229" s="53" t="s">
        <v>10483</v>
      </c>
      <c r="FP229" s="53" t="s">
        <v>10483</v>
      </c>
      <c r="FQ229" s="53" t="s">
        <v>10483</v>
      </c>
      <c r="FR229" s="53" t="s">
        <v>10483</v>
      </c>
      <c r="FS229" s="53" t="s">
        <v>10483</v>
      </c>
      <c r="FT229" s="53" t="s">
        <v>10483</v>
      </c>
      <c r="FU229" s="53" t="s">
        <v>10483</v>
      </c>
      <c r="FV229" s="53" t="s">
        <v>10483</v>
      </c>
      <c r="FW229" s="53" t="s">
        <v>10483</v>
      </c>
      <c r="FX229" s="53" t="s">
        <v>10483</v>
      </c>
      <c r="FY229" s="53" t="s">
        <v>10483</v>
      </c>
      <c r="FZ229" s="53" t="s">
        <v>10483</v>
      </c>
      <c r="GA229" s="53" t="s">
        <v>10483</v>
      </c>
      <c r="GB229" s="53" t="s">
        <v>10483</v>
      </c>
      <c r="GC229" s="53"/>
      <c r="GD229" s="53" t="s">
        <v>10483</v>
      </c>
      <c r="GE229" s="53" t="s">
        <v>10483</v>
      </c>
      <c r="GF229" s="53" t="s">
        <v>10483</v>
      </c>
      <c r="GG229" s="53" t="s">
        <v>10483</v>
      </c>
      <c r="GH229" s="53" t="s">
        <v>10483</v>
      </c>
      <c r="GI229" s="53" t="s">
        <v>10483</v>
      </c>
      <c r="GJ229" s="53" t="s">
        <v>10483</v>
      </c>
      <c r="GK229" s="53" t="s">
        <v>10483</v>
      </c>
      <c r="GL229" s="53" t="s">
        <v>10483</v>
      </c>
      <c r="GM229" s="53" t="s">
        <v>10483</v>
      </c>
      <c r="GN229" s="53" t="s">
        <v>10483</v>
      </c>
      <c r="GO229" s="53" t="s">
        <v>10483</v>
      </c>
      <c r="GP229" s="53" t="s">
        <v>10483</v>
      </c>
      <c r="GQ229" s="53" t="s">
        <v>10483</v>
      </c>
      <c r="GZ229" s="166"/>
      <c r="HA229" s="166"/>
      <c r="HB229" s="166"/>
      <c r="HC229" s="166"/>
      <c r="HD229" s="166"/>
      <c r="HE229" s="166"/>
      <c r="HF229" s="166"/>
      <c r="HG229" s="166"/>
      <c r="HH229" s="166"/>
      <c r="HI229" s="166"/>
      <c r="HJ229" s="166"/>
      <c r="HK229" s="166"/>
      <c r="JZ229" s="9"/>
      <c r="KA229" s="9"/>
      <c r="KB229" s="9"/>
      <c r="KC229" s="9"/>
      <c r="KD229" s="9"/>
      <c r="KE229" s="9"/>
      <c r="KF229" s="9"/>
      <c r="VG229" s="8"/>
      <c r="VH229" s="9"/>
      <c r="VI229" s="9"/>
      <c r="VJ229" s="3"/>
      <c r="WA229" s="3" t="s">
        <v>10894</v>
      </c>
      <c r="WE229" s="6"/>
      <c r="XK229"/>
      <c r="XL229" s="6"/>
      <c r="XP229" s="6" t="s">
        <v>10776</v>
      </c>
      <c r="XQ229" s="6" t="s">
        <v>10776</v>
      </c>
      <c r="XV229"/>
    </row>
    <row r="230" spans="1:682" ht="33" customHeight="1" x14ac:dyDescent="0.2">
      <c r="K230" s="6">
        <v>49</v>
      </c>
      <c r="L230" s="6">
        <v>72</v>
      </c>
      <c r="AL230" s="9"/>
      <c r="AM230" s="6" t="s">
        <v>10822</v>
      </c>
      <c r="AO230" s="9"/>
      <c r="AP230" s="9"/>
      <c r="AQ230" s="9"/>
      <c r="BJ230" s="28" t="s">
        <v>11120</v>
      </c>
      <c r="BK230" s="28" t="s">
        <v>11103</v>
      </c>
      <c r="BS230" s="227" t="str">
        <f>DD230&amp;" "&amp;FO230&amp;" "&amp;EJ230&amp;" "&amp;HZ230&amp;" "&amp;IZ230&amp;" "&amp;KW230&amp;" "&amp;LU230&amp;" "&amp;MS230&amp;" "&amp;NP230&amp;" "&amp;OO230&amp;" "&amp;PL230&amp;" "&amp;QK230&amp;" "&amp;RM230&amp;" "&amp;SI230&amp;" "&amp;TE230&amp;" "&amp;UE230&amp;" "&amp;JZ230</f>
        <v xml:space="preserve">-- -- --              </v>
      </c>
      <c r="DD230" s="53" t="s">
        <v>10483</v>
      </c>
      <c r="DE230" s="53" t="s">
        <v>10483</v>
      </c>
      <c r="DF230" s="53" t="s">
        <v>10483</v>
      </c>
      <c r="DG230" s="53" t="s">
        <v>10483</v>
      </c>
      <c r="DH230" s="53" t="s">
        <v>10483</v>
      </c>
      <c r="DI230" s="53" t="s">
        <v>10483</v>
      </c>
      <c r="DJ230" s="53" t="s">
        <v>10483</v>
      </c>
      <c r="DK230" s="53" t="s">
        <v>10483</v>
      </c>
      <c r="DL230" s="53" t="s">
        <v>10483</v>
      </c>
      <c r="DM230" s="53" t="s">
        <v>10483</v>
      </c>
      <c r="DN230" s="53" t="s">
        <v>10483</v>
      </c>
      <c r="DO230" s="53" t="s">
        <v>10483</v>
      </c>
      <c r="DP230" s="53" t="s">
        <v>10483</v>
      </c>
      <c r="DQ230" s="53" t="s">
        <v>10483</v>
      </c>
      <c r="DR230" s="53" t="s">
        <v>10483</v>
      </c>
      <c r="DS230" s="53" t="s">
        <v>10483</v>
      </c>
      <c r="DT230" s="53" t="s">
        <v>10483</v>
      </c>
      <c r="DU230" s="53" t="s">
        <v>10483</v>
      </c>
      <c r="DV230" s="53" t="s">
        <v>10483</v>
      </c>
      <c r="DW230" s="53" t="s">
        <v>10483</v>
      </c>
      <c r="DX230" s="53" t="s">
        <v>10483</v>
      </c>
      <c r="DY230" s="53" t="s">
        <v>10483</v>
      </c>
      <c r="DZ230" s="53" t="s">
        <v>10483</v>
      </c>
      <c r="EA230" s="53" t="s">
        <v>10483</v>
      </c>
      <c r="EB230" s="53"/>
      <c r="EC230" s="53" t="s">
        <v>10483</v>
      </c>
      <c r="ED230" s="53" t="s">
        <v>10483</v>
      </c>
      <c r="EE230" s="53" t="s">
        <v>10483</v>
      </c>
      <c r="EF230" s="53" t="s">
        <v>10483</v>
      </c>
      <c r="EG230" s="162" t="s">
        <v>10483</v>
      </c>
      <c r="EH230" s="162"/>
      <c r="EI230" s="162" t="s">
        <v>10483</v>
      </c>
      <c r="EJ230" s="162" t="s">
        <v>10483</v>
      </c>
      <c r="EK230" s="162" t="s">
        <v>10483</v>
      </c>
      <c r="EL230" s="162" t="s">
        <v>10483</v>
      </c>
      <c r="EM230" s="29">
        <v>2.25</v>
      </c>
      <c r="EN230" s="29">
        <v>1.06</v>
      </c>
      <c r="EO230" s="53" t="s">
        <v>10483</v>
      </c>
      <c r="EP230" s="29">
        <v>2.29</v>
      </c>
      <c r="EQ230" s="29">
        <v>0.95</v>
      </c>
      <c r="ER230" s="53" t="s">
        <v>10483</v>
      </c>
      <c r="ES230" s="53" t="s">
        <v>10483</v>
      </c>
      <c r="ET230" s="53" t="s">
        <v>10483</v>
      </c>
      <c r="EU230" s="53" t="s">
        <v>10483</v>
      </c>
      <c r="EV230" s="53" t="s">
        <v>10483</v>
      </c>
      <c r="EW230" s="53" t="s">
        <v>10483</v>
      </c>
      <c r="EX230" s="53" t="s">
        <v>10483</v>
      </c>
      <c r="EY230" s="53" t="s">
        <v>10483</v>
      </c>
      <c r="EZ230" s="53" t="s">
        <v>10483</v>
      </c>
      <c r="FA230" s="53" t="s">
        <v>10483</v>
      </c>
      <c r="FB230" s="53" t="s">
        <v>10483</v>
      </c>
      <c r="FC230" s="53" t="s">
        <v>10483</v>
      </c>
      <c r="FD230" s="53" t="s">
        <v>10483</v>
      </c>
      <c r="FE230" s="53" t="s">
        <v>10483</v>
      </c>
      <c r="FF230" s="53" t="s">
        <v>10483</v>
      </c>
      <c r="FG230" s="53" t="s">
        <v>10483</v>
      </c>
      <c r="FH230" s="53" t="s">
        <v>10483</v>
      </c>
      <c r="FI230" s="53" t="s">
        <v>10483</v>
      </c>
      <c r="FJ230" s="53" t="s">
        <v>10483</v>
      </c>
      <c r="FK230" s="53" t="s">
        <v>10483</v>
      </c>
      <c r="FL230" s="53" t="s">
        <v>10483</v>
      </c>
      <c r="FM230" s="53"/>
      <c r="FN230" s="53" t="s">
        <v>10483</v>
      </c>
      <c r="FO230" s="53" t="s">
        <v>10483</v>
      </c>
      <c r="FP230" s="53" t="s">
        <v>10483</v>
      </c>
      <c r="FQ230" s="53" t="s">
        <v>10483</v>
      </c>
      <c r="FR230" s="53" t="s">
        <v>10483</v>
      </c>
      <c r="FS230" s="53" t="s">
        <v>10483</v>
      </c>
      <c r="FT230" s="53" t="s">
        <v>10483</v>
      </c>
      <c r="FU230" s="53" t="s">
        <v>10483</v>
      </c>
      <c r="FV230" s="53" t="s">
        <v>10483</v>
      </c>
      <c r="FW230" s="53" t="s">
        <v>10483</v>
      </c>
      <c r="FX230" s="53" t="s">
        <v>10483</v>
      </c>
      <c r="FY230" s="53" t="s">
        <v>10483</v>
      </c>
      <c r="FZ230" s="53" t="s">
        <v>10483</v>
      </c>
      <c r="GA230" s="53" t="s">
        <v>10483</v>
      </c>
      <c r="GB230" s="53" t="s">
        <v>10483</v>
      </c>
      <c r="GC230" s="53"/>
      <c r="GD230" s="53" t="s">
        <v>10483</v>
      </c>
      <c r="GE230" s="53" t="s">
        <v>10483</v>
      </c>
      <c r="GF230" s="53" t="s">
        <v>10483</v>
      </c>
      <c r="GG230" s="53" t="s">
        <v>10483</v>
      </c>
      <c r="GH230" s="53" t="s">
        <v>10483</v>
      </c>
      <c r="GI230" s="53" t="s">
        <v>10483</v>
      </c>
      <c r="GJ230" s="53" t="s">
        <v>10483</v>
      </c>
      <c r="GK230" s="53" t="s">
        <v>10483</v>
      </c>
      <c r="GL230" s="53" t="s">
        <v>10483</v>
      </c>
      <c r="GM230" s="53" t="s">
        <v>10483</v>
      </c>
      <c r="GN230" s="53" t="s">
        <v>10483</v>
      </c>
      <c r="GO230" s="53" t="s">
        <v>10483</v>
      </c>
      <c r="GP230" s="53" t="s">
        <v>10483</v>
      </c>
      <c r="GQ230" s="53" t="s">
        <v>10483</v>
      </c>
      <c r="GZ230" s="166"/>
      <c r="HA230" s="166"/>
      <c r="HB230" s="166"/>
      <c r="HC230" s="166"/>
      <c r="HD230" s="166"/>
      <c r="HE230" s="166"/>
      <c r="HF230" s="166"/>
      <c r="HG230" s="166"/>
      <c r="HH230" s="166"/>
      <c r="HI230" s="166"/>
      <c r="HJ230" s="166"/>
      <c r="HK230" s="166"/>
      <c r="JZ230" s="9"/>
      <c r="KA230" s="9"/>
      <c r="KB230" s="9"/>
      <c r="KC230" s="9"/>
      <c r="KD230" s="9"/>
      <c r="KE230" s="9"/>
      <c r="KF230" s="9"/>
      <c r="VG230" s="8"/>
      <c r="VH230" s="9"/>
      <c r="VI230" s="9"/>
      <c r="VJ230" s="3"/>
      <c r="WA230" s="3" t="s">
        <v>10894</v>
      </c>
      <c r="WE230" s="6"/>
      <c r="XK230"/>
      <c r="XL230" s="6"/>
      <c r="XP230" s="6" t="s">
        <v>10822</v>
      </c>
      <c r="XQ230" s="6" t="s">
        <v>10822</v>
      </c>
      <c r="XV230"/>
    </row>
    <row r="231" spans="1:682" ht="33" customHeight="1" x14ac:dyDescent="0.2">
      <c r="G231" s="66"/>
      <c r="H231" s="66"/>
      <c r="I231" s="66"/>
      <c r="J231" s="66"/>
      <c r="K231" s="6">
        <v>49</v>
      </c>
      <c r="L231" s="6">
        <v>72</v>
      </c>
      <c r="AL231" s="9"/>
      <c r="AM231" s="6" t="s">
        <v>11188</v>
      </c>
      <c r="AO231" s="9"/>
      <c r="AP231" s="9"/>
      <c r="AQ231" s="9"/>
      <c r="BR231" s="28"/>
      <c r="BS231" s="28"/>
      <c r="CG231" s="253"/>
      <c r="CH231" s="253"/>
      <c r="CI231" s="253"/>
      <c r="CJ231" s="253"/>
      <c r="CX231" s="66"/>
      <c r="CY231" s="66"/>
      <c r="CZ231" s="66"/>
      <c r="DA231" s="66"/>
      <c r="DB231" s="66"/>
      <c r="DC231" s="66"/>
      <c r="DE231" s="53" t="s">
        <v>10483</v>
      </c>
      <c r="DF231" s="53" t="s">
        <v>10483</v>
      </c>
      <c r="DG231" s="53" t="s">
        <v>10483</v>
      </c>
      <c r="DH231" s="53" t="s">
        <v>10483</v>
      </c>
      <c r="DI231" s="53" t="s">
        <v>10483</v>
      </c>
      <c r="DJ231" s="53" t="s">
        <v>10483</v>
      </c>
      <c r="DK231" s="53" t="s">
        <v>10483</v>
      </c>
      <c r="DL231" s="53" t="s">
        <v>10483</v>
      </c>
      <c r="DM231" s="53" t="s">
        <v>10483</v>
      </c>
      <c r="DN231" s="53" t="s">
        <v>10483</v>
      </c>
      <c r="DO231" s="53" t="s">
        <v>10483</v>
      </c>
      <c r="DP231" s="53" t="s">
        <v>10483</v>
      </c>
      <c r="DQ231" s="53" t="s">
        <v>10483</v>
      </c>
      <c r="DR231" s="53" t="s">
        <v>10483</v>
      </c>
      <c r="DS231" s="53" t="s">
        <v>10483</v>
      </c>
      <c r="DT231" s="53" t="s">
        <v>10483</v>
      </c>
      <c r="DU231" s="53" t="s">
        <v>10483</v>
      </c>
      <c r="DV231" s="53" t="s">
        <v>10483</v>
      </c>
      <c r="DW231" s="53" t="s">
        <v>10483</v>
      </c>
      <c r="DX231" s="53" t="s">
        <v>10483</v>
      </c>
      <c r="DY231" s="53" t="s">
        <v>10483</v>
      </c>
      <c r="DZ231" s="53" t="s">
        <v>10483</v>
      </c>
      <c r="EA231" s="53" t="s">
        <v>10483</v>
      </c>
      <c r="EB231" s="53"/>
      <c r="EC231" s="53" t="s">
        <v>10483</v>
      </c>
      <c r="ED231" s="53" t="s">
        <v>10483</v>
      </c>
      <c r="EE231" s="53"/>
      <c r="EF231" s="53" t="s">
        <v>10483</v>
      </c>
      <c r="EG231" s="53" t="s">
        <v>10483</v>
      </c>
      <c r="EH231" s="53"/>
      <c r="EI231" s="53" t="s">
        <v>10483</v>
      </c>
      <c r="EJ231" s="53" t="s">
        <v>10483</v>
      </c>
      <c r="EK231" s="53" t="s">
        <v>10483</v>
      </c>
      <c r="EL231" s="53" t="s">
        <v>10483</v>
      </c>
      <c r="EM231" s="29">
        <v>2.41</v>
      </c>
      <c r="EN231" s="29">
        <v>0.75</v>
      </c>
      <c r="EO231" s="53" t="s">
        <v>10483</v>
      </c>
      <c r="EP231" s="29">
        <v>2.35</v>
      </c>
      <c r="EQ231" s="29">
        <v>0.81</v>
      </c>
      <c r="ER231" s="53" t="s">
        <v>10483</v>
      </c>
      <c r="ES231" s="53" t="s">
        <v>10483</v>
      </c>
      <c r="ET231" s="53" t="s">
        <v>10483</v>
      </c>
      <c r="EU231" s="53" t="s">
        <v>10483</v>
      </c>
      <c r="EV231" s="53" t="s">
        <v>10483</v>
      </c>
      <c r="EW231" s="53" t="s">
        <v>10483</v>
      </c>
      <c r="EX231" s="53" t="s">
        <v>10483</v>
      </c>
      <c r="EY231" s="53" t="s">
        <v>10483</v>
      </c>
      <c r="EZ231" s="53" t="s">
        <v>10483</v>
      </c>
      <c r="FA231" s="53" t="s">
        <v>10483</v>
      </c>
      <c r="FB231" s="53" t="s">
        <v>10483</v>
      </c>
      <c r="FC231" s="53" t="s">
        <v>10483</v>
      </c>
      <c r="FD231" s="53" t="s">
        <v>10483</v>
      </c>
      <c r="FE231" s="53" t="s">
        <v>10483</v>
      </c>
      <c r="FF231" s="53" t="s">
        <v>10483</v>
      </c>
      <c r="FG231" s="53" t="s">
        <v>10483</v>
      </c>
      <c r="FH231" s="53" t="s">
        <v>10483</v>
      </c>
      <c r="FI231" s="53" t="s">
        <v>10483</v>
      </c>
      <c r="FJ231" s="53" t="s">
        <v>10483</v>
      </c>
      <c r="FK231" s="53" t="s">
        <v>10483</v>
      </c>
      <c r="FL231" s="53" t="s">
        <v>10483</v>
      </c>
      <c r="FM231" s="53"/>
      <c r="FN231" s="53" t="s">
        <v>10483</v>
      </c>
      <c r="FO231" s="53" t="s">
        <v>10483</v>
      </c>
      <c r="FP231" s="53" t="s">
        <v>10483</v>
      </c>
      <c r="FQ231" s="53" t="s">
        <v>10483</v>
      </c>
      <c r="FR231" s="53" t="s">
        <v>10483</v>
      </c>
      <c r="FS231" s="53" t="s">
        <v>10483</v>
      </c>
      <c r="FT231" s="53" t="s">
        <v>10483</v>
      </c>
      <c r="FU231" s="53" t="s">
        <v>10483</v>
      </c>
      <c r="FV231" s="53" t="s">
        <v>10483</v>
      </c>
      <c r="FW231" s="53" t="s">
        <v>10483</v>
      </c>
      <c r="FX231" s="53" t="s">
        <v>10483</v>
      </c>
      <c r="FY231" s="53" t="s">
        <v>10483</v>
      </c>
      <c r="FZ231" s="53" t="s">
        <v>10483</v>
      </c>
      <c r="GA231" s="53" t="s">
        <v>10483</v>
      </c>
      <c r="GB231" s="53" t="s">
        <v>10483</v>
      </c>
      <c r="GC231" s="53"/>
      <c r="GD231" s="53" t="s">
        <v>10483</v>
      </c>
      <c r="GE231" s="53" t="s">
        <v>10483</v>
      </c>
      <c r="GF231" s="53" t="s">
        <v>10483</v>
      </c>
      <c r="GG231" s="53" t="s">
        <v>10483</v>
      </c>
      <c r="GH231" s="53" t="s">
        <v>10483</v>
      </c>
      <c r="GI231" s="53" t="s">
        <v>10483</v>
      </c>
      <c r="GJ231" s="53" t="s">
        <v>10483</v>
      </c>
      <c r="GK231" s="53" t="s">
        <v>10483</v>
      </c>
      <c r="GL231" s="53" t="s">
        <v>10483</v>
      </c>
      <c r="GM231" s="53" t="s">
        <v>10483</v>
      </c>
      <c r="GN231" s="53" t="s">
        <v>10483</v>
      </c>
      <c r="GO231" s="53" t="s">
        <v>10483</v>
      </c>
      <c r="GP231" s="53" t="s">
        <v>10483</v>
      </c>
      <c r="GQ231" s="53" t="s">
        <v>10483</v>
      </c>
      <c r="GR231" s="53"/>
      <c r="GS231" s="53"/>
      <c r="GZ231" s="290"/>
      <c r="HA231" s="290"/>
      <c r="HB231" s="290"/>
      <c r="HC231" s="290"/>
      <c r="HD231" s="290"/>
      <c r="HE231" s="290"/>
      <c r="HF231" s="290"/>
      <c r="HG231" s="290"/>
      <c r="HH231" s="290"/>
      <c r="HI231" s="290"/>
      <c r="HJ231" s="290"/>
      <c r="HK231" s="290"/>
      <c r="II231" s="66"/>
      <c r="IJ231" s="66"/>
      <c r="IK231" s="66"/>
      <c r="IL231" s="66"/>
      <c r="IM231" s="66"/>
      <c r="IN231" s="66"/>
      <c r="IO231" s="66"/>
      <c r="IP231" s="66"/>
      <c r="IQ231" s="66"/>
      <c r="IR231" s="66"/>
      <c r="IS231" s="66"/>
      <c r="IT231" s="66"/>
      <c r="IU231" s="66"/>
      <c r="IV231" s="66"/>
      <c r="JI231" s="66"/>
      <c r="JJ231" s="66"/>
      <c r="JK231" s="66"/>
      <c r="JL231" s="66"/>
      <c r="JM231" s="66"/>
      <c r="JN231" s="66"/>
      <c r="JO231" s="66"/>
      <c r="JP231" s="66"/>
      <c r="JQ231" s="66"/>
      <c r="JR231" s="66"/>
      <c r="JS231" s="66"/>
      <c r="JT231" s="66"/>
      <c r="JU231" s="66"/>
      <c r="JV231" s="66"/>
      <c r="JZ231" s="9"/>
      <c r="KA231" s="9"/>
      <c r="KB231" s="9"/>
      <c r="KC231" s="9"/>
      <c r="KD231" s="9"/>
      <c r="KE231" s="9"/>
      <c r="KF231" s="9"/>
      <c r="KG231" s="66"/>
      <c r="KH231" s="66"/>
      <c r="KI231" s="66"/>
      <c r="KJ231" s="66"/>
      <c r="KK231" s="66"/>
      <c r="KL231" s="66"/>
      <c r="KM231" s="66"/>
      <c r="KN231" s="66"/>
      <c r="KO231" s="66"/>
      <c r="KP231" s="66"/>
      <c r="KQ231" s="66"/>
      <c r="KR231" s="66"/>
      <c r="LE231" s="66"/>
      <c r="LF231" s="66"/>
      <c r="LG231" s="66"/>
      <c r="LH231" s="66"/>
      <c r="LI231" s="66"/>
      <c r="LJ231" s="66"/>
      <c r="LK231" s="66"/>
      <c r="LL231" s="66"/>
      <c r="LM231" s="66"/>
      <c r="LN231" s="66"/>
      <c r="LO231" s="66"/>
      <c r="LP231" s="66"/>
      <c r="LQ231" s="66"/>
      <c r="MB231" s="66"/>
      <c r="MC231" s="66"/>
      <c r="MD231" s="66"/>
      <c r="ME231" s="66"/>
      <c r="MF231" s="66"/>
      <c r="MG231" s="66"/>
      <c r="MH231" s="66"/>
      <c r="MI231" s="66"/>
      <c r="MJ231" s="66"/>
      <c r="MK231" s="66"/>
      <c r="ML231" s="66"/>
      <c r="MM231" s="66"/>
      <c r="MZ231" s="66"/>
      <c r="NA231" s="66"/>
      <c r="NB231" s="66"/>
      <c r="NC231" s="66"/>
      <c r="ND231" s="66"/>
      <c r="NE231" s="66"/>
      <c r="NF231" s="66"/>
      <c r="NG231" s="66"/>
      <c r="NH231" s="66"/>
      <c r="NI231" s="66"/>
      <c r="NJ231" s="66"/>
      <c r="NK231" s="66"/>
      <c r="NL231" s="66"/>
      <c r="NY231" s="66"/>
      <c r="NZ231" s="66"/>
      <c r="OA231" s="66"/>
      <c r="OB231" s="66"/>
      <c r="OC231" s="66"/>
      <c r="OD231" s="66"/>
      <c r="OE231" s="66"/>
      <c r="OF231" s="66"/>
      <c r="OG231" s="66"/>
      <c r="OH231" s="66"/>
      <c r="OI231" s="66"/>
      <c r="OJ231" s="66"/>
      <c r="OK231" s="66"/>
      <c r="OV231" s="66"/>
      <c r="OW231" s="66"/>
      <c r="OX231" s="66"/>
      <c r="OY231" s="66"/>
      <c r="OZ231" s="66"/>
      <c r="PA231" s="66"/>
      <c r="PB231" s="66"/>
      <c r="PC231" s="66"/>
      <c r="PD231" s="66"/>
      <c r="PE231" s="66"/>
      <c r="PF231" s="66"/>
      <c r="PG231" s="66"/>
      <c r="PT231" s="66"/>
      <c r="PU231" s="66"/>
      <c r="PV231" s="66"/>
      <c r="PW231" s="66"/>
      <c r="PX231" s="66"/>
      <c r="PY231" s="66"/>
      <c r="PZ231" s="66"/>
      <c r="QA231" s="66"/>
      <c r="QB231" s="66"/>
      <c r="QC231" s="66"/>
      <c r="QD231" s="66"/>
      <c r="QE231" s="66"/>
      <c r="QF231" s="66"/>
      <c r="QT231" s="66"/>
      <c r="QU231" s="66"/>
      <c r="QV231" s="66"/>
      <c r="QW231" s="66"/>
      <c r="QX231" s="66"/>
      <c r="QY231" s="66"/>
      <c r="QZ231" s="66"/>
      <c r="RA231" s="66"/>
      <c r="RB231" s="66"/>
      <c r="RC231" s="66"/>
      <c r="RD231" s="66"/>
      <c r="RE231" s="66"/>
      <c r="RF231" s="66"/>
      <c r="RG231" s="66"/>
      <c r="RH231" s="66"/>
      <c r="RT231" s="66"/>
      <c r="RU231" s="66"/>
      <c r="RV231" s="66"/>
      <c r="RW231" s="66"/>
      <c r="RX231" s="66"/>
      <c r="RY231" s="66"/>
      <c r="RZ231" s="66"/>
      <c r="SA231" s="66"/>
      <c r="SB231" s="66"/>
      <c r="SC231" s="66"/>
      <c r="SD231" s="66"/>
      <c r="SE231" s="66"/>
      <c r="SP231" s="66"/>
      <c r="SQ231" s="66"/>
      <c r="SR231" s="66"/>
      <c r="SS231" s="66"/>
      <c r="ST231" s="66"/>
      <c r="SU231" s="66"/>
      <c r="SV231" s="66"/>
      <c r="SW231" s="66"/>
      <c r="SX231" s="66"/>
      <c r="SY231" s="66"/>
      <c r="SZ231" s="66"/>
      <c r="TA231" s="66"/>
      <c r="TN231" s="66"/>
      <c r="TO231" s="66"/>
      <c r="TP231" s="66"/>
      <c r="TQ231" s="66"/>
      <c r="TR231" s="66"/>
      <c r="TS231" s="66"/>
      <c r="TT231" s="66"/>
      <c r="TU231" s="66"/>
      <c r="TV231" s="66"/>
      <c r="TW231" s="66"/>
      <c r="TX231" s="66"/>
      <c r="TY231" s="66"/>
      <c r="TZ231" s="66"/>
      <c r="UA231" s="66"/>
      <c r="UK231" s="66"/>
      <c r="UL231" s="66"/>
      <c r="UM231" s="66"/>
      <c r="UN231" s="66"/>
      <c r="UO231" s="66"/>
      <c r="UP231" s="66"/>
      <c r="UQ231" s="66"/>
      <c r="UR231" s="66"/>
      <c r="US231" s="66"/>
      <c r="UT231" s="66"/>
      <c r="UU231" s="66"/>
      <c r="UV231" s="66"/>
      <c r="VH231" s="9"/>
      <c r="VI231" s="9"/>
      <c r="VJ231" s="3"/>
      <c r="WE231" s="6"/>
      <c r="XK231"/>
      <c r="XL231" s="6"/>
      <c r="XV231"/>
      <c r="ZD231" s="3"/>
      <c r="ZF231" s="3"/>
    </row>
    <row r="232" spans="1:682" ht="33" customHeight="1" x14ac:dyDescent="0.2">
      <c r="G232" s="66"/>
      <c r="H232" s="66"/>
      <c r="I232" s="66"/>
      <c r="J232" s="66"/>
      <c r="K232" s="6">
        <v>49</v>
      </c>
      <c r="L232" s="6">
        <v>72</v>
      </c>
      <c r="AL232" s="9"/>
      <c r="AM232" s="6" t="s">
        <v>11189</v>
      </c>
      <c r="AO232" s="9"/>
      <c r="AP232" s="9"/>
      <c r="AQ232" s="9"/>
      <c r="BR232" s="28"/>
      <c r="BS232" s="28"/>
      <c r="CG232" s="253"/>
      <c r="CH232" s="253"/>
      <c r="CI232" s="253"/>
      <c r="CJ232" s="253"/>
      <c r="CX232" s="66"/>
      <c r="CY232" s="66"/>
      <c r="CZ232" s="66"/>
      <c r="DA232" s="66"/>
      <c r="DB232" s="66"/>
      <c r="DC232" s="66"/>
      <c r="DE232" s="53" t="s">
        <v>10483</v>
      </c>
      <c r="DF232" s="53" t="s">
        <v>10483</v>
      </c>
      <c r="DG232" s="53" t="s">
        <v>10483</v>
      </c>
      <c r="DH232" s="53" t="s">
        <v>10483</v>
      </c>
      <c r="DI232" s="53" t="s">
        <v>10483</v>
      </c>
      <c r="DJ232" s="53" t="s">
        <v>10483</v>
      </c>
      <c r="DK232" s="53" t="s">
        <v>10483</v>
      </c>
      <c r="DL232" s="53" t="s">
        <v>10483</v>
      </c>
      <c r="DM232" s="53" t="s">
        <v>10483</v>
      </c>
      <c r="DN232" s="53" t="s">
        <v>10483</v>
      </c>
      <c r="DO232" s="53" t="s">
        <v>10483</v>
      </c>
      <c r="DP232" s="53" t="s">
        <v>10483</v>
      </c>
      <c r="DQ232" s="53" t="s">
        <v>10483</v>
      </c>
      <c r="DR232" s="53" t="s">
        <v>10483</v>
      </c>
      <c r="DS232" s="53" t="s">
        <v>10483</v>
      </c>
      <c r="DT232" s="53" t="s">
        <v>10483</v>
      </c>
      <c r="DU232" s="53" t="s">
        <v>10483</v>
      </c>
      <c r="DV232" s="53" t="s">
        <v>10483</v>
      </c>
      <c r="DW232" s="53" t="s">
        <v>10483</v>
      </c>
      <c r="DX232" s="53" t="s">
        <v>10483</v>
      </c>
      <c r="DY232" s="53" t="s">
        <v>10483</v>
      </c>
      <c r="DZ232" s="53" t="s">
        <v>10483</v>
      </c>
      <c r="EA232" s="53" t="s">
        <v>10483</v>
      </c>
      <c r="EB232" s="53"/>
      <c r="EC232" s="53" t="s">
        <v>10483</v>
      </c>
      <c r="ED232" s="53" t="s">
        <v>10483</v>
      </c>
      <c r="EE232" s="53"/>
      <c r="EF232" s="53" t="s">
        <v>10483</v>
      </c>
      <c r="EG232" s="53" t="s">
        <v>10483</v>
      </c>
      <c r="EH232" s="53"/>
      <c r="EI232" s="53" t="s">
        <v>10483</v>
      </c>
      <c r="EJ232" s="53" t="s">
        <v>10483</v>
      </c>
      <c r="EK232" s="53" t="s">
        <v>10483</v>
      </c>
      <c r="EL232" s="53" t="s">
        <v>10483</v>
      </c>
      <c r="EM232" s="29">
        <v>2.2200000000000002</v>
      </c>
      <c r="EN232" s="29">
        <v>0.65</v>
      </c>
      <c r="EO232" s="53" t="s">
        <v>10483</v>
      </c>
      <c r="EP232" s="29">
        <v>2.4</v>
      </c>
      <c r="EQ232" s="29">
        <v>0.59</v>
      </c>
      <c r="ER232" s="53" t="s">
        <v>10483</v>
      </c>
      <c r="ES232" s="53" t="s">
        <v>10483</v>
      </c>
      <c r="ET232" s="53" t="s">
        <v>10483</v>
      </c>
      <c r="EU232" s="53" t="s">
        <v>10483</v>
      </c>
      <c r="EV232" s="53" t="s">
        <v>10483</v>
      </c>
      <c r="EW232" s="53" t="s">
        <v>10483</v>
      </c>
      <c r="EX232" s="53" t="s">
        <v>10483</v>
      </c>
      <c r="EY232" s="53" t="s">
        <v>10483</v>
      </c>
      <c r="EZ232" s="53" t="s">
        <v>10483</v>
      </c>
      <c r="FA232" s="53" t="s">
        <v>10483</v>
      </c>
      <c r="FB232" s="53" t="s">
        <v>10483</v>
      </c>
      <c r="FC232" s="53" t="s">
        <v>10483</v>
      </c>
      <c r="FD232" s="53" t="s">
        <v>10483</v>
      </c>
      <c r="FE232" s="53" t="s">
        <v>10483</v>
      </c>
      <c r="FF232" s="53" t="s">
        <v>10483</v>
      </c>
      <c r="FG232" s="53" t="s">
        <v>10483</v>
      </c>
      <c r="FH232" s="53" t="s">
        <v>10483</v>
      </c>
      <c r="FI232" s="53" t="s">
        <v>10483</v>
      </c>
      <c r="FJ232" s="53" t="s">
        <v>10483</v>
      </c>
      <c r="FK232" s="53" t="s">
        <v>10483</v>
      </c>
      <c r="FL232" s="53" t="s">
        <v>10483</v>
      </c>
      <c r="FM232" s="53"/>
      <c r="FN232" s="53" t="s">
        <v>10483</v>
      </c>
      <c r="FO232" s="53" t="s">
        <v>10483</v>
      </c>
      <c r="FP232" s="53" t="s">
        <v>10483</v>
      </c>
      <c r="FQ232" s="53" t="s">
        <v>10483</v>
      </c>
      <c r="FR232" s="53" t="s">
        <v>10483</v>
      </c>
      <c r="FS232" s="53" t="s">
        <v>10483</v>
      </c>
      <c r="FT232" s="53" t="s">
        <v>10483</v>
      </c>
      <c r="FU232" s="53" t="s">
        <v>10483</v>
      </c>
      <c r="FV232" s="53" t="s">
        <v>10483</v>
      </c>
      <c r="FW232" s="53" t="s">
        <v>10483</v>
      </c>
      <c r="FX232" s="53" t="s">
        <v>10483</v>
      </c>
      <c r="FY232" s="53" t="s">
        <v>10483</v>
      </c>
      <c r="FZ232" s="53" t="s">
        <v>10483</v>
      </c>
      <c r="GA232" s="53" t="s">
        <v>10483</v>
      </c>
      <c r="GB232" s="53" t="s">
        <v>10483</v>
      </c>
      <c r="GC232" s="53"/>
      <c r="GD232" s="53" t="s">
        <v>10483</v>
      </c>
      <c r="GE232" s="53" t="s">
        <v>10483</v>
      </c>
      <c r="GF232" s="53" t="s">
        <v>10483</v>
      </c>
      <c r="GG232" s="53" t="s">
        <v>10483</v>
      </c>
      <c r="GH232" s="53" t="s">
        <v>10483</v>
      </c>
      <c r="GI232" s="53" t="s">
        <v>10483</v>
      </c>
      <c r="GJ232" s="53" t="s">
        <v>10483</v>
      </c>
      <c r="GK232" s="53" t="s">
        <v>10483</v>
      </c>
      <c r="GL232" s="53" t="s">
        <v>10483</v>
      </c>
      <c r="GM232" s="53" t="s">
        <v>10483</v>
      </c>
      <c r="GN232" s="53" t="s">
        <v>10483</v>
      </c>
      <c r="GO232" s="53" t="s">
        <v>10483</v>
      </c>
      <c r="GP232" s="53" t="s">
        <v>10483</v>
      </c>
      <c r="GQ232" s="53" t="s">
        <v>10483</v>
      </c>
      <c r="GR232" s="53"/>
      <c r="GS232" s="53"/>
      <c r="GZ232" s="290"/>
      <c r="HA232" s="290"/>
      <c r="HB232" s="290"/>
      <c r="HC232" s="290"/>
      <c r="HD232" s="290"/>
      <c r="HE232" s="290"/>
      <c r="HF232" s="290"/>
      <c r="HG232" s="290"/>
      <c r="HH232" s="290"/>
      <c r="HI232" s="290"/>
      <c r="HJ232" s="290"/>
      <c r="HK232" s="290"/>
      <c r="II232" s="66"/>
      <c r="IJ232" s="66"/>
      <c r="IK232" s="66"/>
      <c r="IL232" s="66"/>
      <c r="IM232" s="66"/>
      <c r="IN232" s="66"/>
      <c r="IO232" s="66"/>
      <c r="IP232" s="66"/>
      <c r="IQ232" s="66"/>
      <c r="IR232" s="66"/>
      <c r="IS232" s="66"/>
      <c r="IT232" s="66"/>
      <c r="IU232" s="66"/>
      <c r="IV232" s="66"/>
      <c r="JI232" s="66"/>
      <c r="JJ232" s="66"/>
      <c r="JK232" s="66"/>
      <c r="JL232" s="66"/>
      <c r="JM232" s="66"/>
      <c r="JN232" s="66"/>
      <c r="JO232" s="66"/>
      <c r="JP232" s="66"/>
      <c r="JQ232" s="66"/>
      <c r="JR232" s="66"/>
      <c r="JS232" s="66"/>
      <c r="JT232" s="66"/>
      <c r="JU232" s="66"/>
      <c r="JV232" s="66"/>
      <c r="JZ232" s="9"/>
      <c r="KA232" s="9"/>
      <c r="KB232" s="9"/>
      <c r="KC232" s="9"/>
      <c r="KD232" s="9"/>
      <c r="KE232" s="9"/>
      <c r="KF232" s="9"/>
      <c r="KG232" s="66"/>
      <c r="KH232" s="66"/>
      <c r="KI232" s="66"/>
      <c r="KJ232" s="66"/>
      <c r="KK232" s="66"/>
      <c r="KL232" s="66"/>
      <c r="KM232" s="66"/>
      <c r="KN232" s="66"/>
      <c r="KO232" s="66"/>
      <c r="KP232" s="66"/>
      <c r="KQ232" s="66"/>
      <c r="KR232" s="66"/>
      <c r="LE232" s="66"/>
      <c r="LF232" s="66"/>
      <c r="LG232" s="66"/>
      <c r="LH232" s="66"/>
      <c r="LI232" s="66"/>
      <c r="LJ232" s="66"/>
      <c r="LK232" s="66"/>
      <c r="LL232" s="66"/>
      <c r="LM232" s="66"/>
      <c r="LN232" s="66"/>
      <c r="LO232" s="66"/>
      <c r="LP232" s="66"/>
      <c r="LQ232" s="66"/>
      <c r="MB232" s="66"/>
      <c r="MC232" s="66"/>
      <c r="MD232" s="66"/>
      <c r="ME232" s="66"/>
      <c r="MF232" s="66"/>
      <c r="MG232" s="66"/>
      <c r="MH232" s="66"/>
      <c r="MI232" s="66"/>
      <c r="MJ232" s="66"/>
      <c r="MK232" s="66"/>
      <c r="ML232" s="66"/>
      <c r="MM232" s="66"/>
      <c r="MZ232" s="66"/>
      <c r="NA232" s="66"/>
      <c r="NB232" s="66"/>
      <c r="NC232" s="66"/>
      <c r="ND232" s="66"/>
      <c r="NE232" s="66"/>
      <c r="NF232" s="66"/>
      <c r="NG232" s="66"/>
      <c r="NH232" s="66"/>
      <c r="NI232" s="66"/>
      <c r="NJ232" s="66"/>
      <c r="NK232" s="66"/>
      <c r="NL232" s="66"/>
      <c r="NY232" s="66"/>
      <c r="NZ232" s="66"/>
      <c r="OA232" s="66"/>
      <c r="OB232" s="66"/>
      <c r="OC232" s="66"/>
      <c r="OD232" s="66"/>
      <c r="OE232" s="66"/>
      <c r="OF232" s="66"/>
      <c r="OG232" s="66"/>
      <c r="OH232" s="66"/>
      <c r="OI232" s="66"/>
      <c r="OJ232" s="66"/>
      <c r="OK232" s="66"/>
      <c r="OV232" s="66"/>
      <c r="OW232" s="66"/>
      <c r="OX232" s="66"/>
      <c r="OY232" s="66"/>
      <c r="OZ232" s="66"/>
      <c r="PA232" s="66"/>
      <c r="PB232" s="66"/>
      <c r="PC232" s="66"/>
      <c r="PD232" s="66"/>
      <c r="PE232" s="66"/>
      <c r="PF232" s="66"/>
      <c r="PG232" s="66"/>
      <c r="PT232" s="66"/>
      <c r="PU232" s="66"/>
      <c r="PV232" s="66"/>
      <c r="PW232" s="66"/>
      <c r="PX232" s="66"/>
      <c r="PY232" s="66"/>
      <c r="PZ232" s="66"/>
      <c r="QA232" s="66"/>
      <c r="QB232" s="66"/>
      <c r="QC232" s="66"/>
      <c r="QD232" s="66"/>
      <c r="QE232" s="66"/>
      <c r="QF232" s="66"/>
      <c r="QT232" s="66"/>
      <c r="QU232" s="66"/>
      <c r="QV232" s="66"/>
      <c r="QW232" s="66"/>
      <c r="QX232" s="66"/>
      <c r="QY232" s="66"/>
      <c r="QZ232" s="66"/>
      <c r="RA232" s="66"/>
      <c r="RB232" s="66"/>
      <c r="RC232" s="66"/>
      <c r="RD232" s="66"/>
      <c r="RE232" s="66"/>
      <c r="RF232" s="66"/>
      <c r="RG232" s="66"/>
      <c r="RH232" s="66"/>
      <c r="RT232" s="66"/>
      <c r="RU232" s="66"/>
      <c r="RV232" s="66"/>
      <c r="RW232" s="66"/>
      <c r="RX232" s="66"/>
      <c r="RY232" s="66"/>
      <c r="RZ232" s="66"/>
      <c r="SA232" s="66"/>
      <c r="SB232" s="66"/>
      <c r="SC232" s="66"/>
      <c r="SD232" s="66"/>
      <c r="SE232" s="66"/>
      <c r="SP232" s="66"/>
      <c r="SQ232" s="66"/>
      <c r="SR232" s="66"/>
      <c r="SS232" s="66"/>
      <c r="ST232" s="66"/>
      <c r="SU232" s="66"/>
      <c r="SV232" s="66"/>
      <c r="SW232" s="66"/>
      <c r="SX232" s="66"/>
      <c r="SY232" s="66"/>
      <c r="SZ232" s="66"/>
      <c r="TA232" s="66"/>
      <c r="TN232" s="66"/>
      <c r="TO232" s="66"/>
      <c r="TP232" s="66"/>
      <c r="TQ232" s="66"/>
      <c r="TR232" s="66"/>
      <c r="TS232" s="66"/>
      <c r="TT232" s="66"/>
      <c r="TU232" s="66"/>
      <c r="TV232" s="66"/>
      <c r="TW232" s="66"/>
      <c r="TX232" s="66"/>
      <c r="TY232" s="66"/>
      <c r="TZ232" s="66"/>
      <c r="UA232" s="66"/>
      <c r="UK232" s="66"/>
      <c r="UL232" s="66"/>
      <c r="UM232" s="66"/>
      <c r="UN232" s="66"/>
      <c r="UO232" s="66"/>
      <c r="UP232" s="66"/>
      <c r="UQ232" s="66"/>
      <c r="UR232" s="66"/>
      <c r="US232" s="66"/>
      <c r="UT232" s="66"/>
      <c r="UU232" s="66"/>
      <c r="UV232" s="66"/>
      <c r="VH232" s="9"/>
      <c r="VI232" s="9"/>
      <c r="VJ232" s="3"/>
      <c r="WE232" s="6"/>
      <c r="XK232"/>
      <c r="XL232" s="6"/>
      <c r="XV232"/>
      <c r="ZD232" s="3"/>
      <c r="ZF232" s="3"/>
    </row>
    <row r="233" spans="1:682" ht="33" customHeight="1" x14ac:dyDescent="0.2">
      <c r="K233" s="6">
        <v>49</v>
      </c>
      <c r="L233" s="6">
        <v>72</v>
      </c>
      <c r="AL233" s="9"/>
      <c r="AM233" s="6" t="s">
        <v>10820</v>
      </c>
      <c r="AO233" s="9"/>
      <c r="AP233" s="9"/>
      <c r="AQ233" s="9"/>
      <c r="BJ233" s="28" t="s">
        <v>11120</v>
      </c>
      <c r="BK233" s="28" t="s">
        <v>11103</v>
      </c>
      <c r="BS233" s="227" t="str">
        <f>DD233&amp;" "&amp;FO233&amp;" "&amp;EJ233&amp;" "&amp;HZ233&amp;" "&amp;IZ233&amp;" "&amp;KW233&amp;" "&amp;LU233&amp;" "&amp;MS233&amp;" "&amp;NP233&amp;" "&amp;OO233&amp;" "&amp;PL233&amp;" "&amp;QK233&amp;" "&amp;RM233&amp;" "&amp;SI233&amp;" "&amp;TE233&amp;" "&amp;UE233&amp;" "&amp;JZ233</f>
        <v xml:space="preserve">-- -- EDI-BD              </v>
      </c>
      <c r="DD233" s="53" t="s">
        <v>10483</v>
      </c>
      <c r="DE233" s="53" t="s">
        <v>10483</v>
      </c>
      <c r="DF233" s="53" t="s">
        <v>10483</v>
      </c>
      <c r="DG233" s="53" t="s">
        <v>10483</v>
      </c>
      <c r="DH233" s="53" t="s">
        <v>10483</v>
      </c>
      <c r="DI233" s="53" t="s">
        <v>10483</v>
      </c>
      <c r="DJ233" s="53" t="s">
        <v>10483</v>
      </c>
      <c r="DK233" s="53" t="s">
        <v>10483</v>
      </c>
      <c r="DL233" s="53" t="s">
        <v>10483</v>
      </c>
      <c r="DM233" s="53" t="s">
        <v>10483</v>
      </c>
      <c r="DN233" s="53" t="s">
        <v>10483</v>
      </c>
      <c r="DO233" s="53" t="s">
        <v>10483</v>
      </c>
      <c r="DP233" s="53" t="s">
        <v>10483</v>
      </c>
      <c r="DQ233" s="53" t="s">
        <v>10483</v>
      </c>
      <c r="DR233" s="53" t="s">
        <v>10483</v>
      </c>
      <c r="DS233" s="53" t="s">
        <v>10483</v>
      </c>
      <c r="DT233" s="53" t="s">
        <v>10483</v>
      </c>
      <c r="DU233" s="53" t="s">
        <v>10483</v>
      </c>
      <c r="DV233" s="53" t="s">
        <v>10483</v>
      </c>
      <c r="DW233" s="53" t="s">
        <v>10483</v>
      </c>
      <c r="DX233" s="53" t="s">
        <v>10483</v>
      </c>
      <c r="DY233" s="53" t="s">
        <v>10483</v>
      </c>
      <c r="DZ233" s="53" t="s">
        <v>10483</v>
      </c>
      <c r="EA233" s="53" t="s">
        <v>10483</v>
      </c>
      <c r="EB233" s="53"/>
      <c r="EC233" s="53" t="s">
        <v>10483</v>
      </c>
      <c r="ED233" s="53" t="s">
        <v>10483</v>
      </c>
      <c r="EE233" s="53" t="s">
        <v>10483</v>
      </c>
      <c r="EF233" s="53" t="s">
        <v>10483</v>
      </c>
      <c r="EG233" s="162" t="s">
        <v>10483</v>
      </c>
      <c r="EH233" s="162"/>
      <c r="EI233" s="162" t="s">
        <v>10483</v>
      </c>
      <c r="EJ233" s="3" t="s">
        <v>1778</v>
      </c>
      <c r="EK233" s="3" t="s">
        <v>1778</v>
      </c>
      <c r="EL233" s="3" t="s">
        <v>1778</v>
      </c>
      <c r="EM233" s="29">
        <v>5.26</v>
      </c>
      <c r="EN233" s="29">
        <v>3.82</v>
      </c>
      <c r="EO233" s="53" t="s">
        <v>10483</v>
      </c>
      <c r="EP233" s="29">
        <v>4.25</v>
      </c>
      <c r="EQ233" s="29">
        <v>3.89</v>
      </c>
      <c r="ER233" s="53" t="s">
        <v>10483</v>
      </c>
      <c r="ES233" s="53" t="s">
        <v>10483</v>
      </c>
      <c r="ET233" s="53" t="s">
        <v>10483</v>
      </c>
      <c r="EU233" s="53" t="s">
        <v>10483</v>
      </c>
      <c r="EV233" s="53" t="s">
        <v>10483</v>
      </c>
      <c r="EW233" s="53" t="s">
        <v>10483</v>
      </c>
      <c r="EX233" s="53" t="s">
        <v>10483</v>
      </c>
      <c r="EY233" s="53" t="s">
        <v>10483</v>
      </c>
      <c r="EZ233" s="53" t="s">
        <v>10483</v>
      </c>
      <c r="FA233" s="53" t="s">
        <v>10483</v>
      </c>
      <c r="FB233" s="53" t="s">
        <v>10483</v>
      </c>
      <c r="FC233" s="53" t="s">
        <v>10483</v>
      </c>
      <c r="FD233" s="53" t="s">
        <v>10483</v>
      </c>
      <c r="FE233" s="53" t="s">
        <v>10483</v>
      </c>
      <c r="FF233" s="53" t="s">
        <v>10483</v>
      </c>
      <c r="FG233" s="53" t="s">
        <v>10483</v>
      </c>
      <c r="FH233" s="53" t="s">
        <v>10483</v>
      </c>
      <c r="FI233" s="53" t="s">
        <v>10483</v>
      </c>
      <c r="FJ233" s="53" t="s">
        <v>10483</v>
      </c>
      <c r="FK233" s="53" t="s">
        <v>10483</v>
      </c>
      <c r="FL233" s="53" t="s">
        <v>10483</v>
      </c>
      <c r="FM233" s="53"/>
      <c r="FN233" s="53" t="s">
        <v>10483</v>
      </c>
      <c r="FO233" s="53" t="s">
        <v>10483</v>
      </c>
      <c r="FP233" s="53" t="s">
        <v>10483</v>
      </c>
      <c r="FQ233" s="53" t="s">
        <v>10483</v>
      </c>
      <c r="FR233" s="53" t="s">
        <v>10483</v>
      </c>
      <c r="FS233" s="53" t="s">
        <v>10483</v>
      </c>
      <c r="FT233" s="53" t="s">
        <v>10483</v>
      </c>
      <c r="FU233" s="53" t="s">
        <v>10483</v>
      </c>
      <c r="FV233" s="53" t="s">
        <v>10483</v>
      </c>
      <c r="FW233" s="53" t="s">
        <v>10483</v>
      </c>
      <c r="FX233" s="53" t="s">
        <v>10483</v>
      </c>
      <c r="FY233" s="53" t="s">
        <v>10483</v>
      </c>
      <c r="FZ233" s="53" t="s">
        <v>10483</v>
      </c>
      <c r="GA233" s="53" t="s">
        <v>10483</v>
      </c>
      <c r="GB233" s="53" t="s">
        <v>10483</v>
      </c>
      <c r="GC233" s="53"/>
      <c r="GD233" s="53" t="s">
        <v>10483</v>
      </c>
      <c r="GE233" s="53" t="s">
        <v>10483</v>
      </c>
      <c r="GF233" s="53" t="s">
        <v>10483</v>
      </c>
      <c r="GG233" s="53" t="s">
        <v>10483</v>
      </c>
      <c r="GH233" s="53" t="s">
        <v>10483</v>
      </c>
      <c r="GI233" s="53" t="s">
        <v>10483</v>
      </c>
      <c r="GJ233" s="53" t="s">
        <v>10483</v>
      </c>
      <c r="GK233" s="53" t="s">
        <v>10483</v>
      </c>
      <c r="GL233" s="53" t="s">
        <v>10483</v>
      </c>
      <c r="GM233" s="53" t="s">
        <v>10483</v>
      </c>
      <c r="GN233" s="53" t="s">
        <v>10483</v>
      </c>
      <c r="GO233" s="53" t="s">
        <v>10483</v>
      </c>
      <c r="GP233" s="53" t="s">
        <v>10483</v>
      </c>
      <c r="GQ233" s="53" t="s">
        <v>10483</v>
      </c>
      <c r="GZ233" s="166"/>
      <c r="HA233" s="166"/>
      <c r="HB233" s="166"/>
      <c r="HC233" s="166"/>
      <c r="HD233" s="166"/>
      <c r="HE233" s="166"/>
      <c r="HF233" s="166"/>
      <c r="HG233" s="166"/>
      <c r="HH233" s="166"/>
      <c r="HI233" s="166"/>
      <c r="HJ233" s="166"/>
      <c r="HK233" s="166"/>
      <c r="JZ233" s="9"/>
      <c r="KA233" s="9"/>
      <c r="KB233" s="9"/>
      <c r="KC233" s="9"/>
      <c r="KD233" s="9"/>
      <c r="KE233" s="9"/>
      <c r="KF233" s="9"/>
      <c r="VG233" s="8"/>
      <c r="VH233" s="9"/>
      <c r="VI233" s="9"/>
      <c r="VJ233" s="3"/>
      <c r="WA233" s="3" t="s">
        <v>10897</v>
      </c>
      <c r="WE233" s="6"/>
      <c r="XK233"/>
      <c r="XL233" s="6"/>
      <c r="XP233" s="6" t="s">
        <v>10820</v>
      </c>
      <c r="XQ233" s="6" t="s">
        <v>10820</v>
      </c>
      <c r="XV233"/>
    </row>
    <row r="234" spans="1:682" ht="33" customHeight="1" x14ac:dyDescent="0.2">
      <c r="K234" s="6">
        <v>49</v>
      </c>
      <c r="L234" s="6">
        <v>72</v>
      </c>
      <c r="AL234" s="9"/>
      <c r="AM234" s="6" t="s">
        <v>10823</v>
      </c>
      <c r="AO234" s="9"/>
      <c r="AP234" s="9"/>
      <c r="AQ234" s="9"/>
      <c r="BJ234" s="28" t="s">
        <v>11120</v>
      </c>
      <c r="BK234" s="28" t="s">
        <v>11103</v>
      </c>
      <c r="BS234" s="227" t="str">
        <f>DD234&amp;" "&amp;FO234&amp;" "&amp;EJ234&amp;" "&amp;HZ234&amp;" "&amp;IZ234&amp;" "&amp;KW234&amp;" "&amp;LU234&amp;" "&amp;MS234&amp;" "&amp;NP234&amp;" "&amp;OO234&amp;" "&amp;PL234&amp;" "&amp;QK234&amp;" "&amp;RM234&amp;" "&amp;SI234&amp;" "&amp;TE234&amp;" "&amp;UE234&amp;" "&amp;JZ234</f>
        <v xml:space="preserve">-- -- --              </v>
      </c>
      <c r="DD234" s="53" t="s">
        <v>10483</v>
      </c>
      <c r="DE234" s="53" t="s">
        <v>10483</v>
      </c>
      <c r="DF234" s="53" t="s">
        <v>10483</v>
      </c>
      <c r="DG234" s="53" t="s">
        <v>10483</v>
      </c>
      <c r="DH234" s="53" t="s">
        <v>10483</v>
      </c>
      <c r="DI234" s="53" t="s">
        <v>10483</v>
      </c>
      <c r="DJ234" s="53" t="s">
        <v>10483</v>
      </c>
      <c r="DK234" s="53" t="s">
        <v>10483</v>
      </c>
      <c r="DL234" s="53" t="s">
        <v>10483</v>
      </c>
      <c r="DM234" s="53" t="s">
        <v>10483</v>
      </c>
      <c r="DN234" s="53" t="s">
        <v>10483</v>
      </c>
      <c r="DO234" s="53" t="s">
        <v>10483</v>
      </c>
      <c r="DP234" s="53" t="s">
        <v>10483</v>
      </c>
      <c r="DQ234" s="53" t="s">
        <v>10483</v>
      </c>
      <c r="DR234" s="53" t="s">
        <v>10483</v>
      </c>
      <c r="DS234" s="53" t="s">
        <v>10483</v>
      </c>
      <c r="DT234" s="53" t="s">
        <v>10483</v>
      </c>
      <c r="DU234" s="53" t="s">
        <v>10483</v>
      </c>
      <c r="DV234" s="53" t="s">
        <v>10483</v>
      </c>
      <c r="DW234" s="53" t="s">
        <v>10483</v>
      </c>
      <c r="DX234" s="53" t="s">
        <v>10483</v>
      </c>
      <c r="DY234" s="53" t="s">
        <v>10483</v>
      </c>
      <c r="DZ234" s="53" t="s">
        <v>10483</v>
      </c>
      <c r="EA234" s="53" t="s">
        <v>10483</v>
      </c>
      <c r="EB234" s="53"/>
      <c r="EC234" s="53" t="s">
        <v>10483</v>
      </c>
      <c r="ED234" s="53" t="s">
        <v>10483</v>
      </c>
      <c r="EE234" s="53" t="s">
        <v>10483</v>
      </c>
      <c r="EF234" s="53" t="s">
        <v>10483</v>
      </c>
      <c r="EG234" s="162" t="s">
        <v>10483</v>
      </c>
      <c r="EH234" s="162"/>
      <c r="EI234" s="162" t="s">
        <v>10483</v>
      </c>
      <c r="EJ234" s="162" t="s">
        <v>10483</v>
      </c>
      <c r="EK234" s="162" t="s">
        <v>10483</v>
      </c>
      <c r="EL234" s="162" t="s">
        <v>10483</v>
      </c>
      <c r="EM234" s="29">
        <v>4.38</v>
      </c>
      <c r="EN234" s="29">
        <v>3.78</v>
      </c>
      <c r="EO234" s="53" t="s">
        <v>10483</v>
      </c>
      <c r="EP234" s="29">
        <v>4.24</v>
      </c>
      <c r="EQ234" s="29">
        <v>4.43</v>
      </c>
      <c r="ER234" s="53" t="s">
        <v>10483</v>
      </c>
      <c r="ES234" s="53" t="s">
        <v>10483</v>
      </c>
      <c r="ET234" s="53" t="s">
        <v>10483</v>
      </c>
      <c r="EU234" s="53" t="s">
        <v>10483</v>
      </c>
      <c r="EV234" s="53" t="s">
        <v>10483</v>
      </c>
      <c r="EW234" s="53" t="s">
        <v>10483</v>
      </c>
      <c r="EX234" s="53" t="s">
        <v>10483</v>
      </c>
      <c r="EY234" s="53" t="s">
        <v>10483</v>
      </c>
      <c r="EZ234" s="53" t="s">
        <v>10483</v>
      </c>
      <c r="FA234" s="53" t="s">
        <v>10483</v>
      </c>
      <c r="FB234" s="53" t="s">
        <v>10483</v>
      </c>
      <c r="FC234" s="53" t="s">
        <v>10483</v>
      </c>
      <c r="FD234" s="53" t="s">
        <v>10483</v>
      </c>
      <c r="FE234" s="53" t="s">
        <v>10483</v>
      </c>
      <c r="FF234" s="53" t="s">
        <v>10483</v>
      </c>
      <c r="FG234" s="53" t="s">
        <v>10483</v>
      </c>
      <c r="FH234" s="53" t="s">
        <v>10483</v>
      </c>
      <c r="FI234" s="53" t="s">
        <v>10483</v>
      </c>
      <c r="FJ234" s="53" t="s">
        <v>10483</v>
      </c>
      <c r="FK234" s="53" t="s">
        <v>10483</v>
      </c>
      <c r="FL234" s="53" t="s">
        <v>10483</v>
      </c>
      <c r="FM234" s="53"/>
      <c r="FN234" s="53" t="s">
        <v>10483</v>
      </c>
      <c r="FO234" s="53" t="s">
        <v>10483</v>
      </c>
      <c r="FP234" s="53" t="s">
        <v>10483</v>
      </c>
      <c r="FQ234" s="53" t="s">
        <v>10483</v>
      </c>
      <c r="FR234" s="53" t="s">
        <v>10483</v>
      </c>
      <c r="FS234" s="53" t="s">
        <v>10483</v>
      </c>
      <c r="FT234" s="53" t="s">
        <v>10483</v>
      </c>
      <c r="FU234" s="53" t="s">
        <v>10483</v>
      </c>
      <c r="FV234" s="53" t="s">
        <v>10483</v>
      </c>
      <c r="FW234" s="53" t="s">
        <v>10483</v>
      </c>
      <c r="FX234" s="53" t="s">
        <v>10483</v>
      </c>
      <c r="FY234" s="53" t="s">
        <v>10483</v>
      </c>
      <c r="FZ234" s="53" t="s">
        <v>10483</v>
      </c>
      <c r="GA234" s="53" t="s">
        <v>10483</v>
      </c>
      <c r="GB234" s="53" t="s">
        <v>10483</v>
      </c>
      <c r="GC234" s="53"/>
      <c r="GD234" s="53" t="s">
        <v>10483</v>
      </c>
      <c r="GE234" s="53" t="s">
        <v>10483</v>
      </c>
      <c r="GF234" s="53" t="s">
        <v>10483</v>
      </c>
      <c r="GG234" s="53" t="s">
        <v>10483</v>
      </c>
      <c r="GH234" s="53" t="s">
        <v>10483</v>
      </c>
      <c r="GI234" s="53" t="s">
        <v>10483</v>
      </c>
      <c r="GJ234" s="53" t="s">
        <v>10483</v>
      </c>
      <c r="GK234" s="53" t="s">
        <v>10483</v>
      </c>
      <c r="GL234" s="53" t="s">
        <v>10483</v>
      </c>
      <c r="GM234" s="53" t="s">
        <v>10483</v>
      </c>
      <c r="GN234" s="53" t="s">
        <v>10483</v>
      </c>
      <c r="GO234" s="53" t="s">
        <v>10483</v>
      </c>
      <c r="GP234" s="53" t="s">
        <v>10483</v>
      </c>
      <c r="GQ234" s="53" t="s">
        <v>10483</v>
      </c>
      <c r="GZ234" s="166"/>
      <c r="HA234" s="166"/>
      <c r="HB234" s="166"/>
      <c r="HC234" s="166"/>
      <c r="HD234" s="166"/>
      <c r="HE234" s="166"/>
      <c r="HF234" s="166"/>
      <c r="HG234" s="166"/>
      <c r="HH234" s="166"/>
      <c r="HI234" s="166"/>
      <c r="HJ234" s="166"/>
      <c r="HK234" s="166"/>
      <c r="JZ234" s="9"/>
      <c r="KA234" s="9"/>
      <c r="KB234" s="9"/>
      <c r="KC234" s="9"/>
      <c r="KD234" s="9"/>
      <c r="KE234" s="9"/>
      <c r="KF234" s="9"/>
      <c r="VG234" s="8"/>
      <c r="VH234" s="9"/>
      <c r="VI234" s="9"/>
      <c r="VJ234" s="3"/>
      <c r="WA234" s="3" t="s">
        <v>10897</v>
      </c>
      <c r="WE234" s="6"/>
      <c r="XK234"/>
      <c r="XL234" s="6"/>
      <c r="XP234" s="6" t="s">
        <v>10823</v>
      </c>
      <c r="XQ234" s="6" t="s">
        <v>10823</v>
      </c>
      <c r="XV234"/>
    </row>
    <row r="235" spans="1:682" ht="33" customHeight="1" x14ac:dyDescent="0.2">
      <c r="G235" s="66"/>
      <c r="H235" s="66"/>
      <c r="I235" s="66"/>
      <c r="J235" s="66"/>
      <c r="K235" s="6">
        <v>49</v>
      </c>
      <c r="L235" s="6">
        <v>72</v>
      </c>
      <c r="AL235" s="9"/>
      <c r="AM235" s="6" t="s">
        <v>11190</v>
      </c>
      <c r="AO235" s="9"/>
      <c r="AP235" s="9"/>
      <c r="AQ235" s="9"/>
      <c r="BR235" s="28"/>
      <c r="BS235" s="28"/>
      <c r="CG235" s="253"/>
      <c r="CH235" s="253"/>
      <c r="CI235" s="253"/>
      <c r="CJ235" s="253"/>
      <c r="CX235" s="66"/>
      <c r="CY235" s="66"/>
      <c r="CZ235" s="66"/>
      <c r="DA235" s="66"/>
      <c r="DB235" s="66"/>
      <c r="DC235" s="66"/>
      <c r="DE235" s="53" t="s">
        <v>10483</v>
      </c>
      <c r="DF235" s="53" t="s">
        <v>10483</v>
      </c>
      <c r="DG235" s="53" t="s">
        <v>10483</v>
      </c>
      <c r="DH235" s="53" t="s">
        <v>10483</v>
      </c>
      <c r="DI235" s="53" t="s">
        <v>10483</v>
      </c>
      <c r="DJ235" s="53" t="s">
        <v>10483</v>
      </c>
      <c r="DK235" s="53" t="s">
        <v>10483</v>
      </c>
      <c r="DL235" s="53" t="s">
        <v>10483</v>
      </c>
      <c r="DM235" s="53" t="s">
        <v>10483</v>
      </c>
      <c r="DN235" s="53" t="s">
        <v>10483</v>
      </c>
      <c r="DO235" s="53" t="s">
        <v>10483</v>
      </c>
      <c r="DP235" s="53" t="s">
        <v>10483</v>
      </c>
      <c r="DQ235" s="53" t="s">
        <v>10483</v>
      </c>
      <c r="DR235" s="53" t="s">
        <v>10483</v>
      </c>
      <c r="DS235" s="53" t="s">
        <v>10483</v>
      </c>
      <c r="DT235" s="53" t="s">
        <v>10483</v>
      </c>
      <c r="DU235" s="53" t="s">
        <v>10483</v>
      </c>
      <c r="DV235" s="53" t="s">
        <v>10483</v>
      </c>
      <c r="DW235" s="53" t="s">
        <v>10483</v>
      </c>
      <c r="DX235" s="53" t="s">
        <v>10483</v>
      </c>
      <c r="DY235" s="53" t="s">
        <v>10483</v>
      </c>
      <c r="DZ235" s="53" t="s">
        <v>10483</v>
      </c>
      <c r="EA235" s="53" t="s">
        <v>10483</v>
      </c>
      <c r="EB235" s="53"/>
      <c r="EC235" s="53" t="s">
        <v>10483</v>
      </c>
      <c r="ED235" s="53" t="s">
        <v>10483</v>
      </c>
      <c r="EE235" s="53"/>
      <c r="EF235" s="53" t="s">
        <v>10483</v>
      </c>
      <c r="EG235" s="53" t="s">
        <v>10483</v>
      </c>
      <c r="EH235" s="53"/>
      <c r="EI235" s="53" t="s">
        <v>10483</v>
      </c>
      <c r="EJ235" s="53" t="s">
        <v>10483</v>
      </c>
      <c r="EK235" s="53" t="s">
        <v>10483</v>
      </c>
      <c r="EL235" s="53" t="s">
        <v>10483</v>
      </c>
      <c r="EM235" s="29">
        <v>6.54</v>
      </c>
      <c r="EN235" s="29">
        <v>5.28</v>
      </c>
      <c r="EO235" s="53" t="s">
        <v>10483</v>
      </c>
      <c r="EP235" s="29">
        <v>4.96</v>
      </c>
      <c r="EQ235" s="29">
        <v>4.47</v>
      </c>
      <c r="ER235" s="53" t="s">
        <v>10483</v>
      </c>
      <c r="ES235" s="53" t="s">
        <v>10483</v>
      </c>
      <c r="ET235" s="53" t="s">
        <v>10483</v>
      </c>
      <c r="EU235" s="53" t="s">
        <v>10483</v>
      </c>
      <c r="EV235" s="53" t="s">
        <v>10483</v>
      </c>
      <c r="EW235" s="53" t="s">
        <v>10483</v>
      </c>
      <c r="EX235" s="53" t="s">
        <v>10483</v>
      </c>
      <c r="EY235" s="53" t="s">
        <v>10483</v>
      </c>
      <c r="EZ235" s="53" t="s">
        <v>10483</v>
      </c>
      <c r="FA235" s="53" t="s">
        <v>10483</v>
      </c>
      <c r="FB235" s="53" t="s">
        <v>10483</v>
      </c>
      <c r="FC235" s="53" t="s">
        <v>10483</v>
      </c>
      <c r="FD235" s="53" t="s">
        <v>10483</v>
      </c>
      <c r="FE235" s="53" t="s">
        <v>10483</v>
      </c>
      <c r="FF235" s="53" t="s">
        <v>10483</v>
      </c>
      <c r="FG235" s="53" t="s">
        <v>10483</v>
      </c>
      <c r="FH235" s="53" t="s">
        <v>10483</v>
      </c>
      <c r="FI235" s="53" t="s">
        <v>10483</v>
      </c>
      <c r="FJ235" s="53" t="s">
        <v>10483</v>
      </c>
      <c r="FK235" s="53" t="s">
        <v>10483</v>
      </c>
      <c r="FL235" s="53" t="s">
        <v>10483</v>
      </c>
      <c r="FM235" s="53"/>
      <c r="FN235" s="53" t="s">
        <v>10483</v>
      </c>
      <c r="FO235" s="53" t="s">
        <v>10483</v>
      </c>
      <c r="FP235" s="53" t="s">
        <v>10483</v>
      </c>
      <c r="FQ235" s="53" t="s">
        <v>10483</v>
      </c>
      <c r="FR235" s="53" t="s">
        <v>10483</v>
      </c>
      <c r="FS235" s="53" t="s">
        <v>10483</v>
      </c>
      <c r="FT235" s="53" t="s">
        <v>10483</v>
      </c>
      <c r="FU235" s="53" t="s">
        <v>10483</v>
      </c>
      <c r="FV235" s="53" t="s">
        <v>10483</v>
      </c>
      <c r="FW235" s="53" t="s">
        <v>10483</v>
      </c>
      <c r="FX235" s="53" t="s">
        <v>10483</v>
      </c>
      <c r="FY235" s="53" t="s">
        <v>10483</v>
      </c>
      <c r="FZ235" s="53" t="s">
        <v>10483</v>
      </c>
      <c r="GA235" s="53" t="s">
        <v>10483</v>
      </c>
      <c r="GB235" s="53" t="s">
        <v>10483</v>
      </c>
      <c r="GC235" s="53"/>
      <c r="GD235" s="53" t="s">
        <v>10483</v>
      </c>
      <c r="GE235" s="53" t="s">
        <v>10483</v>
      </c>
      <c r="GF235" s="53" t="s">
        <v>10483</v>
      </c>
      <c r="GG235" s="53" t="s">
        <v>10483</v>
      </c>
      <c r="GH235" s="53" t="s">
        <v>10483</v>
      </c>
      <c r="GI235" s="53" t="s">
        <v>10483</v>
      </c>
      <c r="GJ235" s="53" t="s">
        <v>10483</v>
      </c>
      <c r="GK235" s="53" t="s">
        <v>10483</v>
      </c>
      <c r="GL235" s="53" t="s">
        <v>10483</v>
      </c>
      <c r="GM235" s="53" t="s">
        <v>10483</v>
      </c>
      <c r="GN235" s="53" t="s">
        <v>10483</v>
      </c>
      <c r="GO235" s="53" t="s">
        <v>10483</v>
      </c>
      <c r="GP235" s="53" t="s">
        <v>10483</v>
      </c>
      <c r="GQ235" s="53" t="s">
        <v>10483</v>
      </c>
      <c r="GZ235" s="290"/>
      <c r="HA235" s="290"/>
      <c r="HB235" s="290"/>
      <c r="HC235" s="290"/>
      <c r="HD235" s="290"/>
      <c r="HE235" s="290"/>
      <c r="HF235" s="290"/>
      <c r="HG235" s="290"/>
      <c r="HH235" s="290"/>
      <c r="HI235" s="290"/>
      <c r="HJ235" s="290"/>
      <c r="HK235" s="290"/>
      <c r="II235" s="66"/>
      <c r="IJ235" s="66"/>
      <c r="IK235" s="66"/>
      <c r="IL235" s="66"/>
      <c r="IM235" s="66"/>
      <c r="IN235" s="66"/>
      <c r="IO235" s="66"/>
      <c r="IP235" s="66"/>
      <c r="IQ235" s="66"/>
      <c r="IR235" s="66"/>
      <c r="IS235" s="66"/>
      <c r="IT235" s="66"/>
      <c r="IU235" s="66"/>
      <c r="IV235" s="66"/>
      <c r="JI235" s="66"/>
      <c r="JJ235" s="66"/>
      <c r="JK235" s="66"/>
      <c r="JL235" s="66"/>
      <c r="JM235" s="66"/>
      <c r="JN235" s="66"/>
      <c r="JO235" s="66"/>
      <c r="JP235" s="66"/>
      <c r="JQ235" s="66"/>
      <c r="JR235" s="66"/>
      <c r="JS235" s="66"/>
      <c r="JT235" s="66"/>
      <c r="JU235" s="66"/>
      <c r="JV235" s="66"/>
      <c r="JZ235" s="9"/>
      <c r="KA235" s="9"/>
      <c r="KB235" s="9"/>
      <c r="KC235" s="9"/>
      <c r="KD235" s="9"/>
      <c r="KE235" s="9"/>
      <c r="KF235" s="9"/>
      <c r="KG235" s="66"/>
      <c r="KH235" s="66"/>
      <c r="KI235" s="66"/>
      <c r="KJ235" s="66"/>
      <c r="KK235" s="66"/>
      <c r="KL235" s="66"/>
      <c r="KM235" s="66"/>
      <c r="KN235" s="66"/>
      <c r="KO235" s="66"/>
      <c r="KP235" s="66"/>
      <c r="KQ235" s="66"/>
      <c r="KR235" s="66"/>
      <c r="LE235" s="66"/>
      <c r="LF235" s="66"/>
      <c r="LG235" s="66"/>
      <c r="LH235" s="66"/>
      <c r="LI235" s="66"/>
      <c r="LJ235" s="66"/>
      <c r="LK235" s="66"/>
      <c r="LL235" s="66"/>
      <c r="LM235" s="66"/>
      <c r="LN235" s="66"/>
      <c r="LO235" s="66"/>
      <c r="LP235" s="66"/>
      <c r="LQ235" s="66"/>
      <c r="MB235" s="66"/>
      <c r="MC235" s="66"/>
      <c r="MD235" s="66"/>
      <c r="ME235" s="66"/>
      <c r="MF235" s="66"/>
      <c r="MG235" s="66"/>
      <c r="MH235" s="66"/>
      <c r="MI235" s="66"/>
      <c r="MJ235" s="66"/>
      <c r="MK235" s="66"/>
      <c r="ML235" s="66"/>
      <c r="MM235" s="66"/>
      <c r="MZ235" s="66"/>
      <c r="NA235" s="66"/>
      <c r="NB235" s="66"/>
      <c r="NC235" s="66"/>
      <c r="ND235" s="66"/>
      <c r="NE235" s="66"/>
      <c r="NF235" s="66"/>
      <c r="NG235" s="66"/>
      <c r="NH235" s="66"/>
      <c r="NI235" s="66"/>
      <c r="NJ235" s="66"/>
      <c r="NK235" s="66"/>
      <c r="NL235" s="66"/>
      <c r="NY235" s="66"/>
      <c r="NZ235" s="66"/>
      <c r="OA235" s="66"/>
      <c r="OB235" s="66"/>
      <c r="OC235" s="66"/>
      <c r="OD235" s="66"/>
      <c r="OE235" s="66"/>
      <c r="OF235" s="66"/>
      <c r="OG235" s="66"/>
      <c r="OH235" s="66"/>
      <c r="OI235" s="66"/>
      <c r="OJ235" s="66"/>
      <c r="OK235" s="66"/>
      <c r="OV235" s="66"/>
      <c r="OW235" s="66"/>
      <c r="OX235" s="66"/>
      <c r="OY235" s="66"/>
      <c r="OZ235" s="66"/>
      <c r="PA235" s="66"/>
      <c r="PB235" s="66"/>
      <c r="PC235" s="66"/>
      <c r="PD235" s="66"/>
      <c r="PE235" s="66"/>
      <c r="PF235" s="66"/>
      <c r="PG235" s="66"/>
      <c r="PT235" s="66"/>
      <c r="PU235" s="66"/>
      <c r="PV235" s="66"/>
      <c r="PW235" s="66"/>
      <c r="PX235" s="66"/>
      <c r="PY235" s="66"/>
      <c r="PZ235" s="66"/>
      <c r="QA235" s="66"/>
      <c r="QB235" s="66"/>
      <c r="QC235" s="66"/>
      <c r="QD235" s="66"/>
      <c r="QE235" s="66"/>
      <c r="QF235" s="66"/>
      <c r="QT235" s="66"/>
      <c r="QU235" s="66"/>
      <c r="QV235" s="66"/>
      <c r="QW235" s="66"/>
      <c r="QX235" s="66"/>
      <c r="QY235" s="66"/>
      <c r="QZ235" s="66"/>
      <c r="RA235" s="66"/>
      <c r="RB235" s="66"/>
      <c r="RC235" s="66"/>
      <c r="RD235" s="66"/>
      <c r="RE235" s="66"/>
      <c r="RF235" s="66"/>
      <c r="RG235" s="66"/>
      <c r="RH235" s="66"/>
      <c r="RT235" s="66"/>
      <c r="RU235" s="66"/>
      <c r="RV235" s="66"/>
      <c r="RW235" s="66"/>
      <c r="RX235" s="66"/>
      <c r="RY235" s="66"/>
      <c r="RZ235" s="66"/>
      <c r="SA235" s="66"/>
      <c r="SB235" s="66"/>
      <c r="SC235" s="66"/>
      <c r="SD235" s="66"/>
      <c r="SE235" s="66"/>
      <c r="SP235" s="66"/>
      <c r="SQ235" s="66"/>
      <c r="SR235" s="66"/>
      <c r="SS235" s="66"/>
      <c r="ST235" s="66"/>
      <c r="SU235" s="66"/>
      <c r="SV235" s="66"/>
      <c r="SW235" s="66"/>
      <c r="SX235" s="66"/>
      <c r="SY235" s="66"/>
      <c r="SZ235" s="66"/>
      <c r="TA235" s="66"/>
      <c r="TN235" s="66"/>
      <c r="TO235" s="66"/>
      <c r="TP235" s="66"/>
      <c r="TQ235" s="66"/>
      <c r="TR235" s="66"/>
      <c r="TS235" s="66"/>
      <c r="TT235" s="66"/>
      <c r="TU235" s="66"/>
      <c r="TV235" s="66"/>
      <c r="TW235" s="66"/>
      <c r="TX235" s="66"/>
      <c r="TY235" s="66"/>
      <c r="TZ235" s="66"/>
      <c r="UA235" s="66"/>
      <c r="UK235" s="66"/>
      <c r="UL235" s="66"/>
      <c r="UM235" s="66"/>
      <c r="UN235" s="66"/>
      <c r="UO235" s="66"/>
      <c r="UP235" s="66"/>
      <c r="UQ235" s="66"/>
      <c r="UR235" s="66"/>
      <c r="US235" s="66"/>
      <c r="UT235" s="66"/>
      <c r="UU235" s="66"/>
      <c r="UV235" s="66"/>
      <c r="VH235" s="9"/>
      <c r="VI235" s="9"/>
      <c r="VJ235" s="3"/>
      <c r="WE235" s="6"/>
      <c r="XK235"/>
      <c r="XL235" s="6"/>
      <c r="XV235"/>
      <c r="ZD235" s="3"/>
      <c r="ZF235" s="3"/>
    </row>
    <row r="236" spans="1:682" ht="33" customHeight="1" x14ac:dyDescent="0.2">
      <c r="G236" s="66"/>
      <c r="H236" s="66"/>
      <c r="I236" s="66"/>
      <c r="J236" s="66"/>
      <c r="K236" s="6">
        <v>49</v>
      </c>
      <c r="L236" s="6">
        <v>72</v>
      </c>
      <c r="AL236" s="9"/>
      <c r="AM236" s="6" t="s">
        <v>11191</v>
      </c>
      <c r="AO236" s="9"/>
      <c r="AP236" s="9"/>
      <c r="AQ236" s="9"/>
      <c r="BR236" s="28"/>
      <c r="BS236" s="28"/>
      <c r="CG236" s="253"/>
      <c r="CH236" s="253"/>
      <c r="CI236" s="253"/>
      <c r="CJ236" s="253"/>
      <c r="CX236" s="66"/>
      <c r="CY236" s="66"/>
      <c r="CZ236" s="66"/>
      <c r="DA236" s="66"/>
      <c r="DB236" s="66"/>
      <c r="DC236" s="66"/>
      <c r="DE236" s="53" t="s">
        <v>10483</v>
      </c>
      <c r="DF236" s="53" t="s">
        <v>10483</v>
      </c>
      <c r="DG236" s="53" t="s">
        <v>10483</v>
      </c>
      <c r="DH236" s="53" t="s">
        <v>10483</v>
      </c>
      <c r="DI236" s="53" t="s">
        <v>10483</v>
      </c>
      <c r="DJ236" s="53" t="s">
        <v>10483</v>
      </c>
      <c r="DK236" s="53" t="s">
        <v>10483</v>
      </c>
      <c r="DL236" s="53" t="s">
        <v>10483</v>
      </c>
      <c r="DM236" s="53" t="s">
        <v>10483</v>
      </c>
      <c r="DN236" s="53" t="s">
        <v>10483</v>
      </c>
      <c r="DO236" s="53" t="s">
        <v>10483</v>
      </c>
      <c r="DP236" s="53" t="s">
        <v>10483</v>
      </c>
      <c r="DQ236" s="53" t="s">
        <v>10483</v>
      </c>
      <c r="DR236" s="53" t="s">
        <v>10483</v>
      </c>
      <c r="DS236" s="53" t="s">
        <v>10483</v>
      </c>
      <c r="DT236" s="53" t="s">
        <v>10483</v>
      </c>
      <c r="DU236" s="53" t="s">
        <v>10483</v>
      </c>
      <c r="DV236" s="53" t="s">
        <v>10483</v>
      </c>
      <c r="DW236" s="53" t="s">
        <v>10483</v>
      </c>
      <c r="DX236" s="53" t="s">
        <v>10483</v>
      </c>
      <c r="DY236" s="53" t="s">
        <v>10483</v>
      </c>
      <c r="DZ236" s="53" t="s">
        <v>10483</v>
      </c>
      <c r="EA236" s="53" t="s">
        <v>10483</v>
      </c>
      <c r="EB236" s="53"/>
      <c r="EC236" s="53" t="s">
        <v>10483</v>
      </c>
      <c r="ED236" s="53" t="s">
        <v>10483</v>
      </c>
      <c r="EE236" s="53"/>
      <c r="EF236" s="53" t="s">
        <v>10483</v>
      </c>
      <c r="EG236" s="53" t="s">
        <v>10483</v>
      </c>
      <c r="EH236" s="53"/>
      <c r="EI236" s="53" t="s">
        <v>10483</v>
      </c>
      <c r="EJ236" s="53" t="s">
        <v>10483</v>
      </c>
      <c r="EK236" s="53" t="s">
        <v>10483</v>
      </c>
      <c r="EL236" s="53" t="s">
        <v>10483</v>
      </c>
      <c r="EM236" s="29">
        <v>7.02</v>
      </c>
      <c r="EN236" s="29">
        <v>6.22</v>
      </c>
      <c r="EO236" s="53" t="s">
        <v>10483</v>
      </c>
      <c r="EP236" s="29">
        <v>6.44</v>
      </c>
      <c r="EQ236" s="29">
        <v>5.96</v>
      </c>
      <c r="ER236" s="53" t="s">
        <v>10483</v>
      </c>
      <c r="ES236" s="53" t="s">
        <v>10483</v>
      </c>
      <c r="ET236" s="53" t="s">
        <v>10483</v>
      </c>
      <c r="EU236" s="53" t="s">
        <v>10483</v>
      </c>
      <c r="EV236" s="53" t="s">
        <v>10483</v>
      </c>
      <c r="EW236" s="53" t="s">
        <v>10483</v>
      </c>
      <c r="EX236" s="53" t="s">
        <v>10483</v>
      </c>
      <c r="EY236" s="53" t="s">
        <v>10483</v>
      </c>
      <c r="EZ236" s="53" t="s">
        <v>10483</v>
      </c>
      <c r="FA236" s="53" t="s">
        <v>10483</v>
      </c>
      <c r="FB236" s="53" t="s">
        <v>10483</v>
      </c>
      <c r="FC236" s="53" t="s">
        <v>10483</v>
      </c>
      <c r="FD236" s="53" t="s">
        <v>10483</v>
      </c>
      <c r="FE236" s="53" t="s">
        <v>10483</v>
      </c>
      <c r="FF236" s="53" t="s">
        <v>10483</v>
      </c>
      <c r="FG236" s="53" t="s">
        <v>10483</v>
      </c>
      <c r="FH236" s="53" t="s">
        <v>10483</v>
      </c>
      <c r="FI236" s="53" t="s">
        <v>10483</v>
      </c>
      <c r="FJ236" s="53" t="s">
        <v>10483</v>
      </c>
      <c r="FK236" s="53" t="s">
        <v>10483</v>
      </c>
      <c r="FL236" s="53" t="s">
        <v>10483</v>
      </c>
      <c r="FM236" s="53"/>
      <c r="FN236" s="53" t="s">
        <v>10483</v>
      </c>
      <c r="FO236" s="53" t="s">
        <v>10483</v>
      </c>
      <c r="FP236" s="53" t="s">
        <v>10483</v>
      </c>
      <c r="FQ236" s="53" t="s">
        <v>10483</v>
      </c>
      <c r="FR236" s="53" t="s">
        <v>10483</v>
      </c>
      <c r="FS236" s="53" t="s">
        <v>10483</v>
      </c>
      <c r="FT236" s="53" t="s">
        <v>10483</v>
      </c>
      <c r="FU236" s="53" t="s">
        <v>10483</v>
      </c>
      <c r="FV236" s="53" t="s">
        <v>10483</v>
      </c>
      <c r="FW236" s="53" t="s">
        <v>10483</v>
      </c>
      <c r="FX236" s="53" t="s">
        <v>10483</v>
      </c>
      <c r="FY236" s="53" t="s">
        <v>10483</v>
      </c>
      <c r="FZ236" s="53" t="s">
        <v>10483</v>
      </c>
      <c r="GA236" s="53" t="s">
        <v>10483</v>
      </c>
      <c r="GB236" s="53" t="s">
        <v>10483</v>
      </c>
      <c r="GC236" s="53"/>
      <c r="GD236" s="53" t="s">
        <v>10483</v>
      </c>
      <c r="GE236" s="53" t="s">
        <v>10483</v>
      </c>
      <c r="GF236" s="53" t="s">
        <v>10483</v>
      </c>
      <c r="GG236" s="53" t="s">
        <v>10483</v>
      </c>
      <c r="GH236" s="53" t="s">
        <v>10483</v>
      </c>
      <c r="GI236" s="53" t="s">
        <v>10483</v>
      </c>
      <c r="GJ236" s="53" t="s">
        <v>10483</v>
      </c>
      <c r="GK236" s="53" t="s">
        <v>10483</v>
      </c>
      <c r="GL236" s="53" t="s">
        <v>10483</v>
      </c>
      <c r="GM236" s="53" t="s">
        <v>10483</v>
      </c>
      <c r="GN236" s="53" t="s">
        <v>10483</v>
      </c>
      <c r="GO236" s="53" t="s">
        <v>10483</v>
      </c>
      <c r="GP236" s="53" t="s">
        <v>10483</v>
      </c>
      <c r="GQ236" s="53" t="s">
        <v>10483</v>
      </c>
      <c r="GZ236" s="290"/>
      <c r="HA236" s="290"/>
      <c r="HB236" s="290"/>
      <c r="HC236" s="290"/>
      <c r="HD236" s="290"/>
      <c r="HE236" s="290"/>
      <c r="HF236" s="290"/>
      <c r="HG236" s="290"/>
      <c r="HH236" s="290"/>
      <c r="HI236" s="290"/>
      <c r="HJ236" s="290"/>
      <c r="HK236" s="290"/>
      <c r="II236" s="66"/>
      <c r="IJ236" s="66"/>
      <c r="IK236" s="66"/>
      <c r="IL236" s="66"/>
      <c r="IM236" s="66"/>
      <c r="IN236" s="66"/>
      <c r="IO236" s="66"/>
      <c r="IP236" s="66"/>
      <c r="IQ236" s="66"/>
      <c r="IR236" s="66"/>
      <c r="IS236" s="66"/>
      <c r="IT236" s="66"/>
      <c r="IU236" s="66"/>
      <c r="IV236" s="66"/>
      <c r="JI236" s="66"/>
      <c r="JJ236" s="66"/>
      <c r="JK236" s="66"/>
      <c r="JL236" s="66"/>
      <c r="JM236" s="66"/>
      <c r="JN236" s="66"/>
      <c r="JO236" s="66"/>
      <c r="JP236" s="66"/>
      <c r="JQ236" s="66"/>
      <c r="JR236" s="66"/>
      <c r="JS236" s="66"/>
      <c r="JT236" s="66"/>
      <c r="JU236" s="66"/>
      <c r="JV236" s="66"/>
      <c r="JZ236" s="9"/>
      <c r="KA236" s="9"/>
      <c r="KB236" s="9"/>
      <c r="KC236" s="9"/>
      <c r="KD236" s="9"/>
      <c r="KE236" s="9"/>
      <c r="KF236" s="9"/>
      <c r="KG236" s="66"/>
      <c r="KH236" s="66"/>
      <c r="KI236" s="66"/>
      <c r="KJ236" s="66"/>
      <c r="KK236" s="66"/>
      <c r="KL236" s="66"/>
      <c r="KM236" s="66"/>
      <c r="KN236" s="66"/>
      <c r="KO236" s="66"/>
      <c r="KP236" s="66"/>
      <c r="KQ236" s="66"/>
      <c r="KR236" s="66"/>
      <c r="LE236" s="66"/>
      <c r="LF236" s="66"/>
      <c r="LG236" s="66"/>
      <c r="LH236" s="66"/>
      <c r="LI236" s="66"/>
      <c r="LJ236" s="66"/>
      <c r="LK236" s="66"/>
      <c r="LL236" s="66"/>
      <c r="LM236" s="66"/>
      <c r="LN236" s="66"/>
      <c r="LO236" s="66"/>
      <c r="LP236" s="66"/>
      <c r="LQ236" s="66"/>
      <c r="MB236" s="66"/>
      <c r="MC236" s="66"/>
      <c r="MD236" s="66"/>
      <c r="ME236" s="66"/>
      <c r="MF236" s="66"/>
      <c r="MG236" s="66"/>
      <c r="MH236" s="66"/>
      <c r="MI236" s="66"/>
      <c r="MJ236" s="66"/>
      <c r="MK236" s="66"/>
      <c r="ML236" s="66"/>
      <c r="MM236" s="66"/>
      <c r="MZ236" s="66"/>
      <c r="NA236" s="66"/>
      <c r="NB236" s="66"/>
      <c r="NC236" s="66"/>
      <c r="ND236" s="66"/>
      <c r="NE236" s="66"/>
      <c r="NF236" s="66"/>
      <c r="NG236" s="66"/>
      <c r="NH236" s="66"/>
      <c r="NI236" s="66"/>
      <c r="NJ236" s="66"/>
      <c r="NK236" s="66"/>
      <c r="NL236" s="66"/>
      <c r="NY236" s="66"/>
      <c r="NZ236" s="66"/>
      <c r="OA236" s="66"/>
      <c r="OB236" s="66"/>
      <c r="OC236" s="66"/>
      <c r="OD236" s="66"/>
      <c r="OE236" s="66"/>
      <c r="OF236" s="66"/>
      <c r="OG236" s="66"/>
      <c r="OH236" s="66"/>
      <c r="OI236" s="66"/>
      <c r="OJ236" s="66"/>
      <c r="OK236" s="66"/>
      <c r="OV236" s="66"/>
      <c r="OW236" s="66"/>
      <c r="OX236" s="66"/>
      <c r="OY236" s="66"/>
      <c r="OZ236" s="66"/>
      <c r="PA236" s="66"/>
      <c r="PB236" s="66"/>
      <c r="PC236" s="66"/>
      <c r="PD236" s="66"/>
      <c r="PE236" s="66"/>
      <c r="PF236" s="66"/>
      <c r="PG236" s="66"/>
      <c r="PT236" s="66"/>
      <c r="PU236" s="66"/>
      <c r="PV236" s="66"/>
      <c r="PW236" s="66"/>
      <c r="PX236" s="66"/>
      <c r="PY236" s="66"/>
      <c r="PZ236" s="66"/>
      <c r="QA236" s="66"/>
      <c r="QB236" s="66"/>
      <c r="QC236" s="66"/>
      <c r="QD236" s="66"/>
      <c r="QE236" s="66"/>
      <c r="QF236" s="66"/>
      <c r="QT236" s="66"/>
      <c r="QU236" s="66"/>
      <c r="QV236" s="66"/>
      <c r="QW236" s="66"/>
      <c r="QX236" s="66"/>
      <c r="QY236" s="66"/>
      <c r="QZ236" s="66"/>
      <c r="RA236" s="66"/>
      <c r="RB236" s="66"/>
      <c r="RC236" s="66"/>
      <c r="RD236" s="66"/>
      <c r="RE236" s="66"/>
      <c r="RF236" s="66"/>
      <c r="RG236" s="66"/>
      <c r="RH236" s="66"/>
      <c r="RT236" s="66"/>
      <c r="RU236" s="66"/>
      <c r="RV236" s="66"/>
      <c r="RW236" s="66"/>
      <c r="RX236" s="66"/>
      <c r="RY236" s="66"/>
      <c r="RZ236" s="66"/>
      <c r="SA236" s="66"/>
      <c r="SB236" s="66"/>
      <c r="SC236" s="66"/>
      <c r="SD236" s="66"/>
      <c r="SE236" s="66"/>
      <c r="SP236" s="66"/>
      <c r="SQ236" s="66"/>
      <c r="SR236" s="66"/>
      <c r="SS236" s="66"/>
      <c r="ST236" s="66"/>
      <c r="SU236" s="66"/>
      <c r="SV236" s="66"/>
      <c r="SW236" s="66"/>
      <c r="SX236" s="66"/>
      <c r="SY236" s="66"/>
      <c r="SZ236" s="66"/>
      <c r="TA236" s="66"/>
      <c r="TN236" s="66"/>
      <c r="TO236" s="66"/>
      <c r="TP236" s="66"/>
      <c r="TQ236" s="66"/>
      <c r="TR236" s="66"/>
      <c r="TS236" s="66"/>
      <c r="TT236" s="66"/>
      <c r="TU236" s="66"/>
      <c r="TV236" s="66"/>
      <c r="TW236" s="66"/>
      <c r="TX236" s="66"/>
      <c r="TY236" s="66"/>
      <c r="TZ236" s="66"/>
      <c r="UA236" s="66"/>
      <c r="UK236" s="66"/>
      <c r="UL236" s="66"/>
      <c r="UM236" s="66"/>
      <c r="UN236" s="66"/>
      <c r="UO236" s="66"/>
      <c r="UP236" s="66"/>
      <c r="UQ236" s="66"/>
      <c r="UR236" s="66"/>
      <c r="US236" s="66"/>
      <c r="UT236" s="66"/>
      <c r="UU236" s="66"/>
      <c r="UV236" s="66"/>
      <c r="VH236" s="9"/>
      <c r="VI236" s="9"/>
      <c r="VJ236" s="3"/>
      <c r="WE236" s="6"/>
      <c r="XK236"/>
      <c r="XL236" s="6"/>
      <c r="XV236"/>
      <c r="ZD236" s="3"/>
      <c r="ZF236" s="3"/>
    </row>
    <row r="237" spans="1:682" ht="33" customHeight="1" x14ac:dyDescent="0.2">
      <c r="A237" s="3" t="s">
        <v>7529</v>
      </c>
      <c r="B237" s="64" t="s">
        <v>11357</v>
      </c>
      <c r="C237" s="64" t="s">
        <v>9907</v>
      </c>
      <c r="D237" s="64"/>
      <c r="E237" s="64"/>
      <c r="K237" s="6" t="s">
        <v>8533</v>
      </c>
      <c r="L237" s="6">
        <v>73</v>
      </c>
      <c r="M237" s="138" t="s">
        <v>8534</v>
      </c>
      <c r="N237" s="3" t="s">
        <v>10197</v>
      </c>
      <c r="O237" s="3" t="s">
        <v>10198</v>
      </c>
      <c r="P237" s="3">
        <v>2</v>
      </c>
      <c r="Q237" s="6" t="s">
        <v>8535</v>
      </c>
      <c r="S237" s="3" t="s">
        <v>75</v>
      </c>
      <c r="T237" s="3" t="s">
        <v>8536</v>
      </c>
      <c r="U237" s="3" t="s">
        <v>8538</v>
      </c>
      <c r="V237" s="3" t="s">
        <v>8539</v>
      </c>
      <c r="W237" s="3" t="s">
        <v>49</v>
      </c>
      <c r="Y237" s="3" t="s">
        <v>2168</v>
      </c>
      <c r="Z237" s="3" t="s">
        <v>2168</v>
      </c>
      <c r="AB237" s="6" t="s">
        <v>2020</v>
      </c>
      <c r="AC237" s="6" t="s">
        <v>218</v>
      </c>
      <c r="AD237" s="3" t="s">
        <v>8540</v>
      </c>
      <c r="AE237" s="3" t="s">
        <v>8541</v>
      </c>
      <c r="AG237" s="162" t="s">
        <v>10483</v>
      </c>
      <c r="AH237" s="3" t="s">
        <v>8542</v>
      </c>
      <c r="AI237" s="3" t="s">
        <v>8543</v>
      </c>
      <c r="AJ237" s="3" t="s">
        <v>8544</v>
      </c>
      <c r="AK237" s="3" t="s">
        <v>8543</v>
      </c>
      <c r="AL237" s="3" t="s">
        <v>8545</v>
      </c>
      <c r="AM237" s="6" t="s">
        <v>1853</v>
      </c>
      <c r="AN237" s="3" t="s">
        <v>537</v>
      </c>
      <c r="AO237" s="28">
        <v>3</v>
      </c>
      <c r="AP237" s="28">
        <v>11</v>
      </c>
      <c r="AQ237" s="28">
        <v>3</v>
      </c>
      <c r="AR237" s="98" t="s">
        <v>3247</v>
      </c>
      <c r="AT237" s="98">
        <v>404</v>
      </c>
      <c r="AU237" s="98">
        <v>404</v>
      </c>
      <c r="AV237" s="98">
        <v>0</v>
      </c>
      <c r="AW237" s="98" t="s">
        <v>5975</v>
      </c>
      <c r="AX237" s="98" t="s">
        <v>5975</v>
      </c>
      <c r="AY237" s="226" t="s">
        <v>5975</v>
      </c>
      <c r="AZ237" s="28" t="s">
        <v>1757</v>
      </c>
      <c r="BA237" s="28" t="s">
        <v>1757</v>
      </c>
      <c r="BB237" s="28" t="s">
        <v>1757</v>
      </c>
      <c r="BC237" s="28" t="s">
        <v>1757</v>
      </c>
      <c r="BE237" s="28" t="s">
        <v>8477</v>
      </c>
      <c r="BF237" s="28" t="s">
        <v>1757</v>
      </c>
      <c r="BH237" s="28" t="s">
        <v>7529</v>
      </c>
      <c r="BI237" s="28" t="s">
        <v>1529</v>
      </c>
      <c r="BJ237" s="28" t="s">
        <v>8546</v>
      </c>
      <c r="BK237" s="28">
        <v>3</v>
      </c>
      <c r="BQ237" s="28" t="s">
        <v>7529</v>
      </c>
      <c r="BR237" s="227" t="s">
        <v>8549</v>
      </c>
      <c r="BS237" s="227" t="str">
        <f t="shared" ref="BS237:BS268" si="7">DD237&amp;" "&amp;FO237&amp;" "&amp;EJ237&amp;" "&amp;HZ237&amp;" "&amp;IZ237&amp;" "&amp;KW237&amp;" "&amp;LU237&amp;" "&amp;MS237&amp;" "&amp;NP237&amp;" "&amp;OO237&amp;" "&amp;PL237&amp;" "&amp;QK237&amp;" "&amp;RM237&amp;" "&amp;SI237&amp;" "&amp;TE237&amp;" "&amp;UE237&amp;" "&amp;JZ237</f>
        <v xml:space="preserve">-- -- --            RSES  </v>
      </c>
      <c r="BT237" s="28" t="s">
        <v>8551</v>
      </c>
      <c r="BU237" s="28" t="s">
        <v>8547</v>
      </c>
      <c r="BV237" s="28" t="s">
        <v>8550</v>
      </c>
      <c r="BW237" s="28" t="s">
        <v>8548</v>
      </c>
      <c r="CE237" s="28" t="s">
        <v>3247</v>
      </c>
      <c r="CF237" s="28" t="s">
        <v>3246</v>
      </c>
      <c r="CK237" s="28" t="s">
        <v>4594</v>
      </c>
      <c r="CL237" s="28">
        <v>147</v>
      </c>
      <c r="CM237" s="28">
        <v>54</v>
      </c>
      <c r="DD237" s="53" t="s">
        <v>10483</v>
      </c>
      <c r="DE237" s="3" t="s">
        <v>730</v>
      </c>
      <c r="DF237" s="3" t="s">
        <v>4169</v>
      </c>
      <c r="DG237" s="29">
        <v>13.96</v>
      </c>
      <c r="DH237" s="29">
        <v>13.44</v>
      </c>
      <c r="DI237" s="53" t="s">
        <v>10483</v>
      </c>
      <c r="DJ237" s="29">
        <v>12.5</v>
      </c>
      <c r="DK237" s="29">
        <v>12.83</v>
      </c>
      <c r="DL237" s="53" t="s">
        <v>10483</v>
      </c>
      <c r="DM237" s="53" t="s">
        <v>10483</v>
      </c>
      <c r="DN237" s="53" t="s">
        <v>10483</v>
      </c>
      <c r="DO237" s="53" t="s">
        <v>10483</v>
      </c>
      <c r="DP237" s="53" t="s">
        <v>10483</v>
      </c>
      <c r="DQ237" s="53" t="s">
        <v>10483</v>
      </c>
      <c r="DR237" s="53" t="s">
        <v>10483</v>
      </c>
      <c r="DS237" s="53" t="s">
        <v>10483</v>
      </c>
      <c r="DT237" s="53" t="s">
        <v>10483</v>
      </c>
      <c r="DU237" s="53" t="s">
        <v>10483</v>
      </c>
      <c r="DV237" s="53" t="s">
        <v>10483</v>
      </c>
      <c r="DW237" s="53" t="s">
        <v>10483</v>
      </c>
      <c r="DX237" s="53" t="s">
        <v>10483</v>
      </c>
      <c r="DY237" s="53" t="s">
        <v>10483</v>
      </c>
      <c r="DZ237" s="53" t="s">
        <v>10483</v>
      </c>
      <c r="EA237" s="53" t="s">
        <v>10483</v>
      </c>
      <c r="EB237" s="53"/>
      <c r="EC237" s="53" t="s">
        <v>10483</v>
      </c>
      <c r="ED237" s="53" t="s">
        <v>10483</v>
      </c>
      <c r="EE237" s="53" t="s">
        <v>10483</v>
      </c>
      <c r="EF237" s="53" t="s">
        <v>10483</v>
      </c>
      <c r="EJ237" s="53" t="s">
        <v>10483</v>
      </c>
      <c r="EK237" s="53" t="s">
        <v>10483</v>
      </c>
      <c r="EL237" s="53" t="s">
        <v>10483</v>
      </c>
      <c r="EM237" s="53" t="s">
        <v>10483</v>
      </c>
      <c r="EN237" s="53" t="s">
        <v>10483</v>
      </c>
      <c r="EO237" s="53" t="s">
        <v>10483</v>
      </c>
      <c r="EP237" s="53" t="s">
        <v>10483</v>
      </c>
      <c r="EQ237" s="53" t="s">
        <v>10483</v>
      </c>
      <c r="ER237" s="53" t="s">
        <v>10483</v>
      </c>
      <c r="ES237" s="53" t="s">
        <v>10483</v>
      </c>
      <c r="ET237" s="53" t="s">
        <v>10483</v>
      </c>
      <c r="EU237" s="53" t="s">
        <v>10483</v>
      </c>
      <c r="EV237" s="53" t="s">
        <v>10483</v>
      </c>
      <c r="EW237" s="53" t="s">
        <v>10483</v>
      </c>
      <c r="EX237" s="53" t="s">
        <v>10483</v>
      </c>
      <c r="EY237" s="53" t="s">
        <v>10483</v>
      </c>
      <c r="EZ237" s="53" t="s">
        <v>10483</v>
      </c>
      <c r="FA237" s="53" t="s">
        <v>10483</v>
      </c>
      <c r="FB237" s="53" t="s">
        <v>10483</v>
      </c>
      <c r="FC237" s="53" t="s">
        <v>10483</v>
      </c>
      <c r="FD237" s="53" t="s">
        <v>10483</v>
      </c>
      <c r="FE237" s="53" t="s">
        <v>10483</v>
      </c>
      <c r="FF237" s="53" t="s">
        <v>10483</v>
      </c>
      <c r="FG237" s="53" t="s">
        <v>10483</v>
      </c>
      <c r="FH237" s="53" t="s">
        <v>10483</v>
      </c>
      <c r="FI237" s="53" t="s">
        <v>10483</v>
      </c>
      <c r="FJ237" s="53" t="s">
        <v>10483</v>
      </c>
      <c r="FK237" s="53" t="s">
        <v>10483</v>
      </c>
      <c r="FL237" s="53" t="s">
        <v>10483</v>
      </c>
      <c r="FM237" s="53"/>
      <c r="FN237" s="53" t="s">
        <v>10483</v>
      </c>
      <c r="FO237" s="53" t="s">
        <v>10483</v>
      </c>
      <c r="FP237" s="53" t="s">
        <v>10483</v>
      </c>
      <c r="FQ237" s="53" t="s">
        <v>10483</v>
      </c>
      <c r="FR237" s="53" t="s">
        <v>10483</v>
      </c>
      <c r="FS237" s="53" t="s">
        <v>10483</v>
      </c>
      <c r="FT237" s="53" t="s">
        <v>10483</v>
      </c>
      <c r="FU237" s="53" t="s">
        <v>10483</v>
      </c>
      <c r="FV237" s="53" t="s">
        <v>10483</v>
      </c>
      <c r="FW237" s="53" t="s">
        <v>10483</v>
      </c>
      <c r="FX237" s="53" t="s">
        <v>10483</v>
      </c>
      <c r="FY237" s="53" t="s">
        <v>10483</v>
      </c>
      <c r="FZ237" s="53" t="s">
        <v>10483</v>
      </c>
      <c r="GA237" s="53" t="s">
        <v>10483</v>
      </c>
      <c r="GB237" s="53" t="s">
        <v>10483</v>
      </c>
      <c r="GC237" s="53"/>
      <c r="GD237" s="53" t="s">
        <v>10483</v>
      </c>
      <c r="GE237" s="53" t="s">
        <v>10483</v>
      </c>
      <c r="GF237" s="53" t="s">
        <v>10483</v>
      </c>
      <c r="GG237" s="53" t="s">
        <v>10483</v>
      </c>
      <c r="GH237" s="53" t="s">
        <v>10483</v>
      </c>
      <c r="GI237" s="53" t="s">
        <v>10483</v>
      </c>
      <c r="GJ237" s="53" t="s">
        <v>10483</v>
      </c>
      <c r="GK237" s="53" t="s">
        <v>10483</v>
      </c>
      <c r="GL237" s="53" t="s">
        <v>10483</v>
      </c>
      <c r="GM237" s="53" t="s">
        <v>10483</v>
      </c>
      <c r="GN237" s="53" t="s">
        <v>10483</v>
      </c>
      <c r="GO237" s="53" t="s">
        <v>10483</v>
      </c>
      <c r="GP237" s="53" t="s">
        <v>10483</v>
      </c>
      <c r="GQ237" s="53" t="s">
        <v>10483</v>
      </c>
      <c r="GZ237" s="166"/>
      <c r="HA237" s="166"/>
      <c r="HB237" s="166"/>
      <c r="HC237" s="166"/>
      <c r="HD237" s="166"/>
      <c r="HE237" s="166"/>
      <c r="HF237" s="166"/>
      <c r="HG237" s="166"/>
      <c r="HH237" s="166"/>
      <c r="HI237" s="166"/>
      <c r="HJ237" s="166"/>
      <c r="HK237" s="166"/>
      <c r="HO237" s="3" t="s">
        <v>542</v>
      </c>
      <c r="JZ237" s="9"/>
      <c r="KA237" s="9"/>
      <c r="KB237" s="9"/>
      <c r="KC237" s="9"/>
      <c r="KD237" s="9"/>
      <c r="KE237" s="9"/>
      <c r="KF237" s="9"/>
      <c r="TE237" s="3" t="s">
        <v>4106</v>
      </c>
      <c r="TF237" s="3" t="s">
        <v>4106</v>
      </c>
      <c r="TG237" s="3" t="s">
        <v>4106</v>
      </c>
      <c r="TH237" s="29">
        <v>17.43</v>
      </c>
      <c r="TI237" s="29">
        <v>5.77</v>
      </c>
      <c r="TK237" s="29">
        <v>18.260000000000002</v>
      </c>
      <c r="TL237" s="29">
        <v>5.32</v>
      </c>
      <c r="VZ237" s="3" t="s">
        <v>777</v>
      </c>
      <c r="WA237" s="6" t="s">
        <v>777</v>
      </c>
      <c r="WB237" t="s">
        <v>10422</v>
      </c>
      <c r="WC237" s="3" t="s">
        <v>777</v>
      </c>
      <c r="WD237" s="3" t="s">
        <v>6130</v>
      </c>
      <c r="XN237" s="6" t="s">
        <v>9699</v>
      </c>
      <c r="XO237" s="6" t="s">
        <v>9449</v>
      </c>
      <c r="XP237" s="6" t="s">
        <v>1853</v>
      </c>
      <c r="XQ237" s="6" t="s">
        <v>1853</v>
      </c>
      <c r="XS237" s="6" t="s">
        <v>10825</v>
      </c>
      <c r="XT237" s="6" t="s">
        <v>10825</v>
      </c>
      <c r="XV237" s="3">
        <v>11</v>
      </c>
      <c r="YA237" s="6" t="s">
        <v>9448</v>
      </c>
    </row>
    <row r="238" spans="1:682" ht="33" customHeight="1" x14ac:dyDescent="0.2">
      <c r="A238" s="3" t="s">
        <v>7529</v>
      </c>
      <c r="K238" s="6" t="s">
        <v>8533</v>
      </c>
      <c r="L238" s="6">
        <v>73</v>
      </c>
      <c r="M238" s="162" t="s">
        <v>10483</v>
      </c>
      <c r="T238" s="3" t="s">
        <v>8537</v>
      </c>
      <c r="AM238" s="6" t="s">
        <v>9403</v>
      </c>
      <c r="AO238" s="28">
        <v>3</v>
      </c>
      <c r="BH238" s="28" t="s">
        <v>7529</v>
      </c>
      <c r="BQ238" s="28" t="s">
        <v>7529</v>
      </c>
      <c r="BS238" s="227" t="str">
        <f t="shared" si="7"/>
        <v xml:space="preserve">-- -- --              </v>
      </c>
      <c r="CL238" s="28">
        <v>100</v>
      </c>
      <c r="CM238" s="28">
        <v>72</v>
      </c>
      <c r="DD238" s="53" t="s">
        <v>10483</v>
      </c>
      <c r="DE238" s="3" t="s">
        <v>730</v>
      </c>
      <c r="DF238" s="3" t="s">
        <v>4169</v>
      </c>
      <c r="DG238" s="29">
        <v>15.45</v>
      </c>
      <c r="DH238" s="29">
        <v>13.92</v>
      </c>
      <c r="DI238" s="53" t="s">
        <v>10483</v>
      </c>
      <c r="DJ238" s="29">
        <v>15.14</v>
      </c>
      <c r="DK238" s="29">
        <v>16.43</v>
      </c>
      <c r="DL238" s="53" t="s">
        <v>10483</v>
      </c>
      <c r="DM238" s="53" t="s">
        <v>10483</v>
      </c>
      <c r="DN238" s="53" t="s">
        <v>10483</v>
      </c>
      <c r="DO238" s="53" t="s">
        <v>10483</v>
      </c>
      <c r="DP238" s="53" t="s">
        <v>10483</v>
      </c>
      <c r="DQ238" s="53" t="s">
        <v>10483</v>
      </c>
      <c r="DR238" s="53" t="s">
        <v>10483</v>
      </c>
      <c r="DS238" s="53" t="s">
        <v>10483</v>
      </c>
      <c r="DT238" s="53" t="s">
        <v>10483</v>
      </c>
      <c r="DU238" s="53" t="s">
        <v>10483</v>
      </c>
      <c r="DV238" s="53" t="s">
        <v>10483</v>
      </c>
      <c r="DW238" s="53" t="s">
        <v>10483</v>
      </c>
      <c r="DX238" s="53" t="s">
        <v>10483</v>
      </c>
      <c r="DY238" s="53" t="s">
        <v>10483</v>
      </c>
      <c r="DZ238" s="53" t="s">
        <v>10483</v>
      </c>
      <c r="EA238" s="53" t="s">
        <v>10483</v>
      </c>
      <c r="EB238" s="53"/>
      <c r="EC238" s="53" t="s">
        <v>10483</v>
      </c>
      <c r="ED238" s="53" t="s">
        <v>10483</v>
      </c>
      <c r="EE238" s="53" t="s">
        <v>10483</v>
      </c>
      <c r="EF238" s="53" t="s">
        <v>10483</v>
      </c>
      <c r="EJ238" s="53" t="s">
        <v>10483</v>
      </c>
      <c r="EK238" s="53" t="s">
        <v>10483</v>
      </c>
      <c r="EL238" s="53" t="s">
        <v>10483</v>
      </c>
      <c r="EM238" s="53" t="s">
        <v>10483</v>
      </c>
      <c r="EN238" s="53" t="s">
        <v>10483</v>
      </c>
      <c r="EO238" s="53" t="s">
        <v>10483</v>
      </c>
      <c r="EP238" s="53" t="s">
        <v>10483</v>
      </c>
      <c r="EQ238" s="53" t="s">
        <v>10483</v>
      </c>
      <c r="ER238" s="53" t="s">
        <v>10483</v>
      </c>
      <c r="ES238" s="53" t="s">
        <v>10483</v>
      </c>
      <c r="ET238" s="53" t="s">
        <v>10483</v>
      </c>
      <c r="EU238" s="53" t="s">
        <v>10483</v>
      </c>
      <c r="EV238" s="53" t="s">
        <v>10483</v>
      </c>
      <c r="EW238" s="53" t="s">
        <v>10483</v>
      </c>
      <c r="EX238" s="53" t="s">
        <v>10483</v>
      </c>
      <c r="EY238" s="53" t="s">
        <v>10483</v>
      </c>
      <c r="EZ238" s="53" t="s">
        <v>10483</v>
      </c>
      <c r="FA238" s="53" t="s">
        <v>10483</v>
      </c>
      <c r="FB238" s="53" t="s">
        <v>10483</v>
      </c>
      <c r="FC238" s="53" t="s">
        <v>10483</v>
      </c>
      <c r="FD238" s="53" t="s">
        <v>10483</v>
      </c>
      <c r="FE238" s="53" t="s">
        <v>10483</v>
      </c>
      <c r="FF238" s="53" t="s">
        <v>10483</v>
      </c>
      <c r="FG238" s="53" t="s">
        <v>10483</v>
      </c>
      <c r="FH238" s="53" t="s">
        <v>10483</v>
      </c>
      <c r="FI238" s="53" t="s">
        <v>10483</v>
      </c>
      <c r="FJ238" s="53" t="s">
        <v>10483</v>
      </c>
      <c r="FK238" s="53" t="s">
        <v>10483</v>
      </c>
      <c r="FL238" s="53" t="s">
        <v>10483</v>
      </c>
      <c r="FM238" s="53"/>
      <c r="FN238" s="53" t="s">
        <v>10483</v>
      </c>
      <c r="FO238" s="53" t="s">
        <v>10483</v>
      </c>
      <c r="FP238" s="53" t="s">
        <v>10483</v>
      </c>
      <c r="FQ238" s="53" t="s">
        <v>10483</v>
      </c>
      <c r="FR238" s="53" t="s">
        <v>10483</v>
      </c>
      <c r="FS238" s="53" t="s">
        <v>10483</v>
      </c>
      <c r="FT238" s="53" t="s">
        <v>10483</v>
      </c>
      <c r="FU238" s="53" t="s">
        <v>10483</v>
      </c>
      <c r="FV238" s="53" t="s">
        <v>10483</v>
      </c>
      <c r="FW238" s="53" t="s">
        <v>10483</v>
      </c>
      <c r="FX238" s="53" t="s">
        <v>10483</v>
      </c>
      <c r="FY238" s="53" t="s">
        <v>10483</v>
      </c>
      <c r="FZ238" s="53" t="s">
        <v>10483</v>
      </c>
      <c r="GA238" s="53" t="s">
        <v>10483</v>
      </c>
      <c r="GB238" s="53" t="s">
        <v>10483</v>
      </c>
      <c r="GC238" s="53"/>
      <c r="GD238" s="53" t="s">
        <v>10483</v>
      </c>
      <c r="GE238" s="53" t="s">
        <v>10483</v>
      </c>
      <c r="GF238" s="53" t="s">
        <v>10483</v>
      </c>
      <c r="GG238" s="53" t="s">
        <v>10483</v>
      </c>
      <c r="GH238" s="53" t="s">
        <v>10483</v>
      </c>
      <c r="GI238" s="53" t="s">
        <v>10483</v>
      </c>
      <c r="GJ238" s="53" t="s">
        <v>10483</v>
      </c>
      <c r="GK238" s="53" t="s">
        <v>10483</v>
      </c>
      <c r="GL238" s="53" t="s">
        <v>10483</v>
      </c>
      <c r="GM238" s="53" t="s">
        <v>10483</v>
      </c>
      <c r="GN238" s="53" t="s">
        <v>10483</v>
      </c>
      <c r="GO238" s="53" t="s">
        <v>10483</v>
      </c>
      <c r="GP238" s="53" t="s">
        <v>10483</v>
      </c>
      <c r="GQ238" s="53" t="s">
        <v>10483</v>
      </c>
      <c r="GZ238" s="166"/>
      <c r="HA238" s="166"/>
      <c r="HB238" s="166"/>
      <c r="HC238" s="166"/>
      <c r="HD238" s="166"/>
      <c r="HE238" s="166"/>
      <c r="HF238" s="166"/>
      <c r="HG238" s="166"/>
      <c r="HH238" s="166"/>
      <c r="HI238" s="166"/>
      <c r="HJ238" s="166"/>
      <c r="HK238" s="166"/>
      <c r="JZ238" s="9"/>
      <c r="KA238" s="9"/>
      <c r="KB238" s="9"/>
      <c r="KC238" s="9"/>
      <c r="KD238" s="9"/>
      <c r="KE238" s="9"/>
      <c r="KF238" s="9"/>
      <c r="TH238" s="29">
        <v>15.64</v>
      </c>
      <c r="TI238" s="29">
        <v>6.52</v>
      </c>
      <c r="TK238" s="29">
        <v>16.77</v>
      </c>
      <c r="TL238" s="29">
        <v>6.52</v>
      </c>
      <c r="WA238" s="6" t="s">
        <v>777</v>
      </c>
      <c r="XN238" s="6" t="s">
        <v>9403</v>
      </c>
      <c r="XO238" s="6" t="s">
        <v>9379</v>
      </c>
      <c r="XP238" s="6" t="s">
        <v>9403</v>
      </c>
      <c r="XQ238" s="6" t="s">
        <v>9403</v>
      </c>
    </row>
    <row r="239" spans="1:682" ht="33" customHeight="1" x14ac:dyDescent="0.2">
      <c r="A239" s="3" t="s">
        <v>4232</v>
      </c>
      <c r="B239" s="64" t="s">
        <v>11357</v>
      </c>
      <c r="C239" s="64" t="s">
        <v>9908</v>
      </c>
      <c r="D239" s="64"/>
      <c r="E239" s="64"/>
      <c r="H239" s="80" t="s">
        <v>7419</v>
      </c>
      <c r="K239" s="6">
        <v>198</v>
      </c>
      <c r="L239" s="6">
        <v>74</v>
      </c>
      <c r="M239" s="138" t="s">
        <v>11151</v>
      </c>
      <c r="N239" s="3" t="s">
        <v>10199</v>
      </c>
      <c r="O239" s="3" t="s">
        <v>10200</v>
      </c>
      <c r="P239" s="3">
        <v>2</v>
      </c>
      <c r="Q239" s="6" t="s">
        <v>2382</v>
      </c>
      <c r="S239" s="3" t="s">
        <v>75</v>
      </c>
      <c r="T239" s="3" t="s">
        <v>7428</v>
      </c>
      <c r="U239" s="3" t="s">
        <v>7434</v>
      </c>
      <c r="V239" s="3" t="s">
        <v>7433</v>
      </c>
      <c r="W239" s="3" t="s">
        <v>49</v>
      </c>
      <c r="Y239" s="3" t="s">
        <v>7414</v>
      </c>
      <c r="Z239" s="3" t="s">
        <v>7432</v>
      </c>
      <c r="AA239" s="3" t="s">
        <v>7431</v>
      </c>
      <c r="AB239" s="6" t="s">
        <v>7430</v>
      </c>
      <c r="AC239" s="6" t="s">
        <v>4992</v>
      </c>
      <c r="AD239" s="3" t="s">
        <v>7429</v>
      </c>
      <c r="AE239" s="3" t="s">
        <v>7428</v>
      </c>
      <c r="AF239" s="3" t="s">
        <v>7427</v>
      </c>
      <c r="AG239" s="3" t="s">
        <v>7427</v>
      </c>
      <c r="AH239" s="3" t="s">
        <v>1757</v>
      </c>
      <c r="AI239" s="3" t="s">
        <v>7426</v>
      </c>
      <c r="AJ239" s="3" t="s">
        <v>1757</v>
      </c>
      <c r="AL239" s="3" t="s">
        <v>7425</v>
      </c>
      <c r="AM239" s="6" t="s">
        <v>801</v>
      </c>
      <c r="AN239" s="3" t="s">
        <v>537</v>
      </c>
      <c r="AO239" s="239" t="s">
        <v>7424</v>
      </c>
      <c r="AP239" s="28" t="s">
        <v>7423</v>
      </c>
      <c r="AQ239" s="28" t="s">
        <v>2555</v>
      </c>
      <c r="AR239" s="98" t="s">
        <v>3247</v>
      </c>
      <c r="AS239" s="98" t="s">
        <v>7422</v>
      </c>
      <c r="AT239" s="98">
        <v>1855</v>
      </c>
      <c r="AU239" s="98">
        <v>1855</v>
      </c>
      <c r="AV239" s="98">
        <v>0</v>
      </c>
      <c r="AW239" s="98">
        <v>16.96</v>
      </c>
      <c r="AX239" s="98">
        <v>1.38</v>
      </c>
      <c r="AZ239" s="28" t="s">
        <v>1757</v>
      </c>
      <c r="BA239" s="28" t="s">
        <v>1757</v>
      </c>
      <c r="BB239" s="28" t="s">
        <v>1757</v>
      </c>
      <c r="BC239" s="28" t="s">
        <v>1757</v>
      </c>
      <c r="BD239" s="28" t="s">
        <v>9</v>
      </c>
      <c r="BE239" s="28" t="s">
        <v>7298</v>
      </c>
      <c r="BF239" s="28" t="s">
        <v>7297</v>
      </c>
      <c r="BH239" s="28" t="s">
        <v>4232</v>
      </c>
      <c r="BI239" s="28" t="s">
        <v>1529</v>
      </c>
      <c r="BJ239" s="28" t="s">
        <v>7421</v>
      </c>
      <c r="BK239" s="28">
        <v>1.29</v>
      </c>
      <c r="BL239" s="28">
        <v>1</v>
      </c>
      <c r="BQ239" s="28" t="s">
        <v>7529</v>
      </c>
      <c r="BR239" s="227" t="s">
        <v>8075</v>
      </c>
      <c r="BS239" s="227" t="str">
        <f t="shared" si="7"/>
        <v xml:space="preserve">-- -- BESAA_positiveAppearance_negativeAppearance_weight        SATAQ-3-General_Internalization PANAS-C-NA     </v>
      </c>
      <c r="BT239" s="28" t="s">
        <v>7420</v>
      </c>
      <c r="BU239" s="28" t="s">
        <v>8345</v>
      </c>
      <c r="CE239" s="28" t="s">
        <v>3247</v>
      </c>
      <c r="CF239" s="28" t="s">
        <v>3246</v>
      </c>
      <c r="CH239" s="118" t="s">
        <v>7419</v>
      </c>
      <c r="CK239" s="28" t="s">
        <v>7591</v>
      </c>
      <c r="CL239" s="28">
        <v>932</v>
      </c>
      <c r="CM239" s="239" t="s">
        <v>11123</v>
      </c>
      <c r="CN239" s="3" t="s">
        <v>178</v>
      </c>
      <c r="CO239" s="3">
        <v>896</v>
      </c>
      <c r="CX239" s="65">
        <v>896</v>
      </c>
      <c r="DD239" s="53" t="s">
        <v>10483</v>
      </c>
      <c r="DE239" s="53" t="s">
        <v>10483</v>
      </c>
      <c r="DF239" s="53" t="s">
        <v>10483</v>
      </c>
      <c r="DG239" s="53" t="s">
        <v>10483</v>
      </c>
      <c r="DH239" s="53" t="s">
        <v>10483</v>
      </c>
      <c r="DI239" s="53" t="s">
        <v>10483</v>
      </c>
      <c r="DJ239" s="53" t="s">
        <v>10483</v>
      </c>
      <c r="DK239" s="53" t="s">
        <v>10483</v>
      </c>
      <c r="DL239" s="53" t="s">
        <v>10483</v>
      </c>
      <c r="DM239" s="53" t="s">
        <v>10483</v>
      </c>
      <c r="DN239" s="53" t="s">
        <v>10483</v>
      </c>
      <c r="DO239" s="53" t="s">
        <v>10483</v>
      </c>
      <c r="DP239" s="53" t="s">
        <v>10483</v>
      </c>
      <c r="DQ239" s="53" t="s">
        <v>10483</v>
      </c>
      <c r="DR239" s="53" t="s">
        <v>10483</v>
      </c>
      <c r="DS239" s="53" t="s">
        <v>10483</v>
      </c>
      <c r="DT239" s="53" t="s">
        <v>10483</v>
      </c>
      <c r="DU239" s="53" t="s">
        <v>10483</v>
      </c>
      <c r="DV239" s="53" t="s">
        <v>10483</v>
      </c>
      <c r="DW239" s="53" t="s">
        <v>10483</v>
      </c>
      <c r="DX239" s="53" t="s">
        <v>10483</v>
      </c>
      <c r="DY239" s="53" t="s">
        <v>10483</v>
      </c>
      <c r="DZ239" s="53" t="s">
        <v>10483</v>
      </c>
      <c r="EA239" s="53" t="s">
        <v>10483</v>
      </c>
      <c r="EB239" s="53"/>
      <c r="EC239" s="53" t="s">
        <v>10483</v>
      </c>
      <c r="ED239" s="53" t="s">
        <v>10483</v>
      </c>
      <c r="EE239" s="53" t="s">
        <v>10483</v>
      </c>
      <c r="EF239" s="53" t="s">
        <v>10483</v>
      </c>
      <c r="EJ239" s="3" t="s">
        <v>7418</v>
      </c>
      <c r="EK239" s="3" t="s">
        <v>7418</v>
      </c>
      <c r="EL239" s="3" t="s">
        <v>7467</v>
      </c>
      <c r="EM239" s="29">
        <v>3.45</v>
      </c>
      <c r="EN239" s="29">
        <v>0.61</v>
      </c>
      <c r="EO239" s="53" t="s">
        <v>10483</v>
      </c>
      <c r="EP239" s="29">
        <v>3.4319999999999999</v>
      </c>
      <c r="EQ239" s="29">
        <v>0.61</v>
      </c>
      <c r="ER239" s="53" t="s">
        <v>10483</v>
      </c>
      <c r="ES239" s="53" t="s">
        <v>10483</v>
      </c>
      <c r="ET239" s="53" t="s">
        <v>10483</v>
      </c>
      <c r="EU239" s="53" t="s">
        <v>10483</v>
      </c>
      <c r="EV239" s="53" t="s">
        <v>10483</v>
      </c>
      <c r="EW239" s="53" t="s">
        <v>10483</v>
      </c>
      <c r="EX239" s="53" t="s">
        <v>10483</v>
      </c>
      <c r="EY239" s="53" t="s">
        <v>10483</v>
      </c>
      <c r="EZ239" s="53" t="s">
        <v>10483</v>
      </c>
      <c r="FA239" s="53" t="s">
        <v>10483</v>
      </c>
      <c r="FB239" s="53" t="s">
        <v>10483</v>
      </c>
      <c r="FC239" s="53" t="s">
        <v>10483</v>
      </c>
      <c r="FD239" s="53" t="s">
        <v>10483</v>
      </c>
      <c r="FE239" s="53" t="s">
        <v>10483</v>
      </c>
      <c r="FF239" s="53" t="s">
        <v>10483</v>
      </c>
      <c r="FG239" s="53" t="s">
        <v>10483</v>
      </c>
      <c r="FH239" s="53" t="s">
        <v>10483</v>
      </c>
      <c r="FI239" s="53" t="s">
        <v>10483</v>
      </c>
      <c r="FJ239" s="53" t="s">
        <v>10483</v>
      </c>
      <c r="FK239" s="53" t="s">
        <v>10483</v>
      </c>
      <c r="FL239" s="53" t="s">
        <v>10483</v>
      </c>
      <c r="FM239" s="53"/>
      <c r="FN239" s="53" t="s">
        <v>10483</v>
      </c>
      <c r="FO239" s="53" t="s">
        <v>10483</v>
      </c>
      <c r="FP239" s="53" t="s">
        <v>10483</v>
      </c>
      <c r="FQ239" s="53" t="s">
        <v>10483</v>
      </c>
      <c r="FR239" s="53" t="s">
        <v>10483</v>
      </c>
      <c r="FS239" s="53" t="s">
        <v>10483</v>
      </c>
      <c r="FT239" s="53" t="s">
        <v>10483</v>
      </c>
      <c r="FU239" s="53" t="s">
        <v>10483</v>
      </c>
      <c r="FV239" s="53" t="s">
        <v>10483</v>
      </c>
      <c r="FW239" s="53" t="s">
        <v>10483</v>
      </c>
      <c r="FX239" s="53" t="s">
        <v>10483</v>
      </c>
      <c r="FY239" s="53" t="s">
        <v>10483</v>
      </c>
      <c r="FZ239" s="53" t="s">
        <v>10483</v>
      </c>
      <c r="GA239" s="53" t="s">
        <v>10483</v>
      </c>
      <c r="GB239" s="53" t="s">
        <v>10483</v>
      </c>
      <c r="GC239" s="53"/>
      <c r="GD239" s="53" t="s">
        <v>10483</v>
      </c>
      <c r="GE239" s="53" t="s">
        <v>10483</v>
      </c>
      <c r="GF239" s="53" t="s">
        <v>10483</v>
      </c>
      <c r="GG239" s="53" t="s">
        <v>10483</v>
      </c>
      <c r="GH239" s="53" t="s">
        <v>10483</v>
      </c>
      <c r="GI239" s="53" t="s">
        <v>10483</v>
      </c>
      <c r="GJ239" s="53" t="s">
        <v>10483</v>
      </c>
      <c r="GK239" s="53" t="s">
        <v>10483</v>
      </c>
      <c r="GL239" s="53" t="s">
        <v>10483</v>
      </c>
      <c r="GM239" s="53" t="s">
        <v>10483</v>
      </c>
      <c r="GN239" s="53" t="s">
        <v>10483</v>
      </c>
      <c r="GO239" s="53" t="s">
        <v>10483</v>
      </c>
      <c r="GP239" s="53" t="s">
        <v>10483</v>
      </c>
      <c r="GQ239" s="53" t="s">
        <v>10483</v>
      </c>
      <c r="GZ239" s="166"/>
      <c r="HA239" s="166"/>
      <c r="HB239" s="166"/>
      <c r="HC239" s="166"/>
      <c r="HD239" s="166"/>
      <c r="HE239" s="166"/>
      <c r="HF239" s="166"/>
      <c r="HG239" s="166"/>
      <c r="HH239" s="166"/>
      <c r="HI239" s="166"/>
      <c r="HJ239" s="166"/>
      <c r="HK239" s="166"/>
      <c r="HO239" s="3" t="s">
        <v>542</v>
      </c>
      <c r="JZ239" s="9"/>
      <c r="KA239" s="9"/>
      <c r="KB239" s="9"/>
      <c r="KC239" s="9"/>
      <c r="KD239" s="9"/>
      <c r="KE239" s="9"/>
      <c r="KF239" s="9"/>
      <c r="PL239" s="3" t="s">
        <v>7401</v>
      </c>
      <c r="PM239" s="3" t="s">
        <v>7401</v>
      </c>
      <c r="PN239" s="3" t="s">
        <v>8141</v>
      </c>
      <c r="PO239" s="29">
        <v>2.85</v>
      </c>
      <c r="PP239" s="29">
        <v>0.83</v>
      </c>
      <c r="PQ239" s="29">
        <v>2.66</v>
      </c>
      <c r="PR239" s="29">
        <v>0.84</v>
      </c>
      <c r="PT239" s="65">
        <v>2.65</v>
      </c>
      <c r="PU239" s="65">
        <v>0.78</v>
      </c>
      <c r="QK239" s="3" t="s">
        <v>7400</v>
      </c>
      <c r="QL239" s="3" t="s">
        <v>7400</v>
      </c>
      <c r="QM239" s="3" t="s">
        <v>7400</v>
      </c>
      <c r="QN239" s="29">
        <v>2.89</v>
      </c>
      <c r="QO239" s="29">
        <v>0.62</v>
      </c>
      <c r="QQ239" s="29">
        <v>2.81</v>
      </c>
      <c r="QR239" s="29">
        <v>0.66</v>
      </c>
      <c r="QT239" s="65">
        <v>2.81</v>
      </c>
      <c r="QU239" s="65">
        <v>0.66</v>
      </c>
      <c r="VF239" s="3" t="s">
        <v>2104</v>
      </c>
      <c r="VG239" s="3" t="s">
        <v>8076</v>
      </c>
      <c r="VH239" s="3" t="s">
        <v>4500</v>
      </c>
      <c r="VK239" s="3" t="s">
        <v>4232</v>
      </c>
      <c r="VZ239" s="3" t="s">
        <v>777</v>
      </c>
      <c r="WA239" s="6" t="s">
        <v>777</v>
      </c>
      <c r="WB239" t="s">
        <v>10422</v>
      </c>
      <c r="WC239" s="3" t="s">
        <v>777</v>
      </c>
      <c r="WD239" s="3" t="s">
        <v>777</v>
      </c>
      <c r="WE239" s="3" t="s">
        <v>9650</v>
      </c>
      <c r="XN239" s="18" t="s">
        <v>9700</v>
      </c>
      <c r="XO239" s="18" t="s">
        <v>10826</v>
      </c>
      <c r="XP239" s="6" t="s">
        <v>801</v>
      </c>
      <c r="XQ239" s="6" t="s">
        <v>801</v>
      </c>
      <c r="XS239" s="4" t="s">
        <v>10826</v>
      </c>
      <c r="XT239" s="4" t="s">
        <v>10826</v>
      </c>
      <c r="XU239" s="3" t="s">
        <v>7427</v>
      </c>
      <c r="XV239" s="3" t="s">
        <v>7423</v>
      </c>
      <c r="YA239" s="6" t="s">
        <v>9450</v>
      </c>
    </row>
    <row r="240" spans="1:682" ht="33" customHeight="1" x14ac:dyDescent="0.2">
      <c r="A240" s="3" t="s">
        <v>4232</v>
      </c>
      <c r="K240" s="6">
        <v>198</v>
      </c>
      <c r="L240" s="6">
        <v>74</v>
      </c>
      <c r="M240" s="162" t="s">
        <v>10483</v>
      </c>
      <c r="N240" s="202"/>
      <c r="O240" s="202"/>
      <c r="T240" s="3" t="s">
        <v>7417</v>
      </c>
      <c r="AE240" s="3" t="s">
        <v>7417</v>
      </c>
      <c r="AM240" s="6" t="s">
        <v>9403</v>
      </c>
      <c r="AO240" s="239" t="s">
        <v>7424</v>
      </c>
      <c r="BH240" s="28" t="s">
        <v>4232</v>
      </c>
      <c r="BQ240" s="28" t="s">
        <v>7529</v>
      </c>
      <c r="BS240" s="227" t="str">
        <f t="shared" si="7"/>
        <v xml:space="preserve">-- -- BESAA_positiveAppearance_negativeAppearance_weight              </v>
      </c>
      <c r="CL240" s="28">
        <v>923</v>
      </c>
      <c r="CM240" s="239" t="s">
        <v>11124</v>
      </c>
      <c r="CN240" s="3" t="s">
        <v>178</v>
      </c>
      <c r="CO240" s="3">
        <v>893</v>
      </c>
      <c r="CX240" s="65">
        <v>893</v>
      </c>
      <c r="DD240" s="53" t="s">
        <v>10483</v>
      </c>
      <c r="DE240" s="53" t="s">
        <v>10483</v>
      </c>
      <c r="DF240" s="53" t="s">
        <v>10483</v>
      </c>
      <c r="DG240" s="53" t="s">
        <v>10483</v>
      </c>
      <c r="DH240" s="53" t="s">
        <v>10483</v>
      </c>
      <c r="DI240" s="53" t="s">
        <v>10483</v>
      </c>
      <c r="DJ240" s="53" t="s">
        <v>10483</v>
      </c>
      <c r="DK240" s="53" t="s">
        <v>10483</v>
      </c>
      <c r="DL240" s="53" t="s">
        <v>10483</v>
      </c>
      <c r="DM240" s="53" t="s">
        <v>10483</v>
      </c>
      <c r="DN240" s="53" t="s">
        <v>10483</v>
      </c>
      <c r="DO240" s="53" t="s">
        <v>10483</v>
      </c>
      <c r="DP240" s="53" t="s">
        <v>10483</v>
      </c>
      <c r="DQ240" s="53" t="s">
        <v>10483</v>
      </c>
      <c r="DR240" s="53" t="s">
        <v>10483</v>
      </c>
      <c r="DS240" s="53" t="s">
        <v>10483</v>
      </c>
      <c r="DT240" s="53" t="s">
        <v>10483</v>
      </c>
      <c r="DU240" s="53" t="s">
        <v>10483</v>
      </c>
      <c r="DV240" s="53" t="s">
        <v>10483</v>
      </c>
      <c r="DW240" s="53" t="s">
        <v>10483</v>
      </c>
      <c r="DX240" s="53" t="s">
        <v>10483</v>
      </c>
      <c r="DY240" s="53" t="s">
        <v>10483</v>
      </c>
      <c r="DZ240" s="53" t="s">
        <v>10483</v>
      </c>
      <c r="EA240" s="53" t="s">
        <v>10483</v>
      </c>
      <c r="EB240" s="53"/>
      <c r="EC240" s="53" t="s">
        <v>10483</v>
      </c>
      <c r="ED240" s="53" t="s">
        <v>10483</v>
      </c>
      <c r="EE240" s="53" t="s">
        <v>10483</v>
      </c>
      <c r="EF240" s="53" t="s">
        <v>10483</v>
      </c>
      <c r="EJ240" s="3" t="s">
        <v>7418</v>
      </c>
      <c r="EK240" s="3" t="s">
        <v>7418</v>
      </c>
      <c r="EL240" s="3" t="s">
        <v>7467</v>
      </c>
      <c r="EM240" s="29">
        <v>3.46</v>
      </c>
      <c r="EN240" s="29">
        <v>0.63</v>
      </c>
      <c r="EO240" s="53" t="s">
        <v>10483</v>
      </c>
      <c r="EP240" s="29">
        <v>3.46</v>
      </c>
      <c r="EQ240" s="29">
        <v>0.63</v>
      </c>
      <c r="ER240" s="53" t="s">
        <v>10483</v>
      </c>
      <c r="ES240" s="53" t="s">
        <v>10483</v>
      </c>
      <c r="ET240" s="53" t="s">
        <v>10483</v>
      </c>
      <c r="EU240" s="53" t="s">
        <v>10483</v>
      </c>
      <c r="EV240" s="53" t="s">
        <v>10483</v>
      </c>
      <c r="EW240" s="53" t="s">
        <v>10483</v>
      </c>
      <c r="EX240" s="53" t="s">
        <v>10483</v>
      </c>
      <c r="EY240" s="53" t="s">
        <v>10483</v>
      </c>
      <c r="EZ240" s="53" t="s">
        <v>10483</v>
      </c>
      <c r="FA240" s="53" t="s">
        <v>10483</v>
      </c>
      <c r="FB240" s="53" t="s">
        <v>10483</v>
      </c>
      <c r="FC240" s="53" t="s">
        <v>10483</v>
      </c>
      <c r="FD240" s="53" t="s">
        <v>10483</v>
      </c>
      <c r="FE240" s="53" t="s">
        <v>10483</v>
      </c>
      <c r="FF240" s="53" t="s">
        <v>10483</v>
      </c>
      <c r="FG240" s="53" t="s">
        <v>10483</v>
      </c>
      <c r="FH240" s="53" t="s">
        <v>10483</v>
      </c>
      <c r="FI240" s="53" t="s">
        <v>10483</v>
      </c>
      <c r="FJ240" s="53" t="s">
        <v>10483</v>
      </c>
      <c r="FK240" s="53" t="s">
        <v>10483</v>
      </c>
      <c r="FL240" s="53" t="s">
        <v>10483</v>
      </c>
      <c r="FM240" s="53"/>
      <c r="FN240" s="53" t="s">
        <v>10483</v>
      </c>
      <c r="FO240" s="53" t="s">
        <v>10483</v>
      </c>
      <c r="FP240" s="53" t="s">
        <v>10483</v>
      </c>
      <c r="FQ240" s="53" t="s">
        <v>10483</v>
      </c>
      <c r="FR240" s="53" t="s">
        <v>10483</v>
      </c>
      <c r="FS240" s="53" t="s">
        <v>10483</v>
      </c>
      <c r="FT240" s="53" t="s">
        <v>10483</v>
      </c>
      <c r="FU240" s="53" t="s">
        <v>10483</v>
      </c>
      <c r="FV240" s="53" t="s">
        <v>10483</v>
      </c>
      <c r="FW240" s="53" t="s">
        <v>10483</v>
      </c>
      <c r="FX240" s="53" t="s">
        <v>10483</v>
      </c>
      <c r="FY240" s="53" t="s">
        <v>10483</v>
      </c>
      <c r="FZ240" s="53" t="s">
        <v>10483</v>
      </c>
      <c r="GA240" s="53" t="s">
        <v>10483</v>
      </c>
      <c r="GB240" s="53" t="s">
        <v>10483</v>
      </c>
      <c r="GC240" s="53"/>
      <c r="GD240" s="53" t="s">
        <v>10483</v>
      </c>
      <c r="GE240" s="53" t="s">
        <v>10483</v>
      </c>
      <c r="GF240" s="53" t="s">
        <v>10483</v>
      </c>
      <c r="GG240" s="53" t="s">
        <v>10483</v>
      </c>
      <c r="GH240" s="53" t="s">
        <v>10483</v>
      </c>
      <c r="GI240" s="53" t="s">
        <v>10483</v>
      </c>
      <c r="GJ240" s="53" t="s">
        <v>10483</v>
      </c>
      <c r="GK240" s="53" t="s">
        <v>10483</v>
      </c>
      <c r="GL240" s="53" t="s">
        <v>10483</v>
      </c>
      <c r="GM240" s="53" t="s">
        <v>10483</v>
      </c>
      <c r="GN240" s="53" t="s">
        <v>10483</v>
      </c>
      <c r="GO240" s="53" t="s">
        <v>10483</v>
      </c>
      <c r="GP240" s="53" t="s">
        <v>10483</v>
      </c>
      <c r="GQ240" s="53" t="s">
        <v>10483</v>
      </c>
      <c r="GZ240" s="166"/>
      <c r="HA240" s="166"/>
      <c r="HB240" s="166"/>
      <c r="HC240" s="166"/>
      <c r="HD240" s="166"/>
      <c r="HE240" s="166"/>
      <c r="HF240" s="166"/>
      <c r="HG240" s="166"/>
      <c r="HH240" s="166"/>
      <c r="HI240" s="166"/>
      <c r="HJ240" s="166"/>
      <c r="HK240" s="166"/>
      <c r="JZ240" s="9"/>
      <c r="KA240" s="9"/>
      <c r="KB240" s="9"/>
      <c r="KC240" s="9"/>
      <c r="KD240" s="9"/>
      <c r="KE240" s="9"/>
      <c r="KF240" s="9"/>
      <c r="PO240" s="29">
        <v>2.83</v>
      </c>
      <c r="PP240" s="29">
        <v>0.82</v>
      </c>
      <c r="PQ240" s="29">
        <v>2.82</v>
      </c>
      <c r="PR240" s="29">
        <v>0.77</v>
      </c>
      <c r="PT240" s="65">
        <v>2.84</v>
      </c>
      <c r="PU240" s="65">
        <v>0.75</v>
      </c>
      <c r="QN240" s="29">
        <v>2.87</v>
      </c>
      <c r="QO240" s="29">
        <v>0.61</v>
      </c>
      <c r="QQ240" s="29">
        <v>2.76</v>
      </c>
      <c r="QR240" s="29">
        <v>0.65</v>
      </c>
      <c r="QT240" s="65">
        <v>2.83</v>
      </c>
      <c r="QU240" s="65">
        <v>0.67</v>
      </c>
      <c r="VF240" s="3" t="s">
        <v>5035</v>
      </c>
      <c r="VK240" s="3" t="s">
        <v>4232</v>
      </c>
      <c r="WA240" s="6" t="s">
        <v>777</v>
      </c>
      <c r="XN240" s="6" t="s">
        <v>9403</v>
      </c>
      <c r="XO240" s="6" t="s">
        <v>9379</v>
      </c>
      <c r="XP240" s="6" t="s">
        <v>9403</v>
      </c>
      <c r="XQ240" s="6" t="s">
        <v>9403</v>
      </c>
    </row>
    <row r="241" spans="1:686" ht="33" customHeight="1" x14ac:dyDescent="0.2">
      <c r="A241" s="3" t="s">
        <v>4232</v>
      </c>
      <c r="B241" s="64" t="s">
        <v>11357</v>
      </c>
      <c r="C241" s="64" t="s">
        <v>9909</v>
      </c>
      <c r="D241" s="64"/>
      <c r="E241" s="64"/>
      <c r="H241" s="80" t="s">
        <v>7403</v>
      </c>
      <c r="K241" s="6">
        <v>199</v>
      </c>
      <c r="L241" s="6">
        <v>75</v>
      </c>
      <c r="M241" s="138" t="s">
        <v>11152</v>
      </c>
      <c r="N241" s="3" t="s">
        <v>10199</v>
      </c>
      <c r="O241" s="3" t="s">
        <v>10201</v>
      </c>
      <c r="P241" s="3">
        <v>2</v>
      </c>
      <c r="Q241" s="6" t="s">
        <v>7328</v>
      </c>
      <c r="S241" s="3" t="s">
        <v>7416</v>
      </c>
      <c r="T241" s="3" t="s">
        <v>7411</v>
      </c>
      <c r="U241" s="3" t="s">
        <v>7415</v>
      </c>
      <c r="V241" s="3" t="s">
        <v>49</v>
      </c>
      <c r="W241" s="3" t="s">
        <v>2108</v>
      </c>
      <c r="Y241" s="3" t="s">
        <v>7414</v>
      </c>
      <c r="Z241" s="3" t="s">
        <v>7413</v>
      </c>
      <c r="AB241" s="6" t="s">
        <v>1837</v>
      </c>
      <c r="AC241" s="6" t="s">
        <v>7003</v>
      </c>
      <c r="AD241" s="3" t="s">
        <v>7412</v>
      </c>
      <c r="AE241" s="3" t="s">
        <v>7411</v>
      </c>
      <c r="AF241" s="3" t="s">
        <v>7410</v>
      </c>
      <c r="AG241" s="3" t="s">
        <v>7410</v>
      </c>
      <c r="AH241" s="3" t="s">
        <v>1757</v>
      </c>
      <c r="AI241" s="3" t="s">
        <v>7409</v>
      </c>
      <c r="AJ241" s="3" t="s">
        <v>1757</v>
      </c>
      <c r="AL241" s="3" t="s">
        <v>7408</v>
      </c>
      <c r="AM241" s="6" t="s">
        <v>801</v>
      </c>
      <c r="AN241" s="3" t="s">
        <v>777</v>
      </c>
      <c r="AO241" s="28">
        <v>5</v>
      </c>
      <c r="AP241" s="28">
        <v>5</v>
      </c>
      <c r="AQ241" s="28">
        <v>45</v>
      </c>
      <c r="AR241" s="98" t="s">
        <v>3247</v>
      </c>
      <c r="AS241" s="98" t="s">
        <v>7407</v>
      </c>
      <c r="AT241" s="98">
        <v>272</v>
      </c>
      <c r="AU241" s="98">
        <v>67</v>
      </c>
      <c r="AV241" s="98">
        <v>99</v>
      </c>
      <c r="AW241" s="98">
        <v>11.9</v>
      </c>
      <c r="AX241" s="98">
        <v>0.6</v>
      </c>
      <c r="AZ241" s="28" t="s">
        <v>1757</v>
      </c>
      <c r="BA241" s="28" t="s">
        <v>1757</v>
      </c>
      <c r="BB241" s="28" t="s">
        <v>1757</v>
      </c>
      <c r="BC241" s="28" t="s">
        <v>1757</v>
      </c>
      <c r="BD241" s="28" t="s">
        <v>9</v>
      </c>
      <c r="BE241" s="28" t="s">
        <v>7298</v>
      </c>
      <c r="BF241" s="28" t="s">
        <v>7297</v>
      </c>
      <c r="BH241" s="28" t="s">
        <v>4232</v>
      </c>
      <c r="BI241" s="28" t="s">
        <v>1529</v>
      </c>
      <c r="BK241" s="28" t="s">
        <v>7406</v>
      </c>
      <c r="BL241" s="28">
        <v>2</v>
      </c>
      <c r="BQ241" s="28" t="s">
        <v>7529</v>
      </c>
      <c r="BR241" s="227" t="s">
        <v>7405</v>
      </c>
      <c r="BS241" s="227" t="str">
        <f t="shared" si="7"/>
        <v xml:space="preserve">-- -- BESAA_positiveAppearance_negativeAppearance        SATAQ-3-General_Internalization PANAS-C-NA     </v>
      </c>
      <c r="BT241" s="28" t="s">
        <v>7404</v>
      </c>
      <c r="BU241" s="28" t="s">
        <v>8345</v>
      </c>
      <c r="BV241" s="28" t="s">
        <v>8346</v>
      </c>
      <c r="BW241" s="28" t="s">
        <v>8280</v>
      </c>
      <c r="BX241" s="28" t="s">
        <v>8342</v>
      </c>
      <c r="CE241" s="28" t="s">
        <v>3247</v>
      </c>
      <c r="CF241" s="28" t="s">
        <v>6620</v>
      </c>
      <c r="CH241" s="118" t="s">
        <v>7403</v>
      </c>
      <c r="CK241" s="28" t="s">
        <v>7591</v>
      </c>
      <c r="CL241" s="28">
        <v>68</v>
      </c>
      <c r="CM241" s="28">
        <v>57</v>
      </c>
      <c r="CN241" s="3" t="s">
        <v>189</v>
      </c>
      <c r="CO241" s="3">
        <v>43</v>
      </c>
      <c r="CY241" s="65">
        <v>43</v>
      </c>
      <c r="DD241" s="53" t="s">
        <v>10483</v>
      </c>
      <c r="DE241" s="53" t="s">
        <v>10483</v>
      </c>
      <c r="DF241" s="53" t="s">
        <v>10483</v>
      </c>
      <c r="DG241" s="53" t="s">
        <v>10483</v>
      </c>
      <c r="DH241" s="53" t="s">
        <v>10483</v>
      </c>
      <c r="DI241" s="53" t="s">
        <v>10483</v>
      </c>
      <c r="DJ241" s="53" t="s">
        <v>10483</v>
      </c>
      <c r="DK241" s="53" t="s">
        <v>10483</v>
      </c>
      <c r="DL241" s="53" t="s">
        <v>10483</v>
      </c>
      <c r="DM241" s="53" t="s">
        <v>10483</v>
      </c>
      <c r="DN241" s="53" t="s">
        <v>10483</v>
      </c>
      <c r="DO241" s="53" t="s">
        <v>10483</v>
      </c>
      <c r="DP241" s="53" t="s">
        <v>10483</v>
      </c>
      <c r="DQ241" s="53" t="s">
        <v>10483</v>
      </c>
      <c r="DR241" s="53" t="s">
        <v>10483</v>
      </c>
      <c r="DS241" s="53" t="s">
        <v>10483</v>
      </c>
      <c r="DT241" s="53" t="s">
        <v>10483</v>
      </c>
      <c r="DU241" s="53" t="s">
        <v>10483</v>
      </c>
      <c r="DV241" s="53" t="s">
        <v>10483</v>
      </c>
      <c r="DW241" s="53" t="s">
        <v>10483</v>
      </c>
      <c r="DX241" s="53" t="s">
        <v>10483</v>
      </c>
      <c r="DY241" s="53" t="s">
        <v>10483</v>
      </c>
      <c r="DZ241" s="53" t="s">
        <v>10483</v>
      </c>
      <c r="EA241" s="53" t="s">
        <v>10483</v>
      </c>
      <c r="EB241" s="53"/>
      <c r="EC241" s="53" t="s">
        <v>10483</v>
      </c>
      <c r="ED241" s="53" t="s">
        <v>10483</v>
      </c>
      <c r="EE241" s="53" t="s">
        <v>10483</v>
      </c>
      <c r="EF241" s="53" t="s">
        <v>10483</v>
      </c>
      <c r="EJ241" s="3" t="s">
        <v>7402</v>
      </c>
      <c r="EK241" s="3" t="s">
        <v>7402</v>
      </c>
      <c r="EL241" s="3" t="s">
        <v>7467</v>
      </c>
      <c r="EM241" s="29">
        <v>3.74</v>
      </c>
      <c r="EN241" s="29">
        <v>0.71</v>
      </c>
      <c r="EO241" s="53" t="s">
        <v>10483</v>
      </c>
      <c r="EP241" s="29">
        <v>4.12</v>
      </c>
      <c r="EQ241" s="29">
        <v>0.57999999999999996</v>
      </c>
      <c r="ER241" s="53" t="s">
        <v>10483</v>
      </c>
      <c r="ES241" s="53" t="s">
        <v>10483</v>
      </c>
      <c r="ET241" s="53" t="s">
        <v>10483</v>
      </c>
      <c r="EU241" s="53" t="s">
        <v>10483</v>
      </c>
      <c r="EV241" s="53" t="s">
        <v>10483</v>
      </c>
      <c r="EW241" s="53" t="s">
        <v>10483</v>
      </c>
      <c r="EX241" s="53" t="s">
        <v>10483</v>
      </c>
      <c r="EY241" s="53" t="s">
        <v>10483</v>
      </c>
      <c r="EZ241" s="53" t="s">
        <v>10483</v>
      </c>
      <c r="FA241" s="53" t="s">
        <v>10483</v>
      </c>
      <c r="FB241" s="53" t="s">
        <v>10483</v>
      </c>
      <c r="FC241" s="53" t="s">
        <v>10483</v>
      </c>
      <c r="FD241" s="53" t="s">
        <v>10483</v>
      </c>
      <c r="FE241" s="53" t="s">
        <v>10483</v>
      </c>
      <c r="FF241" s="53" t="s">
        <v>10483</v>
      </c>
      <c r="FG241" s="53" t="s">
        <v>10483</v>
      </c>
      <c r="FH241" s="53" t="s">
        <v>10483</v>
      </c>
      <c r="FI241" s="53" t="s">
        <v>10483</v>
      </c>
      <c r="FJ241" s="53" t="s">
        <v>10483</v>
      </c>
      <c r="FK241" s="53" t="s">
        <v>10483</v>
      </c>
      <c r="FL241" s="53" t="s">
        <v>10483</v>
      </c>
      <c r="FM241" s="53"/>
      <c r="FN241" s="53" t="s">
        <v>10483</v>
      </c>
      <c r="FO241" s="53" t="s">
        <v>10483</v>
      </c>
      <c r="FP241" s="53" t="s">
        <v>10483</v>
      </c>
      <c r="FQ241" s="53" t="s">
        <v>10483</v>
      </c>
      <c r="FR241" s="53" t="s">
        <v>10483</v>
      </c>
      <c r="FS241" s="53" t="s">
        <v>10483</v>
      </c>
      <c r="FT241" s="53" t="s">
        <v>10483</v>
      </c>
      <c r="FU241" s="53" t="s">
        <v>10483</v>
      </c>
      <c r="FV241" s="53" t="s">
        <v>10483</v>
      </c>
      <c r="FW241" s="53" t="s">
        <v>10483</v>
      </c>
      <c r="FX241" s="53" t="s">
        <v>10483</v>
      </c>
      <c r="FY241" s="53" t="s">
        <v>10483</v>
      </c>
      <c r="FZ241" s="53" t="s">
        <v>10483</v>
      </c>
      <c r="GA241" s="53" t="s">
        <v>10483</v>
      </c>
      <c r="GB241" s="53" t="s">
        <v>10483</v>
      </c>
      <c r="GC241" s="53"/>
      <c r="GD241" s="53" t="s">
        <v>10483</v>
      </c>
      <c r="GE241" s="53" t="s">
        <v>10483</v>
      </c>
      <c r="GF241" s="53" t="s">
        <v>10483</v>
      </c>
      <c r="GG241" s="53" t="s">
        <v>10483</v>
      </c>
      <c r="GH241" s="53" t="s">
        <v>10483</v>
      </c>
      <c r="GI241" s="53" t="s">
        <v>10483</v>
      </c>
      <c r="GJ241" s="53" t="s">
        <v>10483</v>
      </c>
      <c r="GK241" s="53" t="s">
        <v>10483</v>
      </c>
      <c r="GL241" s="53" t="s">
        <v>10483</v>
      </c>
      <c r="GM241" s="53" t="s">
        <v>10483</v>
      </c>
      <c r="GN241" s="53" t="s">
        <v>10483</v>
      </c>
      <c r="GO241" s="53" t="s">
        <v>10483</v>
      </c>
      <c r="GP241" s="53" t="s">
        <v>10483</v>
      </c>
      <c r="GQ241" s="53" t="s">
        <v>10483</v>
      </c>
      <c r="GZ241" s="166"/>
      <c r="HA241" s="166"/>
      <c r="HB241" s="166"/>
      <c r="HC241" s="166"/>
      <c r="HD241" s="166"/>
      <c r="HE241" s="166"/>
      <c r="HF241" s="166"/>
      <c r="HG241" s="166"/>
      <c r="HH241" s="166"/>
      <c r="HI241" s="166"/>
      <c r="HJ241" s="166"/>
      <c r="HK241" s="166"/>
      <c r="HO241" s="3" t="s">
        <v>542</v>
      </c>
      <c r="JZ241" s="9"/>
      <c r="KA241" s="9"/>
      <c r="KB241" s="9"/>
      <c r="KC241" s="9"/>
      <c r="KD241" s="9"/>
      <c r="KE241" s="9"/>
      <c r="KF241" s="9"/>
      <c r="PL241" s="3" t="s">
        <v>7401</v>
      </c>
      <c r="PM241" s="3" t="s">
        <v>7401</v>
      </c>
      <c r="PN241" s="3" t="s">
        <v>8141</v>
      </c>
      <c r="PO241" s="29">
        <v>2.09</v>
      </c>
      <c r="PP241" s="29">
        <v>1.18</v>
      </c>
      <c r="PQ241" s="29">
        <v>1.64</v>
      </c>
      <c r="PR241" s="29">
        <v>1</v>
      </c>
      <c r="PW241" s="65">
        <v>1.91</v>
      </c>
      <c r="PX241" s="65">
        <v>1.19</v>
      </c>
      <c r="QK241" s="3" t="s">
        <v>7400</v>
      </c>
      <c r="QL241" s="3" t="s">
        <v>7400</v>
      </c>
      <c r="QM241" s="3" t="s">
        <v>7400</v>
      </c>
      <c r="QN241" s="29">
        <v>2.02</v>
      </c>
      <c r="QO241" s="29">
        <v>0.9</v>
      </c>
      <c r="QQ241" s="29">
        <v>1.53</v>
      </c>
      <c r="QR241" s="29">
        <v>0.66</v>
      </c>
      <c r="QW241" s="65">
        <v>1.64</v>
      </c>
      <c r="QX241" s="65">
        <v>0.88</v>
      </c>
      <c r="VF241" s="3" t="s">
        <v>4699</v>
      </c>
      <c r="VK241" s="3" t="s">
        <v>4232</v>
      </c>
      <c r="VZ241" s="3" t="s">
        <v>777</v>
      </c>
      <c r="WA241" s="3" t="s">
        <v>777</v>
      </c>
      <c r="WC241" s="3" t="s">
        <v>777</v>
      </c>
      <c r="WD241" s="3" t="s">
        <v>777</v>
      </c>
      <c r="XN241" s="18" t="s">
        <v>6304</v>
      </c>
      <c r="XO241" s="18" t="s">
        <v>9453</v>
      </c>
      <c r="XP241" s="6" t="s">
        <v>801</v>
      </c>
      <c r="XQ241" s="6" t="s">
        <v>801</v>
      </c>
      <c r="XS241" s="4" t="s">
        <v>10966</v>
      </c>
      <c r="XT241" s="4" t="s">
        <v>10827</v>
      </c>
      <c r="XU241" s="3" t="s">
        <v>7410</v>
      </c>
      <c r="XV241" s="3">
        <v>5</v>
      </c>
      <c r="XZ241" s="6" t="s">
        <v>9763</v>
      </c>
      <c r="YA241" s="6" t="s">
        <v>9452</v>
      </c>
    </row>
    <row r="242" spans="1:686" ht="33" customHeight="1" x14ac:dyDescent="0.2">
      <c r="A242" s="3" t="s">
        <v>4232</v>
      </c>
      <c r="K242" s="6">
        <v>199</v>
      </c>
      <c r="L242" s="6">
        <v>75</v>
      </c>
      <c r="M242" s="162" t="s">
        <v>10483</v>
      </c>
      <c r="N242" s="202"/>
      <c r="O242" s="202"/>
      <c r="T242" s="3" t="s">
        <v>7399</v>
      </c>
      <c r="AE242" s="3" t="s">
        <v>7399</v>
      </c>
      <c r="AI242" s="3" t="s">
        <v>7398</v>
      </c>
      <c r="AM242" s="6" t="s">
        <v>7182</v>
      </c>
      <c r="AO242" s="28">
        <v>5</v>
      </c>
      <c r="BH242" s="28" t="s">
        <v>4232</v>
      </c>
      <c r="BQ242" s="28" t="s">
        <v>7529</v>
      </c>
      <c r="BS242" s="227" t="str">
        <f t="shared" si="7"/>
        <v xml:space="preserve">-- -- BESAA_positiveAppearance_negativeAppearance              </v>
      </c>
      <c r="CL242" s="28">
        <v>98</v>
      </c>
      <c r="CM242" s="28">
        <v>59</v>
      </c>
      <c r="CN242" s="3" t="s">
        <v>189</v>
      </c>
      <c r="CO242" s="3">
        <v>83</v>
      </c>
      <c r="CY242" s="65">
        <v>83</v>
      </c>
      <c r="DD242" s="53" t="s">
        <v>10483</v>
      </c>
      <c r="DE242" s="53" t="s">
        <v>10483</v>
      </c>
      <c r="DF242" s="53" t="s">
        <v>10483</v>
      </c>
      <c r="DG242" s="53" t="s">
        <v>10483</v>
      </c>
      <c r="DH242" s="53" t="s">
        <v>10483</v>
      </c>
      <c r="DI242" s="53" t="s">
        <v>10483</v>
      </c>
      <c r="DJ242" s="53" t="s">
        <v>10483</v>
      </c>
      <c r="DK242" s="53" t="s">
        <v>10483</v>
      </c>
      <c r="DL242" s="53" t="s">
        <v>10483</v>
      </c>
      <c r="DM242" s="53" t="s">
        <v>10483</v>
      </c>
      <c r="DN242" s="53" t="s">
        <v>10483</v>
      </c>
      <c r="DO242" s="53" t="s">
        <v>10483</v>
      </c>
      <c r="DP242" s="53" t="s">
        <v>10483</v>
      </c>
      <c r="DQ242" s="53" t="s">
        <v>10483</v>
      </c>
      <c r="DR242" s="53" t="s">
        <v>10483</v>
      </c>
      <c r="DS242" s="53" t="s">
        <v>10483</v>
      </c>
      <c r="DT242" s="53" t="s">
        <v>10483</v>
      </c>
      <c r="DU242" s="53" t="s">
        <v>10483</v>
      </c>
      <c r="DV242" s="53" t="s">
        <v>10483</v>
      </c>
      <c r="DW242" s="53" t="s">
        <v>10483</v>
      </c>
      <c r="DX242" s="53" t="s">
        <v>10483</v>
      </c>
      <c r="DY242" s="53" t="s">
        <v>10483</v>
      </c>
      <c r="DZ242" s="53" t="s">
        <v>10483</v>
      </c>
      <c r="EA242" s="53" t="s">
        <v>10483</v>
      </c>
      <c r="EB242" s="53"/>
      <c r="EC242" s="53" t="s">
        <v>10483</v>
      </c>
      <c r="ED242" s="53" t="s">
        <v>10483</v>
      </c>
      <c r="EE242" s="53" t="s">
        <v>10483</v>
      </c>
      <c r="EF242" s="53" t="s">
        <v>10483</v>
      </c>
      <c r="EJ242" s="3" t="s">
        <v>7402</v>
      </c>
      <c r="EK242" s="3" t="s">
        <v>7402</v>
      </c>
      <c r="EL242" s="3" t="s">
        <v>7467</v>
      </c>
      <c r="EM242" s="29">
        <v>3.87</v>
      </c>
      <c r="EN242" s="29">
        <v>0.73</v>
      </c>
      <c r="EO242" s="53" t="s">
        <v>10483</v>
      </c>
      <c r="EP242" s="29">
        <v>3.86</v>
      </c>
      <c r="EQ242" s="29">
        <v>0.78</v>
      </c>
      <c r="ER242" s="53" t="s">
        <v>10483</v>
      </c>
      <c r="ES242" s="53" t="s">
        <v>10483</v>
      </c>
      <c r="ET242" s="53" t="s">
        <v>10483</v>
      </c>
      <c r="EU242" s="53" t="s">
        <v>10483</v>
      </c>
      <c r="EV242" s="53" t="s">
        <v>10483</v>
      </c>
      <c r="EW242" s="53" t="s">
        <v>10483</v>
      </c>
      <c r="EX242" s="53" t="s">
        <v>10483</v>
      </c>
      <c r="EY242" s="53" t="s">
        <v>10483</v>
      </c>
      <c r="EZ242" s="53" t="s">
        <v>10483</v>
      </c>
      <c r="FA242" s="53" t="s">
        <v>10483</v>
      </c>
      <c r="FB242" s="53" t="s">
        <v>10483</v>
      </c>
      <c r="FC242" s="53" t="s">
        <v>10483</v>
      </c>
      <c r="FD242" s="53" t="s">
        <v>10483</v>
      </c>
      <c r="FE242" s="53" t="s">
        <v>10483</v>
      </c>
      <c r="FF242" s="53" t="s">
        <v>10483</v>
      </c>
      <c r="FG242" s="53" t="s">
        <v>10483</v>
      </c>
      <c r="FH242" s="53" t="s">
        <v>10483</v>
      </c>
      <c r="FI242" s="53" t="s">
        <v>10483</v>
      </c>
      <c r="FJ242" s="53" t="s">
        <v>10483</v>
      </c>
      <c r="FK242" s="53" t="s">
        <v>10483</v>
      </c>
      <c r="FL242" s="53" t="s">
        <v>10483</v>
      </c>
      <c r="FM242" s="53"/>
      <c r="FN242" s="53" t="s">
        <v>10483</v>
      </c>
      <c r="FO242" s="53" t="s">
        <v>10483</v>
      </c>
      <c r="FP242" s="53" t="s">
        <v>10483</v>
      </c>
      <c r="FQ242" s="53" t="s">
        <v>10483</v>
      </c>
      <c r="FR242" s="53" t="s">
        <v>10483</v>
      </c>
      <c r="FS242" s="53" t="s">
        <v>10483</v>
      </c>
      <c r="FT242" s="53" t="s">
        <v>10483</v>
      </c>
      <c r="FU242" s="53" t="s">
        <v>10483</v>
      </c>
      <c r="FV242" s="53" t="s">
        <v>10483</v>
      </c>
      <c r="FW242" s="53" t="s">
        <v>10483</v>
      </c>
      <c r="FX242" s="53" t="s">
        <v>10483</v>
      </c>
      <c r="FY242" s="53" t="s">
        <v>10483</v>
      </c>
      <c r="FZ242" s="53" t="s">
        <v>10483</v>
      </c>
      <c r="GA242" s="53" t="s">
        <v>10483</v>
      </c>
      <c r="GB242" s="53" t="s">
        <v>10483</v>
      </c>
      <c r="GC242" s="53"/>
      <c r="GD242" s="53" t="s">
        <v>10483</v>
      </c>
      <c r="GE242" s="53" t="s">
        <v>10483</v>
      </c>
      <c r="GF242" s="53" t="s">
        <v>10483</v>
      </c>
      <c r="GG242" s="53" t="s">
        <v>10483</v>
      </c>
      <c r="GH242" s="53" t="s">
        <v>10483</v>
      </c>
      <c r="GI242" s="53" t="s">
        <v>10483</v>
      </c>
      <c r="GJ242" s="53" t="s">
        <v>10483</v>
      </c>
      <c r="GK242" s="53" t="s">
        <v>10483</v>
      </c>
      <c r="GL242" s="53" t="s">
        <v>10483</v>
      </c>
      <c r="GM242" s="53" t="s">
        <v>10483</v>
      </c>
      <c r="GN242" s="53" t="s">
        <v>10483</v>
      </c>
      <c r="GO242" s="53" t="s">
        <v>10483</v>
      </c>
      <c r="GP242" s="53" t="s">
        <v>10483</v>
      </c>
      <c r="GQ242" s="53" t="s">
        <v>10483</v>
      </c>
      <c r="GZ242" s="166"/>
      <c r="HA242" s="166"/>
      <c r="HB242" s="166"/>
      <c r="HC242" s="166"/>
      <c r="HD242" s="166"/>
      <c r="HE242" s="166"/>
      <c r="HF242" s="166"/>
      <c r="HG242" s="166"/>
      <c r="HH242" s="166"/>
      <c r="HI242" s="166"/>
      <c r="HJ242" s="166"/>
      <c r="HK242" s="166"/>
      <c r="JZ242" s="9"/>
      <c r="KA242" s="9"/>
      <c r="KB242" s="9"/>
      <c r="KC242" s="9"/>
      <c r="KD242" s="9"/>
      <c r="KE242" s="9"/>
      <c r="KF242" s="9"/>
      <c r="PO242" s="29">
        <v>2.11</v>
      </c>
      <c r="PP242" s="29">
        <v>1.24</v>
      </c>
      <c r="PQ242" s="29">
        <v>1.91</v>
      </c>
      <c r="PR242" s="29">
        <v>1.28</v>
      </c>
      <c r="PW242" s="65">
        <v>1.69</v>
      </c>
      <c r="PX242" s="65">
        <v>1.06</v>
      </c>
      <c r="QN242" s="29">
        <v>2.2799999999999998</v>
      </c>
      <c r="QO242" s="29">
        <v>1.05</v>
      </c>
      <c r="QQ242" s="29">
        <v>1.89</v>
      </c>
      <c r="QR242" s="29">
        <v>0.99</v>
      </c>
      <c r="QW242" s="65">
        <v>1.79</v>
      </c>
      <c r="QX242" s="65">
        <v>0.91</v>
      </c>
      <c r="VF242" s="3" t="s">
        <v>5035</v>
      </c>
      <c r="VK242" s="3" t="s">
        <v>4232</v>
      </c>
      <c r="WA242" s="3" t="s">
        <v>777</v>
      </c>
      <c r="XN242" s="6" t="s">
        <v>9701</v>
      </c>
      <c r="XO242" s="6" t="s">
        <v>9451</v>
      </c>
      <c r="XP242" s="6" t="s">
        <v>7182</v>
      </c>
      <c r="XQ242" s="6" t="s">
        <v>7182</v>
      </c>
    </row>
    <row r="243" spans="1:686" ht="33" customHeight="1" x14ac:dyDescent="0.2">
      <c r="A243" s="4" t="s">
        <v>811</v>
      </c>
      <c r="B243" s="150" t="s">
        <v>11358</v>
      </c>
      <c r="C243" s="150" t="s">
        <v>9910</v>
      </c>
      <c r="D243" s="150" t="s">
        <v>10007</v>
      </c>
      <c r="E243" s="150" t="s">
        <v>811</v>
      </c>
      <c r="F243" s="4" t="s">
        <v>811</v>
      </c>
      <c r="K243" s="6">
        <v>50</v>
      </c>
      <c r="L243" s="6">
        <v>76</v>
      </c>
      <c r="M243" s="138" t="s">
        <v>2195</v>
      </c>
      <c r="N243" s="3" t="s">
        <v>10202</v>
      </c>
      <c r="O243" s="3" t="s">
        <v>10203</v>
      </c>
      <c r="P243" s="3">
        <v>2</v>
      </c>
      <c r="Q243" s="3" t="s">
        <v>2330</v>
      </c>
      <c r="T243" s="3" t="s">
        <v>1096</v>
      </c>
      <c r="U243" s="3" t="s">
        <v>10440</v>
      </c>
      <c r="W243" s="3" t="s">
        <v>2108</v>
      </c>
      <c r="X243" s="3"/>
      <c r="Y243" s="3" t="s">
        <v>2227</v>
      </c>
      <c r="Z243" s="3" t="s">
        <v>2234</v>
      </c>
      <c r="AB243" s="6" t="s">
        <v>1837</v>
      </c>
      <c r="AD243" s="3" t="s">
        <v>3138</v>
      </c>
      <c r="AE243" s="3" t="s">
        <v>1096</v>
      </c>
      <c r="AG243" s="162" t="s">
        <v>10483</v>
      </c>
      <c r="AI243" s="3" t="s">
        <v>3139</v>
      </c>
      <c r="AJ243" s="3" t="s">
        <v>3243</v>
      </c>
      <c r="AL243" s="9"/>
      <c r="AM243" s="6" t="s">
        <v>10499</v>
      </c>
      <c r="AN243" s="3" t="s">
        <v>776</v>
      </c>
      <c r="AO243" s="9"/>
      <c r="AP243" s="9"/>
      <c r="AQ243" s="9"/>
      <c r="AR243" s="28" t="s">
        <v>2762</v>
      </c>
      <c r="AS243" s="28"/>
      <c r="AT243" s="28">
        <v>43</v>
      </c>
      <c r="AU243" s="28">
        <v>43</v>
      </c>
      <c r="AV243" s="28">
        <v>0</v>
      </c>
      <c r="AW243" s="28" t="s">
        <v>2931</v>
      </c>
      <c r="AX243" s="28" t="s">
        <v>2932</v>
      </c>
      <c r="AY243" s="228"/>
      <c r="BH243" s="28" t="s">
        <v>4231</v>
      </c>
      <c r="BI243" s="28" t="s">
        <v>1529</v>
      </c>
      <c r="BK243" s="28" t="s">
        <v>1529</v>
      </c>
      <c r="BL243" s="28">
        <v>1</v>
      </c>
      <c r="BM243" s="28" t="s">
        <v>448</v>
      </c>
      <c r="BN243" s="28" t="s">
        <v>448</v>
      </c>
      <c r="BO243" s="28" t="s">
        <v>448</v>
      </c>
      <c r="BQ243" s="28" t="s">
        <v>4455</v>
      </c>
      <c r="BS243" s="227" t="str">
        <f t="shared" si="7"/>
        <v xml:space="preserve">-- --               </v>
      </c>
      <c r="BT243" s="28" t="s">
        <v>4199</v>
      </c>
      <c r="BU243" s="28" t="s">
        <v>8193</v>
      </c>
      <c r="CE243" s="28" t="s">
        <v>4475</v>
      </c>
      <c r="CF243" s="9"/>
      <c r="CL243" s="9">
        <v>9</v>
      </c>
      <c r="CM243" s="9">
        <v>9</v>
      </c>
      <c r="CN243" s="3" t="s">
        <v>178</v>
      </c>
      <c r="CO243" s="22">
        <v>9</v>
      </c>
      <c r="CP243" s="9"/>
      <c r="CQ243" s="9"/>
      <c r="CR243" s="9"/>
      <c r="CS243" s="9"/>
      <c r="CT243" s="9"/>
      <c r="CU243" s="9"/>
      <c r="CV243" s="9"/>
      <c r="CW243" s="9"/>
      <c r="CX243" s="22">
        <v>9</v>
      </c>
      <c r="CY243" s="68"/>
      <c r="CZ243" s="68"/>
      <c r="DA243" s="68"/>
      <c r="DB243" s="68"/>
      <c r="DC243" s="68"/>
      <c r="DD243" s="53" t="s">
        <v>10483</v>
      </c>
      <c r="DE243" s="53" t="s">
        <v>10483</v>
      </c>
      <c r="DF243" s="53" t="s">
        <v>10483</v>
      </c>
      <c r="DG243" s="53" t="s">
        <v>10483</v>
      </c>
      <c r="DH243" s="53" t="s">
        <v>10483</v>
      </c>
      <c r="DI243" s="53" t="s">
        <v>10483</v>
      </c>
      <c r="DJ243" s="53" t="s">
        <v>10483</v>
      </c>
      <c r="DK243" s="53" t="s">
        <v>10483</v>
      </c>
      <c r="DL243" s="53" t="s">
        <v>10483</v>
      </c>
      <c r="DM243" s="53" t="s">
        <v>10483</v>
      </c>
      <c r="DN243" s="53" t="s">
        <v>10483</v>
      </c>
      <c r="DO243" s="53" t="s">
        <v>10483</v>
      </c>
      <c r="DP243" s="53" t="s">
        <v>10483</v>
      </c>
      <c r="DQ243" s="53" t="s">
        <v>10483</v>
      </c>
      <c r="DR243" s="53" t="s">
        <v>10483</v>
      </c>
      <c r="DS243" s="53" t="s">
        <v>10483</v>
      </c>
      <c r="DT243" s="53" t="s">
        <v>10483</v>
      </c>
      <c r="DU243" s="53" t="s">
        <v>10483</v>
      </c>
      <c r="DV243" s="53" t="s">
        <v>10483</v>
      </c>
      <c r="DW243" s="53" t="s">
        <v>10483</v>
      </c>
      <c r="DX243" s="53" t="s">
        <v>10483</v>
      </c>
      <c r="DY243" s="53" t="s">
        <v>10483</v>
      </c>
      <c r="DZ243" s="53" t="s">
        <v>10483</v>
      </c>
      <c r="EA243" s="53" t="s">
        <v>10483</v>
      </c>
      <c r="EB243" s="53"/>
      <c r="EC243" s="53" t="s">
        <v>10483</v>
      </c>
      <c r="ED243" s="53" t="s">
        <v>10483</v>
      </c>
      <c r="EE243" s="53" t="s">
        <v>10483</v>
      </c>
      <c r="EF243" s="53" t="s">
        <v>10483</v>
      </c>
      <c r="EG243" s="38"/>
      <c r="EH243" s="38"/>
      <c r="EI243" s="38"/>
      <c r="EJ243" s="9"/>
      <c r="EK243" s="9"/>
      <c r="EL243" s="9"/>
      <c r="EM243" s="38"/>
      <c r="EN243" s="38"/>
      <c r="EO243" s="38"/>
      <c r="EP243" s="38"/>
      <c r="EQ243" s="38"/>
      <c r="ER243" s="53" t="s">
        <v>10483</v>
      </c>
      <c r="ES243" s="53" t="s">
        <v>10483</v>
      </c>
      <c r="ET243" s="53" t="s">
        <v>10483</v>
      </c>
      <c r="EU243" s="53" t="s">
        <v>10483</v>
      </c>
      <c r="EV243" s="53" t="s">
        <v>10483</v>
      </c>
      <c r="EW243" s="53" t="s">
        <v>10483</v>
      </c>
      <c r="EX243" s="53" t="s">
        <v>10483</v>
      </c>
      <c r="EY243" s="53" t="s">
        <v>10483</v>
      </c>
      <c r="EZ243" s="53" t="s">
        <v>10483</v>
      </c>
      <c r="FA243" s="53" t="s">
        <v>10483</v>
      </c>
      <c r="FB243" s="53" t="s">
        <v>10483</v>
      </c>
      <c r="FC243" s="53" t="s">
        <v>10483</v>
      </c>
      <c r="FD243" s="53" t="s">
        <v>10483</v>
      </c>
      <c r="FE243" s="53" t="s">
        <v>10483</v>
      </c>
      <c r="FF243" s="53" t="s">
        <v>10483</v>
      </c>
      <c r="FG243" s="53" t="s">
        <v>10483</v>
      </c>
      <c r="FH243" s="53" t="s">
        <v>10483</v>
      </c>
      <c r="FI243" s="53" t="s">
        <v>10483</v>
      </c>
      <c r="FJ243" s="53" t="s">
        <v>10483</v>
      </c>
      <c r="FK243" s="53" t="s">
        <v>10483</v>
      </c>
      <c r="FL243" s="53" t="s">
        <v>10483</v>
      </c>
      <c r="FM243" s="53"/>
      <c r="FN243" s="53" t="s">
        <v>10483</v>
      </c>
      <c r="FO243" s="53" t="s">
        <v>10483</v>
      </c>
      <c r="FP243" s="53" t="s">
        <v>10483</v>
      </c>
      <c r="FQ243" s="53" t="s">
        <v>10483</v>
      </c>
      <c r="FR243" s="53" t="s">
        <v>10483</v>
      </c>
      <c r="FS243" s="53" t="s">
        <v>10483</v>
      </c>
      <c r="FT243" s="53" t="s">
        <v>10483</v>
      </c>
      <c r="FU243" s="53" t="s">
        <v>10483</v>
      </c>
      <c r="FV243" s="53" t="s">
        <v>10483</v>
      </c>
      <c r="FW243" s="53" t="s">
        <v>10483</v>
      </c>
      <c r="FX243" s="53" t="s">
        <v>10483</v>
      </c>
      <c r="FY243" s="53" t="s">
        <v>10483</v>
      </c>
      <c r="FZ243" s="53" t="s">
        <v>10483</v>
      </c>
      <c r="GA243" s="53" t="s">
        <v>10483</v>
      </c>
      <c r="GB243" s="53" t="s">
        <v>10483</v>
      </c>
      <c r="GC243" s="53"/>
      <c r="GD243" s="53" t="s">
        <v>10483</v>
      </c>
      <c r="GE243" s="53" t="s">
        <v>10483</v>
      </c>
      <c r="GF243" s="53" t="s">
        <v>10483</v>
      </c>
      <c r="GG243" s="53" t="s">
        <v>10483</v>
      </c>
      <c r="GH243" s="53" t="s">
        <v>10483</v>
      </c>
      <c r="GI243" s="53" t="s">
        <v>10483</v>
      </c>
      <c r="GJ243" s="53" t="s">
        <v>10483</v>
      </c>
      <c r="GK243" s="53" t="s">
        <v>10483</v>
      </c>
      <c r="GL243" s="53" t="s">
        <v>10483</v>
      </c>
      <c r="GM243" s="53" t="s">
        <v>10483</v>
      </c>
      <c r="GN243" s="53" t="s">
        <v>10483</v>
      </c>
      <c r="GO243" s="53" t="s">
        <v>10483</v>
      </c>
      <c r="GP243" s="53" t="s">
        <v>10483</v>
      </c>
      <c r="GQ243" s="53" t="s">
        <v>10483</v>
      </c>
      <c r="GR243" s="38"/>
      <c r="GS243" s="38"/>
      <c r="GT243" s="38"/>
      <c r="GU243" s="38"/>
      <c r="GV243" s="38"/>
      <c r="GW243" s="38"/>
      <c r="GX243" s="38"/>
      <c r="GY243" s="38"/>
      <c r="GZ243" s="167"/>
      <c r="HA243" s="167"/>
      <c r="HB243" s="167"/>
      <c r="HC243" s="167"/>
      <c r="HD243" s="167"/>
      <c r="HE243" s="167"/>
      <c r="HF243" s="167"/>
      <c r="HG243" s="167"/>
      <c r="HH243" s="167"/>
      <c r="HI243" s="167"/>
      <c r="HJ243" s="167"/>
      <c r="HK243" s="167"/>
      <c r="HL243" s="38"/>
      <c r="HM243" s="38"/>
      <c r="HN243" s="38"/>
      <c r="HO243" s="3" t="s">
        <v>542</v>
      </c>
      <c r="HP243" s="38"/>
      <c r="HQ243" s="38"/>
      <c r="HR243" s="38"/>
      <c r="HS243" s="38"/>
      <c r="HT243" s="38"/>
      <c r="HU243" s="38"/>
      <c r="HV243" s="38"/>
      <c r="HW243" s="38"/>
      <c r="HX243" s="38"/>
      <c r="HY243" s="38"/>
      <c r="HZ243" s="9"/>
      <c r="IA243" s="9"/>
      <c r="IB243" s="9"/>
      <c r="IC243" s="38"/>
      <c r="ID243" s="38"/>
      <c r="IE243" s="38"/>
      <c r="IF243" s="38"/>
      <c r="IG243" s="38"/>
      <c r="IH243" s="38"/>
      <c r="II243" s="68"/>
      <c r="IJ243" s="68"/>
      <c r="IK243" s="68"/>
      <c r="IL243" s="68"/>
      <c r="IM243" s="68"/>
      <c r="IN243" s="68"/>
      <c r="IO243" s="68"/>
      <c r="IP243" s="68"/>
      <c r="IQ243" s="68"/>
      <c r="IR243" s="68"/>
      <c r="IS243" s="68"/>
      <c r="IT243" s="68"/>
      <c r="IU243" s="68"/>
      <c r="IV243" s="68"/>
      <c r="IW243" s="38"/>
      <c r="IX243" s="38"/>
      <c r="IY243" s="38"/>
      <c r="IZ243" s="9"/>
      <c r="JA243" s="9"/>
      <c r="JB243" s="9"/>
      <c r="JC243" s="38"/>
      <c r="JD243" s="38"/>
      <c r="JE243" s="38"/>
      <c r="JF243" s="38"/>
      <c r="JG243" s="38"/>
      <c r="JH243" s="38"/>
      <c r="JI243" s="68"/>
      <c r="JJ243" s="68"/>
      <c r="JK243" s="68"/>
      <c r="JL243" s="68"/>
      <c r="JM243" s="68"/>
      <c r="JN243" s="68"/>
      <c r="JO243" s="68"/>
      <c r="JP243" s="68"/>
      <c r="JQ243" s="68"/>
      <c r="JR243" s="68"/>
      <c r="JS243" s="68"/>
      <c r="JT243" s="68"/>
      <c r="JU243" s="68"/>
      <c r="JV243" s="68"/>
      <c r="JW243" s="38"/>
      <c r="JX243" s="38"/>
      <c r="JY243" s="38"/>
      <c r="JZ243" s="9"/>
      <c r="KA243" s="9"/>
      <c r="KB243" s="9"/>
      <c r="KC243" s="9"/>
      <c r="KD243" s="9"/>
      <c r="KE243" s="9"/>
      <c r="KF243" s="9"/>
      <c r="KW243" s="9"/>
      <c r="KX243" s="9"/>
      <c r="KY243" s="9"/>
      <c r="KZ243" s="38"/>
      <c r="LA243" s="38"/>
      <c r="LB243" s="38"/>
      <c r="LC243" s="38"/>
      <c r="LD243" s="38"/>
      <c r="LE243" s="68"/>
      <c r="LF243" s="68"/>
      <c r="LG243" s="68"/>
      <c r="LH243" s="68"/>
      <c r="LI243" s="68"/>
      <c r="LJ243" s="68"/>
      <c r="LK243" s="68"/>
      <c r="LL243" s="68"/>
      <c r="LM243" s="68"/>
      <c r="LN243" s="68"/>
      <c r="LO243" s="68"/>
      <c r="LP243" s="68"/>
      <c r="LQ243" s="68"/>
      <c r="LR243" s="38"/>
      <c r="LS243" s="38"/>
      <c r="LT243" s="38"/>
      <c r="LU243" s="9"/>
      <c r="LV243" s="9"/>
      <c r="LW243" s="9"/>
      <c r="LX243" s="38"/>
      <c r="LY243" s="38"/>
      <c r="LZ243" s="38"/>
      <c r="MA243" s="38"/>
      <c r="MB243" s="68"/>
      <c r="MC243" s="68"/>
      <c r="MD243" s="68"/>
      <c r="ME243" s="68"/>
      <c r="MF243" s="68"/>
      <c r="MG243" s="68"/>
      <c r="MH243" s="68"/>
      <c r="MI243" s="68"/>
      <c r="MJ243" s="68"/>
      <c r="MK243" s="68"/>
      <c r="ML243" s="68"/>
      <c r="MM243" s="68"/>
      <c r="MN243" s="38"/>
      <c r="MO243" s="38"/>
      <c r="MP243" s="38"/>
      <c r="MQ243" s="38"/>
      <c r="MR243" s="38"/>
      <c r="MS243" s="9"/>
      <c r="MT243" s="9"/>
      <c r="MU243" s="38"/>
      <c r="MV243" s="38"/>
      <c r="MW243" s="38"/>
      <c r="MX243" s="38"/>
      <c r="MY243" s="38"/>
      <c r="MZ243" s="68"/>
      <c r="NA243" s="68"/>
      <c r="NB243" s="68"/>
      <c r="NC243" s="68"/>
      <c r="ND243" s="68"/>
      <c r="NE243" s="68"/>
      <c r="NF243" s="68"/>
      <c r="NG243" s="68"/>
      <c r="NH243" s="68"/>
      <c r="NI243" s="68"/>
      <c r="NJ243" s="68"/>
      <c r="NK243" s="68"/>
      <c r="NL243" s="68"/>
      <c r="NM243" s="38"/>
      <c r="NN243" s="38"/>
      <c r="NO243" s="38"/>
      <c r="NP243" s="9"/>
      <c r="NQ243" s="9"/>
      <c r="NR243" s="9"/>
      <c r="NS243" s="38"/>
      <c r="NT243" s="38"/>
      <c r="NU243" s="38"/>
      <c r="NV243" s="38"/>
      <c r="NW243" s="38"/>
      <c r="NX243" s="38"/>
      <c r="NY243" s="68"/>
      <c r="NZ243" s="68"/>
      <c r="OA243" s="68"/>
      <c r="OB243" s="68"/>
      <c r="OC243" s="68"/>
      <c r="OD243" s="68"/>
      <c r="OE243" s="68"/>
      <c r="OF243" s="68"/>
      <c r="OG243" s="68"/>
      <c r="OH243" s="68"/>
      <c r="OI243" s="68"/>
      <c r="OJ243" s="68"/>
      <c r="OK243" s="68"/>
      <c r="OL243" s="38"/>
      <c r="OM243" s="38"/>
      <c r="ON243" s="38"/>
      <c r="OO243" s="9"/>
      <c r="OP243" s="9"/>
      <c r="OQ243" s="9"/>
      <c r="OR243" s="38"/>
      <c r="OS243" s="38"/>
      <c r="OT243" s="38"/>
      <c r="OU243" s="38"/>
      <c r="OV243" s="68"/>
      <c r="OW243" s="68"/>
      <c r="OX243" s="68"/>
      <c r="OY243" s="68"/>
      <c r="OZ243" s="68"/>
      <c r="PA243" s="68"/>
      <c r="PB243" s="68"/>
      <c r="PC243" s="68"/>
      <c r="PD243" s="68"/>
      <c r="PE243" s="68"/>
      <c r="PF243" s="68"/>
      <c r="PG243" s="68"/>
      <c r="PH243" s="38"/>
      <c r="PI243" s="38"/>
      <c r="PJ243" s="38"/>
      <c r="PK243" s="38"/>
      <c r="PL243" s="9"/>
      <c r="PM243" s="9"/>
      <c r="PN243" s="9"/>
      <c r="PO243" s="38"/>
      <c r="PP243" s="38"/>
      <c r="PQ243" s="38"/>
      <c r="PR243" s="38"/>
      <c r="PS243" s="38"/>
      <c r="PT243" s="68"/>
      <c r="PU243" s="68"/>
      <c r="PV243" s="68"/>
      <c r="PW243" s="68"/>
      <c r="PX243" s="68"/>
      <c r="PY243" s="68"/>
      <c r="PZ243" s="68"/>
      <c r="QA243" s="68"/>
      <c r="QB243" s="68"/>
      <c r="QC243" s="68"/>
      <c r="QD243" s="68"/>
      <c r="QE243" s="68"/>
      <c r="QF243" s="68"/>
      <c r="QG243" s="38"/>
      <c r="QH243" s="38"/>
      <c r="QI243" s="38"/>
      <c r="QJ243" s="38"/>
      <c r="QK243" s="9"/>
      <c r="QL243" s="9"/>
      <c r="QM243" s="9"/>
      <c r="QN243" s="38"/>
      <c r="QO243" s="38"/>
      <c r="QP243" s="38"/>
      <c r="QQ243" s="38"/>
      <c r="QR243" s="38"/>
      <c r="QS243" s="38"/>
      <c r="QT243" s="68"/>
      <c r="QU243" s="68"/>
      <c r="QV243" s="68"/>
      <c r="QW243" s="68"/>
      <c r="QX243" s="68"/>
      <c r="QY243" s="68"/>
      <c r="QZ243" s="68"/>
      <c r="RA243" s="68"/>
      <c r="RB243" s="68"/>
      <c r="RC243" s="68"/>
      <c r="RD243" s="68"/>
      <c r="RE243" s="68"/>
      <c r="RF243" s="68"/>
      <c r="RG243" s="68"/>
      <c r="RH243" s="68"/>
      <c r="RI243" s="38"/>
      <c r="RJ243" s="38"/>
      <c r="RK243" s="38"/>
      <c r="RL243" s="38"/>
      <c r="RM243" s="9"/>
      <c r="RN243" s="9"/>
      <c r="RO243" s="9"/>
      <c r="RP243" s="38"/>
      <c r="RQ243" s="38"/>
      <c r="RR243" s="38"/>
      <c r="RS243" s="38"/>
      <c r="RT243" s="68"/>
      <c r="RU243" s="68"/>
      <c r="RV243" s="68"/>
      <c r="RW243" s="68"/>
      <c r="RX243" s="68"/>
      <c r="RY243" s="68"/>
      <c r="RZ243" s="68"/>
      <c r="SA243" s="68"/>
      <c r="SB243" s="68"/>
      <c r="SC243" s="68"/>
      <c r="SD243" s="68"/>
      <c r="SE243" s="68"/>
      <c r="SF243" s="38"/>
      <c r="SG243" s="38"/>
      <c r="SH243" s="38"/>
      <c r="SI243" s="9"/>
      <c r="SJ243" s="9"/>
      <c r="SK243" s="9"/>
      <c r="SL243" s="38"/>
      <c r="SM243" s="38"/>
      <c r="SN243" s="38"/>
      <c r="SO243" s="38"/>
      <c r="SP243" s="68"/>
      <c r="SQ243" s="68"/>
      <c r="SR243" s="68"/>
      <c r="SS243" s="68"/>
      <c r="ST243" s="68"/>
      <c r="SU243" s="68"/>
      <c r="SV243" s="68"/>
      <c r="SW243" s="68"/>
      <c r="SX243" s="68"/>
      <c r="SY243" s="68"/>
      <c r="SZ243" s="68"/>
      <c r="TA243" s="68"/>
      <c r="TB243" s="38"/>
      <c r="TC243" s="38"/>
      <c r="TD243" s="38"/>
      <c r="TE243" s="9"/>
      <c r="TF243" s="9"/>
      <c r="TG243" s="9"/>
      <c r="TN243" s="68"/>
      <c r="TO243" s="68"/>
      <c r="TP243" s="68"/>
      <c r="TQ243" s="68"/>
      <c r="TR243" s="68"/>
      <c r="TS243" s="68"/>
      <c r="TT243" s="68"/>
      <c r="TU243" s="68"/>
      <c r="TV243" s="68"/>
      <c r="TW243" s="68"/>
      <c r="TX243" s="68"/>
      <c r="TY243" s="68"/>
      <c r="TZ243" s="68"/>
      <c r="UA243" s="68"/>
      <c r="UK243" s="68"/>
      <c r="UL243" s="68"/>
      <c r="UM243" s="68"/>
      <c r="UN243" s="68"/>
      <c r="UO243" s="68"/>
      <c r="UP243" s="68"/>
      <c r="UQ243" s="68"/>
      <c r="UR243" s="68"/>
      <c r="US243" s="68"/>
      <c r="UT243" s="68"/>
      <c r="UU243" s="68"/>
      <c r="UV243" s="68"/>
      <c r="VE243" s="9"/>
      <c r="VF243" s="56" t="s">
        <v>5028</v>
      </c>
      <c r="VG243" s="22"/>
      <c r="VH243" s="9"/>
      <c r="VI243" s="9"/>
      <c r="VJ243" s="9"/>
      <c r="VQ243" s="3" t="s">
        <v>2195</v>
      </c>
      <c r="VR243" s="3" t="s">
        <v>2195</v>
      </c>
      <c r="VS243" s="3" t="s">
        <v>2195</v>
      </c>
      <c r="VT243" s="6" t="s">
        <v>2195</v>
      </c>
      <c r="VV243" s="2" t="s">
        <v>5834</v>
      </c>
      <c r="VW243" s="2" t="s">
        <v>5834</v>
      </c>
      <c r="VX243" s="3" t="s">
        <v>6100</v>
      </c>
      <c r="VZ243" s="3" t="s">
        <v>776</v>
      </c>
      <c r="WA243" s="3" t="s">
        <v>776</v>
      </c>
      <c r="WB243" s="3" t="s">
        <v>10432</v>
      </c>
      <c r="WC243" s="3" t="s">
        <v>776</v>
      </c>
      <c r="WG243" s="7" t="s">
        <v>776</v>
      </c>
      <c r="WN243" s="2" t="s">
        <v>6099</v>
      </c>
      <c r="WQ243" s="91" t="s">
        <v>537</v>
      </c>
      <c r="WR243" s="91"/>
      <c r="WS243" s="91" t="s">
        <v>537</v>
      </c>
      <c r="WT243" s="3" t="s">
        <v>2753</v>
      </c>
      <c r="WV243" s="7" t="s">
        <v>776</v>
      </c>
      <c r="WW243" s="55" t="s">
        <v>6101</v>
      </c>
      <c r="WZ243" s="6" t="s">
        <v>1096</v>
      </c>
      <c r="XA243" s="6" t="s">
        <v>1096</v>
      </c>
      <c r="XD243" s="6" t="s">
        <v>6102</v>
      </c>
      <c r="XE243" s="6" t="s">
        <v>3243</v>
      </c>
      <c r="XG243" s="6" t="s">
        <v>1285</v>
      </c>
      <c r="XI243" s="6" t="s">
        <v>1285</v>
      </c>
      <c r="XK243"/>
      <c r="XL243" s="3" t="s">
        <v>1285</v>
      </c>
      <c r="XP243" s="6" t="s">
        <v>10499</v>
      </c>
      <c r="XQ243" s="6" t="s">
        <v>10499</v>
      </c>
      <c r="XV243"/>
      <c r="XY243" s="3" t="s">
        <v>1285</v>
      </c>
      <c r="YB243" s="3" t="s">
        <v>1285</v>
      </c>
      <c r="YI243" s="3" t="s">
        <v>787</v>
      </c>
      <c r="YJ243" s="3" t="s">
        <v>1053</v>
      </c>
      <c r="YL243" s="3" t="s">
        <v>1220</v>
      </c>
      <c r="YM243" s="3" t="s">
        <v>537</v>
      </c>
      <c r="YO243" s="3" t="s">
        <v>537</v>
      </c>
      <c r="YP243" s="3" t="s">
        <v>2753</v>
      </c>
      <c r="YQ243" s="3" t="s">
        <v>3912</v>
      </c>
      <c r="YR243" s="3" t="s">
        <v>1457</v>
      </c>
      <c r="YU243" s="3" t="s">
        <v>3970</v>
      </c>
      <c r="YV243" s="4" t="s">
        <v>1456</v>
      </c>
      <c r="YY243" s="3" t="s">
        <v>2108</v>
      </c>
      <c r="ZA243" s="6" t="s">
        <v>1837</v>
      </c>
    </row>
    <row r="244" spans="1:686" ht="33" customHeight="1" x14ac:dyDescent="0.2">
      <c r="A244" s="4"/>
      <c r="B244" s="4"/>
      <c r="C244" s="4"/>
      <c r="D244" s="4"/>
      <c r="E244" s="4"/>
      <c r="J244" s="82"/>
      <c r="K244" s="6">
        <v>50</v>
      </c>
      <c r="L244" s="6">
        <v>76</v>
      </c>
      <c r="T244" s="3" t="s">
        <v>1287</v>
      </c>
      <c r="AD244" s="3" t="s">
        <v>2555</v>
      </c>
      <c r="AE244" s="3" t="s">
        <v>1287</v>
      </c>
      <c r="AG244" s="162" t="s">
        <v>10483</v>
      </c>
      <c r="AI244" s="3" t="s">
        <v>3139</v>
      </c>
      <c r="AJ244" s="3" t="s">
        <v>3243</v>
      </c>
      <c r="AL244" s="9"/>
      <c r="AM244" s="6" t="s">
        <v>1422</v>
      </c>
      <c r="AO244" s="9"/>
      <c r="AP244" s="9"/>
      <c r="AQ244" s="9"/>
      <c r="BH244" s="28" t="s">
        <v>4231</v>
      </c>
      <c r="BI244" s="9"/>
      <c r="BJ244" s="9"/>
      <c r="BK244" s="9"/>
      <c r="BL244" s="9"/>
      <c r="BM244" s="9"/>
      <c r="BN244" s="9"/>
      <c r="BO244" s="9"/>
      <c r="BP244" s="9"/>
      <c r="BQ244" s="28" t="s">
        <v>4455</v>
      </c>
      <c r="BS244" s="227" t="str">
        <f t="shared" si="7"/>
        <v xml:space="preserve">-- --               </v>
      </c>
      <c r="BT244" s="9"/>
      <c r="BU244" s="9"/>
      <c r="BV244" s="9"/>
      <c r="BW244" s="9"/>
      <c r="BX244" s="9"/>
      <c r="BY244" s="9"/>
      <c r="BZ244" s="9"/>
      <c r="CA244" s="9"/>
      <c r="CB244" s="9"/>
      <c r="CC244" s="9"/>
      <c r="CD244" s="9"/>
      <c r="CE244" s="9"/>
      <c r="CF244" s="9"/>
      <c r="CJ244" s="83"/>
      <c r="CK244" s="9"/>
      <c r="CL244" s="9">
        <v>11</v>
      </c>
      <c r="CM244" s="9">
        <v>11</v>
      </c>
      <c r="CN244" s="22"/>
      <c r="CO244" s="22">
        <v>11</v>
      </c>
      <c r="CP244" s="9"/>
      <c r="CQ244" s="9"/>
      <c r="CR244" s="9"/>
      <c r="CS244" s="9"/>
      <c r="CT244" s="9"/>
      <c r="CU244" s="9"/>
      <c r="CV244" s="9"/>
      <c r="CW244" s="9"/>
      <c r="CX244" s="22">
        <v>11</v>
      </c>
      <c r="CY244" s="68"/>
      <c r="CZ244" s="68"/>
      <c r="DA244" s="68"/>
      <c r="DB244" s="68"/>
      <c r="DC244" s="68"/>
      <c r="DD244" s="53" t="s">
        <v>10483</v>
      </c>
      <c r="DE244" s="53" t="s">
        <v>10483</v>
      </c>
      <c r="DF244" s="53" t="s">
        <v>10483</v>
      </c>
      <c r="DG244" s="53" t="s">
        <v>10483</v>
      </c>
      <c r="DH244" s="53" t="s">
        <v>10483</v>
      </c>
      <c r="DI244" s="53" t="s">
        <v>10483</v>
      </c>
      <c r="DJ244" s="53" t="s">
        <v>10483</v>
      </c>
      <c r="DK244" s="53" t="s">
        <v>10483</v>
      </c>
      <c r="DL244" s="53" t="s">
        <v>10483</v>
      </c>
      <c r="DM244" s="53" t="s">
        <v>10483</v>
      </c>
      <c r="DN244" s="53" t="s">
        <v>10483</v>
      </c>
      <c r="DO244" s="53" t="s">
        <v>10483</v>
      </c>
      <c r="DP244" s="53" t="s">
        <v>10483</v>
      </c>
      <c r="DQ244" s="53" t="s">
        <v>10483</v>
      </c>
      <c r="DR244" s="53" t="s">
        <v>10483</v>
      </c>
      <c r="DS244" s="53" t="s">
        <v>10483</v>
      </c>
      <c r="DT244" s="53" t="s">
        <v>10483</v>
      </c>
      <c r="DU244" s="53" t="s">
        <v>10483</v>
      </c>
      <c r="DV244" s="53" t="s">
        <v>10483</v>
      </c>
      <c r="DW244" s="53" t="s">
        <v>10483</v>
      </c>
      <c r="DX244" s="53" t="s">
        <v>10483</v>
      </c>
      <c r="DY244" s="53" t="s">
        <v>10483</v>
      </c>
      <c r="DZ244" s="53" t="s">
        <v>10483</v>
      </c>
      <c r="EA244" s="53" t="s">
        <v>10483</v>
      </c>
      <c r="EB244" s="53"/>
      <c r="EC244" s="53" t="s">
        <v>10483</v>
      </c>
      <c r="ED244" s="53" t="s">
        <v>10483</v>
      </c>
      <c r="EE244" s="53" t="s">
        <v>10483</v>
      </c>
      <c r="EF244" s="53" t="s">
        <v>10483</v>
      </c>
      <c r="EG244" s="38"/>
      <c r="EH244" s="38"/>
      <c r="EI244" s="38"/>
      <c r="EJ244" s="9"/>
      <c r="EK244" s="9"/>
      <c r="EL244" s="9"/>
      <c r="EM244" s="38"/>
      <c r="EN244" s="38"/>
      <c r="EO244" s="38"/>
      <c r="EP244" s="38"/>
      <c r="EQ244" s="38"/>
      <c r="ER244" s="53" t="s">
        <v>10483</v>
      </c>
      <c r="ES244" s="53" t="s">
        <v>10483</v>
      </c>
      <c r="ET244" s="53" t="s">
        <v>10483</v>
      </c>
      <c r="EU244" s="53" t="s">
        <v>10483</v>
      </c>
      <c r="EV244" s="53" t="s">
        <v>10483</v>
      </c>
      <c r="EW244" s="53" t="s">
        <v>10483</v>
      </c>
      <c r="EX244" s="53" t="s">
        <v>10483</v>
      </c>
      <c r="EY244" s="53" t="s">
        <v>10483</v>
      </c>
      <c r="EZ244" s="53" t="s">
        <v>10483</v>
      </c>
      <c r="FA244" s="53" t="s">
        <v>10483</v>
      </c>
      <c r="FB244" s="53" t="s">
        <v>10483</v>
      </c>
      <c r="FC244" s="53" t="s">
        <v>10483</v>
      </c>
      <c r="FD244" s="53" t="s">
        <v>10483</v>
      </c>
      <c r="FE244" s="53" t="s">
        <v>10483</v>
      </c>
      <c r="FF244" s="53" t="s">
        <v>10483</v>
      </c>
      <c r="FG244" s="53" t="s">
        <v>10483</v>
      </c>
      <c r="FH244" s="53" t="s">
        <v>10483</v>
      </c>
      <c r="FI244" s="53" t="s">
        <v>10483</v>
      </c>
      <c r="FJ244" s="53" t="s">
        <v>10483</v>
      </c>
      <c r="FK244" s="53" t="s">
        <v>10483</v>
      </c>
      <c r="FL244" s="53" t="s">
        <v>10483</v>
      </c>
      <c r="FM244" s="53"/>
      <c r="FN244" s="53" t="s">
        <v>10483</v>
      </c>
      <c r="FO244" s="53" t="s">
        <v>10483</v>
      </c>
      <c r="FP244" s="53" t="s">
        <v>10483</v>
      </c>
      <c r="FQ244" s="53" t="s">
        <v>10483</v>
      </c>
      <c r="FR244" s="53" t="s">
        <v>10483</v>
      </c>
      <c r="FS244" s="53" t="s">
        <v>10483</v>
      </c>
      <c r="FT244" s="53" t="s">
        <v>10483</v>
      </c>
      <c r="FU244" s="53" t="s">
        <v>10483</v>
      </c>
      <c r="FV244" s="53" t="s">
        <v>10483</v>
      </c>
      <c r="FW244" s="53" t="s">
        <v>10483</v>
      </c>
      <c r="FX244" s="53" t="s">
        <v>10483</v>
      </c>
      <c r="FY244" s="53" t="s">
        <v>10483</v>
      </c>
      <c r="FZ244" s="53" t="s">
        <v>10483</v>
      </c>
      <c r="GA244" s="53" t="s">
        <v>10483</v>
      </c>
      <c r="GB244" s="53" t="s">
        <v>10483</v>
      </c>
      <c r="GC244" s="53"/>
      <c r="GD244" s="53" t="s">
        <v>10483</v>
      </c>
      <c r="GE244" s="53" t="s">
        <v>10483</v>
      </c>
      <c r="GF244" s="53" t="s">
        <v>10483</v>
      </c>
      <c r="GG244" s="53" t="s">
        <v>10483</v>
      </c>
      <c r="GH244" s="53" t="s">
        <v>10483</v>
      </c>
      <c r="GI244" s="53" t="s">
        <v>10483</v>
      </c>
      <c r="GJ244" s="53" t="s">
        <v>10483</v>
      </c>
      <c r="GK244" s="53" t="s">
        <v>10483</v>
      </c>
      <c r="GL244" s="53" t="s">
        <v>10483</v>
      </c>
      <c r="GM244" s="53" t="s">
        <v>10483</v>
      </c>
      <c r="GN244" s="53" t="s">
        <v>10483</v>
      </c>
      <c r="GO244" s="53" t="s">
        <v>10483</v>
      </c>
      <c r="GP244" s="53" t="s">
        <v>10483</v>
      </c>
      <c r="GQ244" s="53" t="s">
        <v>10483</v>
      </c>
      <c r="GR244" s="38"/>
      <c r="GS244" s="38"/>
      <c r="GT244" s="38"/>
      <c r="GU244" s="38"/>
      <c r="GV244" s="38"/>
      <c r="GW244" s="38"/>
      <c r="GX244" s="38"/>
      <c r="GY244" s="38"/>
      <c r="GZ244" s="167"/>
      <c r="HA244" s="167"/>
      <c r="HB244" s="167"/>
      <c r="HC244" s="167"/>
      <c r="HD244" s="167"/>
      <c r="HE244" s="167"/>
      <c r="HF244" s="167"/>
      <c r="HG244" s="167"/>
      <c r="HH244" s="167"/>
      <c r="HI244" s="167"/>
      <c r="HJ244" s="167"/>
      <c r="HK244" s="167"/>
      <c r="HL244" s="38"/>
      <c r="HM244" s="38"/>
      <c r="HN244" s="38"/>
      <c r="HP244" s="38"/>
      <c r="HQ244" s="38"/>
      <c r="HR244" s="38"/>
      <c r="HS244" s="38"/>
      <c r="HT244" s="38"/>
      <c r="HU244" s="38"/>
      <c r="HV244" s="38"/>
      <c r="HW244" s="38"/>
      <c r="HX244" s="38"/>
      <c r="HY244" s="38"/>
      <c r="HZ244" s="9"/>
      <c r="IA244" s="9"/>
      <c r="IB244" s="9"/>
      <c r="IC244" s="38"/>
      <c r="ID244" s="38"/>
      <c r="IE244" s="38"/>
      <c r="IF244" s="38"/>
      <c r="IG244" s="38"/>
      <c r="IH244" s="38"/>
      <c r="II244" s="68"/>
      <c r="IJ244" s="68"/>
      <c r="IK244" s="68"/>
      <c r="IL244" s="68"/>
      <c r="IM244" s="68"/>
      <c r="IN244" s="68"/>
      <c r="IO244" s="68"/>
      <c r="IP244" s="68"/>
      <c r="IQ244" s="68"/>
      <c r="IR244" s="68"/>
      <c r="IS244" s="68"/>
      <c r="IT244" s="68"/>
      <c r="IU244" s="68"/>
      <c r="IV244" s="68"/>
      <c r="IW244" s="38"/>
      <c r="IX244" s="38"/>
      <c r="IY244" s="38"/>
      <c r="IZ244" s="9"/>
      <c r="JA244" s="9"/>
      <c r="JB244" s="9"/>
      <c r="JC244" s="38"/>
      <c r="JD244" s="38"/>
      <c r="JE244" s="38"/>
      <c r="JF244" s="38"/>
      <c r="JG244" s="38"/>
      <c r="JH244" s="38"/>
      <c r="JI244" s="68"/>
      <c r="JJ244" s="68"/>
      <c r="JK244" s="68"/>
      <c r="JL244" s="68"/>
      <c r="JM244" s="68"/>
      <c r="JN244" s="68"/>
      <c r="JO244" s="68"/>
      <c r="JP244" s="68"/>
      <c r="JQ244" s="68"/>
      <c r="JR244" s="68"/>
      <c r="JS244" s="68"/>
      <c r="JT244" s="68"/>
      <c r="JU244" s="68"/>
      <c r="JV244" s="68"/>
      <c r="JW244" s="38"/>
      <c r="JX244" s="38"/>
      <c r="JY244" s="38"/>
      <c r="JZ244" s="9"/>
      <c r="KA244" s="9"/>
      <c r="KB244" s="9"/>
      <c r="KC244" s="9"/>
      <c r="KD244" s="9"/>
      <c r="KE244" s="9"/>
      <c r="KF244" s="9"/>
      <c r="KW244" s="9"/>
      <c r="KX244" s="9"/>
      <c r="KY244" s="9"/>
      <c r="KZ244" s="38"/>
      <c r="LA244" s="38"/>
      <c r="LB244" s="38"/>
      <c r="LC244" s="38"/>
      <c r="LD244" s="38"/>
      <c r="LE244" s="68"/>
      <c r="LF244" s="68"/>
      <c r="LG244" s="68"/>
      <c r="LH244" s="68"/>
      <c r="LI244" s="68"/>
      <c r="LJ244" s="68"/>
      <c r="LK244" s="68"/>
      <c r="LL244" s="68"/>
      <c r="LM244" s="68"/>
      <c r="LN244" s="68"/>
      <c r="LO244" s="68"/>
      <c r="LP244" s="68"/>
      <c r="LQ244" s="68"/>
      <c r="LR244" s="38"/>
      <c r="LS244" s="38"/>
      <c r="LT244" s="38"/>
      <c r="LU244" s="9"/>
      <c r="LV244" s="9"/>
      <c r="LW244" s="9"/>
      <c r="LX244" s="38"/>
      <c r="LY244" s="38"/>
      <c r="LZ244" s="38"/>
      <c r="MA244" s="38"/>
      <c r="MB244" s="68"/>
      <c r="MC244" s="68"/>
      <c r="MD244" s="68"/>
      <c r="ME244" s="68"/>
      <c r="MF244" s="68"/>
      <c r="MG244" s="68"/>
      <c r="MH244" s="68"/>
      <c r="MI244" s="68"/>
      <c r="MJ244" s="68"/>
      <c r="MK244" s="68"/>
      <c r="ML244" s="68"/>
      <c r="MM244" s="68"/>
      <c r="MN244" s="38"/>
      <c r="MO244" s="38"/>
      <c r="MP244" s="38"/>
      <c r="MQ244" s="38"/>
      <c r="MR244" s="38"/>
      <c r="MS244" s="9"/>
      <c r="MT244" s="9"/>
      <c r="MU244" s="38"/>
      <c r="MV244" s="38"/>
      <c r="MW244" s="38"/>
      <c r="MX244" s="38"/>
      <c r="MY244" s="38"/>
      <c r="MZ244" s="68"/>
      <c r="NA244" s="68"/>
      <c r="NB244" s="68"/>
      <c r="NC244" s="68"/>
      <c r="ND244" s="68"/>
      <c r="NE244" s="68"/>
      <c r="NF244" s="68"/>
      <c r="NG244" s="68"/>
      <c r="NH244" s="68"/>
      <c r="NI244" s="68"/>
      <c r="NJ244" s="68"/>
      <c r="NK244" s="68"/>
      <c r="NL244" s="68"/>
      <c r="NM244" s="38"/>
      <c r="NN244" s="38"/>
      <c r="NO244" s="38"/>
      <c r="NP244" s="9"/>
      <c r="NQ244" s="9"/>
      <c r="NR244" s="9"/>
      <c r="NS244" s="38"/>
      <c r="NT244" s="38"/>
      <c r="NU244" s="38"/>
      <c r="NV244" s="38"/>
      <c r="NW244" s="38"/>
      <c r="NX244" s="38"/>
      <c r="NY244" s="68"/>
      <c r="NZ244" s="68"/>
      <c r="OA244" s="68"/>
      <c r="OB244" s="68"/>
      <c r="OC244" s="68"/>
      <c r="OD244" s="68"/>
      <c r="OE244" s="68"/>
      <c r="OF244" s="68"/>
      <c r="OG244" s="68"/>
      <c r="OH244" s="68"/>
      <c r="OI244" s="68"/>
      <c r="OJ244" s="68"/>
      <c r="OK244" s="68"/>
      <c r="OL244" s="38"/>
      <c r="OM244" s="38"/>
      <c r="ON244" s="38"/>
      <c r="OO244" s="9"/>
      <c r="OP244" s="9"/>
      <c r="OQ244" s="9"/>
      <c r="OR244" s="38"/>
      <c r="OS244" s="38"/>
      <c r="OT244" s="38"/>
      <c r="OU244" s="38"/>
      <c r="OV244" s="68"/>
      <c r="OW244" s="68"/>
      <c r="OX244" s="68"/>
      <c r="OY244" s="68"/>
      <c r="OZ244" s="68"/>
      <c r="PA244" s="68"/>
      <c r="PB244" s="68"/>
      <c r="PC244" s="68"/>
      <c r="PD244" s="68"/>
      <c r="PE244" s="68"/>
      <c r="PF244" s="68"/>
      <c r="PG244" s="68"/>
      <c r="PH244" s="38"/>
      <c r="PI244" s="38"/>
      <c r="PJ244" s="38"/>
      <c r="PK244" s="38"/>
      <c r="PL244" s="9"/>
      <c r="PM244" s="9"/>
      <c r="PN244" s="9"/>
      <c r="PO244" s="38"/>
      <c r="PP244" s="38"/>
      <c r="PQ244" s="38"/>
      <c r="PR244" s="38"/>
      <c r="PS244" s="38"/>
      <c r="PT244" s="68"/>
      <c r="PU244" s="68"/>
      <c r="PV244" s="68"/>
      <c r="PW244" s="68"/>
      <c r="PX244" s="68"/>
      <c r="PY244" s="68"/>
      <c r="PZ244" s="68"/>
      <c r="QA244" s="68"/>
      <c r="QB244" s="68"/>
      <c r="QC244" s="68"/>
      <c r="QD244" s="68"/>
      <c r="QE244" s="68"/>
      <c r="QF244" s="68"/>
      <c r="QG244" s="38"/>
      <c r="QH244" s="38"/>
      <c r="QI244" s="38"/>
      <c r="QJ244" s="38"/>
      <c r="QK244" s="9"/>
      <c r="QL244" s="9"/>
      <c r="QM244" s="9"/>
      <c r="QN244" s="38"/>
      <c r="QO244" s="38"/>
      <c r="QP244" s="38"/>
      <c r="QQ244" s="38"/>
      <c r="QR244" s="38"/>
      <c r="QS244" s="38"/>
      <c r="QT244" s="68"/>
      <c r="QU244" s="68"/>
      <c r="QV244" s="68"/>
      <c r="QW244" s="68"/>
      <c r="QX244" s="68"/>
      <c r="QY244" s="68"/>
      <c r="QZ244" s="68"/>
      <c r="RA244" s="68"/>
      <c r="RB244" s="68"/>
      <c r="RC244" s="68"/>
      <c r="RD244" s="68"/>
      <c r="RE244" s="68"/>
      <c r="RF244" s="68"/>
      <c r="RG244" s="68"/>
      <c r="RH244" s="68"/>
      <c r="RI244" s="38"/>
      <c r="RJ244" s="38"/>
      <c r="RK244" s="38"/>
      <c r="RL244" s="38"/>
      <c r="RM244" s="9"/>
      <c r="RN244" s="9"/>
      <c r="RO244" s="9"/>
      <c r="RP244" s="38"/>
      <c r="RQ244" s="38"/>
      <c r="RR244" s="38"/>
      <c r="RS244" s="38"/>
      <c r="RT244" s="68"/>
      <c r="RU244" s="68"/>
      <c r="RV244" s="68"/>
      <c r="RW244" s="68"/>
      <c r="RX244" s="68"/>
      <c r="RY244" s="68"/>
      <c r="RZ244" s="68"/>
      <c r="SA244" s="68"/>
      <c r="SB244" s="68"/>
      <c r="SC244" s="68"/>
      <c r="SD244" s="68"/>
      <c r="SE244" s="68"/>
      <c r="SF244" s="38"/>
      <c r="SG244" s="38"/>
      <c r="SH244" s="38"/>
      <c r="SI244" s="9"/>
      <c r="SJ244" s="9"/>
      <c r="SK244" s="9"/>
      <c r="SL244" s="38"/>
      <c r="SM244" s="38"/>
      <c r="SN244" s="38"/>
      <c r="SO244" s="38"/>
      <c r="SP244" s="68"/>
      <c r="SQ244" s="68"/>
      <c r="SR244" s="68"/>
      <c r="SS244" s="68"/>
      <c r="ST244" s="68"/>
      <c r="SU244" s="68"/>
      <c r="SV244" s="68"/>
      <c r="SW244" s="68"/>
      <c r="SX244" s="68"/>
      <c r="SY244" s="68"/>
      <c r="SZ244" s="68"/>
      <c r="TA244" s="68"/>
      <c r="TB244" s="38"/>
      <c r="TC244" s="38"/>
      <c r="TD244" s="38"/>
      <c r="TE244" s="9"/>
      <c r="TF244" s="9"/>
      <c r="TG244" s="9"/>
      <c r="TN244" s="68"/>
      <c r="TO244" s="68"/>
      <c r="TP244" s="68"/>
      <c r="TQ244" s="68"/>
      <c r="TR244" s="68"/>
      <c r="TS244" s="68"/>
      <c r="TT244" s="68"/>
      <c r="TU244" s="68"/>
      <c r="TV244" s="68"/>
      <c r="TW244" s="68"/>
      <c r="TX244" s="68"/>
      <c r="TY244" s="68"/>
      <c r="TZ244" s="68"/>
      <c r="UA244" s="68"/>
      <c r="UK244" s="68"/>
      <c r="UL244" s="68"/>
      <c r="UM244" s="68"/>
      <c r="UN244" s="68"/>
      <c r="UO244" s="68"/>
      <c r="UP244" s="68"/>
      <c r="UQ244" s="68"/>
      <c r="UR244" s="68"/>
      <c r="US244" s="68"/>
      <c r="UT244" s="68"/>
      <c r="UU244" s="68"/>
      <c r="UV244" s="68"/>
      <c r="VE244" s="9"/>
      <c r="VF244" s="56" t="s">
        <v>5028</v>
      </c>
      <c r="VG244" s="22"/>
      <c r="VH244" s="9"/>
      <c r="VI244" s="9"/>
      <c r="VJ244" s="9"/>
      <c r="WA244" s="3" t="s">
        <v>776</v>
      </c>
      <c r="WZ244" s="6" t="s">
        <v>1287</v>
      </c>
      <c r="XA244" s="6" t="s">
        <v>1287</v>
      </c>
      <c r="XD244" s="6" t="s">
        <v>6103</v>
      </c>
      <c r="XE244" s="6" t="s">
        <v>3243</v>
      </c>
      <c r="XG244" s="6" t="s">
        <v>1422</v>
      </c>
      <c r="XI244" s="6" t="s">
        <v>1422</v>
      </c>
      <c r="XK244"/>
      <c r="XL244" s="3" t="s">
        <v>1422</v>
      </c>
      <c r="XP244" s="6" t="s">
        <v>1422</v>
      </c>
      <c r="XQ244" s="6" t="s">
        <v>1422</v>
      </c>
      <c r="XV244"/>
      <c r="XY244" s="3" t="s">
        <v>1286</v>
      </c>
      <c r="YB244" s="3" t="s">
        <v>1286</v>
      </c>
      <c r="YJ244" s="3" t="s">
        <v>1053</v>
      </c>
    </row>
    <row r="245" spans="1:686" ht="33" customHeight="1" x14ac:dyDescent="0.2">
      <c r="A245" s="4" t="s">
        <v>811</v>
      </c>
      <c r="B245" s="150" t="s">
        <v>11358</v>
      </c>
      <c r="C245" s="150" t="s">
        <v>9911</v>
      </c>
      <c r="D245" s="150" t="s">
        <v>10007</v>
      </c>
      <c r="E245" s="150" t="s">
        <v>811</v>
      </c>
      <c r="F245" s="4" t="s">
        <v>811</v>
      </c>
      <c r="K245" s="6">
        <v>51</v>
      </c>
      <c r="L245" s="6">
        <v>77</v>
      </c>
      <c r="M245" s="138" t="s">
        <v>2196</v>
      </c>
      <c r="N245" s="3" t="s">
        <v>10202</v>
      </c>
      <c r="O245" s="3" t="s">
        <v>10204</v>
      </c>
      <c r="P245" s="3">
        <v>2</v>
      </c>
      <c r="Q245" s="3" t="s">
        <v>2331</v>
      </c>
      <c r="T245" s="3" t="s">
        <v>1096</v>
      </c>
      <c r="U245" s="3" t="s">
        <v>10441</v>
      </c>
      <c r="W245" s="3" t="s">
        <v>2108</v>
      </c>
      <c r="X245" s="3"/>
      <c r="Y245" s="3" t="s">
        <v>2227</v>
      </c>
      <c r="Z245" s="3" t="s">
        <v>2234</v>
      </c>
      <c r="AB245" s="6" t="s">
        <v>1837</v>
      </c>
      <c r="AD245" s="3" t="s">
        <v>3433</v>
      </c>
      <c r="AE245" s="3" t="s">
        <v>1096</v>
      </c>
      <c r="AG245" s="162" t="s">
        <v>10483</v>
      </c>
      <c r="AI245" s="3" t="s">
        <v>3139</v>
      </c>
      <c r="AJ245" s="3" t="s">
        <v>3243</v>
      </c>
      <c r="AL245" s="9"/>
      <c r="AM245" s="6" t="s">
        <v>10499</v>
      </c>
      <c r="AN245" s="3" t="s">
        <v>776</v>
      </c>
      <c r="AO245" s="9"/>
      <c r="AP245" s="9"/>
      <c r="AQ245" s="9"/>
      <c r="AR245" s="28" t="s">
        <v>2762</v>
      </c>
      <c r="AS245" s="28"/>
      <c r="AT245" s="28">
        <v>52</v>
      </c>
      <c r="AU245" s="28">
        <v>52</v>
      </c>
      <c r="AV245" s="28">
        <v>0</v>
      </c>
      <c r="AW245" s="28" t="s">
        <v>2933</v>
      </c>
      <c r="AX245" s="28" t="s">
        <v>2934</v>
      </c>
      <c r="AY245" s="228"/>
      <c r="BH245" s="28" t="s">
        <v>4231</v>
      </c>
      <c r="BI245" s="28" t="s">
        <v>1529</v>
      </c>
      <c r="BK245" s="28" t="s">
        <v>1529</v>
      </c>
      <c r="BL245" s="28">
        <v>3</v>
      </c>
      <c r="BM245" s="28" t="s">
        <v>4200</v>
      </c>
      <c r="BN245" s="28" t="s">
        <v>448</v>
      </c>
      <c r="BO245" s="28" t="s">
        <v>448</v>
      </c>
      <c r="BQ245" s="28" t="s">
        <v>4455</v>
      </c>
      <c r="BS245" s="227" t="str">
        <f t="shared" si="7"/>
        <v xml:space="preserve">-- --               </v>
      </c>
      <c r="BT245" s="28" t="s">
        <v>4201</v>
      </c>
      <c r="BU245" s="28" t="s">
        <v>8193</v>
      </c>
      <c r="CE245" s="28" t="s">
        <v>4485</v>
      </c>
      <c r="CF245" s="9"/>
      <c r="CL245" s="9">
        <v>18</v>
      </c>
      <c r="CM245" s="9">
        <v>18</v>
      </c>
      <c r="CN245" s="3" t="s">
        <v>163</v>
      </c>
      <c r="CO245" s="22">
        <v>18</v>
      </c>
      <c r="CP245" s="9"/>
      <c r="CQ245" s="9"/>
      <c r="CR245" s="9"/>
      <c r="CS245" s="9"/>
      <c r="CT245" s="9"/>
      <c r="CU245" s="9"/>
      <c r="CV245" s="9"/>
      <c r="CW245" s="9"/>
      <c r="CX245" s="68"/>
      <c r="CY245" s="22">
        <v>18</v>
      </c>
      <c r="CZ245" s="68"/>
      <c r="DA245" s="68"/>
      <c r="DB245" s="68"/>
      <c r="DC245" s="68"/>
      <c r="DD245" s="53" t="s">
        <v>10483</v>
      </c>
      <c r="DE245" s="53" t="s">
        <v>10483</v>
      </c>
      <c r="DF245" s="53" t="s">
        <v>10483</v>
      </c>
      <c r="DG245" s="53" t="s">
        <v>10483</v>
      </c>
      <c r="DH245" s="53" t="s">
        <v>10483</v>
      </c>
      <c r="DI245" s="53" t="s">
        <v>10483</v>
      </c>
      <c r="DJ245" s="53" t="s">
        <v>10483</v>
      </c>
      <c r="DK245" s="53" t="s">
        <v>10483</v>
      </c>
      <c r="DL245" s="53" t="s">
        <v>10483</v>
      </c>
      <c r="DM245" s="53" t="s">
        <v>10483</v>
      </c>
      <c r="DN245" s="53" t="s">
        <v>10483</v>
      </c>
      <c r="DO245" s="53" t="s">
        <v>10483</v>
      </c>
      <c r="DP245" s="53" t="s">
        <v>10483</v>
      </c>
      <c r="DQ245" s="53" t="s">
        <v>10483</v>
      </c>
      <c r="DR245" s="53" t="s">
        <v>10483</v>
      </c>
      <c r="DS245" s="53" t="s">
        <v>10483</v>
      </c>
      <c r="DT245" s="53" t="s">
        <v>10483</v>
      </c>
      <c r="DU245" s="53" t="s">
        <v>10483</v>
      </c>
      <c r="DV245" s="53" t="s">
        <v>10483</v>
      </c>
      <c r="DW245" s="53" t="s">
        <v>10483</v>
      </c>
      <c r="DX245" s="53" t="s">
        <v>10483</v>
      </c>
      <c r="DY245" s="53" t="s">
        <v>10483</v>
      </c>
      <c r="DZ245" s="53" t="s">
        <v>10483</v>
      </c>
      <c r="EA245" s="53" t="s">
        <v>10483</v>
      </c>
      <c r="EB245" s="53"/>
      <c r="EC245" s="53" t="s">
        <v>10483</v>
      </c>
      <c r="ED245" s="53" t="s">
        <v>10483</v>
      </c>
      <c r="EE245" s="53" t="s">
        <v>10483</v>
      </c>
      <c r="EF245" s="53" t="s">
        <v>10483</v>
      </c>
      <c r="EG245" s="38"/>
      <c r="EH245" s="38"/>
      <c r="EI245" s="38"/>
      <c r="EJ245" s="9"/>
      <c r="EK245" s="9"/>
      <c r="EL245" s="9"/>
      <c r="EM245" s="38"/>
      <c r="EN245" s="38"/>
      <c r="EO245" s="38"/>
      <c r="EP245" s="38"/>
      <c r="EQ245" s="38"/>
      <c r="ER245" s="53" t="s">
        <v>10483</v>
      </c>
      <c r="ES245" s="53" t="s">
        <v>10483</v>
      </c>
      <c r="ET245" s="53" t="s">
        <v>10483</v>
      </c>
      <c r="EU245" s="53" t="s">
        <v>10483</v>
      </c>
      <c r="EV245" s="53" t="s">
        <v>10483</v>
      </c>
      <c r="EW245" s="53" t="s">
        <v>10483</v>
      </c>
      <c r="EX245" s="53" t="s">
        <v>10483</v>
      </c>
      <c r="EY245" s="53" t="s">
        <v>10483</v>
      </c>
      <c r="EZ245" s="53" t="s">
        <v>10483</v>
      </c>
      <c r="FA245" s="53" t="s">
        <v>10483</v>
      </c>
      <c r="FB245" s="53" t="s">
        <v>10483</v>
      </c>
      <c r="FC245" s="53" t="s">
        <v>10483</v>
      </c>
      <c r="FD245" s="53" t="s">
        <v>10483</v>
      </c>
      <c r="FE245" s="53" t="s">
        <v>10483</v>
      </c>
      <c r="FF245" s="53" t="s">
        <v>10483</v>
      </c>
      <c r="FG245" s="53" t="s">
        <v>10483</v>
      </c>
      <c r="FH245" s="53" t="s">
        <v>10483</v>
      </c>
      <c r="FI245" s="53" t="s">
        <v>10483</v>
      </c>
      <c r="FJ245" s="53" t="s">
        <v>10483</v>
      </c>
      <c r="FK245" s="53" t="s">
        <v>10483</v>
      </c>
      <c r="FL245" s="53" t="s">
        <v>10483</v>
      </c>
      <c r="FM245" s="53"/>
      <c r="FN245" s="53" t="s">
        <v>10483</v>
      </c>
      <c r="FO245" s="53" t="s">
        <v>10483</v>
      </c>
      <c r="FP245" s="53" t="s">
        <v>10483</v>
      </c>
      <c r="FQ245" s="53" t="s">
        <v>10483</v>
      </c>
      <c r="FR245" s="53" t="s">
        <v>10483</v>
      </c>
      <c r="FS245" s="53" t="s">
        <v>10483</v>
      </c>
      <c r="FT245" s="53" t="s">
        <v>10483</v>
      </c>
      <c r="FU245" s="53" t="s">
        <v>10483</v>
      </c>
      <c r="FV245" s="53" t="s">
        <v>10483</v>
      </c>
      <c r="FW245" s="53" t="s">
        <v>10483</v>
      </c>
      <c r="FX245" s="53" t="s">
        <v>10483</v>
      </c>
      <c r="FY245" s="53" t="s">
        <v>10483</v>
      </c>
      <c r="FZ245" s="53" t="s">
        <v>10483</v>
      </c>
      <c r="GA245" s="53" t="s">
        <v>10483</v>
      </c>
      <c r="GB245" s="53" t="s">
        <v>10483</v>
      </c>
      <c r="GC245" s="53"/>
      <c r="GD245" s="53" t="s">
        <v>10483</v>
      </c>
      <c r="GE245" s="53" t="s">
        <v>10483</v>
      </c>
      <c r="GF245" s="53" t="s">
        <v>10483</v>
      </c>
      <c r="GG245" s="53" t="s">
        <v>10483</v>
      </c>
      <c r="GH245" s="53" t="s">
        <v>10483</v>
      </c>
      <c r="GI245" s="53" t="s">
        <v>10483</v>
      </c>
      <c r="GJ245" s="53" t="s">
        <v>10483</v>
      </c>
      <c r="GK245" s="53" t="s">
        <v>10483</v>
      </c>
      <c r="GL245" s="53" t="s">
        <v>10483</v>
      </c>
      <c r="GM245" s="53" t="s">
        <v>10483</v>
      </c>
      <c r="GN245" s="53" t="s">
        <v>10483</v>
      </c>
      <c r="GO245" s="53" t="s">
        <v>10483</v>
      </c>
      <c r="GP245" s="53" t="s">
        <v>10483</v>
      </c>
      <c r="GQ245" s="53" t="s">
        <v>10483</v>
      </c>
      <c r="GR245" s="38"/>
      <c r="GS245" s="38"/>
      <c r="GT245" s="38"/>
      <c r="GU245" s="38"/>
      <c r="GV245" s="38"/>
      <c r="GW245" s="38"/>
      <c r="GX245" s="38"/>
      <c r="GY245" s="38"/>
      <c r="GZ245" s="167"/>
      <c r="HA245" s="167"/>
      <c r="HB245" s="167"/>
      <c r="HC245" s="167"/>
      <c r="HD245" s="167"/>
      <c r="HE245" s="167"/>
      <c r="HF245" s="167"/>
      <c r="HG245" s="167"/>
      <c r="HH245" s="167"/>
      <c r="HI245" s="167"/>
      <c r="HJ245" s="167"/>
      <c r="HK245" s="167"/>
      <c r="HL245" s="38"/>
      <c r="HM245" s="38"/>
      <c r="HN245" s="38"/>
      <c r="HO245" s="3" t="s">
        <v>542</v>
      </c>
      <c r="HP245" s="38"/>
      <c r="HQ245" s="38"/>
      <c r="HR245" s="38"/>
      <c r="HS245" s="38"/>
      <c r="HT245" s="38"/>
      <c r="HU245" s="38"/>
      <c r="HV245" s="38"/>
      <c r="HW245" s="38"/>
      <c r="HX245" s="38"/>
      <c r="HY245" s="38"/>
      <c r="HZ245" s="9"/>
      <c r="IA245" s="9"/>
      <c r="IB245" s="9"/>
      <c r="IC245" s="38"/>
      <c r="ID245" s="38"/>
      <c r="IE245" s="38"/>
      <c r="IF245" s="38"/>
      <c r="IG245" s="38"/>
      <c r="IH245" s="38"/>
      <c r="II245" s="68"/>
      <c r="IJ245" s="68"/>
      <c r="IK245" s="68"/>
      <c r="IL245" s="68"/>
      <c r="IM245" s="68"/>
      <c r="IN245" s="68"/>
      <c r="IO245" s="68"/>
      <c r="IP245" s="68"/>
      <c r="IQ245" s="68"/>
      <c r="IR245" s="68"/>
      <c r="IS245" s="68"/>
      <c r="IT245" s="68"/>
      <c r="IU245" s="68"/>
      <c r="IV245" s="68"/>
      <c r="IW245" s="38"/>
      <c r="IX245" s="38"/>
      <c r="IY245" s="38"/>
      <c r="IZ245" s="9"/>
      <c r="JA245" s="9"/>
      <c r="JB245" s="9"/>
      <c r="JC245" s="38"/>
      <c r="JD245" s="38"/>
      <c r="JE245" s="38"/>
      <c r="JF245" s="38"/>
      <c r="JG245" s="38"/>
      <c r="JH245" s="38"/>
      <c r="JI245" s="68"/>
      <c r="JJ245" s="68"/>
      <c r="JK245" s="68"/>
      <c r="JL245" s="68"/>
      <c r="JM245" s="68"/>
      <c r="JN245" s="68"/>
      <c r="JO245" s="68"/>
      <c r="JP245" s="68"/>
      <c r="JQ245" s="68"/>
      <c r="JR245" s="68"/>
      <c r="JS245" s="68"/>
      <c r="JT245" s="68"/>
      <c r="JU245" s="68"/>
      <c r="JV245" s="68"/>
      <c r="JW245" s="38"/>
      <c r="JX245" s="38"/>
      <c r="JY245" s="38"/>
      <c r="JZ245" s="9"/>
      <c r="KA245" s="9"/>
      <c r="KB245" s="9"/>
      <c r="KC245" s="9"/>
      <c r="KD245" s="9"/>
      <c r="KE245" s="9"/>
      <c r="KF245" s="9"/>
      <c r="KW245" s="9"/>
      <c r="KX245" s="9"/>
      <c r="KY245" s="9"/>
      <c r="KZ245" s="38"/>
      <c r="LA245" s="38"/>
      <c r="LB245" s="38"/>
      <c r="LC245" s="38"/>
      <c r="LD245" s="38"/>
      <c r="LE245" s="68"/>
      <c r="LF245" s="68"/>
      <c r="LG245" s="68"/>
      <c r="LH245" s="68"/>
      <c r="LI245" s="68"/>
      <c r="LJ245" s="68"/>
      <c r="LK245" s="68"/>
      <c r="LL245" s="68"/>
      <c r="LM245" s="68"/>
      <c r="LN245" s="68"/>
      <c r="LO245" s="68"/>
      <c r="LP245" s="68"/>
      <c r="LQ245" s="68"/>
      <c r="LR245" s="38"/>
      <c r="LS245" s="38"/>
      <c r="LT245" s="38"/>
      <c r="LU245" s="9"/>
      <c r="LV245" s="9"/>
      <c r="LW245" s="9"/>
      <c r="LX245" s="38"/>
      <c r="LY245" s="38"/>
      <c r="LZ245" s="38"/>
      <c r="MA245" s="38"/>
      <c r="MB245" s="68"/>
      <c r="MC245" s="68"/>
      <c r="MD245" s="68"/>
      <c r="ME245" s="68"/>
      <c r="MF245" s="68"/>
      <c r="MG245" s="68"/>
      <c r="MH245" s="68"/>
      <c r="MI245" s="68"/>
      <c r="MJ245" s="68"/>
      <c r="MK245" s="68"/>
      <c r="ML245" s="68"/>
      <c r="MM245" s="68"/>
      <c r="MN245" s="38"/>
      <c r="MO245" s="38"/>
      <c r="MP245" s="38"/>
      <c r="MQ245" s="38"/>
      <c r="MR245" s="38"/>
      <c r="MS245" s="9"/>
      <c r="MT245" s="9"/>
      <c r="MU245" s="38"/>
      <c r="MV245" s="38"/>
      <c r="MW245" s="38"/>
      <c r="MX245" s="38"/>
      <c r="MY245" s="38"/>
      <c r="MZ245" s="68"/>
      <c r="NA245" s="68"/>
      <c r="NB245" s="68"/>
      <c r="NC245" s="68"/>
      <c r="ND245" s="68"/>
      <c r="NE245" s="68"/>
      <c r="NF245" s="68"/>
      <c r="NG245" s="68"/>
      <c r="NH245" s="68"/>
      <c r="NI245" s="68"/>
      <c r="NJ245" s="68"/>
      <c r="NK245" s="68"/>
      <c r="NL245" s="68"/>
      <c r="NM245" s="38"/>
      <c r="NN245" s="38"/>
      <c r="NO245" s="38"/>
      <c r="NP245" s="9"/>
      <c r="NQ245" s="9"/>
      <c r="NR245" s="9"/>
      <c r="NS245" s="38"/>
      <c r="NT245" s="38"/>
      <c r="NU245" s="38"/>
      <c r="NV245" s="38"/>
      <c r="NW245" s="38"/>
      <c r="NX245" s="38"/>
      <c r="NY245" s="68"/>
      <c r="NZ245" s="68"/>
      <c r="OA245" s="68"/>
      <c r="OB245" s="68"/>
      <c r="OC245" s="68"/>
      <c r="OD245" s="68"/>
      <c r="OE245" s="68"/>
      <c r="OF245" s="68"/>
      <c r="OG245" s="68"/>
      <c r="OH245" s="68"/>
      <c r="OI245" s="68"/>
      <c r="OJ245" s="68"/>
      <c r="OK245" s="68"/>
      <c r="OL245" s="38"/>
      <c r="OM245" s="38"/>
      <c r="ON245" s="38"/>
      <c r="OO245" s="9"/>
      <c r="OP245" s="9"/>
      <c r="OQ245" s="9"/>
      <c r="OR245" s="38"/>
      <c r="OS245" s="38"/>
      <c r="OT245" s="38"/>
      <c r="OU245" s="38"/>
      <c r="OV245" s="68"/>
      <c r="OW245" s="68"/>
      <c r="OX245" s="68"/>
      <c r="OY245" s="68"/>
      <c r="OZ245" s="68"/>
      <c r="PA245" s="68"/>
      <c r="PB245" s="68"/>
      <c r="PC245" s="68"/>
      <c r="PD245" s="68"/>
      <c r="PE245" s="68"/>
      <c r="PF245" s="68"/>
      <c r="PG245" s="68"/>
      <c r="PH245" s="38"/>
      <c r="PI245" s="38"/>
      <c r="PJ245" s="38"/>
      <c r="PK245" s="38"/>
      <c r="PL245" s="9"/>
      <c r="PM245" s="9"/>
      <c r="PN245" s="9"/>
      <c r="PO245" s="38"/>
      <c r="PP245" s="38"/>
      <c r="PQ245" s="38"/>
      <c r="PR245" s="38"/>
      <c r="PS245" s="38"/>
      <c r="PT245" s="68"/>
      <c r="PU245" s="68"/>
      <c r="PV245" s="68"/>
      <c r="PW245" s="68"/>
      <c r="PX245" s="68"/>
      <c r="PY245" s="68"/>
      <c r="PZ245" s="68"/>
      <c r="QA245" s="68"/>
      <c r="QB245" s="68"/>
      <c r="QC245" s="68"/>
      <c r="QD245" s="68"/>
      <c r="QE245" s="68"/>
      <c r="QF245" s="68"/>
      <c r="QG245" s="38"/>
      <c r="QH245" s="38"/>
      <c r="QI245" s="38"/>
      <c r="QJ245" s="38"/>
      <c r="QK245" s="9"/>
      <c r="QL245" s="9"/>
      <c r="QM245" s="9"/>
      <c r="QN245" s="38"/>
      <c r="QO245" s="38"/>
      <c r="QP245" s="38"/>
      <c r="QQ245" s="38"/>
      <c r="QR245" s="38"/>
      <c r="QS245" s="38"/>
      <c r="QT245" s="68"/>
      <c r="QU245" s="68"/>
      <c r="QV245" s="68"/>
      <c r="QW245" s="68"/>
      <c r="QX245" s="68"/>
      <c r="QY245" s="68"/>
      <c r="QZ245" s="68"/>
      <c r="RA245" s="68"/>
      <c r="RB245" s="68"/>
      <c r="RC245" s="68"/>
      <c r="RD245" s="68"/>
      <c r="RE245" s="68"/>
      <c r="RF245" s="68"/>
      <c r="RG245" s="68"/>
      <c r="RH245" s="68"/>
      <c r="RI245" s="38"/>
      <c r="RJ245" s="38"/>
      <c r="RK245" s="38"/>
      <c r="RL245" s="38"/>
      <c r="RM245" s="9"/>
      <c r="RN245" s="9"/>
      <c r="RO245" s="9"/>
      <c r="RP245" s="38"/>
      <c r="RQ245" s="38"/>
      <c r="RR245" s="38"/>
      <c r="RS245" s="38"/>
      <c r="RT245" s="68"/>
      <c r="RU245" s="68"/>
      <c r="RV245" s="68"/>
      <c r="RW245" s="68"/>
      <c r="RX245" s="68"/>
      <c r="RY245" s="68"/>
      <c r="RZ245" s="68"/>
      <c r="SA245" s="68"/>
      <c r="SB245" s="68"/>
      <c r="SC245" s="68"/>
      <c r="SD245" s="68"/>
      <c r="SE245" s="68"/>
      <c r="SF245" s="38"/>
      <c r="SG245" s="38"/>
      <c r="SH245" s="38"/>
      <c r="SI245" s="9"/>
      <c r="SJ245" s="9"/>
      <c r="SK245" s="9"/>
      <c r="SL245" s="38"/>
      <c r="SM245" s="38"/>
      <c r="SN245" s="38"/>
      <c r="SO245" s="38"/>
      <c r="SP245" s="68"/>
      <c r="SQ245" s="68"/>
      <c r="SR245" s="68"/>
      <c r="SS245" s="68"/>
      <c r="ST245" s="68"/>
      <c r="SU245" s="68"/>
      <c r="SV245" s="68"/>
      <c r="SW245" s="68"/>
      <c r="SX245" s="68"/>
      <c r="SY245" s="68"/>
      <c r="SZ245" s="68"/>
      <c r="TA245" s="68"/>
      <c r="TB245" s="38"/>
      <c r="TC245" s="38"/>
      <c r="TD245" s="38"/>
      <c r="TE245" s="9"/>
      <c r="TF245" s="9"/>
      <c r="TG245" s="9"/>
      <c r="TN245" s="68"/>
      <c r="TO245" s="68"/>
      <c r="TP245" s="68"/>
      <c r="TQ245" s="68"/>
      <c r="TR245" s="68"/>
      <c r="TS245" s="68"/>
      <c r="TT245" s="68"/>
      <c r="TU245" s="68"/>
      <c r="TV245" s="68"/>
      <c r="TW245" s="68"/>
      <c r="TX245" s="68"/>
      <c r="TY245" s="68"/>
      <c r="TZ245" s="68"/>
      <c r="UA245" s="68"/>
      <c r="UK245" s="68"/>
      <c r="UL245" s="68"/>
      <c r="UM245" s="68"/>
      <c r="UN245" s="68"/>
      <c r="UO245" s="68"/>
      <c r="UP245" s="68"/>
      <c r="UQ245" s="68"/>
      <c r="UR245" s="68"/>
      <c r="US245" s="68"/>
      <c r="UT245" s="68"/>
      <c r="UU245" s="68"/>
      <c r="UV245" s="68"/>
      <c r="VE245" s="9"/>
      <c r="VF245" s="56" t="s">
        <v>5028</v>
      </c>
      <c r="VG245" s="22"/>
      <c r="VH245" s="9"/>
      <c r="VI245" s="9"/>
      <c r="VJ245" s="9"/>
      <c r="VQ245" s="3" t="s">
        <v>2196</v>
      </c>
      <c r="VR245" s="3" t="s">
        <v>2196</v>
      </c>
      <c r="VS245" s="3" t="s">
        <v>2196</v>
      </c>
      <c r="VT245" s="6" t="s">
        <v>2196</v>
      </c>
      <c r="VV245" s="2" t="s">
        <v>5834</v>
      </c>
      <c r="VW245" s="2" t="s">
        <v>5834</v>
      </c>
      <c r="VX245" s="3" t="s">
        <v>6104</v>
      </c>
      <c r="VZ245" s="3" t="s">
        <v>776</v>
      </c>
      <c r="WA245" s="3" t="s">
        <v>776</v>
      </c>
      <c r="WB245" s="3" t="s">
        <v>10432</v>
      </c>
      <c r="WC245" s="3" t="s">
        <v>776</v>
      </c>
      <c r="WG245" s="7" t="s">
        <v>776</v>
      </c>
      <c r="WN245" s="2" t="s">
        <v>3433</v>
      </c>
      <c r="WQ245" s="91" t="s">
        <v>537</v>
      </c>
      <c r="WR245" s="91"/>
      <c r="WS245" s="91" t="s">
        <v>537</v>
      </c>
      <c r="WT245" s="3" t="s">
        <v>2753</v>
      </c>
      <c r="WV245" s="7" t="s">
        <v>776</v>
      </c>
      <c r="WW245" s="55" t="s">
        <v>6105</v>
      </c>
      <c r="WZ245" s="6" t="s">
        <v>1096</v>
      </c>
      <c r="XA245" s="6" t="s">
        <v>1096</v>
      </c>
      <c r="XD245" s="6" t="s">
        <v>6106</v>
      </c>
      <c r="XE245" s="6" t="s">
        <v>3243</v>
      </c>
      <c r="XG245" s="6" t="s">
        <v>1285</v>
      </c>
      <c r="XI245" s="6" t="s">
        <v>1285</v>
      </c>
      <c r="XK245"/>
      <c r="XL245" s="3" t="s">
        <v>1285</v>
      </c>
      <c r="XP245" s="6" t="s">
        <v>10499</v>
      </c>
      <c r="XQ245" s="6" t="s">
        <v>10499</v>
      </c>
      <c r="XV245"/>
      <c r="XY245" s="3" t="s">
        <v>1285</v>
      </c>
      <c r="YB245" s="3" t="s">
        <v>1285</v>
      </c>
      <c r="YI245" s="3" t="s">
        <v>787</v>
      </c>
      <c r="YJ245" s="3" t="s">
        <v>1054</v>
      </c>
      <c r="YL245" s="3" t="s">
        <v>1220</v>
      </c>
      <c r="YM245" s="3" t="s">
        <v>537</v>
      </c>
      <c r="YO245" s="3" t="s">
        <v>537</v>
      </c>
      <c r="YP245" s="3" t="s">
        <v>2753</v>
      </c>
      <c r="YQ245" s="3" t="s">
        <v>3912</v>
      </c>
      <c r="YR245" s="3" t="s">
        <v>3901</v>
      </c>
      <c r="YU245" s="3" t="s">
        <v>3971</v>
      </c>
      <c r="YV245" s="4" t="s">
        <v>1458</v>
      </c>
      <c r="YY245" s="3" t="s">
        <v>1456</v>
      </c>
      <c r="ZA245" s="6" t="s">
        <v>1837</v>
      </c>
    </row>
    <row r="246" spans="1:686" ht="33" customHeight="1" x14ac:dyDescent="0.2">
      <c r="J246" s="83"/>
      <c r="K246" s="6">
        <v>51</v>
      </c>
      <c r="L246" s="6">
        <v>77</v>
      </c>
      <c r="T246" s="3" t="s">
        <v>1287</v>
      </c>
      <c r="AD246" s="3" t="s">
        <v>2555</v>
      </c>
      <c r="AE246" s="3" t="s">
        <v>1287</v>
      </c>
      <c r="AG246" s="162" t="s">
        <v>10483</v>
      </c>
      <c r="AI246" s="3" t="s">
        <v>3139</v>
      </c>
      <c r="AJ246" s="3" t="s">
        <v>3243</v>
      </c>
      <c r="AL246" s="9"/>
      <c r="AM246" s="6" t="s">
        <v>1422</v>
      </c>
      <c r="AO246" s="9"/>
      <c r="AP246" s="9"/>
      <c r="AQ246" s="9"/>
      <c r="BH246" s="28" t="s">
        <v>4231</v>
      </c>
      <c r="BI246" s="9"/>
      <c r="BJ246" s="9"/>
      <c r="BK246" s="9"/>
      <c r="BL246" s="9"/>
      <c r="BM246" s="9"/>
      <c r="BN246" s="9"/>
      <c r="BO246" s="9"/>
      <c r="BP246" s="9"/>
      <c r="BQ246" s="28" t="s">
        <v>4455</v>
      </c>
      <c r="BS246" s="227" t="str">
        <f t="shared" si="7"/>
        <v xml:space="preserve">-- --               </v>
      </c>
      <c r="BT246" s="9"/>
      <c r="BU246" s="9"/>
      <c r="BV246" s="9"/>
      <c r="BW246" s="9"/>
      <c r="BX246" s="9"/>
      <c r="BY246" s="9"/>
      <c r="BZ246" s="9"/>
      <c r="CA246" s="9"/>
      <c r="CB246" s="9"/>
      <c r="CC246" s="9"/>
      <c r="CD246" s="9"/>
      <c r="CE246" s="9"/>
      <c r="CF246" s="9"/>
      <c r="CJ246" s="83"/>
      <c r="CK246" s="9"/>
      <c r="CL246" s="9">
        <v>25</v>
      </c>
      <c r="CM246" s="9">
        <v>25</v>
      </c>
      <c r="CN246" s="9"/>
      <c r="CO246" s="22">
        <v>15</v>
      </c>
      <c r="CP246" s="9"/>
      <c r="CQ246" s="9"/>
      <c r="CR246" s="9"/>
      <c r="CS246" s="9"/>
      <c r="CT246" s="9"/>
      <c r="CU246" s="9"/>
      <c r="CV246" s="9"/>
      <c r="CW246" s="9"/>
      <c r="CX246" s="68"/>
      <c r="CY246" s="22">
        <v>15</v>
      </c>
      <c r="CZ246" s="68"/>
      <c r="DA246" s="68"/>
      <c r="DB246" s="68"/>
      <c r="DC246" s="68"/>
      <c r="DD246" s="53" t="s">
        <v>10483</v>
      </c>
      <c r="DE246" s="53" t="s">
        <v>10483</v>
      </c>
      <c r="DF246" s="53" t="s">
        <v>10483</v>
      </c>
      <c r="DG246" s="53" t="s">
        <v>10483</v>
      </c>
      <c r="DH246" s="53" t="s">
        <v>10483</v>
      </c>
      <c r="DI246" s="53" t="s">
        <v>10483</v>
      </c>
      <c r="DJ246" s="53" t="s">
        <v>10483</v>
      </c>
      <c r="DK246" s="53" t="s">
        <v>10483</v>
      </c>
      <c r="DL246" s="53" t="s">
        <v>10483</v>
      </c>
      <c r="DM246" s="53" t="s">
        <v>10483</v>
      </c>
      <c r="DN246" s="53" t="s">
        <v>10483</v>
      </c>
      <c r="DO246" s="53" t="s">
        <v>10483</v>
      </c>
      <c r="DP246" s="53" t="s">
        <v>10483</v>
      </c>
      <c r="DQ246" s="53" t="s">
        <v>10483</v>
      </c>
      <c r="DR246" s="53" t="s">
        <v>10483</v>
      </c>
      <c r="DS246" s="53" t="s">
        <v>10483</v>
      </c>
      <c r="DT246" s="53" t="s">
        <v>10483</v>
      </c>
      <c r="DU246" s="53" t="s">
        <v>10483</v>
      </c>
      <c r="DV246" s="53" t="s">
        <v>10483</v>
      </c>
      <c r="DW246" s="53" t="s">
        <v>10483</v>
      </c>
      <c r="DX246" s="53" t="s">
        <v>10483</v>
      </c>
      <c r="DY246" s="53" t="s">
        <v>10483</v>
      </c>
      <c r="DZ246" s="53" t="s">
        <v>10483</v>
      </c>
      <c r="EA246" s="53" t="s">
        <v>10483</v>
      </c>
      <c r="EB246" s="53"/>
      <c r="EC246" s="53" t="s">
        <v>10483</v>
      </c>
      <c r="ED246" s="53" t="s">
        <v>10483</v>
      </c>
      <c r="EE246" s="53" t="s">
        <v>10483</v>
      </c>
      <c r="EF246" s="53" t="s">
        <v>10483</v>
      </c>
      <c r="EG246" s="38"/>
      <c r="EH246" s="38"/>
      <c r="EI246" s="38"/>
      <c r="EJ246" s="9"/>
      <c r="EK246" s="9"/>
      <c r="EL246" s="9"/>
      <c r="EM246" s="38"/>
      <c r="EN246" s="38"/>
      <c r="EO246" s="38"/>
      <c r="EP246" s="38"/>
      <c r="EQ246" s="38"/>
      <c r="ER246" s="53" t="s">
        <v>10483</v>
      </c>
      <c r="ES246" s="53" t="s">
        <v>10483</v>
      </c>
      <c r="ET246" s="53" t="s">
        <v>10483</v>
      </c>
      <c r="EU246" s="53" t="s">
        <v>10483</v>
      </c>
      <c r="EV246" s="53" t="s">
        <v>10483</v>
      </c>
      <c r="EW246" s="53" t="s">
        <v>10483</v>
      </c>
      <c r="EX246" s="53" t="s">
        <v>10483</v>
      </c>
      <c r="EY246" s="53" t="s">
        <v>10483</v>
      </c>
      <c r="EZ246" s="53" t="s">
        <v>10483</v>
      </c>
      <c r="FA246" s="53" t="s">
        <v>10483</v>
      </c>
      <c r="FB246" s="53" t="s">
        <v>10483</v>
      </c>
      <c r="FC246" s="53" t="s">
        <v>10483</v>
      </c>
      <c r="FD246" s="53" t="s">
        <v>10483</v>
      </c>
      <c r="FE246" s="53" t="s">
        <v>10483</v>
      </c>
      <c r="FF246" s="53" t="s">
        <v>10483</v>
      </c>
      <c r="FG246" s="53" t="s">
        <v>10483</v>
      </c>
      <c r="FH246" s="53" t="s">
        <v>10483</v>
      </c>
      <c r="FI246" s="53" t="s">
        <v>10483</v>
      </c>
      <c r="FJ246" s="53" t="s">
        <v>10483</v>
      </c>
      <c r="FK246" s="53" t="s">
        <v>10483</v>
      </c>
      <c r="FL246" s="53" t="s">
        <v>10483</v>
      </c>
      <c r="FM246" s="53"/>
      <c r="FN246" s="53" t="s">
        <v>10483</v>
      </c>
      <c r="FO246" s="53" t="s">
        <v>10483</v>
      </c>
      <c r="FP246" s="53" t="s">
        <v>10483</v>
      </c>
      <c r="FQ246" s="53" t="s">
        <v>10483</v>
      </c>
      <c r="FR246" s="53" t="s">
        <v>10483</v>
      </c>
      <c r="FS246" s="53" t="s">
        <v>10483</v>
      </c>
      <c r="FT246" s="53" t="s">
        <v>10483</v>
      </c>
      <c r="FU246" s="53" t="s">
        <v>10483</v>
      </c>
      <c r="FV246" s="53" t="s">
        <v>10483</v>
      </c>
      <c r="FW246" s="53" t="s">
        <v>10483</v>
      </c>
      <c r="FX246" s="53" t="s">
        <v>10483</v>
      </c>
      <c r="FY246" s="53" t="s">
        <v>10483</v>
      </c>
      <c r="FZ246" s="53" t="s">
        <v>10483</v>
      </c>
      <c r="GA246" s="53" t="s">
        <v>10483</v>
      </c>
      <c r="GB246" s="53" t="s">
        <v>10483</v>
      </c>
      <c r="GC246" s="53"/>
      <c r="GD246" s="53" t="s">
        <v>10483</v>
      </c>
      <c r="GE246" s="53" t="s">
        <v>10483</v>
      </c>
      <c r="GF246" s="53" t="s">
        <v>10483</v>
      </c>
      <c r="GG246" s="53" t="s">
        <v>10483</v>
      </c>
      <c r="GH246" s="53" t="s">
        <v>10483</v>
      </c>
      <c r="GI246" s="53" t="s">
        <v>10483</v>
      </c>
      <c r="GJ246" s="53" t="s">
        <v>10483</v>
      </c>
      <c r="GK246" s="53" t="s">
        <v>10483</v>
      </c>
      <c r="GL246" s="53" t="s">
        <v>10483</v>
      </c>
      <c r="GM246" s="53" t="s">
        <v>10483</v>
      </c>
      <c r="GN246" s="53" t="s">
        <v>10483</v>
      </c>
      <c r="GO246" s="53" t="s">
        <v>10483</v>
      </c>
      <c r="GP246" s="53" t="s">
        <v>10483</v>
      </c>
      <c r="GQ246" s="53" t="s">
        <v>10483</v>
      </c>
      <c r="GR246" s="38"/>
      <c r="GS246" s="38"/>
      <c r="GT246" s="38"/>
      <c r="GU246" s="38"/>
      <c r="GV246" s="38"/>
      <c r="GW246" s="38"/>
      <c r="GX246" s="38"/>
      <c r="GY246" s="38"/>
      <c r="GZ246" s="167"/>
      <c r="HA246" s="167"/>
      <c r="HB246" s="167"/>
      <c r="HC246" s="167"/>
      <c r="HD246" s="167"/>
      <c r="HE246" s="167"/>
      <c r="HF246" s="167"/>
      <c r="HG246" s="167"/>
      <c r="HH246" s="167"/>
      <c r="HI246" s="167"/>
      <c r="HJ246" s="167"/>
      <c r="HK246" s="167"/>
      <c r="HL246" s="38"/>
      <c r="HM246" s="38"/>
      <c r="HN246" s="38"/>
      <c r="HP246" s="38"/>
      <c r="HQ246" s="38"/>
      <c r="HR246" s="38"/>
      <c r="HS246" s="38"/>
      <c r="HT246" s="38"/>
      <c r="HU246" s="38"/>
      <c r="HV246" s="38"/>
      <c r="HW246" s="38"/>
      <c r="HX246" s="38"/>
      <c r="HY246" s="38"/>
      <c r="HZ246" s="9"/>
      <c r="IA246" s="9"/>
      <c r="IB246" s="9"/>
      <c r="IC246" s="38"/>
      <c r="ID246" s="38"/>
      <c r="IE246" s="38"/>
      <c r="IF246" s="38"/>
      <c r="IG246" s="38"/>
      <c r="IH246" s="38"/>
      <c r="II246" s="68"/>
      <c r="IJ246" s="68"/>
      <c r="IK246" s="68"/>
      <c r="IL246" s="68"/>
      <c r="IM246" s="68"/>
      <c r="IN246" s="68"/>
      <c r="IO246" s="68"/>
      <c r="IP246" s="68"/>
      <c r="IQ246" s="68"/>
      <c r="IR246" s="68"/>
      <c r="IS246" s="68"/>
      <c r="IT246" s="68"/>
      <c r="IU246" s="68"/>
      <c r="IV246" s="68"/>
      <c r="IW246" s="38"/>
      <c r="IX246" s="38"/>
      <c r="IY246" s="38"/>
      <c r="IZ246" s="9"/>
      <c r="JA246" s="9"/>
      <c r="JB246" s="9"/>
      <c r="JC246" s="38"/>
      <c r="JD246" s="38"/>
      <c r="JE246" s="38"/>
      <c r="JF246" s="38"/>
      <c r="JG246" s="38"/>
      <c r="JH246" s="38"/>
      <c r="JI246" s="68"/>
      <c r="JJ246" s="68"/>
      <c r="JK246" s="68"/>
      <c r="JL246" s="68"/>
      <c r="JM246" s="68"/>
      <c r="JN246" s="68"/>
      <c r="JO246" s="68"/>
      <c r="JP246" s="68"/>
      <c r="JQ246" s="68"/>
      <c r="JR246" s="68"/>
      <c r="JS246" s="68"/>
      <c r="JT246" s="68"/>
      <c r="JU246" s="68"/>
      <c r="JV246" s="68"/>
      <c r="JW246" s="38"/>
      <c r="JX246" s="38"/>
      <c r="JY246" s="38"/>
      <c r="JZ246" s="9"/>
      <c r="KA246" s="9"/>
      <c r="KB246" s="9"/>
      <c r="KC246" s="9"/>
      <c r="KD246" s="9"/>
      <c r="KE246" s="9"/>
      <c r="KF246" s="9"/>
      <c r="KW246" s="9"/>
      <c r="KX246" s="9"/>
      <c r="KY246" s="9"/>
      <c r="KZ246" s="38"/>
      <c r="LA246" s="38"/>
      <c r="LB246" s="38"/>
      <c r="LC246" s="38"/>
      <c r="LD246" s="38"/>
      <c r="LE246" s="68"/>
      <c r="LF246" s="68"/>
      <c r="LG246" s="68"/>
      <c r="LH246" s="68"/>
      <c r="LI246" s="68"/>
      <c r="LJ246" s="68"/>
      <c r="LK246" s="68"/>
      <c r="LL246" s="68"/>
      <c r="LM246" s="68"/>
      <c r="LN246" s="68"/>
      <c r="LO246" s="68"/>
      <c r="LP246" s="68"/>
      <c r="LQ246" s="68"/>
      <c r="LR246" s="38"/>
      <c r="LS246" s="38"/>
      <c r="LT246" s="38"/>
      <c r="LU246" s="9"/>
      <c r="LV246" s="9"/>
      <c r="LW246" s="9"/>
      <c r="LX246" s="38"/>
      <c r="LY246" s="38"/>
      <c r="LZ246" s="38"/>
      <c r="MA246" s="38"/>
      <c r="MB246" s="68"/>
      <c r="MC246" s="68"/>
      <c r="MD246" s="68"/>
      <c r="ME246" s="68"/>
      <c r="MF246" s="68"/>
      <c r="MG246" s="68"/>
      <c r="MH246" s="68"/>
      <c r="MI246" s="68"/>
      <c r="MJ246" s="68"/>
      <c r="MK246" s="68"/>
      <c r="ML246" s="68"/>
      <c r="MM246" s="68"/>
      <c r="MN246" s="38"/>
      <c r="MO246" s="38"/>
      <c r="MP246" s="38"/>
      <c r="MQ246" s="38"/>
      <c r="MR246" s="38"/>
      <c r="MS246" s="9"/>
      <c r="MT246" s="9"/>
      <c r="MU246" s="38"/>
      <c r="MV246" s="38"/>
      <c r="MW246" s="38"/>
      <c r="MX246" s="38"/>
      <c r="MY246" s="38"/>
      <c r="MZ246" s="68"/>
      <c r="NA246" s="68"/>
      <c r="NB246" s="68"/>
      <c r="NC246" s="68"/>
      <c r="ND246" s="68"/>
      <c r="NE246" s="68"/>
      <c r="NF246" s="68"/>
      <c r="NG246" s="68"/>
      <c r="NH246" s="68"/>
      <c r="NI246" s="68"/>
      <c r="NJ246" s="68"/>
      <c r="NK246" s="68"/>
      <c r="NL246" s="68"/>
      <c r="NM246" s="38"/>
      <c r="NN246" s="38"/>
      <c r="NO246" s="38"/>
      <c r="NP246" s="9"/>
      <c r="NQ246" s="9"/>
      <c r="NR246" s="9"/>
      <c r="NS246" s="38"/>
      <c r="NT246" s="38"/>
      <c r="NU246" s="38"/>
      <c r="NV246" s="38"/>
      <c r="NW246" s="38"/>
      <c r="NX246" s="38"/>
      <c r="NY246" s="68"/>
      <c r="NZ246" s="68"/>
      <c r="OA246" s="68"/>
      <c r="OB246" s="68"/>
      <c r="OC246" s="68"/>
      <c r="OD246" s="68"/>
      <c r="OE246" s="68"/>
      <c r="OF246" s="68"/>
      <c r="OG246" s="68"/>
      <c r="OH246" s="68"/>
      <c r="OI246" s="68"/>
      <c r="OJ246" s="68"/>
      <c r="OK246" s="68"/>
      <c r="OL246" s="38"/>
      <c r="OM246" s="38"/>
      <c r="ON246" s="38"/>
      <c r="OO246" s="9"/>
      <c r="OP246" s="9"/>
      <c r="OQ246" s="9"/>
      <c r="OR246" s="38"/>
      <c r="OS246" s="38"/>
      <c r="OT246" s="38"/>
      <c r="OU246" s="38"/>
      <c r="OV246" s="68"/>
      <c r="OW246" s="68"/>
      <c r="OX246" s="68"/>
      <c r="OY246" s="68"/>
      <c r="OZ246" s="68"/>
      <c r="PA246" s="68"/>
      <c r="PB246" s="68"/>
      <c r="PC246" s="68"/>
      <c r="PD246" s="68"/>
      <c r="PE246" s="68"/>
      <c r="PF246" s="68"/>
      <c r="PG246" s="68"/>
      <c r="PH246" s="38"/>
      <c r="PI246" s="38"/>
      <c r="PJ246" s="38"/>
      <c r="PK246" s="38"/>
      <c r="PL246" s="9"/>
      <c r="PM246" s="9"/>
      <c r="PN246" s="9"/>
      <c r="PO246" s="38"/>
      <c r="PP246" s="38"/>
      <c r="PQ246" s="38"/>
      <c r="PR246" s="38"/>
      <c r="PS246" s="38"/>
      <c r="PT246" s="68"/>
      <c r="PU246" s="68"/>
      <c r="PV246" s="68"/>
      <c r="PW246" s="68"/>
      <c r="PX246" s="68"/>
      <c r="PY246" s="68"/>
      <c r="PZ246" s="68"/>
      <c r="QA246" s="68"/>
      <c r="QB246" s="68"/>
      <c r="QC246" s="68"/>
      <c r="QD246" s="68"/>
      <c r="QE246" s="68"/>
      <c r="QF246" s="68"/>
      <c r="QG246" s="38"/>
      <c r="QH246" s="38"/>
      <c r="QI246" s="38"/>
      <c r="QJ246" s="38"/>
      <c r="QK246" s="9"/>
      <c r="QL246" s="9"/>
      <c r="QM246" s="9"/>
      <c r="QN246" s="38"/>
      <c r="QO246" s="38"/>
      <c r="QP246" s="38"/>
      <c r="QQ246" s="38"/>
      <c r="QR246" s="38"/>
      <c r="QS246" s="38"/>
      <c r="QT246" s="68"/>
      <c r="QU246" s="68"/>
      <c r="QV246" s="68"/>
      <c r="QW246" s="68"/>
      <c r="QX246" s="68"/>
      <c r="QY246" s="68"/>
      <c r="QZ246" s="68"/>
      <c r="RA246" s="68"/>
      <c r="RB246" s="68"/>
      <c r="RC246" s="68"/>
      <c r="RD246" s="68"/>
      <c r="RE246" s="68"/>
      <c r="RF246" s="68"/>
      <c r="RG246" s="68"/>
      <c r="RH246" s="68"/>
      <c r="RI246" s="38"/>
      <c r="RJ246" s="38"/>
      <c r="RK246" s="38"/>
      <c r="RL246" s="38"/>
      <c r="RM246" s="9"/>
      <c r="RN246" s="9"/>
      <c r="RO246" s="9"/>
      <c r="RP246" s="38"/>
      <c r="RQ246" s="38"/>
      <c r="RR246" s="38"/>
      <c r="RS246" s="38"/>
      <c r="RT246" s="68"/>
      <c r="RU246" s="68"/>
      <c r="RV246" s="68"/>
      <c r="RW246" s="68"/>
      <c r="RX246" s="68"/>
      <c r="RY246" s="68"/>
      <c r="RZ246" s="68"/>
      <c r="SA246" s="68"/>
      <c r="SB246" s="68"/>
      <c r="SC246" s="68"/>
      <c r="SD246" s="68"/>
      <c r="SE246" s="68"/>
      <c r="SF246" s="38"/>
      <c r="SG246" s="38"/>
      <c r="SH246" s="38"/>
      <c r="SI246" s="9"/>
      <c r="SJ246" s="9"/>
      <c r="SK246" s="9"/>
      <c r="SL246" s="38"/>
      <c r="SM246" s="38"/>
      <c r="SN246" s="38"/>
      <c r="SO246" s="38"/>
      <c r="SP246" s="68"/>
      <c r="SQ246" s="68"/>
      <c r="SR246" s="68"/>
      <c r="SS246" s="68"/>
      <c r="ST246" s="68"/>
      <c r="SU246" s="68"/>
      <c r="SV246" s="68"/>
      <c r="SW246" s="68"/>
      <c r="SX246" s="68"/>
      <c r="SY246" s="68"/>
      <c r="SZ246" s="68"/>
      <c r="TA246" s="68"/>
      <c r="TB246" s="38"/>
      <c r="TC246" s="38"/>
      <c r="TD246" s="38"/>
      <c r="TE246" s="9"/>
      <c r="TF246" s="9"/>
      <c r="TG246" s="9"/>
      <c r="TN246" s="68"/>
      <c r="TO246" s="68"/>
      <c r="TP246" s="68"/>
      <c r="TQ246" s="68"/>
      <c r="TR246" s="68"/>
      <c r="TS246" s="68"/>
      <c r="TT246" s="68"/>
      <c r="TU246" s="68"/>
      <c r="TV246" s="68"/>
      <c r="TW246" s="68"/>
      <c r="TX246" s="68"/>
      <c r="TY246" s="68"/>
      <c r="TZ246" s="68"/>
      <c r="UA246" s="68"/>
      <c r="UK246" s="68"/>
      <c r="UL246" s="68"/>
      <c r="UM246" s="68"/>
      <c r="UN246" s="68"/>
      <c r="UO246" s="68"/>
      <c r="UP246" s="68"/>
      <c r="UQ246" s="68"/>
      <c r="UR246" s="68"/>
      <c r="US246" s="68"/>
      <c r="UT246" s="68"/>
      <c r="UU246" s="68"/>
      <c r="UV246" s="68"/>
      <c r="VE246" s="9"/>
      <c r="VF246" s="56" t="s">
        <v>5028</v>
      </c>
      <c r="VG246" s="22"/>
      <c r="VH246" s="9"/>
      <c r="VI246" s="9"/>
      <c r="VJ246" s="9"/>
      <c r="WA246" s="3" t="s">
        <v>776</v>
      </c>
      <c r="WZ246" s="6" t="s">
        <v>1287</v>
      </c>
      <c r="XA246" s="6" t="s">
        <v>1287</v>
      </c>
      <c r="XD246" s="6" t="s">
        <v>6107</v>
      </c>
      <c r="XE246" s="6" t="s">
        <v>3243</v>
      </c>
      <c r="XG246" s="6" t="s">
        <v>1422</v>
      </c>
      <c r="XI246" s="6" t="s">
        <v>1422</v>
      </c>
      <c r="XK246"/>
      <c r="XL246" s="3" t="s">
        <v>1422</v>
      </c>
      <c r="XP246" s="6" t="s">
        <v>1422</v>
      </c>
      <c r="XQ246" s="6" t="s">
        <v>1422</v>
      </c>
      <c r="XV246"/>
      <c r="XY246" s="3" t="s">
        <v>1286</v>
      </c>
      <c r="YB246" s="3" t="s">
        <v>1286</v>
      </c>
      <c r="YJ246" s="3" t="s">
        <v>1054</v>
      </c>
    </row>
    <row r="247" spans="1:686" ht="33" customHeight="1" x14ac:dyDescent="0.2">
      <c r="A247" s="3" t="s">
        <v>7529</v>
      </c>
      <c r="B247" s="150" t="s">
        <v>11358</v>
      </c>
      <c r="C247" s="150" t="s">
        <v>9911</v>
      </c>
      <c r="D247" s="150" t="s">
        <v>10007</v>
      </c>
      <c r="E247" s="150" t="s">
        <v>811</v>
      </c>
      <c r="F247" s="4" t="s">
        <v>10830</v>
      </c>
      <c r="K247" s="6" t="s">
        <v>9306</v>
      </c>
      <c r="L247" s="6">
        <v>78</v>
      </c>
      <c r="M247" s="138" t="s">
        <v>9307</v>
      </c>
      <c r="N247" s="3" t="s">
        <v>10205</v>
      </c>
      <c r="O247" s="3" t="s">
        <v>10206</v>
      </c>
      <c r="AG247" s="162" t="s">
        <v>10483</v>
      </c>
      <c r="AM247" s="4" t="s">
        <v>10498</v>
      </c>
      <c r="AN247" s="3" t="s">
        <v>777</v>
      </c>
      <c r="AU247" s="98">
        <v>64</v>
      </c>
      <c r="AV247" s="98">
        <v>33</v>
      </c>
      <c r="BS247" s="227" t="str">
        <f t="shared" si="7"/>
        <v xml:space="preserve">-- --               </v>
      </c>
      <c r="DD247" s="53" t="s">
        <v>10483</v>
      </c>
      <c r="DE247" s="53" t="s">
        <v>10483</v>
      </c>
      <c r="DF247" s="53" t="s">
        <v>10483</v>
      </c>
      <c r="DG247" s="53" t="s">
        <v>10483</v>
      </c>
      <c r="DH247" s="53" t="s">
        <v>10483</v>
      </c>
      <c r="DI247" s="53" t="s">
        <v>10483</v>
      </c>
      <c r="DJ247" s="53" t="s">
        <v>10483</v>
      </c>
      <c r="DK247" s="53" t="s">
        <v>10483</v>
      </c>
      <c r="DL247" s="53" t="s">
        <v>10483</v>
      </c>
      <c r="DM247" s="53" t="s">
        <v>10483</v>
      </c>
      <c r="DN247" s="53" t="s">
        <v>10483</v>
      </c>
      <c r="DO247" s="53" t="s">
        <v>10483</v>
      </c>
      <c r="DP247" s="53" t="s">
        <v>10483</v>
      </c>
      <c r="DQ247" s="53" t="s">
        <v>10483</v>
      </c>
      <c r="DR247" s="53" t="s">
        <v>10483</v>
      </c>
      <c r="DS247" s="53" t="s">
        <v>10483</v>
      </c>
      <c r="DT247" s="53" t="s">
        <v>10483</v>
      </c>
      <c r="DU247" s="53" t="s">
        <v>10483</v>
      </c>
      <c r="DV247" s="53" t="s">
        <v>10483</v>
      </c>
      <c r="DW247" s="53" t="s">
        <v>10483</v>
      </c>
      <c r="DX247" s="53" t="s">
        <v>10483</v>
      </c>
      <c r="DY247" s="53" t="s">
        <v>10483</v>
      </c>
      <c r="DZ247" s="53" t="s">
        <v>10483</v>
      </c>
      <c r="EA247" s="53" t="s">
        <v>10483</v>
      </c>
      <c r="EB247" s="53"/>
      <c r="EC247" s="53" t="s">
        <v>10483</v>
      </c>
      <c r="ED247" s="53" t="s">
        <v>10483</v>
      </c>
      <c r="EE247" s="53" t="s">
        <v>10483</v>
      </c>
      <c r="EF247" s="53" t="s">
        <v>10483</v>
      </c>
      <c r="ER247" s="53" t="s">
        <v>10483</v>
      </c>
      <c r="ES247" s="53" t="s">
        <v>10483</v>
      </c>
      <c r="ET247" s="53" t="s">
        <v>10483</v>
      </c>
      <c r="EU247" s="53" t="s">
        <v>10483</v>
      </c>
      <c r="EV247" s="53" t="s">
        <v>10483</v>
      </c>
      <c r="EW247" s="53" t="s">
        <v>10483</v>
      </c>
      <c r="EX247" s="53" t="s">
        <v>10483</v>
      </c>
      <c r="EY247" s="53" t="s">
        <v>10483</v>
      </c>
      <c r="EZ247" s="53" t="s">
        <v>10483</v>
      </c>
      <c r="FA247" s="53" t="s">
        <v>10483</v>
      </c>
      <c r="FB247" s="53" t="s">
        <v>10483</v>
      </c>
      <c r="FC247" s="53" t="s">
        <v>10483</v>
      </c>
      <c r="FD247" s="53" t="s">
        <v>10483</v>
      </c>
      <c r="FE247" s="53" t="s">
        <v>10483</v>
      </c>
      <c r="FF247" s="53" t="s">
        <v>10483</v>
      </c>
      <c r="FG247" s="53" t="s">
        <v>10483</v>
      </c>
      <c r="FH247" s="53" t="s">
        <v>10483</v>
      </c>
      <c r="FI247" s="53" t="s">
        <v>10483</v>
      </c>
      <c r="FJ247" s="53" t="s">
        <v>10483</v>
      </c>
      <c r="FK247" s="53" t="s">
        <v>10483</v>
      </c>
      <c r="FL247" s="53" t="s">
        <v>10483</v>
      </c>
      <c r="FM247" s="53"/>
      <c r="FN247" s="53" t="s">
        <v>10483</v>
      </c>
      <c r="FO247" s="53" t="s">
        <v>10483</v>
      </c>
      <c r="FP247" s="53" t="s">
        <v>10483</v>
      </c>
      <c r="FQ247" s="53" t="s">
        <v>10483</v>
      </c>
      <c r="FR247" s="53" t="s">
        <v>10483</v>
      </c>
      <c r="FS247" s="53" t="s">
        <v>10483</v>
      </c>
      <c r="FT247" s="53" t="s">
        <v>10483</v>
      </c>
      <c r="FU247" s="53" t="s">
        <v>10483</v>
      </c>
      <c r="FV247" s="53" t="s">
        <v>10483</v>
      </c>
      <c r="FW247" s="53" t="s">
        <v>10483</v>
      </c>
      <c r="FX247" s="53" t="s">
        <v>10483</v>
      </c>
      <c r="FY247" s="53" t="s">
        <v>10483</v>
      </c>
      <c r="FZ247" s="53" t="s">
        <v>10483</v>
      </c>
      <c r="GA247" s="53" t="s">
        <v>10483</v>
      </c>
      <c r="GB247" s="53" t="s">
        <v>10483</v>
      </c>
      <c r="GC247" s="53"/>
      <c r="GD247" s="53" t="s">
        <v>10483</v>
      </c>
      <c r="GE247" s="53" t="s">
        <v>10483</v>
      </c>
      <c r="GF247" s="53" t="s">
        <v>10483</v>
      </c>
      <c r="GG247" s="53" t="s">
        <v>10483</v>
      </c>
      <c r="GH247" s="53" t="s">
        <v>10483</v>
      </c>
      <c r="GI247" s="53" t="s">
        <v>10483</v>
      </c>
      <c r="GJ247" s="53" t="s">
        <v>10483</v>
      </c>
      <c r="GK247" s="53" t="s">
        <v>10483</v>
      </c>
      <c r="GL247" s="53" t="s">
        <v>10483</v>
      </c>
      <c r="GM247" s="53" t="s">
        <v>10483</v>
      </c>
      <c r="GN247" s="53" t="s">
        <v>10483</v>
      </c>
      <c r="GO247" s="53" t="s">
        <v>10483</v>
      </c>
      <c r="GP247" s="53" t="s">
        <v>10483</v>
      </c>
      <c r="GQ247" s="53" t="s">
        <v>10483</v>
      </c>
      <c r="GZ247" s="166"/>
      <c r="HA247" s="166"/>
      <c r="HB247" s="166"/>
      <c r="HC247" s="166"/>
      <c r="HD247" s="166"/>
      <c r="HE247" s="166"/>
      <c r="HF247" s="166"/>
      <c r="HG247" s="166"/>
      <c r="HH247" s="166"/>
      <c r="HI247" s="166"/>
      <c r="HJ247" s="166"/>
      <c r="HK247" s="166"/>
      <c r="HM247" s="29" t="s">
        <v>2723</v>
      </c>
      <c r="HO247" s="3" t="s">
        <v>542</v>
      </c>
      <c r="JZ247" s="9"/>
      <c r="KA247" s="9"/>
      <c r="KB247" s="9"/>
      <c r="KC247" s="9"/>
      <c r="KD247" s="9"/>
      <c r="KE247" s="9"/>
      <c r="KF247" s="9"/>
      <c r="VZ247" s="3" t="s">
        <v>777</v>
      </c>
      <c r="WA247" s="3" t="s">
        <v>777</v>
      </c>
      <c r="WC247" s="3" t="s">
        <v>777</v>
      </c>
      <c r="WD247" s="3" t="s">
        <v>777</v>
      </c>
      <c r="XN247" s="18" t="s">
        <v>9702</v>
      </c>
      <c r="XO247" s="18" t="s">
        <v>10828</v>
      </c>
      <c r="XP247" s="4" t="s">
        <v>10498</v>
      </c>
      <c r="XQ247" s="4" t="s">
        <v>10498</v>
      </c>
      <c r="XZ247" s="6" t="s">
        <v>9764</v>
      </c>
      <c r="YA247" s="6" t="s">
        <v>9454</v>
      </c>
    </row>
    <row r="248" spans="1:686" ht="33" customHeight="1" x14ac:dyDescent="0.2">
      <c r="A248" s="3" t="s">
        <v>7529</v>
      </c>
      <c r="K248" s="6" t="s">
        <v>9306</v>
      </c>
      <c r="L248" s="6">
        <v>78</v>
      </c>
      <c r="AG248" s="162" t="s">
        <v>10483</v>
      </c>
      <c r="AM248" s="4" t="s">
        <v>10498</v>
      </c>
      <c r="BS248" s="227" t="str">
        <f t="shared" si="7"/>
        <v xml:space="preserve">-- --               </v>
      </c>
      <c r="DD248" s="53" t="s">
        <v>10483</v>
      </c>
      <c r="DE248" s="53" t="s">
        <v>10483</v>
      </c>
      <c r="DF248" s="53" t="s">
        <v>10483</v>
      </c>
      <c r="DG248" s="53" t="s">
        <v>10483</v>
      </c>
      <c r="DH248" s="53" t="s">
        <v>10483</v>
      </c>
      <c r="DI248" s="53" t="s">
        <v>10483</v>
      </c>
      <c r="DJ248" s="53" t="s">
        <v>10483</v>
      </c>
      <c r="DK248" s="53" t="s">
        <v>10483</v>
      </c>
      <c r="DL248" s="53" t="s">
        <v>10483</v>
      </c>
      <c r="DM248" s="53" t="s">
        <v>10483</v>
      </c>
      <c r="DN248" s="53" t="s">
        <v>10483</v>
      </c>
      <c r="DO248" s="53" t="s">
        <v>10483</v>
      </c>
      <c r="DP248" s="53" t="s">
        <v>10483</v>
      </c>
      <c r="DQ248" s="53" t="s">
        <v>10483</v>
      </c>
      <c r="DR248" s="53" t="s">
        <v>10483</v>
      </c>
      <c r="DS248" s="53" t="s">
        <v>10483</v>
      </c>
      <c r="DT248" s="53" t="s">
        <v>10483</v>
      </c>
      <c r="DU248" s="53" t="s">
        <v>10483</v>
      </c>
      <c r="DV248" s="53" t="s">
        <v>10483</v>
      </c>
      <c r="DW248" s="53" t="s">
        <v>10483</v>
      </c>
      <c r="DX248" s="53" t="s">
        <v>10483</v>
      </c>
      <c r="DY248" s="53" t="s">
        <v>10483</v>
      </c>
      <c r="DZ248" s="53" t="s">
        <v>10483</v>
      </c>
      <c r="EA248" s="53" t="s">
        <v>10483</v>
      </c>
      <c r="EB248" s="53"/>
      <c r="EC248" s="53" t="s">
        <v>10483</v>
      </c>
      <c r="ED248" s="53" t="s">
        <v>10483</v>
      </c>
      <c r="EE248" s="53" t="s">
        <v>10483</v>
      </c>
      <c r="EF248" s="53" t="s">
        <v>10483</v>
      </c>
      <c r="ER248" s="53" t="s">
        <v>10483</v>
      </c>
      <c r="ES248" s="53" t="s">
        <v>10483</v>
      </c>
      <c r="ET248" s="53" t="s">
        <v>10483</v>
      </c>
      <c r="EU248" s="53" t="s">
        <v>10483</v>
      </c>
      <c r="EV248" s="53" t="s">
        <v>10483</v>
      </c>
      <c r="EW248" s="53" t="s">
        <v>10483</v>
      </c>
      <c r="EX248" s="53" t="s">
        <v>10483</v>
      </c>
      <c r="EY248" s="53" t="s">
        <v>10483</v>
      </c>
      <c r="EZ248" s="53" t="s">
        <v>10483</v>
      </c>
      <c r="FA248" s="53" t="s">
        <v>10483</v>
      </c>
      <c r="FB248" s="53" t="s">
        <v>10483</v>
      </c>
      <c r="FC248" s="53" t="s">
        <v>10483</v>
      </c>
      <c r="FD248" s="53" t="s">
        <v>10483</v>
      </c>
      <c r="FE248" s="53" t="s">
        <v>10483</v>
      </c>
      <c r="FF248" s="53" t="s">
        <v>10483</v>
      </c>
      <c r="FG248" s="53" t="s">
        <v>10483</v>
      </c>
      <c r="FH248" s="53" t="s">
        <v>10483</v>
      </c>
      <c r="FI248" s="53" t="s">
        <v>10483</v>
      </c>
      <c r="FJ248" s="53" t="s">
        <v>10483</v>
      </c>
      <c r="FK248" s="53" t="s">
        <v>10483</v>
      </c>
      <c r="FL248" s="53" t="s">
        <v>10483</v>
      </c>
      <c r="FM248" s="53"/>
      <c r="FN248" s="53" t="s">
        <v>10483</v>
      </c>
      <c r="FO248" s="53" t="s">
        <v>10483</v>
      </c>
      <c r="FP248" s="53" t="s">
        <v>10483</v>
      </c>
      <c r="FQ248" s="53" t="s">
        <v>10483</v>
      </c>
      <c r="FR248" s="53" t="s">
        <v>10483</v>
      </c>
      <c r="FS248" s="53" t="s">
        <v>10483</v>
      </c>
      <c r="FT248" s="53" t="s">
        <v>10483</v>
      </c>
      <c r="FU248" s="53" t="s">
        <v>10483</v>
      </c>
      <c r="FV248" s="53" t="s">
        <v>10483</v>
      </c>
      <c r="FW248" s="53" t="s">
        <v>10483</v>
      </c>
      <c r="FX248" s="53" t="s">
        <v>10483</v>
      </c>
      <c r="FY248" s="53" t="s">
        <v>10483</v>
      </c>
      <c r="FZ248" s="53" t="s">
        <v>10483</v>
      </c>
      <c r="GA248" s="53" t="s">
        <v>10483</v>
      </c>
      <c r="GB248" s="53" t="s">
        <v>10483</v>
      </c>
      <c r="GC248" s="53"/>
      <c r="GD248" s="53" t="s">
        <v>10483</v>
      </c>
      <c r="GE248" s="53" t="s">
        <v>10483</v>
      </c>
      <c r="GF248" s="53" t="s">
        <v>10483</v>
      </c>
      <c r="GG248" s="53" t="s">
        <v>10483</v>
      </c>
      <c r="GH248" s="53" t="s">
        <v>10483</v>
      </c>
      <c r="GI248" s="53" t="s">
        <v>10483</v>
      </c>
      <c r="GJ248" s="53" t="s">
        <v>10483</v>
      </c>
      <c r="GK248" s="53" t="s">
        <v>10483</v>
      </c>
      <c r="GL248" s="53" t="s">
        <v>10483</v>
      </c>
      <c r="GM248" s="53" t="s">
        <v>10483</v>
      </c>
      <c r="GN248" s="53" t="s">
        <v>10483</v>
      </c>
      <c r="GO248" s="53" t="s">
        <v>10483</v>
      </c>
      <c r="GP248" s="53" t="s">
        <v>10483</v>
      </c>
      <c r="GQ248" s="53" t="s">
        <v>10483</v>
      </c>
      <c r="GZ248" s="166"/>
      <c r="HA248" s="166"/>
      <c r="HB248" s="166"/>
      <c r="HC248" s="166"/>
      <c r="HD248" s="166"/>
      <c r="HE248" s="166"/>
      <c r="HF248" s="166"/>
      <c r="HG248" s="166"/>
      <c r="HH248" s="166"/>
      <c r="HI248" s="166"/>
      <c r="HJ248" s="166"/>
      <c r="HK248" s="166"/>
      <c r="JZ248" s="9"/>
      <c r="KA248" s="9"/>
      <c r="KB248" s="9"/>
      <c r="KC248" s="9"/>
      <c r="KD248" s="9"/>
      <c r="KE248" s="9"/>
      <c r="KF248" s="9"/>
      <c r="WA248" s="3" t="s">
        <v>777</v>
      </c>
      <c r="XN248" s="18"/>
      <c r="XO248" s="18" t="s">
        <v>10829</v>
      </c>
      <c r="XP248" s="4" t="s">
        <v>10498</v>
      </c>
      <c r="XQ248" s="4" t="s">
        <v>10498</v>
      </c>
      <c r="YA248" s="18" t="s">
        <v>9455</v>
      </c>
    </row>
    <row r="249" spans="1:686" ht="33" customHeight="1" x14ac:dyDescent="0.2">
      <c r="A249" s="3" t="s">
        <v>7529</v>
      </c>
      <c r="B249" s="64" t="s">
        <v>11357</v>
      </c>
      <c r="C249" s="64" t="s">
        <v>9907</v>
      </c>
      <c r="D249" s="8" t="s">
        <v>11125</v>
      </c>
      <c r="E249" s="64"/>
      <c r="K249" s="6" t="s">
        <v>8044</v>
      </c>
      <c r="L249" s="6">
        <v>79</v>
      </c>
      <c r="M249" s="138" t="s">
        <v>8553</v>
      </c>
      <c r="N249" s="3" t="s">
        <v>10207</v>
      </c>
      <c r="O249" s="3" t="s">
        <v>10208</v>
      </c>
      <c r="P249" s="3">
        <v>2</v>
      </c>
      <c r="Q249" s="6" t="s">
        <v>7328</v>
      </c>
      <c r="S249" s="3" t="s">
        <v>75</v>
      </c>
      <c r="T249" s="3" t="s">
        <v>8554</v>
      </c>
      <c r="U249" s="3" t="s">
        <v>8556</v>
      </c>
      <c r="W249" s="3" t="s">
        <v>49</v>
      </c>
      <c r="Y249" s="3" t="s">
        <v>2673</v>
      </c>
      <c r="Z249" s="3" t="s">
        <v>2166</v>
      </c>
      <c r="AA249" s="3" t="s">
        <v>8557</v>
      </c>
      <c r="AB249" s="6" t="s">
        <v>1837</v>
      </c>
      <c r="AC249" s="6" t="s">
        <v>7003</v>
      </c>
      <c r="AD249" s="3" t="s">
        <v>8558</v>
      </c>
      <c r="AE249" s="3" t="s">
        <v>8559</v>
      </c>
      <c r="AG249" s="162" t="s">
        <v>10483</v>
      </c>
      <c r="AH249" s="3" t="s">
        <v>1757</v>
      </c>
      <c r="AI249" s="3" t="s">
        <v>8560</v>
      </c>
      <c r="AJ249" s="3" t="s">
        <v>1757</v>
      </c>
      <c r="AL249" s="3" t="s">
        <v>8561</v>
      </c>
      <c r="AM249" s="6" t="s">
        <v>801</v>
      </c>
      <c r="AN249" s="3" t="s">
        <v>777</v>
      </c>
      <c r="AO249" s="28">
        <v>8</v>
      </c>
      <c r="AP249" s="28">
        <v>8</v>
      </c>
      <c r="AQ249" s="28">
        <v>120</v>
      </c>
      <c r="AR249" s="98" t="s">
        <v>1757</v>
      </c>
      <c r="AT249" s="98">
        <v>84</v>
      </c>
      <c r="AU249" s="98">
        <v>52</v>
      </c>
      <c r="AV249" s="98">
        <v>32</v>
      </c>
      <c r="AW249" s="98">
        <v>11.5</v>
      </c>
      <c r="AX249" s="98">
        <v>0.96</v>
      </c>
      <c r="AY249" s="226" t="s">
        <v>8563</v>
      </c>
      <c r="AZ249" s="28" t="s">
        <v>7297</v>
      </c>
      <c r="BA249" s="28" t="s">
        <v>1757</v>
      </c>
      <c r="BB249" s="28" t="s">
        <v>1757</v>
      </c>
      <c r="BC249" s="28" t="s">
        <v>1757</v>
      </c>
      <c r="BE249" s="28" t="s">
        <v>8477</v>
      </c>
      <c r="BF249" s="28" t="s">
        <v>1757</v>
      </c>
      <c r="BH249" s="28" t="s">
        <v>7529</v>
      </c>
      <c r="BI249" s="28" t="s">
        <v>1529</v>
      </c>
      <c r="BJ249" s="28" t="s">
        <v>141</v>
      </c>
      <c r="BK249" s="28">
        <v>8</v>
      </c>
      <c r="BQ249" s="28" t="s">
        <v>7529</v>
      </c>
      <c r="BR249" s="227" t="s">
        <v>8565</v>
      </c>
      <c r="BS249" s="227" t="str">
        <f t="shared" si="7"/>
        <v xml:space="preserve">-- -- --              </v>
      </c>
      <c r="BT249" s="28" t="s">
        <v>8564</v>
      </c>
      <c r="BU249" s="28" t="s">
        <v>8564</v>
      </c>
      <c r="CE249" s="28" t="s">
        <v>4475</v>
      </c>
      <c r="CF249" s="28" t="s">
        <v>8566</v>
      </c>
      <c r="CK249" s="28" t="s">
        <v>4594</v>
      </c>
      <c r="CL249" s="239" t="s">
        <v>11126</v>
      </c>
      <c r="CM249" s="28">
        <v>49</v>
      </c>
      <c r="DD249" s="53" t="s">
        <v>10483</v>
      </c>
      <c r="DE249" s="53" t="s">
        <v>10483</v>
      </c>
      <c r="DF249" s="53" t="s">
        <v>10483</v>
      </c>
      <c r="DG249" s="53" t="s">
        <v>10483</v>
      </c>
      <c r="DH249" s="53" t="s">
        <v>10483</v>
      </c>
      <c r="DI249" s="53" t="s">
        <v>10483</v>
      </c>
      <c r="DJ249" s="53" t="s">
        <v>10483</v>
      </c>
      <c r="DK249" s="53" t="s">
        <v>10483</v>
      </c>
      <c r="DL249" s="53" t="s">
        <v>10483</v>
      </c>
      <c r="DM249" s="53" t="s">
        <v>10483</v>
      </c>
      <c r="DN249" s="53" t="s">
        <v>10483</v>
      </c>
      <c r="DO249" s="53" t="s">
        <v>10483</v>
      </c>
      <c r="DP249" s="53" t="s">
        <v>10483</v>
      </c>
      <c r="DQ249" s="53" t="s">
        <v>10483</v>
      </c>
      <c r="DR249" s="53" t="s">
        <v>10483</v>
      </c>
      <c r="DS249" s="53" t="s">
        <v>10483</v>
      </c>
      <c r="DT249" s="53" t="s">
        <v>10483</v>
      </c>
      <c r="DU249" s="53" t="s">
        <v>10483</v>
      </c>
      <c r="DV249" s="53" t="s">
        <v>10483</v>
      </c>
      <c r="DW249" s="53" t="s">
        <v>10483</v>
      </c>
      <c r="DX249" s="53" t="s">
        <v>10483</v>
      </c>
      <c r="DY249" s="53" t="s">
        <v>10483</v>
      </c>
      <c r="DZ249" s="53" t="s">
        <v>10483</v>
      </c>
      <c r="EA249" s="53" t="s">
        <v>10483</v>
      </c>
      <c r="EB249" s="53"/>
      <c r="EC249" s="53" t="s">
        <v>10483</v>
      </c>
      <c r="ED249" s="53" t="s">
        <v>10483</v>
      </c>
      <c r="EE249" s="53" t="s">
        <v>10483</v>
      </c>
      <c r="EF249" s="53" t="s">
        <v>10483</v>
      </c>
      <c r="EJ249" s="53" t="s">
        <v>10483</v>
      </c>
      <c r="EK249" s="3" t="s">
        <v>4127</v>
      </c>
      <c r="EL249" s="3" t="s">
        <v>4127</v>
      </c>
      <c r="EM249" s="29">
        <v>5.9</v>
      </c>
      <c r="EN249" s="29">
        <v>6.4</v>
      </c>
      <c r="EO249" s="53" t="s">
        <v>10483</v>
      </c>
      <c r="EP249" s="29">
        <v>5.2</v>
      </c>
      <c r="EQ249" s="29">
        <v>6.3</v>
      </c>
      <c r="ER249" s="53" t="s">
        <v>10483</v>
      </c>
      <c r="ES249" s="53" t="s">
        <v>10483</v>
      </c>
      <c r="ET249" s="53" t="s">
        <v>10483</v>
      </c>
      <c r="EU249" s="53" t="s">
        <v>10483</v>
      </c>
      <c r="EV249" s="53" t="s">
        <v>10483</v>
      </c>
      <c r="EW249" s="53" t="s">
        <v>10483</v>
      </c>
      <c r="EX249" s="53" t="s">
        <v>10483</v>
      </c>
      <c r="EY249" s="53" t="s">
        <v>10483</v>
      </c>
      <c r="EZ249" s="53" t="s">
        <v>10483</v>
      </c>
      <c r="FA249" s="53" t="s">
        <v>10483</v>
      </c>
      <c r="FB249" s="53" t="s">
        <v>10483</v>
      </c>
      <c r="FC249" s="53" t="s">
        <v>10483</v>
      </c>
      <c r="FD249" s="53" t="s">
        <v>10483</v>
      </c>
      <c r="FE249" s="53" t="s">
        <v>10483</v>
      </c>
      <c r="FF249" s="53" t="s">
        <v>10483</v>
      </c>
      <c r="FG249" s="53" t="s">
        <v>10483</v>
      </c>
      <c r="FH249" s="53" t="s">
        <v>10483</v>
      </c>
      <c r="FI249" s="53" t="s">
        <v>10483</v>
      </c>
      <c r="FJ249" s="53" t="s">
        <v>10483</v>
      </c>
      <c r="FK249" s="53" t="s">
        <v>10483</v>
      </c>
      <c r="FL249" s="53" t="s">
        <v>10483</v>
      </c>
      <c r="FM249" s="53"/>
      <c r="FN249" s="53" t="s">
        <v>10483</v>
      </c>
      <c r="FO249" s="53" t="s">
        <v>10483</v>
      </c>
      <c r="FP249" s="53" t="s">
        <v>10483</v>
      </c>
      <c r="FQ249" s="53" t="s">
        <v>10483</v>
      </c>
      <c r="FR249" s="53" t="s">
        <v>10483</v>
      </c>
      <c r="FS249" s="53" t="s">
        <v>10483</v>
      </c>
      <c r="FT249" s="53" t="s">
        <v>10483</v>
      </c>
      <c r="FU249" s="53" t="s">
        <v>10483</v>
      </c>
      <c r="FV249" s="53" t="s">
        <v>10483</v>
      </c>
      <c r="FW249" s="53" t="s">
        <v>10483</v>
      </c>
      <c r="FX249" s="53" t="s">
        <v>10483</v>
      </c>
      <c r="FY249" s="53" t="s">
        <v>10483</v>
      </c>
      <c r="FZ249" s="53" t="s">
        <v>10483</v>
      </c>
      <c r="GA249" s="53" t="s">
        <v>10483</v>
      </c>
      <c r="GB249" s="53" t="s">
        <v>10483</v>
      </c>
      <c r="GC249" s="53"/>
      <c r="GD249" s="53" t="s">
        <v>10483</v>
      </c>
      <c r="GE249" s="53" t="s">
        <v>10483</v>
      </c>
      <c r="GF249" s="53" t="s">
        <v>10483</v>
      </c>
      <c r="GG249" s="53" t="s">
        <v>10483</v>
      </c>
      <c r="GH249" s="53" t="s">
        <v>10483</v>
      </c>
      <c r="GI249" s="53" t="s">
        <v>10483</v>
      </c>
      <c r="GJ249" s="53" t="s">
        <v>10483</v>
      </c>
      <c r="GK249" s="53" t="s">
        <v>10483</v>
      </c>
      <c r="GL249" s="53" t="s">
        <v>10483</v>
      </c>
      <c r="GM249" s="53" t="s">
        <v>10483</v>
      </c>
      <c r="GN249" s="53" t="s">
        <v>10483</v>
      </c>
      <c r="GO249" s="53" t="s">
        <v>10483</v>
      </c>
      <c r="GP249" s="53" t="s">
        <v>10483</v>
      </c>
      <c r="GQ249" s="53" t="s">
        <v>10483</v>
      </c>
      <c r="GZ249" s="166"/>
      <c r="HA249" s="166"/>
      <c r="HB249" s="166"/>
      <c r="HC249" s="166"/>
      <c r="HD249" s="166"/>
      <c r="HE249" s="166"/>
      <c r="HF249" s="166"/>
      <c r="HG249" s="166"/>
      <c r="HH249" s="166"/>
      <c r="HI249" s="166"/>
      <c r="HJ249" s="166"/>
      <c r="HK249" s="166"/>
      <c r="HO249" s="3" t="s">
        <v>542</v>
      </c>
      <c r="IA249" s="9"/>
      <c r="IB249" s="9"/>
      <c r="IC249" s="9"/>
      <c r="ID249" s="9"/>
      <c r="IE249" s="9"/>
      <c r="IF249" s="9"/>
      <c r="IG249" s="9"/>
      <c r="IH249" s="9"/>
      <c r="JA249" s="9"/>
      <c r="JB249" s="9"/>
      <c r="JC249" s="9"/>
      <c r="JD249" s="9"/>
      <c r="JE249" s="9"/>
      <c r="JF249" s="9"/>
      <c r="JG249" s="9"/>
      <c r="JH249" s="9"/>
      <c r="JZ249" s="9"/>
      <c r="KA249" s="9" t="s">
        <v>10890</v>
      </c>
      <c r="KB249" s="9" t="s">
        <v>862</v>
      </c>
      <c r="KC249" s="9">
        <v>26.8</v>
      </c>
      <c r="KD249" s="9">
        <v>20.2</v>
      </c>
      <c r="KE249" s="9">
        <v>23.1</v>
      </c>
      <c r="KF249" s="9">
        <v>20.399999999999999</v>
      </c>
      <c r="LV249" s="3" t="s">
        <v>4153</v>
      </c>
      <c r="LW249" s="3" t="s">
        <v>4153</v>
      </c>
      <c r="LX249" s="29">
        <v>2.4</v>
      </c>
      <c r="LY249" s="29">
        <v>3.6</v>
      </c>
      <c r="LZ249" s="29">
        <v>2</v>
      </c>
      <c r="MA249" s="29">
        <v>3.1</v>
      </c>
      <c r="VZ249" s="3" t="s">
        <v>777</v>
      </c>
      <c r="WA249" s="3" t="s">
        <v>777</v>
      </c>
      <c r="WC249" s="3" t="s">
        <v>777</v>
      </c>
      <c r="WD249" s="3" t="s">
        <v>777</v>
      </c>
      <c r="XN249" s="18" t="s">
        <v>9703</v>
      </c>
      <c r="XO249" s="18" t="s">
        <v>9458</v>
      </c>
      <c r="XP249" s="6" t="s">
        <v>801</v>
      </c>
      <c r="XQ249" s="6" t="s">
        <v>801</v>
      </c>
      <c r="XS249" s="4" t="s">
        <v>10831</v>
      </c>
      <c r="XT249" s="4" t="s">
        <v>10831</v>
      </c>
      <c r="XV249" s="3">
        <v>8</v>
      </c>
      <c r="XZ249" s="6" t="s">
        <v>9765</v>
      </c>
      <c r="YA249" s="6" t="s">
        <v>9457</v>
      </c>
    </row>
    <row r="250" spans="1:686" ht="33" customHeight="1" x14ac:dyDescent="0.2">
      <c r="A250" s="3" t="s">
        <v>7529</v>
      </c>
      <c r="K250" s="6" t="s">
        <v>8044</v>
      </c>
      <c r="L250" s="6">
        <v>79</v>
      </c>
      <c r="M250" s="162" t="s">
        <v>10483</v>
      </c>
      <c r="T250" s="3" t="s">
        <v>8555</v>
      </c>
      <c r="AE250" s="3" t="s">
        <v>8562</v>
      </c>
      <c r="AG250" s="162" t="s">
        <v>10483</v>
      </c>
      <c r="AM250" s="6" t="s">
        <v>10766</v>
      </c>
      <c r="AO250" s="28">
        <v>8</v>
      </c>
      <c r="BH250" s="28" t="s">
        <v>7529</v>
      </c>
      <c r="BQ250" s="28" t="s">
        <v>7529</v>
      </c>
      <c r="BS250" s="227" t="str">
        <f t="shared" si="7"/>
        <v xml:space="preserve">-- -- --              </v>
      </c>
      <c r="CL250" s="239" t="s">
        <v>11127</v>
      </c>
      <c r="CM250" s="28">
        <v>35</v>
      </c>
      <c r="DD250" s="53" t="s">
        <v>10483</v>
      </c>
      <c r="DE250" s="53" t="s">
        <v>10483</v>
      </c>
      <c r="DF250" s="53" t="s">
        <v>10483</v>
      </c>
      <c r="DG250" s="53" t="s">
        <v>10483</v>
      </c>
      <c r="DH250" s="53" t="s">
        <v>10483</v>
      </c>
      <c r="DI250" s="53" t="s">
        <v>10483</v>
      </c>
      <c r="DJ250" s="53" t="s">
        <v>10483</v>
      </c>
      <c r="DK250" s="53" t="s">
        <v>10483</v>
      </c>
      <c r="DL250" s="53" t="s">
        <v>10483</v>
      </c>
      <c r="DM250" s="53" t="s">
        <v>10483</v>
      </c>
      <c r="DN250" s="53" t="s">
        <v>10483</v>
      </c>
      <c r="DO250" s="53" t="s">
        <v>10483</v>
      </c>
      <c r="DP250" s="53" t="s">
        <v>10483</v>
      </c>
      <c r="DQ250" s="53" t="s">
        <v>10483</v>
      </c>
      <c r="DR250" s="53" t="s">
        <v>10483</v>
      </c>
      <c r="DS250" s="53" t="s">
        <v>10483</v>
      </c>
      <c r="DT250" s="53" t="s">
        <v>10483</v>
      </c>
      <c r="DU250" s="53" t="s">
        <v>10483</v>
      </c>
      <c r="DV250" s="53" t="s">
        <v>10483</v>
      </c>
      <c r="DW250" s="53" t="s">
        <v>10483</v>
      </c>
      <c r="DX250" s="53" t="s">
        <v>10483</v>
      </c>
      <c r="DY250" s="53" t="s">
        <v>10483</v>
      </c>
      <c r="DZ250" s="53" t="s">
        <v>10483</v>
      </c>
      <c r="EA250" s="53" t="s">
        <v>10483</v>
      </c>
      <c r="EB250" s="53"/>
      <c r="EC250" s="53" t="s">
        <v>10483</v>
      </c>
      <c r="ED250" s="53" t="s">
        <v>10483</v>
      </c>
      <c r="EE250" s="53" t="s">
        <v>10483</v>
      </c>
      <c r="EF250" s="53" t="s">
        <v>10483</v>
      </c>
      <c r="EJ250" s="53" t="s">
        <v>10483</v>
      </c>
      <c r="EK250" s="3" t="s">
        <v>4127</v>
      </c>
      <c r="EL250" s="3" t="s">
        <v>4127</v>
      </c>
      <c r="EM250" s="29">
        <v>5.4</v>
      </c>
      <c r="EN250" s="29">
        <v>6.2</v>
      </c>
      <c r="EO250" s="53" t="s">
        <v>10483</v>
      </c>
      <c r="EP250" s="29">
        <v>4.8</v>
      </c>
      <c r="EQ250" s="29">
        <v>5.7</v>
      </c>
      <c r="ER250" s="53" t="s">
        <v>10483</v>
      </c>
      <c r="ES250" s="53" t="s">
        <v>10483</v>
      </c>
      <c r="ET250" s="53" t="s">
        <v>10483</v>
      </c>
      <c r="EU250" s="53" t="s">
        <v>10483</v>
      </c>
      <c r="EV250" s="53" t="s">
        <v>10483</v>
      </c>
      <c r="EW250" s="53" t="s">
        <v>10483</v>
      </c>
      <c r="EX250" s="53" t="s">
        <v>10483</v>
      </c>
      <c r="EY250" s="53" t="s">
        <v>10483</v>
      </c>
      <c r="EZ250" s="53" t="s">
        <v>10483</v>
      </c>
      <c r="FA250" s="53" t="s">
        <v>10483</v>
      </c>
      <c r="FB250" s="53" t="s">
        <v>10483</v>
      </c>
      <c r="FC250" s="53" t="s">
        <v>10483</v>
      </c>
      <c r="FD250" s="53" t="s">
        <v>10483</v>
      </c>
      <c r="FE250" s="53" t="s">
        <v>10483</v>
      </c>
      <c r="FF250" s="53" t="s">
        <v>10483</v>
      </c>
      <c r="FG250" s="53" t="s">
        <v>10483</v>
      </c>
      <c r="FH250" s="53" t="s">
        <v>10483</v>
      </c>
      <c r="FI250" s="53" t="s">
        <v>10483</v>
      </c>
      <c r="FJ250" s="53" t="s">
        <v>10483</v>
      </c>
      <c r="FK250" s="53" t="s">
        <v>10483</v>
      </c>
      <c r="FL250" s="53" t="s">
        <v>10483</v>
      </c>
      <c r="FM250" s="53"/>
      <c r="FN250" s="53" t="s">
        <v>10483</v>
      </c>
      <c r="FO250" s="53" t="s">
        <v>10483</v>
      </c>
      <c r="FP250" s="53" t="s">
        <v>10483</v>
      </c>
      <c r="FQ250" s="53" t="s">
        <v>10483</v>
      </c>
      <c r="FR250" s="53" t="s">
        <v>10483</v>
      </c>
      <c r="FS250" s="53" t="s">
        <v>10483</v>
      </c>
      <c r="FT250" s="53" t="s">
        <v>10483</v>
      </c>
      <c r="FU250" s="53" t="s">
        <v>10483</v>
      </c>
      <c r="FV250" s="53" t="s">
        <v>10483</v>
      </c>
      <c r="FW250" s="53" t="s">
        <v>10483</v>
      </c>
      <c r="FX250" s="53" t="s">
        <v>10483</v>
      </c>
      <c r="FY250" s="53" t="s">
        <v>10483</v>
      </c>
      <c r="FZ250" s="53" t="s">
        <v>10483</v>
      </c>
      <c r="GA250" s="53" t="s">
        <v>10483</v>
      </c>
      <c r="GB250" s="53" t="s">
        <v>10483</v>
      </c>
      <c r="GC250" s="53"/>
      <c r="GD250" s="53" t="s">
        <v>10483</v>
      </c>
      <c r="GE250" s="53" t="s">
        <v>10483</v>
      </c>
      <c r="GF250" s="53" t="s">
        <v>10483</v>
      </c>
      <c r="GG250" s="53" t="s">
        <v>10483</v>
      </c>
      <c r="GH250" s="53" t="s">
        <v>10483</v>
      </c>
      <c r="GI250" s="53" t="s">
        <v>10483</v>
      </c>
      <c r="GJ250" s="53" t="s">
        <v>10483</v>
      </c>
      <c r="GK250" s="53" t="s">
        <v>10483</v>
      </c>
      <c r="GL250" s="53" t="s">
        <v>10483</v>
      </c>
      <c r="GM250" s="53" t="s">
        <v>10483</v>
      </c>
      <c r="GN250" s="53" t="s">
        <v>10483</v>
      </c>
      <c r="GO250" s="53" t="s">
        <v>10483</v>
      </c>
      <c r="GP250" s="53" t="s">
        <v>10483</v>
      </c>
      <c r="GQ250" s="53" t="s">
        <v>10483</v>
      </c>
      <c r="GZ250" s="166"/>
      <c r="HA250" s="166"/>
      <c r="HB250" s="166"/>
      <c r="HC250" s="166"/>
      <c r="HD250" s="166"/>
      <c r="HE250" s="166"/>
      <c r="HF250" s="166"/>
      <c r="HG250" s="166"/>
      <c r="HH250" s="166"/>
      <c r="HI250" s="166"/>
      <c r="HJ250" s="166"/>
      <c r="HK250" s="166"/>
      <c r="IA250" s="9"/>
      <c r="IB250" s="9"/>
      <c r="IC250" s="9"/>
      <c r="ID250" s="9"/>
      <c r="IE250" s="9"/>
      <c r="IF250" s="9"/>
      <c r="IG250" s="9"/>
      <c r="IH250" s="9"/>
      <c r="JA250" s="9"/>
      <c r="JB250" s="9"/>
      <c r="JC250" s="9"/>
      <c r="JD250" s="9"/>
      <c r="JE250" s="9"/>
      <c r="JF250" s="9"/>
      <c r="JG250" s="9"/>
      <c r="JH250" s="9"/>
      <c r="JZ250" s="9"/>
      <c r="KA250" s="9"/>
      <c r="KB250" s="9"/>
      <c r="KC250" s="9">
        <v>28</v>
      </c>
      <c r="KD250" s="9">
        <v>23.1</v>
      </c>
      <c r="KE250" s="9">
        <v>24.5</v>
      </c>
      <c r="KF250" s="9">
        <v>24.3</v>
      </c>
      <c r="LX250" s="29">
        <v>3.5</v>
      </c>
      <c r="LY250" s="29">
        <v>4.4000000000000004</v>
      </c>
      <c r="LZ250" s="29">
        <v>2.2000000000000002</v>
      </c>
      <c r="MA250" s="29">
        <v>3.4</v>
      </c>
      <c r="WA250" s="3" t="s">
        <v>777</v>
      </c>
      <c r="XN250" s="18" t="s">
        <v>9861</v>
      </c>
      <c r="XO250" s="18" t="s">
        <v>9459</v>
      </c>
      <c r="XP250" s="6" t="s">
        <v>10766</v>
      </c>
      <c r="XQ250" s="6" t="s">
        <v>10766</v>
      </c>
      <c r="XS250" s="6" t="s">
        <v>10832</v>
      </c>
      <c r="XT250" s="6" t="s">
        <v>10832</v>
      </c>
      <c r="YA250" s="6" t="s">
        <v>9456</v>
      </c>
    </row>
    <row r="251" spans="1:686" ht="33" customHeight="1" x14ac:dyDescent="0.2">
      <c r="A251" s="3" t="s">
        <v>7529</v>
      </c>
      <c r="B251" s="64" t="s">
        <v>11357</v>
      </c>
      <c r="C251" s="64" t="s">
        <v>9912</v>
      </c>
      <c r="D251" s="64"/>
      <c r="E251" s="64"/>
      <c r="I251" s="80" t="s">
        <v>8595</v>
      </c>
      <c r="K251" s="6" t="s">
        <v>8567</v>
      </c>
      <c r="L251" s="6">
        <v>80</v>
      </c>
      <c r="M251" s="138" t="s">
        <v>8568</v>
      </c>
      <c r="N251" s="3" t="s">
        <v>10209</v>
      </c>
      <c r="O251" s="3" t="s">
        <v>10210</v>
      </c>
      <c r="P251" s="3">
        <v>4</v>
      </c>
      <c r="Q251" s="6" t="s">
        <v>8569</v>
      </c>
      <c r="S251" s="3" t="s">
        <v>75</v>
      </c>
      <c r="T251" s="3" t="s">
        <v>8570</v>
      </c>
      <c r="U251" s="3" t="s">
        <v>8573</v>
      </c>
      <c r="V251" s="3" t="s">
        <v>8572</v>
      </c>
      <c r="W251" s="3" t="s">
        <v>49</v>
      </c>
      <c r="Y251" s="3" t="s">
        <v>2226</v>
      </c>
      <c r="Z251" s="3" t="s">
        <v>8574</v>
      </c>
      <c r="AB251" s="6" t="s">
        <v>7607</v>
      </c>
      <c r="AC251" s="6" t="s">
        <v>218</v>
      </c>
      <c r="AD251" s="3" t="s">
        <v>8575</v>
      </c>
      <c r="AE251" s="3" t="s">
        <v>8576</v>
      </c>
      <c r="AF251" s="3" t="s">
        <v>8580</v>
      </c>
      <c r="AG251" s="162" t="s">
        <v>10483</v>
      </c>
      <c r="AH251" s="3" t="s">
        <v>1757</v>
      </c>
      <c r="AI251" s="3" t="s">
        <v>8582</v>
      </c>
      <c r="AL251" s="3" t="s">
        <v>8583</v>
      </c>
      <c r="AM251" s="6" t="s">
        <v>9965</v>
      </c>
      <c r="AN251" s="158" t="s">
        <v>5963</v>
      </c>
      <c r="AO251" s="28">
        <v>2</v>
      </c>
      <c r="AP251" s="28">
        <v>14</v>
      </c>
      <c r="AQ251" s="28" t="s">
        <v>2555</v>
      </c>
      <c r="AR251" s="98" t="s">
        <v>3247</v>
      </c>
      <c r="AT251" s="98">
        <v>479</v>
      </c>
      <c r="AU251" s="98">
        <v>458</v>
      </c>
      <c r="AV251" s="98">
        <v>21</v>
      </c>
      <c r="AW251" s="98">
        <v>36</v>
      </c>
      <c r="AX251" s="98">
        <v>10</v>
      </c>
      <c r="AY251" s="226" t="s">
        <v>8586</v>
      </c>
      <c r="AZ251" s="28" t="s">
        <v>1757</v>
      </c>
      <c r="BA251" s="28" t="s">
        <v>1757</v>
      </c>
      <c r="BB251" s="28" t="s">
        <v>1757</v>
      </c>
      <c r="BC251" s="28" t="s">
        <v>1757</v>
      </c>
      <c r="BE251" s="28" t="s">
        <v>8477</v>
      </c>
      <c r="BF251" s="28" t="s">
        <v>1757</v>
      </c>
      <c r="BH251" s="28" t="s">
        <v>7529</v>
      </c>
      <c r="BI251" s="28" t="s">
        <v>1529</v>
      </c>
      <c r="BK251" s="28" t="s">
        <v>8587</v>
      </c>
      <c r="BQ251" s="28" t="s">
        <v>7529</v>
      </c>
      <c r="BR251" s="227" t="s">
        <v>8588</v>
      </c>
      <c r="BS251" s="227" t="str">
        <f t="shared" si="7"/>
        <v xml:space="preserve">                </v>
      </c>
      <c r="BT251" s="28" t="s">
        <v>8589</v>
      </c>
      <c r="BU251" s="28" t="s">
        <v>8590</v>
      </c>
      <c r="BV251" s="28" t="s">
        <v>8591</v>
      </c>
      <c r="BW251" s="28" t="s">
        <v>8592</v>
      </c>
      <c r="BX251" s="28" t="s">
        <v>8593</v>
      </c>
      <c r="BY251" s="28" t="s">
        <v>8594</v>
      </c>
      <c r="CE251" s="28" t="s">
        <v>3247</v>
      </c>
      <c r="CF251" s="28" t="s">
        <v>6620</v>
      </c>
      <c r="CI251" s="118" t="s">
        <v>8595</v>
      </c>
      <c r="CK251" s="28" t="s">
        <v>4594</v>
      </c>
      <c r="CL251" s="28">
        <v>130</v>
      </c>
      <c r="CM251" s="28">
        <v>40</v>
      </c>
      <c r="EF251" s="9"/>
      <c r="EK251" s="3" t="s">
        <v>7809</v>
      </c>
      <c r="EL251" s="3" t="s">
        <v>7809</v>
      </c>
      <c r="EM251" s="29">
        <v>2.34</v>
      </c>
      <c r="EN251" s="29">
        <v>0.7</v>
      </c>
      <c r="EO251" s="53" t="s">
        <v>10483</v>
      </c>
      <c r="EP251" s="29">
        <v>2.9</v>
      </c>
      <c r="EQ251" s="29">
        <v>0.87</v>
      </c>
      <c r="ER251" s="53" t="s">
        <v>10483</v>
      </c>
      <c r="ES251" s="53" t="s">
        <v>10483</v>
      </c>
      <c r="ET251" s="53" t="s">
        <v>10483</v>
      </c>
      <c r="EU251" s="53" t="s">
        <v>10483</v>
      </c>
      <c r="EV251" s="53" t="s">
        <v>10483</v>
      </c>
      <c r="EW251" s="53" t="s">
        <v>10483</v>
      </c>
      <c r="EX251" s="53" t="s">
        <v>10483</v>
      </c>
      <c r="EY251" s="53" t="s">
        <v>10483</v>
      </c>
      <c r="EZ251" s="53" t="s">
        <v>10483</v>
      </c>
      <c r="FA251" s="53" t="s">
        <v>10483</v>
      </c>
      <c r="FB251" s="53" t="s">
        <v>10483</v>
      </c>
      <c r="FC251" s="53" t="s">
        <v>10483</v>
      </c>
      <c r="FD251" s="53" t="s">
        <v>10483</v>
      </c>
      <c r="FE251" s="53" t="s">
        <v>10483</v>
      </c>
      <c r="FF251" s="53" t="s">
        <v>10483</v>
      </c>
      <c r="FG251" s="53" t="s">
        <v>10483</v>
      </c>
      <c r="FH251" s="53" t="s">
        <v>10483</v>
      </c>
      <c r="FI251" s="53" t="s">
        <v>10483</v>
      </c>
      <c r="FJ251" s="53" t="s">
        <v>10483</v>
      </c>
      <c r="FK251" s="53" t="s">
        <v>10483</v>
      </c>
      <c r="GP251" s="2"/>
      <c r="GQ251" s="9"/>
      <c r="GZ251" s="166"/>
      <c r="HA251" s="166"/>
      <c r="HB251" s="166"/>
      <c r="HC251" s="166"/>
      <c r="HD251" s="166"/>
      <c r="HE251" s="166"/>
      <c r="HF251" s="166"/>
      <c r="HG251" s="166"/>
      <c r="HH251" s="166"/>
      <c r="HI251" s="166"/>
      <c r="HJ251" s="166"/>
      <c r="HK251" s="166"/>
      <c r="HO251" s="3" t="s">
        <v>542</v>
      </c>
      <c r="JZ251" s="9"/>
      <c r="KA251" s="9"/>
      <c r="KB251" s="9"/>
      <c r="KC251" s="9"/>
      <c r="KD251" s="9"/>
      <c r="KE251" s="9"/>
      <c r="KF251" s="9"/>
      <c r="VZ251" s="3" t="s">
        <v>5963</v>
      </c>
      <c r="WA251" s="3" t="s">
        <v>10925</v>
      </c>
      <c r="WB251" t="s">
        <v>10442</v>
      </c>
      <c r="WC251" s="158" t="s">
        <v>9651</v>
      </c>
      <c r="WD251" s="158" t="s">
        <v>9460</v>
      </c>
      <c r="WE251" s="3" t="s">
        <v>9652</v>
      </c>
      <c r="WF251" s="3" t="s">
        <v>9461</v>
      </c>
      <c r="XN251" s="6" t="s">
        <v>9704</v>
      </c>
      <c r="XO251" s="6" t="s">
        <v>9463</v>
      </c>
      <c r="XP251" s="6" t="s">
        <v>9965</v>
      </c>
      <c r="XQ251" s="6" t="s">
        <v>9965</v>
      </c>
      <c r="XU251" s="3" t="s">
        <v>8580</v>
      </c>
      <c r="XV251" s="3">
        <v>14</v>
      </c>
      <c r="XZ251" s="6" t="s">
        <v>9766</v>
      </c>
      <c r="YA251" s="6" t="s">
        <v>9462</v>
      </c>
    </row>
    <row r="252" spans="1:686" ht="33" customHeight="1" x14ac:dyDescent="0.2">
      <c r="A252" s="3" t="s">
        <v>7529</v>
      </c>
      <c r="K252" s="6" t="s">
        <v>8567</v>
      </c>
      <c r="L252" s="6">
        <v>80</v>
      </c>
      <c r="T252" s="3" t="s">
        <v>8571</v>
      </c>
      <c r="AE252" s="3" t="s">
        <v>8577</v>
      </c>
      <c r="AF252" s="3" t="s">
        <v>8581</v>
      </c>
      <c r="AG252" s="162" t="s">
        <v>10483</v>
      </c>
      <c r="AM252" s="6" t="s">
        <v>1077</v>
      </c>
      <c r="BH252" s="28" t="s">
        <v>7529</v>
      </c>
      <c r="BQ252" s="28" t="s">
        <v>7529</v>
      </c>
      <c r="BS252" s="227" t="str">
        <f t="shared" si="7"/>
        <v xml:space="preserve">                </v>
      </c>
      <c r="CL252" s="28">
        <v>118</v>
      </c>
      <c r="CM252" s="28">
        <v>22</v>
      </c>
      <c r="EF252" s="9"/>
      <c r="EK252" s="3" t="s">
        <v>7809</v>
      </c>
      <c r="EL252" s="3" t="s">
        <v>7809</v>
      </c>
      <c r="EM252" s="29">
        <v>2.39</v>
      </c>
      <c r="EN252" s="29">
        <v>0.71</v>
      </c>
      <c r="EO252" s="53" t="s">
        <v>10483</v>
      </c>
      <c r="EP252" s="29">
        <v>2.81</v>
      </c>
      <c r="EQ252" s="29">
        <v>1.02</v>
      </c>
      <c r="ER252" s="53" t="s">
        <v>10483</v>
      </c>
      <c r="ES252" s="53" t="s">
        <v>10483</v>
      </c>
      <c r="ET252" s="53" t="s">
        <v>10483</v>
      </c>
      <c r="EU252" s="53" t="s">
        <v>10483</v>
      </c>
      <c r="EV252" s="53" t="s">
        <v>10483</v>
      </c>
      <c r="EW252" s="53" t="s">
        <v>10483</v>
      </c>
      <c r="EX252" s="53" t="s">
        <v>10483</v>
      </c>
      <c r="EY252" s="53" t="s">
        <v>10483</v>
      </c>
      <c r="EZ252" s="53" t="s">
        <v>10483</v>
      </c>
      <c r="FA252" s="53" t="s">
        <v>10483</v>
      </c>
      <c r="FB252" s="53" t="s">
        <v>10483</v>
      </c>
      <c r="FC252" s="53" t="s">
        <v>10483</v>
      </c>
      <c r="FD252" s="53" t="s">
        <v>10483</v>
      </c>
      <c r="FE252" s="53" t="s">
        <v>10483</v>
      </c>
      <c r="FF252" s="53" t="s">
        <v>10483</v>
      </c>
      <c r="FG252" s="53" t="s">
        <v>10483</v>
      </c>
      <c r="FH252" s="53" t="s">
        <v>10483</v>
      </c>
      <c r="FI252" s="53" t="s">
        <v>10483</v>
      </c>
      <c r="FJ252" s="53" t="s">
        <v>10483</v>
      </c>
      <c r="FK252" s="53" t="s">
        <v>10483</v>
      </c>
      <c r="GP252" s="2"/>
      <c r="GQ252" s="9"/>
      <c r="GZ252" s="166"/>
      <c r="HA252" s="166"/>
      <c r="HB252" s="166"/>
      <c r="HC252" s="166"/>
      <c r="HD252" s="166"/>
      <c r="HE252" s="166"/>
      <c r="HF252" s="166"/>
      <c r="HG252" s="166"/>
      <c r="HH252" s="166"/>
      <c r="HI252" s="166"/>
      <c r="HJ252" s="166"/>
      <c r="HK252" s="166"/>
      <c r="JZ252" s="9"/>
      <c r="KA252" s="9"/>
      <c r="KB252" s="9"/>
      <c r="KC252" s="9"/>
      <c r="KD252" s="9"/>
      <c r="KE252" s="9"/>
      <c r="KF252" s="9"/>
      <c r="WA252" s="3" t="s">
        <v>10925</v>
      </c>
      <c r="XN252" s="6" t="s">
        <v>1077</v>
      </c>
      <c r="XO252" s="6" t="s">
        <v>9465</v>
      </c>
      <c r="XP252" s="6" t="s">
        <v>1077</v>
      </c>
      <c r="XQ252" s="6" t="s">
        <v>1077</v>
      </c>
      <c r="XU252" s="3" t="s">
        <v>8581</v>
      </c>
      <c r="YA252" s="6" t="s">
        <v>9464</v>
      </c>
    </row>
    <row r="253" spans="1:686" ht="33" customHeight="1" x14ac:dyDescent="0.2">
      <c r="A253" s="3" t="s">
        <v>7529</v>
      </c>
      <c r="K253" s="6" t="s">
        <v>8567</v>
      </c>
      <c r="L253" s="6">
        <v>80</v>
      </c>
      <c r="T253" s="3" t="s">
        <v>8585</v>
      </c>
      <c r="AE253" s="3" t="s">
        <v>8578</v>
      </c>
      <c r="AF253" s="3" t="s">
        <v>8579</v>
      </c>
      <c r="AG253" s="162" t="s">
        <v>10483</v>
      </c>
      <c r="AM253" s="6" t="s">
        <v>9403</v>
      </c>
      <c r="BH253" s="28" t="s">
        <v>7529</v>
      </c>
      <c r="BQ253" s="28" t="s">
        <v>7529</v>
      </c>
      <c r="BS253" s="227" t="str">
        <f t="shared" si="7"/>
        <v xml:space="preserve">                </v>
      </c>
      <c r="CL253" s="28">
        <v>111</v>
      </c>
      <c r="CM253" s="28">
        <v>53</v>
      </c>
      <c r="EF253" s="9"/>
      <c r="EK253" s="3" t="s">
        <v>7809</v>
      </c>
      <c r="EL253" s="3" t="s">
        <v>7809</v>
      </c>
      <c r="EM253" s="299">
        <v>2.19</v>
      </c>
      <c r="EN253" s="299">
        <v>0.75</v>
      </c>
      <c r="EO253" s="53" t="s">
        <v>10483</v>
      </c>
      <c r="EP253" s="299">
        <v>2.17</v>
      </c>
      <c r="EQ253" s="300">
        <v>0.75</v>
      </c>
      <c r="ER253" s="53" t="s">
        <v>10483</v>
      </c>
      <c r="ES253" s="53" t="s">
        <v>10483</v>
      </c>
      <c r="ET253" s="53" t="s">
        <v>10483</v>
      </c>
      <c r="EU253" s="53" t="s">
        <v>10483</v>
      </c>
      <c r="EV253" s="53" t="s">
        <v>10483</v>
      </c>
      <c r="EW253" s="53" t="s">
        <v>10483</v>
      </c>
      <c r="EX253" s="53" t="s">
        <v>10483</v>
      </c>
      <c r="EY253" s="53" t="s">
        <v>10483</v>
      </c>
      <c r="EZ253" s="53" t="s">
        <v>10483</v>
      </c>
      <c r="FA253" s="53" t="s">
        <v>10483</v>
      </c>
      <c r="FB253" s="53" t="s">
        <v>10483</v>
      </c>
      <c r="FC253" s="53" t="s">
        <v>10483</v>
      </c>
      <c r="FD253" s="53" t="s">
        <v>10483</v>
      </c>
      <c r="FE253" s="53" t="s">
        <v>10483</v>
      </c>
      <c r="FF253" s="53" t="s">
        <v>10483</v>
      </c>
      <c r="FG253" s="53" t="s">
        <v>10483</v>
      </c>
      <c r="FH253" s="53" t="s">
        <v>10483</v>
      </c>
      <c r="FI253" s="53" t="s">
        <v>10483</v>
      </c>
      <c r="FJ253" s="53" t="s">
        <v>10483</v>
      </c>
      <c r="FK253" s="53" t="s">
        <v>10483</v>
      </c>
      <c r="GP253" s="2"/>
      <c r="GQ253" s="9"/>
      <c r="GZ253" s="166"/>
      <c r="HA253" s="166"/>
      <c r="HB253" s="166"/>
      <c r="HC253" s="166"/>
      <c r="HD253" s="166"/>
      <c r="HE253" s="166"/>
      <c r="HF253" s="166"/>
      <c r="HG253" s="166"/>
      <c r="HH253" s="166"/>
      <c r="HI253" s="166"/>
      <c r="HJ253" s="166"/>
      <c r="HK253" s="166"/>
      <c r="JZ253" s="9"/>
      <c r="KA253" s="9"/>
      <c r="KB253" s="9"/>
      <c r="KC253" s="9"/>
      <c r="KD253" s="9"/>
      <c r="KE253" s="9"/>
      <c r="KF253" s="9"/>
      <c r="WA253" s="3" t="s">
        <v>10925</v>
      </c>
      <c r="XN253" s="6" t="s">
        <v>9705</v>
      </c>
      <c r="XO253" s="6" t="s">
        <v>9379</v>
      </c>
      <c r="XP253" s="6" t="s">
        <v>9403</v>
      </c>
      <c r="XQ253" s="6" t="s">
        <v>9403</v>
      </c>
      <c r="XU253" s="3" t="s">
        <v>8579</v>
      </c>
    </row>
    <row r="254" spans="1:686" ht="33" customHeight="1" x14ac:dyDescent="0.2">
      <c r="A254" s="3" t="s">
        <v>7529</v>
      </c>
      <c r="K254" s="6" t="s">
        <v>8567</v>
      </c>
      <c r="L254" s="6">
        <v>80</v>
      </c>
      <c r="T254" s="3" t="s">
        <v>8584</v>
      </c>
      <c r="AE254" s="3" t="s">
        <v>8578</v>
      </c>
      <c r="AM254" s="6" t="s">
        <v>9403</v>
      </c>
      <c r="BH254" s="28" t="s">
        <v>7529</v>
      </c>
      <c r="BQ254" s="28" t="s">
        <v>7529</v>
      </c>
      <c r="BS254" s="227" t="str">
        <f t="shared" si="7"/>
        <v xml:space="preserve">                </v>
      </c>
      <c r="CL254" s="28">
        <v>120</v>
      </c>
      <c r="CM254" s="28">
        <v>67</v>
      </c>
      <c r="EF254" s="9"/>
      <c r="EM254" s="299"/>
      <c r="EN254" s="299"/>
      <c r="EO254" s="198"/>
      <c r="EP254" s="299"/>
      <c r="EQ254" s="300"/>
      <c r="ER254" s="53" t="s">
        <v>10483</v>
      </c>
      <c r="ES254" s="53" t="s">
        <v>10483</v>
      </c>
      <c r="ET254" s="53" t="s">
        <v>10483</v>
      </c>
      <c r="EU254" s="53" t="s">
        <v>10483</v>
      </c>
      <c r="EV254" s="53" t="s">
        <v>10483</v>
      </c>
      <c r="EW254" s="53" t="s">
        <v>10483</v>
      </c>
      <c r="EX254" s="53" t="s">
        <v>10483</v>
      </c>
      <c r="EY254" s="53" t="s">
        <v>10483</v>
      </c>
      <c r="EZ254" s="53" t="s">
        <v>10483</v>
      </c>
      <c r="FA254" s="53" t="s">
        <v>10483</v>
      </c>
      <c r="FB254" s="53" t="s">
        <v>10483</v>
      </c>
      <c r="FC254" s="53" t="s">
        <v>10483</v>
      </c>
      <c r="FD254" s="53" t="s">
        <v>10483</v>
      </c>
      <c r="FE254" s="53" t="s">
        <v>10483</v>
      </c>
      <c r="FF254" s="53" t="s">
        <v>10483</v>
      </c>
      <c r="FG254" s="53" t="s">
        <v>10483</v>
      </c>
      <c r="FH254" s="53" t="s">
        <v>10483</v>
      </c>
      <c r="FI254" s="53" t="s">
        <v>10483</v>
      </c>
      <c r="FJ254" s="53" t="s">
        <v>10483</v>
      </c>
      <c r="FK254" s="53" t="s">
        <v>10483</v>
      </c>
      <c r="GP254" s="2"/>
      <c r="GQ254" s="9"/>
      <c r="GZ254" s="166"/>
      <c r="HA254" s="166"/>
      <c r="HB254" s="166"/>
      <c r="HC254" s="166"/>
      <c r="HD254" s="166"/>
      <c r="HE254" s="166"/>
      <c r="HF254" s="166"/>
      <c r="HG254" s="166"/>
      <c r="HH254" s="166"/>
      <c r="HI254" s="166"/>
      <c r="HJ254" s="166"/>
      <c r="HK254" s="166"/>
      <c r="JZ254" s="9"/>
      <c r="KA254" s="9"/>
      <c r="KB254" s="9"/>
      <c r="KC254" s="9"/>
      <c r="KD254" s="9"/>
      <c r="KE254" s="9"/>
      <c r="KF254" s="9"/>
      <c r="WA254" s="3" t="s">
        <v>10925</v>
      </c>
      <c r="XN254" s="6" t="s">
        <v>9706</v>
      </c>
      <c r="XO254" s="6" t="s">
        <v>9379</v>
      </c>
      <c r="XP254" s="6" t="s">
        <v>9403</v>
      </c>
      <c r="XQ254" s="6" t="s">
        <v>9403</v>
      </c>
    </row>
    <row r="255" spans="1:686" ht="33" customHeight="1" x14ac:dyDescent="0.2">
      <c r="A255" s="3" t="s">
        <v>5637</v>
      </c>
      <c r="B255" s="64" t="s">
        <v>11357</v>
      </c>
      <c r="C255" s="64" t="s">
        <v>9913</v>
      </c>
      <c r="D255" s="64"/>
      <c r="E255" s="64"/>
      <c r="J255" s="83"/>
      <c r="K255" s="6">
        <v>52</v>
      </c>
      <c r="L255" s="6">
        <v>81</v>
      </c>
      <c r="M255" s="138" t="s">
        <v>917</v>
      </c>
      <c r="N255" s="3" t="s">
        <v>10211</v>
      </c>
      <c r="O255" s="3" t="s">
        <v>10212</v>
      </c>
      <c r="P255" s="3">
        <v>2</v>
      </c>
      <c r="Q255" s="6" t="s">
        <v>2317</v>
      </c>
      <c r="S255" s="3" t="s">
        <v>104</v>
      </c>
      <c r="T255" s="3" t="s">
        <v>1085</v>
      </c>
      <c r="U255" s="3" t="s">
        <v>105</v>
      </c>
      <c r="V255" s="3" t="s">
        <v>105</v>
      </c>
      <c r="W255" s="3" t="s">
        <v>2108</v>
      </c>
      <c r="X255" s="6" t="s">
        <v>2170</v>
      </c>
      <c r="Y255" s="3" t="s">
        <v>2226</v>
      </c>
      <c r="Z255" s="3" t="s">
        <v>2235</v>
      </c>
      <c r="AB255" s="6" t="s">
        <v>1837</v>
      </c>
      <c r="AC255" s="6" t="s">
        <v>145</v>
      </c>
      <c r="AD255" s="3" t="s">
        <v>3140</v>
      </c>
      <c r="AE255" s="3" t="s">
        <v>3434</v>
      </c>
      <c r="AF255" s="3" t="s">
        <v>1085</v>
      </c>
      <c r="AG255" s="3" t="s">
        <v>10484</v>
      </c>
      <c r="AI255" s="3" t="s">
        <v>3141</v>
      </c>
      <c r="AJ255" s="3" t="s">
        <v>3243</v>
      </c>
      <c r="AL255" s="3" t="s">
        <v>5211</v>
      </c>
      <c r="AM255" s="6" t="s">
        <v>10736</v>
      </c>
      <c r="AN255" s="3" t="s">
        <v>777</v>
      </c>
      <c r="AO255" s="28">
        <v>9</v>
      </c>
      <c r="AP255" s="28">
        <v>9</v>
      </c>
      <c r="AQ255" s="28">
        <v>65</v>
      </c>
      <c r="AR255" s="98" t="s">
        <v>2762</v>
      </c>
      <c r="AT255" s="98" t="s">
        <v>2935</v>
      </c>
      <c r="AU255" s="98">
        <v>78</v>
      </c>
      <c r="AV255" s="98">
        <v>77</v>
      </c>
      <c r="AW255" s="98">
        <v>11</v>
      </c>
      <c r="AZ255" s="28" t="s">
        <v>542</v>
      </c>
      <c r="BA255" s="28" t="s">
        <v>542</v>
      </c>
      <c r="BB255" s="28" t="s">
        <v>542</v>
      </c>
      <c r="BC255" s="28" t="s">
        <v>542</v>
      </c>
      <c r="BD255" s="28" t="s">
        <v>53</v>
      </c>
      <c r="BE255" s="28" t="s">
        <v>10</v>
      </c>
      <c r="BF255" s="28" t="s">
        <v>26</v>
      </c>
      <c r="BG255" s="28" t="s">
        <v>12</v>
      </c>
      <c r="BH255" s="28" t="s">
        <v>4231</v>
      </c>
      <c r="BI255" s="28" t="s">
        <v>1529</v>
      </c>
      <c r="BK255" s="28" t="s">
        <v>1529</v>
      </c>
      <c r="BL255" s="28" t="s">
        <v>448</v>
      </c>
      <c r="BM255" s="28" t="s">
        <v>448</v>
      </c>
      <c r="BN255" s="28" t="s">
        <v>448</v>
      </c>
      <c r="BO255" s="28" t="s">
        <v>448</v>
      </c>
      <c r="BQ255" s="28" t="s">
        <v>4455</v>
      </c>
      <c r="BR255" s="227" t="s">
        <v>106</v>
      </c>
      <c r="BS255" s="227" t="str">
        <f t="shared" si="7"/>
        <v xml:space="preserve">-- ChEAT-D -- KWC  ChEAT-FP   ChEAT-RP    CDI MASC   </v>
      </c>
      <c r="BT255" s="28" t="s">
        <v>4206</v>
      </c>
      <c r="BU255" s="28" t="s">
        <v>8194</v>
      </c>
      <c r="CE255" s="28" t="s">
        <v>4459</v>
      </c>
      <c r="CF255" s="9" t="s">
        <v>4459</v>
      </c>
      <c r="CJ255" s="83"/>
      <c r="CL255" s="9">
        <v>95</v>
      </c>
      <c r="CM255" s="9">
        <v>95</v>
      </c>
      <c r="CN255" s="9"/>
      <c r="CO255" s="9"/>
      <c r="CP255" s="9"/>
      <c r="CQ255" s="9"/>
      <c r="CR255" s="9"/>
      <c r="CS255" s="9"/>
      <c r="CT255" s="9"/>
      <c r="CU255" s="9"/>
      <c r="CV255" s="9"/>
      <c r="CW255" s="9"/>
      <c r="CX255" s="68"/>
      <c r="CY255" s="68"/>
      <c r="CZ255" s="68"/>
      <c r="DA255" s="68"/>
      <c r="DB255" s="68"/>
      <c r="DC255" s="68"/>
      <c r="DD255" s="53" t="s">
        <v>10483</v>
      </c>
      <c r="DE255" s="3" t="s">
        <v>4186</v>
      </c>
      <c r="DF255" s="3" t="s">
        <v>4186</v>
      </c>
      <c r="DG255" s="39">
        <v>5.4</v>
      </c>
      <c r="DH255" s="39">
        <v>6.5</v>
      </c>
      <c r="DI255" s="39"/>
      <c r="DJ255" s="39">
        <v>4.5999999999999996</v>
      </c>
      <c r="DK255" s="39">
        <v>6</v>
      </c>
      <c r="DL255" s="53" t="s">
        <v>10483</v>
      </c>
      <c r="DM255" s="53" t="s">
        <v>10483</v>
      </c>
      <c r="DN255" s="53" t="s">
        <v>10483</v>
      </c>
      <c r="DO255" s="53" t="s">
        <v>10483</v>
      </c>
      <c r="DP255" s="53" t="s">
        <v>10483</v>
      </c>
      <c r="DQ255" s="53" t="s">
        <v>10483</v>
      </c>
      <c r="DR255" s="53" t="s">
        <v>10483</v>
      </c>
      <c r="DS255" s="53" t="s">
        <v>10483</v>
      </c>
      <c r="DT255" s="53" t="s">
        <v>10483</v>
      </c>
      <c r="DU255" s="53" t="s">
        <v>10483</v>
      </c>
      <c r="DV255" s="53" t="s">
        <v>10483</v>
      </c>
      <c r="DW255" s="53" t="s">
        <v>10483</v>
      </c>
      <c r="DX255" s="53" t="s">
        <v>10483</v>
      </c>
      <c r="DY255" s="53" t="s">
        <v>10483</v>
      </c>
      <c r="DZ255" s="53" t="s">
        <v>10483</v>
      </c>
      <c r="EA255" s="53" t="s">
        <v>10483</v>
      </c>
      <c r="EB255" s="53"/>
      <c r="EC255" s="53" t="s">
        <v>10483</v>
      </c>
      <c r="ED255" s="53" t="s">
        <v>10483</v>
      </c>
      <c r="EE255" s="53" t="s">
        <v>10483</v>
      </c>
      <c r="EF255" s="53" t="s">
        <v>10483</v>
      </c>
      <c r="EG255" s="53" t="s">
        <v>10483</v>
      </c>
      <c r="EH255" s="53"/>
      <c r="EI255" s="53" t="s">
        <v>10483</v>
      </c>
      <c r="EJ255" s="53" t="s">
        <v>10483</v>
      </c>
      <c r="EK255" s="53" t="s">
        <v>10483</v>
      </c>
      <c r="EL255" s="53" t="s">
        <v>10483</v>
      </c>
      <c r="EM255" s="53" t="s">
        <v>10483</v>
      </c>
      <c r="EN255" s="53" t="s">
        <v>10483</v>
      </c>
      <c r="EO255" s="53" t="s">
        <v>10483</v>
      </c>
      <c r="EP255" s="53" t="s">
        <v>10483</v>
      </c>
      <c r="EQ255" s="53" t="s">
        <v>10483</v>
      </c>
      <c r="ER255" s="53" t="s">
        <v>10483</v>
      </c>
      <c r="ES255" s="53" t="s">
        <v>10483</v>
      </c>
      <c r="ET255" s="53" t="s">
        <v>10483</v>
      </c>
      <c r="EU255" s="53" t="s">
        <v>10483</v>
      </c>
      <c r="EV255" s="53" t="s">
        <v>10483</v>
      </c>
      <c r="EW255" s="53" t="s">
        <v>10483</v>
      </c>
      <c r="EX255" s="53" t="s">
        <v>10483</v>
      </c>
      <c r="EY255" s="53" t="s">
        <v>10483</v>
      </c>
      <c r="EZ255" s="53" t="s">
        <v>10483</v>
      </c>
      <c r="FA255" s="53" t="s">
        <v>10483</v>
      </c>
      <c r="FB255" s="53" t="s">
        <v>10483</v>
      </c>
      <c r="FC255" s="53" t="s">
        <v>10483</v>
      </c>
      <c r="FD255" s="53" t="s">
        <v>10483</v>
      </c>
      <c r="FE255" s="53" t="s">
        <v>10483</v>
      </c>
      <c r="FF255" s="53" t="s">
        <v>10483</v>
      </c>
      <c r="FG255" s="53" t="s">
        <v>10483</v>
      </c>
      <c r="FH255" s="53" t="s">
        <v>10483</v>
      </c>
      <c r="FI255" s="53" t="s">
        <v>10483</v>
      </c>
      <c r="FJ255" s="53" t="s">
        <v>10483</v>
      </c>
      <c r="FK255" s="53" t="s">
        <v>10483</v>
      </c>
      <c r="FL255" s="38"/>
      <c r="FM255" s="38"/>
      <c r="FN255" s="38"/>
      <c r="FO255" s="3" t="s">
        <v>6762</v>
      </c>
      <c r="FP255" s="53" t="s">
        <v>10483</v>
      </c>
      <c r="FQ255" s="3" t="s">
        <v>6762</v>
      </c>
      <c r="FR255" s="3" t="s">
        <v>6762</v>
      </c>
      <c r="FS255" s="29">
        <v>2.4</v>
      </c>
      <c r="FT255" s="29">
        <v>4.4000000000000004</v>
      </c>
      <c r="FU255" s="53" t="s">
        <v>10483</v>
      </c>
      <c r="FV255" s="29">
        <v>2</v>
      </c>
      <c r="FW255" s="29">
        <v>4.3</v>
      </c>
      <c r="FX255" s="53" t="s">
        <v>10483</v>
      </c>
      <c r="FY255" s="53" t="s">
        <v>10483</v>
      </c>
      <c r="FZ255" s="53" t="s">
        <v>10483</v>
      </c>
      <c r="GA255" s="53" t="s">
        <v>10483</v>
      </c>
      <c r="GB255" s="53" t="s">
        <v>10483</v>
      </c>
      <c r="GC255" s="53"/>
      <c r="GD255" s="53" t="s">
        <v>10483</v>
      </c>
      <c r="GE255" s="53" t="s">
        <v>10483</v>
      </c>
      <c r="GF255" s="53" t="s">
        <v>10483</v>
      </c>
      <c r="GG255" s="53" t="s">
        <v>10483</v>
      </c>
      <c r="GH255" s="53" t="s">
        <v>10483</v>
      </c>
      <c r="GI255" s="53" t="s">
        <v>10483</v>
      </c>
      <c r="GJ255" s="53" t="s">
        <v>10483</v>
      </c>
      <c r="GK255" s="53" t="s">
        <v>10483</v>
      </c>
      <c r="GL255" s="53" t="s">
        <v>10483</v>
      </c>
      <c r="GM255" s="53" t="s">
        <v>10483</v>
      </c>
      <c r="GN255" s="53" t="s">
        <v>10483</v>
      </c>
      <c r="GO255" s="53" t="s">
        <v>10483</v>
      </c>
      <c r="GP255" s="53" t="s">
        <v>10483</v>
      </c>
      <c r="GQ255" s="53" t="s">
        <v>10483</v>
      </c>
      <c r="GR255" s="38"/>
      <c r="GS255" s="38"/>
      <c r="GT255" s="38"/>
      <c r="GU255" s="38"/>
      <c r="GV255" s="38"/>
      <c r="GW255" s="38"/>
      <c r="GX255" s="38"/>
      <c r="GY255" s="38"/>
      <c r="GZ255" s="167"/>
      <c r="HA255" s="167"/>
      <c r="HB255" s="167"/>
      <c r="HC255" s="167"/>
      <c r="HD255" s="167"/>
      <c r="HE255" s="167"/>
      <c r="HF255" s="167"/>
      <c r="HG255" s="167"/>
      <c r="HH255" s="167"/>
      <c r="HI255" s="167"/>
      <c r="HJ255" s="167"/>
      <c r="HK255" s="167"/>
      <c r="HL255" s="38"/>
      <c r="HM255" s="38"/>
      <c r="HN255" s="38"/>
      <c r="HO255" s="3" t="s">
        <v>542</v>
      </c>
      <c r="HP255" s="38"/>
      <c r="HQ255" s="38" t="s">
        <v>7548</v>
      </c>
      <c r="HR255" s="38"/>
      <c r="HS255" s="38"/>
      <c r="HT255" s="38" t="s">
        <v>7548</v>
      </c>
      <c r="HU255" s="38"/>
      <c r="HV255" s="38"/>
      <c r="HW255" s="38"/>
      <c r="HX255" s="38" t="s">
        <v>10865</v>
      </c>
      <c r="HY255" s="38" t="s">
        <v>10866</v>
      </c>
      <c r="HZ255" s="3" t="s">
        <v>4202</v>
      </c>
      <c r="IA255" s="3" t="s">
        <v>4202</v>
      </c>
      <c r="IB255" s="3" t="s">
        <v>4202</v>
      </c>
      <c r="IC255" s="39">
        <v>36.1</v>
      </c>
      <c r="ID255" s="39">
        <v>15.1</v>
      </c>
      <c r="IE255" s="39"/>
      <c r="IF255" s="39">
        <v>35.299999999999997</v>
      </c>
      <c r="IG255" s="39">
        <v>13.5</v>
      </c>
      <c r="IH255" s="39"/>
      <c r="II255" s="68"/>
      <c r="IJ255" s="68"/>
      <c r="IK255" s="68"/>
      <c r="IL255" s="68"/>
      <c r="IM255" s="68"/>
      <c r="IN255" s="68"/>
      <c r="IO255" s="68"/>
      <c r="IP255" s="68"/>
      <c r="IQ255" s="68"/>
      <c r="IR255" s="68"/>
      <c r="IS255" s="68"/>
      <c r="IT255" s="68"/>
      <c r="IU255" s="68"/>
      <c r="IV255" s="68"/>
      <c r="IW255" s="38"/>
      <c r="IX255" s="38"/>
      <c r="IY255" s="38"/>
      <c r="IZ255" s="9"/>
      <c r="JA255" s="9"/>
      <c r="JB255" s="9"/>
      <c r="JC255" s="38"/>
      <c r="JD255" s="38"/>
      <c r="JE255" s="38"/>
      <c r="JF255" s="38"/>
      <c r="JG255" s="38"/>
      <c r="JH255" s="38"/>
      <c r="JI255" s="68"/>
      <c r="JJ255" s="68"/>
      <c r="JK255" s="68"/>
      <c r="JL255" s="68"/>
      <c r="JM255" s="68"/>
      <c r="JN255" s="68"/>
      <c r="JO255" s="68"/>
      <c r="JP255" s="68"/>
      <c r="JQ255" s="68"/>
      <c r="JR255" s="68"/>
      <c r="JS255" s="68"/>
      <c r="JT255" s="68"/>
      <c r="JU255" s="68"/>
      <c r="JV255" s="68"/>
      <c r="JW255" s="38"/>
      <c r="JX255" s="38"/>
      <c r="JY255" s="38"/>
      <c r="JZ255" s="9"/>
      <c r="KA255" s="9"/>
      <c r="KB255" s="9"/>
      <c r="KC255" s="9"/>
      <c r="KD255" s="9"/>
      <c r="KE255" s="9"/>
      <c r="KF255" s="9"/>
      <c r="KW255" s="3" t="s">
        <v>4203</v>
      </c>
      <c r="KX255" s="3" t="s">
        <v>4573</v>
      </c>
      <c r="KY255" s="3" t="s">
        <v>4203</v>
      </c>
      <c r="KZ255" s="39">
        <v>0.6</v>
      </c>
      <c r="LA255" s="39">
        <v>1.5</v>
      </c>
      <c r="LB255" s="39"/>
      <c r="LC255" s="39">
        <v>0.3</v>
      </c>
      <c r="LD255" s="39">
        <v>1</v>
      </c>
      <c r="LE255" s="68"/>
      <c r="LF255" s="68"/>
      <c r="LG255" s="68"/>
      <c r="LH255" s="68"/>
      <c r="LI255" s="68"/>
      <c r="LJ255" s="68"/>
      <c r="LK255" s="68"/>
      <c r="LL255" s="68"/>
      <c r="LM255" s="68"/>
      <c r="LN255" s="68"/>
      <c r="LO255" s="68"/>
      <c r="LP255" s="68"/>
      <c r="LQ255" s="68"/>
      <c r="LR255" s="38"/>
      <c r="LS255" s="38"/>
      <c r="LT255" s="38"/>
      <c r="LU255" s="9"/>
      <c r="LV255" s="9"/>
      <c r="LW255" s="9"/>
      <c r="LX255" s="38"/>
      <c r="LY255" s="38"/>
      <c r="LZ255" s="38"/>
      <c r="MA255" s="38"/>
      <c r="MB255" s="68"/>
      <c r="MC255" s="68"/>
      <c r="MD255" s="68"/>
      <c r="ME255" s="68"/>
      <c r="MF255" s="68"/>
      <c r="MG255" s="68"/>
      <c r="MH255" s="68"/>
      <c r="MI255" s="68"/>
      <c r="MJ255" s="68"/>
      <c r="MK255" s="68"/>
      <c r="ML255" s="68"/>
      <c r="MM255" s="68"/>
      <c r="MN255" s="38"/>
      <c r="MO255" s="38"/>
      <c r="MP255" s="38"/>
      <c r="MQ255" s="38"/>
      <c r="MR255" s="38"/>
      <c r="MS255" s="9"/>
      <c r="MT255" s="9"/>
      <c r="MU255" s="38"/>
      <c r="MV255" s="38"/>
      <c r="MW255" s="38"/>
      <c r="MX255" s="38"/>
      <c r="MY255" s="38"/>
      <c r="MZ255" s="68"/>
      <c r="NA255" s="68"/>
      <c r="NB255" s="68"/>
      <c r="NC255" s="68"/>
      <c r="ND255" s="68"/>
      <c r="NE255" s="68"/>
      <c r="NF255" s="68"/>
      <c r="NG255" s="68"/>
      <c r="NH255" s="68"/>
      <c r="NI255" s="68"/>
      <c r="NJ255" s="68"/>
      <c r="NK255" s="68"/>
      <c r="NL255" s="68"/>
      <c r="NM255" s="38"/>
      <c r="NN255" s="38"/>
      <c r="NO255" s="38"/>
      <c r="NP255" s="3" t="s">
        <v>4204</v>
      </c>
      <c r="NQ255" s="3" t="s">
        <v>4575</v>
      </c>
      <c r="NR255" s="3" t="s">
        <v>4204</v>
      </c>
      <c r="NS255" s="39">
        <v>0.7</v>
      </c>
      <c r="NT255" s="39">
        <v>1.9</v>
      </c>
      <c r="NU255" s="39"/>
      <c r="NV255" s="39">
        <v>0.5</v>
      </c>
      <c r="NW255" s="39">
        <v>1.6</v>
      </c>
      <c r="NX255" s="39"/>
      <c r="NY255" s="68"/>
      <c r="NZ255" s="68"/>
      <c r="OA255" s="68"/>
      <c r="OB255" s="68"/>
      <c r="OC255" s="68"/>
      <c r="OD255" s="68"/>
      <c r="OE255" s="68"/>
      <c r="OF255" s="68"/>
      <c r="OG255" s="68"/>
      <c r="OH255" s="68"/>
      <c r="OI255" s="68"/>
      <c r="OJ255" s="68"/>
      <c r="OK255" s="68"/>
      <c r="OL255" s="38"/>
      <c r="OM255" s="38"/>
      <c r="ON255" s="38"/>
      <c r="OO255" s="9"/>
      <c r="OP255" s="9"/>
      <c r="OQ255" s="9"/>
      <c r="OR255" s="38"/>
      <c r="OS255" s="38"/>
      <c r="OT255" s="38"/>
      <c r="OU255" s="38"/>
      <c r="OV255" s="68"/>
      <c r="OW255" s="68"/>
      <c r="OX255" s="68"/>
      <c r="OY255" s="68"/>
      <c r="OZ255" s="68"/>
      <c r="PA255" s="68"/>
      <c r="PB255" s="68"/>
      <c r="PC255" s="68"/>
      <c r="PD255" s="68"/>
      <c r="PE255" s="68"/>
      <c r="PF255" s="68"/>
      <c r="PG255" s="68"/>
      <c r="PH255" s="38"/>
      <c r="PI255" s="38"/>
      <c r="PJ255" s="38"/>
      <c r="PK255" s="38"/>
      <c r="PL255" s="9"/>
      <c r="PM255" s="9"/>
      <c r="PN255" s="9"/>
      <c r="PO255" s="38"/>
      <c r="PP255" s="38"/>
      <c r="PQ255" s="38"/>
      <c r="PR255" s="38"/>
      <c r="PS255" s="38"/>
      <c r="PT255" s="68"/>
      <c r="PU255" s="68"/>
      <c r="PV255" s="68"/>
      <c r="PW255" s="68"/>
      <c r="PX255" s="68"/>
      <c r="PY255" s="68"/>
      <c r="PZ255" s="68"/>
      <c r="QA255" s="68"/>
      <c r="QB255" s="68"/>
      <c r="QC255" s="68"/>
      <c r="QD255" s="68"/>
      <c r="QE255" s="68"/>
      <c r="QF255" s="68"/>
      <c r="QG255" s="38"/>
      <c r="QH255" s="38"/>
      <c r="QI255" s="38"/>
      <c r="QJ255" s="38"/>
      <c r="QK255" s="9"/>
      <c r="QL255" s="9"/>
      <c r="QM255" s="9"/>
      <c r="QN255" s="38"/>
      <c r="QO255" s="38"/>
      <c r="QP255" s="38"/>
      <c r="QQ255" s="38"/>
      <c r="QR255" s="38"/>
      <c r="QS255" s="38"/>
      <c r="QT255" s="68"/>
      <c r="QU255" s="68"/>
      <c r="QV255" s="68"/>
      <c r="QW255" s="68"/>
      <c r="QX255" s="68"/>
      <c r="QY255" s="68"/>
      <c r="QZ255" s="68"/>
      <c r="RA255" s="68"/>
      <c r="RB255" s="68"/>
      <c r="RC255" s="68"/>
      <c r="RD255" s="68"/>
      <c r="RE255" s="68"/>
      <c r="RF255" s="68"/>
      <c r="RG255" s="68"/>
      <c r="RH255" s="68"/>
      <c r="RI255" s="38"/>
      <c r="RJ255" s="38"/>
      <c r="RK255" s="38"/>
      <c r="RL255" s="38"/>
      <c r="RM255" s="3" t="s">
        <v>4118</v>
      </c>
      <c r="RN255" s="3" t="s">
        <v>4118</v>
      </c>
      <c r="RO255" s="3" t="s">
        <v>4118</v>
      </c>
      <c r="RP255" s="39">
        <v>6.6</v>
      </c>
      <c r="RQ255" s="39">
        <v>5.6</v>
      </c>
      <c r="RR255" s="39">
        <v>5.9</v>
      </c>
      <c r="RS255" s="39">
        <v>6</v>
      </c>
      <c r="RT255" s="68"/>
      <c r="RU255" s="68"/>
      <c r="RV255" s="68"/>
      <c r="RW255" s="68"/>
      <c r="RX255" s="68"/>
      <c r="RY255" s="68"/>
      <c r="RZ255" s="68"/>
      <c r="SA255" s="68"/>
      <c r="SB255" s="68"/>
      <c r="SC255" s="68"/>
      <c r="SD255" s="68"/>
      <c r="SE255" s="68"/>
      <c r="SF255" s="38"/>
      <c r="SG255" s="38"/>
      <c r="SH255" s="38"/>
      <c r="SI255" s="3" t="s">
        <v>4205</v>
      </c>
      <c r="SJ255" s="3" t="s">
        <v>4205</v>
      </c>
      <c r="SK255" s="3" t="s">
        <v>4205</v>
      </c>
      <c r="SL255" s="39">
        <v>20.3</v>
      </c>
      <c r="SM255" s="39">
        <v>4</v>
      </c>
      <c r="SN255" s="39">
        <v>20</v>
      </c>
      <c r="SO255" s="39">
        <v>4.4000000000000004</v>
      </c>
      <c r="SP255" s="68"/>
      <c r="SQ255" s="68"/>
      <c r="SR255" s="68"/>
      <c r="SS255" s="68"/>
      <c r="ST255" s="68"/>
      <c r="SU255" s="68"/>
      <c r="SV255" s="68"/>
      <c r="SW255" s="68"/>
      <c r="SX255" s="68"/>
      <c r="SY255" s="68"/>
      <c r="SZ255" s="68"/>
      <c r="TA255" s="68"/>
      <c r="TB255" s="38"/>
      <c r="TC255" s="38"/>
      <c r="TD255" s="38"/>
      <c r="TE255" s="9"/>
      <c r="TF255" s="9"/>
      <c r="TG255" s="9"/>
      <c r="TN255" s="68"/>
      <c r="TO255" s="68"/>
      <c r="TP255" s="68"/>
      <c r="TQ255" s="68"/>
      <c r="TR255" s="68"/>
      <c r="TS255" s="68"/>
      <c r="TT255" s="68"/>
      <c r="TU255" s="68"/>
      <c r="TV255" s="68"/>
      <c r="TW255" s="68"/>
      <c r="TX255" s="68"/>
      <c r="TY255" s="68"/>
      <c r="TZ255" s="68"/>
      <c r="UA255" s="68"/>
      <c r="UK255" s="68"/>
      <c r="UL255" s="68"/>
      <c r="UM255" s="68"/>
      <c r="UN255" s="68"/>
      <c r="UO255" s="68"/>
      <c r="UP255" s="68"/>
      <c r="UQ255" s="68"/>
      <c r="UR255" s="68"/>
      <c r="US255" s="68"/>
      <c r="UT255" s="68"/>
      <c r="UU255" s="68"/>
      <c r="UV255" s="68"/>
      <c r="VE255" s="9"/>
      <c r="VF255" s="3" t="s">
        <v>5029</v>
      </c>
      <c r="VG255" s="22" t="s">
        <v>5107</v>
      </c>
      <c r="VH255" s="3" t="s">
        <v>4504</v>
      </c>
      <c r="VI255" s="3">
        <v>46</v>
      </c>
      <c r="VJ255" s="3">
        <v>48.1</v>
      </c>
      <c r="VQ255" s="3" t="s">
        <v>917</v>
      </c>
      <c r="VR255" s="3" t="s">
        <v>917</v>
      </c>
      <c r="VS255" s="3" t="s">
        <v>917</v>
      </c>
      <c r="VT255" s="6" t="s">
        <v>917</v>
      </c>
      <c r="VV255" s="2" t="s">
        <v>6108</v>
      </c>
      <c r="VW255" s="2" t="s">
        <v>6109</v>
      </c>
      <c r="VX255" s="3" t="s">
        <v>6110</v>
      </c>
      <c r="VZ255" s="3" t="s">
        <v>777</v>
      </c>
      <c r="WA255" s="3" t="s">
        <v>777</v>
      </c>
      <c r="WC255" s="3" t="s">
        <v>777</v>
      </c>
      <c r="WG255" s="7" t="s">
        <v>777</v>
      </c>
      <c r="WN255" s="2" t="s">
        <v>3140</v>
      </c>
      <c r="WO255" s="2" t="s">
        <v>1085</v>
      </c>
      <c r="WQ255" s="92" t="s">
        <v>777</v>
      </c>
      <c r="WS255" s="91" t="s">
        <v>908</v>
      </c>
      <c r="WT255" s="3" t="s">
        <v>5839</v>
      </c>
      <c r="WU255" s="3" t="s">
        <v>3913</v>
      </c>
      <c r="WV255" s="7" t="s">
        <v>3901</v>
      </c>
      <c r="WZ255" s="6" t="s">
        <v>1085</v>
      </c>
      <c r="XA255" s="6" t="s">
        <v>3434</v>
      </c>
      <c r="XB255" s="6" t="s">
        <v>1171</v>
      </c>
      <c r="XD255" s="6" t="s">
        <v>3141</v>
      </c>
      <c r="XE255" s="6" t="s">
        <v>3243</v>
      </c>
      <c r="XF255" s="6" t="s">
        <v>2404</v>
      </c>
      <c r="XG255" s="6" t="s">
        <v>1417</v>
      </c>
      <c r="XI255" s="6" t="s">
        <v>1417</v>
      </c>
      <c r="XK255" s="3" t="s">
        <v>101</v>
      </c>
      <c r="XL255" s="3" t="s">
        <v>1417</v>
      </c>
      <c r="XP255" s="6" t="s">
        <v>10736</v>
      </c>
      <c r="XQ255" s="6" t="s">
        <v>10736</v>
      </c>
      <c r="XU255" s="3" t="s">
        <v>1085</v>
      </c>
      <c r="XV255" s="3">
        <v>9</v>
      </c>
      <c r="XX255" s="3" t="s">
        <v>795</v>
      </c>
      <c r="XY255" s="3" t="s">
        <v>1471</v>
      </c>
      <c r="YB255" s="3" t="s">
        <v>795</v>
      </c>
      <c r="YI255" s="3" t="s">
        <v>786</v>
      </c>
      <c r="YJ255" s="3" t="s">
        <v>103</v>
      </c>
      <c r="YL255" s="3" t="s">
        <v>100</v>
      </c>
      <c r="YM255" s="3" t="s">
        <v>777</v>
      </c>
      <c r="YO255" s="3" t="s">
        <v>908</v>
      </c>
      <c r="YP255" s="3" t="s">
        <v>2751</v>
      </c>
      <c r="YQ255" s="3" t="s">
        <v>3913</v>
      </c>
      <c r="YR255" s="3" t="s">
        <v>3901</v>
      </c>
      <c r="YS255" s="3" t="s">
        <v>105</v>
      </c>
      <c r="YT255" s="3" t="s">
        <v>105</v>
      </c>
      <c r="YU255" s="3" t="s">
        <v>3972</v>
      </c>
      <c r="YV255" s="3" t="s">
        <v>777</v>
      </c>
      <c r="YX255" s="3" t="s">
        <v>2404</v>
      </c>
      <c r="YY255" s="3" t="s">
        <v>2108</v>
      </c>
      <c r="ZA255" s="6" t="s">
        <v>1837</v>
      </c>
      <c r="ZB255" s="3" t="s">
        <v>3</v>
      </c>
      <c r="ZD255" s="24" t="s">
        <v>1641</v>
      </c>
      <c r="ZF255" s="24" t="s">
        <v>2122</v>
      </c>
      <c r="ZH255" s="13" t="s">
        <v>582</v>
      </c>
      <c r="ZI255" s="3" t="s">
        <v>49</v>
      </c>
      <c r="ZJ255" s="3" t="s">
        <v>583</v>
      </c>
    </row>
    <row r="256" spans="1:686" ht="33" customHeight="1" x14ac:dyDescent="0.2">
      <c r="J256" s="83"/>
      <c r="K256" s="6">
        <v>52</v>
      </c>
      <c r="L256" s="6">
        <v>81</v>
      </c>
      <c r="M256" s="162" t="s">
        <v>10483</v>
      </c>
      <c r="T256" s="3" t="s">
        <v>1086</v>
      </c>
      <c r="AD256" s="3" t="s">
        <v>2555</v>
      </c>
      <c r="AE256" s="11" t="s">
        <v>3435</v>
      </c>
      <c r="AI256" s="3" t="s">
        <v>2555</v>
      </c>
      <c r="AJ256" s="3" t="s">
        <v>542</v>
      </c>
      <c r="AL256" s="9"/>
      <c r="AM256" s="4" t="s">
        <v>10833</v>
      </c>
      <c r="AO256" s="28">
        <v>9</v>
      </c>
      <c r="AP256" s="9"/>
      <c r="AQ256" s="9"/>
      <c r="BH256" s="28" t="s">
        <v>4231</v>
      </c>
      <c r="BI256" s="9"/>
      <c r="BJ256" s="9"/>
      <c r="BK256" s="9"/>
      <c r="BL256" s="9"/>
      <c r="BM256" s="9"/>
      <c r="BN256" s="9"/>
      <c r="BO256" s="9"/>
      <c r="BP256" s="9"/>
      <c r="BQ256" s="28" t="s">
        <v>4455</v>
      </c>
      <c r="BS256" s="227" t="str">
        <f t="shared" si="7"/>
        <v xml:space="preserve">-- ChEAT-D --              </v>
      </c>
      <c r="BT256" s="9"/>
      <c r="BU256" s="9"/>
      <c r="BV256" s="9"/>
      <c r="BW256" s="9"/>
      <c r="BX256" s="9"/>
      <c r="BY256" s="9"/>
      <c r="BZ256" s="9"/>
      <c r="CA256" s="9"/>
      <c r="CB256" s="9"/>
      <c r="CC256" s="9"/>
      <c r="CD256" s="9"/>
      <c r="CE256" s="9"/>
      <c r="CF256" s="9"/>
      <c r="CJ256" s="83"/>
      <c r="CK256" s="9"/>
      <c r="CL256" s="9">
        <v>58</v>
      </c>
      <c r="CM256" s="9">
        <v>58</v>
      </c>
      <c r="CN256" s="9"/>
      <c r="CO256" s="9"/>
      <c r="CP256" s="9"/>
      <c r="CQ256" s="9"/>
      <c r="CR256" s="9"/>
      <c r="CS256" s="9"/>
      <c r="CT256" s="9"/>
      <c r="CU256" s="9"/>
      <c r="CV256" s="9"/>
      <c r="CW256" s="9"/>
      <c r="CX256" s="68"/>
      <c r="CY256" s="68"/>
      <c r="CZ256" s="68"/>
      <c r="DA256" s="68"/>
      <c r="DB256" s="68"/>
      <c r="DC256" s="68"/>
      <c r="DD256" s="53" t="s">
        <v>10483</v>
      </c>
      <c r="DE256" s="3" t="s">
        <v>4186</v>
      </c>
      <c r="DF256" s="3" t="s">
        <v>4186</v>
      </c>
      <c r="DG256" s="39">
        <v>3.8</v>
      </c>
      <c r="DH256" s="39">
        <v>3.9</v>
      </c>
      <c r="DI256" s="39"/>
      <c r="DJ256" s="39">
        <v>2.5</v>
      </c>
      <c r="DK256" s="39">
        <v>2.7</v>
      </c>
      <c r="DL256" s="53" t="s">
        <v>10483</v>
      </c>
      <c r="DM256" s="53" t="s">
        <v>10483</v>
      </c>
      <c r="DN256" s="53" t="s">
        <v>10483</v>
      </c>
      <c r="DO256" s="53" t="s">
        <v>10483</v>
      </c>
      <c r="DP256" s="53" t="s">
        <v>10483</v>
      </c>
      <c r="DQ256" s="53" t="s">
        <v>10483</v>
      </c>
      <c r="DR256" s="53" t="s">
        <v>10483</v>
      </c>
      <c r="DS256" s="53" t="s">
        <v>10483</v>
      </c>
      <c r="DT256" s="53" t="s">
        <v>10483</v>
      </c>
      <c r="DU256" s="53" t="s">
        <v>10483</v>
      </c>
      <c r="DV256" s="53" t="s">
        <v>10483</v>
      </c>
      <c r="DW256" s="53" t="s">
        <v>10483</v>
      </c>
      <c r="DX256" s="53" t="s">
        <v>10483</v>
      </c>
      <c r="DY256" s="53" t="s">
        <v>10483</v>
      </c>
      <c r="DZ256" s="53" t="s">
        <v>10483</v>
      </c>
      <c r="EA256" s="53" t="s">
        <v>10483</v>
      </c>
      <c r="EB256" s="53"/>
      <c r="EC256" s="53" t="s">
        <v>10483</v>
      </c>
      <c r="ED256" s="53" t="s">
        <v>10483</v>
      </c>
      <c r="EE256" s="53" t="s">
        <v>10483</v>
      </c>
      <c r="EF256" s="53" t="s">
        <v>10483</v>
      </c>
      <c r="EG256" s="53" t="s">
        <v>10483</v>
      </c>
      <c r="EH256" s="53"/>
      <c r="EI256" s="53" t="s">
        <v>10483</v>
      </c>
      <c r="EJ256" s="53" t="s">
        <v>10483</v>
      </c>
      <c r="EK256" s="53" t="s">
        <v>10483</v>
      </c>
      <c r="EL256" s="53" t="s">
        <v>10483</v>
      </c>
      <c r="EM256" s="53" t="s">
        <v>10483</v>
      </c>
      <c r="EN256" s="53" t="s">
        <v>10483</v>
      </c>
      <c r="EO256" s="53" t="s">
        <v>10483</v>
      </c>
      <c r="EP256" s="53" t="s">
        <v>10483</v>
      </c>
      <c r="EQ256" s="53" t="s">
        <v>10483</v>
      </c>
      <c r="ER256" s="53" t="s">
        <v>10483</v>
      </c>
      <c r="ES256" s="53" t="s">
        <v>10483</v>
      </c>
      <c r="ET256" s="53" t="s">
        <v>10483</v>
      </c>
      <c r="EU256" s="53" t="s">
        <v>10483</v>
      </c>
      <c r="EV256" s="53" t="s">
        <v>10483</v>
      </c>
      <c r="EW256" s="53" t="s">
        <v>10483</v>
      </c>
      <c r="EX256" s="53" t="s">
        <v>10483</v>
      </c>
      <c r="EY256" s="53" t="s">
        <v>10483</v>
      </c>
      <c r="EZ256" s="53" t="s">
        <v>10483</v>
      </c>
      <c r="FA256" s="53" t="s">
        <v>10483</v>
      </c>
      <c r="FB256" s="53" t="s">
        <v>10483</v>
      </c>
      <c r="FC256" s="53" t="s">
        <v>10483</v>
      </c>
      <c r="FD256" s="53" t="s">
        <v>10483</v>
      </c>
      <c r="FE256" s="53" t="s">
        <v>10483</v>
      </c>
      <c r="FF256" s="53" t="s">
        <v>10483</v>
      </c>
      <c r="FG256" s="53" t="s">
        <v>10483</v>
      </c>
      <c r="FH256" s="53" t="s">
        <v>10483</v>
      </c>
      <c r="FI256" s="53" t="s">
        <v>10483</v>
      </c>
      <c r="FJ256" s="53" t="s">
        <v>10483</v>
      </c>
      <c r="FK256" s="53" t="s">
        <v>10483</v>
      </c>
      <c r="FL256" s="38"/>
      <c r="FM256" s="38"/>
      <c r="FN256" s="38"/>
      <c r="FO256" s="3" t="s">
        <v>6762</v>
      </c>
      <c r="FP256" s="53" t="s">
        <v>10483</v>
      </c>
      <c r="FQ256" s="3" t="s">
        <v>6762</v>
      </c>
      <c r="FR256" s="3" t="s">
        <v>6762</v>
      </c>
      <c r="FS256" s="38">
        <v>1.1000000000000001</v>
      </c>
      <c r="FT256" s="38">
        <v>1.9</v>
      </c>
      <c r="FU256" s="53" t="s">
        <v>10483</v>
      </c>
      <c r="FV256" s="38">
        <v>0.7</v>
      </c>
      <c r="FW256" s="38">
        <v>1.4</v>
      </c>
      <c r="FX256" s="53" t="s">
        <v>10483</v>
      </c>
      <c r="FY256" s="53" t="s">
        <v>10483</v>
      </c>
      <c r="FZ256" s="53" t="s">
        <v>10483</v>
      </c>
      <c r="GA256" s="53" t="s">
        <v>10483</v>
      </c>
      <c r="GB256" s="53" t="s">
        <v>10483</v>
      </c>
      <c r="GC256" s="53"/>
      <c r="GD256" s="53" t="s">
        <v>10483</v>
      </c>
      <c r="GE256" s="53" t="s">
        <v>10483</v>
      </c>
      <c r="GF256" s="53" t="s">
        <v>10483</v>
      </c>
      <c r="GG256" s="53" t="s">
        <v>10483</v>
      </c>
      <c r="GH256" s="53" t="s">
        <v>10483</v>
      </c>
      <c r="GI256" s="53" t="s">
        <v>10483</v>
      </c>
      <c r="GJ256" s="53" t="s">
        <v>10483</v>
      </c>
      <c r="GK256" s="53" t="s">
        <v>10483</v>
      </c>
      <c r="GL256" s="53" t="s">
        <v>10483</v>
      </c>
      <c r="GM256" s="53" t="s">
        <v>10483</v>
      </c>
      <c r="GN256" s="53" t="s">
        <v>10483</v>
      </c>
      <c r="GO256" s="53" t="s">
        <v>10483</v>
      </c>
      <c r="GP256" s="53" t="s">
        <v>10483</v>
      </c>
      <c r="GQ256" s="53" t="s">
        <v>10483</v>
      </c>
      <c r="GR256" s="38"/>
      <c r="GS256" s="38"/>
      <c r="GT256" s="38"/>
      <c r="GU256" s="38"/>
      <c r="GV256" s="38"/>
      <c r="GW256" s="38"/>
      <c r="GX256" s="38"/>
      <c r="GY256" s="38"/>
      <c r="GZ256" s="167"/>
      <c r="HA256" s="167"/>
      <c r="HB256" s="167"/>
      <c r="HC256" s="167"/>
      <c r="HD256" s="167"/>
      <c r="HE256" s="167"/>
      <c r="HF256" s="167"/>
      <c r="HG256" s="167"/>
      <c r="HH256" s="167"/>
      <c r="HI256" s="167"/>
      <c r="HJ256" s="167"/>
      <c r="HK256" s="167"/>
      <c r="HL256" s="38"/>
      <c r="HM256" s="38"/>
      <c r="HN256" s="38"/>
      <c r="HP256" s="38"/>
      <c r="HQ256" s="38"/>
      <c r="HR256" s="38"/>
      <c r="HS256" s="38"/>
      <c r="HT256" s="38"/>
      <c r="HU256" s="38"/>
      <c r="HV256" s="38"/>
      <c r="HW256" s="38"/>
      <c r="HX256" s="38"/>
      <c r="HY256" s="38"/>
      <c r="HZ256" s="9"/>
      <c r="IA256" s="9"/>
      <c r="IB256" s="9"/>
      <c r="IC256" s="39">
        <v>32</v>
      </c>
      <c r="ID256" s="39">
        <v>8.3000000000000007</v>
      </c>
      <c r="IE256" s="39"/>
      <c r="IF256" s="39">
        <v>31.1</v>
      </c>
      <c r="IG256" s="39">
        <v>8.9</v>
      </c>
      <c r="IH256" s="39"/>
      <c r="II256" s="68"/>
      <c r="IJ256" s="68"/>
      <c r="IK256" s="68"/>
      <c r="IL256" s="68"/>
      <c r="IM256" s="68"/>
      <c r="IN256" s="68"/>
      <c r="IO256" s="68"/>
      <c r="IP256" s="68"/>
      <c r="IQ256" s="68"/>
      <c r="IR256" s="68"/>
      <c r="IS256" s="68"/>
      <c r="IT256" s="68"/>
      <c r="IU256" s="68"/>
      <c r="IV256" s="68"/>
      <c r="IW256" s="38"/>
      <c r="IX256" s="38"/>
      <c r="IY256" s="38"/>
      <c r="IZ256" s="9"/>
      <c r="JA256" s="9"/>
      <c r="JB256" s="9"/>
      <c r="JC256" s="38"/>
      <c r="JD256" s="38"/>
      <c r="JE256" s="38"/>
      <c r="JF256" s="38"/>
      <c r="JG256" s="38"/>
      <c r="JH256" s="38"/>
      <c r="JI256" s="68"/>
      <c r="JJ256" s="68"/>
      <c r="JK256" s="68"/>
      <c r="JL256" s="68"/>
      <c r="JM256" s="68"/>
      <c r="JN256" s="68"/>
      <c r="JO256" s="68"/>
      <c r="JP256" s="68"/>
      <c r="JQ256" s="68"/>
      <c r="JR256" s="68"/>
      <c r="JS256" s="68"/>
      <c r="JT256" s="68"/>
      <c r="JU256" s="68"/>
      <c r="JV256" s="68"/>
      <c r="JW256" s="38"/>
      <c r="JX256" s="38"/>
      <c r="JY256" s="38"/>
      <c r="JZ256" s="9"/>
      <c r="KA256" s="9"/>
      <c r="KB256" s="9"/>
      <c r="KC256" s="9"/>
      <c r="KD256" s="9"/>
      <c r="KE256" s="9"/>
      <c r="KF256" s="9"/>
      <c r="KW256" s="9"/>
      <c r="KX256" s="9"/>
      <c r="KY256" s="9"/>
      <c r="KZ256" s="39">
        <v>0.4</v>
      </c>
      <c r="LA256" s="39">
        <v>0.9</v>
      </c>
      <c r="LB256" s="39"/>
      <c r="LC256" s="39">
        <v>0.1</v>
      </c>
      <c r="LD256" s="39">
        <v>0.5</v>
      </c>
      <c r="LE256" s="68"/>
      <c r="LF256" s="68"/>
      <c r="LG256" s="68"/>
      <c r="LH256" s="68"/>
      <c r="LI256" s="68"/>
      <c r="LJ256" s="68"/>
      <c r="LK256" s="68"/>
      <c r="LL256" s="68"/>
      <c r="LM256" s="68"/>
      <c r="LN256" s="68"/>
      <c r="LO256" s="68"/>
      <c r="LP256" s="68"/>
      <c r="LQ256" s="68"/>
      <c r="LR256" s="38"/>
      <c r="LS256" s="38"/>
      <c r="LT256" s="38"/>
      <c r="LU256" s="9"/>
      <c r="LV256" s="9"/>
      <c r="LW256" s="9"/>
      <c r="LX256" s="38"/>
      <c r="LY256" s="38"/>
      <c r="LZ256" s="38"/>
      <c r="MA256" s="38"/>
      <c r="MB256" s="68"/>
      <c r="MC256" s="68"/>
      <c r="MD256" s="68"/>
      <c r="ME256" s="68"/>
      <c r="MF256" s="68"/>
      <c r="MG256" s="68"/>
      <c r="MH256" s="68"/>
      <c r="MI256" s="68"/>
      <c r="MJ256" s="68"/>
      <c r="MK256" s="68"/>
      <c r="ML256" s="68"/>
      <c r="MM256" s="68"/>
      <c r="MN256" s="38"/>
      <c r="MO256" s="38"/>
      <c r="MP256" s="38"/>
      <c r="MQ256" s="38"/>
      <c r="MR256" s="38"/>
      <c r="MS256" s="9"/>
      <c r="MT256" s="9"/>
      <c r="MU256" s="38"/>
      <c r="MV256" s="38"/>
      <c r="MW256" s="38"/>
      <c r="MX256" s="38"/>
      <c r="MY256" s="38"/>
      <c r="MZ256" s="68"/>
      <c r="NA256" s="68"/>
      <c r="NB256" s="68"/>
      <c r="NC256" s="68"/>
      <c r="ND256" s="68"/>
      <c r="NE256" s="68"/>
      <c r="NF256" s="68"/>
      <c r="NG256" s="68"/>
      <c r="NH256" s="68"/>
      <c r="NI256" s="68"/>
      <c r="NJ256" s="68"/>
      <c r="NK256" s="68"/>
      <c r="NL256" s="68"/>
      <c r="NM256" s="38"/>
      <c r="NN256" s="38"/>
      <c r="NO256" s="38"/>
      <c r="NP256" s="9"/>
      <c r="NQ256" s="9"/>
      <c r="NR256" s="9"/>
      <c r="NS256" s="39">
        <v>0.4</v>
      </c>
      <c r="NT256" s="39">
        <v>1.1000000000000001</v>
      </c>
      <c r="NU256" s="39"/>
      <c r="NV256" s="39">
        <v>0.2</v>
      </c>
      <c r="NW256" s="39">
        <v>0.7</v>
      </c>
      <c r="NX256" s="39"/>
      <c r="NY256" s="68"/>
      <c r="NZ256" s="68"/>
      <c r="OA256" s="68"/>
      <c r="OB256" s="68"/>
      <c r="OC256" s="68"/>
      <c r="OD256" s="68"/>
      <c r="OE256" s="68"/>
      <c r="OF256" s="68"/>
      <c r="OG256" s="68"/>
      <c r="OH256" s="68"/>
      <c r="OI256" s="68"/>
      <c r="OJ256" s="68"/>
      <c r="OK256" s="68"/>
      <c r="OL256" s="38"/>
      <c r="OM256" s="38"/>
      <c r="ON256" s="38"/>
      <c r="OO256" s="9"/>
      <c r="OP256" s="9"/>
      <c r="OQ256" s="9"/>
      <c r="OR256" s="38"/>
      <c r="OS256" s="38"/>
      <c r="OT256" s="38"/>
      <c r="OU256" s="38"/>
      <c r="OV256" s="68"/>
      <c r="OW256" s="68"/>
      <c r="OX256" s="68"/>
      <c r="OY256" s="68"/>
      <c r="OZ256" s="68"/>
      <c r="PA256" s="68"/>
      <c r="PB256" s="68"/>
      <c r="PC256" s="68"/>
      <c r="PD256" s="68"/>
      <c r="PE256" s="68"/>
      <c r="PF256" s="68"/>
      <c r="PG256" s="68"/>
      <c r="PH256" s="38"/>
      <c r="PI256" s="38"/>
      <c r="PJ256" s="38"/>
      <c r="PK256" s="38"/>
      <c r="PL256" s="9"/>
      <c r="PM256" s="9"/>
      <c r="PN256" s="9"/>
      <c r="PO256" s="38"/>
      <c r="PP256" s="38"/>
      <c r="PQ256" s="38"/>
      <c r="PR256" s="38"/>
      <c r="PS256" s="38"/>
      <c r="PT256" s="68"/>
      <c r="PU256" s="68"/>
      <c r="PV256" s="68"/>
      <c r="PW256" s="68"/>
      <c r="PX256" s="68"/>
      <c r="PY256" s="68"/>
      <c r="PZ256" s="68"/>
      <c r="QA256" s="68"/>
      <c r="QB256" s="68"/>
      <c r="QC256" s="68"/>
      <c r="QD256" s="68"/>
      <c r="QE256" s="68"/>
      <c r="QF256" s="68"/>
      <c r="QG256" s="38"/>
      <c r="QH256" s="38"/>
      <c r="QI256" s="38"/>
      <c r="QJ256" s="38"/>
      <c r="QK256" s="9"/>
      <c r="QL256" s="9"/>
      <c r="QM256" s="9"/>
      <c r="QN256" s="38"/>
      <c r="QO256" s="38"/>
      <c r="QP256" s="38"/>
      <c r="QQ256" s="38"/>
      <c r="QR256" s="38"/>
      <c r="QS256" s="38"/>
      <c r="QT256" s="68"/>
      <c r="QU256" s="68"/>
      <c r="QV256" s="68"/>
      <c r="QW256" s="68"/>
      <c r="QX256" s="68"/>
      <c r="QY256" s="68"/>
      <c r="QZ256" s="68"/>
      <c r="RA256" s="68"/>
      <c r="RB256" s="68"/>
      <c r="RC256" s="68"/>
      <c r="RD256" s="68"/>
      <c r="RE256" s="68"/>
      <c r="RF256" s="68"/>
      <c r="RG256" s="68"/>
      <c r="RH256" s="68"/>
      <c r="RI256" s="38"/>
      <c r="RJ256" s="38"/>
      <c r="RK256" s="38"/>
      <c r="RL256" s="38"/>
      <c r="RM256" s="9"/>
      <c r="RN256" s="9"/>
      <c r="RO256" s="9"/>
      <c r="RP256" s="39">
        <v>5.3</v>
      </c>
      <c r="RQ256" s="39">
        <v>5.0999999999999996</v>
      </c>
      <c r="RR256" s="39">
        <v>4.5</v>
      </c>
      <c r="RS256" s="39">
        <v>5.3</v>
      </c>
      <c r="RT256" s="68"/>
      <c r="RU256" s="68"/>
      <c r="RV256" s="68"/>
      <c r="RW256" s="68"/>
      <c r="RX256" s="68"/>
      <c r="RY256" s="68"/>
      <c r="RZ256" s="68"/>
      <c r="SA256" s="68"/>
      <c r="SB256" s="68"/>
      <c r="SC256" s="68"/>
      <c r="SD256" s="68"/>
      <c r="SE256" s="68"/>
      <c r="SF256" s="38"/>
      <c r="SG256" s="38"/>
      <c r="SH256" s="38"/>
      <c r="SI256" s="9"/>
      <c r="SJ256" s="9"/>
      <c r="SK256" s="9"/>
      <c r="SL256" s="39">
        <v>21.2</v>
      </c>
      <c r="SM256" s="39">
        <v>4.0999999999999996</v>
      </c>
      <c r="SN256" s="39">
        <v>20.9</v>
      </c>
      <c r="SO256" s="39">
        <v>4.9000000000000004</v>
      </c>
      <c r="SP256" s="68"/>
      <c r="SQ256" s="68"/>
      <c r="SR256" s="68"/>
      <c r="SS256" s="68"/>
      <c r="ST256" s="68"/>
      <c r="SU256" s="68"/>
      <c r="SV256" s="68"/>
      <c r="SW256" s="68"/>
      <c r="SX256" s="68"/>
      <c r="SY256" s="68"/>
      <c r="SZ256" s="68"/>
      <c r="TA256" s="68"/>
      <c r="TB256" s="38"/>
      <c r="TC256" s="38"/>
      <c r="TD256" s="38"/>
      <c r="TE256" s="9"/>
      <c r="TF256" s="9"/>
      <c r="TG256" s="9"/>
      <c r="TN256" s="68"/>
      <c r="TO256" s="68"/>
      <c r="TP256" s="68"/>
      <c r="TQ256" s="68"/>
      <c r="TR256" s="68"/>
      <c r="TS256" s="68"/>
      <c r="TT256" s="68"/>
      <c r="TU256" s="68"/>
      <c r="TV256" s="68"/>
      <c r="TW256" s="68"/>
      <c r="TX256" s="68"/>
      <c r="TY256" s="68"/>
      <c r="TZ256" s="68"/>
      <c r="UA256" s="68"/>
      <c r="UK256" s="68"/>
      <c r="UL256" s="68"/>
      <c r="UM256" s="68"/>
      <c r="UN256" s="68"/>
      <c r="UO256" s="68"/>
      <c r="UP256" s="68"/>
      <c r="UQ256" s="68"/>
      <c r="UR256" s="68"/>
      <c r="US256" s="68"/>
      <c r="UT256" s="68"/>
      <c r="UU256" s="68"/>
      <c r="UV256" s="68"/>
      <c r="VE256" s="9"/>
      <c r="VF256" s="3" t="s">
        <v>4532</v>
      </c>
      <c r="VG256" s="22" t="s">
        <v>5108</v>
      </c>
      <c r="VH256" s="9"/>
      <c r="VI256" s="9"/>
      <c r="VJ256" s="9"/>
      <c r="WA256" s="3" t="s">
        <v>777</v>
      </c>
      <c r="WZ256" s="6" t="s">
        <v>1086</v>
      </c>
      <c r="XA256" s="6" t="s">
        <v>3435</v>
      </c>
      <c r="XD256" s="6" t="s">
        <v>2555</v>
      </c>
      <c r="XE256" s="6" t="s">
        <v>542</v>
      </c>
      <c r="XG256" s="6" t="s">
        <v>1808</v>
      </c>
      <c r="XI256" s="6" t="s">
        <v>5972</v>
      </c>
      <c r="XK256"/>
      <c r="XL256" s="3" t="s">
        <v>1808</v>
      </c>
      <c r="XO256" s="18" t="s">
        <v>10511</v>
      </c>
      <c r="XP256" s="4" t="s">
        <v>10833</v>
      </c>
      <c r="XQ256" s="4" t="s">
        <v>10833</v>
      </c>
      <c r="XS256" s="4"/>
      <c r="XT256" s="4"/>
      <c r="XV256"/>
      <c r="XY256" s="3" t="s">
        <v>1013</v>
      </c>
      <c r="YB256" s="3" t="s">
        <v>1013</v>
      </c>
      <c r="YJ256" s="3" t="s">
        <v>103</v>
      </c>
    </row>
    <row r="257" spans="1:686" ht="33" customHeight="1" x14ac:dyDescent="0.2">
      <c r="A257" s="3" t="s">
        <v>6764</v>
      </c>
      <c r="B257" s="64" t="s">
        <v>11357</v>
      </c>
      <c r="C257" s="64" t="s">
        <v>9914</v>
      </c>
      <c r="D257" s="64" t="s">
        <v>9985</v>
      </c>
      <c r="E257" s="64" t="s">
        <v>9987</v>
      </c>
      <c r="F257" s="4" t="s">
        <v>9607</v>
      </c>
      <c r="I257" s="80" t="s">
        <v>6765</v>
      </c>
      <c r="J257" s="81"/>
      <c r="K257" s="6">
        <v>53</v>
      </c>
      <c r="L257" s="6">
        <v>82</v>
      </c>
      <c r="M257" s="138" t="s">
        <v>2197</v>
      </c>
      <c r="N257" s="3" t="s">
        <v>10211</v>
      </c>
      <c r="O257" s="3" t="s">
        <v>10213</v>
      </c>
      <c r="P257" s="3">
        <v>3</v>
      </c>
      <c r="Q257" s="3" t="s">
        <v>2381</v>
      </c>
      <c r="S257" s="3" t="s">
        <v>75</v>
      </c>
      <c r="T257" s="3" t="s">
        <v>1221</v>
      </c>
      <c r="U257" s="3" t="s">
        <v>878</v>
      </c>
      <c r="V257" s="3" t="s">
        <v>879</v>
      </c>
      <c r="W257" s="3" t="s">
        <v>2108</v>
      </c>
      <c r="X257" s="3" t="s">
        <v>2170</v>
      </c>
      <c r="Y257" s="3" t="s">
        <v>2284</v>
      </c>
      <c r="Z257" s="3" t="s">
        <v>2286</v>
      </c>
      <c r="AA257" s="3" t="s">
        <v>2285</v>
      </c>
      <c r="AB257" s="6" t="s">
        <v>2020</v>
      </c>
      <c r="AD257" s="3" t="s">
        <v>3144</v>
      </c>
      <c r="AE257" s="3" t="s">
        <v>3142</v>
      </c>
      <c r="AF257" s="3" t="s">
        <v>3142</v>
      </c>
      <c r="AG257" s="3" t="s">
        <v>987</v>
      </c>
      <c r="AI257" s="3" t="s">
        <v>3143</v>
      </c>
      <c r="AJ257" s="3" t="s">
        <v>542</v>
      </c>
      <c r="AL257" s="9"/>
      <c r="AM257" s="6" t="s">
        <v>10499</v>
      </c>
      <c r="AN257" s="3" t="s">
        <v>537</v>
      </c>
      <c r="AO257" s="28">
        <v>4</v>
      </c>
      <c r="AP257" s="28">
        <v>4</v>
      </c>
      <c r="AQ257" s="28">
        <v>60</v>
      </c>
      <c r="AR257" s="28" t="s">
        <v>2765</v>
      </c>
      <c r="AS257" s="28"/>
      <c r="AT257" s="28">
        <v>443</v>
      </c>
      <c r="AU257" s="28">
        <v>443</v>
      </c>
      <c r="AV257" s="28">
        <v>0</v>
      </c>
      <c r="AW257" s="28" t="s">
        <v>2533</v>
      </c>
      <c r="AX257" s="28" t="s">
        <v>2534</v>
      </c>
      <c r="AY257" s="228" t="s">
        <v>2532</v>
      </c>
      <c r="AZ257" s="28" t="s">
        <v>615</v>
      </c>
      <c r="BA257" s="28" t="s">
        <v>542</v>
      </c>
      <c r="BB257" s="28" t="s">
        <v>542</v>
      </c>
      <c r="BC257" s="28" t="s">
        <v>1324</v>
      </c>
      <c r="BH257" s="28" t="s">
        <v>4231</v>
      </c>
      <c r="BI257" s="28" t="s">
        <v>1529</v>
      </c>
      <c r="BK257" s="28" t="s">
        <v>1529</v>
      </c>
      <c r="BL257" s="28" t="s">
        <v>448</v>
      </c>
      <c r="BM257" s="28" t="s">
        <v>4207</v>
      </c>
      <c r="BN257" s="28" t="s">
        <v>4208</v>
      </c>
      <c r="BO257" s="28" t="s">
        <v>448</v>
      </c>
      <c r="BQ257" s="28" t="s">
        <v>4455</v>
      </c>
      <c r="BR257" s="227" t="s">
        <v>1320</v>
      </c>
      <c r="BS257" s="227" t="str">
        <f t="shared" si="7"/>
        <v xml:space="preserve">-- EDE-Q-R BPDS        IBSS-R PANAS-NA     </v>
      </c>
      <c r="BT257" s="28" t="s">
        <v>4210</v>
      </c>
      <c r="BU257" s="28" t="s">
        <v>4210</v>
      </c>
      <c r="CE257" s="28" t="s">
        <v>4464</v>
      </c>
      <c r="CF257" s="9"/>
      <c r="CI257" s="118" t="s">
        <v>6765</v>
      </c>
      <c r="CJ257" s="234"/>
      <c r="CL257" s="9">
        <v>149</v>
      </c>
      <c r="CM257" s="28">
        <v>149</v>
      </c>
      <c r="CN257" s="37" t="s">
        <v>4891</v>
      </c>
      <c r="CO257" s="22">
        <v>149</v>
      </c>
      <c r="CP257" s="22" t="s">
        <v>4900</v>
      </c>
      <c r="CQ257" s="22">
        <v>149</v>
      </c>
      <c r="CR257" s="22" t="s">
        <v>4902</v>
      </c>
      <c r="CS257" s="9">
        <v>149</v>
      </c>
      <c r="CT257" s="9"/>
      <c r="CU257" s="9"/>
      <c r="CV257" s="9"/>
      <c r="CW257" s="9"/>
      <c r="CX257" s="68"/>
      <c r="CY257" s="68"/>
      <c r="CZ257" s="22">
        <v>149</v>
      </c>
      <c r="DA257" s="68"/>
      <c r="DB257" s="22">
        <v>149</v>
      </c>
      <c r="DC257" s="9">
        <v>149</v>
      </c>
      <c r="DD257" s="53" t="s">
        <v>10483</v>
      </c>
      <c r="DE257" s="53" t="s">
        <v>10483</v>
      </c>
      <c r="DF257" s="53" t="s">
        <v>10483</v>
      </c>
      <c r="DG257" s="53" t="s">
        <v>10483</v>
      </c>
      <c r="DH257" s="53" t="s">
        <v>10483</v>
      </c>
      <c r="DI257" s="53" t="s">
        <v>10483</v>
      </c>
      <c r="DJ257" s="53" t="s">
        <v>10483</v>
      </c>
      <c r="DK257" s="53" t="s">
        <v>10483</v>
      </c>
      <c r="DL257" s="53" t="s">
        <v>10483</v>
      </c>
      <c r="DM257" s="53" t="s">
        <v>10483</v>
      </c>
      <c r="DN257" s="53" t="s">
        <v>10483</v>
      </c>
      <c r="DO257" s="53" t="s">
        <v>10483</v>
      </c>
      <c r="DP257" s="53" t="s">
        <v>10483</v>
      </c>
      <c r="DQ257" s="53" t="s">
        <v>10483</v>
      </c>
      <c r="DR257" s="53" t="s">
        <v>10483</v>
      </c>
      <c r="DS257" s="53" t="s">
        <v>10483</v>
      </c>
      <c r="DT257" s="53" t="s">
        <v>10483</v>
      </c>
      <c r="DU257" s="53" t="s">
        <v>10483</v>
      </c>
      <c r="DV257" s="53" t="s">
        <v>10483</v>
      </c>
      <c r="DW257" s="53" t="s">
        <v>10483</v>
      </c>
      <c r="DX257" s="53" t="s">
        <v>10483</v>
      </c>
      <c r="DY257" s="53" t="s">
        <v>10483</v>
      </c>
      <c r="DZ257" s="53" t="s">
        <v>10483</v>
      </c>
      <c r="EA257" s="53" t="s">
        <v>10483</v>
      </c>
      <c r="EB257" s="53"/>
      <c r="EC257" s="53" t="s">
        <v>10483</v>
      </c>
      <c r="ED257" s="53" t="s">
        <v>10483</v>
      </c>
      <c r="EE257" s="53" t="s">
        <v>10483</v>
      </c>
      <c r="EF257" s="53" t="s">
        <v>10483</v>
      </c>
      <c r="EG257" s="38"/>
      <c r="EH257" s="38"/>
      <c r="EI257" s="38"/>
      <c r="EJ257" s="3" t="s">
        <v>6763</v>
      </c>
      <c r="EK257" s="3" t="s">
        <v>6763</v>
      </c>
      <c r="EL257" s="3" t="s">
        <v>6763</v>
      </c>
      <c r="EM257" s="39">
        <v>4.47</v>
      </c>
      <c r="EN257" s="53" t="s">
        <v>10483</v>
      </c>
      <c r="EO257" s="39">
        <v>0.17</v>
      </c>
      <c r="EP257" s="29">
        <v>2.62</v>
      </c>
      <c r="EQ257" s="53" t="s">
        <v>10483</v>
      </c>
      <c r="ER257" s="29">
        <v>0.18</v>
      </c>
      <c r="ES257" s="68"/>
      <c r="ET257" s="68"/>
      <c r="EU257" s="68"/>
      <c r="EV257" s="68"/>
      <c r="EW257" s="68"/>
      <c r="EX257" s="68">
        <v>2.85</v>
      </c>
      <c r="EY257" s="68">
        <v>0.19</v>
      </c>
      <c r="EZ257" s="68"/>
      <c r="FA257" s="68">
        <v>2.67</v>
      </c>
      <c r="FB257" s="68">
        <v>0.21</v>
      </c>
      <c r="FC257" s="68">
        <v>2.8</v>
      </c>
      <c r="FD257" s="68">
        <v>0.21</v>
      </c>
      <c r="FE257" s="68"/>
      <c r="FF257" s="68"/>
      <c r="FG257" s="53" t="s">
        <v>10483</v>
      </c>
      <c r="FH257" s="53" t="s">
        <v>10483</v>
      </c>
      <c r="FI257" s="53" t="s">
        <v>10483</v>
      </c>
      <c r="FJ257" s="53" t="s">
        <v>10483</v>
      </c>
      <c r="FK257" s="53" t="s">
        <v>10483</v>
      </c>
      <c r="FL257" s="38"/>
      <c r="FM257" s="38"/>
      <c r="FN257" s="38"/>
      <c r="FO257" s="3" t="s">
        <v>4164</v>
      </c>
      <c r="FP257" s="53" t="s">
        <v>10483</v>
      </c>
      <c r="FQ257" s="3" t="s">
        <v>4340</v>
      </c>
      <c r="FR257" s="3" t="s">
        <v>4164</v>
      </c>
      <c r="FS257" s="39">
        <v>1.57</v>
      </c>
      <c r="FT257" s="53" t="s">
        <v>10483</v>
      </c>
      <c r="FU257" s="29">
        <f xml:space="preserve"> 0.11</f>
        <v>0.11</v>
      </c>
      <c r="FV257" s="40">
        <v>0.85</v>
      </c>
      <c r="FW257" s="53" t="s">
        <v>10483</v>
      </c>
      <c r="FX257" s="29">
        <v>0.12</v>
      </c>
      <c r="FY257" s="68"/>
      <c r="FZ257" s="68"/>
      <c r="GA257" s="68"/>
      <c r="GB257" s="68"/>
      <c r="GC257" s="68"/>
      <c r="GD257" s="187">
        <v>0.95</v>
      </c>
      <c r="GE257" s="142">
        <v>0.13</v>
      </c>
      <c r="GF257" s="187">
        <v>1.17</v>
      </c>
      <c r="GG257" s="142">
        <v>0.13</v>
      </c>
      <c r="GH257" s="187">
        <v>0.92</v>
      </c>
      <c r="GI257" s="142">
        <v>0.14000000000000001</v>
      </c>
      <c r="GJ257" s="142"/>
      <c r="GK257" s="68"/>
      <c r="GL257" s="68"/>
      <c r="GM257" s="53" t="s">
        <v>10483</v>
      </c>
      <c r="GN257" s="53" t="s">
        <v>10483</v>
      </c>
      <c r="GO257" s="53" t="s">
        <v>10483</v>
      </c>
      <c r="GP257" s="53" t="s">
        <v>10483</v>
      </c>
      <c r="GQ257" s="53" t="s">
        <v>10483</v>
      </c>
      <c r="GR257" s="29">
        <v>0.14000000000000001</v>
      </c>
      <c r="GS257" s="39"/>
      <c r="GT257" s="38"/>
      <c r="GU257" s="6" t="s">
        <v>4565</v>
      </c>
      <c r="GV257" s="29">
        <v>-0.96</v>
      </c>
      <c r="GW257" s="29">
        <v>0.96</v>
      </c>
      <c r="GX257" s="181" t="s">
        <v>10483</v>
      </c>
      <c r="GY257" s="181" t="s">
        <v>10483</v>
      </c>
      <c r="GZ257" s="167"/>
      <c r="HA257" s="167"/>
      <c r="HB257" s="167"/>
      <c r="HC257" s="167"/>
      <c r="HD257" s="165">
        <v>-4.5</v>
      </c>
      <c r="HE257" s="165">
        <v>1.28</v>
      </c>
      <c r="HF257" s="165">
        <v>3.94</v>
      </c>
      <c r="HG257" s="165">
        <v>0.48</v>
      </c>
      <c r="HH257" s="165">
        <v>3.97</v>
      </c>
      <c r="HI257" s="165">
        <v>0.45</v>
      </c>
      <c r="HJ257" s="167"/>
      <c r="HK257" s="167"/>
      <c r="HL257" s="38"/>
      <c r="HM257" s="38"/>
      <c r="HN257" s="38"/>
      <c r="HO257" s="3" t="s">
        <v>557</v>
      </c>
      <c r="HP257" s="38"/>
      <c r="HQ257" s="38"/>
      <c r="HR257" s="38"/>
      <c r="HS257" s="38"/>
      <c r="HT257" s="38"/>
      <c r="HU257" s="38"/>
      <c r="HV257" s="38"/>
      <c r="HW257" s="38"/>
      <c r="HX257" s="38"/>
      <c r="HY257" s="38"/>
      <c r="HZ257" s="9"/>
      <c r="IA257" s="9"/>
      <c r="IB257" s="9"/>
      <c r="IC257" s="39"/>
      <c r="ID257" s="39"/>
      <c r="IE257" s="39"/>
      <c r="IF257" s="39"/>
      <c r="IG257" s="39"/>
      <c r="IH257" s="39"/>
      <c r="II257" s="68"/>
      <c r="IJ257" s="68"/>
      <c r="IK257" s="68"/>
      <c r="IL257" s="68"/>
      <c r="IM257" s="68"/>
      <c r="IN257" s="68"/>
      <c r="IO257" s="68"/>
      <c r="IP257" s="68"/>
      <c r="IQ257" s="68"/>
      <c r="IR257" s="68"/>
      <c r="IS257" s="68"/>
      <c r="IT257" s="68"/>
      <c r="IU257" s="68"/>
      <c r="IV257" s="68"/>
      <c r="IW257" s="38"/>
      <c r="IX257" s="38"/>
      <c r="IY257" s="38"/>
      <c r="IZ257" s="9"/>
      <c r="JA257" s="9"/>
      <c r="JB257" s="9"/>
      <c r="JC257" s="38"/>
      <c r="JD257" s="38"/>
      <c r="JE257" s="38"/>
      <c r="JF257" s="38"/>
      <c r="JG257" s="38"/>
      <c r="JH257" s="38"/>
      <c r="JI257" s="68"/>
      <c r="JJ257" s="68"/>
      <c r="JK257" s="68"/>
      <c r="JL257" s="68"/>
      <c r="JM257" s="68"/>
      <c r="JN257" s="68"/>
      <c r="JO257" s="68"/>
      <c r="JP257" s="68"/>
      <c r="JQ257" s="68"/>
      <c r="JR257" s="68"/>
      <c r="JS257" s="68"/>
      <c r="JT257" s="68"/>
      <c r="JU257" s="68"/>
      <c r="JV257" s="68"/>
      <c r="JW257" s="38"/>
      <c r="JX257" s="38"/>
      <c r="JY257" s="38"/>
      <c r="JZ257" s="9"/>
      <c r="KA257" s="9"/>
      <c r="KB257" s="9"/>
      <c r="KC257" s="9"/>
      <c r="KD257" s="9"/>
      <c r="KE257" s="9"/>
      <c r="KF257" s="9"/>
      <c r="KW257" s="9"/>
      <c r="KX257" s="9"/>
      <c r="KY257" s="9"/>
      <c r="KZ257" s="38"/>
      <c r="LA257" s="38"/>
      <c r="LB257" s="38"/>
      <c r="LC257" s="38"/>
      <c r="LD257" s="38"/>
      <c r="LE257" s="68"/>
      <c r="LF257" s="68"/>
      <c r="LG257" s="68"/>
      <c r="LH257" s="68"/>
      <c r="LI257" s="68"/>
      <c r="LJ257" s="68"/>
      <c r="LK257" s="68"/>
      <c r="LL257" s="68"/>
      <c r="LM257" s="68"/>
      <c r="LN257" s="68"/>
      <c r="LO257" s="68"/>
      <c r="LP257" s="68"/>
      <c r="LQ257" s="68"/>
      <c r="LR257" s="38"/>
      <c r="LS257" s="38"/>
      <c r="LT257" s="38"/>
      <c r="LU257" s="9"/>
      <c r="LV257" s="9"/>
      <c r="LW257" s="9"/>
      <c r="LX257" s="38"/>
      <c r="LY257" s="38"/>
      <c r="LZ257" s="38"/>
      <c r="MA257" s="38"/>
      <c r="MB257" s="68"/>
      <c r="MC257" s="68"/>
      <c r="MD257" s="68"/>
      <c r="ME257" s="68"/>
      <c r="MF257" s="68"/>
      <c r="MG257" s="68"/>
      <c r="MH257" s="68"/>
      <c r="MI257" s="68"/>
      <c r="MJ257" s="68"/>
      <c r="MK257" s="68"/>
      <c r="ML257" s="68"/>
      <c r="MM257" s="68"/>
      <c r="MN257" s="38"/>
      <c r="MO257" s="38"/>
      <c r="MP257" s="38"/>
      <c r="MQ257" s="38"/>
      <c r="MR257" s="38"/>
      <c r="MS257" s="9"/>
      <c r="MT257" s="9"/>
      <c r="MU257" s="38"/>
      <c r="MV257" s="38"/>
      <c r="MW257" s="38"/>
      <c r="MX257" s="38"/>
      <c r="MY257" s="38"/>
      <c r="MZ257" s="68"/>
      <c r="NA257" s="68"/>
      <c r="NB257" s="68"/>
      <c r="NC257" s="68"/>
      <c r="ND257" s="68"/>
      <c r="NE257" s="68"/>
      <c r="NF257" s="68"/>
      <c r="NG257" s="68"/>
      <c r="NH257" s="68"/>
      <c r="NI257" s="68"/>
      <c r="NJ257" s="68"/>
      <c r="NK257" s="68"/>
      <c r="NL257" s="68"/>
      <c r="NM257" s="38"/>
      <c r="NN257" s="38"/>
      <c r="NO257" s="38"/>
      <c r="NP257" s="9"/>
      <c r="NQ257" s="9"/>
      <c r="NR257" s="9"/>
      <c r="NS257" s="38"/>
      <c r="NT257" s="38"/>
      <c r="NU257" s="38"/>
      <c r="NV257" s="38"/>
      <c r="NW257" s="38"/>
      <c r="NX257" s="38"/>
      <c r="NY257" s="68"/>
      <c r="NZ257" s="68"/>
      <c r="OA257" s="68"/>
      <c r="OB257" s="68"/>
      <c r="OC257" s="68"/>
      <c r="OD257" s="68"/>
      <c r="OE257" s="68"/>
      <c r="OF257" s="68"/>
      <c r="OG257" s="68"/>
      <c r="OH257" s="68"/>
      <c r="OI257" s="68"/>
      <c r="OJ257" s="68"/>
      <c r="OK257" s="68"/>
      <c r="OL257" s="38"/>
      <c r="OM257" s="38"/>
      <c r="ON257" s="38"/>
      <c r="OO257" s="9"/>
      <c r="OP257" s="9"/>
      <c r="OQ257" s="9"/>
      <c r="OR257" s="38"/>
      <c r="OS257" s="38"/>
      <c r="OT257" s="38"/>
      <c r="OU257" s="38"/>
      <c r="OV257" s="68"/>
      <c r="OW257" s="68"/>
      <c r="OX257" s="68"/>
      <c r="OY257" s="68"/>
      <c r="OZ257" s="68"/>
      <c r="PA257" s="68"/>
      <c r="PB257" s="68"/>
      <c r="PC257" s="68"/>
      <c r="PD257" s="68"/>
      <c r="PE257" s="68"/>
      <c r="PF257" s="68"/>
      <c r="PG257" s="68"/>
      <c r="PH257" s="38"/>
      <c r="PI257" s="38"/>
      <c r="PJ257" s="38"/>
      <c r="PK257" s="38"/>
      <c r="PL257" s="3" t="s">
        <v>4165</v>
      </c>
      <c r="PM257" s="3" t="s">
        <v>4179</v>
      </c>
      <c r="PN257" s="3" t="s">
        <v>4179</v>
      </c>
      <c r="PO257" s="39">
        <v>21.05</v>
      </c>
      <c r="PP257" s="29">
        <v>0.33</v>
      </c>
      <c r="PQ257" s="40">
        <v>17.670000000000002</v>
      </c>
      <c r="PR257" s="29">
        <v>0.38</v>
      </c>
      <c r="PT257" s="68"/>
      <c r="PU257" s="68"/>
      <c r="PV257" s="68"/>
      <c r="PW257" s="68"/>
      <c r="PX257" s="68"/>
      <c r="PY257" s="40">
        <v>18.55</v>
      </c>
      <c r="PZ257" s="29">
        <v>0.39</v>
      </c>
      <c r="QA257" s="40">
        <v>18.63</v>
      </c>
      <c r="QB257" s="29">
        <v>0.46</v>
      </c>
      <c r="QC257" s="40">
        <v>18.760000000000002</v>
      </c>
      <c r="QD257" s="29">
        <v>0.48</v>
      </c>
      <c r="QE257" s="68"/>
      <c r="QF257" s="68"/>
      <c r="QG257" s="40">
        <v>18.760000000000002</v>
      </c>
      <c r="QH257" s="29">
        <v>0.48</v>
      </c>
      <c r="QJ257" s="39"/>
      <c r="QK257" s="3" t="s">
        <v>4209</v>
      </c>
      <c r="QL257" s="3" t="s">
        <v>4347</v>
      </c>
      <c r="QM257" s="3" t="s">
        <v>4347</v>
      </c>
      <c r="QN257" s="39">
        <v>25.29</v>
      </c>
      <c r="QO257" s="29">
        <v>0.59</v>
      </c>
      <c r="QQ257" s="40">
        <v>22.31</v>
      </c>
      <c r="QR257" s="29">
        <v>0.7</v>
      </c>
      <c r="QT257" s="68"/>
      <c r="QU257" s="68"/>
      <c r="QV257" s="68"/>
      <c r="QW257" s="68"/>
      <c r="QX257" s="68"/>
      <c r="QY257" s="40">
        <v>23.69</v>
      </c>
      <c r="QZ257" s="29">
        <v>0.72</v>
      </c>
      <c r="RA257" s="29"/>
      <c r="RB257" s="40">
        <v>25.47</v>
      </c>
      <c r="RC257" s="29">
        <v>0.8</v>
      </c>
      <c r="RD257" s="40">
        <v>23.37</v>
      </c>
      <c r="RE257" s="29">
        <v>0.81</v>
      </c>
      <c r="RF257" s="29"/>
      <c r="RG257" s="68"/>
      <c r="RH257" s="68"/>
      <c r="RI257" s="40">
        <v>23.37</v>
      </c>
      <c r="RJ257" s="29">
        <v>0.81</v>
      </c>
      <c r="RL257" s="39"/>
      <c r="RM257" s="9"/>
      <c r="RN257" s="9"/>
      <c r="RO257" s="9"/>
      <c r="RP257" s="39"/>
      <c r="RQ257" s="39"/>
      <c r="RR257" s="39"/>
      <c r="RS257" s="39"/>
      <c r="RT257" s="68"/>
      <c r="RU257" s="68"/>
      <c r="RV257" s="68"/>
      <c r="RW257" s="68"/>
      <c r="RX257" s="68"/>
      <c r="RY257" s="68"/>
      <c r="RZ257" s="68"/>
      <c r="SA257" s="68"/>
      <c r="SB257" s="68"/>
      <c r="SC257" s="68"/>
      <c r="SD257" s="68"/>
      <c r="SE257" s="68"/>
      <c r="SF257" s="38"/>
      <c r="SG257" s="38"/>
      <c r="SH257" s="38"/>
      <c r="SI257" s="9"/>
      <c r="SJ257" s="9"/>
      <c r="SK257" s="9"/>
      <c r="SL257" s="38"/>
      <c r="SM257" s="38"/>
      <c r="SN257" s="38"/>
      <c r="SO257" s="38"/>
      <c r="SP257" s="68"/>
      <c r="SQ257" s="68"/>
      <c r="SR257" s="68"/>
      <c r="SS257" s="68"/>
      <c r="ST257" s="68"/>
      <c r="SU257" s="68"/>
      <c r="SV257" s="68"/>
      <c r="SW257" s="68"/>
      <c r="SX257" s="68"/>
      <c r="SY257" s="68"/>
      <c r="SZ257" s="68"/>
      <c r="TA257" s="68"/>
      <c r="TB257" s="38"/>
      <c r="TC257" s="38"/>
      <c r="TD257" s="38"/>
      <c r="TE257" s="9"/>
      <c r="TF257" s="9"/>
      <c r="TG257" s="9"/>
      <c r="TN257" s="68"/>
      <c r="TO257" s="68"/>
      <c r="TP257" s="68"/>
      <c r="TQ257" s="68"/>
      <c r="TR257" s="68"/>
      <c r="TS257" s="68"/>
      <c r="TT257" s="68"/>
      <c r="TU257" s="68"/>
      <c r="TV257" s="68"/>
      <c r="TW257" s="68"/>
      <c r="TX257" s="68"/>
      <c r="TY257" s="68"/>
      <c r="TZ257" s="68"/>
      <c r="UA257" s="68"/>
      <c r="UK257" s="68"/>
      <c r="UL257" s="68"/>
      <c r="UM257" s="68"/>
      <c r="UN257" s="68"/>
      <c r="UO257" s="68"/>
      <c r="UP257" s="68"/>
      <c r="UQ257" s="68"/>
      <c r="UR257" s="68"/>
      <c r="US257" s="68"/>
      <c r="UT257" s="68"/>
      <c r="UU257" s="68"/>
      <c r="UV257" s="68"/>
      <c r="VE257" s="9"/>
      <c r="VF257" s="3" t="s">
        <v>4541</v>
      </c>
      <c r="VG257" s="44" t="s">
        <v>4539</v>
      </c>
      <c r="VH257" s="3" t="s">
        <v>4504</v>
      </c>
      <c r="VI257" s="3">
        <v>100</v>
      </c>
      <c r="VJ257" s="29">
        <v>67</v>
      </c>
      <c r="VO257" s="8" t="s">
        <v>6113</v>
      </c>
      <c r="VQ257" s="3" t="s">
        <v>2197</v>
      </c>
      <c r="VR257" s="3" t="s">
        <v>2197</v>
      </c>
      <c r="VS257" s="3" t="s">
        <v>2197</v>
      </c>
      <c r="VT257" s="18" t="s">
        <v>2197</v>
      </c>
      <c r="VV257" s="2" t="s">
        <v>6111</v>
      </c>
      <c r="VW257" s="2" t="s">
        <v>6112</v>
      </c>
      <c r="VX257" s="3" t="s">
        <v>6116</v>
      </c>
      <c r="VY257" s="3" t="s">
        <v>6113</v>
      </c>
      <c r="VZ257" s="3" t="s">
        <v>537</v>
      </c>
      <c r="WA257" s="3" t="s">
        <v>537</v>
      </c>
      <c r="WB257" s="117" t="s">
        <v>10426</v>
      </c>
      <c r="WC257" s="3" t="s">
        <v>537</v>
      </c>
      <c r="WG257" s="7" t="s">
        <v>537</v>
      </c>
      <c r="WN257" s="2" t="s">
        <v>6114</v>
      </c>
      <c r="WO257" s="2" t="s">
        <v>6115</v>
      </c>
      <c r="WU257" s="3" t="s">
        <v>5839</v>
      </c>
      <c r="WV257" s="7" t="s">
        <v>537</v>
      </c>
      <c r="WX257" s="18"/>
      <c r="WZ257" s="18" t="s">
        <v>1221</v>
      </c>
      <c r="XA257" s="18" t="s">
        <v>3142</v>
      </c>
      <c r="XB257" s="18" t="s">
        <v>1221</v>
      </c>
      <c r="XC257" s="18"/>
      <c r="XD257" s="18" t="s">
        <v>3143</v>
      </c>
      <c r="XE257" s="18" t="s">
        <v>542</v>
      </c>
      <c r="XF257" s="18" t="s">
        <v>2405</v>
      </c>
      <c r="XG257" s="18" t="s">
        <v>1285</v>
      </c>
      <c r="XH257" s="18" t="s">
        <v>1285</v>
      </c>
      <c r="XI257" s="18"/>
      <c r="XJ257" s="18"/>
      <c r="XK257"/>
      <c r="XL257" s="3" t="s">
        <v>1285</v>
      </c>
      <c r="XM257" s="6" t="s">
        <v>1096</v>
      </c>
      <c r="XN257" s="6" t="s">
        <v>1096</v>
      </c>
      <c r="XP257" s="6" t="s">
        <v>10499</v>
      </c>
      <c r="XQ257" s="6" t="s">
        <v>10499</v>
      </c>
      <c r="XS257" s="6" t="s">
        <v>7753</v>
      </c>
      <c r="XT257" s="6" t="s">
        <v>7753</v>
      </c>
      <c r="XU257" s="3" t="s">
        <v>3142</v>
      </c>
      <c r="XV257" s="3">
        <v>4</v>
      </c>
      <c r="YB257" s="3" t="s">
        <v>1096</v>
      </c>
      <c r="YH257" s="6" t="s">
        <v>1529</v>
      </c>
      <c r="YI257" s="6" t="s">
        <v>788</v>
      </c>
      <c r="YJ257" s="3" t="s">
        <v>1055</v>
      </c>
      <c r="YL257" s="3" t="s">
        <v>1222</v>
      </c>
      <c r="YM257" s="3" t="s">
        <v>537</v>
      </c>
      <c r="YP257" s="3" t="s">
        <v>908</v>
      </c>
      <c r="YQ257" s="3" t="s">
        <v>3899</v>
      </c>
      <c r="YR257" s="3" t="s">
        <v>537</v>
      </c>
      <c r="YS257" s="3" t="s">
        <v>878</v>
      </c>
      <c r="YT257" s="3" t="s">
        <v>879</v>
      </c>
      <c r="YU257" s="3" t="s">
        <v>3973</v>
      </c>
      <c r="YV257" s="3" t="s">
        <v>537</v>
      </c>
      <c r="YX257" s="3" t="s">
        <v>2405</v>
      </c>
      <c r="YY257" s="3" t="s">
        <v>2108</v>
      </c>
      <c r="ZA257" s="6" t="s">
        <v>1919</v>
      </c>
      <c r="ZB257" s="3" t="s">
        <v>781</v>
      </c>
      <c r="ZH257" s="13" t="s">
        <v>1321</v>
      </c>
      <c r="ZI257" s="3" t="s">
        <v>1322</v>
      </c>
      <c r="ZJ257" s="3" t="s">
        <v>1323</v>
      </c>
    </row>
    <row r="258" spans="1:686" ht="33" customHeight="1" x14ac:dyDescent="0.2">
      <c r="J258" s="82"/>
      <c r="K258" s="6">
        <v>53</v>
      </c>
      <c r="L258" s="6">
        <v>82</v>
      </c>
      <c r="M258" s="162" t="s">
        <v>10483</v>
      </c>
      <c r="T258" s="3" t="s">
        <v>1200</v>
      </c>
      <c r="AB258" s="6" t="s">
        <v>2020</v>
      </c>
      <c r="AD258" s="3" t="s">
        <v>49</v>
      </c>
      <c r="AE258" s="3" t="s">
        <v>1200</v>
      </c>
      <c r="AF258" s="3" t="s">
        <v>49</v>
      </c>
      <c r="AG258" s="162" t="s">
        <v>10483</v>
      </c>
      <c r="AI258" s="3" t="s">
        <v>3436</v>
      </c>
      <c r="AJ258" s="3" t="s">
        <v>542</v>
      </c>
      <c r="AL258" s="9"/>
      <c r="AM258" s="6" t="s">
        <v>1279</v>
      </c>
      <c r="AO258" s="28">
        <v>4</v>
      </c>
      <c r="AP258" s="9"/>
      <c r="AQ258" s="9"/>
      <c r="BH258" s="28" t="s">
        <v>4231</v>
      </c>
      <c r="BI258" s="9"/>
      <c r="BJ258" s="9"/>
      <c r="BK258" s="9"/>
      <c r="BL258" s="9"/>
      <c r="BM258" s="9"/>
      <c r="BN258" s="9"/>
      <c r="BO258" s="9"/>
      <c r="BP258" s="9"/>
      <c r="BQ258" s="28" t="s">
        <v>4455</v>
      </c>
      <c r="BS258" s="227" t="str">
        <f t="shared" si="7"/>
        <v xml:space="preserve">-- EDE-Q-R BPDS              </v>
      </c>
      <c r="BT258" s="9"/>
      <c r="BU258" s="9"/>
      <c r="BV258" s="9"/>
      <c r="BW258" s="9"/>
      <c r="BX258" s="9"/>
      <c r="BY258" s="9"/>
      <c r="BZ258" s="9"/>
      <c r="CA258" s="9"/>
      <c r="CB258" s="9"/>
      <c r="CC258" s="9"/>
      <c r="CD258" s="9"/>
      <c r="CF258" s="9"/>
      <c r="CJ258" s="83"/>
      <c r="CL258" s="9">
        <v>148</v>
      </c>
      <c r="CM258" s="9">
        <v>148</v>
      </c>
      <c r="CN258" s="22"/>
      <c r="CO258" s="22">
        <v>148</v>
      </c>
      <c r="CP258" s="22"/>
      <c r="CQ258" s="22">
        <v>148</v>
      </c>
      <c r="CR258" s="22"/>
      <c r="CS258" s="3">
        <v>148</v>
      </c>
      <c r="CZ258" s="22">
        <v>148</v>
      </c>
      <c r="DB258" s="22">
        <v>148</v>
      </c>
      <c r="DC258" s="3">
        <v>148</v>
      </c>
      <c r="DD258" s="53" t="s">
        <v>10483</v>
      </c>
      <c r="DE258" s="53" t="s">
        <v>10483</v>
      </c>
      <c r="DF258" s="53" t="s">
        <v>10483</v>
      </c>
      <c r="DG258" s="53" t="s">
        <v>10483</v>
      </c>
      <c r="DH258" s="53" t="s">
        <v>10483</v>
      </c>
      <c r="DI258" s="53" t="s">
        <v>10483</v>
      </c>
      <c r="DJ258" s="53" t="s">
        <v>10483</v>
      </c>
      <c r="DK258" s="53" t="s">
        <v>10483</v>
      </c>
      <c r="DL258" s="53" t="s">
        <v>10483</v>
      </c>
      <c r="DM258" s="53" t="s">
        <v>10483</v>
      </c>
      <c r="DN258" s="53" t="s">
        <v>10483</v>
      </c>
      <c r="DO258" s="53" t="s">
        <v>10483</v>
      </c>
      <c r="DP258" s="53" t="s">
        <v>10483</v>
      </c>
      <c r="DQ258" s="53" t="s">
        <v>10483</v>
      </c>
      <c r="DR258" s="53" t="s">
        <v>10483</v>
      </c>
      <c r="DS258" s="53" t="s">
        <v>10483</v>
      </c>
      <c r="DT258" s="53" t="s">
        <v>10483</v>
      </c>
      <c r="DU258" s="53" t="s">
        <v>10483</v>
      </c>
      <c r="DV258" s="53" t="s">
        <v>10483</v>
      </c>
      <c r="DW258" s="53" t="s">
        <v>10483</v>
      </c>
      <c r="DX258" s="53" t="s">
        <v>10483</v>
      </c>
      <c r="DY258" s="53" t="s">
        <v>10483</v>
      </c>
      <c r="DZ258" s="53" t="s">
        <v>10483</v>
      </c>
      <c r="EA258" s="53" t="s">
        <v>10483</v>
      </c>
      <c r="EB258" s="53"/>
      <c r="EC258" s="53" t="s">
        <v>10483</v>
      </c>
      <c r="ED258" s="53" t="s">
        <v>10483</v>
      </c>
      <c r="EE258" s="53" t="s">
        <v>10483</v>
      </c>
      <c r="EF258" s="53" t="s">
        <v>10483</v>
      </c>
      <c r="EG258" s="38"/>
      <c r="EH258" s="38"/>
      <c r="EI258" s="38"/>
      <c r="EJ258" s="3" t="s">
        <v>6763</v>
      </c>
      <c r="EK258" s="3" t="s">
        <v>6763</v>
      </c>
      <c r="EL258" s="3" t="s">
        <v>6763</v>
      </c>
      <c r="EM258" s="38">
        <v>4.5999999999999996</v>
      </c>
      <c r="EN258" s="53" t="s">
        <v>10483</v>
      </c>
      <c r="EO258" s="38">
        <v>0.17</v>
      </c>
      <c r="EP258" s="38">
        <v>3.62</v>
      </c>
      <c r="EQ258" s="53" t="s">
        <v>10483</v>
      </c>
      <c r="ER258" s="38">
        <v>0.18</v>
      </c>
      <c r="ES258" s="68"/>
      <c r="ET258" s="68"/>
      <c r="EU258" s="68"/>
      <c r="EV258" s="68"/>
      <c r="EW258" s="68"/>
      <c r="EX258" s="68">
        <v>3.51</v>
      </c>
      <c r="EY258" s="68">
        <v>0.19</v>
      </c>
      <c r="EZ258" s="68"/>
      <c r="FA258" s="68">
        <v>3.11</v>
      </c>
      <c r="FB258" s="68">
        <v>0.2</v>
      </c>
      <c r="FC258" s="68">
        <v>2.96</v>
      </c>
      <c r="FD258" s="68">
        <v>0.21</v>
      </c>
      <c r="FE258" s="68"/>
      <c r="FF258" s="68"/>
      <c r="FG258" s="53" t="s">
        <v>10483</v>
      </c>
      <c r="FH258" s="53" t="s">
        <v>10483</v>
      </c>
      <c r="FI258" s="53" t="s">
        <v>10483</v>
      </c>
      <c r="FJ258" s="53" t="s">
        <v>10483</v>
      </c>
      <c r="FK258" s="53" t="s">
        <v>10483</v>
      </c>
      <c r="FL258" s="38"/>
      <c r="FM258" s="38"/>
      <c r="FN258" s="38"/>
      <c r="FO258" s="3" t="s">
        <v>4164</v>
      </c>
      <c r="FP258" s="53" t="s">
        <v>10483</v>
      </c>
      <c r="FQ258" s="3" t="s">
        <v>4340</v>
      </c>
      <c r="FR258" s="3" t="s">
        <v>4164</v>
      </c>
      <c r="FS258" s="39">
        <v>1.73</v>
      </c>
      <c r="FT258" s="53" t="s">
        <v>10483</v>
      </c>
      <c r="FU258" s="29">
        <f xml:space="preserve"> 0.11</f>
        <v>0.11</v>
      </c>
      <c r="FV258" s="40">
        <v>1.32</v>
      </c>
      <c r="FW258" s="53" t="s">
        <v>10483</v>
      </c>
      <c r="FX258" s="29">
        <v>0.12</v>
      </c>
      <c r="FY258" s="68"/>
      <c r="FZ258" s="68"/>
      <c r="GA258" s="68"/>
      <c r="GB258" s="68"/>
      <c r="GC258" s="68"/>
      <c r="GD258" s="187">
        <v>1.39</v>
      </c>
      <c r="GE258" s="142">
        <v>0.13</v>
      </c>
      <c r="GF258" s="187">
        <v>1.51</v>
      </c>
      <c r="GG258" s="142">
        <v>0.13</v>
      </c>
      <c r="GH258" s="187">
        <v>1.35</v>
      </c>
      <c r="GI258" s="142">
        <v>0.13</v>
      </c>
      <c r="GJ258" s="142"/>
      <c r="GK258" s="68"/>
      <c r="GL258" s="68"/>
      <c r="GM258" s="53" t="s">
        <v>10483</v>
      </c>
      <c r="GN258" s="53" t="s">
        <v>10483</v>
      </c>
      <c r="GO258" s="53" t="s">
        <v>10483</v>
      </c>
      <c r="GP258" s="53" t="s">
        <v>10483</v>
      </c>
      <c r="GQ258" s="53" t="s">
        <v>10483</v>
      </c>
      <c r="GR258" s="29">
        <v>0.13</v>
      </c>
      <c r="GS258" s="39"/>
      <c r="GT258" s="38"/>
      <c r="GU258" s="9"/>
      <c r="GV258" s="29">
        <v>-0.56999999999999995</v>
      </c>
      <c r="GW258" s="29">
        <v>0.97</v>
      </c>
      <c r="GX258" s="181" t="s">
        <v>10483</v>
      </c>
      <c r="GY258" s="181" t="s">
        <v>10483</v>
      </c>
      <c r="GZ258" s="167"/>
      <c r="HA258" s="167"/>
      <c r="HB258" s="167"/>
      <c r="HC258" s="167"/>
      <c r="HD258" s="165">
        <v>1.43</v>
      </c>
      <c r="HE258" s="165">
        <v>1.31</v>
      </c>
      <c r="HF258" s="165">
        <v>4.18</v>
      </c>
      <c r="HG258" s="165">
        <v>0.48</v>
      </c>
      <c r="HH258" s="165">
        <v>5.92</v>
      </c>
      <c r="HI258" s="165">
        <v>0.43</v>
      </c>
      <c r="HJ258" s="167"/>
      <c r="HK258" s="167"/>
      <c r="HL258" s="38"/>
      <c r="HM258" s="38"/>
      <c r="HN258" s="38"/>
      <c r="HP258" s="38"/>
      <c r="HQ258" s="38"/>
      <c r="HR258" s="38"/>
      <c r="HS258" s="38"/>
      <c r="HT258" s="38"/>
      <c r="HU258" s="38"/>
      <c r="HV258" s="38"/>
      <c r="HW258" s="38"/>
      <c r="HX258" s="38"/>
      <c r="HY258" s="38"/>
      <c r="HZ258" s="9"/>
      <c r="IA258" s="9"/>
      <c r="IB258" s="9"/>
      <c r="IC258" s="38"/>
      <c r="ID258" s="38"/>
      <c r="IE258" s="38"/>
      <c r="IF258" s="38"/>
      <c r="IG258" s="38"/>
      <c r="IH258" s="38"/>
      <c r="II258" s="68"/>
      <c r="IJ258" s="68"/>
      <c r="IK258" s="68"/>
      <c r="IL258" s="68"/>
      <c r="IM258" s="68"/>
      <c r="IN258" s="68"/>
      <c r="IO258" s="68"/>
      <c r="IP258" s="68"/>
      <c r="IQ258" s="68"/>
      <c r="IR258" s="68"/>
      <c r="IS258" s="68"/>
      <c r="IT258" s="68"/>
      <c r="IU258" s="68"/>
      <c r="IV258" s="68"/>
      <c r="IW258" s="38"/>
      <c r="IX258" s="38"/>
      <c r="IY258" s="38"/>
      <c r="IZ258" s="9"/>
      <c r="JA258" s="9"/>
      <c r="JB258" s="9"/>
      <c r="JC258" s="38"/>
      <c r="JD258" s="38"/>
      <c r="JE258" s="38"/>
      <c r="JF258" s="38"/>
      <c r="JG258" s="38"/>
      <c r="JH258" s="38"/>
      <c r="JI258" s="68"/>
      <c r="JJ258" s="68"/>
      <c r="JK258" s="68"/>
      <c r="JL258" s="68"/>
      <c r="JM258" s="68"/>
      <c r="JN258" s="68"/>
      <c r="JO258" s="68"/>
      <c r="JP258" s="68"/>
      <c r="JQ258" s="68"/>
      <c r="JR258" s="68"/>
      <c r="JS258" s="68"/>
      <c r="JT258" s="68"/>
      <c r="JU258" s="68"/>
      <c r="JV258" s="68"/>
      <c r="JW258" s="38"/>
      <c r="JX258" s="38"/>
      <c r="JY258" s="38"/>
      <c r="JZ258" s="9"/>
      <c r="KA258" s="9"/>
      <c r="KB258" s="9"/>
      <c r="KC258" s="9"/>
      <c r="KD258" s="9"/>
      <c r="KE258" s="9"/>
      <c r="KF258" s="9"/>
      <c r="KW258" s="9"/>
      <c r="KX258" s="9"/>
      <c r="KY258" s="9"/>
      <c r="KZ258" s="38"/>
      <c r="LA258" s="38"/>
      <c r="LB258" s="38"/>
      <c r="LC258" s="38"/>
      <c r="LD258" s="38"/>
      <c r="LE258" s="68"/>
      <c r="LF258" s="68"/>
      <c r="LG258" s="68"/>
      <c r="LH258" s="68"/>
      <c r="LI258" s="68"/>
      <c r="LJ258" s="68"/>
      <c r="LK258" s="68"/>
      <c r="LL258" s="68"/>
      <c r="LM258" s="68"/>
      <c r="LN258" s="68"/>
      <c r="LO258" s="68"/>
      <c r="LP258" s="68"/>
      <c r="LQ258" s="68"/>
      <c r="LR258" s="38"/>
      <c r="LS258" s="38"/>
      <c r="LT258" s="38"/>
      <c r="LU258" s="9"/>
      <c r="LV258" s="9"/>
      <c r="LW258" s="9"/>
      <c r="LX258" s="38"/>
      <c r="LY258" s="38"/>
      <c r="LZ258" s="38"/>
      <c r="MA258" s="38"/>
      <c r="MB258" s="68"/>
      <c r="MC258" s="68"/>
      <c r="MD258" s="68"/>
      <c r="ME258" s="68"/>
      <c r="MF258" s="68"/>
      <c r="MG258" s="68"/>
      <c r="MH258" s="68"/>
      <c r="MI258" s="68"/>
      <c r="MJ258" s="68"/>
      <c r="MK258" s="68"/>
      <c r="ML258" s="68"/>
      <c r="MM258" s="68"/>
      <c r="MN258" s="38"/>
      <c r="MO258" s="38"/>
      <c r="MP258" s="38"/>
      <c r="MQ258" s="38"/>
      <c r="MR258" s="38"/>
      <c r="MS258" s="9"/>
      <c r="MT258" s="9"/>
      <c r="MU258" s="38"/>
      <c r="MV258" s="38"/>
      <c r="MW258" s="38"/>
      <c r="MX258" s="38"/>
      <c r="MY258" s="38"/>
      <c r="MZ258" s="68"/>
      <c r="NA258" s="68"/>
      <c r="NB258" s="68"/>
      <c r="NC258" s="68"/>
      <c r="ND258" s="68"/>
      <c r="NE258" s="68"/>
      <c r="NF258" s="68"/>
      <c r="NG258" s="68"/>
      <c r="NH258" s="68"/>
      <c r="NI258" s="68"/>
      <c r="NJ258" s="68"/>
      <c r="NK258" s="68"/>
      <c r="NL258" s="68"/>
      <c r="NM258" s="38"/>
      <c r="NN258" s="38"/>
      <c r="NO258" s="38"/>
      <c r="NP258" s="9"/>
      <c r="NQ258" s="9"/>
      <c r="NR258" s="9"/>
      <c r="NS258" s="38"/>
      <c r="NT258" s="38"/>
      <c r="NU258" s="38"/>
      <c r="NV258" s="38"/>
      <c r="NW258" s="38"/>
      <c r="NX258" s="38"/>
      <c r="NY258" s="68"/>
      <c r="NZ258" s="68"/>
      <c r="OA258" s="68"/>
      <c r="OB258" s="68"/>
      <c r="OC258" s="68"/>
      <c r="OD258" s="68"/>
      <c r="OE258" s="68"/>
      <c r="OF258" s="68"/>
      <c r="OG258" s="68"/>
      <c r="OH258" s="68"/>
      <c r="OI258" s="68"/>
      <c r="OJ258" s="68"/>
      <c r="OK258" s="68"/>
      <c r="OL258" s="38"/>
      <c r="OM258" s="38"/>
      <c r="ON258" s="38"/>
      <c r="OO258" s="9"/>
      <c r="OP258" s="9"/>
      <c r="OQ258" s="9"/>
      <c r="OR258" s="38"/>
      <c r="OS258" s="38"/>
      <c r="OT258" s="38"/>
      <c r="OU258" s="38"/>
      <c r="OV258" s="68"/>
      <c r="OW258" s="68"/>
      <c r="OX258" s="68"/>
      <c r="OY258" s="68"/>
      <c r="OZ258" s="68"/>
      <c r="PA258" s="68"/>
      <c r="PB258" s="68"/>
      <c r="PC258" s="68"/>
      <c r="PD258" s="68"/>
      <c r="PE258" s="68"/>
      <c r="PF258" s="68"/>
      <c r="PG258" s="68"/>
      <c r="PH258" s="38"/>
      <c r="PI258" s="38"/>
      <c r="PJ258" s="38"/>
      <c r="PK258" s="38"/>
      <c r="PL258" s="9"/>
      <c r="PM258" s="9"/>
      <c r="PN258" s="9"/>
      <c r="PO258" s="39">
        <v>21.41</v>
      </c>
      <c r="PP258" s="29">
        <v>0.33</v>
      </c>
      <c r="PQ258" s="40">
        <v>20.92</v>
      </c>
      <c r="PR258" s="29">
        <v>0.38</v>
      </c>
      <c r="PT258" s="68"/>
      <c r="PU258" s="68"/>
      <c r="PV258" s="68"/>
      <c r="PW258" s="68"/>
      <c r="PX258" s="68"/>
      <c r="PY258" s="40">
        <v>20.84</v>
      </c>
      <c r="PZ258" s="29">
        <v>0.4</v>
      </c>
      <c r="QA258" s="40">
        <v>20.100000000000001</v>
      </c>
      <c r="QB258" s="29">
        <v>0.44</v>
      </c>
      <c r="QC258" s="40">
        <v>20.260000000000002</v>
      </c>
      <c r="QD258" s="29">
        <v>4.5999999999999999E-2</v>
      </c>
      <c r="QE258" s="68"/>
      <c r="QF258" s="68"/>
      <c r="QG258" s="40">
        <v>20.260000000000002</v>
      </c>
      <c r="QH258" s="29">
        <v>0.46</v>
      </c>
      <c r="QJ258" s="39"/>
      <c r="QK258" s="22"/>
      <c r="QL258" s="22"/>
      <c r="QM258" s="22"/>
      <c r="QN258" s="39">
        <v>24.84</v>
      </c>
      <c r="QO258" s="29">
        <v>0.6</v>
      </c>
      <c r="QQ258" s="40">
        <v>24.29</v>
      </c>
      <c r="QR258" s="29">
        <v>0.71</v>
      </c>
      <c r="QT258" s="68"/>
      <c r="QU258" s="68"/>
      <c r="QV258" s="68"/>
      <c r="QW258" s="68"/>
      <c r="QX258" s="68"/>
      <c r="QY258" s="40">
        <v>25.11</v>
      </c>
      <c r="QZ258" s="29">
        <v>0.73</v>
      </c>
      <c r="RA258" s="29"/>
      <c r="RB258" s="40">
        <v>24.92</v>
      </c>
      <c r="RC258" s="29">
        <v>0.76</v>
      </c>
      <c r="RD258" s="40">
        <v>22.47</v>
      </c>
      <c r="RE258" s="29">
        <v>0.78</v>
      </c>
      <c r="RF258" s="29"/>
      <c r="RG258" s="68"/>
      <c r="RH258" s="68"/>
      <c r="RI258" s="40">
        <v>22.47</v>
      </c>
      <c r="RJ258" s="29">
        <v>0.78</v>
      </c>
      <c r="RL258" s="39"/>
      <c r="RM258" s="9"/>
      <c r="RN258" s="9"/>
      <c r="RO258" s="9"/>
      <c r="RP258" s="39"/>
      <c r="RQ258" s="39"/>
      <c r="RR258" s="39"/>
      <c r="RS258" s="39"/>
      <c r="RT258" s="68"/>
      <c r="RU258" s="68"/>
      <c r="RV258" s="68"/>
      <c r="RW258" s="68"/>
      <c r="RX258" s="68"/>
      <c r="RY258" s="68"/>
      <c r="RZ258" s="68"/>
      <c r="SA258" s="68"/>
      <c r="SB258" s="68"/>
      <c r="SC258" s="68"/>
      <c r="SD258" s="68"/>
      <c r="SE258" s="68"/>
      <c r="SF258" s="38"/>
      <c r="SG258" s="38"/>
      <c r="SH258" s="38"/>
      <c r="SI258" s="9"/>
      <c r="SJ258" s="9"/>
      <c r="SK258" s="9"/>
      <c r="SL258" s="38"/>
      <c r="SM258" s="38"/>
      <c r="SN258" s="38"/>
      <c r="SO258" s="38"/>
      <c r="SP258" s="68"/>
      <c r="SQ258" s="68"/>
      <c r="SR258" s="68"/>
      <c r="SS258" s="68"/>
      <c r="ST258" s="68"/>
      <c r="SU258" s="68"/>
      <c r="SV258" s="68"/>
      <c r="SW258" s="68"/>
      <c r="SX258" s="68"/>
      <c r="SY258" s="68"/>
      <c r="SZ258" s="68"/>
      <c r="TA258" s="68"/>
      <c r="TB258" s="38"/>
      <c r="TC258" s="38"/>
      <c r="TD258" s="38"/>
      <c r="TE258" s="9"/>
      <c r="TF258" s="9"/>
      <c r="TG258" s="9"/>
      <c r="TN258" s="68"/>
      <c r="TO258" s="68"/>
      <c r="TP258" s="68"/>
      <c r="TQ258" s="68"/>
      <c r="TR258" s="68"/>
      <c r="TS258" s="68"/>
      <c r="TT258" s="68"/>
      <c r="TU258" s="68"/>
      <c r="TV258" s="68"/>
      <c r="TW258" s="68"/>
      <c r="TX258" s="68"/>
      <c r="TY258" s="68"/>
      <c r="TZ258" s="68"/>
      <c r="UA258" s="68"/>
      <c r="UK258" s="68"/>
      <c r="UL258" s="68"/>
      <c r="UM258" s="68"/>
      <c r="UN258" s="68"/>
      <c r="UO258" s="68"/>
      <c r="UP258" s="68"/>
      <c r="UQ258" s="68"/>
      <c r="UR258" s="68"/>
      <c r="US258" s="68"/>
      <c r="UT258" s="68"/>
      <c r="UU258" s="68"/>
      <c r="UV258" s="68"/>
      <c r="VE258" s="9"/>
      <c r="VF258" s="3" t="s">
        <v>4542</v>
      </c>
      <c r="VG258" s="44" t="s">
        <v>4539</v>
      </c>
      <c r="VH258" s="3" t="s">
        <v>4504</v>
      </c>
      <c r="VI258" s="3">
        <v>97</v>
      </c>
      <c r="VJ258" s="29">
        <v>34</v>
      </c>
      <c r="VO258" s="8"/>
      <c r="VT258" s="18"/>
      <c r="WA258" s="3" t="s">
        <v>537</v>
      </c>
      <c r="WX258" s="18"/>
      <c r="WZ258" s="18" t="s">
        <v>1200</v>
      </c>
      <c r="XA258" s="18" t="s">
        <v>1200</v>
      </c>
      <c r="XB258" s="18" t="s">
        <v>49</v>
      </c>
      <c r="XC258" s="18"/>
      <c r="XD258" s="18" t="s">
        <v>3436</v>
      </c>
      <c r="XE258" s="18" t="s">
        <v>542</v>
      </c>
      <c r="XF258" s="18"/>
      <c r="XG258" s="18" t="s">
        <v>1279</v>
      </c>
      <c r="XH258" s="18" t="s">
        <v>1279</v>
      </c>
      <c r="XI258" s="18"/>
      <c r="XJ258" s="18"/>
      <c r="XK258"/>
      <c r="XL258" s="3" t="s">
        <v>1279</v>
      </c>
      <c r="XM258" s="6" t="s">
        <v>1279</v>
      </c>
      <c r="XN258" s="6" t="s">
        <v>1279</v>
      </c>
      <c r="XP258" s="6" t="s">
        <v>1279</v>
      </c>
      <c r="XQ258" s="6" t="s">
        <v>1279</v>
      </c>
      <c r="XS258" s="6" t="s">
        <v>10835</v>
      </c>
      <c r="XT258" s="6" t="s">
        <v>10835</v>
      </c>
      <c r="XU258" s="3" t="s">
        <v>49</v>
      </c>
      <c r="XV258"/>
      <c r="YB258" s="3" t="s">
        <v>1279</v>
      </c>
      <c r="YI258" s="6"/>
      <c r="YJ258" s="3" t="s">
        <v>1055</v>
      </c>
      <c r="ZA258" s="6" t="s">
        <v>1920</v>
      </c>
    </row>
    <row r="259" spans="1:686" ht="33" customHeight="1" x14ac:dyDescent="0.2">
      <c r="J259" s="82"/>
      <c r="K259" s="6">
        <v>53</v>
      </c>
      <c r="L259" s="6">
        <v>82</v>
      </c>
      <c r="M259" s="162" t="s">
        <v>10483</v>
      </c>
      <c r="T259" s="3" t="s">
        <v>1097</v>
      </c>
      <c r="AD259" s="3" t="s">
        <v>49</v>
      </c>
      <c r="AE259" s="3" t="s">
        <v>1097</v>
      </c>
      <c r="AF259" s="3" t="s">
        <v>49</v>
      </c>
      <c r="AI259" s="3" t="s">
        <v>3437</v>
      </c>
      <c r="AJ259" s="3" t="s">
        <v>542</v>
      </c>
      <c r="AL259" s="9"/>
      <c r="AM259" s="6" t="s">
        <v>9403</v>
      </c>
      <c r="AO259" s="28">
        <v>4</v>
      </c>
      <c r="AP259" s="9"/>
      <c r="AQ259" s="9"/>
      <c r="BH259" s="28" t="s">
        <v>4231</v>
      </c>
      <c r="BI259" s="9"/>
      <c r="BJ259" s="9"/>
      <c r="BK259" s="9"/>
      <c r="BL259" s="9"/>
      <c r="BM259" s="9"/>
      <c r="BN259" s="9"/>
      <c r="BO259" s="9"/>
      <c r="BP259" s="9"/>
      <c r="BQ259" s="28" t="s">
        <v>4455</v>
      </c>
      <c r="BS259" s="227" t="str">
        <f t="shared" si="7"/>
        <v xml:space="preserve">-- EDE-Q-R BPDS              </v>
      </c>
      <c r="BT259" s="9"/>
      <c r="BU259" s="9"/>
      <c r="BV259" s="9"/>
      <c r="BW259" s="9"/>
      <c r="BX259" s="9"/>
      <c r="BY259" s="9"/>
      <c r="BZ259" s="9"/>
      <c r="CA259" s="9"/>
      <c r="CB259" s="9"/>
      <c r="CC259" s="9"/>
      <c r="CD259" s="9"/>
      <c r="CE259" s="9"/>
      <c r="CF259" s="9"/>
      <c r="CJ259" s="83"/>
      <c r="CK259" s="9"/>
      <c r="CL259" s="9">
        <v>146</v>
      </c>
      <c r="CM259" s="9">
        <v>146</v>
      </c>
      <c r="CN259" s="22"/>
      <c r="CO259" s="22">
        <v>146</v>
      </c>
      <c r="CP259" s="22"/>
      <c r="CQ259" s="22"/>
      <c r="CR259" s="22"/>
      <c r="CS259" s="9"/>
      <c r="CT259" s="9"/>
      <c r="CU259" s="9"/>
      <c r="CV259" s="9"/>
      <c r="CW259" s="9"/>
      <c r="CX259" s="68"/>
      <c r="CY259" s="68"/>
      <c r="CZ259" s="22">
        <v>146</v>
      </c>
      <c r="DA259" s="68"/>
      <c r="DB259" s="68"/>
      <c r="DC259" s="68"/>
      <c r="DD259" s="53" t="s">
        <v>10483</v>
      </c>
      <c r="DE259" s="53" t="s">
        <v>10483</v>
      </c>
      <c r="DF259" s="53" t="s">
        <v>10483</v>
      </c>
      <c r="DG259" s="53" t="s">
        <v>10483</v>
      </c>
      <c r="DH259" s="53" t="s">
        <v>10483</v>
      </c>
      <c r="DI259" s="53" t="s">
        <v>10483</v>
      </c>
      <c r="DJ259" s="53" t="s">
        <v>10483</v>
      </c>
      <c r="DK259" s="53" t="s">
        <v>10483</v>
      </c>
      <c r="DL259" s="53" t="s">
        <v>10483</v>
      </c>
      <c r="DM259" s="53" t="s">
        <v>10483</v>
      </c>
      <c r="DN259" s="53" t="s">
        <v>10483</v>
      </c>
      <c r="DO259" s="53" t="s">
        <v>10483</v>
      </c>
      <c r="DP259" s="53" t="s">
        <v>10483</v>
      </c>
      <c r="DQ259" s="53" t="s">
        <v>10483</v>
      </c>
      <c r="DR259" s="53" t="s">
        <v>10483</v>
      </c>
      <c r="DS259" s="53" t="s">
        <v>10483</v>
      </c>
      <c r="DT259" s="53" t="s">
        <v>10483</v>
      </c>
      <c r="DU259" s="53" t="s">
        <v>10483</v>
      </c>
      <c r="DV259" s="53" t="s">
        <v>10483</v>
      </c>
      <c r="DW259" s="53" t="s">
        <v>10483</v>
      </c>
      <c r="DX259" s="53" t="s">
        <v>10483</v>
      </c>
      <c r="DY259" s="53" t="s">
        <v>10483</v>
      </c>
      <c r="DZ259" s="53" t="s">
        <v>10483</v>
      </c>
      <c r="EA259" s="53" t="s">
        <v>10483</v>
      </c>
      <c r="EB259" s="53"/>
      <c r="EC259" s="53" t="s">
        <v>10483</v>
      </c>
      <c r="ED259" s="53" t="s">
        <v>10483</v>
      </c>
      <c r="EE259" s="53" t="s">
        <v>10483</v>
      </c>
      <c r="EF259" s="53" t="s">
        <v>10483</v>
      </c>
      <c r="EG259" s="38"/>
      <c r="EH259" s="38"/>
      <c r="EI259" s="38"/>
      <c r="EJ259" s="3" t="s">
        <v>6763</v>
      </c>
      <c r="EK259" s="3" t="s">
        <v>6763</v>
      </c>
      <c r="EL259" s="3" t="s">
        <v>6763</v>
      </c>
      <c r="EM259" s="38">
        <v>4.6399999999999997</v>
      </c>
      <c r="EN259" s="53" t="s">
        <v>10483</v>
      </c>
      <c r="EO259" s="38">
        <v>0.16</v>
      </c>
      <c r="EP259" s="38">
        <v>4.26</v>
      </c>
      <c r="EQ259" s="53" t="s">
        <v>10483</v>
      </c>
      <c r="ER259" s="38">
        <v>0.17</v>
      </c>
      <c r="ES259" s="68"/>
      <c r="ET259" s="68"/>
      <c r="EU259" s="68"/>
      <c r="EV259" s="68"/>
      <c r="EW259" s="68"/>
      <c r="EX259" s="68">
        <v>3.84</v>
      </c>
      <c r="EY259" s="68">
        <v>0.18</v>
      </c>
      <c r="EZ259" s="68"/>
      <c r="FA259" s="186" t="s">
        <v>10483</v>
      </c>
      <c r="FB259" s="186" t="s">
        <v>10483</v>
      </c>
      <c r="FC259" s="186" t="s">
        <v>10483</v>
      </c>
      <c r="FD259" s="186" t="s">
        <v>10483</v>
      </c>
      <c r="FE259" s="68"/>
      <c r="FF259" s="68"/>
      <c r="FG259" s="53" t="s">
        <v>10483</v>
      </c>
      <c r="FH259" s="53" t="s">
        <v>10483</v>
      </c>
      <c r="FI259" s="53" t="s">
        <v>10483</v>
      </c>
      <c r="FJ259" s="53" t="s">
        <v>10483</v>
      </c>
      <c r="FK259" s="53" t="s">
        <v>10483</v>
      </c>
      <c r="FL259" s="38"/>
      <c r="FM259" s="38"/>
      <c r="FN259" s="38"/>
      <c r="FO259" s="3" t="s">
        <v>4164</v>
      </c>
      <c r="FP259" s="53" t="s">
        <v>10483</v>
      </c>
      <c r="FQ259" s="3" t="s">
        <v>4340</v>
      </c>
      <c r="FR259" s="3" t="s">
        <v>4164</v>
      </c>
      <c r="FS259" s="39">
        <v>1.8</v>
      </c>
      <c r="FT259" s="53" t="s">
        <v>10483</v>
      </c>
      <c r="FU259" s="29">
        <f xml:space="preserve"> 0.11</f>
        <v>0.11</v>
      </c>
      <c r="FV259" s="40">
        <v>1.59</v>
      </c>
      <c r="FW259" s="53" t="s">
        <v>10483</v>
      </c>
      <c r="FX259" s="29">
        <v>0.12</v>
      </c>
      <c r="FY259" s="68"/>
      <c r="FZ259" s="68"/>
      <c r="GA259" s="137"/>
      <c r="GB259" s="137"/>
      <c r="GC259" s="137"/>
      <c r="GD259" s="187">
        <v>1.48</v>
      </c>
      <c r="GE259" s="142">
        <v>0.12</v>
      </c>
      <c r="GF259" s="183" t="s">
        <v>10483</v>
      </c>
      <c r="GG259" s="183" t="s">
        <v>10483</v>
      </c>
      <c r="GH259" s="183" t="s">
        <v>10483</v>
      </c>
      <c r="GI259" s="183" t="s">
        <v>10483</v>
      </c>
      <c r="GJ259" s="183"/>
      <c r="GK259" s="68"/>
      <c r="GL259" s="68"/>
      <c r="GM259" s="53" t="s">
        <v>10483</v>
      </c>
      <c r="GN259" s="53" t="s">
        <v>10483</v>
      </c>
      <c r="GO259" s="53" t="s">
        <v>10483</v>
      </c>
      <c r="GP259" s="53" t="s">
        <v>10483</v>
      </c>
      <c r="GQ259" s="53" t="s">
        <v>10483</v>
      </c>
      <c r="GR259" s="38"/>
      <c r="GS259" s="38"/>
      <c r="GT259" s="38"/>
      <c r="GU259" s="9"/>
      <c r="GV259" s="29">
        <v>1.57</v>
      </c>
      <c r="GW259" s="29">
        <v>0.97</v>
      </c>
      <c r="GX259" s="181" t="s">
        <v>10483</v>
      </c>
      <c r="GY259" s="181" t="s">
        <v>10483</v>
      </c>
      <c r="GZ259" s="167"/>
      <c r="HA259" s="167"/>
      <c r="HB259" s="167"/>
      <c r="HC259" s="167"/>
      <c r="HD259" s="165">
        <v>3.82</v>
      </c>
      <c r="HE259" s="165">
        <v>1.25</v>
      </c>
      <c r="HF259" s="182" t="s">
        <v>10483</v>
      </c>
      <c r="HG259" s="167"/>
      <c r="HH259" s="167"/>
      <c r="HI259" s="167"/>
      <c r="HJ259" s="167"/>
      <c r="HK259" s="167"/>
      <c r="HL259" s="38"/>
      <c r="HM259" s="38"/>
      <c r="HN259" s="38"/>
      <c r="HP259" s="38"/>
      <c r="HQ259" s="38"/>
      <c r="HR259" s="38"/>
      <c r="HS259" s="38"/>
      <c r="HT259" s="38"/>
      <c r="HU259" s="38"/>
      <c r="HV259" s="38"/>
      <c r="HW259" s="38"/>
      <c r="HX259" s="38"/>
      <c r="HY259" s="38"/>
      <c r="HZ259" s="9"/>
      <c r="IA259" s="9"/>
      <c r="IB259" s="9"/>
      <c r="IC259" s="38"/>
      <c r="ID259" s="38"/>
      <c r="IE259" s="38"/>
      <c r="IF259" s="38"/>
      <c r="IG259" s="38"/>
      <c r="IH259" s="38"/>
      <c r="II259" s="68"/>
      <c r="IJ259" s="68"/>
      <c r="IK259" s="68"/>
      <c r="IL259" s="68"/>
      <c r="IM259" s="68"/>
      <c r="IN259" s="68"/>
      <c r="IO259" s="68"/>
      <c r="IP259" s="68"/>
      <c r="IQ259" s="68"/>
      <c r="IR259" s="68"/>
      <c r="IS259" s="68"/>
      <c r="IT259" s="68"/>
      <c r="IU259" s="68"/>
      <c r="IV259" s="68"/>
      <c r="IW259" s="38"/>
      <c r="IX259" s="38"/>
      <c r="IY259" s="38"/>
      <c r="IZ259" s="9"/>
      <c r="JA259" s="9"/>
      <c r="JB259" s="9"/>
      <c r="JC259" s="38"/>
      <c r="JD259" s="38"/>
      <c r="JE259" s="38"/>
      <c r="JF259" s="38"/>
      <c r="JG259" s="38"/>
      <c r="JH259" s="38"/>
      <c r="JI259" s="68"/>
      <c r="JJ259" s="68"/>
      <c r="JK259" s="68"/>
      <c r="JL259" s="68"/>
      <c r="JM259" s="68"/>
      <c r="JN259" s="68"/>
      <c r="JO259" s="68"/>
      <c r="JP259" s="68"/>
      <c r="JQ259" s="68"/>
      <c r="JR259" s="68"/>
      <c r="JS259" s="68"/>
      <c r="JT259" s="68"/>
      <c r="JU259" s="68"/>
      <c r="JV259" s="68"/>
      <c r="JW259" s="38"/>
      <c r="JX259" s="38"/>
      <c r="JY259" s="38"/>
      <c r="JZ259" s="9"/>
      <c r="KA259" s="9"/>
      <c r="KB259" s="9"/>
      <c r="KC259" s="9"/>
      <c r="KD259" s="9"/>
      <c r="KE259" s="9"/>
      <c r="KF259" s="9"/>
      <c r="KW259" s="9"/>
      <c r="KX259" s="9"/>
      <c r="KY259" s="9"/>
      <c r="KZ259" s="38"/>
      <c r="LA259" s="38"/>
      <c r="LB259" s="38"/>
      <c r="LC259" s="38"/>
      <c r="LD259" s="38"/>
      <c r="LE259" s="68"/>
      <c r="LF259" s="68"/>
      <c r="LG259" s="68"/>
      <c r="LH259" s="68"/>
      <c r="LI259" s="68"/>
      <c r="LJ259" s="68"/>
      <c r="LK259" s="68"/>
      <c r="LL259" s="68"/>
      <c r="LM259" s="68"/>
      <c r="LN259" s="68"/>
      <c r="LO259" s="68"/>
      <c r="LP259" s="68"/>
      <c r="LQ259" s="68"/>
      <c r="LR259" s="38"/>
      <c r="LS259" s="38"/>
      <c r="LT259" s="38"/>
      <c r="LU259" s="9"/>
      <c r="LV259" s="9"/>
      <c r="LW259" s="9"/>
      <c r="LX259" s="38"/>
      <c r="LY259" s="38"/>
      <c r="LZ259" s="38"/>
      <c r="MA259" s="38"/>
      <c r="MB259" s="68"/>
      <c r="MC259" s="68"/>
      <c r="MD259" s="68"/>
      <c r="ME259" s="68"/>
      <c r="MF259" s="68"/>
      <c r="MG259" s="68"/>
      <c r="MH259" s="68"/>
      <c r="MI259" s="68"/>
      <c r="MJ259" s="68"/>
      <c r="MK259" s="68"/>
      <c r="ML259" s="68"/>
      <c r="MM259" s="68"/>
      <c r="MN259" s="38"/>
      <c r="MO259" s="38"/>
      <c r="MP259" s="38"/>
      <c r="MQ259" s="38"/>
      <c r="MR259" s="38"/>
      <c r="MS259" s="9"/>
      <c r="MT259" s="9"/>
      <c r="MU259" s="38"/>
      <c r="MV259" s="38"/>
      <c r="MW259" s="38"/>
      <c r="MX259" s="38"/>
      <c r="MY259" s="38"/>
      <c r="MZ259" s="68"/>
      <c r="NA259" s="68"/>
      <c r="NB259" s="68"/>
      <c r="NC259" s="68"/>
      <c r="ND259" s="68"/>
      <c r="NE259" s="68"/>
      <c r="NF259" s="68"/>
      <c r="NG259" s="68"/>
      <c r="NH259" s="68"/>
      <c r="NI259" s="68"/>
      <c r="NJ259" s="68"/>
      <c r="NK259" s="68"/>
      <c r="NL259" s="68"/>
      <c r="NM259" s="38"/>
      <c r="NN259" s="38"/>
      <c r="NO259" s="38"/>
      <c r="NP259" s="9"/>
      <c r="NQ259" s="9"/>
      <c r="NR259" s="9"/>
      <c r="NS259" s="38"/>
      <c r="NT259" s="38"/>
      <c r="NU259" s="38"/>
      <c r="NV259" s="38"/>
      <c r="NW259" s="38"/>
      <c r="NX259" s="38"/>
      <c r="NY259" s="68"/>
      <c r="NZ259" s="68"/>
      <c r="OA259" s="68"/>
      <c r="OB259" s="68"/>
      <c r="OC259" s="68"/>
      <c r="OD259" s="68"/>
      <c r="OE259" s="68"/>
      <c r="OF259" s="68"/>
      <c r="OG259" s="68"/>
      <c r="OH259" s="68"/>
      <c r="OI259" s="68"/>
      <c r="OJ259" s="68"/>
      <c r="OK259" s="68"/>
      <c r="OL259" s="38"/>
      <c r="OM259" s="38"/>
      <c r="ON259" s="38"/>
      <c r="OO259" s="9"/>
      <c r="OP259" s="9"/>
      <c r="OQ259" s="9"/>
      <c r="OR259" s="38"/>
      <c r="OS259" s="38"/>
      <c r="OT259" s="38"/>
      <c r="OU259" s="38"/>
      <c r="OV259" s="68"/>
      <c r="OW259" s="68"/>
      <c r="OX259" s="68"/>
      <c r="OY259" s="68"/>
      <c r="OZ259" s="68"/>
      <c r="PA259" s="68"/>
      <c r="PB259" s="68"/>
      <c r="PC259" s="68"/>
      <c r="PD259" s="68"/>
      <c r="PE259" s="68"/>
      <c r="PF259" s="68"/>
      <c r="PG259" s="68"/>
      <c r="PH259" s="38"/>
      <c r="PI259" s="38"/>
      <c r="PJ259" s="38"/>
      <c r="PK259" s="38"/>
      <c r="PL259" s="9"/>
      <c r="PM259" s="9"/>
      <c r="PN259" s="9"/>
      <c r="PO259" s="39">
        <v>21.25</v>
      </c>
      <c r="PP259" s="29">
        <v>0.34</v>
      </c>
      <c r="PQ259" s="40">
        <v>21.5</v>
      </c>
      <c r="PR259" s="29">
        <v>0.36</v>
      </c>
      <c r="PT259" s="68"/>
      <c r="PU259" s="68"/>
      <c r="PV259" s="68"/>
      <c r="PW259" s="68"/>
      <c r="PX259" s="68"/>
      <c r="PY259" s="40">
        <v>21.28</v>
      </c>
      <c r="PZ259" s="29">
        <v>0.38</v>
      </c>
      <c r="QA259" s="68"/>
      <c r="QB259" s="68"/>
      <c r="QC259" s="68"/>
      <c r="QD259" s="68"/>
      <c r="QE259" s="68"/>
      <c r="QF259" s="68"/>
      <c r="QG259" s="40"/>
      <c r="QH259" s="40"/>
      <c r="QI259" s="40"/>
      <c r="QJ259" s="39"/>
      <c r="QK259" s="22"/>
      <c r="QL259" s="22"/>
      <c r="QM259" s="22"/>
      <c r="QN259" s="39">
        <v>25.89</v>
      </c>
      <c r="QO259" s="29">
        <v>0.6</v>
      </c>
      <c r="QQ259" s="40">
        <v>25.74</v>
      </c>
      <c r="QR259" s="29">
        <v>0.67</v>
      </c>
      <c r="QT259" s="68"/>
      <c r="QU259" s="68"/>
      <c r="QV259" s="68"/>
      <c r="QW259" s="68"/>
      <c r="QX259" s="68"/>
      <c r="QY259" s="40">
        <v>24.11</v>
      </c>
      <c r="QZ259" s="29">
        <v>0.7</v>
      </c>
      <c r="RA259" s="29"/>
      <c r="RB259" s="68"/>
      <c r="RC259" s="68"/>
      <c r="RD259" s="68"/>
      <c r="RE259" s="68"/>
      <c r="RF259" s="68"/>
      <c r="RG259" s="68"/>
      <c r="RH259" s="68"/>
      <c r="RI259" s="40"/>
      <c r="RJ259" s="40"/>
      <c r="RK259" s="40"/>
      <c r="RL259" s="39"/>
      <c r="RM259" s="9"/>
      <c r="RN259" s="9"/>
      <c r="RO259" s="9"/>
      <c r="RP259" s="39"/>
      <c r="RQ259" s="39"/>
      <c r="RR259" s="39"/>
      <c r="RS259" s="39"/>
      <c r="RT259" s="68"/>
      <c r="RU259" s="68"/>
      <c r="RV259" s="68"/>
      <c r="RW259" s="68"/>
      <c r="RX259" s="68"/>
      <c r="RY259" s="68"/>
      <c r="RZ259" s="68"/>
      <c r="SA259" s="68"/>
      <c r="SB259" s="68"/>
      <c r="SC259" s="68"/>
      <c r="SD259" s="68"/>
      <c r="SE259" s="68"/>
      <c r="SF259" s="38"/>
      <c r="SG259" s="38"/>
      <c r="SH259" s="38"/>
      <c r="SI259" s="9"/>
      <c r="SJ259" s="9"/>
      <c r="SK259" s="9"/>
      <c r="SL259" s="38"/>
      <c r="SM259" s="38"/>
      <c r="SN259" s="38"/>
      <c r="SO259" s="38"/>
      <c r="SP259" s="68"/>
      <c r="SQ259" s="68"/>
      <c r="SR259" s="68"/>
      <c r="SS259" s="68"/>
      <c r="ST259" s="68"/>
      <c r="SU259" s="68"/>
      <c r="SV259" s="68"/>
      <c r="SW259" s="68"/>
      <c r="SX259" s="68"/>
      <c r="SY259" s="68"/>
      <c r="SZ259" s="68"/>
      <c r="TA259" s="68"/>
      <c r="TB259" s="38"/>
      <c r="TC259" s="38"/>
      <c r="TD259" s="38"/>
      <c r="TE259" s="9"/>
      <c r="TF259" s="9"/>
      <c r="TG259" s="9"/>
      <c r="TN259" s="68"/>
      <c r="TO259" s="68"/>
      <c r="TP259" s="68"/>
      <c r="TQ259" s="68"/>
      <c r="TR259" s="68"/>
      <c r="TS259" s="68"/>
      <c r="TT259" s="68"/>
      <c r="TU259" s="68"/>
      <c r="TV259" s="68"/>
      <c r="TW259" s="68"/>
      <c r="TX259" s="68"/>
      <c r="TY259" s="68"/>
      <c r="TZ259" s="68"/>
      <c r="UA259" s="68"/>
      <c r="UK259" s="68"/>
      <c r="UL259" s="68"/>
      <c r="UM259" s="68"/>
      <c r="UN259" s="68"/>
      <c r="UO259" s="68"/>
      <c r="UP259" s="68"/>
      <c r="UQ259" s="68"/>
      <c r="UR259" s="68"/>
      <c r="US259" s="68"/>
      <c r="UT259" s="68"/>
      <c r="UU259" s="68"/>
      <c r="UV259" s="68"/>
      <c r="VE259" s="9"/>
      <c r="VF259" s="3" t="s">
        <v>4542</v>
      </c>
      <c r="VG259" s="44" t="s">
        <v>4539</v>
      </c>
      <c r="VH259" s="3" t="s">
        <v>4504</v>
      </c>
      <c r="VI259" s="3">
        <v>112</v>
      </c>
      <c r="VJ259" s="29">
        <v>77</v>
      </c>
      <c r="VO259" s="8"/>
      <c r="VT259" s="18"/>
      <c r="WA259" s="3" t="s">
        <v>10891</v>
      </c>
      <c r="WX259" s="18"/>
      <c r="WZ259" s="18" t="s">
        <v>1097</v>
      </c>
      <c r="XA259" s="18" t="s">
        <v>1097</v>
      </c>
      <c r="XB259" s="18" t="s">
        <v>49</v>
      </c>
      <c r="XC259" s="18"/>
      <c r="XD259" s="18" t="s">
        <v>3437</v>
      </c>
      <c r="XE259" s="18" t="s">
        <v>542</v>
      </c>
      <c r="XF259" s="18"/>
      <c r="XG259" s="18" t="s">
        <v>1006</v>
      </c>
      <c r="XH259" s="18" t="s">
        <v>1006</v>
      </c>
      <c r="XI259" s="18"/>
      <c r="XJ259" s="18"/>
      <c r="XK259"/>
      <c r="XL259" s="3" t="s">
        <v>1006</v>
      </c>
      <c r="XP259" s="6" t="s">
        <v>9403</v>
      </c>
      <c r="XQ259" s="6" t="s">
        <v>9403</v>
      </c>
      <c r="XU259" s="3" t="s">
        <v>49</v>
      </c>
      <c r="XV259"/>
      <c r="YB259" s="3" t="s">
        <v>1013</v>
      </c>
      <c r="YI259" s="6"/>
      <c r="YJ259" s="3" t="s">
        <v>1055</v>
      </c>
    </row>
    <row r="260" spans="1:686" ht="33" customHeight="1" x14ac:dyDescent="0.2">
      <c r="J260" s="82"/>
      <c r="K260" s="6">
        <v>53</v>
      </c>
      <c r="L260" s="6">
        <v>82</v>
      </c>
      <c r="M260" s="162" t="s">
        <v>10483</v>
      </c>
      <c r="T260" s="3" t="s">
        <v>1221</v>
      </c>
      <c r="AL260" s="9"/>
      <c r="AM260" s="6" t="s">
        <v>10834</v>
      </c>
      <c r="AO260" s="28">
        <v>4</v>
      </c>
      <c r="AP260" s="9"/>
      <c r="AQ260" s="9"/>
      <c r="BI260" s="9"/>
      <c r="BJ260" s="9"/>
      <c r="BK260" s="9"/>
      <c r="BL260" s="9"/>
      <c r="BM260" s="9"/>
      <c r="BN260" s="9"/>
      <c r="BO260" s="9"/>
      <c r="BP260" s="9"/>
      <c r="BS260" s="227" t="str">
        <f t="shared" si="7"/>
        <v xml:space="preserve">-- -- BSQ              </v>
      </c>
      <c r="BT260" s="9"/>
      <c r="BU260" s="9"/>
      <c r="BV260" s="9"/>
      <c r="BW260" s="9"/>
      <c r="BX260" s="9"/>
      <c r="BY260" s="9"/>
      <c r="BZ260" s="9"/>
      <c r="CA260" s="9"/>
      <c r="CB260" s="9"/>
      <c r="CC260" s="9"/>
      <c r="CD260" s="9"/>
      <c r="CE260" s="9"/>
      <c r="CF260" s="9"/>
      <c r="CJ260" s="83"/>
      <c r="CK260" s="9"/>
      <c r="CL260" s="9">
        <v>149</v>
      </c>
      <c r="CM260" s="28">
        <v>149</v>
      </c>
      <c r="CN260" s="22"/>
      <c r="CO260" s="22"/>
      <c r="CP260" s="22"/>
      <c r="CQ260" s="22"/>
      <c r="CR260" s="22"/>
      <c r="CS260" s="9"/>
      <c r="CT260" s="9"/>
      <c r="CU260" s="9"/>
      <c r="CV260" s="9"/>
      <c r="CW260" s="9"/>
      <c r="CX260" s="68"/>
      <c r="CY260" s="87"/>
      <c r="CZ260" s="22"/>
      <c r="DA260" s="68"/>
      <c r="DB260" s="68"/>
      <c r="DC260" s="68"/>
      <c r="DD260" s="53" t="s">
        <v>10483</v>
      </c>
      <c r="DE260" s="53" t="s">
        <v>10483</v>
      </c>
      <c r="DF260" s="53" t="s">
        <v>10483</v>
      </c>
      <c r="DG260" s="53" t="s">
        <v>10483</v>
      </c>
      <c r="DH260" s="53" t="s">
        <v>10483</v>
      </c>
      <c r="DI260" s="53" t="s">
        <v>10483</v>
      </c>
      <c r="DJ260" s="53" t="s">
        <v>10483</v>
      </c>
      <c r="DK260" s="53" t="s">
        <v>10483</v>
      </c>
      <c r="DL260" s="53" t="s">
        <v>10483</v>
      </c>
      <c r="DM260" s="53" t="s">
        <v>10483</v>
      </c>
      <c r="DN260" s="53" t="s">
        <v>10483</v>
      </c>
      <c r="DO260" s="53" t="s">
        <v>10483</v>
      </c>
      <c r="DP260" s="53" t="s">
        <v>10483</v>
      </c>
      <c r="DQ260" s="53" t="s">
        <v>10483</v>
      </c>
      <c r="DR260" s="53" t="s">
        <v>10483</v>
      </c>
      <c r="DS260" s="53" t="s">
        <v>10483</v>
      </c>
      <c r="DT260" s="53" t="s">
        <v>10483</v>
      </c>
      <c r="DU260" s="53" t="s">
        <v>10483</v>
      </c>
      <c r="DV260" s="53" t="s">
        <v>10483</v>
      </c>
      <c r="DW260" s="53" t="s">
        <v>10483</v>
      </c>
      <c r="DX260" s="53" t="s">
        <v>10483</v>
      </c>
      <c r="DY260" s="53" t="s">
        <v>10483</v>
      </c>
      <c r="DZ260" s="53" t="s">
        <v>10483</v>
      </c>
      <c r="EA260" s="53" t="s">
        <v>10483</v>
      </c>
      <c r="EB260" s="53"/>
      <c r="EC260" s="53" t="s">
        <v>10483</v>
      </c>
      <c r="ED260" s="53" t="s">
        <v>10483</v>
      </c>
      <c r="EE260" s="53" t="s">
        <v>10483</v>
      </c>
      <c r="EF260" s="53" t="s">
        <v>10483</v>
      </c>
      <c r="EG260" s="38"/>
      <c r="EH260" s="38"/>
      <c r="EI260" s="38"/>
      <c r="EJ260" s="9" t="s">
        <v>596</v>
      </c>
      <c r="EK260" s="9" t="s">
        <v>596</v>
      </c>
      <c r="EL260" s="9" t="s">
        <v>596</v>
      </c>
      <c r="EM260" s="38">
        <v>26.37</v>
      </c>
      <c r="EN260" s="53" t="s">
        <v>10483</v>
      </c>
      <c r="EO260" s="38">
        <v>0.71</v>
      </c>
      <c r="EP260" s="38">
        <v>20.329999999999998</v>
      </c>
      <c r="EQ260" s="53" t="s">
        <v>10483</v>
      </c>
      <c r="ER260" s="38">
        <v>0.8</v>
      </c>
      <c r="ES260" s="68"/>
      <c r="ET260" s="68"/>
      <c r="EU260" s="68"/>
      <c r="EV260" s="68"/>
      <c r="EW260" s="68"/>
      <c r="EX260" s="68">
        <v>21.43</v>
      </c>
      <c r="EY260" s="68">
        <v>0.82</v>
      </c>
      <c r="EZ260" s="68"/>
      <c r="FA260" s="68">
        <v>21.46</v>
      </c>
      <c r="FB260" s="68">
        <v>0.9</v>
      </c>
      <c r="FC260" s="68">
        <v>20.239999999999998</v>
      </c>
      <c r="FD260" s="68">
        <v>0.93</v>
      </c>
      <c r="FE260" s="68"/>
      <c r="FF260" s="68"/>
      <c r="FG260" s="53" t="s">
        <v>10483</v>
      </c>
      <c r="FH260" s="53" t="s">
        <v>10483</v>
      </c>
      <c r="FI260" s="53" t="s">
        <v>10483</v>
      </c>
      <c r="FJ260" s="53" t="s">
        <v>10483</v>
      </c>
      <c r="FK260" s="53" t="s">
        <v>10483</v>
      </c>
      <c r="FL260" s="38"/>
      <c r="FM260" s="38"/>
      <c r="FN260" s="38"/>
      <c r="FO260" s="53" t="s">
        <v>10483</v>
      </c>
      <c r="FP260" s="53" t="s">
        <v>10483</v>
      </c>
      <c r="FQ260" s="53" t="s">
        <v>10483</v>
      </c>
      <c r="FR260" s="53" t="s">
        <v>10483</v>
      </c>
      <c r="FS260" s="53" t="s">
        <v>10483</v>
      </c>
      <c r="FT260" s="53" t="s">
        <v>10483</v>
      </c>
      <c r="FU260" s="53" t="s">
        <v>10483</v>
      </c>
      <c r="FV260" s="53" t="s">
        <v>10483</v>
      </c>
      <c r="FW260" s="53" t="s">
        <v>10483</v>
      </c>
      <c r="FX260" s="53" t="s">
        <v>10483</v>
      </c>
      <c r="FY260" s="68"/>
      <c r="FZ260" s="68"/>
      <c r="GA260" s="68"/>
      <c r="GB260" s="68"/>
      <c r="GC260" s="68"/>
      <c r="GD260" s="68"/>
      <c r="GE260" s="68"/>
      <c r="GF260" s="68"/>
      <c r="GG260" s="68"/>
      <c r="GH260" s="68"/>
      <c r="GI260" s="68"/>
      <c r="GJ260" s="68"/>
      <c r="GK260" s="68"/>
      <c r="GL260" s="68"/>
      <c r="GM260" s="53" t="s">
        <v>10483</v>
      </c>
      <c r="GN260" s="53" t="s">
        <v>10483</v>
      </c>
      <c r="GO260" s="53" t="s">
        <v>10483</v>
      </c>
      <c r="GP260" s="53" t="s">
        <v>10483</v>
      </c>
      <c r="GQ260" s="53" t="s">
        <v>10483</v>
      </c>
      <c r="GR260" s="38"/>
      <c r="GS260" s="38"/>
      <c r="GT260" s="38" t="s">
        <v>10886</v>
      </c>
      <c r="GU260" s="38" t="s">
        <v>823</v>
      </c>
      <c r="GV260" s="39">
        <v>-0.26</v>
      </c>
      <c r="GW260" s="39">
        <v>0.05</v>
      </c>
      <c r="GX260" s="39">
        <v>-0.15</v>
      </c>
      <c r="GY260" s="39">
        <v>0.05</v>
      </c>
      <c r="GZ260" s="165"/>
      <c r="HA260" s="165"/>
      <c r="HB260" s="165"/>
      <c r="HC260" s="165"/>
      <c r="HD260" s="165">
        <v>-0.18</v>
      </c>
      <c r="HE260" s="165">
        <v>0.05</v>
      </c>
      <c r="HF260" s="165">
        <v>-0.04</v>
      </c>
      <c r="HG260" s="165">
        <v>0.06</v>
      </c>
      <c r="HH260" s="165">
        <v>-0.09</v>
      </c>
      <c r="HI260" s="165">
        <v>0.06</v>
      </c>
      <c r="HJ260" s="167"/>
      <c r="HK260" s="167"/>
      <c r="HL260" s="38"/>
      <c r="HM260" s="38"/>
      <c r="HN260" s="38"/>
      <c r="HP260" s="38"/>
      <c r="HQ260" s="38"/>
      <c r="HR260" s="38"/>
      <c r="HS260" s="38"/>
      <c r="HT260" s="38"/>
      <c r="HU260" s="38"/>
      <c r="HV260" s="38"/>
      <c r="HW260" s="38"/>
      <c r="HX260" s="38"/>
      <c r="HY260" s="38"/>
      <c r="HZ260" s="9"/>
      <c r="IA260" s="9"/>
      <c r="IB260" s="9"/>
      <c r="IC260" s="38"/>
      <c r="ID260" s="38"/>
      <c r="IE260" s="38"/>
      <c r="IF260" s="38"/>
      <c r="IG260" s="38"/>
      <c r="IH260" s="38"/>
      <c r="II260" s="68"/>
      <c r="IJ260" s="68"/>
      <c r="IK260" s="68"/>
      <c r="IL260" s="68"/>
      <c r="IM260" s="68"/>
      <c r="IN260" s="68"/>
      <c r="IO260" s="68"/>
      <c r="IP260" s="68"/>
      <c r="IQ260" s="68"/>
      <c r="IR260" s="68"/>
      <c r="IS260" s="68"/>
      <c r="IT260" s="68"/>
      <c r="IU260" s="68"/>
      <c r="IV260" s="68"/>
      <c r="IW260" s="38"/>
      <c r="IX260" s="38"/>
      <c r="IY260" s="38"/>
      <c r="IZ260" s="9"/>
      <c r="JA260" s="9"/>
      <c r="JB260" s="9"/>
      <c r="JC260" s="38"/>
      <c r="JD260" s="38"/>
      <c r="JE260" s="38"/>
      <c r="JF260" s="38"/>
      <c r="JG260" s="38"/>
      <c r="JH260" s="38"/>
      <c r="JI260" s="68"/>
      <c r="JJ260" s="68"/>
      <c r="JK260" s="68"/>
      <c r="JL260" s="68"/>
      <c r="JM260" s="68"/>
      <c r="JN260" s="68"/>
      <c r="JO260" s="68"/>
      <c r="JP260" s="68"/>
      <c r="JQ260" s="68"/>
      <c r="JR260" s="68"/>
      <c r="JS260" s="68"/>
      <c r="JT260" s="68"/>
      <c r="JU260" s="68"/>
      <c r="JV260" s="68"/>
      <c r="JW260" s="38"/>
      <c r="JX260" s="38"/>
      <c r="JY260" s="38"/>
      <c r="JZ260" s="9"/>
      <c r="KA260" s="9"/>
      <c r="KB260" s="9"/>
      <c r="KC260" s="9"/>
      <c r="KD260" s="9"/>
      <c r="KE260" s="9"/>
      <c r="KF260" s="9"/>
      <c r="KW260" s="9"/>
      <c r="KX260" s="9"/>
      <c r="KY260" s="9"/>
      <c r="KZ260" s="38"/>
      <c r="LA260" s="38"/>
      <c r="LB260" s="38"/>
      <c r="LC260" s="38"/>
      <c r="LD260" s="38"/>
      <c r="LE260" s="68"/>
      <c r="LF260" s="68"/>
      <c r="LG260" s="68"/>
      <c r="LH260" s="68"/>
      <c r="LI260" s="68"/>
      <c r="LJ260" s="68"/>
      <c r="LK260" s="68"/>
      <c r="LL260" s="68"/>
      <c r="LM260" s="68"/>
      <c r="LN260" s="68"/>
      <c r="LO260" s="68"/>
      <c r="LP260" s="68"/>
      <c r="LQ260" s="68"/>
      <c r="LR260" s="38"/>
      <c r="LS260" s="38"/>
      <c r="LT260" s="38"/>
      <c r="LU260" s="9"/>
      <c r="LV260" s="9"/>
      <c r="LW260" s="9"/>
      <c r="LX260" s="38"/>
      <c r="LY260" s="38"/>
      <c r="LZ260" s="38"/>
      <c r="MA260" s="38"/>
      <c r="MB260" s="68"/>
      <c r="MC260" s="68"/>
      <c r="MD260" s="68"/>
      <c r="ME260" s="68"/>
      <c r="MF260" s="68"/>
      <c r="MG260" s="68"/>
      <c r="MH260" s="68"/>
      <c r="MI260" s="68"/>
      <c r="MJ260" s="68"/>
      <c r="MK260" s="68"/>
      <c r="ML260" s="68"/>
      <c r="MM260" s="68"/>
      <c r="MN260" s="38"/>
      <c r="MO260" s="38"/>
      <c r="MP260" s="38"/>
      <c r="MQ260" s="38"/>
      <c r="MR260" s="38"/>
      <c r="MS260" s="9"/>
      <c r="MT260" s="9"/>
      <c r="MU260" s="38"/>
      <c r="MV260" s="38"/>
      <c r="MW260" s="38"/>
      <c r="MX260" s="38"/>
      <c r="MY260" s="38"/>
      <c r="MZ260" s="68"/>
      <c r="NA260" s="68"/>
      <c r="NB260" s="68"/>
      <c r="NC260" s="68"/>
      <c r="ND260" s="68"/>
      <c r="NE260" s="68"/>
      <c r="NF260" s="68"/>
      <c r="NG260" s="68"/>
      <c r="NH260" s="68"/>
      <c r="NI260" s="68"/>
      <c r="NJ260" s="68"/>
      <c r="NK260" s="68"/>
      <c r="NL260" s="68"/>
      <c r="NM260" s="38"/>
      <c r="NN260" s="38"/>
      <c r="NO260" s="38"/>
      <c r="NP260" s="9"/>
      <c r="NQ260" s="9"/>
      <c r="NR260" s="9"/>
      <c r="NS260" s="38"/>
      <c r="NT260" s="38"/>
      <c r="NU260" s="38"/>
      <c r="NV260" s="38"/>
      <c r="NW260" s="38"/>
      <c r="NX260" s="38"/>
      <c r="NY260" s="68"/>
      <c r="NZ260" s="68"/>
      <c r="OA260" s="68"/>
      <c r="OB260" s="68"/>
      <c r="OC260" s="68"/>
      <c r="OD260" s="68"/>
      <c r="OE260" s="68"/>
      <c r="OF260" s="68"/>
      <c r="OG260" s="68"/>
      <c r="OH260" s="68"/>
      <c r="OI260" s="68"/>
      <c r="OJ260" s="68"/>
      <c r="OK260" s="68"/>
      <c r="OL260" s="38"/>
      <c r="OM260" s="38"/>
      <c r="ON260" s="38"/>
      <c r="OO260" s="9"/>
      <c r="OP260" s="9"/>
      <c r="OQ260" s="9"/>
      <c r="OR260" s="38"/>
      <c r="OS260" s="38"/>
      <c r="OT260" s="38"/>
      <c r="OU260" s="38"/>
      <c r="OV260" s="68"/>
      <c r="OW260" s="68"/>
      <c r="OX260" s="68"/>
      <c r="OY260" s="68"/>
      <c r="OZ260" s="68"/>
      <c r="PA260" s="68"/>
      <c r="PB260" s="68"/>
      <c r="PC260" s="68"/>
      <c r="PD260" s="68"/>
      <c r="PE260" s="68"/>
      <c r="PF260" s="68"/>
      <c r="PG260" s="68"/>
      <c r="PH260" s="38"/>
      <c r="PI260" s="38"/>
      <c r="PJ260" s="38"/>
      <c r="PK260" s="38"/>
      <c r="PL260" s="9"/>
      <c r="PM260" s="9"/>
      <c r="PN260" s="9"/>
      <c r="PO260" s="39"/>
      <c r="PQ260" s="40"/>
      <c r="PT260" s="68"/>
      <c r="PU260" s="68"/>
      <c r="PV260" s="68"/>
      <c r="PW260" s="68"/>
      <c r="PX260" s="68"/>
      <c r="PY260" s="40"/>
      <c r="PZ260" s="29"/>
      <c r="QA260" s="68"/>
      <c r="QB260" s="68"/>
      <c r="QC260" s="68"/>
      <c r="QD260" s="68"/>
      <c r="QE260" s="68"/>
      <c r="QF260" s="68"/>
      <c r="QG260" s="40"/>
      <c r="QH260" s="40"/>
      <c r="QI260" s="40"/>
      <c r="QJ260" s="39"/>
      <c r="QK260" s="22"/>
      <c r="QL260" s="22"/>
      <c r="QM260" s="22"/>
      <c r="QN260" s="39"/>
      <c r="QQ260" s="40"/>
      <c r="QT260" s="68"/>
      <c r="QU260" s="68"/>
      <c r="QV260" s="68"/>
      <c r="QW260" s="68"/>
      <c r="QX260" s="68"/>
      <c r="QY260" s="40"/>
      <c r="QZ260" s="29"/>
      <c r="RA260" s="29"/>
      <c r="RB260" s="68"/>
      <c r="RC260" s="68"/>
      <c r="RD260" s="68"/>
      <c r="RE260" s="68"/>
      <c r="RF260" s="68"/>
      <c r="RG260" s="68"/>
      <c r="RH260" s="68"/>
      <c r="RI260" s="40"/>
      <c r="RJ260" s="40"/>
      <c r="RK260" s="40"/>
      <c r="RL260" s="39"/>
      <c r="RM260" s="9"/>
      <c r="RN260" s="9"/>
      <c r="RO260" s="9"/>
      <c r="RP260" s="39"/>
      <c r="RQ260" s="39"/>
      <c r="RR260" s="39"/>
      <c r="RS260" s="39"/>
      <c r="RT260" s="68"/>
      <c r="RU260" s="68"/>
      <c r="RV260" s="68"/>
      <c r="RW260" s="68"/>
      <c r="RX260" s="68"/>
      <c r="RY260" s="68"/>
      <c r="RZ260" s="68"/>
      <c r="SA260" s="68"/>
      <c r="SB260" s="68"/>
      <c r="SC260" s="68"/>
      <c r="SD260" s="68"/>
      <c r="SE260" s="68"/>
      <c r="SF260" s="38"/>
      <c r="SG260" s="38"/>
      <c r="SH260" s="38"/>
      <c r="SI260" s="9"/>
      <c r="SJ260" s="9"/>
      <c r="SK260" s="9"/>
      <c r="SL260" s="38"/>
      <c r="SM260" s="38"/>
      <c r="SN260" s="38"/>
      <c r="SO260" s="38"/>
      <c r="SP260" s="68"/>
      <c r="SQ260" s="68"/>
      <c r="SR260" s="68"/>
      <c r="SS260" s="68"/>
      <c r="ST260" s="68"/>
      <c r="SU260" s="68"/>
      <c r="SV260" s="68"/>
      <c r="SW260" s="68"/>
      <c r="SX260" s="68"/>
      <c r="SY260" s="68"/>
      <c r="SZ260" s="68"/>
      <c r="TA260" s="68"/>
      <c r="TB260" s="38"/>
      <c r="TC260" s="38"/>
      <c r="TD260" s="38"/>
      <c r="TE260" s="9"/>
      <c r="TF260" s="9"/>
      <c r="TG260" s="9"/>
      <c r="TN260" s="68"/>
      <c r="TO260" s="68"/>
      <c r="TP260" s="68"/>
      <c r="TQ260" s="68"/>
      <c r="TR260" s="68"/>
      <c r="TS260" s="68"/>
      <c r="TT260" s="68"/>
      <c r="TU260" s="68"/>
      <c r="TV260" s="68"/>
      <c r="TW260" s="68"/>
      <c r="TX260" s="68"/>
      <c r="TY260" s="68"/>
      <c r="TZ260" s="68"/>
      <c r="UA260" s="68"/>
      <c r="UK260" s="68"/>
      <c r="UL260" s="68"/>
      <c r="UM260" s="68"/>
      <c r="UN260" s="68"/>
      <c r="UO260" s="68"/>
      <c r="UP260" s="68"/>
      <c r="UQ260" s="68"/>
      <c r="UR260" s="68"/>
      <c r="US260" s="68"/>
      <c r="UT260" s="68"/>
      <c r="UU260" s="68"/>
      <c r="UV260" s="68"/>
      <c r="VE260" s="9"/>
      <c r="VG260" s="44"/>
      <c r="VJ260" s="29"/>
      <c r="VO260" s="8"/>
      <c r="VT260" s="18"/>
      <c r="WA260" s="3" t="s">
        <v>10891</v>
      </c>
      <c r="WX260" s="18"/>
      <c r="WZ260" s="18"/>
      <c r="XA260" s="18"/>
      <c r="XB260" s="18"/>
      <c r="XC260" s="18"/>
      <c r="XD260" s="18"/>
      <c r="XE260" s="18"/>
      <c r="XF260" s="18"/>
      <c r="XG260" s="18"/>
      <c r="XH260" s="18"/>
      <c r="XI260" s="18"/>
      <c r="XJ260" s="18"/>
      <c r="XK260"/>
      <c r="XP260" s="6" t="s">
        <v>10834</v>
      </c>
      <c r="XQ260" s="6" t="s">
        <v>10834</v>
      </c>
      <c r="XV260"/>
      <c r="YI260" s="6"/>
    </row>
    <row r="261" spans="1:686" ht="33" customHeight="1" x14ac:dyDescent="0.2">
      <c r="J261" s="82"/>
      <c r="K261" s="6">
        <v>53</v>
      </c>
      <c r="L261" s="6">
        <v>82</v>
      </c>
      <c r="M261" s="162" t="s">
        <v>10483</v>
      </c>
      <c r="T261" s="3" t="s">
        <v>1200</v>
      </c>
      <c r="AL261" s="9"/>
      <c r="AM261" s="6" t="s">
        <v>10741</v>
      </c>
      <c r="AO261" s="28">
        <v>4</v>
      </c>
      <c r="AP261" s="9"/>
      <c r="AQ261" s="9"/>
      <c r="BI261" s="9"/>
      <c r="BJ261" s="9"/>
      <c r="BK261" s="9"/>
      <c r="BL261" s="9"/>
      <c r="BM261" s="9"/>
      <c r="BN261" s="9"/>
      <c r="BO261" s="9"/>
      <c r="BP261" s="9"/>
      <c r="BS261" s="227" t="str">
        <f t="shared" si="7"/>
        <v xml:space="preserve">-- -- BSQ              </v>
      </c>
      <c r="BT261" s="9"/>
      <c r="BU261" s="9"/>
      <c r="BV261" s="9"/>
      <c r="BW261" s="9"/>
      <c r="BX261" s="9"/>
      <c r="BY261" s="9"/>
      <c r="BZ261" s="9"/>
      <c r="CA261" s="9"/>
      <c r="CB261" s="9"/>
      <c r="CC261" s="9"/>
      <c r="CD261" s="9"/>
      <c r="CE261" s="9"/>
      <c r="CF261" s="9"/>
      <c r="CJ261" s="83"/>
      <c r="CK261" s="9"/>
      <c r="CL261" s="9">
        <v>148</v>
      </c>
      <c r="CM261" s="9">
        <v>148</v>
      </c>
      <c r="CN261" s="22"/>
      <c r="CO261" s="22"/>
      <c r="CP261" s="22"/>
      <c r="CQ261" s="22"/>
      <c r="CR261" s="22"/>
      <c r="CS261" s="9"/>
      <c r="CT261" s="9"/>
      <c r="CU261" s="9"/>
      <c r="CV261" s="9"/>
      <c r="CW261" s="9"/>
      <c r="CX261" s="68"/>
      <c r="CY261" s="87"/>
      <c r="CZ261" s="22"/>
      <c r="DA261" s="68"/>
      <c r="DB261" s="68"/>
      <c r="DC261" s="68"/>
      <c r="DD261" s="53" t="s">
        <v>10483</v>
      </c>
      <c r="DE261" s="53" t="s">
        <v>10483</v>
      </c>
      <c r="DF261" s="53" t="s">
        <v>10483</v>
      </c>
      <c r="DG261" s="53" t="s">
        <v>10483</v>
      </c>
      <c r="DH261" s="53" t="s">
        <v>10483</v>
      </c>
      <c r="DI261" s="53" t="s">
        <v>10483</v>
      </c>
      <c r="DJ261" s="53" t="s">
        <v>10483</v>
      </c>
      <c r="DK261" s="53" t="s">
        <v>10483</v>
      </c>
      <c r="DL261" s="53" t="s">
        <v>10483</v>
      </c>
      <c r="DM261" s="53" t="s">
        <v>10483</v>
      </c>
      <c r="DN261" s="53" t="s">
        <v>10483</v>
      </c>
      <c r="DO261" s="53" t="s">
        <v>10483</v>
      </c>
      <c r="DP261" s="53" t="s">
        <v>10483</v>
      </c>
      <c r="DQ261" s="53" t="s">
        <v>10483</v>
      </c>
      <c r="DR261" s="53" t="s">
        <v>10483</v>
      </c>
      <c r="DS261" s="53" t="s">
        <v>10483</v>
      </c>
      <c r="DT261" s="53" t="s">
        <v>10483</v>
      </c>
      <c r="DU261" s="53" t="s">
        <v>10483</v>
      </c>
      <c r="DV261" s="53" t="s">
        <v>10483</v>
      </c>
      <c r="DW261" s="53" t="s">
        <v>10483</v>
      </c>
      <c r="DX261" s="53" t="s">
        <v>10483</v>
      </c>
      <c r="DY261" s="53" t="s">
        <v>10483</v>
      </c>
      <c r="DZ261" s="53" t="s">
        <v>10483</v>
      </c>
      <c r="EA261" s="53" t="s">
        <v>10483</v>
      </c>
      <c r="EB261" s="53"/>
      <c r="EC261" s="53" t="s">
        <v>10483</v>
      </c>
      <c r="ED261" s="53" t="s">
        <v>10483</v>
      </c>
      <c r="EE261" s="53" t="s">
        <v>10483</v>
      </c>
      <c r="EF261" s="53" t="s">
        <v>10483</v>
      </c>
      <c r="EG261" s="38"/>
      <c r="EH261" s="38"/>
      <c r="EI261" s="38"/>
      <c r="EJ261" s="9" t="s">
        <v>596</v>
      </c>
      <c r="EK261" s="9" t="s">
        <v>596</v>
      </c>
      <c r="EL261" s="9" t="s">
        <v>596</v>
      </c>
      <c r="EM261" s="38">
        <v>27.77</v>
      </c>
      <c r="EN261" s="53" t="s">
        <v>10483</v>
      </c>
      <c r="EO261" s="38">
        <v>0.71</v>
      </c>
      <c r="EP261" s="38">
        <v>24.2</v>
      </c>
      <c r="EQ261" s="53" t="s">
        <v>10483</v>
      </c>
      <c r="ER261" s="38">
        <v>0.8</v>
      </c>
      <c r="ES261" s="68"/>
      <c r="ET261" s="68"/>
      <c r="EU261" s="68"/>
      <c r="EV261" s="68"/>
      <c r="EW261" s="68"/>
      <c r="EX261" s="68">
        <v>24.45</v>
      </c>
      <c r="EY261" s="68">
        <v>0.83</v>
      </c>
      <c r="EZ261" s="68"/>
      <c r="FA261" s="68">
        <v>23.21</v>
      </c>
      <c r="FB261" s="68">
        <v>0.87</v>
      </c>
      <c r="FC261" s="68">
        <v>23.14</v>
      </c>
      <c r="FD261" s="68">
        <v>0.9</v>
      </c>
      <c r="FE261" s="68"/>
      <c r="FF261" s="68"/>
      <c r="FG261" s="53" t="s">
        <v>10483</v>
      </c>
      <c r="FH261" s="53" t="s">
        <v>10483</v>
      </c>
      <c r="FI261" s="53" t="s">
        <v>10483</v>
      </c>
      <c r="FJ261" s="53" t="s">
        <v>10483</v>
      </c>
      <c r="FK261" s="53" t="s">
        <v>10483</v>
      </c>
      <c r="FL261" s="38"/>
      <c r="FM261" s="38"/>
      <c r="FN261" s="38"/>
      <c r="FO261" s="53" t="s">
        <v>10483</v>
      </c>
      <c r="FP261" s="53" t="s">
        <v>10483</v>
      </c>
      <c r="FQ261" s="53" t="s">
        <v>10483</v>
      </c>
      <c r="FR261" s="53" t="s">
        <v>10483</v>
      </c>
      <c r="FS261" s="53" t="s">
        <v>10483</v>
      </c>
      <c r="FT261" s="53" t="s">
        <v>10483</v>
      </c>
      <c r="FU261" s="53" t="s">
        <v>10483</v>
      </c>
      <c r="FV261" s="53" t="s">
        <v>10483</v>
      </c>
      <c r="FW261" s="53" t="s">
        <v>10483</v>
      </c>
      <c r="FX261" s="53" t="s">
        <v>10483</v>
      </c>
      <c r="FY261" s="68"/>
      <c r="FZ261" s="68"/>
      <c r="GA261" s="68"/>
      <c r="GB261" s="68"/>
      <c r="GC261" s="68"/>
      <c r="GD261" s="68"/>
      <c r="GE261" s="68"/>
      <c r="GF261" s="68"/>
      <c r="GG261" s="68"/>
      <c r="GH261" s="68"/>
      <c r="GI261" s="68"/>
      <c r="GJ261" s="68"/>
      <c r="GK261" s="68"/>
      <c r="GL261" s="68"/>
      <c r="GM261" s="53" t="s">
        <v>10483</v>
      </c>
      <c r="GN261" s="53" t="s">
        <v>10483</v>
      </c>
      <c r="GO261" s="53" t="s">
        <v>10483</v>
      </c>
      <c r="GP261" s="53" t="s">
        <v>10483</v>
      </c>
      <c r="GQ261" s="53" t="s">
        <v>10483</v>
      </c>
      <c r="GR261" s="38"/>
      <c r="GS261" s="38"/>
      <c r="GT261" s="38"/>
      <c r="GU261" s="38"/>
      <c r="GV261" s="39">
        <v>-0.17</v>
      </c>
      <c r="GW261" s="39">
        <v>0.05</v>
      </c>
      <c r="GX261" s="39">
        <v>0.03</v>
      </c>
      <c r="GY261" s="39">
        <v>0.05</v>
      </c>
      <c r="GZ261" s="165"/>
      <c r="HA261" s="165"/>
      <c r="HB261" s="165"/>
      <c r="HC261" s="165"/>
      <c r="HD261" s="165">
        <v>0.06</v>
      </c>
      <c r="HE261" s="165">
        <v>0.06</v>
      </c>
      <c r="HF261" s="165">
        <v>0.1</v>
      </c>
      <c r="HG261" s="165">
        <v>0.06</v>
      </c>
      <c r="HH261" s="165">
        <v>0.5</v>
      </c>
      <c r="HI261" s="165">
        <v>0.06</v>
      </c>
      <c r="HJ261" s="167"/>
      <c r="HK261" s="167"/>
      <c r="HL261" s="38"/>
      <c r="HM261" s="38"/>
      <c r="HN261" s="38"/>
      <c r="HP261" s="38"/>
      <c r="HQ261" s="38"/>
      <c r="HR261" s="38"/>
      <c r="HS261" s="38"/>
      <c r="HT261" s="38"/>
      <c r="HU261" s="38"/>
      <c r="HV261" s="38"/>
      <c r="HW261" s="38"/>
      <c r="HX261" s="38"/>
      <c r="HY261" s="38"/>
      <c r="HZ261" s="9"/>
      <c r="IA261" s="9"/>
      <c r="IB261" s="9"/>
      <c r="IC261" s="38"/>
      <c r="ID261" s="38"/>
      <c r="IE261" s="38"/>
      <c r="IF261" s="38"/>
      <c r="IG261" s="38"/>
      <c r="IH261" s="38"/>
      <c r="II261" s="68"/>
      <c r="IJ261" s="68"/>
      <c r="IK261" s="68"/>
      <c r="IL261" s="68"/>
      <c r="IM261" s="68"/>
      <c r="IN261" s="68"/>
      <c r="IO261" s="68"/>
      <c r="IP261" s="68"/>
      <c r="IQ261" s="68"/>
      <c r="IR261" s="68"/>
      <c r="IS261" s="68"/>
      <c r="IT261" s="68"/>
      <c r="IU261" s="68"/>
      <c r="IV261" s="68"/>
      <c r="IW261" s="38"/>
      <c r="IX261" s="38"/>
      <c r="IY261" s="38"/>
      <c r="IZ261" s="9"/>
      <c r="JA261" s="9"/>
      <c r="JB261" s="9"/>
      <c r="JC261" s="38"/>
      <c r="JD261" s="38"/>
      <c r="JE261" s="38"/>
      <c r="JF261" s="38"/>
      <c r="JG261" s="38"/>
      <c r="JH261" s="38"/>
      <c r="JI261" s="68"/>
      <c r="JJ261" s="68"/>
      <c r="JK261" s="68"/>
      <c r="JL261" s="68"/>
      <c r="JM261" s="68"/>
      <c r="JN261" s="68"/>
      <c r="JO261" s="68"/>
      <c r="JP261" s="68"/>
      <c r="JQ261" s="68"/>
      <c r="JR261" s="68"/>
      <c r="JS261" s="68"/>
      <c r="JT261" s="68"/>
      <c r="JU261" s="68"/>
      <c r="JV261" s="68"/>
      <c r="JW261" s="38"/>
      <c r="JX261" s="38"/>
      <c r="JY261" s="38"/>
      <c r="JZ261" s="9"/>
      <c r="KA261" s="9"/>
      <c r="KB261" s="9"/>
      <c r="KC261" s="9"/>
      <c r="KD261" s="9"/>
      <c r="KE261" s="9"/>
      <c r="KF261" s="9"/>
      <c r="KW261" s="9"/>
      <c r="KX261" s="9"/>
      <c r="KY261" s="9"/>
      <c r="KZ261" s="38"/>
      <c r="LA261" s="38"/>
      <c r="LB261" s="38"/>
      <c r="LC261" s="38"/>
      <c r="LD261" s="38"/>
      <c r="LE261" s="68"/>
      <c r="LF261" s="68"/>
      <c r="LG261" s="68"/>
      <c r="LH261" s="68"/>
      <c r="LI261" s="68"/>
      <c r="LJ261" s="68"/>
      <c r="LK261" s="68"/>
      <c r="LL261" s="68"/>
      <c r="LM261" s="68"/>
      <c r="LN261" s="68"/>
      <c r="LO261" s="68"/>
      <c r="LP261" s="68"/>
      <c r="LQ261" s="68"/>
      <c r="LR261" s="38"/>
      <c r="LS261" s="38"/>
      <c r="LT261" s="38"/>
      <c r="LU261" s="9"/>
      <c r="LV261" s="9"/>
      <c r="LW261" s="9"/>
      <c r="LX261" s="38"/>
      <c r="LY261" s="38"/>
      <c r="LZ261" s="38"/>
      <c r="MA261" s="38"/>
      <c r="MB261" s="68"/>
      <c r="MC261" s="68"/>
      <c r="MD261" s="68"/>
      <c r="ME261" s="68"/>
      <c r="MF261" s="68"/>
      <c r="MG261" s="68"/>
      <c r="MH261" s="68"/>
      <c r="MI261" s="68"/>
      <c r="MJ261" s="68"/>
      <c r="MK261" s="68"/>
      <c r="ML261" s="68"/>
      <c r="MM261" s="68"/>
      <c r="MN261" s="38"/>
      <c r="MO261" s="38"/>
      <c r="MP261" s="38"/>
      <c r="MQ261" s="38"/>
      <c r="MR261" s="38"/>
      <c r="MS261" s="9"/>
      <c r="MT261" s="9"/>
      <c r="MU261" s="38"/>
      <c r="MV261" s="38"/>
      <c r="MW261" s="38"/>
      <c r="MX261" s="38"/>
      <c r="MY261" s="38"/>
      <c r="MZ261" s="68"/>
      <c r="NA261" s="68"/>
      <c r="NB261" s="68"/>
      <c r="NC261" s="68"/>
      <c r="ND261" s="68"/>
      <c r="NE261" s="68"/>
      <c r="NF261" s="68"/>
      <c r="NG261" s="68"/>
      <c r="NH261" s="68"/>
      <c r="NI261" s="68"/>
      <c r="NJ261" s="68"/>
      <c r="NK261" s="68"/>
      <c r="NL261" s="68"/>
      <c r="NM261" s="38"/>
      <c r="NN261" s="38"/>
      <c r="NO261" s="38"/>
      <c r="NP261" s="9"/>
      <c r="NQ261" s="9"/>
      <c r="NR261" s="9"/>
      <c r="NS261" s="38"/>
      <c r="NT261" s="38"/>
      <c r="NU261" s="38"/>
      <c r="NV261" s="38"/>
      <c r="NW261" s="38"/>
      <c r="NX261" s="38"/>
      <c r="NY261" s="68"/>
      <c r="NZ261" s="68"/>
      <c r="OA261" s="68"/>
      <c r="OB261" s="68"/>
      <c r="OC261" s="68"/>
      <c r="OD261" s="68"/>
      <c r="OE261" s="68"/>
      <c r="OF261" s="68"/>
      <c r="OG261" s="68"/>
      <c r="OH261" s="68"/>
      <c r="OI261" s="68"/>
      <c r="OJ261" s="68"/>
      <c r="OK261" s="68"/>
      <c r="OL261" s="38"/>
      <c r="OM261" s="38"/>
      <c r="ON261" s="38"/>
      <c r="OO261" s="9"/>
      <c r="OP261" s="9"/>
      <c r="OQ261" s="9"/>
      <c r="OR261" s="38"/>
      <c r="OS261" s="38"/>
      <c r="OT261" s="38"/>
      <c r="OU261" s="38"/>
      <c r="OV261" s="68"/>
      <c r="OW261" s="68"/>
      <c r="OX261" s="68"/>
      <c r="OY261" s="68"/>
      <c r="OZ261" s="68"/>
      <c r="PA261" s="68"/>
      <c r="PB261" s="68"/>
      <c r="PC261" s="68"/>
      <c r="PD261" s="68"/>
      <c r="PE261" s="68"/>
      <c r="PF261" s="68"/>
      <c r="PG261" s="68"/>
      <c r="PH261" s="38"/>
      <c r="PI261" s="38"/>
      <c r="PJ261" s="38"/>
      <c r="PK261" s="38"/>
      <c r="PL261" s="9"/>
      <c r="PM261" s="9"/>
      <c r="PN261" s="9"/>
      <c r="PO261" s="39"/>
      <c r="PQ261" s="40"/>
      <c r="PT261" s="68"/>
      <c r="PU261" s="68"/>
      <c r="PV261" s="68"/>
      <c r="PW261" s="68"/>
      <c r="PX261" s="68"/>
      <c r="PY261" s="40"/>
      <c r="PZ261" s="29"/>
      <c r="QA261" s="68"/>
      <c r="QB261" s="68"/>
      <c r="QC261" s="68"/>
      <c r="QD261" s="68"/>
      <c r="QE261" s="68"/>
      <c r="QF261" s="68"/>
      <c r="QG261" s="40"/>
      <c r="QH261" s="40"/>
      <c r="QI261" s="40"/>
      <c r="QJ261" s="39"/>
      <c r="QK261" s="22"/>
      <c r="QL261" s="22"/>
      <c r="QM261" s="22"/>
      <c r="QN261" s="39"/>
      <c r="QQ261" s="40"/>
      <c r="QT261" s="68"/>
      <c r="QU261" s="68"/>
      <c r="QV261" s="68"/>
      <c r="QW261" s="68"/>
      <c r="QX261" s="68"/>
      <c r="QY261" s="40"/>
      <c r="QZ261" s="29"/>
      <c r="RA261" s="29"/>
      <c r="RB261" s="68"/>
      <c r="RC261" s="68"/>
      <c r="RD261" s="68"/>
      <c r="RE261" s="68"/>
      <c r="RF261" s="68"/>
      <c r="RG261" s="68"/>
      <c r="RH261" s="68"/>
      <c r="RI261" s="40"/>
      <c r="RJ261" s="40"/>
      <c r="RK261" s="40"/>
      <c r="RL261" s="39"/>
      <c r="RM261" s="9"/>
      <c r="RN261" s="9"/>
      <c r="RO261" s="9"/>
      <c r="RP261" s="39"/>
      <c r="RQ261" s="39"/>
      <c r="RR261" s="39"/>
      <c r="RS261" s="39"/>
      <c r="RT261" s="68"/>
      <c r="RU261" s="68"/>
      <c r="RV261" s="68"/>
      <c r="RW261" s="68"/>
      <c r="RX261" s="68"/>
      <c r="RY261" s="68"/>
      <c r="RZ261" s="68"/>
      <c r="SA261" s="68"/>
      <c r="SB261" s="68"/>
      <c r="SC261" s="68"/>
      <c r="SD261" s="68"/>
      <c r="SE261" s="68"/>
      <c r="SF261" s="38"/>
      <c r="SG261" s="38"/>
      <c r="SH261" s="38"/>
      <c r="SI261" s="9"/>
      <c r="SJ261" s="9"/>
      <c r="SK261" s="9"/>
      <c r="SL261" s="38"/>
      <c r="SM261" s="38"/>
      <c r="SN261" s="38"/>
      <c r="SO261" s="38"/>
      <c r="SP261" s="68"/>
      <c r="SQ261" s="68"/>
      <c r="SR261" s="68"/>
      <c r="SS261" s="68"/>
      <c r="ST261" s="68"/>
      <c r="SU261" s="68"/>
      <c r="SV261" s="68"/>
      <c r="SW261" s="68"/>
      <c r="SX261" s="68"/>
      <c r="SY261" s="68"/>
      <c r="SZ261" s="68"/>
      <c r="TA261" s="68"/>
      <c r="TB261" s="38"/>
      <c r="TC261" s="38"/>
      <c r="TD261" s="38"/>
      <c r="TE261" s="9"/>
      <c r="TF261" s="9"/>
      <c r="TG261" s="9"/>
      <c r="TN261" s="68"/>
      <c r="TO261" s="68"/>
      <c r="TP261" s="68"/>
      <c r="TQ261" s="68"/>
      <c r="TR261" s="68"/>
      <c r="TS261" s="68"/>
      <c r="TT261" s="68"/>
      <c r="TU261" s="68"/>
      <c r="TV261" s="68"/>
      <c r="TW261" s="68"/>
      <c r="TX261" s="68"/>
      <c r="TY261" s="68"/>
      <c r="TZ261" s="68"/>
      <c r="UA261" s="68"/>
      <c r="UK261" s="68"/>
      <c r="UL261" s="68"/>
      <c r="UM261" s="68"/>
      <c r="UN261" s="68"/>
      <c r="UO261" s="68"/>
      <c r="UP261" s="68"/>
      <c r="UQ261" s="68"/>
      <c r="UR261" s="68"/>
      <c r="US261" s="68"/>
      <c r="UT261" s="68"/>
      <c r="UU261" s="68"/>
      <c r="UV261" s="68"/>
      <c r="VE261" s="9"/>
      <c r="VG261" s="44"/>
      <c r="VJ261" s="29"/>
      <c r="VO261" s="8"/>
      <c r="VT261" s="18"/>
      <c r="WA261" s="3" t="s">
        <v>10892</v>
      </c>
      <c r="WX261" s="18"/>
      <c r="WZ261" s="18"/>
      <c r="XA261" s="18"/>
      <c r="XB261" s="18"/>
      <c r="XC261" s="18"/>
      <c r="XD261" s="18"/>
      <c r="XE261" s="18"/>
      <c r="XF261" s="18"/>
      <c r="XG261" s="18"/>
      <c r="XH261" s="18"/>
      <c r="XI261" s="18"/>
      <c r="XJ261" s="18"/>
      <c r="XK261"/>
      <c r="XP261" s="6" t="s">
        <v>10741</v>
      </c>
      <c r="XQ261" s="6" t="s">
        <v>10741</v>
      </c>
      <c r="XV261"/>
      <c r="YI261" s="6"/>
    </row>
    <row r="262" spans="1:686" ht="33" customHeight="1" x14ac:dyDescent="0.2">
      <c r="J262" s="82"/>
      <c r="K262" s="6">
        <v>53</v>
      </c>
      <c r="L262" s="6">
        <v>82</v>
      </c>
      <c r="M262" s="162" t="s">
        <v>10483</v>
      </c>
      <c r="T262" s="3" t="s">
        <v>1097</v>
      </c>
      <c r="AL262" s="9"/>
      <c r="AM262" s="6" t="s">
        <v>10734</v>
      </c>
      <c r="AO262" s="28">
        <v>4</v>
      </c>
      <c r="AP262" s="9"/>
      <c r="AQ262" s="9"/>
      <c r="BI262" s="9"/>
      <c r="BJ262" s="9"/>
      <c r="BK262" s="9"/>
      <c r="BL262" s="9"/>
      <c r="BM262" s="9"/>
      <c r="BN262" s="9"/>
      <c r="BO262" s="9"/>
      <c r="BP262" s="9"/>
      <c r="BS262" s="227" t="str">
        <f t="shared" si="7"/>
        <v xml:space="preserve">-- -- BSQ              </v>
      </c>
      <c r="BT262" s="9"/>
      <c r="BU262" s="9"/>
      <c r="BV262" s="9"/>
      <c r="BW262" s="9"/>
      <c r="BX262" s="9"/>
      <c r="BY262" s="9"/>
      <c r="BZ262" s="9"/>
      <c r="CA262" s="9"/>
      <c r="CB262" s="9"/>
      <c r="CC262" s="9"/>
      <c r="CD262" s="9"/>
      <c r="CE262" s="9"/>
      <c r="CF262" s="9"/>
      <c r="CJ262" s="83"/>
      <c r="CK262" s="9"/>
      <c r="CL262" s="9">
        <v>146</v>
      </c>
      <c r="CM262" s="9">
        <v>146</v>
      </c>
      <c r="CN262" s="22"/>
      <c r="CO262" s="22"/>
      <c r="CP262" s="22"/>
      <c r="CQ262" s="22"/>
      <c r="CR262" s="22"/>
      <c r="CS262" s="9"/>
      <c r="CT262" s="9"/>
      <c r="CU262" s="9"/>
      <c r="CV262" s="9"/>
      <c r="CW262" s="9"/>
      <c r="CX262" s="68"/>
      <c r="CY262" s="87"/>
      <c r="CZ262" s="22"/>
      <c r="DA262" s="68"/>
      <c r="DB262" s="68"/>
      <c r="DC262" s="68"/>
      <c r="DD262" s="53" t="s">
        <v>10483</v>
      </c>
      <c r="DE262" s="53" t="s">
        <v>10483</v>
      </c>
      <c r="DF262" s="53" t="s">
        <v>10483</v>
      </c>
      <c r="DG262" s="53" t="s">
        <v>10483</v>
      </c>
      <c r="DH262" s="53" t="s">
        <v>10483</v>
      </c>
      <c r="DI262" s="53" t="s">
        <v>10483</v>
      </c>
      <c r="DJ262" s="53" t="s">
        <v>10483</v>
      </c>
      <c r="DK262" s="53" t="s">
        <v>10483</v>
      </c>
      <c r="DL262" s="53" t="s">
        <v>10483</v>
      </c>
      <c r="DM262" s="53" t="s">
        <v>10483</v>
      </c>
      <c r="DN262" s="53" t="s">
        <v>10483</v>
      </c>
      <c r="DO262" s="53" t="s">
        <v>10483</v>
      </c>
      <c r="DP262" s="53" t="s">
        <v>10483</v>
      </c>
      <c r="DQ262" s="53" t="s">
        <v>10483</v>
      </c>
      <c r="DR262" s="53" t="s">
        <v>10483</v>
      </c>
      <c r="DS262" s="53" t="s">
        <v>10483</v>
      </c>
      <c r="DT262" s="53" t="s">
        <v>10483</v>
      </c>
      <c r="DU262" s="53" t="s">
        <v>10483</v>
      </c>
      <c r="DV262" s="53" t="s">
        <v>10483</v>
      </c>
      <c r="DW262" s="53" t="s">
        <v>10483</v>
      </c>
      <c r="DX262" s="53" t="s">
        <v>10483</v>
      </c>
      <c r="DY262" s="53" t="s">
        <v>10483</v>
      </c>
      <c r="DZ262" s="53" t="s">
        <v>10483</v>
      </c>
      <c r="EA262" s="53" t="s">
        <v>10483</v>
      </c>
      <c r="EB262" s="53"/>
      <c r="EC262" s="53" t="s">
        <v>10483</v>
      </c>
      <c r="ED262" s="53" t="s">
        <v>10483</v>
      </c>
      <c r="EE262" s="53" t="s">
        <v>10483</v>
      </c>
      <c r="EF262" s="53" t="s">
        <v>10483</v>
      </c>
      <c r="EG262" s="38"/>
      <c r="EH262" s="38"/>
      <c r="EI262" s="38"/>
      <c r="EJ262" s="9" t="s">
        <v>596</v>
      </c>
      <c r="EK262" s="9" t="s">
        <v>596</v>
      </c>
      <c r="EL262" s="9" t="s">
        <v>596</v>
      </c>
      <c r="EM262" s="38">
        <v>27.07</v>
      </c>
      <c r="EN262" s="53" t="s">
        <v>10483</v>
      </c>
      <c r="EO262" s="38">
        <v>0.71</v>
      </c>
      <c r="EP262" s="38">
        <v>26.08</v>
      </c>
      <c r="EQ262" s="53" t="s">
        <v>10483</v>
      </c>
      <c r="ER262" s="38">
        <v>0.77</v>
      </c>
      <c r="ES262" s="68"/>
      <c r="ET262" s="68"/>
      <c r="EU262" s="68"/>
      <c r="EV262" s="68"/>
      <c r="EW262" s="68"/>
      <c r="EX262" s="68">
        <v>24.57</v>
      </c>
      <c r="EY262" s="68">
        <v>0.79</v>
      </c>
      <c r="EZ262" s="68"/>
      <c r="FA262" s="186" t="s">
        <v>10483</v>
      </c>
      <c r="FB262" s="186" t="s">
        <v>10483</v>
      </c>
      <c r="FC262" s="186" t="s">
        <v>10483</v>
      </c>
      <c r="FD262" s="186" t="s">
        <v>10483</v>
      </c>
      <c r="FE262" s="68"/>
      <c r="FF262" s="68"/>
      <c r="FG262" s="53" t="s">
        <v>10483</v>
      </c>
      <c r="FH262" s="53" t="s">
        <v>10483</v>
      </c>
      <c r="FI262" s="53" t="s">
        <v>10483</v>
      </c>
      <c r="FJ262" s="53" t="s">
        <v>10483</v>
      </c>
      <c r="FK262" s="53" t="s">
        <v>10483</v>
      </c>
      <c r="FL262" s="38"/>
      <c r="FM262" s="38"/>
      <c r="FN262" s="38"/>
      <c r="FO262" s="53" t="s">
        <v>10483</v>
      </c>
      <c r="FP262" s="53" t="s">
        <v>10483</v>
      </c>
      <c r="FQ262" s="53" t="s">
        <v>10483</v>
      </c>
      <c r="FR262" s="53" t="s">
        <v>10483</v>
      </c>
      <c r="FS262" s="53" t="s">
        <v>10483</v>
      </c>
      <c r="FT262" s="53" t="s">
        <v>10483</v>
      </c>
      <c r="FU262" s="53" t="s">
        <v>10483</v>
      </c>
      <c r="FV262" s="53" t="s">
        <v>10483</v>
      </c>
      <c r="FW262" s="53" t="s">
        <v>10483</v>
      </c>
      <c r="FX262" s="53" t="s">
        <v>10483</v>
      </c>
      <c r="FY262" s="68"/>
      <c r="FZ262" s="68"/>
      <c r="GA262" s="68"/>
      <c r="GB262" s="68"/>
      <c r="GC262" s="68"/>
      <c r="GD262" s="68"/>
      <c r="GE262" s="68"/>
      <c r="GF262" s="68"/>
      <c r="GG262" s="68"/>
      <c r="GH262" s="68"/>
      <c r="GI262" s="68"/>
      <c r="GJ262" s="68"/>
      <c r="GK262" s="68"/>
      <c r="GL262" s="68"/>
      <c r="GM262" s="53" t="s">
        <v>10483</v>
      </c>
      <c r="GN262" s="53" t="s">
        <v>10483</v>
      </c>
      <c r="GO262" s="53" t="s">
        <v>10483</v>
      </c>
      <c r="GP262" s="53" t="s">
        <v>10483</v>
      </c>
      <c r="GQ262" s="53" t="s">
        <v>10483</v>
      </c>
      <c r="GR262" s="38"/>
      <c r="GS262" s="38"/>
      <c r="GT262" s="38"/>
      <c r="GU262" s="38"/>
      <c r="GV262" s="39">
        <v>-0.18</v>
      </c>
      <c r="GW262" s="39">
        <v>0.05</v>
      </c>
      <c r="GX262" s="39">
        <v>0.11</v>
      </c>
      <c r="GY262" s="39">
        <v>0.05</v>
      </c>
      <c r="GZ262" s="165"/>
      <c r="HA262" s="165"/>
      <c r="HB262" s="165"/>
      <c r="HC262" s="165"/>
      <c r="HD262" s="165">
        <v>0.06</v>
      </c>
      <c r="HE262" s="165">
        <v>0.06</v>
      </c>
      <c r="HF262" s="182" t="s">
        <v>10483</v>
      </c>
      <c r="HG262" s="165"/>
      <c r="HH262" s="165"/>
      <c r="HI262" s="165"/>
      <c r="HJ262" s="167"/>
      <c r="HK262" s="167"/>
      <c r="HL262" s="38"/>
      <c r="HM262" s="38"/>
      <c r="HN262" s="38"/>
      <c r="HP262" s="38"/>
      <c r="HQ262" s="38"/>
      <c r="HR262" s="38"/>
      <c r="HS262" s="38"/>
      <c r="HT262" s="38"/>
      <c r="HU262" s="38"/>
      <c r="HV262" s="38"/>
      <c r="HW262" s="38"/>
      <c r="HX262" s="38"/>
      <c r="HY262" s="38"/>
      <c r="HZ262" s="9"/>
      <c r="IA262" s="9"/>
      <c r="IB262" s="9"/>
      <c r="IC262" s="38"/>
      <c r="ID262" s="38"/>
      <c r="IE262" s="38"/>
      <c r="IF262" s="38"/>
      <c r="IG262" s="38"/>
      <c r="IH262" s="38"/>
      <c r="II262" s="68"/>
      <c r="IJ262" s="68"/>
      <c r="IK262" s="68"/>
      <c r="IL262" s="68"/>
      <c r="IM262" s="68"/>
      <c r="IN262" s="68"/>
      <c r="IO262" s="68"/>
      <c r="IP262" s="68"/>
      <c r="IQ262" s="68"/>
      <c r="IR262" s="68"/>
      <c r="IS262" s="68"/>
      <c r="IT262" s="68"/>
      <c r="IU262" s="68"/>
      <c r="IV262" s="68"/>
      <c r="IW262" s="38"/>
      <c r="IX262" s="38"/>
      <c r="IY262" s="38"/>
      <c r="IZ262" s="9"/>
      <c r="JA262" s="9"/>
      <c r="JB262" s="9"/>
      <c r="JC262" s="38"/>
      <c r="JD262" s="38"/>
      <c r="JE262" s="38"/>
      <c r="JF262" s="38"/>
      <c r="JG262" s="38"/>
      <c r="JH262" s="38"/>
      <c r="JI262" s="68"/>
      <c r="JJ262" s="68"/>
      <c r="JK262" s="68"/>
      <c r="JL262" s="68"/>
      <c r="JM262" s="68"/>
      <c r="JN262" s="68"/>
      <c r="JO262" s="68"/>
      <c r="JP262" s="68"/>
      <c r="JQ262" s="68"/>
      <c r="JR262" s="68"/>
      <c r="JS262" s="68"/>
      <c r="JT262" s="68"/>
      <c r="JU262" s="68"/>
      <c r="JV262" s="68"/>
      <c r="JW262" s="38"/>
      <c r="JX262" s="38"/>
      <c r="JY262" s="38"/>
      <c r="JZ262" s="9"/>
      <c r="KA262" s="9"/>
      <c r="KB262" s="9"/>
      <c r="KC262" s="9"/>
      <c r="KD262" s="9"/>
      <c r="KE262" s="9"/>
      <c r="KF262" s="9"/>
      <c r="KW262" s="9"/>
      <c r="KX262" s="9"/>
      <c r="KY262" s="9"/>
      <c r="KZ262" s="38"/>
      <c r="LA262" s="38"/>
      <c r="LB262" s="38"/>
      <c r="LC262" s="38"/>
      <c r="LD262" s="38"/>
      <c r="LE262" s="68"/>
      <c r="LF262" s="68"/>
      <c r="LG262" s="68"/>
      <c r="LH262" s="68"/>
      <c r="LI262" s="68"/>
      <c r="LJ262" s="68"/>
      <c r="LK262" s="68"/>
      <c r="LL262" s="68"/>
      <c r="LM262" s="68"/>
      <c r="LN262" s="68"/>
      <c r="LO262" s="68"/>
      <c r="LP262" s="68"/>
      <c r="LQ262" s="68"/>
      <c r="LR262" s="38"/>
      <c r="LS262" s="38"/>
      <c r="LT262" s="38"/>
      <c r="LU262" s="9"/>
      <c r="LV262" s="9"/>
      <c r="LW262" s="9"/>
      <c r="LX262" s="38"/>
      <c r="LY262" s="38"/>
      <c r="LZ262" s="38"/>
      <c r="MA262" s="38"/>
      <c r="MB262" s="68"/>
      <c r="MC262" s="68"/>
      <c r="MD262" s="68"/>
      <c r="ME262" s="68"/>
      <c r="MF262" s="68"/>
      <c r="MG262" s="68"/>
      <c r="MH262" s="68"/>
      <c r="MI262" s="68"/>
      <c r="MJ262" s="68"/>
      <c r="MK262" s="68"/>
      <c r="ML262" s="68"/>
      <c r="MM262" s="68"/>
      <c r="MN262" s="38"/>
      <c r="MO262" s="38"/>
      <c r="MP262" s="38"/>
      <c r="MQ262" s="38"/>
      <c r="MR262" s="38"/>
      <c r="MS262" s="9"/>
      <c r="MT262" s="9"/>
      <c r="MU262" s="38"/>
      <c r="MV262" s="38"/>
      <c r="MW262" s="38"/>
      <c r="MX262" s="38"/>
      <c r="MY262" s="38"/>
      <c r="MZ262" s="68"/>
      <c r="NA262" s="68"/>
      <c r="NB262" s="68"/>
      <c r="NC262" s="68"/>
      <c r="ND262" s="68"/>
      <c r="NE262" s="68"/>
      <c r="NF262" s="68"/>
      <c r="NG262" s="68"/>
      <c r="NH262" s="68"/>
      <c r="NI262" s="68"/>
      <c r="NJ262" s="68"/>
      <c r="NK262" s="68"/>
      <c r="NL262" s="68"/>
      <c r="NM262" s="38"/>
      <c r="NN262" s="38"/>
      <c r="NO262" s="38"/>
      <c r="NP262" s="9"/>
      <c r="NQ262" s="9"/>
      <c r="NR262" s="9"/>
      <c r="NS262" s="38"/>
      <c r="NT262" s="38"/>
      <c r="NU262" s="38"/>
      <c r="NV262" s="38"/>
      <c r="NW262" s="38"/>
      <c r="NX262" s="38"/>
      <c r="NY262" s="68"/>
      <c r="NZ262" s="68"/>
      <c r="OA262" s="68"/>
      <c r="OB262" s="68"/>
      <c r="OC262" s="68"/>
      <c r="OD262" s="68"/>
      <c r="OE262" s="68"/>
      <c r="OF262" s="68"/>
      <c r="OG262" s="68"/>
      <c r="OH262" s="68"/>
      <c r="OI262" s="68"/>
      <c r="OJ262" s="68"/>
      <c r="OK262" s="68"/>
      <c r="OL262" s="38"/>
      <c r="OM262" s="38"/>
      <c r="ON262" s="38"/>
      <c r="OO262" s="9"/>
      <c r="OP262" s="9"/>
      <c r="OQ262" s="9"/>
      <c r="OR262" s="38"/>
      <c r="OS262" s="38"/>
      <c r="OT262" s="38"/>
      <c r="OU262" s="38"/>
      <c r="OV262" s="68"/>
      <c r="OW262" s="68"/>
      <c r="OX262" s="68"/>
      <c r="OY262" s="68"/>
      <c r="OZ262" s="68"/>
      <c r="PA262" s="68"/>
      <c r="PB262" s="68"/>
      <c r="PC262" s="68"/>
      <c r="PD262" s="68"/>
      <c r="PE262" s="68"/>
      <c r="PF262" s="68"/>
      <c r="PG262" s="68"/>
      <c r="PH262" s="38"/>
      <c r="PI262" s="38"/>
      <c r="PJ262" s="38"/>
      <c r="PK262" s="38"/>
      <c r="PL262" s="9"/>
      <c r="PM262" s="9"/>
      <c r="PN262" s="9"/>
      <c r="PO262" s="39"/>
      <c r="PQ262" s="40"/>
      <c r="PT262" s="68"/>
      <c r="PU262" s="68"/>
      <c r="PV262" s="68"/>
      <c r="PW262" s="68"/>
      <c r="PX262" s="68"/>
      <c r="PY262" s="40"/>
      <c r="PZ262" s="29"/>
      <c r="QA262" s="68"/>
      <c r="QB262" s="68"/>
      <c r="QC262" s="68"/>
      <c r="QD262" s="68"/>
      <c r="QE262" s="68"/>
      <c r="QF262" s="68"/>
      <c r="QG262" s="40"/>
      <c r="QH262" s="40"/>
      <c r="QI262" s="40"/>
      <c r="QJ262" s="39"/>
      <c r="QK262" s="22"/>
      <c r="QL262" s="22"/>
      <c r="QM262" s="22"/>
      <c r="QN262" s="39"/>
      <c r="QQ262" s="40"/>
      <c r="QT262" s="68"/>
      <c r="QU262" s="68"/>
      <c r="QV262" s="68"/>
      <c r="QW262" s="68"/>
      <c r="QX262" s="68"/>
      <c r="QY262" s="40"/>
      <c r="QZ262" s="29"/>
      <c r="RA262" s="29"/>
      <c r="RB262" s="68"/>
      <c r="RC262" s="68"/>
      <c r="RD262" s="68"/>
      <c r="RE262" s="68"/>
      <c r="RF262" s="68"/>
      <c r="RG262" s="68"/>
      <c r="RH262" s="68"/>
      <c r="RI262" s="40"/>
      <c r="RJ262" s="40"/>
      <c r="RK262" s="40"/>
      <c r="RL262" s="39"/>
      <c r="RM262" s="9"/>
      <c r="RN262" s="9"/>
      <c r="RO262" s="9"/>
      <c r="RP262" s="39"/>
      <c r="RQ262" s="39"/>
      <c r="RR262" s="39"/>
      <c r="RS262" s="39"/>
      <c r="RT262" s="68"/>
      <c r="RU262" s="68"/>
      <c r="RV262" s="68"/>
      <c r="RW262" s="68"/>
      <c r="RX262" s="68"/>
      <c r="RY262" s="68"/>
      <c r="RZ262" s="68"/>
      <c r="SA262" s="68"/>
      <c r="SB262" s="68"/>
      <c r="SC262" s="68"/>
      <c r="SD262" s="68"/>
      <c r="SE262" s="68"/>
      <c r="SF262" s="38"/>
      <c r="SG262" s="38"/>
      <c r="SH262" s="38"/>
      <c r="SI262" s="9"/>
      <c r="SJ262" s="9"/>
      <c r="SK262" s="9"/>
      <c r="SL262" s="38"/>
      <c r="SM262" s="38"/>
      <c r="SN262" s="38"/>
      <c r="SO262" s="38"/>
      <c r="SP262" s="68"/>
      <c r="SQ262" s="68"/>
      <c r="SR262" s="68"/>
      <c r="SS262" s="68"/>
      <c r="ST262" s="68"/>
      <c r="SU262" s="68"/>
      <c r="SV262" s="68"/>
      <c r="SW262" s="68"/>
      <c r="SX262" s="68"/>
      <c r="SY262" s="68"/>
      <c r="SZ262" s="68"/>
      <c r="TA262" s="68"/>
      <c r="TB262" s="38"/>
      <c r="TC262" s="38"/>
      <c r="TD262" s="38"/>
      <c r="TE262" s="9"/>
      <c r="TF262" s="9"/>
      <c r="TG262" s="9"/>
      <c r="TN262" s="68"/>
      <c r="TO262" s="68"/>
      <c r="TP262" s="68"/>
      <c r="TQ262" s="68"/>
      <c r="TR262" s="68"/>
      <c r="TS262" s="68"/>
      <c r="TT262" s="68"/>
      <c r="TU262" s="68"/>
      <c r="TV262" s="68"/>
      <c r="TW262" s="68"/>
      <c r="TX262" s="68"/>
      <c r="TY262" s="68"/>
      <c r="TZ262" s="68"/>
      <c r="UA262" s="68"/>
      <c r="UK262" s="68"/>
      <c r="UL262" s="68"/>
      <c r="UM262" s="68"/>
      <c r="UN262" s="68"/>
      <c r="UO262" s="68"/>
      <c r="UP262" s="68"/>
      <c r="UQ262" s="68"/>
      <c r="UR262" s="68"/>
      <c r="US262" s="68"/>
      <c r="UT262" s="68"/>
      <c r="UU262" s="68"/>
      <c r="UV262" s="68"/>
      <c r="VE262" s="9"/>
      <c r="VG262" s="44"/>
      <c r="VJ262" s="29"/>
      <c r="VO262" s="8"/>
      <c r="VT262" s="18"/>
      <c r="WA262" s="3" t="s">
        <v>10892</v>
      </c>
      <c r="WX262" s="18"/>
      <c r="WZ262" s="18"/>
      <c r="XA262" s="18"/>
      <c r="XB262" s="18"/>
      <c r="XC262" s="18"/>
      <c r="XD262" s="18"/>
      <c r="XE262" s="18"/>
      <c r="XF262" s="18"/>
      <c r="XG262" s="18"/>
      <c r="XH262" s="18"/>
      <c r="XI262" s="18"/>
      <c r="XJ262" s="18"/>
      <c r="XK262"/>
      <c r="XP262" s="6" t="s">
        <v>10734</v>
      </c>
      <c r="XQ262" s="6" t="s">
        <v>10734</v>
      </c>
      <c r="XV262"/>
      <c r="YI262" s="6"/>
    </row>
    <row r="263" spans="1:686" ht="33" customHeight="1" x14ac:dyDescent="0.2">
      <c r="A263" s="3" t="s">
        <v>7529</v>
      </c>
      <c r="B263" s="150" t="s">
        <v>11358</v>
      </c>
      <c r="C263" s="150" t="s">
        <v>9915</v>
      </c>
      <c r="D263" s="150" t="s">
        <v>9993</v>
      </c>
      <c r="E263" s="150" t="s">
        <v>9953</v>
      </c>
      <c r="I263" s="80" t="s">
        <v>8852</v>
      </c>
      <c r="K263" s="6" t="s">
        <v>8827</v>
      </c>
      <c r="L263" s="6">
        <v>83</v>
      </c>
      <c r="M263" s="204" t="s">
        <v>8830</v>
      </c>
      <c r="N263" s="206" t="s">
        <v>10211</v>
      </c>
      <c r="O263" s="206" t="s">
        <v>10214</v>
      </c>
      <c r="P263" s="3">
        <v>2</v>
      </c>
      <c r="Q263" s="6" t="s">
        <v>8828</v>
      </c>
      <c r="S263" s="3" t="s">
        <v>8831</v>
      </c>
      <c r="T263" s="3" t="s">
        <v>8833</v>
      </c>
      <c r="U263" s="3" t="s">
        <v>8835</v>
      </c>
      <c r="V263" s="3" t="s">
        <v>8836</v>
      </c>
      <c r="W263" s="3" t="s">
        <v>49</v>
      </c>
      <c r="Y263" s="3" t="s">
        <v>2226</v>
      </c>
      <c r="Z263" s="3" t="s">
        <v>2235</v>
      </c>
      <c r="AB263" s="6" t="s">
        <v>1837</v>
      </c>
      <c r="AC263" s="6" t="s">
        <v>7003</v>
      </c>
      <c r="AD263" s="3" t="s">
        <v>8837</v>
      </c>
      <c r="AE263" s="3" t="s">
        <v>8840</v>
      </c>
      <c r="AF263" s="3" t="s">
        <v>8841</v>
      </c>
      <c r="AG263" s="162" t="s">
        <v>10483</v>
      </c>
      <c r="AH263" s="3" t="s">
        <v>1757</v>
      </c>
      <c r="AL263" s="3" t="s">
        <v>8844</v>
      </c>
      <c r="AM263" s="6" t="s">
        <v>810</v>
      </c>
      <c r="AN263" s="3" t="s">
        <v>537</v>
      </c>
      <c r="AO263" s="28">
        <v>1</v>
      </c>
      <c r="AP263" s="28">
        <v>1</v>
      </c>
      <c r="AQ263" s="28" t="s">
        <v>8846</v>
      </c>
      <c r="AT263" s="98">
        <v>60</v>
      </c>
      <c r="AU263" s="98">
        <v>60</v>
      </c>
      <c r="AV263" s="98">
        <v>0</v>
      </c>
      <c r="AW263" s="98" t="s">
        <v>8847</v>
      </c>
      <c r="AX263" s="98" t="s">
        <v>8848</v>
      </c>
      <c r="AY263" s="226" t="s">
        <v>5975</v>
      </c>
      <c r="AZ263" s="28" t="s">
        <v>1757</v>
      </c>
      <c r="BA263" s="28" t="s">
        <v>1757</v>
      </c>
      <c r="BB263" s="28" t="s">
        <v>1757</v>
      </c>
      <c r="BC263" s="28" t="s">
        <v>1757</v>
      </c>
      <c r="BE263" s="28" t="s">
        <v>8477</v>
      </c>
      <c r="BF263" s="28" t="s">
        <v>7297</v>
      </c>
      <c r="BH263" s="28" t="s">
        <v>7529</v>
      </c>
      <c r="BI263" s="28" t="s">
        <v>1529</v>
      </c>
      <c r="BK263" s="28" t="s">
        <v>4293</v>
      </c>
      <c r="BL263" s="28" t="s">
        <v>178</v>
      </c>
      <c r="BQ263" s="28" t="s">
        <v>7529</v>
      </c>
      <c r="BR263" s="227" t="s">
        <v>8849</v>
      </c>
      <c r="BS263" s="227" t="str">
        <f t="shared" si="7"/>
        <v xml:space="preserve">-- --               </v>
      </c>
      <c r="BT263" s="28" t="s">
        <v>9205</v>
      </c>
      <c r="BU263" s="28" t="s">
        <v>8850</v>
      </c>
      <c r="BV263" s="28" t="s">
        <v>8851</v>
      </c>
      <c r="BW263" s="28" t="s">
        <v>8261</v>
      </c>
      <c r="CE263" s="28" t="s">
        <v>3247</v>
      </c>
      <c r="CF263" s="28" t="s">
        <v>3246</v>
      </c>
      <c r="CI263" s="118" t="s">
        <v>8852</v>
      </c>
      <c r="CK263" s="28" t="s">
        <v>4594</v>
      </c>
      <c r="CL263" s="28">
        <v>30</v>
      </c>
      <c r="CM263" s="28">
        <v>22</v>
      </c>
      <c r="CN263" s="3">
        <v>22</v>
      </c>
      <c r="CX263" s="65">
        <v>22</v>
      </c>
      <c r="DD263" s="53" t="s">
        <v>10483</v>
      </c>
      <c r="DE263" s="53" t="s">
        <v>10483</v>
      </c>
      <c r="DF263" s="53" t="s">
        <v>10483</v>
      </c>
      <c r="DG263" s="53" t="s">
        <v>10483</v>
      </c>
      <c r="DH263" s="53" t="s">
        <v>10483</v>
      </c>
      <c r="DI263" s="53" t="s">
        <v>10483</v>
      </c>
      <c r="DJ263" s="53" t="s">
        <v>10483</v>
      </c>
      <c r="DK263" s="53" t="s">
        <v>10483</v>
      </c>
      <c r="DL263" s="53" t="s">
        <v>10483</v>
      </c>
      <c r="DM263" s="53" t="s">
        <v>10483</v>
      </c>
      <c r="DN263" s="53" t="s">
        <v>10483</v>
      </c>
      <c r="DO263" s="53" t="s">
        <v>10483</v>
      </c>
      <c r="DP263" s="53" t="s">
        <v>10483</v>
      </c>
      <c r="DQ263" s="53" t="s">
        <v>10483</v>
      </c>
      <c r="DR263" s="53" t="s">
        <v>10483</v>
      </c>
      <c r="DS263" s="53" t="s">
        <v>10483</v>
      </c>
      <c r="DT263" s="53" t="s">
        <v>10483</v>
      </c>
      <c r="DU263" s="53" t="s">
        <v>10483</v>
      </c>
      <c r="DV263" s="53" t="s">
        <v>10483</v>
      </c>
      <c r="DW263" s="53" t="s">
        <v>10483</v>
      </c>
      <c r="DX263" s="53" t="s">
        <v>10483</v>
      </c>
      <c r="DY263" s="53" t="s">
        <v>10483</v>
      </c>
      <c r="DZ263" s="53" t="s">
        <v>10483</v>
      </c>
      <c r="EA263" s="53" t="s">
        <v>10483</v>
      </c>
      <c r="EB263" s="53"/>
      <c r="EC263" s="53" t="s">
        <v>10483</v>
      </c>
      <c r="ED263" s="53" t="s">
        <v>10483</v>
      </c>
      <c r="EE263" s="53" t="s">
        <v>10483</v>
      </c>
      <c r="EF263" s="53" t="s">
        <v>10483</v>
      </c>
      <c r="EK263" s="3" t="s">
        <v>596</v>
      </c>
      <c r="EL263" s="3" t="s">
        <v>596</v>
      </c>
      <c r="EM263" s="198">
        <v>22.19</v>
      </c>
      <c r="EN263" s="198">
        <v>6.09</v>
      </c>
      <c r="EO263" s="189" t="s">
        <v>10483</v>
      </c>
      <c r="EP263" s="189" t="s">
        <v>10483</v>
      </c>
      <c r="EQ263" s="189" t="s">
        <v>10483</v>
      </c>
      <c r="ER263" s="189"/>
      <c r="ES263" s="65">
        <v>21.14</v>
      </c>
      <c r="ET263" s="65">
        <v>7.36</v>
      </c>
      <c r="FH263" s="53" t="s">
        <v>10483</v>
      </c>
      <c r="FI263" s="53" t="s">
        <v>10483</v>
      </c>
      <c r="FK263" s="9"/>
      <c r="FO263" s="53" t="s">
        <v>10483</v>
      </c>
      <c r="FP263" s="53" t="s">
        <v>10483</v>
      </c>
      <c r="FQ263" s="53" t="s">
        <v>10483</v>
      </c>
      <c r="FR263" s="53" t="s">
        <v>10483</v>
      </c>
      <c r="FS263" s="53" t="s">
        <v>10483</v>
      </c>
      <c r="FT263" s="53" t="s">
        <v>10483</v>
      </c>
      <c r="FU263" s="53" t="s">
        <v>10483</v>
      </c>
      <c r="FV263" s="53" t="s">
        <v>10483</v>
      </c>
      <c r="FW263" s="53" t="s">
        <v>10483</v>
      </c>
      <c r="FX263" s="53" t="s">
        <v>10483</v>
      </c>
      <c r="GM263" s="53" t="s">
        <v>10483</v>
      </c>
      <c r="GN263" s="53" t="s">
        <v>10483</v>
      </c>
      <c r="GO263" s="53" t="s">
        <v>10483</v>
      </c>
      <c r="GP263" s="53" t="s">
        <v>10483</v>
      </c>
      <c r="GQ263" s="53" t="s">
        <v>10483</v>
      </c>
      <c r="GZ263" s="166"/>
      <c r="HA263" s="166"/>
      <c r="HB263" s="166"/>
      <c r="HC263" s="166"/>
      <c r="HD263" s="166"/>
      <c r="HE263" s="166"/>
      <c r="HF263" s="166"/>
      <c r="HG263" s="166"/>
      <c r="HH263" s="166"/>
      <c r="HI263" s="166"/>
      <c r="HJ263" s="166"/>
      <c r="HK263" s="166"/>
      <c r="HO263" s="3" t="s">
        <v>542</v>
      </c>
      <c r="JZ263" s="9"/>
      <c r="KA263" s="9"/>
      <c r="KB263" s="9"/>
      <c r="KC263" s="9"/>
      <c r="KD263" s="9"/>
      <c r="KE263" s="9"/>
      <c r="KF263" s="9"/>
      <c r="PM263" s="3" t="s">
        <v>4179</v>
      </c>
      <c r="PN263" s="3" t="s">
        <v>4179</v>
      </c>
      <c r="PO263" s="29">
        <v>21.38</v>
      </c>
      <c r="PP263" s="29">
        <v>2.9420000000000002</v>
      </c>
      <c r="PT263" s="142">
        <v>22.24</v>
      </c>
      <c r="PU263" s="142">
        <v>2.76</v>
      </c>
      <c r="PV263" s="142"/>
      <c r="VZ263" s="3" t="s">
        <v>537</v>
      </c>
      <c r="WA263" s="3" t="s">
        <v>537</v>
      </c>
      <c r="WB263" s="117" t="s">
        <v>10430</v>
      </c>
      <c r="WC263" s="3" t="s">
        <v>537</v>
      </c>
      <c r="WD263" s="3" t="s">
        <v>9393</v>
      </c>
      <c r="WE263" s="3" t="s">
        <v>9653</v>
      </c>
      <c r="WF263" s="3" t="s">
        <v>9468</v>
      </c>
      <c r="XN263" s="6" t="s">
        <v>1734</v>
      </c>
      <c r="XO263" s="6" t="s">
        <v>1734</v>
      </c>
      <c r="XP263" s="6" t="s">
        <v>810</v>
      </c>
      <c r="XQ263" s="6" t="s">
        <v>810</v>
      </c>
      <c r="XS263" s="6" t="s">
        <v>1734</v>
      </c>
      <c r="XT263" s="6" t="s">
        <v>1734</v>
      </c>
      <c r="XU263" s="3" t="s">
        <v>8841</v>
      </c>
      <c r="XV263" s="3">
        <v>1</v>
      </c>
      <c r="YA263" s="6" t="s">
        <v>9467</v>
      </c>
    </row>
    <row r="264" spans="1:686" ht="33" customHeight="1" x14ac:dyDescent="0.2">
      <c r="A264" s="3" t="s">
        <v>7529</v>
      </c>
      <c r="K264" s="6" t="s">
        <v>8827</v>
      </c>
      <c r="L264" s="6">
        <v>83</v>
      </c>
      <c r="M264" s="206"/>
      <c r="N264" s="206"/>
      <c r="O264" s="206"/>
      <c r="T264" s="3" t="s">
        <v>8834</v>
      </c>
      <c r="AE264" s="3" t="s">
        <v>8839</v>
      </c>
      <c r="AF264" s="3" t="s">
        <v>8842</v>
      </c>
      <c r="AG264" s="162" t="s">
        <v>10483</v>
      </c>
      <c r="AL264" s="3" t="s">
        <v>8845</v>
      </c>
      <c r="AM264" s="6" t="s">
        <v>810</v>
      </c>
      <c r="BH264" s="28" t="s">
        <v>7529</v>
      </c>
      <c r="BQ264" s="28" t="s">
        <v>7529</v>
      </c>
      <c r="BS264" s="227" t="str">
        <f t="shared" si="7"/>
        <v xml:space="preserve">-- --               </v>
      </c>
      <c r="CL264" s="28">
        <v>30</v>
      </c>
      <c r="CM264" s="28">
        <v>6</v>
      </c>
      <c r="CN264" s="3">
        <v>20</v>
      </c>
      <c r="CX264" s="65">
        <v>20</v>
      </c>
      <c r="DD264" s="53" t="s">
        <v>10483</v>
      </c>
      <c r="DE264" s="53" t="s">
        <v>10483</v>
      </c>
      <c r="DF264" s="53" t="s">
        <v>10483</v>
      </c>
      <c r="DG264" s="53" t="s">
        <v>10483</v>
      </c>
      <c r="DH264" s="53" t="s">
        <v>10483</v>
      </c>
      <c r="DI264" s="53" t="s">
        <v>10483</v>
      </c>
      <c r="DJ264" s="53" t="s">
        <v>10483</v>
      </c>
      <c r="DK264" s="53" t="s">
        <v>10483</v>
      </c>
      <c r="DL264" s="53" t="s">
        <v>10483</v>
      </c>
      <c r="DM264" s="53" t="s">
        <v>10483</v>
      </c>
      <c r="DN264" s="53" t="s">
        <v>10483</v>
      </c>
      <c r="DO264" s="53" t="s">
        <v>10483</v>
      </c>
      <c r="DP264" s="53" t="s">
        <v>10483</v>
      </c>
      <c r="DQ264" s="53" t="s">
        <v>10483</v>
      </c>
      <c r="DR264" s="53" t="s">
        <v>10483</v>
      </c>
      <c r="DS264" s="53" t="s">
        <v>10483</v>
      </c>
      <c r="DT264" s="53" t="s">
        <v>10483</v>
      </c>
      <c r="DU264" s="53" t="s">
        <v>10483</v>
      </c>
      <c r="DV264" s="53" t="s">
        <v>10483</v>
      </c>
      <c r="DW264" s="53" t="s">
        <v>10483</v>
      </c>
      <c r="DX264" s="53" t="s">
        <v>10483</v>
      </c>
      <c r="DY264" s="53" t="s">
        <v>10483</v>
      </c>
      <c r="DZ264" s="53" t="s">
        <v>10483</v>
      </c>
      <c r="EA264" s="53" t="s">
        <v>10483</v>
      </c>
      <c r="EB264" s="53"/>
      <c r="EC264" s="53" t="s">
        <v>10483</v>
      </c>
      <c r="ED264" s="53" t="s">
        <v>10483</v>
      </c>
      <c r="EE264" s="53" t="s">
        <v>10483</v>
      </c>
      <c r="EF264" s="53" t="s">
        <v>10483</v>
      </c>
      <c r="EM264" s="198">
        <v>21.89</v>
      </c>
      <c r="EN264" s="198">
        <v>5.77</v>
      </c>
      <c r="EO264" s="189" t="s">
        <v>10483</v>
      </c>
      <c r="EP264" s="189" t="s">
        <v>10483</v>
      </c>
      <c r="EQ264" s="189" t="s">
        <v>10483</v>
      </c>
      <c r="ER264" s="189"/>
      <c r="ES264" s="65">
        <v>17.739999999999998</v>
      </c>
      <c r="ET264" s="65">
        <v>6.08</v>
      </c>
      <c r="FH264" s="53" t="s">
        <v>10483</v>
      </c>
      <c r="FI264" s="53" t="s">
        <v>10483</v>
      </c>
      <c r="FK264" s="9"/>
      <c r="FO264" s="53" t="s">
        <v>10483</v>
      </c>
      <c r="FP264" s="53" t="s">
        <v>10483</v>
      </c>
      <c r="FQ264" s="53" t="s">
        <v>10483</v>
      </c>
      <c r="FR264" s="53" t="s">
        <v>10483</v>
      </c>
      <c r="FS264" s="53" t="s">
        <v>10483</v>
      </c>
      <c r="FT264" s="53" t="s">
        <v>10483</v>
      </c>
      <c r="FU264" s="53" t="s">
        <v>10483</v>
      </c>
      <c r="FV264" s="53" t="s">
        <v>10483</v>
      </c>
      <c r="FW264" s="53" t="s">
        <v>10483</v>
      </c>
      <c r="FX264" s="53" t="s">
        <v>10483</v>
      </c>
      <c r="GM264" s="53" t="s">
        <v>10483</v>
      </c>
      <c r="GN264" s="53" t="s">
        <v>10483</v>
      </c>
      <c r="GO264" s="53" t="s">
        <v>10483</v>
      </c>
      <c r="GP264" s="53" t="s">
        <v>10483</v>
      </c>
      <c r="GQ264" s="53" t="s">
        <v>10483</v>
      </c>
      <c r="GZ264" s="166"/>
      <c r="HA264" s="166"/>
      <c r="HB264" s="166"/>
      <c r="HC264" s="166"/>
      <c r="HD264" s="166"/>
      <c r="HE264" s="166"/>
      <c r="HF264" s="166"/>
      <c r="HG264" s="166"/>
      <c r="HH264" s="166"/>
      <c r="HI264" s="166"/>
      <c r="HJ264" s="166"/>
      <c r="HK264" s="166"/>
      <c r="JZ264" s="9"/>
      <c r="KA264" s="9"/>
      <c r="KB264" s="9"/>
      <c r="KC264" s="9"/>
      <c r="KD264" s="9"/>
      <c r="KE264" s="9"/>
      <c r="KF264" s="9"/>
      <c r="PO264" s="29">
        <v>21.16</v>
      </c>
      <c r="PP264" s="29">
        <v>3.86</v>
      </c>
      <c r="PT264" s="142">
        <v>20.84</v>
      </c>
      <c r="PU264" s="142">
        <v>3.24</v>
      </c>
      <c r="PV264" s="142"/>
      <c r="WA264" s="3" t="s">
        <v>537</v>
      </c>
      <c r="XN264" s="6" t="s">
        <v>9685</v>
      </c>
      <c r="XO264" s="6" t="s">
        <v>9400</v>
      </c>
      <c r="XP264" s="6" t="s">
        <v>810</v>
      </c>
      <c r="XQ264" s="6" t="s">
        <v>810</v>
      </c>
      <c r="XS264" s="6" t="s">
        <v>10836</v>
      </c>
      <c r="XT264" s="6" t="s">
        <v>10836</v>
      </c>
      <c r="XU264" s="3" t="s">
        <v>8842</v>
      </c>
      <c r="YA264" t="s">
        <v>9466</v>
      </c>
    </row>
    <row r="265" spans="1:686" ht="33" customHeight="1" x14ac:dyDescent="0.2">
      <c r="A265" s="3" t="s">
        <v>7529</v>
      </c>
      <c r="I265" s="80" t="s">
        <v>8852</v>
      </c>
      <c r="K265" s="6" t="s">
        <v>8827</v>
      </c>
      <c r="L265" s="6">
        <v>84</v>
      </c>
      <c r="M265" s="209" t="s">
        <v>8832</v>
      </c>
      <c r="N265" s="209"/>
      <c r="O265" s="209"/>
      <c r="P265" s="3">
        <v>3</v>
      </c>
      <c r="Q265" s="6" t="s">
        <v>8828</v>
      </c>
      <c r="S265" s="3" t="s">
        <v>75</v>
      </c>
      <c r="T265" s="3" t="s">
        <v>8829</v>
      </c>
      <c r="W265" s="3" t="s">
        <v>49</v>
      </c>
      <c r="AB265" s="6" t="s">
        <v>1837</v>
      </c>
      <c r="AC265" s="6" t="s">
        <v>7003</v>
      </c>
      <c r="AD265" s="3" t="s">
        <v>8838</v>
      </c>
      <c r="AE265" s="3" t="s">
        <v>8840</v>
      </c>
      <c r="AF265" s="3" t="s">
        <v>8841</v>
      </c>
      <c r="AG265" s="162" t="s">
        <v>10483</v>
      </c>
      <c r="AH265" s="3" t="s">
        <v>1757</v>
      </c>
      <c r="AL265" s="3" t="s">
        <v>8844</v>
      </c>
      <c r="AM265" s="6" t="s">
        <v>810</v>
      </c>
      <c r="AN265" s="3" t="s">
        <v>537</v>
      </c>
      <c r="AO265" s="28">
        <v>1</v>
      </c>
      <c r="AP265" s="28">
        <v>1</v>
      </c>
      <c r="AQ265" s="28" t="s">
        <v>8846</v>
      </c>
      <c r="AT265" s="98">
        <v>113</v>
      </c>
      <c r="AU265" s="98">
        <v>113</v>
      </c>
      <c r="AV265" s="98">
        <v>0</v>
      </c>
      <c r="AW265" s="98" t="s">
        <v>8854</v>
      </c>
      <c r="AX265" s="98" t="s">
        <v>8855</v>
      </c>
      <c r="AY265" s="98" t="s">
        <v>8853</v>
      </c>
      <c r="AZ265" s="28" t="s">
        <v>1757</v>
      </c>
      <c r="BA265" s="28" t="s">
        <v>1757</v>
      </c>
      <c r="BB265" s="28" t="s">
        <v>1757</v>
      </c>
      <c r="BC265" s="28" t="s">
        <v>1757</v>
      </c>
      <c r="BE265" s="28" t="s">
        <v>8477</v>
      </c>
      <c r="BF265" s="28" t="s">
        <v>7297</v>
      </c>
      <c r="BH265" s="28" t="s">
        <v>7529</v>
      </c>
      <c r="BI265" s="28" t="s">
        <v>1529</v>
      </c>
      <c r="BK265" s="28" t="s">
        <v>4293</v>
      </c>
      <c r="BL265" s="28" t="s">
        <v>178</v>
      </c>
      <c r="BQ265" s="28" t="s">
        <v>7529</v>
      </c>
      <c r="BR265" s="227" t="s">
        <v>8849</v>
      </c>
      <c r="BS265" s="227" t="str">
        <f t="shared" si="7"/>
        <v xml:space="preserve">-- --               </v>
      </c>
      <c r="BT265" s="28" t="s">
        <v>9205</v>
      </c>
      <c r="BU265" s="28" t="s">
        <v>8850</v>
      </c>
      <c r="BV265" s="28" t="s">
        <v>8851</v>
      </c>
      <c r="BW265" s="28" t="s">
        <v>8261</v>
      </c>
      <c r="CE265" s="28" t="s">
        <v>3244</v>
      </c>
      <c r="CF265" s="28" t="s">
        <v>8857</v>
      </c>
      <c r="CI265" s="118" t="s">
        <v>8852</v>
      </c>
      <c r="CK265" s="28" t="s">
        <v>4594</v>
      </c>
      <c r="CL265" s="28">
        <v>40</v>
      </c>
      <c r="CM265" s="28">
        <v>25</v>
      </c>
      <c r="CN265" s="3">
        <v>24</v>
      </c>
      <c r="CX265" s="65">
        <v>24</v>
      </c>
      <c r="DD265" s="53" t="s">
        <v>10483</v>
      </c>
      <c r="DE265" s="53" t="s">
        <v>10483</v>
      </c>
      <c r="DF265" s="53" t="s">
        <v>10483</v>
      </c>
      <c r="DG265" s="53" t="s">
        <v>10483</v>
      </c>
      <c r="DH265" s="53" t="s">
        <v>10483</v>
      </c>
      <c r="DI265" s="53" t="s">
        <v>10483</v>
      </c>
      <c r="DJ265" s="53" t="s">
        <v>10483</v>
      </c>
      <c r="DK265" s="53" t="s">
        <v>10483</v>
      </c>
      <c r="DL265" s="53" t="s">
        <v>10483</v>
      </c>
      <c r="DM265" s="53" t="s">
        <v>10483</v>
      </c>
      <c r="DN265" s="53" t="s">
        <v>10483</v>
      </c>
      <c r="DO265" s="53" t="s">
        <v>10483</v>
      </c>
      <c r="DP265" s="53" t="s">
        <v>10483</v>
      </c>
      <c r="DQ265" s="53" t="s">
        <v>10483</v>
      </c>
      <c r="DR265" s="53" t="s">
        <v>10483</v>
      </c>
      <c r="DS265" s="53" t="s">
        <v>10483</v>
      </c>
      <c r="DT265" s="53" t="s">
        <v>10483</v>
      </c>
      <c r="DU265" s="53" t="s">
        <v>10483</v>
      </c>
      <c r="DV265" s="53" t="s">
        <v>10483</v>
      </c>
      <c r="DW265" s="53" t="s">
        <v>10483</v>
      </c>
      <c r="DX265" s="53" t="s">
        <v>10483</v>
      </c>
      <c r="DY265" s="53" t="s">
        <v>10483</v>
      </c>
      <c r="DZ265" s="53" t="s">
        <v>10483</v>
      </c>
      <c r="EA265" s="53" t="s">
        <v>10483</v>
      </c>
      <c r="EB265" s="53"/>
      <c r="EC265" s="53" t="s">
        <v>10483</v>
      </c>
      <c r="ED265" s="53" t="s">
        <v>10483</v>
      </c>
      <c r="EE265" s="53" t="s">
        <v>10483</v>
      </c>
      <c r="EF265" s="53" t="s">
        <v>10483</v>
      </c>
      <c r="EK265" s="3" t="s">
        <v>596</v>
      </c>
      <c r="EL265" s="3" t="s">
        <v>596</v>
      </c>
      <c r="EM265" s="198">
        <v>30.7</v>
      </c>
      <c r="EN265" s="189" t="s">
        <v>10483</v>
      </c>
      <c r="EO265" s="198">
        <v>0.94</v>
      </c>
      <c r="EP265" s="189" t="s">
        <v>10483</v>
      </c>
      <c r="EQ265" s="189" t="s">
        <v>10483</v>
      </c>
      <c r="ER265" s="189"/>
      <c r="ES265" s="65">
        <v>25.05</v>
      </c>
      <c r="ET265" s="190" t="s">
        <v>10483</v>
      </c>
      <c r="EU265" s="65">
        <v>1.2</v>
      </c>
      <c r="FH265" s="53" t="s">
        <v>10483</v>
      </c>
      <c r="FI265" s="53" t="s">
        <v>10483</v>
      </c>
      <c r="FK265" s="9"/>
      <c r="FO265" s="53" t="s">
        <v>10483</v>
      </c>
      <c r="FP265" s="53" t="s">
        <v>10483</v>
      </c>
      <c r="FQ265" s="53" t="s">
        <v>10483</v>
      </c>
      <c r="FR265" s="53" t="s">
        <v>10483</v>
      </c>
      <c r="FS265" s="53" t="s">
        <v>10483</v>
      </c>
      <c r="FT265" s="53" t="s">
        <v>10483</v>
      </c>
      <c r="FU265" s="53" t="s">
        <v>10483</v>
      </c>
      <c r="FV265" s="53" t="s">
        <v>10483</v>
      </c>
      <c r="FW265" s="53" t="s">
        <v>10483</v>
      </c>
      <c r="FX265" s="53" t="s">
        <v>10483</v>
      </c>
      <c r="GM265" s="53" t="s">
        <v>10483</v>
      </c>
      <c r="GN265" s="53" t="s">
        <v>10483</v>
      </c>
      <c r="GO265" s="53" t="s">
        <v>10483</v>
      </c>
      <c r="GP265" s="53" t="s">
        <v>10483</v>
      </c>
      <c r="GQ265" s="53" t="s">
        <v>10483</v>
      </c>
      <c r="GZ265" s="166"/>
      <c r="HA265" s="166"/>
      <c r="HB265" s="166"/>
      <c r="HC265" s="166"/>
      <c r="HD265" s="166"/>
      <c r="HE265" s="166"/>
      <c r="HF265" s="166"/>
      <c r="HG265" s="166"/>
      <c r="HH265" s="166"/>
      <c r="HI265" s="166"/>
      <c r="HJ265" s="166"/>
      <c r="HK265" s="166"/>
      <c r="HO265" s="3" t="s">
        <v>542</v>
      </c>
      <c r="JZ265" s="9"/>
      <c r="KA265" s="9"/>
      <c r="KB265" s="9"/>
      <c r="KC265" s="9"/>
      <c r="KD265" s="9"/>
      <c r="KE265" s="9"/>
      <c r="KF265" s="9"/>
      <c r="PO265" s="29">
        <v>22.63</v>
      </c>
      <c r="PP265" s="29">
        <v>0.57999999999999996</v>
      </c>
      <c r="PT265" s="142">
        <v>23.21</v>
      </c>
      <c r="PU265" s="142">
        <v>0.67</v>
      </c>
      <c r="PV265" s="142"/>
      <c r="VZ265" s="3" t="s">
        <v>537</v>
      </c>
      <c r="WA265" s="3" t="s">
        <v>537</v>
      </c>
      <c r="WB265" s="117" t="s">
        <v>10430</v>
      </c>
      <c r="WC265" s="3" t="s">
        <v>537</v>
      </c>
      <c r="XN265" s="6" t="s">
        <v>1734</v>
      </c>
      <c r="XO265" s="6" t="s">
        <v>1734</v>
      </c>
      <c r="XP265" s="6" t="s">
        <v>810</v>
      </c>
      <c r="XQ265" s="6" t="s">
        <v>810</v>
      </c>
      <c r="XS265" s="6" t="s">
        <v>1734</v>
      </c>
      <c r="XT265" s="6" t="s">
        <v>1734</v>
      </c>
      <c r="XU265" s="3" t="s">
        <v>8841</v>
      </c>
      <c r="XV265" s="3">
        <v>1</v>
      </c>
      <c r="YA265" s="6" t="s">
        <v>9467</v>
      </c>
    </row>
    <row r="266" spans="1:686" ht="33" customHeight="1" x14ac:dyDescent="0.2">
      <c r="A266" s="3" t="s">
        <v>7529</v>
      </c>
      <c r="K266" s="6" t="s">
        <v>8827</v>
      </c>
      <c r="L266" s="6">
        <v>84</v>
      </c>
      <c r="M266" s="206"/>
      <c r="N266" s="206"/>
      <c r="O266" s="206"/>
      <c r="T266" s="3" t="s">
        <v>1200</v>
      </c>
      <c r="AE266" s="3" t="s">
        <v>8856</v>
      </c>
      <c r="AF266" s="3" t="s">
        <v>8842</v>
      </c>
      <c r="AG266" s="162" t="s">
        <v>10483</v>
      </c>
      <c r="AL266" s="3" t="s">
        <v>8843</v>
      </c>
      <c r="AM266" s="6" t="s">
        <v>810</v>
      </c>
      <c r="BH266" s="28" t="s">
        <v>7529</v>
      </c>
      <c r="BQ266" s="28" t="s">
        <v>7529</v>
      </c>
      <c r="BS266" s="227" t="str">
        <f t="shared" si="7"/>
        <v xml:space="preserve">-- --               </v>
      </c>
      <c r="CL266" s="28">
        <v>42</v>
      </c>
      <c r="CM266" s="28">
        <v>32</v>
      </c>
      <c r="CN266" s="3">
        <v>29</v>
      </c>
      <c r="CX266" s="65">
        <v>29</v>
      </c>
      <c r="DD266" s="53" t="s">
        <v>10483</v>
      </c>
      <c r="DE266" s="53" t="s">
        <v>10483</v>
      </c>
      <c r="DF266" s="53" t="s">
        <v>10483</v>
      </c>
      <c r="DG266" s="53" t="s">
        <v>10483</v>
      </c>
      <c r="DH266" s="53" t="s">
        <v>10483</v>
      </c>
      <c r="DI266" s="53" t="s">
        <v>10483</v>
      </c>
      <c r="DJ266" s="53" t="s">
        <v>10483</v>
      </c>
      <c r="DK266" s="53" t="s">
        <v>10483</v>
      </c>
      <c r="DL266" s="53" t="s">
        <v>10483</v>
      </c>
      <c r="DM266" s="53" t="s">
        <v>10483</v>
      </c>
      <c r="DN266" s="53" t="s">
        <v>10483</v>
      </c>
      <c r="DO266" s="53" t="s">
        <v>10483</v>
      </c>
      <c r="DP266" s="53" t="s">
        <v>10483</v>
      </c>
      <c r="DQ266" s="53" t="s">
        <v>10483</v>
      </c>
      <c r="DR266" s="53" t="s">
        <v>10483</v>
      </c>
      <c r="DS266" s="53" t="s">
        <v>10483</v>
      </c>
      <c r="DT266" s="53" t="s">
        <v>10483</v>
      </c>
      <c r="DU266" s="53" t="s">
        <v>10483</v>
      </c>
      <c r="DV266" s="53" t="s">
        <v>10483</v>
      </c>
      <c r="DW266" s="53" t="s">
        <v>10483</v>
      </c>
      <c r="DX266" s="53" t="s">
        <v>10483</v>
      </c>
      <c r="DY266" s="53" t="s">
        <v>10483</v>
      </c>
      <c r="DZ266" s="53" t="s">
        <v>10483</v>
      </c>
      <c r="EA266" s="53" t="s">
        <v>10483</v>
      </c>
      <c r="EB266" s="53"/>
      <c r="EC266" s="53" t="s">
        <v>10483</v>
      </c>
      <c r="ED266" s="53" t="s">
        <v>10483</v>
      </c>
      <c r="EE266" s="53" t="s">
        <v>10483</v>
      </c>
      <c r="EF266" s="53" t="s">
        <v>10483</v>
      </c>
      <c r="EM266" s="198">
        <v>30.21</v>
      </c>
      <c r="EN266" s="189" t="s">
        <v>10483</v>
      </c>
      <c r="EO266" s="198">
        <v>0.92</v>
      </c>
      <c r="EP266" s="189" t="s">
        <v>10483</v>
      </c>
      <c r="EQ266" s="189" t="s">
        <v>10483</v>
      </c>
      <c r="ER266" s="189"/>
      <c r="ES266" s="65">
        <v>23.54</v>
      </c>
      <c r="ET266" s="190" t="s">
        <v>10483</v>
      </c>
      <c r="EU266" s="65">
        <v>1.1299999999999999</v>
      </c>
      <c r="FH266" s="53" t="s">
        <v>10483</v>
      </c>
      <c r="FI266" s="53" t="s">
        <v>10483</v>
      </c>
      <c r="FK266" s="9"/>
      <c r="FO266" s="53" t="s">
        <v>10483</v>
      </c>
      <c r="FP266" s="53" t="s">
        <v>10483</v>
      </c>
      <c r="FQ266" s="53" t="s">
        <v>10483</v>
      </c>
      <c r="FR266" s="53" t="s">
        <v>10483</v>
      </c>
      <c r="FS266" s="53" t="s">
        <v>10483</v>
      </c>
      <c r="FT266" s="53" t="s">
        <v>10483</v>
      </c>
      <c r="FU266" s="53" t="s">
        <v>10483</v>
      </c>
      <c r="FV266" s="53" t="s">
        <v>10483</v>
      </c>
      <c r="FW266" s="53" t="s">
        <v>10483</v>
      </c>
      <c r="FX266" s="53" t="s">
        <v>10483</v>
      </c>
      <c r="GM266" s="53" t="s">
        <v>10483</v>
      </c>
      <c r="GN266" s="53" t="s">
        <v>10483</v>
      </c>
      <c r="GO266" s="53" t="s">
        <v>10483</v>
      </c>
      <c r="GP266" s="53" t="s">
        <v>10483</v>
      </c>
      <c r="GQ266" s="53" t="s">
        <v>10483</v>
      </c>
      <c r="GZ266" s="166"/>
      <c r="HA266" s="166"/>
      <c r="HB266" s="166"/>
      <c r="HC266" s="166"/>
      <c r="HD266" s="166"/>
      <c r="HE266" s="166"/>
      <c r="HF266" s="166"/>
      <c r="HG266" s="166"/>
      <c r="HH266" s="166"/>
      <c r="HI266" s="166"/>
      <c r="HJ266" s="166"/>
      <c r="HK266" s="166"/>
      <c r="JZ266" s="9"/>
      <c r="KA266" s="9"/>
      <c r="KB266" s="9"/>
      <c r="KC266" s="9"/>
      <c r="KD266" s="9"/>
      <c r="KE266" s="9"/>
      <c r="KF266" s="9"/>
      <c r="PO266" s="29">
        <v>23.24</v>
      </c>
      <c r="PP266" s="29">
        <v>0.52</v>
      </c>
      <c r="PT266" s="142">
        <v>23.58</v>
      </c>
      <c r="PU266" s="142">
        <v>0.64</v>
      </c>
      <c r="PV266" s="142"/>
      <c r="WA266" s="3" t="s">
        <v>537</v>
      </c>
      <c r="XN266" s="6" t="s">
        <v>9685</v>
      </c>
      <c r="XO266" s="6" t="s">
        <v>9400</v>
      </c>
      <c r="XP266" s="6" t="s">
        <v>810</v>
      </c>
      <c r="XQ266" s="6" t="s">
        <v>810</v>
      </c>
      <c r="XS266" s="6" t="s">
        <v>10836</v>
      </c>
      <c r="XT266" s="6" t="s">
        <v>10836</v>
      </c>
      <c r="XU266" s="3" t="s">
        <v>8842</v>
      </c>
      <c r="YA266" t="s">
        <v>9466</v>
      </c>
    </row>
    <row r="267" spans="1:686" ht="33" customHeight="1" x14ac:dyDescent="0.2">
      <c r="A267" s="3" t="s">
        <v>7529</v>
      </c>
      <c r="K267" s="6" t="s">
        <v>8827</v>
      </c>
      <c r="L267" s="6">
        <v>84</v>
      </c>
      <c r="M267" s="206"/>
      <c r="N267" s="206"/>
      <c r="O267" s="206"/>
      <c r="T267" s="3" t="s">
        <v>3461</v>
      </c>
      <c r="AE267" s="3" t="s">
        <v>8757</v>
      </c>
      <c r="AF267" s="3" t="s">
        <v>8757</v>
      </c>
      <c r="AM267" s="6" t="s">
        <v>9403</v>
      </c>
      <c r="BH267" s="28" t="s">
        <v>7529</v>
      </c>
      <c r="BQ267" s="28" t="s">
        <v>7529</v>
      </c>
      <c r="BS267" s="227" t="str">
        <f t="shared" si="7"/>
        <v xml:space="preserve">-- --               </v>
      </c>
      <c r="CL267" s="28">
        <v>31</v>
      </c>
      <c r="CM267" s="28">
        <v>31</v>
      </c>
      <c r="CN267" s="3">
        <v>30</v>
      </c>
      <c r="CX267" s="65">
        <v>30</v>
      </c>
      <c r="DD267" s="53" t="s">
        <v>10483</v>
      </c>
      <c r="DE267" s="53" t="s">
        <v>10483</v>
      </c>
      <c r="DF267" s="53" t="s">
        <v>10483</v>
      </c>
      <c r="DG267" s="53" t="s">
        <v>10483</v>
      </c>
      <c r="DH267" s="53" t="s">
        <v>10483</v>
      </c>
      <c r="DI267" s="53" t="s">
        <v>10483</v>
      </c>
      <c r="DJ267" s="53" t="s">
        <v>10483</v>
      </c>
      <c r="DK267" s="53" t="s">
        <v>10483</v>
      </c>
      <c r="DL267" s="53" t="s">
        <v>10483</v>
      </c>
      <c r="DM267" s="53" t="s">
        <v>10483</v>
      </c>
      <c r="DN267" s="53" t="s">
        <v>10483</v>
      </c>
      <c r="DO267" s="53" t="s">
        <v>10483</v>
      </c>
      <c r="DP267" s="53" t="s">
        <v>10483</v>
      </c>
      <c r="DQ267" s="53" t="s">
        <v>10483</v>
      </c>
      <c r="DR267" s="53" t="s">
        <v>10483</v>
      </c>
      <c r="DS267" s="53" t="s">
        <v>10483</v>
      </c>
      <c r="DT267" s="53" t="s">
        <v>10483</v>
      </c>
      <c r="DU267" s="53" t="s">
        <v>10483</v>
      </c>
      <c r="DV267" s="53" t="s">
        <v>10483</v>
      </c>
      <c r="DW267" s="53" t="s">
        <v>10483</v>
      </c>
      <c r="DX267" s="53" t="s">
        <v>10483</v>
      </c>
      <c r="DY267" s="53" t="s">
        <v>10483</v>
      </c>
      <c r="DZ267" s="53" t="s">
        <v>10483</v>
      </c>
      <c r="EA267" s="53" t="s">
        <v>10483</v>
      </c>
      <c r="EB267" s="53"/>
      <c r="EC267" s="53" t="s">
        <v>10483</v>
      </c>
      <c r="ED267" s="53" t="s">
        <v>10483</v>
      </c>
      <c r="EE267" s="53" t="s">
        <v>10483</v>
      </c>
      <c r="EF267" s="53" t="s">
        <v>10483</v>
      </c>
      <c r="EM267" s="198">
        <v>30.55</v>
      </c>
      <c r="EN267" s="189" t="s">
        <v>10483</v>
      </c>
      <c r="EO267" s="198">
        <v>1.07</v>
      </c>
      <c r="EP267" s="189" t="s">
        <v>10483</v>
      </c>
      <c r="EQ267" s="189" t="s">
        <v>10483</v>
      </c>
      <c r="ER267" s="189"/>
      <c r="ES267" s="65">
        <v>27.99</v>
      </c>
      <c r="ET267" s="190" t="s">
        <v>10483</v>
      </c>
      <c r="EU267" s="65">
        <v>1.1299999999999999</v>
      </c>
      <c r="FH267" s="53" t="s">
        <v>10483</v>
      </c>
      <c r="FI267" s="53" t="s">
        <v>10483</v>
      </c>
      <c r="FK267" s="9"/>
      <c r="FO267" s="53" t="s">
        <v>10483</v>
      </c>
      <c r="FP267" s="53" t="s">
        <v>10483</v>
      </c>
      <c r="FQ267" s="53" t="s">
        <v>10483</v>
      </c>
      <c r="FR267" s="53" t="s">
        <v>10483</v>
      </c>
      <c r="FS267" s="53" t="s">
        <v>10483</v>
      </c>
      <c r="FT267" s="53" t="s">
        <v>10483</v>
      </c>
      <c r="FU267" s="53" t="s">
        <v>10483</v>
      </c>
      <c r="FV267" s="53" t="s">
        <v>10483</v>
      </c>
      <c r="FW267" s="53" t="s">
        <v>10483</v>
      </c>
      <c r="FX267" s="53" t="s">
        <v>10483</v>
      </c>
      <c r="GM267" s="53" t="s">
        <v>10483</v>
      </c>
      <c r="GN267" s="53" t="s">
        <v>10483</v>
      </c>
      <c r="GO267" s="53" t="s">
        <v>10483</v>
      </c>
      <c r="GP267" s="53" t="s">
        <v>10483</v>
      </c>
      <c r="GQ267" s="53" t="s">
        <v>10483</v>
      </c>
      <c r="GZ267" s="166"/>
      <c r="HA267" s="166"/>
      <c r="HB267" s="166"/>
      <c r="HC267" s="166"/>
      <c r="HD267" s="166"/>
      <c r="HE267" s="166"/>
      <c r="HF267" s="166"/>
      <c r="HG267" s="166"/>
      <c r="HH267" s="166"/>
      <c r="HI267" s="166"/>
      <c r="HJ267" s="166"/>
      <c r="HK267" s="166"/>
      <c r="JZ267" s="9"/>
      <c r="KA267" s="9"/>
      <c r="KB267" s="9"/>
      <c r="KC267" s="9"/>
      <c r="KD267" s="9"/>
      <c r="KE267" s="9"/>
      <c r="KF267" s="9"/>
      <c r="PO267" s="29">
        <v>22.71</v>
      </c>
      <c r="PP267" s="29">
        <v>0.54</v>
      </c>
      <c r="PT267" s="142">
        <v>23.15</v>
      </c>
      <c r="PU267" s="142">
        <v>0.57999999999999996</v>
      </c>
      <c r="PV267" s="142"/>
      <c r="WA267" s="3" t="s">
        <v>537</v>
      </c>
      <c r="XN267" s="6" t="s">
        <v>9403</v>
      </c>
      <c r="XO267" s="6" t="s">
        <v>9379</v>
      </c>
      <c r="XP267" s="6" t="s">
        <v>9403</v>
      </c>
      <c r="XQ267" s="6" t="s">
        <v>9403</v>
      </c>
      <c r="XU267" s="3" t="s">
        <v>8757</v>
      </c>
    </row>
    <row r="268" spans="1:686" ht="33" customHeight="1" x14ac:dyDescent="0.2">
      <c r="A268" s="3" t="s">
        <v>7529</v>
      </c>
      <c r="B268" s="64" t="s">
        <v>11357</v>
      </c>
      <c r="C268" s="64" t="s">
        <v>9916</v>
      </c>
      <c r="D268" s="64" t="s">
        <v>9985</v>
      </c>
      <c r="E268" s="52" t="s">
        <v>11137</v>
      </c>
      <c r="I268" s="80" t="s">
        <v>8616</v>
      </c>
      <c r="K268" s="6" t="s">
        <v>8596</v>
      </c>
      <c r="L268" s="6">
        <v>85</v>
      </c>
      <c r="M268" s="138" t="s">
        <v>8597</v>
      </c>
      <c r="N268" s="3" t="s">
        <v>10079</v>
      </c>
      <c r="O268" s="3" t="s">
        <v>10215</v>
      </c>
      <c r="P268" s="3">
        <v>4</v>
      </c>
      <c r="Q268" s="6" t="s">
        <v>8598</v>
      </c>
      <c r="S268" s="3" t="s">
        <v>75</v>
      </c>
      <c r="T268" s="3" t="s">
        <v>8602</v>
      </c>
      <c r="U268" s="3" t="s">
        <v>8603</v>
      </c>
      <c r="W268" s="3" t="s">
        <v>7933</v>
      </c>
      <c r="Y268" s="3" t="s">
        <v>7001</v>
      </c>
      <c r="Z268" s="3" t="s">
        <v>2239</v>
      </c>
      <c r="AB268" s="6" t="s">
        <v>1837</v>
      </c>
      <c r="AC268" s="6" t="s">
        <v>7003</v>
      </c>
      <c r="AD268" s="3" t="s">
        <v>8604</v>
      </c>
      <c r="AE268" s="3" t="s">
        <v>8605</v>
      </c>
      <c r="AF268" s="3" t="s">
        <v>8606</v>
      </c>
      <c r="AG268" s="162" t="s">
        <v>10483</v>
      </c>
      <c r="AH268" s="3" t="s">
        <v>1757</v>
      </c>
      <c r="AL268" s="3" t="s">
        <v>8608</v>
      </c>
      <c r="AM268" s="6" t="s">
        <v>801</v>
      </c>
      <c r="AN268" s="3" t="s">
        <v>537</v>
      </c>
      <c r="AO268" s="28">
        <v>8</v>
      </c>
      <c r="AP268" s="28">
        <v>9</v>
      </c>
      <c r="AQ268" s="28">
        <v>90</v>
      </c>
      <c r="AR268" s="98" t="s">
        <v>3246</v>
      </c>
      <c r="AT268" s="98">
        <v>261</v>
      </c>
      <c r="AU268" s="98">
        <v>261</v>
      </c>
      <c r="AV268" s="98">
        <v>0</v>
      </c>
      <c r="AW268" s="98" t="s">
        <v>5975</v>
      </c>
      <c r="AX268" s="98" t="s">
        <v>5975</v>
      </c>
      <c r="AY268" s="226" t="s">
        <v>8609</v>
      </c>
      <c r="AZ268" s="28" t="s">
        <v>1757</v>
      </c>
      <c r="BA268" s="28" t="s">
        <v>1757</v>
      </c>
      <c r="BB268" s="28" t="s">
        <v>1757</v>
      </c>
      <c r="BC268" s="28" t="s">
        <v>1757</v>
      </c>
      <c r="BE268" s="28" t="s">
        <v>8477</v>
      </c>
      <c r="BF268" s="28" t="s">
        <v>7297</v>
      </c>
      <c r="BH268" s="28" t="s">
        <v>7529</v>
      </c>
      <c r="BI268" s="28" t="s">
        <v>1529</v>
      </c>
      <c r="BK268" s="28" t="s">
        <v>189</v>
      </c>
      <c r="BL268" s="28" t="s">
        <v>30</v>
      </c>
      <c r="BQ268" s="28" t="s">
        <v>7529</v>
      </c>
      <c r="BR268" s="227" t="s">
        <v>8610</v>
      </c>
      <c r="BS268" s="227" t="str">
        <f t="shared" si="7"/>
        <v xml:space="preserve">-- -- --            RSES  </v>
      </c>
      <c r="BT268" s="28" t="s">
        <v>8611</v>
      </c>
      <c r="BU268" s="28" t="s">
        <v>8612</v>
      </c>
      <c r="BV268" s="28" t="s">
        <v>8613</v>
      </c>
      <c r="BW268" s="28" t="s">
        <v>8614</v>
      </c>
      <c r="BX268" s="28" t="s">
        <v>8615</v>
      </c>
      <c r="CE268" s="28" t="s">
        <v>3247</v>
      </c>
      <c r="CF268" s="28" t="s">
        <v>6620</v>
      </c>
      <c r="CI268" s="118" t="s">
        <v>8616</v>
      </c>
      <c r="CK268" s="28" t="s">
        <v>4594</v>
      </c>
      <c r="CL268" s="28">
        <v>83</v>
      </c>
      <c r="CM268" s="28">
        <v>71</v>
      </c>
      <c r="CN268" s="3" t="s">
        <v>163</v>
      </c>
      <c r="CO268" s="3">
        <v>73</v>
      </c>
      <c r="CY268" s="65">
        <v>73</v>
      </c>
      <c r="DD268" s="53" t="s">
        <v>10483</v>
      </c>
      <c r="DE268" s="53" t="s">
        <v>10483</v>
      </c>
      <c r="DF268" s="53" t="s">
        <v>10483</v>
      </c>
      <c r="DG268" s="53" t="s">
        <v>10483</v>
      </c>
      <c r="DH268" s="53" t="s">
        <v>10483</v>
      </c>
      <c r="DI268" s="53" t="s">
        <v>10483</v>
      </c>
      <c r="DJ268" s="53" t="s">
        <v>10483</v>
      </c>
      <c r="DK268" s="53" t="s">
        <v>10483</v>
      </c>
      <c r="DL268" s="53" t="s">
        <v>10483</v>
      </c>
      <c r="DM268" s="53" t="s">
        <v>10483</v>
      </c>
      <c r="DN268" s="53" t="s">
        <v>10483</v>
      </c>
      <c r="DO268" s="53" t="s">
        <v>10483</v>
      </c>
      <c r="DP268" s="53" t="s">
        <v>10483</v>
      </c>
      <c r="DQ268" s="53" t="s">
        <v>10483</v>
      </c>
      <c r="DR268" s="53" t="s">
        <v>10483</v>
      </c>
      <c r="DS268" s="53" t="s">
        <v>10483</v>
      </c>
      <c r="DT268" s="53" t="s">
        <v>10483</v>
      </c>
      <c r="DU268" s="53" t="s">
        <v>10483</v>
      </c>
      <c r="DV268" s="53" t="s">
        <v>10483</v>
      </c>
      <c r="DW268" s="53" t="s">
        <v>10483</v>
      </c>
      <c r="DX268" s="53" t="s">
        <v>10483</v>
      </c>
      <c r="DY268" s="53" t="s">
        <v>10483</v>
      </c>
      <c r="DZ268" s="53" t="s">
        <v>10483</v>
      </c>
      <c r="EA268" s="53" t="s">
        <v>10483</v>
      </c>
      <c r="EB268" s="53"/>
      <c r="EC268" s="53" t="s">
        <v>10483</v>
      </c>
      <c r="ED268" s="53" t="s">
        <v>10483</v>
      </c>
      <c r="EE268" s="53" t="s">
        <v>10483</v>
      </c>
      <c r="EF268" s="53" t="s">
        <v>10483</v>
      </c>
      <c r="EJ268" s="53" t="s">
        <v>10483</v>
      </c>
      <c r="EK268" s="3" t="s">
        <v>4127</v>
      </c>
      <c r="EL268" s="3" t="s">
        <v>4127</v>
      </c>
      <c r="EM268" s="198">
        <v>-4.0999999999999996</v>
      </c>
      <c r="EN268" s="198">
        <v>2.1</v>
      </c>
      <c r="EO268" s="53" t="s">
        <v>10483</v>
      </c>
      <c r="EP268" s="53" t="s">
        <v>10483</v>
      </c>
      <c r="EQ268" s="53" t="s">
        <v>10483</v>
      </c>
      <c r="ER268" s="53" t="s">
        <v>10483</v>
      </c>
      <c r="ES268" s="53" t="s">
        <v>10483</v>
      </c>
      <c r="ET268" s="53" t="s">
        <v>10483</v>
      </c>
      <c r="EU268" s="53" t="s">
        <v>10483</v>
      </c>
      <c r="EV268" s="53" t="s">
        <v>10483</v>
      </c>
      <c r="EW268" s="53" t="s">
        <v>10483</v>
      </c>
      <c r="EX268" s="53" t="s">
        <v>10483</v>
      </c>
      <c r="EY268" s="53" t="s">
        <v>10483</v>
      </c>
      <c r="EZ268" s="53" t="s">
        <v>10483</v>
      </c>
      <c r="FA268" s="53" t="s">
        <v>10483</v>
      </c>
      <c r="FB268" s="53" t="s">
        <v>10483</v>
      </c>
      <c r="FC268" s="53" t="s">
        <v>10483</v>
      </c>
      <c r="FD268" s="53" t="s">
        <v>10483</v>
      </c>
      <c r="FE268" s="53" t="s">
        <v>10483</v>
      </c>
      <c r="FF268" s="53" t="s">
        <v>10483</v>
      </c>
      <c r="FG268" s="53" t="s">
        <v>10483</v>
      </c>
      <c r="FH268" s="53" t="s">
        <v>10483</v>
      </c>
      <c r="FI268" s="53" t="s">
        <v>10483</v>
      </c>
      <c r="FJ268" s="198">
        <v>-2.1</v>
      </c>
      <c r="FK268" s="198">
        <v>2.1</v>
      </c>
      <c r="FO268" s="53" t="s">
        <v>10483</v>
      </c>
      <c r="FP268" s="53" t="s">
        <v>10483</v>
      </c>
      <c r="FQ268" s="53" t="s">
        <v>10483</v>
      </c>
      <c r="FR268" s="53" t="s">
        <v>10483</v>
      </c>
      <c r="FS268" s="53" t="s">
        <v>10483</v>
      </c>
      <c r="FT268" s="53" t="s">
        <v>10483</v>
      </c>
      <c r="FU268" s="53" t="s">
        <v>10483</v>
      </c>
      <c r="FV268" s="53" t="s">
        <v>10483</v>
      </c>
      <c r="FW268" s="53" t="s">
        <v>10483</v>
      </c>
      <c r="FX268" s="53" t="s">
        <v>10483</v>
      </c>
      <c r="GM268" s="53" t="s">
        <v>10483</v>
      </c>
      <c r="GN268" s="53" t="s">
        <v>10483</v>
      </c>
      <c r="GO268" s="53" t="s">
        <v>10483</v>
      </c>
      <c r="GP268" s="53" t="s">
        <v>10483</v>
      </c>
      <c r="GQ268" s="53" t="s">
        <v>10483</v>
      </c>
      <c r="GZ268" s="166"/>
      <c r="HA268" s="166"/>
      <c r="HB268" s="166"/>
      <c r="HC268" s="166"/>
      <c r="HD268" s="166"/>
      <c r="HE268" s="166"/>
      <c r="HF268" s="166"/>
      <c r="HG268" s="166"/>
      <c r="HH268" s="166"/>
      <c r="HI268" s="166"/>
      <c r="HJ268" s="166"/>
      <c r="HK268" s="166"/>
      <c r="HO268" s="3" t="s">
        <v>542</v>
      </c>
      <c r="JZ268" s="9"/>
      <c r="KA268" s="9"/>
      <c r="KB268" s="9"/>
      <c r="KC268" s="9"/>
      <c r="KD268" s="9"/>
      <c r="KE268" s="9"/>
      <c r="KF268" s="9"/>
      <c r="LV268" s="3" t="s">
        <v>4153</v>
      </c>
      <c r="LW268" s="3" t="s">
        <v>4153</v>
      </c>
      <c r="LX268" s="29">
        <v>-1</v>
      </c>
      <c r="LY268" s="29">
        <v>1.3</v>
      </c>
      <c r="LZ268" s="29">
        <v>0.5</v>
      </c>
      <c r="MA268" s="29">
        <v>1.3</v>
      </c>
      <c r="MD268" s="65">
        <v>-0.4</v>
      </c>
      <c r="ME268" s="65">
        <v>1.3</v>
      </c>
      <c r="OP268" s="3" t="s">
        <v>4331</v>
      </c>
      <c r="OQ268" s="3" t="s">
        <v>4331</v>
      </c>
      <c r="OR268" s="29">
        <v>0.3</v>
      </c>
      <c r="OS268" s="29">
        <v>0.2</v>
      </c>
      <c r="OT268" s="29">
        <v>0.2</v>
      </c>
      <c r="OU268" s="29">
        <v>0.2</v>
      </c>
      <c r="OX268" s="65">
        <v>0.1</v>
      </c>
      <c r="OY268" s="65">
        <v>0.2</v>
      </c>
      <c r="TE268" s="3" t="s">
        <v>4106</v>
      </c>
      <c r="TF268" s="3" t="s">
        <v>4106</v>
      </c>
      <c r="TG268" s="3" t="s">
        <v>4106</v>
      </c>
      <c r="TH268" s="29">
        <v>-0.8</v>
      </c>
      <c r="TI268" s="29">
        <v>0.9</v>
      </c>
      <c r="TK268" s="29">
        <v>-12</v>
      </c>
      <c r="TL268" s="29">
        <v>0.9</v>
      </c>
      <c r="TQ268" s="65">
        <v>0</v>
      </c>
      <c r="TR268" s="65">
        <v>1</v>
      </c>
      <c r="VZ268" s="3" t="s">
        <v>777</v>
      </c>
      <c r="WA268" s="3" t="s">
        <v>777</v>
      </c>
      <c r="WB268" t="s">
        <v>10422</v>
      </c>
      <c r="WC268" s="3" t="s">
        <v>777</v>
      </c>
      <c r="WD268" s="3" t="s">
        <v>6130</v>
      </c>
      <c r="XN268" s="3" t="s">
        <v>9707</v>
      </c>
      <c r="XO268" s="6" t="s">
        <v>9471</v>
      </c>
      <c r="XP268" s="6" t="s">
        <v>801</v>
      </c>
      <c r="XQ268" s="6" t="s">
        <v>801</v>
      </c>
      <c r="XS268" s="6" t="s">
        <v>10837</v>
      </c>
      <c r="XT268" s="6" t="s">
        <v>10837</v>
      </c>
      <c r="XU268" s="3" t="s">
        <v>8606</v>
      </c>
      <c r="XV268" s="3">
        <v>9</v>
      </c>
      <c r="YA268" s="6" t="s">
        <v>9475</v>
      </c>
    </row>
    <row r="269" spans="1:686" ht="33" customHeight="1" x14ac:dyDescent="0.2">
      <c r="A269" s="3" t="s">
        <v>7529</v>
      </c>
      <c r="K269" s="6" t="s">
        <v>8596</v>
      </c>
      <c r="L269" s="6">
        <v>85</v>
      </c>
      <c r="M269" s="162" t="s">
        <v>10483</v>
      </c>
      <c r="T269" s="3" t="s">
        <v>8601</v>
      </c>
      <c r="AM269" s="6" t="s">
        <v>9403</v>
      </c>
      <c r="AO269" s="28">
        <v>8</v>
      </c>
      <c r="BH269" s="28" t="s">
        <v>7529</v>
      </c>
      <c r="BQ269" s="28" t="s">
        <v>7529</v>
      </c>
      <c r="BS269" s="227" t="str">
        <f t="shared" ref="BS269:BS287" si="8">DD269&amp;" "&amp;FO269&amp;" "&amp;EJ269&amp;" "&amp;HZ269&amp;" "&amp;IZ269&amp;" "&amp;KW269&amp;" "&amp;LU269&amp;" "&amp;MS269&amp;" "&amp;NP269&amp;" "&amp;OO269&amp;" "&amp;PL269&amp;" "&amp;QK269&amp;" "&amp;RM269&amp;" "&amp;SI269&amp;" "&amp;TE269&amp;" "&amp;UE269&amp;" "&amp;JZ269</f>
        <v xml:space="preserve">-- -- --              </v>
      </c>
      <c r="CL269" s="28">
        <v>55</v>
      </c>
      <c r="CM269" s="28">
        <v>49</v>
      </c>
      <c r="CO269" s="3">
        <v>52</v>
      </c>
      <c r="CY269" s="65">
        <v>52</v>
      </c>
      <c r="DD269" s="53" t="s">
        <v>10483</v>
      </c>
      <c r="DE269" s="53" t="s">
        <v>10483</v>
      </c>
      <c r="DF269" s="53" t="s">
        <v>10483</v>
      </c>
      <c r="DG269" s="53" t="s">
        <v>10483</v>
      </c>
      <c r="DH269" s="53" t="s">
        <v>10483</v>
      </c>
      <c r="DI269" s="53" t="s">
        <v>10483</v>
      </c>
      <c r="DJ269" s="53" t="s">
        <v>10483</v>
      </c>
      <c r="DK269" s="53" t="s">
        <v>10483</v>
      </c>
      <c r="DL269" s="53" t="s">
        <v>10483</v>
      </c>
      <c r="DM269" s="53" t="s">
        <v>10483</v>
      </c>
      <c r="DN269" s="53" t="s">
        <v>10483</v>
      </c>
      <c r="DO269" s="53" t="s">
        <v>10483</v>
      </c>
      <c r="DP269" s="53" t="s">
        <v>10483</v>
      </c>
      <c r="DQ269" s="53" t="s">
        <v>10483</v>
      </c>
      <c r="DR269" s="53" t="s">
        <v>10483</v>
      </c>
      <c r="DS269" s="53" t="s">
        <v>10483</v>
      </c>
      <c r="DT269" s="53" t="s">
        <v>10483</v>
      </c>
      <c r="DU269" s="53" t="s">
        <v>10483</v>
      </c>
      <c r="DV269" s="53" t="s">
        <v>10483</v>
      </c>
      <c r="DW269" s="53" t="s">
        <v>10483</v>
      </c>
      <c r="DX269" s="53" t="s">
        <v>10483</v>
      </c>
      <c r="DY269" s="53" t="s">
        <v>10483</v>
      </c>
      <c r="DZ269" s="53" t="s">
        <v>10483</v>
      </c>
      <c r="EA269" s="53" t="s">
        <v>10483</v>
      </c>
      <c r="EB269" s="53"/>
      <c r="EC269" s="53" t="s">
        <v>10483</v>
      </c>
      <c r="ED269" s="53" t="s">
        <v>10483</v>
      </c>
      <c r="EE269" s="53" t="s">
        <v>10483</v>
      </c>
      <c r="EF269" s="53" t="s">
        <v>10483</v>
      </c>
      <c r="EJ269" s="53" t="s">
        <v>10483</v>
      </c>
      <c r="EK269" s="3" t="s">
        <v>4127</v>
      </c>
      <c r="EL269" s="3" t="s">
        <v>4127</v>
      </c>
      <c r="EM269" s="189" t="s">
        <v>10483</v>
      </c>
      <c r="EN269" s="189" t="s">
        <v>10483</v>
      </c>
      <c r="EO269" s="53" t="s">
        <v>10483</v>
      </c>
      <c r="EP269" s="53" t="s">
        <v>10483</v>
      </c>
      <c r="EQ269" s="53" t="s">
        <v>10483</v>
      </c>
      <c r="ER269" s="53" t="s">
        <v>10483</v>
      </c>
      <c r="ES269" s="53" t="s">
        <v>10483</v>
      </c>
      <c r="ET269" s="53" t="s">
        <v>10483</v>
      </c>
      <c r="EU269" s="53" t="s">
        <v>10483</v>
      </c>
      <c r="EV269" s="53" t="s">
        <v>10483</v>
      </c>
      <c r="EW269" s="53" t="s">
        <v>10483</v>
      </c>
      <c r="EX269" s="53" t="s">
        <v>10483</v>
      </c>
      <c r="EY269" s="53" t="s">
        <v>10483</v>
      </c>
      <c r="EZ269" s="53" t="s">
        <v>10483</v>
      </c>
      <c r="FA269" s="53" t="s">
        <v>10483</v>
      </c>
      <c r="FB269" s="53" t="s">
        <v>10483</v>
      </c>
      <c r="FC269" s="53" t="s">
        <v>10483</v>
      </c>
      <c r="FD269" s="53" t="s">
        <v>10483</v>
      </c>
      <c r="FE269" s="53" t="s">
        <v>10483</v>
      </c>
      <c r="FF269" s="53" t="s">
        <v>10483</v>
      </c>
      <c r="FG269" s="53" t="s">
        <v>10483</v>
      </c>
      <c r="FH269" s="53" t="s">
        <v>10483</v>
      </c>
      <c r="FI269" s="53" t="s">
        <v>10483</v>
      </c>
      <c r="FJ269" s="198">
        <v>-1.2</v>
      </c>
      <c r="FK269" s="198">
        <v>1.6</v>
      </c>
      <c r="FO269" s="53" t="s">
        <v>10483</v>
      </c>
      <c r="FP269" s="53" t="s">
        <v>10483</v>
      </c>
      <c r="FQ269" s="53" t="s">
        <v>10483</v>
      </c>
      <c r="FR269" s="53" t="s">
        <v>10483</v>
      </c>
      <c r="FS269" s="53" t="s">
        <v>10483</v>
      </c>
      <c r="FT269" s="53" t="s">
        <v>10483</v>
      </c>
      <c r="FU269" s="53" t="s">
        <v>10483</v>
      </c>
      <c r="FV269" s="53" t="s">
        <v>10483</v>
      </c>
      <c r="FW269" s="53" t="s">
        <v>10483</v>
      </c>
      <c r="FX269" s="53" t="s">
        <v>10483</v>
      </c>
      <c r="GM269" s="53" t="s">
        <v>10483</v>
      </c>
      <c r="GN269" s="53" t="s">
        <v>10483</v>
      </c>
      <c r="GO269" s="53" t="s">
        <v>10483</v>
      </c>
      <c r="GP269" s="53" t="s">
        <v>10483</v>
      </c>
      <c r="GQ269" s="53" t="s">
        <v>10483</v>
      </c>
      <c r="GZ269" s="166"/>
      <c r="HA269" s="166"/>
      <c r="HB269" s="166"/>
      <c r="HC269" s="166"/>
      <c r="HD269" s="166"/>
      <c r="HE269" s="166"/>
      <c r="HF269" s="166"/>
      <c r="HG269" s="166"/>
      <c r="HH269" s="166"/>
      <c r="HI269" s="166"/>
      <c r="HJ269" s="166"/>
      <c r="HK269" s="166"/>
      <c r="JZ269" s="9"/>
      <c r="KA269" s="9"/>
      <c r="KB269" s="9"/>
      <c r="KC269" s="9"/>
      <c r="KD269" s="9"/>
      <c r="KE269" s="9"/>
      <c r="KF269" s="9"/>
      <c r="LX269" s="53" t="s">
        <v>10483</v>
      </c>
      <c r="LY269" s="53" t="s">
        <v>10483</v>
      </c>
      <c r="LZ269" s="29">
        <v>-0.4</v>
      </c>
      <c r="MA269" s="29">
        <v>1</v>
      </c>
      <c r="MD269" s="65">
        <v>-0.7</v>
      </c>
      <c r="ME269" s="65">
        <v>1</v>
      </c>
      <c r="OR269" s="29" t="s">
        <v>49</v>
      </c>
      <c r="OS269" s="29" t="s">
        <v>49</v>
      </c>
      <c r="OT269" s="29">
        <v>0.1</v>
      </c>
      <c r="OU269" s="29">
        <v>0.1</v>
      </c>
      <c r="OX269" s="65">
        <v>0.1</v>
      </c>
      <c r="OY269" s="65">
        <v>0.1</v>
      </c>
      <c r="TH269" s="53" t="s">
        <v>10483</v>
      </c>
      <c r="TI269" s="53" t="s">
        <v>10483</v>
      </c>
      <c r="TK269" s="29">
        <v>0</v>
      </c>
      <c r="TL269" s="29">
        <v>1</v>
      </c>
      <c r="TQ269" s="65">
        <v>1.2</v>
      </c>
      <c r="TR269" s="65">
        <v>1</v>
      </c>
      <c r="WA269" s="3" t="s">
        <v>777</v>
      </c>
      <c r="XN269" s="6" t="s">
        <v>9403</v>
      </c>
      <c r="XO269" s="6" t="s">
        <v>9379</v>
      </c>
      <c r="XP269" s="6" t="s">
        <v>9403</v>
      </c>
      <c r="XQ269" s="6" t="s">
        <v>9403</v>
      </c>
    </row>
    <row r="270" spans="1:686" ht="33" customHeight="1" x14ac:dyDescent="0.2">
      <c r="A270" s="3" t="s">
        <v>7529</v>
      </c>
      <c r="K270" s="6" t="s">
        <v>8596</v>
      </c>
      <c r="L270" s="6">
        <v>85</v>
      </c>
      <c r="M270" s="162" t="s">
        <v>10483</v>
      </c>
      <c r="T270" s="3" t="s">
        <v>8600</v>
      </c>
      <c r="AF270" s="3" t="s">
        <v>8607</v>
      </c>
      <c r="AG270" s="162" t="s">
        <v>10483</v>
      </c>
      <c r="AM270" s="6" t="s">
        <v>801</v>
      </c>
      <c r="AO270" s="28">
        <v>8</v>
      </c>
      <c r="BH270" s="28" t="s">
        <v>7529</v>
      </c>
      <c r="BQ270" s="28" t="s">
        <v>7529</v>
      </c>
      <c r="BS270" s="227" t="str">
        <f t="shared" si="8"/>
        <v xml:space="preserve">-- -- --              </v>
      </c>
      <c r="CL270" s="28">
        <v>81</v>
      </c>
      <c r="CM270" s="28">
        <v>76</v>
      </c>
      <c r="CO270" s="3">
        <v>43</v>
      </c>
      <c r="CY270" s="65">
        <v>43</v>
      </c>
      <c r="DD270" s="53" t="s">
        <v>10483</v>
      </c>
      <c r="DE270" s="53" t="s">
        <v>10483</v>
      </c>
      <c r="DF270" s="53" t="s">
        <v>10483</v>
      </c>
      <c r="DG270" s="53" t="s">
        <v>10483</v>
      </c>
      <c r="DH270" s="53" t="s">
        <v>10483</v>
      </c>
      <c r="DI270" s="53" t="s">
        <v>10483</v>
      </c>
      <c r="DJ270" s="53" t="s">
        <v>10483</v>
      </c>
      <c r="DK270" s="53" t="s">
        <v>10483</v>
      </c>
      <c r="DL270" s="53" t="s">
        <v>10483</v>
      </c>
      <c r="DM270" s="53" t="s">
        <v>10483</v>
      </c>
      <c r="DN270" s="53" t="s">
        <v>10483</v>
      </c>
      <c r="DO270" s="53" t="s">
        <v>10483</v>
      </c>
      <c r="DP270" s="53" t="s">
        <v>10483</v>
      </c>
      <c r="DQ270" s="53" t="s">
        <v>10483</v>
      </c>
      <c r="DR270" s="53" t="s">
        <v>10483</v>
      </c>
      <c r="DS270" s="53" t="s">
        <v>10483</v>
      </c>
      <c r="DT270" s="53" t="s">
        <v>10483</v>
      </c>
      <c r="DU270" s="53" t="s">
        <v>10483</v>
      </c>
      <c r="DV270" s="53" t="s">
        <v>10483</v>
      </c>
      <c r="DW270" s="53" t="s">
        <v>10483</v>
      </c>
      <c r="DX270" s="53" t="s">
        <v>10483</v>
      </c>
      <c r="DY270" s="53" t="s">
        <v>10483</v>
      </c>
      <c r="DZ270" s="53" t="s">
        <v>10483</v>
      </c>
      <c r="EA270" s="53" t="s">
        <v>10483</v>
      </c>
      <c r="EB270" s="53"/>
      <c r="EC270" s="53" t="s">
        <v>10483</v>
      </c>
      <c r="ED270" s="53" t="s">
        <v>10483</v>
      </c>
      <c r="EE270" s="53" t="s">
        <v>10483</v>
      </c>
      <c r="EF270" s="53" t="s">
        <v>10483</v>
      </c>
      <c r="EJ270" s="53" t="s">
        <v>10483</v>
      </c>
      <c r="EK270" s="3" t="s">
        <v>4127</v>
      </c>
      <c r="EL270" s="3" t="s">
        <v>4127</v>
      </c>
      <c r="EM270" s="198">
        <v>1.2</v>
      </c>
      <c r="EN270" s="198">
        <v>2.2000000000000002</v>
      </c>
      <c r="EO270" s="53" t="s">
        <v>10483</v>
      </c>
      <c r="EP270" s="53" t="s">
        <v>10483</v>
      </c>
      <c r="EQ270" s="53" t="s">
        <v>10483</v>
      </c>
      <c r="ER270" s="53" t="s">
        <v>10483</v>
      </c>
      <c r="ES270" s="53" t="s">
        <v>10483</v>
      </c>
      <c r="ET270" s="53" t="s">
        <v>10483</v>
      </c>
      <c r="EU270" s="53" t="s">
        <v>10483</v>
      </c>
      <c r="EV270" s="53" t="s">
        <v>10483</v>
      </c>
      <c r="EW270" s="53" t="s">
        <v>10483</v>
      </c>
      <c r="EX270" s="53" t="s">
        <v>10483</v>
      </c>
      <c r="EY270" s="53" t="s">
        <v>10483</v>
      </c>
      <c r="EZ270" s="53" t="s">
        <v>10483</v>
      </c>
      <c r="FA270" s="53" t="s">
        <v>10483</v>
      </c>
      <c r="FB270" s="53" t="s">
        <v>10483</v>
      </c>
      <c r="FC270" s="53" t="s">
        <v>10483</v>
      </c>
      <c r="FD270" s="53" t="s">
        <v>10483</v>
      </c>
      <c r="FE270" s="53" t="s">
        <v>10483</v>
      </c>
      <c r="FF270" s="53" t="s">
        <v>10483</v>
      </c>
      <c r="FG270" s="53" t="s">
        <v>10483</v>
      </c>
      <c r="FH270" s="53" t="s">
        <v>10483</v>
      </c>
      <c r="FI270" s="53" t="s">
        <v>10483</v>
      </c>
      <c r="FJ270" s="198">
        <v>1.3</v>
      </c>
      <c r="FK270" s="198">
        <v>2.2000000000000002</v>
      </c>
      <c r="FO270" s="53" t="s">
        <v>10483</v>
      </c>
      <c r="FP270" s="53" t="s">
        <v>10483</v>
      </c>
      <c r="FQ270" s="53" t="s">
        <v>10483</v>
      </c>
      <c r="FR270" s="53" t="s">
        <v>10483</v>
      </c>
      <c r="FS270" s="53" t="s">
        <v>10483</v>
      </c>
      <c r="FT270" s="53" t="s">
        <v>10483</v>
      </c>
      <c r="FU270" s="53" t="s">
        <v>10483</v>
      </c>
      <c r="FV270" s="53" t="s">
        <v>10483</v>
      </c>
      <c r="FW270" s="53" t="s">
        <v>10483</v>
      </c>
      <c r="FX270" s="53" t="s">
        <v>10483</v>
      </c>
      <c r="GM270" s="53" t="s">
        <v>10483</v>
      </c>
      <c r="GN270" s="53" t="s">
        <v>10483</v>
      </c>
      <c r="GO270" s="53" t="s">
        <v>10483</v>
      </c>
      <c r="GP270" s="53" t="s">
        <v>10483</v>
      </c>
      <c r="GQ270" s="53" t="s">
        <v>10483</v>
      </c>
      <c r="GZ270" s="166"/>
      <c r="HA270" s="166"/>
      <c r="HB270" s="166"/>
      <c r="HC270" s="166"/>
      <c r="HD270" s="166"/>
      <c r="HE270" s="166"/>
      <c r="HF270" s="166"/>
      <c r="HG270" s="166"/>
      <c r="HH270" s="166"/>
      <c r="HI270" s="166"/>
      <c r="HJ270" s="166"/>
      <c r="HK270" s="166"/>
      <c r="JZ270" s="9"/>
      <c r="KA270" s="9"/>
      <c r="KB270" s="9"/>
      <c r="KC270" s="9"/>
      <c r="KD270" s="9"/>
      <c r="KE270" s="9"/>
      <c r="KF270" s="9"/>
      <c r="LX270" s="29">
        <v>1.3</v>
      </c>
      <c r="LY270" s="29">
        <v>1.4</v>
      </c>
      <c r="LZ270" s="29">
        <v>0.3</v>
      </c>
      <c r="MA270" s="29">
        <v>1.4</v>
      </c>
      <c r="MD270" s="65">
        <v>-0.6</v>
      </c>
      <c r="ME270" s="65">
        <v>1.4</v>
      </c>
      <c r="OR270" s="29">
        <v>-0.3</v>
      </c>
      <c r="OS270" s="29">
        <v>0.2</v>
      </c>
      <c r="OT270" s="29">
        <v>-0.2</v>
      </c>
      <c r="OU270" s="29">
        <v>0.2</v>
      </c>
      <c r="OX270" s="65">
        <v>-0.1</v>
      </c>
      <c r="OY270" s="65">
        <v>0.2</v>
      </c>
      <c r="TH270" s="29">
        <v>-3.1</v>
      </c>
      <c r="TI270" s="29">
        <v>0.9</v>
      </c>
      <c r="TK270" s="29">
        <v>-2.2000000000000002</v>
      </c>
      <c r="TL270" s="29">
        <v>0.9</v>
      </c>
      <c r="TQ270" s="65">
        <v>-1.5</v>
      </c>
      <c r="TR270" s="65">
        <v>1.1000000000000001</v>
      </c>
      <c r="WA270" s="3" t="s">
        <v>777</v>
      </c>
      <c r="XN270" s="6" t="s">
        <v>9707</v>
      </c>
      <c r="XO270" s="6" t="s">
        <v>9471</v>
      </c>
      <c r="XP270" s="6" t="s">
        <v>10737</v>
      </c>
      <c r="XQ270" s="6" t="s">
        <v>10737</v>
      </c>
      <c r="XU270" s="3" t="s">
        <v>8607</v>
      </c>
      <c r="YA270" s="6" t="s">
        <v>9476</v>
      </c>
    </row>
    <row r="271" spans="1:686" ht="33" customHeight="1" x14ac:dyDescent="0.2">
      <c r="A271" s="3" t="s">
        <v>7529</v>
      </c>
      <c r="K271" s="6" t="s">
        <v>8596</v>
      </c>
      <c r="L271" s="6">
        <v>85</v>
      </c>
      <c r="M271" s="162" t="s">
        <v>10483</v>
      </c>
      <c r="T271" s="3" t="s">
        <v>8599</v>
      </c>
      <c r="AM271" s="6" t="s">
        <v>9403</v>
      </c>
      <c r="AO271" s="28">
        <v>8</v>
      </c>
      <c r="BH271" s="28" t="s">
        <v>7529</v>
      </c>
      <c r="BQ271" s="28" t="s">
        <v>7529</v>
      </c>
      <c r="BS271" s="227" t="str">
        <f t="shared" si="8"/>
        <v xml:space="preserve">-- -- --              </v>
      </c>
      <c r="CL271" s="28">
        <v>48</v>
      </c>
      <c r="CM271" s="28">
        <v>81</v>
      </c>
      <c r="CO271" s="3">
        <v>59</v>
      </c>
      <c r="CY271" s="65">
        <v>59</v>
      </c>
      <c r="DD271" s="53" t="s">
        <v>10483</v>
      </c>
      <c r="DE271" s="53" t="s">
        <v>10483</v>
      </c>
      <c r="DF271" s="53" t="s">
        <v>10483</v>
      </c>
      <c r="DG271" s="53" t="s">
        <v>10483</v>
      </c>
      <c r="DH271" s="53" t="s">
        <v>10483</v>
      </c>
      <c r="DI271" s="53" t="s">
        <v>10483</v>
      </c>
      <c r="DJ271" s="53" t="s">
        <v>10483</v>
      </c>
      <c r="DK271" s="53" t="s">
        <v>10483</v>
      </c>
      <c r="DL271" s="53" t="s">
        <v>10483</v>
      </c>
      <c r="DM271" s="53" t="s">
        <v>10483</v>
      </c>
      <c r="DN271" s="53" t="s">
        <v>10483</v>
      </c>
      <c r="DO271" s="53" t="s">
        <v>10483</v>
      </c>
      <c r="DP271" s="53" t="s">
        <v>10483</v>
      </c>
      <c r="DQ271" s="53" t="s">
        <v>10483</v>
      </c>
      <c r="DR271" s="53" t="s">
        <v>10483</v>
      </c>
      <c r="DS271" s="53" t="s">
        <v>10483</v>
      </c>
      <c r="DT271" s="53" t="s">
        <v>10483</v>
      </c>
      <c r="DU271" s="53" t="s">
        <v>10483</v>
      </c>
      <c r="DV271" s="53" t="s">
        <v>10483</v>
      </c>
      <c r="DW271" s="53" t="s">
        <v>10483</v>
      </c>
      <c r="DX271" s="53" t="s">
        <v>10483</v>
      </c>
      <c r="DY271" s="53" t="s">
        <v>10483</v>
      </c>
      <c r="DZ271" s="53" t="s">
        <v>10483</v>
      </c>
      <c r="EA271" s="53" t="s">
        <v>10483</v>
      </c>
      <c r="EB271" s="53"/>
      <c r="EC271" s="53" t="s">
        <v>10483</v>
      </c>
      <c r="ED271" s="53" t="s">
        <v>10483</v>
      </c>
      <c r="EE271" s="53" t="s">
        <v>10483</v>
      </c>
      <c r="EF271" s="53" t="s">
        <v>10483</v>
      </c>
      <c r="EJ271" s="53" t="s">
        <v>10483</v>
      </c>
      <c r="EK271" s="3" t="s">
        <v>4127</v>
      </c>
      <c r="EL271" s="3" t="s">
        <v>4127</v>
      </c>
      <c r="EM271" s="198">
        <v>0.3</v>
      </c>
      <c r="EN271" s="198">
        <v>2.2000000000000002</v>
      </c>
      <c r="EO271" s="53" t="s">
        <v>10483</v>
      </c>
      <c r="EP271" s="53" t="s">
        <v>10483</v>
      </c>
      <c r="EQ271" s="53" t="s">
        <v>10483</v>
      </c>
      <c r="ER271" s="53" t="s">
        <v>10483</v>
      </c>
      <c r="ES271" s="53" t="s">
        <v>10483</v>
      </c>
      <c r="ET271" s="53" t="s">
        <v>10483</v>
      </c>
      <c r="EU271" s="53" t="s">
        <v>10483</v>
      </c>
      <c r="EV271" s="53" t="s">
        <v>10483</v>
      </c>
      <c r="EW271" s="53" t="s">
        <v>10483</v>
      </c>
      <c r="EX271" s="53" t="s">
        <v>10483</v>
      </c>
      <c r="EY271" s="53" t="s">
        <v>10483</v>
      </c>
      <c r="EZ271" s="53" t="s">
        <v>10483</v>
      </c>
      <c r="FA271" s="53" t="s">
        <v>10483</v>
      </c>
      <c r="FB271" s="53" t="s">
        <v>10483</v>
      </c>
      <c r="FC271" s="53" t="s">
        <v>10483</v>
      </c>
      <c r="FD271" s="53" t="s">
        <v>10483</v>
      </c>
      <c r="FE271" s="53" t="s">
        <v>10483</v>
      </c>
      <c r="FF271" s="53" t="s">
        <v>10483</v>
      </c>
      <c r="FG271" s="53" t="s">
        <v>10483</v>
      </c>
      <c r="FH271" s="53" t="s">
        <v>10483</v>
      </c>
      <c r="FI271" s="53" t="s">
        <v>10483</v>
      </c>
      <c r="FJ271" s="198">
        <v>1.2</v>
      </c>
      <c r="FK271" s="198">
        <v>2.2000000000000002</v>
      </c>
      <c r="FO271" s="53" t="s">
        <v>10483</v>
      </c>
      <c r="FP271" s="53" t="s">
        <v>10483</v>
      </c>
      <c r="FQ271" s="53" t="s">
        <v>10483</v>
      </c>
      <c r="FR271" s="53" t="s">
        <v>10483</v>
      </c>
      <c r="FS271" s="53" t="s">
        <v>10483</v>
      </c>
      <c r="FT271" s="53" t="s">
        <v>10483</v>
      </c>
      <c r="FU271" s="53" t="s">
        <v>10483</v>
      </c>
      <c r="FV271" s="53" t="s">
        <v>10483</v>
      </c>
      <c r="FW271" s="53" t="s">
        <v>10483</v>
      </c>
      <c r="FX271" s="53" t="s">
        <v>10483</v>
      </c>
      <c r="GM271" s="53" t="s">
        <v>10483</v>
      </c>
      <c r="GN271" s="53" t="s">
        <v>10483</v>
      </c>
      <c r="GO271" s="53" t="s">
        <v>10483</v>
      </c>
      <c r="GP271" s="53" t="s">
        <v>10483</v>
      </c>
      <c r="GQ271" s="53" t="s">
        <v>10483</v>
      </c>
      <c r="GZ271" s="166"/>
      <c r="HA271" s="166"/>
      <c r="HB271" s="166"/>
      <c r="HC271" s="166"/>
      <c r="HD271" s="166"/>
      <c r="HE271" s="166"/>
      <c r="HF271" s="166"/>
      <c r="HG271" s="166"/>
      <c r="HH271" s="166"/>
      <c r="HI271" s="166"/>
      <c r="HJ271" s="166"/>
      <c r="HK271" s="166"/>
      <c r="JZ271" s="9"/>
      <c r="KA271" s="9"/>
      <c r="KB271" s="9"/>
      <c r="KC271" s="9"/>
      <c r="KD271" s="9"/>
      <c r="KE271" s="9"/>
      <c r="KF271" s="9"/>
      <c r="LX271" s="29">
        <v>0.3</v>
      </c>
      <c r="LY271" s="29">
        <v>1.5</v>
      </c>
      <c r="LZ271" s="29">
        <v>0.3</v>
      </c>
      <c r="MA271" s="29">
        <v>1.5</v>
      </c>
      <c r="MD271" s="65">
        <v>0.3</v>
      </c>
      <c r="ME271" s="65">
        <v>1.5</v>
      </c>
      <c r="OR271" s="29">
        <v>0</v>
      </c>
      <c r="OS271" s="29">
        <v>0.2</v>
      </c>
      <c r="OT271" s="29">
        <v>0</v>
      </c>
      <c r="OU271" s="29">
        <v>0.2</v>
      </c>
      <c r="OX271" s="65">
        <v>-0.1</v>
      </c>
      <c r="OY271" s="65">
        <v>10.199999999999999</v>
      </c>
      <c r="TH271" s="29">
        <v>-3.6</v>
      </c>
      <c r="TI271" s="29">
        <v>1</v>
      </c>
      <c r="TK271" s="29">
        <v>-3.7</v>
      </c>
      <c r="TL271" s="29">
        <v>1.2</v>
      </c>
      <c r="TQ271" s="65">
        <v>-4.2</v>
      </c>
      <c r="TR271" s="65">
        <v>1.2</v>
      </c>
      <c r="WA271" s="3" t="s">
        <v>777</v>
      </c>
      <c r="XN271" s="6" t="s">
        <v>9862</v>
      </c>
      <c r="XO271" s="6" t="s">
        <v>9379</v>
      </c>
      <c r="XP271" s="6" t="s">
        <v>10734</v>
      </c>
      <c r="XQ271" s="6" t="s">
        <v>10734</v>
      </c>
    </row>
    <row r="272" spans="1:686" ht="33" customHeight="1" x14ac:dyDescent="0.2">
      <c r="A272" s="3" t="s">
        <v>7529</v>
      </c>
      <c r="B272" s="64" t="s">
        <v>11357</v>
      </c>
      <c r="C272" s="64" t="s">
        <v>9917</v>
      </c>
      <c r="D272" s="64"/>
      <c r="E272" s="64" t="s">
        <v>11138</v>
      </c>
      <c r="K272" s="6" t="s">
        <v>8617</v>
      </c>
      <c r="L272" s="6">
        <v>86</v>
      </c>
      <c r="M272" s="138" t="s">
        <v>8618</v>
      </c>
      <c r="N272" s="3" t="s">
        <v>10079</v>
      </c>
      <c r="O272" s="3" t="s">
        <v>10216</v>
      </c>
      <c r="P272" s="3" t="s">
        <v>8619</v>
      </c>
      <c r="Q272" s="6" t="s">
        <v>8620</v>
      </c>
      <c r="S272" s="3" t="s">
        <v>75</v>
      </c>
      <c r="T272" s="3" t="s">
        <v>8621</v>
      </c>
      <c r="U272" s="3" t="s">
        <v>10443</v>
      </c>
      <c r="W272" s="3" t="s">
        <v>7933</v>
      </c>
      <c r="Y272" s="3" t="s">
        <v>7001</v>
      </c>
      <c r="Z272" s="3" t="s">
        <v>2239</v>
      </c>
      <c r="AB272" s="6" t="s">
        <v>8625</v>
      </c>
      <c r="AC272" s="6" t="s">
        <v>1953</v>
      </c>
      <c r="AD272" s="3" t="s">
        <v>8626</v>
      </c>
      <c r="AE272" s="3" t="s">
        <v>8628</v>
      </c>
      <c r="AF272" s="3" t="s">
        <v>8632</v>
      </c>
      <c r="AG272" s="3" t="s">
        <v>10492</v>
      </c>
      <c r="AH272" s="3" t="s">
        <v>7297</v>
      </c>
      <c r="AI272" s="3" t="s">
        <v>8633</v>
      </c>
      <c r="AJ272" s="3" t="s">
        <v>3243</v>
      </c>
      <c r="AK272" s="3" t="s">
        <v>8633</v>
      </c>
      <c r="AL272" s="3" t="s">
        <v>8634</v>
      </c>
      <c r="AM272" s="6" t="s">
        <v>801</v>
      </c>
      <c r="AN272" s="3" t="s">
        <v>777</v>
      </c>
      <c r="AO272" s="28">
        <v>10</v>
      </c>
      <c r="AP272" s="28">
        <v>10</v>
      </c>
      <c r="AQ272" s="28">
        <v>90</v>
      </c>
      <c r="AR272" s="98" t="s">
        <v>1757</v>
      </c>
      <c r="AT272" s="98">
        <v>414</v>
      </c>
      <c r="AU272" s="98" t="s">
        <v>5975</v>
      </c>
      <c r="AV272" s="98" t="s">
        <v>8635</v>
      </c>
      <c r="AW272" s="98">
        <v>10.1</v>
      </c>
      <c r="AX272" s="98">
        <v>0.3</v>
      </c>
      <c r="AY272" s="226" t="s">
        <v>5975</v>
      </c>
      <c r="AZ272" s="28" t="s">
        <v>1757</v>
      </c>
      <c r="BA272" s="28" t="s">
        <v>1757</v>
      </c>
      <c r="BB272" s="28" t="s">
        <v>1757</v>
      </c>
      <c r="BC272" s="28" t="s">
        <v>1757</v>
      </c>
      <c r="BE272" s="28" t="s">
        <v>8636</v>
      </c>
      <c r="BF272" s="28" t="s">
        <v>7297</v>
      </c>
      <c r="BH272" s="28" t="s">
        <v>7529</v>
      </c>
      <c r="BI272" s="28" t="s">
        <v>1529</v>
      </c>
      <c r="BK272" s="28" t="s">
        <v>4898</v>
      </c>
      <c r="BL272" s="28" t="s">
        <v>30</v>
      </c>
      <c r="BQ272" s="28" t="s">
        <v>7529</v>
      </c>
      <c r="BR272" s="227" t="s">
        <v>8637</v>
      </c>
      <c r="BS272" s="227" t="str">
        <f t="shared" si="8"/>
        <v xml:space="preserve">--  --            RSES  </v>
      </c>
      <c r="BT272" s="28" t="s">
        <v>8638</v>
      </c>
      <c r="BU272" s="28" t="s">
        <v>8639</v>
      </c>
      <c r="BV272" s="28" t="s">
        <v>8640</v>
      </c>
      <c r="CE272" s="28" t="s">
        <v>3247</v>
      </c>
      <c r="CF272" s="28" t="s">
        <v>8641</v>
      </c>
      <c r="CK272" s="28" t="s">
        <v>4594</v>
      </c>
      <c r="CL272" s="28">
        <v>48</v>
      </c>
      <c r="CM272" s="28">
        <v>43</v>
      </c>
      <c r="CN272" s="3" t="s">
        <v>163</v>
      </c>
      <c r="CO272" s="3">
        <v>47</v>
      </c>
      <c r="CY272" s="65">
        <v>47</v>
      </c>
      <c r="DD272" s="53" t="s">
        <v>10483</v>
      </c>
      <c r="DE272" s="53" t="s">
        <v>10483</v>
      </c>
      <c r="DF272" s="53" t="s">
        <v>10483</v>
      </c>
      <c r="DG272" s="53" t="s">
        <v>10483</v>
      </c>
      <c r="DH272" s="53" t="s">
        <v>10483</v>
      </c>
      <c r="DI272" s="53" t="s">
        <v>10483</v>
      </c>
      <c r="DJ272" s="53" t="s">
        <v>10483</v>
      </c>
      <c r="DK272" s="53" t="s">
        <v>10483</v>
      </c>
      <c r="DL272" s="53" t="s">
        <v>10483</v>
      </c>
      <c r="DM272" s="53" t="s">
        <v>10483</v>
      </c>
      <c r="DN272" s="53" t="s">
        <v>10483</v>
      </c>
      <c r="DO272" s="53" t="s">
        <v>10483</v>
      </c>
      <c r="DP272" s="53" t="s">
        <v>10483</v>
      </c>
      <c r="DQ272" s="53" t="s">
        <v>10483</v>
      </c>
      <c r="DR272" s="53" t="s">
        <v>10483</v>
      </c>
      <c r="DS272" s="53" t="s">
        <v>10483</v>
      </c>
      <c r="DT272" s="53" t="s">
        <v>10483</v>
      </c>
      <c r="DU272" s="53" t="s">
        <v>10483</v>
      </c>
      <c r="DV272" s="53" t="s">
        <v>10483</v>
      </c>
      <c r="DW272" s="53" t="s">
        <v>10483</v>
      </c>
      <c r="DX272" s="53" t="s">
        <v>10483</v>
      </c>
      <c r="DY272" s="53" t="s">
        <v>10483</v>
      </c>
      <c r="DZ272" s="53" t="s">
        <v>10483</v>
      </c>
      <c r="EA272" s="53" t="s">
        <v>10483</v>
      </c>
      <c r="EB272" s="53"/>
      <c r="EC272" s="53" t="s">
        <v>10483</v>
      </c>
      <c r="ED272" s="53" t="s">
        <v>10483</v>
      </c>
      <c r="EE272" s="53" t="s">
        <v>10483</v>
      </c>
      <c r="EF272" s="53" t="s">
        <v>10483</v>
      </c>
      <c r="EJ272" s="53" t="s">
        <v>10483</v>
      </c>
      <c r="EK272" s="3" t="s">
        <v>7827</v>
      </c>
      <c r="EL272" s="3" t="s">
        <v>8642</v>
      </c>
      <c r="EM272" s="198">
        <v>3.1</v>
      </c>
      <c r="EN272" s="198">
        <v>0.7</v>
      </c>
      <c r="EO272" s="198"/>
      <c r="EP272" s="189" t="s">
        <v>10483</v>
      </c>
      <c r="EQ272" s="189" t="s">
        <v>10483</v>
      </c>
      <c r="ER272" s="189"/>
      <c r="FK272" s="9"/>
      <c r="GM272" s="53" t="s">
        <v>10483</v>
      </c>
      <c r="GN272" s="53" t="s">
        <v>10483</v>
      </c>
      <c r="GO272" s="53" t="s">
        <v>10483</v>
      </c>
      <c r="GP272" s="53" t="s">
        <v>10483</v>
      </c>
      <c r="GQ272" s="53" t="s">
        <v>10483</v>
      </c>
      <c r="GZ272" s="166"/>
      <c r="HA272" s="166"/>
      <c r="HB272" s="166"/>
      <c r="HC272" s="166"/>
      <c r="HD272" s="166"/>
      <c r="HE272" s="166"/>
      <c r="HF272" s="166"/>
      <c r="HG272" s="166"/>
      <c r="HH272" s="166"/>
      <c r="HI272" s="166"/>
      <c r="HJ272" s="166"/>
      <c r="HK272" s="166"/>
      <c r="HO272" s="3" t="s">
        <v>542</v>
      </c>
      <c r="IA272" s="3" t="s">
        <v>8643</v>
      </c>
      <c r="IB272" s="3" t="s">
        <v>7700</v>
      </c>
      <c r="IC272" s="29">
        <v>2.9</v>
      </c>
      <c r="ID272" s="29">
        <v>0.9</v>
      </c>
      <c r="IF272" s="53" t="s">
        <v>10483</v>
      </c>
      <c r="IG272" s="53" t="s">
        <v>10483</v>
      </c>
      <c r="IH272" s="53"/>
      <c r="JZ272" s="9"/>
      <c r="KA272" s="9"/>
      <c r="KB272" s="9"/>
      <c r="KC272" s="9"/>
      <c r="KD272" s="9"/>
      <c r="KE272" s="9"/>
      <c r="KF272" s="9"/>
      <c r="OP272" s="3" t="s">
        <v>8145</v>
      </c>
      <c r="OQ272" s="3" t="s">
        <v>8145</v>
      </c>
      <c r="OR272" s="29">
        <v>7.3</v>
      </c>
      <c r="OS272" s="29">
        <v>4.4000000000000004</v>
      </c>
      <c r="TE272" s="3" t="s">
        <v>4106</v>
      </c>
      <c r="TF272" s="3" t="s">
        <v>4106</v>
      </c>
      <c r="TG272" s="3" t="s">
        <v>4106</v>
      </c>
      <c r="TH272" s="29">
        <v>33</v>
      </c>
      <c r="TI272" s="29">
        <v>4.0999999999999996</v>
      </c>
      <c r="TK272" s="53" t="s">
        <v>10483</v>
      </c>
      <c r="TL272" s="53" t="s">
        <v>10483</v>
      </c>
      <c r="VZ272" s="3" t="s">
        <v>777</v>
      </c>
      <c r="WA272" s="3" t="s">
        <v>777</v>
      </c>
      <c r="WC272" s="3" t="s">
        <v>777</v>
      </c>
      <c r="WD272" s="3" t="s">
        <v>6130</v>
      </c>
      <c r="XN272" s="18" t="s">
        <v>9708</v>
      </c>
      <c r="XO272" s="18" t="s">
        <v>9471</v>
      </c>
      <c r="XP272" s="6" t="s">
        <v>801</v>
      </c>
      <c r="XQ272" s="6" t="s">
        <v>801</v>
      </c>
      <c r="XS272" s="6" t="s">
        <v>10837</v>
      </c>
      <c r="XT272" s="6" t="s">
        <v>10837</v>
      </c>
      <c r="XU272" s="3" t="s">
        <v>8632</v>
      </c>
      <c r="XV272" s="3">
        <v>10</v>
      </c>
      <c r="XZ272" s="6" t="s">
        <v>9767</v>
      </c>
      <c r="YA272" s="6" t="s">
        <v>9472</v>
      </c>
    </row>
    <row r="273" spans="1:686" ht="33" customHeight="1" x14ac:dyDescent="0.2">
      <c r="A273" s="3" t="s">
        <v>7529</v>
      </c>
      <c r="K273" s="6" t="s">
        <v>8617</v>
      </c>
      <c r="L273" s="6">
        <v>86</v>
      </c>
      <c r="T273" s="3" t="s">
        <v>8630</v>
      </c>
      <c r="AE273" s="3" t="s">
        <v>8629</v>
      </c>
      <c r="AG273" s="3" t="s">
        <v>10492</v>
      </c>
      <c r="AM273" s="6" t="s">
        <v>801</v>
      </c>
      <c r="AO273" s="28">
        <v>10</v>
      </c>
      <c r="BH273" s="28" t="s">
        <v>7529</v>
      </c>
      <c r="BQ273" s="28" t="s">
        <v>7529</v>
      </c>
      <c r="BS273" s="227" t="str">
        <f t="shared" si="8"/>
        <v xml:space="preserve">--  --              </v>
      </c>
      <c r="CL273" s="28">
        <v>46</v>
      </c>
      <c r="CM273" s="28">
        <v>40</v>
      </c>
      <c r="CO273" s="3">
        <v>42</v>
      </c>
      <c r="CY273" s="65">
        <v>42</v>
      </c>
      <c r="DD273" s="53" t="s">
        <v>10483</v>
      </c>
      <c r="DE273" s="53" t="s">
        <v>10483</v>
      </c>
      <c r="DF273" s="53" t="s">
        <v>10483</v>
      </c>
      <c r="DG273" s="53" t="s">
        <v>10483</v>
      </c>
      <c r="DH273" s="53" t="s">
        <v>10483</v>
      </c>
      <c r="DI273" s="53" t="s">
        <v>10483</v>
      </c>
      <c r="DJ273" s="53" t="s">
        <v>10483</v>
      </c>
      <c r="DK273" s="53" t="s">
        <v>10483</v>
      </c>
      <c r="DL273" s="53" t="s">
        <v>10483</v>
      </c>
      <c r="DM273" s="53" t="s">
        <v>10483</v>
      </c>
      <c r="DN273" s="53" t="s">
        <v>10483</v>
      </c>
      <c r="DO273" s="53" t="s">
        <v>10483</v>
      </c>
      <c r="DP273" s="53" t="s">
        <v>10483</v>
      </c>
      <c r="DQ273" s="53" t="s">
        <v>10483</v>
      </c>
      <c r="DR273" s="53" t="s">
        <v>10483</v>
      </c>
      <c r="DS273" s="53" t="s">
        <v>10483</v>
      </c>
      <c r="DT273" s="53" t="s">
        <v>10483</v>
      </c>
      <c r="DU273" s="53" t="s">
        <v>10483</v>
      </c>
      <c r="DV273" s="53" t="s">
        <v>10483</v>
      </c>
      <c r="DW273" s="53" t="s">
        <v>10483</v>
      </c>
      <c r="DX273" s="53" t="s">
        <v>10483</v>
      </c>
      <c r="DY273" s="53" t="s">
        <v>10483</v>
      </c>
      <c r="DZ273" s="53" t="s">
        <v>10483</v>
      </c>
      <c r="EA273" s="53" t="s">
        <v>10483</v>
      </c>
      <c r="EB273" s="53"/>
      <c r="EC273" s="53" t="s">
        <v>10483</v>
      </c>
      <c r="ED273" s="53" t="s">
        <v>10483</v>
      </c>
      <c r="EE273" s="53" t="s">
        <v>10483</v>
      </c>
      <c r="EF273" s="53" t="s">
        <v>10483</v>
      </c>
      <c r="EJ273" s="53" t="s">
        <v>10483</v>
      </c>
      <c r="EK273" s="3" t="s">
        <v>7827</v>
      </c>
      <c r="EL273" s="3" t="s">
        <v>8642</v>
      </c>
      <c r="EM273" s="198">
        <v>3.1</v>
      </c>
      <c r="EN273" s="198">
        <v>0.6</v>
      </c>
      <c r="EO273" s="198"/>
      <c r="EP273" s="189" t="s">
        <v>10483</v>
      </c>
      <c r="EQ273" s="189" t="s">
        <v>10483</v>
      </c>
      <c r="ER273" s="189"/>
      <c r="FK273" s="9"/>
      <c r="GM273" s="53" t="s">
        <v>10483</v>
      </c>
      <c r="GN273" s="53" t="s">
        <v>10483</v>
      </c>
      <c r="GO273" s="53" t="s">
        <v>10483</v>
      </c>
      <c r="GP273" s="53" t="s">
        <v>10483</v>
      </c>
      <c r="GQ273" s="53" t="s">
        <v>10483</v>
      </c>
      <c r="GZ273" s="166"/>
      <c r="HA273" s="166"/>
      <c r="HB273" s="166"/>
      <c r="HC273" s="166"/>
      <c r="HD273" s="166"/>
      <c r="HE273" s="166"/>
      <c r="HF273" s="166"/>
      <c r="HG273" s="166"/>
      <c r="HH273" s="166"/>
      <c r="HI273" s="166"/>
      <c r="HJ273" s="166"/>
      <c r="HK273" s="166"/>
      <c r="IC273" s="29">
        <v>3</v>
      </c>
      <c r="ID273" s="29">
        <v>0.7</v>
      </c>
      <c r="IF273" s="53" t="s">
        <v>10483</v>
      </c>
      <c r="IG273" s="53" t="s">
        <v>10483</v>
      </c>
      <c r="IH273" s="53"/>
      <c r="JZ273" s="9"/>
      <c r="KA273" s="9"/>
      <c r="KB273" s="9"/>
      <c r="KC273" s="9"/>
      <c r="KD273" s="9"/>
      <c r="KE273" s="9"/>
      <c r="KF273" s="9"/>
      <c r="OR273" s="29">
        <v>7.1</v>
      </c>
      <c r="OS273" s="29">
        <v>3.8</v>
      </c>
      <c r="TH273" s="29">
        <v>31.4</v>
      </c>
      <c r="TI273" s="29">
        <v>4.4000000000000004</v>
      </c>
      <c r="TK273" s="53" t="s">
        <v>10483</v>
      </c>
      <c r="TL273" s="53" t="s">
        <v>10483</v>
      </c>
      <c r="WA273" s="3" t="s">
        <v>777</v>
      </c>
      <c r="XN273" s="18" t="s">
        <v>9709</v>
      </c>
      <c r="XO273" s="18" t="s">
        <v>9474</v>
      </c>
      <c r="XP273" s="6" t="s">
        <v>801</v>
      </c>
      <c r="XQ273" s="6" t="s">
        <v>801</v>
      </c>
      <c r="XS273" s="6" t="s">
        <v>10837</v>
      </c>
      <c r="XT273" s="6" t="s">
        <v>10837</v>
      </c>
      <c r="YA273" s="6" t="s">
        <v>9473</v>
      </c>
    </row>
    <row r="274" spans="1:686" ht="33" customHeight="1" x14ac:dyDescent="0.2">
      <c r="A274" s="3" t="s">
        <v>7529</v>
      </c>
      <c r="K274" s="6" t="s">
        <v>8617</v>
      </c>
      <c r="L274" s="6">
        <v>86</v>
      </c>
      <c r="T274" s="3" t="s">
        <v>8622</v>
      </c>
      <c r="AE274" s="3" t="s">
        <v>8627</v>
      </c>
      <c r="AG274" s="3" t="s">
        <v>10492</v>
      </c>
      <c r="AM274" s="4" t="s">
        <v>10844</v>
      </c>
      <c r="AO274" s="28">
        <v>10</v>
      </c>
      <c r="BH274" s="28" t="s">
        <v>7529</v>
      </c>
      <c r="BQ274" s="28" t="s">
        <v>7529</v>
      </c>
      <c r="BS274" s="227" t="str">
        <f t="shared" si="8"/>
        <v xml:space="preserve">--  --              </v>
      </c>
      <c r="CL274" s="28">
        <v>44</v>
      </c>
      <c r="CM274" s="28">
        <v>44</v>
      </c>
      <c r="CO274" s="3">
        <v>44</v>
      </c>
      <c r="CY274" s="65">
        <v>44</v>
      </c>
      <c r="DD274" s="53" t="s">
        <v>10483</v>
      </c>
      <c r="DE274" s="53" t="s">
        <v>10483</v>
      </c>
      <c r="DF274" s="53" t="s">
        <v>10483</v>
      </c>
      <c r="DG274" s="53" t="s">
        <v>10483</v>
      </c>
      <c r="DH274" s="53" t="s">
        <v>10483</v>
      </c>
      <c r="DI274" s="53" t="s">
        <v>10483</v>
      </c>
      <c r="DJ274" s="53" t="s">
        <v>10483</v>
      </c>
      <c r="DK274" s="53" t="s">
        <v>10483</v>
      </c>
      <c r="DL274" s="53" t="s">
        <v>10483</v>
      </c>
      <c r="DM274" s="53" t="s">
        <v>10483</v>
      </c>
      <c r="DN274" s="53" t="s">
        <v>10483</v>
      </c>
      <c r="DO274" s="53" t="s">
        <v>10483</v>
      </c>
      <c r="DP274" s="53" t="s">
        <v>10483</v>
      </c>
      <c r="DQ274" s="53" t="s">
        <v>10483</v>
      </c>
      <c r="DR274" s="53" t="s">
        <v>10483</v>
      </c>
      <c r="DS274" s="53" t="s">
        <v>10483</v>
      </c>
      <c r="DT274" s="53" t="s">
        <v>10483</v>
      </c>
      <c r="DU274" s="53" t="s">
        <v>10483</v>
      </c>
      <c r="DV274" s="53" t="s">
        <v>10483</v>
      </c>
      <c r="DW274" s="53" t="s">
        <v>10483</v>
      </c>
      <c r="DX274" s="53" t="s">
        <v>10483</v>
      </c>
      <c r="DY274" s="53" t="s">
        <v>10483</v>
      </c>
      <c r="DZ274" s="53" t="s">
        <v>10483</v>
      </c>
      <c r="EA274" s="53" t="s">
        <v>10483</v>
      </c>
      <c r="EB274" s="53"/>
      <c r="EC274" s="53" t="s">
        <v>10483</v>
      </c>
      <c r="ED274" s="53" t="s">
        <v>10483</v>
      </c>
      <c r="EE274" s="53" t="s">
        <v>10483</v>
      </c>
      <c r="EF274" s="53" t="s">
        <v>10483</v>
      </c>
      <c r="EJ274" s="53" t="s">
        <v>10483</v>
      </c>
      <c r="EK274" s="3" t="s">
        <v>7827</v>
      </c>
      <c r="EL274" s="3" t="s">
        <v>8642</v>
      </c>
      <c r="EM274" s="198">
        <v>3.4</v>
      </c>
      <c r="EN274" s="198">
        <v>0.5</v>
      </c>
      <c r="EO274" s="198"/>
      <c r="EP274" s="189" t="s">
        <v>10483</v>
      </c>
      <c r="EQ274" s="189" t="s">
        <v>10483</v>
      </c>
      <c r="ER274" s="189"/>
      <c r="FK274" s="9"/>
      <c r="GM274" s="53" t="s">
        <v>10483</v>
      </c>
      <c r="GN274" s="53" t="s">
        <v>10483</v>
      </c>
      <c r="GO274" s="53" t="s">
        <v>10483</v>
      </c>
      <c r="GP274" s="53" t="s">
        <v>10483</v>
      </c>
      <c r="GQ274" s="53" t="s">
        <v>10483</v>
      </c>
      <c r="GZ274" s="166"/>
      <c r="HA274" s="166"/>
      <c r="HB274" s="166"/>
      <c r="HC274" s="166"/>
      <c r="HD274" s="166"/>
      <c r="HE274" s="166"/>
      <c r="HF274" s="166"/>
      <c r="HG274" s="166"/>
      <c r="HH274" s="166"/>
      <c r="HI274" s="166"/>
      <c r="HJ274" s="166"/>
      <c r="HK274" s="166"/>
      <c r="IC274" s="29">
        <v>3.2</v>
      </c>
      <c r="ID274" s="29">
        <v>0.8</v>
      </c>
      <c r="IF274" s="53" t="s">
        <v>10483</v>
      </c>
      <c r="IG274" s="53" t="s">
        <v>10483</v>
      </c>
      <c r="IH274" s="53"/>
      <c r="JZ274" s="9"/>
      <c r="KA274" s="9"/>
      <c r="KB274" s="9"/>
      <c r="KC274" s="9"/>
      <c r="KD274" s="9"/>
      <c r="KE274" s="9"/>
      <c r="KF274" s="9"/>
      <c r="OR274" s="29">
        <v>6.5</v>
      </c>
      <c r="OS274" s="29">
        <v>3.8</v>
      </c>
      <c r="TH274" s="29">
        <v>32.5</v>
      </c>
      <c r="TI274" s="29">
        <v>4</v>
      </c>
      <c r="TK274" s="53" t="s">
        <v>10483</v>
      </c>
      <c r="TL274" s="53" t="s">
        <v>10483</v>
      </c>
      <c r="WA274" s="3" t="s">
        <v>777</v>
      </c>
      <c r="XN274" s="18" t="s">
        <v>9710</v>
      </c>
      <c r="XO274" s="18" t="s">
        <v>9470</v>
      </c>
      <c r="XP274" s="4" t="s">
        <v>10844</v>
      </c>
      <c r="XQ274" s="4" t="s">
        <v>10844</v>
      </c>
      <c r="XS274" s="6" t="s">
        <v>10843</v>
      </c>
      <c r="XT274" s="6" t="s">
        <v>10843</v>
      </c>
      <c r="XZ274" s="6" t="s">
        <v>9768</v>
      </c>
      <c r="YA274" s="6" t="s">
        <v>9469</v>
      </c>
    </row>
    <row r="275" spans="1:686" ht="33" customHeight="1" x14ac:dyDescent="0.2">
      <c r="A275" s="3" t="s">
        <v>7529</v>
      </c>
      <c r="K275" s="6" t="s">
        <v>8617</v>
      </c>
      <c r="L275" s="6">
        <v>86</v>
      </c>
      <c r="T275" s="3" t="s">
        <v>8623</v>
      </c>
      <c r="AE275" s="3" t="s">
        <v>8628</v>
      </c>
      <c r="AF275" s="3" t="s">
        <v>8632</v>
      </c>
      <c r="AG275" s="3" t="s">
        <v>10492</v>
      </c>
      <c r="AM275" s="6" t="s">
        <v>801</v>
      </c>
      <c r="AO275" s="28">
        <v>10</v>
      </c>
      <c r="BH275" s="28" t="s">
        <v>7529</v>
      </c>
      <c r="BQ275" s="28" t="s">
        <v>7529</v>
      </c>
      <c r="BS275" s="227" t="str">
        <f t="shared" si="8"/>
        <v xml:space="preserve">--  --              </v>
      </c>
      <c r="CL275" s="28">
        <v>67</v>
      </c>
      <c r="CM275" s="28">
        <v>61</v>
      </c>
      <c r="CO275" s="3">
        <v>44</v>
      </c>
      <c r="CY275" s="65">
        <v>44</v>
      </c>
      <c r="DD275" s="53" t="s">
        <v>10483</v>
      </c>
      <c r="DE275" s="53" t="s">
        <v>10483</v>
      </c>
      <c r="DF275" s="53" t="s">
        <v>10483</v>
      </c>
      <c r="DG275" s="53" t="s">
        <v>10483</v>
      </c>
      <c r="DH275" s="53" t="s">
        <v>10483</v>
      </c>
      <c r="DI275" s="53" t="s">
        <v>10483</v>
      </c>
      <c r="DJ275" s="53" t="s">
        <v>10483</v>
      </c>
      <c r="DK275" s="53" t="s">
        <v>10483</v>
      </c>
      <c r="DL275" s="53" t="s">
        <v>10483</v>
      </c>
      <c r="DM275" s="53" t="s">
        <v>10483</v>
      </c>
      <c r="DN275" s="53" t="s">
        <v>10483</v>
      </c>
      <c r="DO275" s="53" t="s">
        <v>10483</v>
      </c>
      <c r="DP275" s="53" t="s">
        <v>10483</v>
      </c>
      <c r="DQ275" s="53" t="s">
        <v>10483</v>
      </c>
      <c r="DR275" s="53" t="s">
        <v>10483</v>
      </c>
      <c r="DS275" s="53" t="s">
        <v>10483</v>
      </c>
      <c r="DT275" s="53" t="s">
        <v>10483</v>
      </c>
      <c r="DU275" s="53" t="s">
        <v>10483</v>
      </c>
      <c r="DV275" s="53" t="s">
        <v>10483</v>
      </c>
      <c r="DW275" s="53" t="s">
        <v>10483</v>
      </c>
      <c r="DX275" s="53" t="s">
        <v>10483</v>
      </c>
      <c r="DY275" s="53" t="s">
        <v>10483</v>
      </c>
      <c r="DZ275" s="53" t="s">
        <v>10483</v>
      </c>
      <c r="EA275" s="53" t="s">
        <v>10483</v>
      </c>
      <c r="EB275" s="53"/>
      <c r="EC275" s="53" t="s">
        <v>10483</v>
      </c>
      <c r="ED275" s="53" t="s">
        <v>10483</v>
      </c>
      <c r="EE275" s="53" t="s">
        <v>10483</v>
      </c>
      <c r="EF275" s="53" t="s">
        <v>10483</v>
      </c>
      <c r="EJ275" s="53" t="s">
        <v>10483</v>
      </c>
      <c r="EK275" s="3" t="s">
        <v>7827</v>
      </c>
      <c r="EL275" s="3" t="s">
        <v>8642</v>
      </c>
      <c r="EM275" s="200">
        <v>3.2</v>
      </c>
      <c r="EN275" s="200">
        <v>0.6</v>
      </c>
      <c r="EO275" s="198"/>
      <c r="EP275" s="189" t="s">
        <v>10483</v>
      </c>
      <c r="EQ275" s="189" t="s">
        <v>10483</v>
      </c>
      <c r="ER275" s="189"/>
      <c r="FK275" s="9"/>
      <c r="GM275" s="53" t="s">
        <v>10483</v>
      </c>
      <c r="GN275" s="53" t="s">
        <v>10483</v>
      </c>
      <c r="GO275" s="53" t="s">
        <v>10483</v>
      </c>
      <c r="GP275" s="53" t="s">
        <v>10483</v>
      </c>
      <c r="GQ275" s="53" t="s">
        <v>10483</v>
      </c>
      <c r="GZ275" s="166"/>
      <c r="HA275" s="166"/>
      <c r="HB275" s="166"/>
      <c r="HC275" s="166"/>
      <c r="HD275" s="166"/>
      <c r="HE275" s="166"/>
      <c r="HF275" s="166"/>
      <c r="HG275" s="166"/>
      <c r="HH275" s="166"/>
      <c r="HI275" s="166"/>
      <c r="HJ275" s="166"/>
      <c r="HK275" s="166"/>
      <c r="IC275" s="29">
        <v>3.4</v>
      </c>
      <c r="ID275" s="29">
        <v>0.9</v>
      </c>
      <c r="IF275" s="53" t="s">
        <v>10483</v>
      </c>
      <c r="IG275" s="53" t="s">
        <v>10483</v>
      </c>
      <c r="IH275" s="53"/>
      <c r="JZ275" s="9"/>
      <c r="KA275" s="9"/>
      <c r="KB275" s="9"/>
      <c r="KC275" s="9"/>
      <c r="KD275" s="9"/>
      <c r="KE275" s="9"/>
      <c r="KF275" s="9"/>
      <c r="OR275" s="29">
        <v>6</v>
      </c>
      <c r="OS275" s="29">
        <v>4.3</v>
      </c>
      <c r="TH275" s="29">
        <v>33.200000000000003</v>
      </c>
      <c r="TI275" s="29">
        <v>4.8</v>
      </c>
      <c r="TK275" s="53" t="s">
        <v>10483</v>
      </c>
      <c r="TL275" s="53" t="s">
        <v>10483</v>
      </c>
      <c r="WA275" s="3" t="s">
        <v>10893</v>
      </c>
      <c r="XO275" s="6" t="s">
        <v>9471</v>
      </c>
      <c r="XP275" s="6" t="s">
        <v>10737</v>
      </c>
      <c r="XQ275" s="6" t="s">
        <v>10737</v>
      </c>
      <c r="XU275" s="3" t="s">
        <v>8632</v>
      </c>
    </row>
    <row r="276" spans="1:686" ht="33" customHeight="1" x14ac:dyDescent="0.2">
      <c r="A276" s="3" t="s">
        <v>7529</v>
      </c>
      <c r="K276" s="6" t="s">
        <v>8617</v>
      </c>
      <c r="L276" s="6">
        <v>86</v>
      </c>
      <c r="T276" s="3" t="s">
        <v>8631</v>
      </c>
      <c r="AE276" s="3" t="s">
        <v>8629</v>
      </c>
      <c r="AG276" s="3" t="s">
        <v>10492</v>
      </c>
      <c r="AM276" s="6" t="s">
        <v>801</v>
      </c>
      <c r="AO276" s="28">
        <v>10</v>
      </c>
      <c r="BH276" s="28" t="s">
        <v>7529</v>
      </c>
      <c r="BQ276" s="28" t="s">
        <v>7529</v>
      </c>
      <c r="BS276" s="227" t="str">
        <f t="shared" si="8"/>
        <v xml:space="preserve">--  --              </v>
      </c>
      <c r="CL276" s="28">
        <v>74</v>
      </c>
      <c r="CM276" s="28">
        <v>60</v>
      </c>
      <c r="CO276" s="3">
        <v>69</v>
      </c>
      <c r="CY276" s="65">
        <v>69</v>
      </c>
      <c r="DD276" s="53" t="s">
        <v>10483</v>
      </c>
      <c r="DE276" s="53" t="s">
        <v>10483</v>
      </c>
      <c r="DF276" s="53" t="s">
        <v>10483</v>
      </c>
      <c r="DG276" s="53" t="s">
        <v>10483</v>
      </c>
      <c r="DH276" s="53" t="s">
        <v>10483</v>
      </c>
      <c r="DI276" s="53" t="s">
        <v>10483</v>
      </c>
      <c r="DJ276" s="53" t="s">
        <v>10483</v>
      </c>
      <c r="DK276" s="53" t="s">
        <v>10483</v>
      </c>
      <c r="DL276" s="53" t="s">
        <v>10483</v>
      </c>
      <c r="DM276" s="53" t="s">
        <v>10483</v>
      </c>
      <c r="DN276" s="53" t="s">
        <v>10483</v>
      </c>
      <c r="DO276" s="53" t="s">
        <v>10483</v>
      </c>
      <c r="DP276" s="53" t="s">
        <v>10483</v>
      </c>
      <c r="DQ276" s="53" t="s">
        <v>10483</v>
      </c>
      <c r="DR276" s="53" t="s">
        <v>10483</v>
      </c>
      <c r="DS276" s="53" t="s">
        <v>10483</v>
      </c>
      <c r="DT276" s="53" t="s">
        <v>10483</v>
      </c>
      <c r="DU276" s="53" t="s">
        <v>10483</v>
      </c>
      <c r="DV276" s="53" t="s">
        <v>10483</v>
      </c>
      <c r="DW276" s="53" t="s">
        <v>10483</v>
      </c>
      <c r="DX276" s="53" t="s">
        <v>10483</v>
      </c>
      <c r="DY276" s="53" t="s">
        <v>10483</v>
      </c>
      <c r="DZ276" s="53" t="s">
        <v>10483</v>
      </c>
      <c r="EA276" s="53" t="s">
        <v>10483</v>
      </c>
      <c r="EB276" s="53"/>
      <c r="EC276" s="53" t="s">
        <v>10483</v>
      </c>
      <c r="ED276" s="53" t="s">
        <v>10483</v>
      </c>
      <c r="EE276" s="53" t="s">
        <v>10483</v>
      </c>
      <c r="EF276" s="53" t="s">
        <v>10483</v>
      </c>
      <c r="EJ276" s="53" t="s">
        <v>10483</v>
      </c>
      <c r="EK276" s="3" t="s">
        <v>7827</v>
      </c>
      <c r="EL276" s="3" t="s">
        <v>8642</v>
      </c>
      <c r="EM276" s="200">
        <v>3.3</v>
      </c>
      <c r="EN276" s="200">
        <v>0.6</v>
      </c>
      <c r="EO276" s="198"/>
      <c r="EP276" s="189" t="s">
        <v>10483</v>
      </c>
      <c r="EQ276" s="189" t="s">
        <v>10483</v>
      </c>
      <c r="ER276" s="189"/>
      <c r="FK276" s="9"/>
      <c r="GM276" s="53" t="s">
        <v>10483</v>
      </c>
      <c r="GN276" s="53" t="s">
        <v>10483</v>
      </c>
      <c r="GO276" s="53" t="s">
        <v>10483</v>
      </c>
      <c r="GP276" s="53" t="s">
        <v>10483</v>
      </c>
      <c r="GQ276" s="53" t="s">
        <v>10483</v>
      </c>
      <c r="GZ276" s="166"/>
      <c r="HA276" s="166"/>
      <c r="HB276" s="166"/>
      <c r="HC276" s="166"/>
      <c r="HD276" s="166"/>
      <c r="HE276" s="166"/>
      <c r="HF276" s="166"/>
      <c r="HG276" s="166"/>
      <c r="HH276" s="166"/>
      <c r="HI276" s="166"/>
      <c r="HJ276" s="166"/>
      <c r="HK276" s="166"/>
      <c r="IC276" s="29">
        <v>3.4</v>
      </c>
      <c r="ID276" s="29">
        <v>0.8</v>
      </c>
      <c r="IF276" s="53" t="s">
        <v>10483</v>
      </c>
      <c r="IG276" s="53" t="s">
        <v>10483</v>
      </c>
      <c r="IH276" s="53"/>
      <c r="JZ276" s="9"/>
      <c r="KA276" s="9"/>
      <c r="KB276" s="9"/>
      <c r="KC276" s="9"/>
      <c r="KD276" s="9"/>
      <c r="KE276" s="9"/>
      <c r="KF276" s="9"/>
      <c r="OR276" s="29">
        <v>5</v>
      </c>
      <c r="OS276" s="29">
        <v>2.2999999999999998</v>
      </c>
      <c r="TH276" s="29">
        <v>32</v>
      </c>
      <c r="TI276" s="29">
        <v>3.7</v>
      </c>
      <c r="TK276" s="53" t="s">
        <v>10483</v>
      </c>
      <c r="TL276" s="53" t="s">
        <v>10483</v>
      </c>
      <c r="WA276" s="3" t="s">
        <v>10893</v>
      </c>
      <c r="XO276" s="6" t="s">
        <v>9474</v>
      </c>
      <c r="XP276" s="6" t="s">
        <v>10737</v>
      </c>
      <c r="XQ276" s="6" t="s">
        <v>10737</v>
      </c>
    </row>
    <row r="277" spans="1:686" ht="33" customHeight="1" x14ac:dyDescent="0.2">
      <c r="A277" s="3" t="s">
        <v>7529</v>
      </c>
      <c r="K277" s="6" t="s">
        <v>8617</v>
      </c>
      <c r="L277" s="6">
        <v>86</v>
      </c>
      <c r="T277" s="3" t="s">
        <v>8624</v>
      </c>
      <c r="AE277" s="3" t="s">
        <v>8627</v>
      </c>
      <c r="AG277" s="3" t="s">
        <v>10492</v>
      </c>
      <c r="AM277" s="6" t="s">
        <v>9482</v>
      </c>
      <c r="AO277" s="28">
        <v>10</v>
      </c>
      <c r="BH277" s="28" t="s">
        <v>7529</v>
      </c>
      <c r="BQ277" s="28" t="s">
        <v>7529</v>
      </c>
      <c r="BS277" s="227" t="str">
        <f t="shared" si="8"/>
        <v xml:space="preserve">--  --              </v>
      </c>
      <c r="CL277" s="28">
        <v>55</v>
      </c>
      <c r="CM277" s="28">
        <v>45</v>
      </c>
      <c r="CO277" s="3">
        <v>43</v>
      </c>
      <c r="CY277" s="65">
        <v>43</v>
      </c>
      <c r="DD277" s="53" t="s">
        <v>10483</v>
      </c>
      <c r="DE277" s="53" t="s">
        <v>10483</v>
      </c>
      <c r="DF277" s="53" t="s">
        <v>10483</v>
      </c>
      <c r="DG277" s="53" t="s">
        <v>10483</v>
      </c>
      <c r="DH277" s="53" t="s">
        <v>10483</v>
      </c>
      <c r="DI277" s="53" t="s">
        <v>10483</v>
      </c>
      <c r="DJ277" s="53" t="s">
        <v>10483</v>
      </c>
      <c r="DK277" s="53" t="s">
        <v>10483</v>
      </c>
      <c r="DL277" s="53" t="s">
        <v>10483</v>
      </c>
      <c r="DM277" s="53" t="s">
        <v>10483</v>
      </c>
      <c r="DN277" s="53" t="s">
        <v>10483</v>
      </c>
      <c r="DO277" s="53" t="s">
        <v>10483</v>
      </c>
      <c r="DP277" s="53" t="s">
        <v>10483</v>
      </c>
      <c r="DQ277" s="53" t="s">
        <v>10483</v>
      </c>
      <c r="DR277" s="53" t="s">
        <v>10483</v>
      </c>
      <c r="DS277" s="53" t="s">
        <v>10483</v>
      </c>
      <c r="DT277" s="53" t="s">
        <v>10483</v>
      </c>
      <c r="DU277" s="53" t="s">
        <v>10483</v>
      </c>
      <c r="DV277" s="53" t="s">
        <v>10483</v>
      </c>
      <c r="DW277" s="53" t="s">
        <v>10483</v>
      </c>
      <c r="DX277" s="53" t="s">
        <v>10483</v>
      </c>
      <c r="DY277" s="53" t="s">
        <v>10483</v>
      </c>
      <c r="DZ277" s="53" t="s">
        <v>10483</v>
      </c>
      <c r="EA277" s="53" t="s">
        <v>10483</v>
      </c>
      <c r="EB277" s="53"/>
      <c r="EC277" s="53" t="s">
        <v>10483</v>
      </c>
      <c r="ED277" s="53" t="s">
        <v>10483</v>
      </c>
      <c r="EE277" s="53" t="s">
        <v>10483</v>
      </c>
      <c r="EF277" s="53" t="s">
        <v>10483</v>
      </c>
      <c r="EJ277" s="53" t="s">
        <v>10483</v>
      </c>
      <c r="EK277" s="3" t="s">
        <v>7827</v>
      </c>
      <c r="EL277" s="3" t="s">
        <v>8642</v>
      </c>
      <c r="EM277" s="200">
        <v>3.2</v>
      </c>
      <c r="EN277" s="200">
        <v>0.4</v>
      </c>
      <c r="EO277" s="198"/>
      <c r="EP277" s="189" t="s">
        <v>10483</v>
      </c>
      <c r="EQ277" s="189" t="s">
        <v>10483</v>
      </c>
      <c r="ER277" s="189"/>
      <c r="FK277" s="9"/>
      <c r="GM277" s="53" t="s">
        <v>10483</v>
      </c>
      <c r="GN277" s="53" t="s">
        <v>10483</v>
      </c>
      <c r="GO277" s="53" t="s">
        <v>10483</v>
      </c>
      <c r="GP277" s="53" t="s">
        <v>10483</v>
      </c>
      <c r="GQ277" s="53" t="s">
        <v>10483</v>
      </c>
      <c r="GZ277" s="166"/>
      <c r="HA277" s="166"/>
      <c r="HB277" s="166"/>
      <c r="HC277" s="166"/>
      <c r="HD277" s="166"/>
      <c r="HE277" s="166"/>
      <c r="HF277" s="166"/>
      <c r="HG277" s="166"/>
      <c r="HH277" s="166"/>
      <c r="HI277" s="166"/>
      <c r="HJ277" s="166"/>
      <c r="HK277" s="166"/>
      <c r="IC277" s="29">
        <v>3.3</v>
      </c>
      <c r="ID277" s="29">
        <v>0.7</v>
      </c>
      <c r="IF277" s="53" t="s">
        <v>10483</v>
      </c>
      <c r="IG277" s="53" t="s">
        <v>10483</v>
      </c>
      <c r="IH277" s="53"/>
      <c r="JZ277" s="9"/>
      <c r="KA277" s="9"/>
      <c r="KB277" s="9"/>
      <c r="KC277" s="9"/>
      <c r="KD277" s="9"/>
      <c r="KE277" s="9"/>
      <c r="KF277" s="9"/>
      <c r="OR277" s="29">
        <v>6.5</v>
      </c>
      <c r="OS277" s="29">
        <v>3</v>
      </c>
      <c r="TH277" s="29">
        <v>32.299999999999997</v>
      </c>
      <c r="TI277" s="29">
        <v>4.4000000000000004</v>
      </c>
      <c r="TK277" s="53" t="s">
        <v>10483</v>
      </c>
      <c r="TL277" s="53" t="s">
        <v>10483</v>
      </c>
      <c r="WA277" s="3" t="s">
        <v>10893</v>
      </c>
      <c r="XO277" s="6" t="s">
        <v>9470</v>
      </c>
      <c r="XP277" s="6" t="s">
        <v>9482</v>
      </c>
      <c r="XQ277" s="6" t="s">
        <v>9482</v>
      </c>
    </row>
    <row r="278" spans="1:686" ht="33" customHeight="1" x14ac:dyDescent="0.2">
      <c r="A278" s="3" t="s">
        <v>7529</v>
      </c>
      <c r="K278" s="6" t="s">
        <v>8617</v>
      </c>
      <c r="L278" s="6">
        <v>86</v>
      </c>
      <c r="T278" s="3" t="s">
        <v>8645</v>
      </c>
      <c r="AG278" s="3" t="s">
        <v>10492</v>
      </c>
      <c r="AM278" s="6" t="s">
        <v>801</v>
      </c>
      <c r="AO278" s="28">
        <v>10</v>
      </c>
      <c r="BH278" s="28" t="s">
        <v>7529</v>
      </c>
      <c r="BQ278" s="28" t="s">
        <v>7529</v>
      </c>
      <c r="BS278" s="227" t="str">
        <f t="shared" si="8"/>
        <v xml:space="preserve">--  --              </v>
      </c>
      <c r="DD278" s="53" t="s">
        <v>10483</v>
      </c>
      <c r="DE278" s="53" t="s">
        <v>10483</v>
      </c>
      <c r="DF278" s="53" t="s">
        <v>10483</v>
      </c>
      <c r="DG278" s="53" t="s">
        <v>10483</v>
      </c>
      <c r="DH278" s="53" t="s">
        <v>10483</v>
      </c>
      <c r="DI278" s="53" t="s">
        <v>10483</v>
      </c>
      <c r="DJ278" s="53" t="s">
        <v>10483</v>
      </c>
      <c r="DK278" s="53" t="s">
        <v>10483</v>
      </c>
      <c r="DL278" s="53" t="s">
        <v>10483</v>
      </c>
      <c r="DM278" s="53" t="s">
        <v>10483</v>
      </c>
      <c r="DN278" s="53" t="s">
        <v>10483</v>
      </c>
      <c r="DO278" s="53" t="s">
        <v>10483</v>
      </c>
      <c r="DP278" s="53" t="s">
        <v>10483</v>
      </c>
      <c r="DQ278" s="53" t="s">
        <v>10483</v>
      </c>
      <c r="DR278" s="53" t="s">
        <v>10483</v>
      </c>
      <c r="DS278" s="53" t="s">
        <v>10483</v>
      </c>
      <c r="DT278" s="53" t="s">
        <v>10483</v>
      </c>
      <c r="DU278" s="53" t="s">
        <v>10483</v>
      </c>
      <c r="DV278" s="53" t="s">
        <v>10483</v>
      </c>
      <c r="DW278" s="53" t="s">
        <v>10483</v>
      </c>
      <c r="DX278" s="53" t="s">
        <v>10483</v>
      </c>
      <c r="DY278" s="53" t="s">
        <v>10483</v>
      </c>
      <c r="DZ278" s="53" t="s">
        <v>10483</v>
      </c>
      <c r="EA278" s="53" t="s">
        <v>10483</v>
      </c>
      <c r="EB278" s="53"/>
      <c r="EC278" s="53" t="s">
        <v>10483</v>
      </c>
      <c r="ED278" s="53" t="s">
        <v>10483</v>
      </c>
      <c r="EE278" s="53" t="s">
        <v>10483</v>
      </c>
      <c r="EF278" s="53" t="s">
        <v>10483</v>
      </c>
      <c r="EJ278" s="53" t="s">
        <v>10483</v>
      </c>
      <c r="EK278" s="3" t="s">
        <v>7827</v>
      </c>
      <c r="EL278" s="3" t="s">
        <v>8642</v>
      </c>
      <c r="EM278" s="198">
        <v>4.2699999999999996</v>
      </c>
      <c r="EN278" s="198">
        <v>0.8</v>
      </c>
      <c r="EO278" s="198"/>
      <c r="EP278" s="198">
        <v>4.47</v>
      </c>
      <c r="EQ278" s="198">
        <v>0.7</v>
      </c>
      <c r="ER278" s="198"/>
      <c r="EV278" s="65">
        <v>4.5</v>
      </c>
      <c r="EW278" s="65">
        <v>0.92</v>
      </c>
      <c r="FK278" s="9"/>
      <c r="GM278" s="53" t="s">
        <v>10483</v>
      </c>
      <c r="GN278" s="53" t="s">
        <v>10483</v>
      </c>
      <c r="GO278" s="53" t="s">
        <v>10483</v>
      </c>
      <c r="GP278" s="53" t="s">
        <v>10483</v>
      </c>
      <c r="GQ278" s="53" t="s">
        <v>10483</v>
      </c>
      <c r="GZ278" s="166"/>
      <c r="HA278" s="166"/>
      <c r="HB278" s="166"/>
      <c r="HC278" s="166"/>
      <c r="HD278" s="166"/>
      <c r="HE278" s="166"/>
      <c r="HF278" s="166"/>
      <c r="HG278" s="166"/>
      <c r="HH278" s="166"/>
      <c r="HI278" s="166"/>
      <c r="HJ278" s="166"/>
      <c r="HK278" s="166"/>
      <c r="IC278" s="29">
        <v>4.18</v>
      </c>
      <c r="ID278" s="29">
        <v>0.88</v>
      </c>
      <c r="IF278" s="29">
        <v>4.37</v>
      </c>
      <c r="IG278" s="29">
        <v>0.82</v>
      </c>
      <c r="IK278" s="65">
        <v>4.3499999999999996</v>
      </c>
      <c r="IL278" s="65">
        <v>0.95</v>
      </c>
      <c r="JZ278" s="9"/>
      <c r="KA278" s="9"/>
      <c r="KB278" s="9"/>
      <c r="KC278" s="9"/>
      <c r="KD278" s="9"/>
      <c r="KE278" s="9"/>
      <c r="KF278" s="9"/>
      <c r="TH278" s="29">
        <v>32.880000000000003</v>
      </c>
      <c r="TI278" s="29">
        <v>4.01</v>
      </c>
      <c r="TK278" s="29">
        <v>34.69</v>
      </c>
      <c r="TL278" s="29">
        <v>5.28</v>
      </c>
      <c r="TQ278" s="65">
        <v>35.5</v>
      </c>
      <c r="TR278" s="65">
        <v>5.39</v>
      </c>
      <c r="WA278" s="3" t="s">
        <v>10894</v>
      </c>
      <c r="XP278" s="6" t="s">
        <v>10776</v>
      </c>
      <c r="XQ278" s="6" t="s">
        <v>10776</v>
      </c>
    </row>
    <row r="279" spans="1:686" ht="33" customHeight="1" x14ac:dyDescent="0.2">
      <c r="A279" s="3" t="s">
        <v>7529</v>
      </c>
      <c r="K279" s="6" t="s">
        <v>8617</v>
      </c>
      <c r="L279" s="6">
        <v>86</v>
      </c>
      <c r="T279" s="3" t="s">
        <v>8644</v>
      </c>
      <c r="AG279" s="3" t="s">
        <v>10492</v>
      </c>
      <c r="AM279" s="6" t="s">
        <v>801</v>
      </c>
      <c r="AO279" s="28">
        <v>10</v>
      </c>
      <c r="BH279" s="28" t="s">
        <v>7529</v>
      </c>
      <c r="BQ279" s="28" t="s">
        <v>7529</v>
      </c>
      <c r="BS279" s="227" t="str">
        <f t="shared" si="8"/>
        <v xml:space="preserve">--  --              </v>
      </c>
      <c r="DD279" s="53" t="s">
        <v>10483</v>
      </c>
      <c r="DE279" s="53" t="s">
        <v>10483</v>
      </c>
      <c r="DF279" s="53" t="s">
        <v>10483</v>
      </c>
      <c r="DG279" s="53" t="s">
        <v>10483</v>
      </c>
      <c r="DH279" s="53" t="s">
        <v>10483</v>
      </c>
      <c r="DI279" s="53" t="s">
        <v>10483</v>
      </c>
      <c r="DJ279" s="53" t="s">
        <v>10483</v>
      </c>
      <c r="DK279" s="53" t="s">
        <v>10483</v>
      </c>
      <c r="DL279" s="53" t="s">
        <v>10483</v>
      </c>
      <c r="DM279" s="53" t="s">
        <v>10483</v>
      </c>
      <c r="DN279" s="53" t="s">
        <v>10483</v>
      </c>
      <c r="DO279" s="53" t="s">
        <v>10483</v>
      </c>
      <c r="DP279" s="53" t="s">
        <v>10483</v>
      </c>
      <c r="DQ279" s="53" t="s">
        <v>10483</v>
      </c>
      <c r="DR279" s="53" t="s">
        <v>10483</v>
      </c>
      <c r="DS279" s="53" t="s">
        <v>10483</v>
      </c>
      <c r="DT279" s="53" t="s">
        <v>10483</v>
      </c>
      <c r="DU279" s="53" t="s">
        <v>10483</v>
      </c>
      <c r="DV279" s="53" t="s">
        <v>10483</v>
      </c>
      <c r="DW279" s="53" t="s">
        <v>10483</v>
      </c>
      <c r="DX279" s="53" t="s">
        <v>10483</v>
      </c>
      <c r="DY279" s="53" t="s">
        <v>10483</v>
      </c>
      <c r="DZ279" s="53" t="s">
        <v>10483</v>
      </c>
      <c r="EA279" s="53" t="s">
        <v>10483</v>
      </c>
      <c r="EB279" s="53"/>
      <c r="EC279" s="53" t="s">
        <v>10483</v>
      </c>
      <c r="ED279" s="53" t="s">
        <v>10483</v>
      </c>
      <c r="EE279" s="53" t="s">
        <v>10483</v>
      </c>
      <c r="EF279" s="53" t="s">
        <v>10483</v>
      </c>
      <c r="EJ279" s="53" t="s">
        <v>10483</v>
      </c>
      <c r="EK279" s="3" t="s">
        <v>7827</v>
      </c>
      <c r="EL279" s="3" t="s">
        <v>8642</v>
      </c>
      <c r="EM279" s="198">
        <v>4.13</v>
      </c>
      <c r="EN279" s="198">
        <v>0.8</v>
      </c>
      <c r="EO279" s="198"/>
      <c r="EP279" s="198">
        <v>4.1500000000000004</v>
      </c>
      <c r="EQ279" s="198">
        <v>0.98</v>
      </c>
      <c r="ER279" s="198"/>
      <c r="EV279" s="65">
        <v>4.17</v>
      </c>
      <c r="EW279" s="65">
        <v>0.86</v>
      </c>
      <c r="FK279" s="9"/>
      <c r="GM279" s="53" t="s">
        <v>10483</v>
      </c>
      <c r="GN279" s="53" t="s">
        <v>10483</v>
      </c>
      <c r="GO279" s="53" t="s">
        <v>10483</v>
      </c>
      <c r="GP279" s="53" t="s">
        <v>10483</v>
      </c>
      <c r="GQ279" s="53" t="s">
        <v>10483</v>
      </c>
      <c r="GZ279" s="166"/>
      <c r="HA279" s="166"/>
      <c r="HB279" s="166"/>
      <c r="HC279" s="166"/>
      <c r="HD279" s="166"/>
      <c r="HE279" s="166"/>
      <c r="HF279" s="166"/>
      <c r="HG279" s="166"/>
      <c r="HH279" s="166"/>
      <c r="HI279" s="166"/>
      <c r="HJ279" s="166"/>
      <c r="HK279" s="166"/>
      <c r="IC279" s="29">
        <v>4.05</v>
      </c>
      <c r="ID279" s="29">
        <v>0.87</v>
      </c>
      <c r="IF279" s="29">
        <v>4.0599999999999996</v>
      </c>
      <c r="IG279" s="29">
        <v>1</v>
      </c>
      <c r="IK279" s="65">
        <v>4.0599999999999996</v>
      </c>
      <c r="IL279" s="65">
        <v>0.98</v>
      </c>
      <c r="JZ279" s="9"/>
      <c r="KA279" s="9"/>
      <c r="KB279" s="9"/>
      <c r="KC279" s="9"/>
      <c r="KD279" s="9"/>
      <c r="KE279" s="9"/>
      <c r="KF279" s="9"/>
      <c r="TH279" s="29">
        <v>32.369999999999997</v>
      </c>
      <c r="TI279" s="29">
        <v>4.9800000000000004</v>
      </c>
      <c r="TK279" s="29">
        <v>32.21</v>
      </c>
      <c r="TL279" s="29">
        <v>3.5</v>
      </c>
      <c r="TQ279" s="65">
        <v>33.04</v>
      </c>
      <c r="TR279" s="65">
        <v>5.1100000000000003</v>
      </c>
      <c r="WA279" s="3" t="s">
        <v>10894</v>
      </c>
      <c r="XP279" s="6" t="s">
        <v>10776</v>
      </c>
      <c r="XQ279" s="6" t="s">
        <v>10776</v>
      </c>
    </row>
    <row r="280" spans="1:686" ht="33" customHeight="1" x14ac:dyDescent="0.2">
      <c r="A280" s="3" t="s">
        <v>7529</v>
      </c>
      <c r="K280" s="6" t="s">
        <v>8617</v>
      </c>
      <c r="L280" s="6">
        <v>86</v>
      </c>
      <c r="T280" s="3" t="s">
        <v>8646</v>
      </c>
      <c r="AG280" s="3" t="s">
        <v>10492</v>
      </c>
      <c r="AM280" s="6" t="s">
        <v>9482</v>
      </c>
      <c r="AO280" s="28">
        <v>10</v>
      </c>
      <c r="BH280" s="28" t="s">
        <v>7529</v>
      </c>
      <c r="BQ280" s="28" t="s">
        <v>7529</v>
      </c>
      <c r="BS280" s="227" t="str">
        <f t="shared" si="8"/>
        <v xml:space="preserve">--  --              </v>
      </c>
      <c r="DD280" s="53" t="s">
        <v>10483</v>
      </c>
      <c r="DE280" s="53" t="s">
        <v>10483</v>
      </c>
      <c r="DF280" s="53" t="s">
        <v>10483</v>
      </c>
      <c r="DG280" s="53" t="s">
        <v>10483</v>
      </c>
      <c r="DH280" s="53" t="s">
        <v>10483</v>
      </c>
      <c r="DI280" s="53" t="s">
        <v>10483</v>
      </c>
      <c r="DJ280" s="53" t="s">
        <v>10483</v>
      </c>
      <c r="DK280" s="53" t="s">
        <v>10483</v>
      </c>
      <c r="DL280" s="53" t="s">
        <v>10483</v>
      </c>
      <c r="DM280" s="53" t="s">
        <v>10483</v>
      </c>
      <c r="DN280" s="53" t="s">
        <v>10483</v>
      </c>
      <c r="DO280" s="53" t="s">
        <v>10483</v>
      </c>
      <c r="DP280" s="53" t="s">
        <v>10483</v>
      </c>
      <c r="DQ280" s="53" t="s">
        <v>10483</v>
      </c>
      <c r="DR280" s="53" t="s">
        <v>10483</v>
      </c>
      <c r="DS280" s="53" t="s">
        <v>10483</v>
      </c>
      <c r="DT280" s="53" t="s">
        <v>10483</v>
      </c>
      <c r="DU280" s="53" t="s">
        <v>10483</v>
      </c>
      <c r="DV280" s="53" t="s">
        <v>10483</v>
      </c>
      <c r="DW280" s="53" t="s">
        <v>10483</v>
      </c>
      <c r="DX280" s="53" t="s">
        <v>10483</v>
      </c>
      <c r="DY280" s="53" t="s">
        <v>10483</v>
      </c>
      <c r="DZ280" s="53" t="s">
        <v>10483</v>
      </c>
      <c r="EA280" s="53" t="s">
        <v>10483</v>
      </c>
      <c r="EB280" s="53"/>
      <c r="EC280" s="53" t="s">
        <v>10483</v>
      </c>
      <c r="ED280" s="53" t="s">
        <v>10483</v>
      </c>
      <c r="EE280" s="53" t="s">
        <v>10483</v>
      </c>
      <c r="EF280" s="53" t="s">
        <v>10483</v>
      </c>
      <c r="EJ280" s="53" t="s">
        <v>10483</v>
      </c>
      <c r="EK280" s="3" t="s">
        <v>7827</v>
      </c>
      <c r="EL280" s="3" t="s">
        <v>8642</v>
      </c>
      <c r="EM280" s="198">
        <v>4.25</v>
      </c>
      <c r="EN280" s="198">
        <v>0.59</v>
      </c>
      <c r="EO280" s="198"/>
      <c r="EP280" s="198">
        <v>4.17</v>
      </c>
      <c r="EQ280" s="198">
        <v>0.82</v>
      </c>
      <c r="ER280" s="198"/>
      <c r="EV280" s="65">
        <v>4.3499999999999996</v>
      </c>
      <c r="EW280" s="65">
        <v>0.67</v>
      </c>
      <c r="FK280" s="9"/>
      <c r="GM280" s="53" t="s">
        <v>10483</v>
      </c>
      <c r="GN280" s="53" t="s">
        <v>10483</v>
      </c>
      <c r="GO280" s="53" t="s">
        <v>10483</v>
      </c>
      <c r="GP280" s="53" t="s">
        <v>10483</v>
      </c>
      <c r="GQ280" s="53" t="s">
        <v>10483</v>
      </c>
      <c r="GZ280" s="166"/>
      <c r="HA280" s="166"/>
      <c r="HB280" s="166"/>
      <c r="HC280" s="166"/>
      <c r="HD280" s="166"/>
      <c r="HE280" s="166"/>
      <c r="HF280" s="166"/>
      <c r="HG280" s="166"/>
      <c r="HH280" s="166"/>
      <c r="HI280" s="166"/>
      <c r="HJ280" s="166"/>
      <c r="HK280" s="166"/>
      <c r="IC280" s="29">
        <v>4.0599999999999996</v>
      </c>
      <c r="ID280" s="29">
        <v>0.7</v>
      </c>
      <c r="IF280" s="29">
        <v>4.13</v>
      </c>
      <c r="IG280" s="29">
        <v>0.92</v>
      </c>
      <c r="IK280" s="65">
        <v>4.3099999999999996</v>
      </c>
      <c r="IL280" s="65">
        <v>0.86</v>
      </c>
      <c r="JZ280" s="9"/>
      <c r="KA280" s="9"/>
      <c r="KB280" s="9"/>
      <c r="KC280" s="9"/>
      <c r="KD280" s="9"/>
      <c r="KE280" s="9"/>
      <c r="KF280" s="9"/>
      <c r="TH280" s="29">
        <v>32.369999999999997</v>
      </c>
      <c r="TI280" s="29">
        <v>4.4000000000000004</v>
      </c>
      <c r="TK280" s="29">
        <v>33.049999999999997</v>
      </c>
      <c r="TL280" s="29">
        <v>5.78</v>
      </c>
      <c r="TQ280" s="65">
        <v>35.57</v>
      </c>
      <c r="TR280" s="65">
        <v>4.58</v>
      </c>
      <c r="WA280" s="3" t="s">
        <v>10894</v>
      </c>
      <c r="XP280" s="6" t="s">
        <v>9482</v>
      </c>
      <c r="XQ280" s="6" t="s">
        <v>9482</v>
      </c>
    </row>
    <row r="281" spans="1:686" ht="33" customHeight="1" x14ac:dyDescent="0.2">
      <c r="A281" s="3" t="s">
        <v>6679</v>
      </c>
      <c r="B281" s="150" t="s">
        <v>11358</v>
      </c>
      <c r="C281" s="150" t="s">
        <v>11139</v>
      </c>
      <c r="D281" s="150" t="s">
        <v>1544</v>
      </c>
      <c r="E281" s="150" t="s">
        <v>9997</v>
      </c>
      <c r="J281" s="81"/>
      <c r="K281" s="6">
        <v>54</v>
      </c>
      <c r="L281" s="6">
        <v>87</v>
      </c>
      <c r="M281" s="138" t="s">
        <v>928</v>
      </c>
      <c r="N281" s="3" t="s">
        <v>10217</v>
      </c>
      <c r="O281" s="3" t="s">
        <v>10218</v>
      </c>
      <c r="P281" s="3">
        <v>2</v>
      </c>
      <c r="Q281" s="6" t="s">
        <v>2317</v>
      </c>
      <c r="S281" s="3" t="s">
        <v>75</v>
      </c>
      <c r="T281" s="3" t="s">
        <v>1083</v>
      </c>
      <c r="U281" s="3" t="s">
        <v>206</v>
      </c>
      <c r="V281" s="3" t="s">
        <v>207</v>
      </c>
      <c r="W281" s="3" t="s">
        <v>2213</v>
      </c>
      <c r="Y281" s="3" t="s">
        <v>2168</v>
      </c>
      <c r="Z281" s="3" t="s">
        <v>2168</v>
      </c>
      <c r="AB281" s="6" t="s">
        <v>1930</v>
      </c>
      <c r="AC281" s="6" t="s">
        <v>145</v>
      </c>
      <c r="AD281" s="3" t="s">
        <v>3145</v>
      </c>
      <c r="AE281" s="3" t="s">
        <v>3438</v>
      </c>
      <c r="AF281" s="3" t="s">
        <v>3438</v>
      </c>
      <c r="AG281" s="3" t="s">
        <v>6344</v>
      </c>
      <c r="AI281" s="3" t="s">
        <v>3439</v>
      </c>
      <c r="AJ281" s="3" t="s">
        <v>3243</v>
      </c>
      <c r="AL281" s="9"/>
      <c r="AM281" s="6" t="s">
        <v>1077</v>
      </c>
      <c r="AN281" s="3" t="s">
        <v>537</v>
      </c>
      <c r="AO281" s="28">
        <v>8</v>
      </c>
      <c r="AP281" s="28">
        <v>8</v>
      </c>
      <c r="AQ281" s="28">
        <v>90</v>
      </c>
      <c r="AR281" s="98" t="s">
        <v>2762</v>
      </c>
      <c r="AT281" s="98">
        <v>40</v>
      </c>
      <c r="AU281" s="98">
        <v>40</v>
      </c>
      <c r="AV281" s="98">
        <v>0</v>
      </c>
      <c r="AW281" s="98" t="s">
        <v>2936</v>
      </c>
      <c r="AX281" s="98" t="s">
        <v>2937</v>
      </c>
      <c r="AZ281" s="28" t="s">
        <v>557</v>
      </c>
      <c r="BA281" s="28" t="s">
        <v>542</v>
      </c>
      <c r="BB281" s="28" t="s">
        <v>542</v>
      </c>
      <c r="BC281" s="28" t="s">
        <v>631</v>
      </c>
      <c r="BD281" s="28" t="s">
        <v>53</v>
      </c>
      <c r="BE281" s="28" t="s">
        <v>10</v>
      </c>
      <c r="BF281" s="28" t="s">
        <v>189</v>
      </c>
      <c r="BG281" s="28" t="s">
        <v>12</v>
      </c>
      <c r="BH281" s="28" t="s">
        <v>4231</v>
      </c>
      <c r="BI281" s="28" t="s">
        <v>1529</v>
      </c>
      <c r="BK281" s="28" t="s">
        <v>1529</v>
      </c>
      <c r="BL281" s="28">
        <v>2</v>
      </c>
      <c r="BM281" s="28" t="s">
        <v>448</v>
      </c>
      <c r="BN281" s="28" t="s">
        <v>448</v>
      </c>
      <c r="BO281" s="28" t="s">
        <v>448</v>
      </c>
      <c r="BQ281" s="28" t="s">
        <v>4455</v>
      </c>
      <c r="BR281" s="227" t="s">
        <v>208</v>
      </c>
      <c r="BS281" s="227" t="str">
        <f t="shared" si="8"/>
        <v xml:space="preserve">-- DEBQ-R --    EDI-DT BMI BULIT-R    BDI-II STAI RSES  </v>
      </c>
      <c r="BT281" s="98" t="s">
        <v>6767</v>
      </c>
      <c r="BU281" s="98"/>
      <c r="BV281" s="98"/>
      <c r="BW281" s="98"/>
      <c r="BX281" s="98"/>
      <c r="BY281" s="98"/>
      <c r="BZ281" s="98"/>
      <c r="CA281" s="98"/>
      <c r="CB281" s="98"/>
      <c r="CC281" s="98"/>
      <c r="CD281" s="98"/>
      <c r="CE281" s="28" t="s">
        <v>4464</v>
      </c>
      <c r="CF281" s="28" t="s">
        <v>4477</v>
      </c>
      <c r="CJ281" s="234"/>
      <c r="CL281" s="9">
        <v>20</v>
      </c>
      <c r="CM281" s="9">
        <v>20</v>
      </c>
      <c r="CN281" s="37" t="s">
        <v>4893</v>
      </c>
      <c r="CO281" s="22">
        <v>20</v>
      </c>
      <c r="CP281" s="9"/>
      <c r="CQ281" s="9"/>
      <c r="CR281" s="9"/>
      <c r="CS281" s="9"/>
      <c r="CT281" s="9"/>
      <c r="CU281" s="9"/>
      <c r="CV281" s="9"/>
      <c r="CW281" s="9"/>
      <c r="CX281" s="68"/>
      <c r="CY281" s="22">
        <v>20</v>
      </c>
      <c r="CZ281" s="68"/>
      <c r="DA281" s="68"/>
      <c r="DB281" s="68"/>
      <c r="DC281" s="68"/>
      <c r="DD281" s="53" t="s">
        <v>10483</v>
      </c>
      <c r="DE281" s="53" t="s">
        <v>10483</v>
      </c>
      <c r="DF281" s="53" t="s">
        <v>10483</v>
      </c>
      <c r="DG281" s="53" t="s">
        <v>10483</v>
      </c>
      <c r="DH281" s="53" t="s">
        <v>10483</v>
      </c>
      <c r="DI281" s="53" t="s">
        <v>10483</v>
      </c>
      <c r="DJ281" s="53" t="s">
        <v>10483</v>
      </c>
      <c r="DK281" s="53" t="s">
        <v>10483</v>
      </c>
      <c r="DL281" s="53" t="s">
        <v>10483</v>
      </c>
      <c r="DM281" s="53" t="s">
        <v>10483</v>
      </c>
      <c r="DN281" s="53" t="s">
        <v>10483</v>
      </c>
      <c r="DO281" s="53" t="s">
        <v>10483</v>
      </c>
      <c r="DP281" s="53" t="s">
        <v>10483</v>
      </c>
      <c r="DQ281" s="53" t="s">
        <v>10483</v>
      </c>
      <c r="DR281" s="53" t="s">
        <v>10483</v>
      </c>
      <c r="DS281" s="53" t="s">
        <v>10483</v>
      </c>
      <c r="DT281" s="53" t="s">
        <v>10483</v>
      </c>
      <c r="DU281" s="53" t="s">
        <v>10483</v>
      </c>
      <c r="DV281" s="53" t="s">
        <v>10483</v>
      </c>
      <c r="DW281" s="53" t="s">
        <v>10483</v>
      </c>
      <c r="DX281" s="53" t="s">
        <v>10483</v>
      </c>
      <c r="DY281" s="53" t="s">
        <v>10483</v>
      </c>
      <c r="DZ281" s="53" t="s">
        <v>10483</v>
      </c>
      <c r="EA281" s="53" t="s">
        <v>10483</v>
      </c>
      <c r="EB281" s="53"/>
      <c r="EC281" s="53" t="s">
        <v>10483</v>
      </c>
      <c r="ED281" s="53" t="s">
        <v>10483</v>
      </c>
      <c r="EE281" s="53" t="s">
        <v>10483</v>
      </c>
      <c r="EF281" s="53" t="s">
        <v>10483</v>
      </c>
      <c r="EG281" s="38"/>
      <c r="EH281" s="38"/>
      <c r="EI281" s="38"/>
      <c r="EJ281" s="53" t="s">
        <v>10483</v>
      </c>
      <c r="EK281" s="3" t="s">
        <v>596</v>
      </c>
      <c r="EL281" s="9" t="s">
        <v>596</v>
      </c>
      <c r="EM281" s="39">
        <v>129.1</v>
      </c>
      <c r="EN281" s="39">
        <v>27.3</v>
      </c>
      <c r="EO281" s="39"/>
      <c r="EP281" s="39">
        <v>98.4</v>
      </c>
      <c r="EQ281" s="40" t="s">
        <v>4480</v>
      </c>
      <c r="ER281" s="40"/>
      <c r="ES281" s="68"/>
      <c r="ET281" s="68"/>
      <c r="EV281" s="184">
        <v>97.9</v>
      </c>
      <c r="EW281" s="184">
        <v>36.700000000000003</v>
      </c>
      <c r="EX281" s="68"/>
      <c r="EY281" s="68"/>
      <c r="EZ281" s="68"/>
      <c r="FA281" s="68"/>
      <c r="FB281" s="68"/>
      <c r="FC281" s="68"/>
      <c r="FD281" s="68"/>
      <c r="FE281" s="68"/>
      <c r="FF281" s="68"/>
      <c r="FG281" s="38"/>
      <c r="FH281" s="38"/>
      <c r="FI281" s="38"/>
      <c r="FJ281" s="38"/>
      <c r="FK281" s="9"/>
      <c r="FL281" s="38"/>
      <c r="FM281" s="38"/>
      <c r="FN281" s="38"/>
      <c r="FO281" s="3" t="s">
        <v>4126</v>
      </c>
      <c r="FQ281" s="3" t="s">
        <v>4126</v>
      </c>
      <c r="FR281" s="3" t="s">
        <v>4126</v>
      </c>
      <c r="FS281" s="39">
        <v>3.5</v>
      </c>
      <c r="FT281" s="39">
        <v>0.8</v>
      </c>
      <c r="FU281" s="53" t="s">
        <v>10483</v>
      </c>
      <c r="FV281" s="39">
        <v>3.3</v>
      </c>
      <c r="FW281" s="39">
        <v>0.7</v>
      </c>
      <c r="FX281" s="39"/>
      <c r="FY281" s="68"/>
      <c r="FZ281" s="68"/>
      <c r="GA281" s="184">
        <v>3</v>
      </c>
      <c r="GB281" s="184">
        <v>0.8</v>
      </c>
      <c r="GC281" s="184"/>
      <c r="GD281" s="68"/>
      <c r="GE281" s="68"/>
      <c r="GF281" s="68"/>
      <c r="GG281" s="68"/>
      <c r="GH281" s="68"/>
      <c r="GI281" s="68"/>
      <c r="GJ281" s="68"/>
      <c r="GK281" s="68"/>
      <c r="GL281" s="68"/>
      <c r="GM281" s="53" t="s">
        <v>10483</v>
      </c>
      <c r="GN281" s="53" t="s">
        <v>10483</v>
      </c>
      <c r="GO281" s="53" t="s">
        <v>10483</v>
      </c>
      <c r="GP281" s="53" t="s">
        <v>10483</v>
      </c>
      <c r="GQ281" s="53" t="s">
        <v>10483</v>
      </c>
      <c r="GR281" s="38"/>
      <c r="GS281" s="38"/>
      <c r="GT281" s="38"/>
      <c r="GU281" s="3"/>
      <c r="GV281" s="39"/>
      <c r="GW281" s="39"/>
      <c r="GX281" s="39"/>
      <c r="GY281" s="39"/>
      <c r="GZ281" s="167"/>
      <c r="HA281" s="167"/>
      <c r="HB281" s="167"/>
      <c r="HC281" s="167"/>
      <c r="HD281" s="167"/>
      <c r="HE281" s="167"/>
      <c r="HF281" s="167"/>
      <c r="HG281" s="167"/>
      <c r="HH281" s="167"/>
      <c r="HI281" s="167"/>
      <c r="HJ281" s="167"/>
      <c r="HK281" s="167"/>
      <c r="HL281" s="38"/>
      <c r="HM281" s="38"/>
      <c r="HN281" s="38"/>
      <c r="HO281" s="3" t="s">
        <v>542</v>
      </c>
      <c r="HP281" s="38" t="s">
        <v>7548</v>
      </c>
      <c r="HQ281" s="38"/>
      <c r="HR281" s="38" t="s">
        <v>7548</v>
      </c>
      <c r="HS281" s="38"/>
      <c r="HT281" s="38" t="s">
        <v>7548</v>
      </c>
      <c r="HU281" s="38"/>
      <c r="HV281" s="38" t="s">
        <v>7548</v>
      </c>
      <c r="HW281" s="38" t="s">
        <v>7548</v>
      </c>
      <c r="HX281" s="174" t="s">
        <v>10867</v>
      </c>
      <c r="HY281" s="38" t="s">
        <v>10866</v>
      </c>
      <c r="HZ281" s="9"/>
      <c r="IA281" s="9"/>
      <c r="IB281" s="9"/>
      <c r="IC281" s="38"/>
      <c r="ID281" s="38"/>
      <c r="IE281" s="38"/>
      <c r="IF281" s="38"/>
      <c r="IG281" s="38"/>
      <c r="IH281" s="38"/>
      <c r="II281" s="68"/>
      <c r="IJ281" s="68"/>
      <c r="IK281" s="68"/>
      <c r="IL281" s="68"/>
      <c r="IM281" s="68"/>
      <c r="IN281" s="68"/>
      <c r="IO281" s="68"/>
      <c r="IP281" s="68"/>
      <c r="IQ281" s="68"/>
      <c r="IR281" s="68"/>
      <c r="IS281" s="68"/>
      <c r="IT281" s="68"/>
      <c r="IU281" s="68"/>
      <c r="IV281" s="68"/>
      <c r="IW281" s="38"/>
      <c r="IX281" s="38"/>
      <c r="IY281" s="38"/>
      <c r="IZ281" s="9"/>
      <c r="JA281" s="9"/>
      <c r="JB281" s="9"/>
      <c r="JC281" s="38"/>
      <c r="JD281" s="38"/>
      <c r="JE281" s="38"/>
      <c r="JF281" s="38"/>
      <c r="JG281" s="38"/>
      <c r="JH281" s="38"/>
      <c r="JI281" s="68"/>
      <c r="JJ281" s="68"/>
      <c r="JK281" s="68"/>
      <c r="JL281" s="68"/>
      <c r="JM281" s="68"/>
      <c r="JN281" s="68"/>
      <c r="JO281" s="68"/>
      <c r="JP281" s="68"/>
      <c r="JQ281" s="68"/>
      <c r="JR281" s="68"/>
      <c r="JS281" s="68"/>
      <c r="JT281" s="68"/>
      <c r="JU281" s="68"/>
      <c r="JV281" s="68"/>
      <c r="JW281" s="38"/>
      <c r="JX281" s="38"/>
      <c r="JY281" s="38"/>
      <c r="JZ281" s="9"/>
      <c r="KA281" s="9"/>
      <c r="KB281" s="9"/>
      <c r="KC281" s="9"/>
      <c r="KD281" s="9"/>
      <c r="KE281" s="9"/>
      <c r="KF281" s="9"/>
      <c r="KW281" s="9"/>
      <c r="KX281" s="9"/>
      <c r="KY281" s="9"/>
      <c r="KZ281" s="38"/>
      <c r="LA281" s="38"/>
      <c r="LB281" s="38"/>
      <c r="LC281" s="38"/>
      <c r="LD281" s="38"/>
      <c r="LE281" s="68"/>
      <c r="LF281" s="68"/>
      <c r="LG281" s="68"/>
      <c r="LH281" s="68"/>
      <c r="LI281" s="68"/>
      <c r="LJ281" s="68"/>
      <c r="LK281" s="68"/>
      <c r="LL281" s="68"/>
      <c r="LM281" s="68"/>
      <c r="LN281" s="68"/>
      <c r="LO281" s="68"/>
      <c r="LP281" s="68"/>
      <c r="LQ281" s="68"/>
      <c r="LR281" s="38"/>
      <c r="LS281" s="38"/>
      <c r="LT281" s="38"/>
      <c r="LU281" s="3" t="s">
        <v>4146</v>
      </c>
      <c r="LV281" s="3" t="s">
        <v>4146</v>
      </c>
      <c r="LW281" s="3" t="s">
        <v>4146</v>
      </c>
      <c r="LX281" s="38">
        <v>33.5</v>
      </c>
      <c r="LY281" s="38">
        <v>5</v>
      </c>
      <c r="LZ281" s="38">
        <v>26</v>
      </c>
      <c r="MA281" s="38">
        <v>7.2</v>
      </c>
      <c r="MB281" s="68"/>
      <c r="MC281" s="68"/>
      <c r="MD281" s="192">
        <v>25.8</v>
      </c>
      <c r="ME281" s="192">
        <v>8.1</v>
      </c>
      <c r="MF281" s="68"/>
      <c r="MG281" s="68"/>
      <c r="MH281" s="68"/>
      <c r="MI281" s="68"/>
      <c r="MJ281" s="68"/>
      <c r="MK281" s="68"/>
      <c r="ML281" s="68"/>
      <c r="MM281" s="68"/>
      <c r="MN281" s="38"/>
      <c r="MO281" s="38"/>
      <c r="MP281" s="38"/>
      <c r="MQ281" s="38"/>
      <c r="MR281" s="38"/>
      <c r="MS281" s="3" t="s">
        <v>4104</v>
      </c>
      <c r="MT281" s="3" t="s">
        <v>4104</v>
      </c>
      <c r="MU281" s="38">
        <v>21.2</v>
      </c>
      <c r="MV281" s="38">
        <v>2.7</v>
      </c>
      <c r="MW281" s="38"/>
      <c r="MX281" s="193" t="s">
        <v>10483</v>
      </c>
      <c r="MY281" s="193" t="s">
        <v>10483</v>
      </c>
      <c r="MZ281" s="68"/>
      <c r="NA281" s="68"/>
      <c r="NB281" s="68"/>
      <c r="NC281" s="68"/>
      <c r="ND281" s="68"/>
      <c r="NE281" s="68"/>
      <c r="NF281" s="68"/>
      <c r="NG281" s="68"/>
      <c r="NH281" s="68"/>
      <c r="NI281" s="68"/>
      <c r="NJ281" s="68"/>
      <c r="NK281" s="68"/>
      <c r="NL281" s="68"/>
      <c r="NM281" s="38"/>
      <c r="NN281" s="38"/>
      <c r="NO281" s="38"/>
      <c r="NP281" s="3" t="s">
        <v>4329</v>
      </c>
      <c r="NQ281" s="3" t="s">
        <v>4574</v>
      </c>
      <c r="NR281" s="3" t="s">
        <v>4574</v>
      </c>
      <c r="NS281" s="9">
        <v>93.4</v>
      </c>
      <c r="NT281" s="9">
        <v>26.1</v>
      </c>
      <c r="NU281" s="9"/>
      <c r="NV281" s="9">
        <v>76.2</v>
      </c>
      <c r="NW281" s="9">
        <v>23.8</v>
      </c>
      <c r="NX281" s="9"/>
      <c r="NY281" s="68"/>
      <c r="NZ281" s="68"/>
      <c r="OA281" s="68">
        <v>71.5</v>
      </c>
      <c r="OB281" s="68">
        <v>25.5</v>
      </c>
      <c r="OC281" s="68"/>
      <c r="OD281" s="68"/>
      <c r="OE281" s="68"/>
      <c r="OF281" s="68"/>
      <c r="OG281" s="68"/>
      <c r="OH281" s="68"/>
      <c r="OI281" s="68"/>
      <c r="OJ281" s="68"/>
      <c r="OK281" s="68"/>
      <c r="OL281" s="38"/>
      <c r="OM281" s="38"/>
      <c r="ON281" s="38"/>
      <c r="OO281" s="9"/>
      <c r="OP281" s="9"/>
      <c r="OQ281" s="9"/>
      <c r="OR281" s="38"/>
      <c r="OS281" s="38"/>
      <c r="OT281" s="38"/>
      <c r="OU281" s="38"/>
      <c r="OV281" s="68"/>
      <c r="OW281" s="68"/>
      <c r="OX281" s="68"/>
      <c r="OY281" s="68"/>
      <c r="OZ281" s="68"/>
      <c r="PA281" s="68"/>
      <c r="PB281" s="68"/>
      <c r="PC281" s="68"/>
      <c r="PD281" s="68"/>
      <c r="PE281" s="68"/>
      <c r="PF281" s="68"/>
      <c r="PG281" s="68"/>
      <c r="PH281" s="38"/>
      <c r="PI281" s="38"/>
      <c r="PJ281" s="38"/>
      <c r="PK281" s="38"/>
      <c r="PL281" s="9"/>
      <c r="PM281" s="9"/>
      <c r="PN281" s="9"/>
      <c r="PO281" s="38"/>
      <c r="PP281" s="38"/>
      <c r="PQ281" s="38"/>
      <c r="PR281" s="38"/>
      <c r="PS281" s="38"/>
      <c r="PT281" s="68"/>
      <c r="PU281" s="68"/>
      <c r="PV281" s="68"/>
      <c r="PW281" s="68"/>
      <c r="PX281" s="68"/>
      <c r="PY281" s="68"/>
      <c r="PZ281" s="68"/>
      <c r="QA281" s="68"/>
      <c r="QB281" s="68"/>
      <c r="QC281" s="68"/>
      <c r="QD281" s="68"/>
      <c r="QE281" s="68"/>
      <c r="QF281" s="68"/>
      <c r="QG281" s="38"/>
      <c r="QH281" s="38"/>
      <c r="QI281" s="38"/>
      <c r="QJ281" s="38"/>
      <c r="QK281" s="9"/>
      <c r="QL281" s="9"/>
      <c r="QM281" s="9"/>
      <c r="QN281" s="38"/>
      <c r="QO281" s="38"/>
      <c r="QP281" s="38"/>
      <c r="QQ281" s="38"/>
      <c r="QR281" s="38"/>
      <c r="QS281" s="38"/>
      <c r="QT281" s="68"/>
      <c r="QU281" s="68"/>
      <c r="QV281" s="68"/>
      <c r="QW281" s="68"/>
      <c r="QX281" s="68"/>
      <c r="QY281" s="68"/>
      <c r="QZ281" s="68"/>
      <c r="RA281" s="68"/>
      <c r="RB281" s="68"/>
      <c r="RC281" s="68"/>
      <c r="RD281" s="68"/>
      <c r="RE281" s="68"/>
      <c r="RF281" s="68"/>
      <c r="RG281" s="68"/>
      <c r="RH281" s="68"/>
      <c r="RI281" s="38"/>
      <c r="RJ281" s="38"/>
      <c r="RK281" s="38"/>
      <c r="RL281" s="38"/>
      <c r="RM281" s="3" t="s">
        <v>618</v>
      </c>
      <c r="RN281" s="3" t="s">
        <v>668</v>
      </c>
      <c r="RO281" s="3" t="s">
        <v>668</v>
      </c>
      <c r="RP281" s="39">
        <v>19.7</v>
      </c>
      <c r="RQ281" s="39">
        <v>13.9</v>
      </c>
      <c r="RR281" s="39">
        <v>11.5</v>
      </c>
      <c r="RS281" s="39">
        <v>10.1</v>
      </c>
      <c r="RT281" s="68"/>
      <c r="RU281" s="68"/>
      <c r="RV281" s="184">
        <v>10.6</v>
      </c>
      <c r="RW281" s="184">
        <v>11.2</v>
      </c>
      <c r="RX281" s="68"/>
      <c r="RY281" s="68"/>
      <c r="RZ281" s="68"/>
      <c r="SA281" s="68"/>
      <c r="SB281" s="68"/>
      <c r="SC281" s="68"/>
      <c r="SD281" s="68"/>
      <c r="SE281" s="68"/>
      <c r="SF281" s="38"/>
      <c r="SG281" s="38"/>
      <c r="SH281" s="38"/>
      <c r="SI281" s="3" t="s">
        <v>4211</v>
      </c>
      <c r="SJ281" s="3" t="s">
        <v>4211</v>
      </c>
      <c r="SK281" s="3" t="s">
        <v>4211</v>
      </c>
      <c r="SL281" s="39">
        <v>55.9</v>
      </c>
      <c r="SM281" s="39">
        <v>11.4</v>
      </c>
      <c r="SN281" s="39">
        <v>48.4</v>
      </c>
      <c r="SO281" s="39">
        <v>10</v>
      </c>
      <c r="SP281" s="68"/>
      <c r="SQ281" s="68"/>
      <c r="SR281" s="184">
        <v>46.5</v>
      </c>
      <c r="SS281" s="184">
        <v>12.1</v>
      </c>
      <c r="ST281" s="68"/>
      <c r="SU281" s="68"/>
      <c r="SV281" s="68"/>
      <c r="SW281" s="68"/>
      <c r="SX281" s="68"/>
      <c r="SY281" s="68"/>
      <c r="SZ281" s="68"/>
      <c r="TA281" s="68"/>
      <c r="TB281" s="38"/>
      <c r="TC281" s="38"/>
      <c r="TD281" s="38"/>
      <c r="TE281" s="3" t="s">
        <v>4106</v>
      </c>
      <c r="TF281" s="3" t="s">
        <v>4106</v>
      </c>
      <c r="TG281" s="3" t="s">
        <v>4106</v>
      </c>
      <c r="TH281" s="29">
        <v>2.4</v>
      </c>
      <c r="TI281" s="29">
        <v>0.5</v>
      </c>
      <c r="TK281" s="29">
        <v>2.7</v>
      </c>
      <c r="TL281" s="29">
        <v>0.6</v>
      </c>
      <c r="TN281" s="68"/>
      <c r="TO281" s="68"/>
      <c r="TP281" s="68"/>
      <c r="TQ281" s="142">
        <v>2.7</v>
      </c>
      <c r="TR281" s="142">
        <v>0.6</v>
      </c>
      <c r="TS281" s="68"/>
      <c r="TT281" s="68"/>
      <c r="TU281" s="68"/>
      <c r="TV281" s="68"/>
      <c r="TW281" s="68"/>
      <c r="TX281" s="68"/>
      <c r="TY281" s="68"/>
      <c r="TZ281" s="68"/>
      <c r="UA281" s="68"/>
      <c r="UK281" s="68"/>
      <c r="UL281" s="68"/>
      <c r="UM281" s="68"/>
      <c r="UN281" s="68"/>
      <c r="UO281" s="68"/>
      <c r="UP281" s="68"/>
      <c r="UQ281" s="68"/>
      <c r="UR281" s="68"/>
      <c r="US281" s="68"/>
      <c r="UT281" s="68"/>
      <c r="UU281" s="68"/>
      <c r="UV281" s="68"/>
      <c r="VE281" s="9"/>
      <c r="VF281" s="3" t="s">
        <v>5030</v>
      </c>
      <c r="VG281" s="15" t="s">
        <v>5109</v>
      </c>
      <c r="VH281" s="3" t="s">
        <v>4501</v>
      </c>
      <c r="VI281" s="9"/>
      <c r="VJ281" s="29"/>
      <c r="VQ281" s="3" t="s">
        <v>928</v>
      </c>
      <c r="VR281" s="3" t="s">
        <v>928</v>
      </c>
      <c r="VS281" s="3" t="s">
        <v>928</v>
      </c>
      <c r="VT281" s="6" t="s">
        <v>928</v>
      </c>
      <c r="VV281" s="2" t="s">
        <v>5856</v>
      </c>
      <c r="VW281" s="2" t="s">
        <v>2314</v>
      </c>
      <c r="VX281" s="3" t="s">
        <v>6118</v>
      </c>
      <c r="VZ281" s="3" t="s">
        <v>537</v>
      </c>
      <c r="WA281" s="3" t="s">
        <v>537</v>
      </c>
      <c r="WB281" s="117" t="s">
        <v>10430</v>
      </c>
      <c r="WC281" s="3" t="s">
        <v>537</v>
      </c>
      <c r="WG281" s="7" t="s">
        <v>537</v>
      </c>
      <c r="WN281" s="2" t="s">
        <v>6117</v>
      </c>
      <c r="WQ281" s="92" t="s">
        <v>537</v>
      </c>
      <c r="WT281" s="3" t="s">
        <v>5839</v>
      </c>
      <c r="WU281" s="3" t="s">
        <v>5839</v>
      </c>
      <c r="WV281" s="7" t="s">
        <v>537</v>
      </c>
      <c r="WX281" s="6" t="s">
        <v>5853</v>
      </c>
      <c r="WZ281" s="6" t="s">
        <v>1083</v>
      </c>
      <c r="XA281" s="6" t="s">
        <v>3438</v>
      </c>
      <c r="XB281" s="6" t="s">
        <v>6119</v>
      </c>
      <c r="XD281" s="6" t="s">
        <v>3439</v>
      </c>
      <c r="XE281" s="6" t="s">
        <v>3243</v>
      </c>
      <c r="XF281" s="6" t="s">
        <v>2406</v>
      </c>
      <c r="XG281" s="6" t="s">
        <v>1412</v>
      </c>
      <c r="XI281" s="6" t="s">
        <v>1077</v>
      </c>
      <c r="XK281" s="3" t="s">
        <v>19</v>
      </c>
      <c r="XL281" s="3" t="s">
        <v>1412</v>
      </c>
      <c r="XP281" s="6" t="s">
        <v>1077</v>
      </c>
      <c r="XQ281" s="6" t="s">
        <v>1077</v>
      </c>
      <c r="XU281" s="3" t="s">
        <v>3438</v>
      </c>
      <c r="XV281" s="3">
        <v>8</v>
      </c>
      <c r="XX281" s="3" t="s">
        <v>797</v>
      </c>
      <c r="YB281" s="3" t="s">
        <v>797</v>
      </c>
      <c r="YI281" s="3" t="s">
        <v>786</v>
      </c>
      <c r="YJ281" s="3" t="s">
        <v>204</v>
      </c>
      <c r="YL281" s="3" t="s">
        <v>209</v>
      </c>
      <c r="YM281" s="3" t="s">
        <v>537</v>
      </c>
      <c r="YP281" s="3" t="s">
        <v>2751</v>
      </c>
      <c r="YQ281" s="3" t="s">
        <v>3899</v>
      </c>
      <c r="YR281" s="3" t="s">
        <v>776</v>
      </c>
      <c r="YS281" s="3" t="s">
        <v>206</v>
      </c>
      <c r="YT281" s="3" t="s">
        <v>207</v>
      </c>
      <c r="YU281" s="3" t="s">
        <v>3974</v>
      </c>
      <c r="YV281" s="3" t="s">
        <v>537</v>
      </c>
      <c r="YX281" s="3" t="s">
        <v>2406</v>
      </c>
      <c r="YY281" s="3" t="s">
        <v>2123</v>
      </c>
      <c r="ZA281" s="6" t="s">
        <v>1930</v>
      </c>
      <c r="ZB281" s="3" t="s">
        <v>205</v>
      </c>
      <c r="ZD281" s="24" t="s">
        <v>1642</v>
      </c>
      <c r="ZH281" s="13" t="s">
        <v>630</v>
      </c>
      <c r="ZI281" s="3" t="s">
        <v>629</v>
      </c>
      <c r="ZJ281" s="3" t="s">
        <v>628</v>
      </c>
    </row>
    <row r="282" spans="1:686" ht="33" customHeight="1" x14ac:dyDescent="0.2">
      <c r="J282" s="82"/>
      <c r="K282" s="6">
        <v>54</v>
      </c>
      <c r="L282" s="6">
        <v>87</v>
      </c>
      <c r="T282" s="3" t="s">
        <v>1084</v>
      </c>
      <c r="AB282" s="6" t="s">
        <v>2020</v>
      </c>
      <c r="AD282" s="3" t="s">
        <v>3145</v>
      </c>
      <c r="AE282" s="3" t="s">
        <v>3440</v>
      </c>
      <c r="AF282" s="3" t="s">
        <v>3440</v>
      </c>
      <c r="AG282" s="3" t="s">
        <v>6344</v>
      </c>
      <c r="AI282" s="3" t="s">
        <v>3441</v>
      </c>
      <c r="AJ282" s="3" t="s">
        <v>3243</v>
      </c>
      <c r="AL282" s="9"/>
      <c r="AM282" s="6" t="s">
        <v>1077</v>
      </c>
      <c r="AO282" s="28">
        <v>8</v>
      </c>
      <c r="AP282" s="28">
        <v>8</v>
      </c>
      <c r="AQ282" s="28">
        <v>90</v>
      </c>
      <c r="BH282" s="28" t="s">
        <v>4231</v>
      </c>
      <c r="BI282" s="9"/>
      <c r="BJ282" s="9"/>
      <c r="BK282" s="9"/>
      <c r="BL282" s="9"/>
      <c r="BM282" s="9"/>
      <c r="BN282" s="9"/>
      <c r="BO282" s="9"/>
      <c r="BP282" s="9"/>
      <c r="BQ282" s="28" t="s">
        <v>4455</v>
      </c>
      <c r="BS282" s="227" t="str">
        <f t="shared" si="8"/>
        <v xml:space="preserve">--  --              </v>
      </c>
      <c r="BT282" s="9"/>
      <c r="BU282" s="9"/>
      <c r="BV282" s="9"/>
      <c r="BW282" s="9"/>
      <c r="BX282" s="9"/>
      <c r="BY282" s="9"/>
      <c r="BZ282" s="9"/>
      <c r="CA282" s="9"/>
      <c r="CB282" s="9"/>
      <c r="CC282" s="9"/>
      <c r="CD282" s="9"/>
      <c r="CE282" s="9"/>
      <c r="CF282" s="9"/>
      <c r="CJ282" s="83"/>
      <c r="CK282" s="9"/>
      <c r="CL282" s="9">
        <v>19</v>
      </c>
      <c r="CM282" s="9">
        <v>19</v>
      </c>
      <c r="CN282" s="22"/>
      <c r="CO282" s="22">
        <v>19</v>
      </c>
      <c r="CP282" s="9"/>
      <c r="CQ282" s="9"/>
      <c r="CR282" s="9"/>
      <c r="CS282" s="9"/>
      <c r="CT282" s="9"/>
      <c r="CU282" s="9"/>
      <c r="CV282" s="9"/>
      <c r="CW282" s="9"/>
      <c r="CX282" s="68"/>
      <c r="CY282" s="22">
        <v>19</v>
      </c>
      <c r="CZ282" s="68"/>
      <c r="DA282" s="68"/>
      <c r="DB282" s="68"/>
      <c r="DC282" s="68"/>
      <c r="DD282" s="53" t="s">
        <v>10483</v>
      </c>
      <c r="DE282" s="53" t="s">
        <v>10483</v>
      </c>
      <c r="DF282" s="53" t="s">
        <v>10483</v>
      </c>
      <c r="DG282" s="53" t="s">
        <v>10483</v>
      </c>
      <c r="DH282" s="53" t="s">
        <v>10483</v>
      </c>
      <c r="DI282" s="53" t="s">
        <v>10483</v>
      </c>
      <c r="DJ282" s="53" t="s">
        <v>10483</v>
      </c>
      <c r="DK282" s="53" t="s">
        <v>10483</v>
      </c>
      <c r="DL282" s="53" t="s">
        <v>10483</v>
      </c>
      <c r="DM282" s="53" t="s">
        <v>10483</v>
      </c>
      <c r="DN282" s="53" t="s">
        <v>10483</v>
      </c>
      <c r="DO282" s="53" t="s">
        <v>10483</v>
      </c>
      <c r="DP282" s="53" t="s">
        <v>10483</v>
      </c>
      <c r="DQ282" s="53" t="s">
        <v>10483</v>
      </c>
      <c r="DR282" s="53" t="s">
        <v>10483</v>
      </c>
      <c r="DS282" s="53" t="s">
        <v>10483</v>
      </c>
      <c r="DT282" s="53" t="s">
        <v>10483</v>
      </c>
      <c r="DU282" s="53" t="s">
        <v>10483</v>
      </c>
      <c r="DV282" s="53" t="s">
        <v>10483</v>
      </c>
      <c r="DW282" s="53" t="s">
        <v>10483</v>
      </c>
      <c r="DX282" s="53" t="s">
        <v>10483</v>
      </c>
      <c r="DY282" s="53" t="s">
        <v>10483</v>
      </c>
      <c r="DZ282" s="53" t="s">
        <v>10483</v>
      </c>
      <c r="EA282" s="53" t="s">
        <v>10483</v>
      </c>
      <c r="EB282" s="53"/>
      <c r="EC282" s="53" t="s">
        <v>10483</v>
      </c>
      <c r="ED282" s="53" t="s">
        <v>10483</v>
      </c>
      <c r="EE282" s="53" t="s">
        <v>10483</v>
      </c>
      <c r="EF282" s="53" t="s">
        <v>10483</v>
      </c>
      <c r="EG282" s="38"/>
      <c r="EH282" s="38"/>
      <c r="EI282" s="38"/>
      <c r="EJ282" s="53" t="s">
        <v>10483</v>
      </c>
      <c r="EK282" s="3" t="s">
        <v>596</v>
      </c>
      <c r="EL282" s="9" t="s">
        <v>596</v>
      </c>
      <c r="EM282" s="39">
        <v>140.80000000000001</v>
      </c>
      <c r="EN282" s="39">
        <v>37.200000000000003</v>
      </c>
      <c r="EO282" s="39"/>
      <c r="EP282" s="39">
        <v>109.6</v>
      </c>
      <c r="EQ282" s="39">
        <v>47.7</v>
      </c>
      <c r="ER282" s="39"/>
      <c r="ES282" s="68"/>
      <c r="ET282" s="68"/>
      <c r="EV282" s="184">
        <v>102.5</v>
      </c>
      <c r="EW282" s="184">
        <v>45.5</v>
      </c>
      <c r="EX282" s="68"/>
      <c r="EY282" s="68"/>
      <c r="EZ282" s="68"/>
      <c r="FA282" s="68"/>
      <c r="FB282" s="68"/>
      <c r="FC282" s="68"/>
      <c r="FD282" s="68"/>
      <c r="FE282" s="68"/>
      <c r="FF282" s="68"/>
      <c r="FG282" s="38"/>
      <c r="FH282" s="38"/>
      <c r="FI282" s="38"/>
      <c r="FJ282" s="38"/>
      <c r="FK282" s="9"/>
      <c r="FL282" s="38"/>
      <c r="FM282" s="38"/>
      <c r="FN282" s="38"/>
      <c r="FO282" s="9"/>
      <c r="FP282" s="9"/>
      <c r="FQ282" s="9"/>
      <c r="FR282" s="9"/>
      <c r="FS282" s="39">
        <v>3.6</v>
      </c>
      <c r="FT282" s="39">
        <v>0.9</v>
      </c>
      <c r="FU282" s="53" t="s">
        <v>10483</v>
      </c>
      <c r="FV282" s="39">
        <v>2.9</v>
      </c>
      <c r="FW282" s="39">
        <v>0.9</v>
      </c>
      <c r="FX282" s="39"/>
      <c r="FY282" s="68"/>
      <c r="FZ282" s="68"/>
      <c r="GA282" s="184">
        <v>2.8</v>
      </c>
      <c r="GB282" s="184">
        <v>1</v>
      </c>
      <c r="GC282" s="184"/>
      <c r="GD282" s="68"/>
      <c r="GE282" s="68"/>
      <c r="GF282" s="68"/>
      <c r="GG282" s="68"/>
      <c r="GH282" s="68"/>
      <c r="GI282" s="68"/>
      <c r="GJ282" s="68"/>
      <c r="GK282" s="68"/>
      <c r="GL282" s="68"/>
      <c r="GM282" s="53" t="s">
        <v>10483</v>
      </c>
      <c r="GN282" s="53" t="s">
        <v>10483</v>
      </c>
      <c r="GO282" s="53" t="s">
        <v>10483</v>
      </c>
      <c r="GP282" s="53" t="s">
        <v>10483</v>
      </c>
      <c r="GQ282" s="53" t="s">
        <v>10483</v>
      </c>
      <c r="GR282" s="38"/>
      <c r="GS282" s="38"/>
      <c r="GT282" s="38"/>
      <c r="GU282" s="9"/>
      <c r="GV282" s="39"/>
      <c r="GW282" s="39"/>
      <c r="GX282" s="39"/>
      <c r="GY282" s="39"/>
      <c r="GZ282" s="167"/>
      <c r="HA282" s="167"/>
      <c r="HB282" s="167"/>
      <c r="HC282" s="167"/>
      <c r="HD282" s="167"/>
      <c r="HE282" s="167"/>
      <c r="HF282" s="167"/>
      <c r="HG282" s="167"/>
      <c r="HH282" s="167"/>
      <c r="HI282" s="167"/>
      <c r="HJ282" s="167"/>
      <c r="HK282" s="167"/>
      <c r="HL282" s="38"/>
      <c r="HM282" s="38"/>
      <c r="HN282" s="38"/>
      <c r="HP282" s="38"/>
      <c r="HQ282" s="38"/>
      <c r="HR282" s="38"/>
      <c r="HS282" s="38"/>
      <c r="HT282" s="38"/>
      <c r="HU282" s="38"/>
      <c r="HV282" s="38"/>
      <c r="HW282" s="174"/>
      <c r="HX282" s="38"/>
      <c r="HY282" s="38"/>
      <c r="HZ282" s="9"/>
      <c r="IA282" s="9"/>
      <c r="IB282" s="9"/>
      <c r="IC282" s="38"/>
      <c r="ID282" s="38"/>
      <c r="IE282" s="38"/>
      <c r="IF282" s="38"/>
      <c r="IG282" s="38"/>
      <c r="IH282" s="38"/>
      <c r="II282" s="68"/>
      <c r="IJ282" s="68"/>
      <c r="IK282" s="68"/>
      <c r="IL282" s="68"/>
      <c r="IM282" s="68"/>
      <c r="IN282" s="68"/>
      <c r="IO282" s="68"/>
      <c r="IP282" s="68"/>
      <c r="IQ282" s="68"/>
      <c r="IR282" s="68"/>
      <c r="IS282" s="68"/>
      <c r="IT282" s="68"/>
      <c r="IU282" s="68"/>
      <c r="IV282" s="68"/>
      <c r="IW282" s="38"/>
      <c r="IX282" s="38"/>
      <c r="IY282" s="38"/>
      <c r="IZ282" s="9"/>
      <c r="JA282" s="9"/>
      <c r="JB282" s="9"/>
      <c r="JC282" s="38"/>
      <c r="JD282" s="38"/>
      <c r="JE282" s="38"/>
      <c r="JF282" s="38"/>
      <c r="JG282" s="38"/>
      <c r="JH282" s="38"/>
      <c r="JI282" s="68"/>
      <c r="JJ282" s="68"/>
      <c r="JK282" s="68"/>
      <c r="JL282" s="68"/>
      <c r="JM282" s="68"/>
      <c r="JN282" s="68"/>
      <c r="JO282" s="68"/>
      <c r="JP282" s="68"/>
      <c r="JQ282" s="68"/>
      <c r="JR282" s="68"/>
      <c r="JS282" s="68"/>
      <c r="JT282" s="68"/>
      <c r="JU282" s="68"/>
      <c r="JV282" s="68"/>
      <c r="JW282" s="38"/>
      <c r="JX282" s="38"/>
      <c r="JY282" s="38"/>
      <c r="JZ282" s="9"/>
      <c r="KA282" s="9"/>
      <c r="KB282" s="9"/>
      <c r="KC282" s="9"/>
      <c r="KD282" s="9"/>
      <c r="KE282" s="9"/>
      <c r="KF282" s="9"/>
      <c r="KW282" s="9"/>
      <c r="KX282" s="9"/>
      <c r="KY282" s="9"/>
      <c r="KZ282" s="38"/>
      <c r="LA282" s="38"/>
      <c r="LB282" s="38"/>
      <c r="LC282" s="38"/>
      <c r="LD282" s="38"/>
      <c r="LE282" s="68"/>
      <c r="LF282" s="68"/>
      <c r="LG282" s="68"/>
      <c r="LH282" s="68"/>
      <c r="LI282" s="68"/>
      <c r="LJ282" s="68"/>
      <c r="LK282" s="68"/>
      <c r="LL282" s="68"/>
      <c r="LM282" s="68"/>
      <c r="LN282" s="68"/>
      <c r="LO282" s="68"/>
      <c r="LP282" s="68"/>
      <c r="LQ282" s="68"/>
      <c r="LR282" s="38"/>
      <c r="LS282" s="38"/>
      <c r="LT282" s="38"/>
      <c r="LU282" s="9"/>
      <c r="LV282" s="9"/>
      <c r="LW282" s="9"/>
      <c r="LX282" s="38">
        <v>34.700000000000003</v>
      </c>
      <c r="LY282" s="38">
        <v>8.1</v>
      </c>
      <c r="LZ282" s="38">
        <v>28.2</v>
      </c>
      <c r="MA282" s="38">
        <v>9.9</v>
      </c>
      <c r="MB282" s="68"/>
      <c r="MC282" s="68"/>
      <c r="MD282" s="192">
        <v>26.9</v>
      </c>
      <c r="ME282" s="192">
        <v>9.3000000000000007</v>
      </c>
      <c r="MF282" s="68"/>
      <c r="MG282" s="68"/>
      <c r="MH282" s="68"/>
      <c r="MI282" s="68"/>
      <c r="MJ282" s="68"/>
      <c r="MK282" s="68"/>
      <c r="ML282" s="68"/>
      <c r="MM282" s="68"/>
      <c r="MN282" s="38"/>
      <c r="MO282" s="38"/>
      <c r="MP282" s="38"/>
      <c r="MQ282" s="38"/>
      <c r="MR282" s="38"/>
      <c r="MS282" s="9"/>
      <c r="MT282" s="9"/>
      <c r="MU282" s="38">
        <v>23.4</v>
      </c>
      <c r="MV282" s="38">
        <v>3.6</v>
      </c>
      <c r="MW282" s="38"/>
      <c r="MX282" s="193" t="s">
        <v>10483</v>
      </c>
      <c r="MY282" s="193" t="s">
        <v>10483</v>
      </c>
      <c r="MZ282" s="68"/>
      <c r="NA282" s="68"/>
      <c r="NB282" s="68"/>
      <c r="NC282" s="68"/>
      <c r="ND282" s="68"/>
      <c r="NE282" s="68"/>
      <c r="NF282" s="68"/>
      <c r="NG282" s="68"/>
      <c r="NH282" s="68"/>
      <c r="NI282" s="68"/>
      <c r="NJ282" s="68"/>
      <c r="NK282" s="68"/>
      <c r="NL282" s="68"/>
      <c r="NM282" s="38"/>
      <c r="NN282" s="38"/>
      <c r="NO282" s="38"/>
      <c r="NP282" s="9"/>
      <c r="NQ282" s="9"/>
      <c r="NR282" s="9"/>
      <c r="NS282" s="9">
        <v>100.9</v>
      </c>
      <c r="NT282" s="9">
        <v>22.2</v>
      </c>
      <c r="NU282" s="9"/>
      <c r="NV282" s="9">
        <v>77.7</v>
      </c>
      <c r="NW282" s="9">
        <v>25.3</v>
      </c>
      <c r="NX282" s="9"/>
      <c r="NY282" s="68"/>
      <c r="NZ282" s="68"/>
      <c r="OA282" s="68">
        <v>73.599999999999994</v>
      </c>
      <c r="OB282" s="68">
        <v>26.5</v>
      </c>
      <c r="OC282" s="68"/>
      <c r="OD282" s="68"/>
      <c r="OE282" s="68"/>
      <c r="OF282" s="68"/>
      <c r="OG282" s="68"/>
      <c r="OH282" s="68"/>
      <c r="OI282" s="68"/>
      <c r="OJ282" s="68"/>
      <c r="OK282" s="68"/>
      <c r="OL282" s="38"/>
      <c r="OM282" s="38"/>
      <c r="ON282" s="38"/>
      <c r="OO282" s="9"/>
      <c r="OP282" s="9"/>
      <c r="OQ282" s="9"/>
      <c r="OR282" s="38"/>
      <c r="OS282" s="38"/>
      <c r="OT282" s="38"/>
      <c r="OU282" s="38"/>
      <c r="OV282" s="68"/>
      <c r="OW282" s="68"/>
      <c r="OX282" s="68"/>
      <c r="OY282" s="68"/>
      <c r="OZ282" s="68"/>
      <c r="PA282" s="68"/>
      <c r="PB282" s="68"/>
      <c r="PC282" s="68"/>
      <c r="PD282" s="68"/>
      <c r="PE282" s="68"/>
      <c r="PF282" s="68"/>
      <c r="PG282" s="68"/>
      <c r="PH282" s="38"/>
      <c r="PI282" s="38"/>
      <c r="PJ282" s="38"/>
      <c r="PK282" s="38"/>
      <c r="PL282" s="9"/>
      <c r="PM282" s="9"/>
      <c r="PN282" s="9"/>
      <c r="PO282" s="38"/>
      <c r="PP282" s="38"/>
      <c r="PQ282" s="38"/>
      <c r="PR282" s="38"/>
      <c r="PS282" s="38"/>
      <c r="PT282" s="68"/>
      <c r="PU282" s="68"/>
      <c r="PV282" s="68"/>
      <c r="PW282" s="68"/>
      <c r="PX282" s="68"/>
      <c r="PY282" s="68"/>
      <c r="PZ282" s="68"/>
      <c r="QA282" s="68"/>
      <c r="QB282" s="68"/>
      <c r="QC282" s="68"/>
      <c r="QD282" s="68"/>
      <c r="QE282" s="68"/>
      <c r="QF282" s="68"/>
      <c r="QG282" s="38"/>
      <c r="QH282" s="38"/>
      <c r="QI282" s="38"/>
      <c r="QJ282" s="38"/>
      <c r="QK282" s="9"/>
      <c r="QL282" s="9"/>
      <c r="QM282" s="9"/>
      <c r="QN282" s="38"/>
      <c r="QO282" s="38"/>
      <c r="QP282" s="38"/>
      <c r="QQ282" s="38"/>
      <c r="QR282" s="38"/>
      <c r="QS282" s="38"/>
      <c r="QT282" s="68"/>
      <c r="QU282" s="68"/>
      <c r="QV282" s="68"/>
      <c r="QW282" s="68"/>
      <c r="QX282" s="68"/>
      <c r="QY282" s="68"/>
      <c r="QZ282" s="68"/>
      <c r="RA282" s="68"/>
      <c r="RB282" s="68"/>
      <c r="RC282" s="68"/>
      <c r="RD282" s="68"/>
      <c r="RE282" s="68"/>
      <c r="RF282" s="68"/>
      <c r="RG282" s="68"/>
      <c r="RH282" s="68"/>
      <c r="RI282" s="38"/>
      <c r="RJ282" s="38"/>
      <c r="RK282" s="38"/>
      <c r="RL282" s="38"/>
      <c r="RM282" s="9"/>
      <c r="RN282" s="9"/>
      <c r="RO282" s="9"/>
      <c r="RP282" s="39">
        <v>22.3</v>
      </c>
      <c r="RQ282" s="39">
        <v>12.8</v>
      </c>
      <c r="RR282" s="39">
        <v>11.9</v>
      </c>
      <c r="RS282" s="39">
        <v>11</v>
      </c>
      <c r="RT282" s="68"/>
      <c r="RU282" s="68"/>
      <c r="RV282" s="184">
        <v>11.2</v>
      </c>
      <c r="RW282" s="184">
        <v>12.5</v>
      </c>
      <c r="RX282" s="68"/>
      <c r="RY282" s="68"/>
      <c r="RZ282" s="68"/>
      <c r="SA282" s="68"/>
      <c r="SB282" s="68"/>
      <c r="SC282" s="68"/>
      <c r="SD282" s="68"/>
      <c r="SE282" s="68"/>
      <c r="SF282" s="38"/>
      <c r="SG282" s="38"/>
      <c r="SH282" s="38"/>
      <c r="SI282" s="9"/>
      <c r="SJ282" s="9"/>
      <c r="SK282" s="9"/>
      <c r="SL282" s="39">
        <v>58.4</v>
      </c>
      <c r="SM282" s="39">
        <v>11.5</v>
      </c>
      <c r="SN282" s="39">
        <v>45.9</v>
      </c>
      <c r="SO282" s="39">
        <v>14.3</v>
      </c>
      <c r="SP282" s="68"/>
      <c r="SQ282" s="68"/>
      <c r="SR282" s="184">
        <v>44.1</v>
      </c>
      <c r="SS282" s="184">
        <v>15.2</v>
      </c>
      <c r="ST282" s="68"/>
      <c r="SU282" s="68"/>
      <c r="SV282" s="68"/>
      <c r="SW282" s="68"/>
      <c r="SX282" s="68"/>
      <c r="SY282" s="68"/>
      <c r="SZ282" s="68"/>
      <c r="TA282" s="68"/>
      <c r="TB282" s="38"/>
      <c r="TC282" s="38"/>
      <c r="TD282" s="38"/>
      <c r="TE282" s="9"/>
      <c r="TF282" s="9"/>
      <c r="TG282" s="9"/>
      <c r="TH282" s="29">
        <v>2.5</v>
      </c>
      <c r="TI282" s="29">
        <v>0.5</v>
      </c>
      <c r="TK282" s="29">
        <v>2.9</v>
      </c>
      <c r="TL282" s="29">
        <v>0.5</v>
      </c>
      <c r="TN282" s="68"/>
      <c r="TO282" s="68"/>
      <c r="TP282" s="68"/>
      <c r="TQ282" s="142">
        <v>2.9</v>
      </c>
      <c r="TR282" s="142">
        <v>0.6</v>
      </c>
      <c r="TS282" s="68"/>
      <c r="TT282" s="68"/>
      <c r="TU282" s="68"/>
      <c r="TV282" s="68"/>
      <c r="TW282" s="68"/>
      <c r="TX282" s="68"/>
      <c r="TY282" s="68"/>
      <c r="TZ282" s="68"/>
      <c r="UA282" s="68"/>
      <c r="UK282" s="68"/>
      <c r="UL282" s="68"/>
      <c r="UM282" s="68"/>
      <c r="UN282" s="68"/>
      <c r="UO282" s="68"/>
      <c r="UP282" s="68"/>
      <c r="UQ282" s="68"/>
      <c r="UR282" s="68"/>
      <c r="US282" s="68"/>
      <c r="UT282" s="68"/>
      <c r="UU282" s="68"/>
      <c r="UV282" s="68"/>
      <c r="VE282" s="9"/>
      <c r="VF282" s="3" t="s">
        <v>5031</v>
      </c>
      <c r="VG282" s="15" t="s">
        <v>5109</v>
      </c>
      <c r="VH282" s="3" t="s">
        <v>4501</v>
      </c>
      <c r="VI282" s="9"/>
      <c r="VJ282" s="29"/>
      <c r="WA282" s="3" t="s">
        <v>537</v>
      </c>
      <c r="WZ282" s="6" t="s">
        <v>1084</v>
      </c>
      <c r="XA282" s="6" t="s">
        <v>3440</v>
      </c>
      <c r="XB282" s="6" t="s">
        <v>6120</v>
      </c>
      <c r="XD282" s="6" t="s">
        <v>3441</v>
      </c>
      <c r="XE282" s="6" t="s">
        <v>3243</v>
      </c>
      <c r="XG282" s="6" t="s">
        <v>1077</v>
      </c>
      <c r="XI282" s="6" t="s">
        <v>1077</v>
      </c>
      <c r="XK282"/>
      <c r="XL282" s="3" t="s">
        <v>1077</v>
      </c>
      <c r="XM282" s="6" t="s">
        <v>1077</v>
      </c>
      <c r="XN282" s="6" t="s">
        <v>1077</v>
      </c>
      <c r="XP282" s="6" t="s">
        <v>1077</v>
      </c>
      <c r="XQ282" s="6" t="s">
        <v>1077</v>
      </c>
      <c r="XU282" s="3" t="s">
        <v>3440</v>
      </c>
      <c r="XV282" s="3">
        <v>8</v>
      </c>
      <c r="YB282" s="3" t="s">
        <v>1464</v>
      </c>
      <c r="YJ282" s="3" t="s">
        <v>204</v>
      </c>
      <c r="ZA282" s="6" t="s">
        <v>1931</v>
      </c>
    </row>
    <row r="283" spans="1:686" ht="33" customHeight="1" x14ac:dyDescent="0.2">
      <c r="J283" s="82"/>
      <c r="K283" s="6">
        <v>54</v>
      </c>
      <c r="L283" s="6">
        <v>87</v>
      </c>
      <c r="T283" s="3" t="s">
        <v>1083</v>
      </c>
      <c r="AL283" s="9"/>
      <c r="AM283" s="6" t="s">
        <v>10807</v>
      </c>
      <c r="AO283" s="28">
        <v>8</v>
      </c>
      <c r="BI283" s="9"/>
      <c r="BJ283" s="9"/>
      <c r="BK283" s="9"/>
      <c r="BL283" s="9"/>
      <c r="BM283" s="9"/>
      <c r="BN283" s="9"/>
      <c r="BO283" s="9"/>
      <c r="BP283" s="9"/>
      <c r="BS283" s="227" t="str">
        <f t="shared" si="8"/>
        <v xml:space="preserve">--  --      EWLB        </v>
      </c>
      <c r="BT283" s="9"/>
      <c r="BU283" s="9"/>
      <c r="BV283" s="9"/>
      <c r="BW283" s="9"/>
      <c r="BX283" s="9"/>
      <c r="BY283" s="9"/>
      <c r="BZ283" s="9"/>
      <c r="CA283" s="9"/>
      <c r="CB283" s="9"/>
      <c r="CC283" s="9"/>
      <c r="CD283" s="9"/>
      <c r="CE283" s="9"/>
      <c r="CF283" s="9"/>
      <c r="CJ283" s="83"/>
      <c r="CK283" s="9"/>
      <c r="CL283" s="9">
        <v>20</v>
      </c>
      <c r="CM283" s="9">
        <v>20</v>
      </c>
      <c r="CN283" s="22"/>
      <c r="CO283" s="22"/>
      <c r="CP283" s="9"/>
      <c r="CQ283" s="9"/>
      <c r="CR283" s="9"/>
      <c r="CS283" s="9"/>
      <c r="CT283" s="9"/>
      <c r="CU283" s="9"/>
      <c r="CV283" s="9"/>
      <c r="CW283" s="9"/>
      <c r="CX283" s="68"/>
      <c r="CY283" s="22"/>
      <c r="CZ283" s="68"/>
      <c r="DA283" s="68"/>
      <c r="DB283" s="68"/>
      <c r="DC283" s="68"/>
      <c r="DD283" s="53" t="s">
        <v>10483</v>
      </c>
      <c r="DE283" s="53" t="s">
        <v>10483</v>
      </c>
      <c r="DF283" s="53" t="s">
        <v>10483</v>
      </c>
      <c r="DG283" s="53" t="s">
        <v>10483</v>
      </c>
      <c r="DH283" s="53" t="s">
        <v>10483</v>
      </c>
      <c r="DI283" s="53" t="s">
        <v>10483</v>
      </c>
      <c r="DJ283" s="53" t="s">
        <v>10483</v>
      </c>
      <c r="DK283" s="53" t="s">
        <v>10483</v>
      </c>
      <c r="DL283" s="53" t="s">
        <v>10483</v>
      </c>
      <c r="DM283" s="53" t="s">
        <v>10483</v>
      </c>
      <c r="DN283" s="53" t="s">
        <v>10483</v>
      </c>
      <c r="DO283" s="53" t="s">
        <v>10483</v>
      </c>
      <c r="DP283" s="53" t="s">
        <v>10483</v>
      </c>
      <c r="DQ283" s="53" t="s">
        <v>10483</v>
      </c>
      <c r="DR283" s="53" t="s">
        <v>10483</v>
      </c>
      <c r="DS283" s="53" t="s">
        <v>10483</v>
      </c>
      <c r="DT283" s="53" t="s">
        <v>10483</v>
      </c>
      <c r="DU283" s="53" t="s">
        <v>10483</v>
      </c>
      <c r="DV283" s="53" t="s">
        <v>10483</v>
      </c>
      <c r="DW283" s="53" t="s">
        <v>10483</v>
      </c>
      <c r="DX283" s="53" t="s">
        <v>10483</v>
      </c>
      <c r="DY283" s="53" t="s">
        <v>10483</v>
      </c>
      <c r="DZ283" s="53" t="s">
        <v>10483</v>
      </c>
      <c r="EA283" s="53" t="s">
        <v>10483</v>
      </c>
      <c r="EB283" s="53"/>
      <c r="EC283" s="53" t="s">
        <v>10483</v>
      </c>
      <c r="ED283" s="53" t="s">
        <v>10483</v>
      </c>
      <c r="EE283" s="53" t="s">
        <v>10483</v>
      </c>
      <c r="EF283" s="53" t="s">
        <v>10483</v>
      </c>
      <c r="EG283" s="38"/>
      <c r="EH283" s="38"/>
      <c r="EI283" s="38"/>
      <c r="EJ283" s="53" t="s">
        <v>10483</v>
      </c>
      <c r="EK283" s="9" t="s">
        <v>4212</v>
      </c>
      <c r="EL283" s="9" t="s">
        <v>4212</v>
      </c>
      <c r="EM283" s="39">
        <v>38.5</v>
      </c>
      <c r="EN283" s="39">
        <v>13.3</v>
      </c>
      <c r="EO283" s="39"/>
      <c r="EP283" s="39">
        <v>30</v>
      </c>
      <c r="EQ283" s="39">
        <v>13.2</v>
      </c>
      <c r="ER283" s="39"/>
      <c r="ES283" s="68"/>
      <c r="ET283" s="68"/>
      <c r="EV283" s="184">
        <v>29.9</v>
      </c>
      <c r="EW283" s="184">
        <v>13.5</v>
      </c>
      <c r="EX283" s="68"/>
      <c r="EY283" s="68"/>
      <c r="EZ283" s="68"/>
      <c r="FA283" s="68"/>
      <c r="FB283" s="68"/>
      <c r="FC283" s="68"/>
      <c r="FD283" s="68"/>
      <c r="FE283" s="68"/>
      <c r="FF283" s="68"/>
      <c r="FG283" s="38"/>
      <c r="FH283" s="38"/>
      <c r="FI283" s="38"/>
      <c r="FJ283" s="38"/>
      <c r="FK283" s="9"/>
      <c r="FL283" s="38"/>
      <c r="FM283" s="38"/>
      <c r="FN283" s="38"/>
      <c r="FO283" s="9"/>
      <c r="FP283" s="9"/>
      <c r="FQ283" s="9"/>
      <c r="FR283" s="9"/>
      <c r="FS283" s="39"/>
      <c r="FT283" s="39"/>
      <c r="FU283" s="39"/>
      <c r="FV283" s="39"/>
      <c r="FW283" s="39"/>
      <c r="FX283" s="39"/>
      <c r="FY283" s="68"/>
      <c r="FZ283" s="68"/>
      <c r="GA283" s="68"/>
      <c r="GB283" s="68"/>
      <c r="GC283" s="68"/>
      <c r="GD283" s="68"/>
      <c r="GE283" s="68"/>
      <c r="GF283" s="68"/>
      <c r="GG283" s="68"/>
      <c r="GH283" s="68"/>
      <c r="GI283" s="68"/>
      <c r="GJ283" s="68"/>
      <c r="GK283" s="68"/>
      <c r="GL283" s="68"/>
      <c r="GM283" s="53" t="s">
        <v>10483</v>
      </c>
      <c r="GN283" s="53" t="s">
        <v>10483</v>
      </c>
      <c r="GO283" s="53" t="s">
        <v>10483</v>
      </c>
      <c r="GP283" s="53" t="s">
        <v>10483</v>
      </c>
      <c r="GQ283" s="53" t="s">
        <v>10483</v>
      </c>
      <c r="GR283" s="38"/>
      <c r="GS283" s="38"/>
      <c r="GT283" s="38"/>
      <c r="GU283" s="38"/>
      <c r="GV283" s="38"/>
      <c r="GW283" s="38"/>
      <c r="GX283" s="38"/>
      <c r="GY283" s="38"/>
      <c r="GZ283" s="167"/>
      <c r="HA283" s="167"/>
      <c r="HB283" s="167"/>
      <c r="HC283" s="167"/>
      <c r="HD283" s="167"/>
      <c r="HE283" s="167"/>
      <c r="HF283" s="167"/>
      <c r="HG283" s="167"/>
      <c r="HH283" s="167"/>
      <c r="HI283" s="167"/>
      <c r="HJ283" s="167"/>
      <c r="HK283" s="167"/>
      <c r="HL283" s="38"/>
      <c r="HM283" s="38"/>
      <c r="HN283" s="38"/>
      <c r="HP283" s="38"/>
      <c r="HQ283" s="38"/>
      <c r="HR283" s="38"/>
      <c r="HS283" s="38"/>
      <c r="HT283" s="38"/>
      <c r="HU283" s="38"/>
      <c r="HV283" s="38"/>
      <c r="HW283" s="38"/>
      <c r="HX283" s="38"/>
      <c r="HY283" s="38"/>
      <c r="HZ283" s="9"/>
      <c r="IA283" s="9"/>
      <c r="IB283" s="9"/>
      <c r="IC283" s="38"/>
      <c r="ID283" s="38"/>
      <c r="IE283" s="38"/>
      <c r="IF283" s="38"/>
      <c r="IG283" s="38"/>
      <c r="IH283" s="38"/>
      <c r="II283" s="68"/>
      <c r="IJ283" s="68"/>
      <c r="IK283" s="68"/>
      <c r="IL283" s="68"/>
      <c r="IM283" s="68"/>
      <c r="IN283" s="68"/>
      <c r="IO283" s="68"/>
      <c r="IP283" s="68"/>
      <c r="IQ283" s="68"/>
      <c r="IR283" s="68"/>
      <c r="IS283" s="68"/>
      <c r="IT283" s="68"/>
      <c r="IU283" s="68"/>
      <c r="IV283" s="68"/>
      <c r="IW283" s="38"/>
      <c r="IX283" s="38"/>
      <c r="IY283" s="38"/>
      <c r="IZ283" s="9"/>
      <c r="JA283" s="9"/>
      <c r="JB283" s="9"/>
      <c r="JC283" s="38"/>
      <c r="JD283" s="38"/>
      <c r="JE283" s="38"/>
      <c r="JF283" s="38"/>
      <c r="JG283" s="38"/>
      <c r="JH283" s="38"/>
      <c r="JI283" s="68"/>
      <c r="JJ283" s="68"/>
      <c r="JK283" s="68"/>
      <c r="JL283" s="68"/>
      <c r="JM283" s="68"/>
      <c r="JN283" s="68"/>
      <c r="JO283" s="68"/>
      <c r="JP283" s="68"/>
      <c r="JQ283" s="68"/>
      <c r="JR283" s="68"/>
      <c r="JS283" s="68"/>
      <c r="JT283" s="68"/>
      <c r="JU283" s="68"/>
      <c r="JV283" s="68"/>
      <c r="JW283" s="38"/>
      <c r="JX283" s="38"/>
      <c r="JY283" s="38"/>
      <c r="JZ283" s="9"/>
      <c r="KA283" s="9"/>
      <c r="KB283" s="9"/>
      <c r="KC283" s="9"/>
      <c r="KD283" s="9"/>
      <c r="KE283" s="9"/>
      <c r="KF283" s="9"/>
      <c r="KW283" s="9"/>
      <c r="KX283" s="9"/>
      <c r="KY283" s="9"/>
      <c r="KZ283" s="38"/>
      <c r="LA283" s="38"/>
      <c r="LB283" s="38"/>
      <c r="LC283" s="38"/>
      <c r="LD283" s="38"/>
      <c r="LE283" s="68"/>
      <c r="LF283" s="68"/>
      <c r="LG283" s="68"/>
      <c r="LH283" s="68"/>
      <c r="LI283" s="68"/>
      <c r="LJ283" s="68"/>
      <c r="LK283" s="68"/>
      <c r="LL283" s="68"/>
      <c r="LM283" s="68"/>
      <c r="LN283" s="68"/>
      <c r="LO283" s="68"/>
      <c r="LP283" s="68"/>
      <c r="LQ283" s="68"/>
      <c r="LR283" s="38"/>
      <c r="LS283" s="38"/>
      <c r="LT283" s="38"/>
      <c r="LU283" s="9"/>
      <c r="LV283" s="9"/>
      <c r="LW283" s="9"/>
      <c r="LX283" s="38"/>
      <c r="LY283" s="38"/>
      <c r="LZ283" s="38"/>
      <c r="MA283" s="38"/>
      <c r="MB283" s="68"/>
      <c r="MC283" s="68"/>
      <c r="MD283" s="192"/>
      <c r="ME283" s="192"/>
      <c r="MF283" s="68"/>
      <c r="MG283" s="68"/>
      <c r="MH283" s="68"/>
      <c r="MI283" s="68"/>
      <c r="MJ283" s="68"/>
      <c r="MK283" s="68"/>
      <c r="ML283" s="68"/>
      <c r="MM283" s="68"/>
      <c r="MN283" s="38"/>
      <c r="MO283" s="38"/>
      <c r="MP283" s="38"/>
      <c r="MQ283" s="38"/>
      <c r="MR283" s="38"/>
      <c r="MS283" s="9"/>
      <c r="MT283" s="9"/>
      <c r="MU283" s="38"/>
      <c r="MV283" s="38"/>
      <c r="MW283" s="38"/>
      <c r="MX283" s="38"/>
      <c r="MY283" s="38"/>
      <c r="MZ283" s="68"/>
      <c r="NA283" s="68"/>
      <c r="NB283" s="68"/>
      <c r="NC283" s="68"/>
      <c r="ND283" s="68"/>
      <c r="NE283" s="68"/>
      <c r="NF283" s="68"/>
      <c r="NG283" s="68"/>
      <c r="NH283" s="68"/>
      <c r="NI283" s="68"/>
      <c r="NJ283" s="68"/>
      <c r="NK283" s="68"/>
      <c r="NL283" s="68"/>
      <c r="NM283" s="38"/>
      <c r="NN283" s="38"/>
      <c r="NO283" s="38"/>
      <c r="NP283" s="9" t="s">
        <v>6766</v>
      </c>
      <c r="NQ283" s="9" t="s">
        <v>6766</v>
      </c>
      <c r="NR283" s="9" t="s">
        <v>6766</v>
      </c>
      <c r="NS283" s="9">
        <v>1.5</v>
      </c>
      <c r="NT283" s="9">
        <v>1.4</v>
      </c>
      <c r="NU283" s="9"/>
      <c r="NV283" s="9">
        <v>1.2</v>
      </c>
      <c r="NW283" s="9">
        <v>1.4</v>
      </c>
      <c r="NX283" s="9"/>
      <c r="NY283" s="68"/>
      <c r="NZ283" s="68"/>
      <c r="OA283" s="68">
        <v>1</v>
      </c>
      <c r="OB283" s="68">
        <v>1.4</v>
      </c>
      <c r="OC283" s="68"/>
      <c r="OD283" s="68"/>
      <c r="OE283" s="68"/>
      <c r="OF283" s="68"/>
      <c r="OG283" s="68"/>
      <c r="OH283" s="68"/>
      <c r="OI283" s="68"/>
      <c r="OJ283" s="68"/>
      <c r="OK283" s="68"/>
      <c r="OL283" s="38"/>
      <c r="OM283" s="38"/>
      <c r="ON283" s="38"/>
      <c r="OO283" s="9"/>
      <c r="OP283" s="9"/>
      <c r="OQ283" s="9"/>
      <c r="OR283" s="38"/>
      <c r="OS283" s="38"/>
      <c r="OT283" s="38"/>
      <c r="OU283" s="38"/>
      <c r="OV283" s="68"/>
      <c r="OW283" s="68"/>
      <c r="OX283" s="68"/>
      <c r="OY283" s="68"/>
      <c r="OZ283" s="68"/>
      <c r="PA283" s="68"/>
      <c r="PB283" s="68"/>
      <c r="PC283" s="68"/>
      <c r="PD283" s="68"/>
      <c r="PE283" s="68"/>
      <c r="PF283" s="68"/>
      <c r="PG283" s="68"/>
      <c r="PH283" s="38"/>
      <c r="PI283" s="38"/>
      <c r="PJ283" s="38"/>
      <c r="PK283" s="38"/>
      <c r="PL283" s="9"/>
      <c r="PM283" s="9"/>
      <c r="PN283" s="9"/>
      <c r="PO283" s="38"/>
      <c r="PP283" s="38"/>
      <c r="PQ283" s="38"/>
      <c r="PR283" s="38"/>
      <c r="PS283" s="38"/>
      <c r="PT283" s="68"/>
      <c r="PU283" s="68"/>
      <c r="PV283" s="68"/>
      <c r="PW283" s="68"/>
      <c r="PX283" s="68"/>
      <c r="PY283" s="68"/>
      <c r="PZ283" s="68"/>
      <c r="QA283" s="68"/>
      <c r="QB283" s="68"/>
      <c r="QC283" s="68"/>
      <c r="QD283" s="68"/>
      <c r="QE283" s="68"/>
      <c r="QF283" s="68"/>
      <c r="QG283" s="38"/>
      <c r="QH283" s="38"/>
      <c r="QI283" s="38"/>
      <c r="QJ283" s="38"/>
      <c r="QK283" s="9"/>
      <c r="QL283" s="9"/>
      <c r="QM283" s="9"/>
      <c r="QN283" s="38"/>
      <c r="QO283" s="38"/>
      <c r="QP283" s="38"/>
      <c r="QQ283" s="38"/>
      <c r="QR283" s="38"/>
      <c r="QS283" s="38"/>
      <c r="QT283" s="68"/>
      <c r="QU283" s="68"/>
      <c r="QV283" s="68"/>
      <c r="QW283" s="68"/>
      <c r="QX283" s="68"/>
      <c r="QY283" s="68"/>
      <c r="QZ283" s="68"/>
      <c r="RA283" s="68"/>
      <c r="RB283" s="68"/>
      <c r="RC283" s="68"/>
      <c r="RD283" s="68"/>
      <c r="RE283" s="68"/>
      <c r="RF283" s="68"/>
      <c r="RG283" s="68"/>
      <c r="RH283" s="68"/>
      <c r="RI283" s="38"/>
      <c r="RJ283" s="38"/>
      <c r="RK283" s="38"/>
      <c r="RL283" s="38"/>
      <c r="RM283" s="9"/>
      <c r="RN283" s="9"/>
      <c r="RO283" s="9"/>
      <c r="RP283" s="39"/>
      <c r="RQ283" s="39"/>
      <c r="RR283" s="39"/>
      <c r="RS283" s="39"/>
      <c r="RT283" s="68"/>
      <c r="RU283" s="68"/>
      <c r="RV283" s="184"/>
      <c r="RW283" s="184"/>
      <c r="RX283" s="68"/>
      <c r="RY283" s="68"/>
      <c r="RZ283" s="68"/>
      <c r="SA283" s="68"/>
      <c r="SB283" s="68"/>
      <c r="SC283" s="68"/>
      <c r="SD283" s="68"/>
      <c r="SE283" s="68"/>
      <c r="SF283" s="38"/>
      <c r="SG283" s="38"/>
      <c r="SH283" s="38"/>
      <c r="SI283" s="9"/>
      <c r="SJ283" s="9"/>
      <c r="SK283" s="9"/>
      <c r="SL283" s="39"/>
      <c r="SM283" s="39"/>
      <c r="SN283" s="39"/>
      <c r="SO283" s="39"/>
      <c r="SP283" s="68"/>
      <c r="SQ283" s="68"/>
      <c r="SR283" s="184"/>
      <c r="SS283" s="184"/>
      <c r="ST283" s="68"/>
      <c r="SU283" s="68"/>
      <c r="SV283" s="68"/>
      <c r="SW283" s="68"/>
      <c r="SX283" s="68"/>
      <c r="SY283" s="68"/>
      <c r="SZ283" s="68"/>
      <c r="TA283" s="68"/>
      <c r="TB283" s="38"/>
      <c r="TC283" s="38"/>
      <c r="TD283" s="38"/>
      <c r="TE283" s="9"/>
      <c r="TF283" s="9"/>
      <c r="TG283" s="9"/>
      <c r="TN283" s="68"/>
      <c r="TO283" s="68"/>
      <c r="TP283" s="68"/>
      <c r="TQ283" s="142"/>
      <c r="TR283" s="142"/>
      <c r="TS283" s="68"/>
      <c r="TT283" s="68"/>
      <c r="TU283" s="68"/>
      <c r="TV283" s="68"/>
      <c r="TW283" s="68"/>
      <c r="TX283" s="68"/>
      <c r="TY283" s="68"/>
      <c r="TZ283" s="68"/>
      <c r="UA283" s="68"/>
      <c r="UK283" s="68"/>
      <c r="UL283" s="68"/>
      <c r="UM283" s="68"/>
      <c r="UN283" s="68"/>
      <c r="UO283" s="68"/>
      <c r="UP283" s="68"/>
      <c r="UQ283" s="68"/>
      <c r="UR283" s="68"/>
      <c r="US283" s="68"/>
      <c r="UT283" s="68"/>
      <c r="UU283" s="68"/>
      <c r="UV283" s="68"/>
      <c r="VE283" s="9"/>
      <c r="VG283" s="15"/>
      <c r="VI283" s="9"/>
      <c r="VJ283" s="29"/>
      <c r="WA283" s="3" t="s">
        <v>10891</v>
      </c>
      <c r="XK283"/>
      <c r="XP283" s="6" t="s">
        <v>10807</v>
      </c>
      <c r="XQ283" s="6" t="s">
        <v>10807</v>
      </c>
    </row>
    <row r="284" spans="1:686" ht="33" customHeight="1" x14ac:dyDescent="0.2">
      <c r="J284" s="82"/>
      <c r="K284" s="6">
        <v>54</v>
      </c>
      <c r="L284" s="6">
        <v>87</v>
      </c>
      <c r="T284" s="3" t="s">
        <v>1084</v>
      </c>
      <c r="AL284" s="9"/>
      <c r="AM284" s="6" t="s">
        <v>10807</v>
      </c>
      <c r="AO284" s="28">
        <v>8</v>
      </c>
      <c r="BI284" s="9"/>
      <c r="BJ284" s="9"/>
      <c r="BK284" s="9"/>
      <c r="BL284" s="9"/>
      <c r="BM284" s="9"/>
      <c r="BN284" s="9"/>
      <c r="BO284" s="9"/>
      <c r="BP284" s="9"/>
      <c r="BS284" s="227" t="str">
        <f t="shared" si="8"/>
        <v xml:space="preserve">--  --              </v>
      </c>
      <c r="BT284" s="9"/>
      <c r="BU284" s="9"/>
      <c r="BV284" s="9"/>
      <c r="BW284" s="9"/>
      <c r="BX284" s="9"/>
      <c r="BY284" s="9"/>
      <c r="BZ284" s="9"/>
      <c r="CA284" s="9"/>
      <c r="CB284" s="9"/>
      <c r="CC284" s="9"/>
      <c r="CD284" s="9"/>
      <c r="CE284" s="9"/>
      <c r="CF284" s="9"/>
      <c r="CJ284" s="83"/>
      <c r="CK284" s="9"/>
      <c r="CL284" s="9">
        <v>19</v>
      </c>
      <c r="CM284" s="9">
        <v>19</v>
      </c>
      <c r="CN284" s="22"/>
      <c r="CO284" s="22"/>
      <c r="CP284" s="9"/>
      <c r="CQ284" s="9"/>
      <c r="CR284" s="9"/>
      <c r="CS284" s="9"/>
      <c r="CT284" s="9"/>
      <c r="CU284" s="9"/>
      <c r="CV284" s="9"/>
      <c r="CW284" s="9"/>
      <c r="CX284" s="68"/>
      <c r="CY284" s="22"/>
      <c r="CZ284" s="68"/>
      <c r="DA284" s="68"/>
      <c r="DB284" s="68"/>
      <c r="DC284" s="68"/>
      <c r="DD284" s="53" t="s">
        <v>10483</v>
      </c>
      <c r="DE284" s="53" t="s">
        <v>10483</v>
      </c>
      <c r="DF284" s="53" t="s">
        <v>10483</v>
      </c>
      <c r="DG284" s="53" t="s">
        <v>10483</v>
      </c>
      <c r="DH284" s="53" t="s">
        <v>10483</v>
      </c>
      <c r="DI284" s="53" t="s">
        <v>10483</v>
      </c>
      <c r="DJ284" s="53" t="s">
        <v>10483</v>
      </c>
      <c r="DK284" s="53" t="s">
        <v>10483</v>
      </c>
      <c r="DL284" s="53" t="s">
        <v>10483</v>
      </c>
      <c r="DM284" s="53" t="s">
        <v>10483</v>
      </c>
      <c r="DN284" s="53" t="s">
        <v>10483</v>
      </c>
      <c r="DO284" s="53" t="s">
        <v>10483</v>
      </c>
      <c r="DP284" s="53" t="s">
        <v>10483</v>
      </c>
      <c r="DQ284" s="53" t="s">
        <v>10483</v>
      </c>
      <c r="DR284" s="53" t="s">
        <v>10483</v>
      </c>
      <c r="DS284" s="53" t="s">
        <v>10483</v>
      </c>
      <c r="DT284" s="53" t="s">
        <v>10483</v>
      </c>
      <c r="DU284" s="53" t="s">
        <v>10483</v>
      </c>
      <c r="DV284" s="53" t="s">
        <v>10483</v>
      </c>
      <c r="DW284" s="53" t="s">
        <v>10483</v>
      </c>
      <c r="DX284" s="53" t="s">
        <v>10483</v>
      </c>
      <c r="DY284" s="53" t="s">
        <v>10483</v>
      </c>
      <c r="DZ284" s="53" t="s">
        <v>10483</v>
      </c>
      <c r="EA284" s="53" t="s">
        <v>10483</v>
      </c>
      <c r="EB284" s="53"/>
      <c r="EC284" s="53" t="s">
        <v>10483</v>
      </c>
      <c r="ED284" s="53" t="s">
        <v>10483</v>
      </c>
      <c r="EE284" s="53" t="s">
        <v>10483</v>
      </c>
      <c r="EF284" s="53" t="s">
        <v>10483</v>
      </c>
      <c r="EG284" s="38"/>
      <c r="EH284" s="38"/>
      <c r="EI284" s="38"/>
      <c r="EJ284" s="53" t="s">
        <v>10483</v>
      </c>
      <c r="EK284" s="9" t="s">
        <v>4212</v>
      </c>
      <c r="EL284" s="9" t="s">
        <v>4212</v>
      </c>
      <c r="EM284" s="39">
        <v>43</v>
      </c>
      <c r="EN284" s="39">
        <v>14.4</v>
      </c>
      <c r="EO284" s="39"/>
      <c r="EP284" s="39">
        <v>34.200000000000003</v>
      </c>
      <c r="EQ284" s="39">
        <v>16.2</v>
      </c>
      <c r="ER284" s="39"/>
      <c r="ES284" s="68"/>
      <c r="ET284" s="68"/>
      <c r="EV284" s="184">
        <v>33.200000000000003</v>
      </c>
      <c r="EW284" s="184">
        <v>15.5</v>
      </c>
      <c r="EX284" s="68"/>
      <c r="EY284" s="68"/>
      <c r="EZ284" s="68"/>
      <c r="FA284" s="68"/>
      <c r="FB284" s="68"/>
      <c r="FC284" s="68"/>
      <c r="FD284" s="68"/>
      <c r="FE284" s="68"/>
      <c r="FF284" s="68"/>
      <c r="FG284" s="38"/>
      <c r="FH284" s="38"/>
      <c r="FI284" s="38"/>
      <c r="FJ284" s="38"/>
      <c r="FK284" s="9"/>
      <c r="FL284" s="38"/>
      <c r="FM284" s="38"/>
      <c r="FN284" s="38"/>
      <c r="FO284" s="9"/>
      <c r="FP284" s="9"/>
      <c r="FQ284" s="9"/>
      <c r="FR284" s="9"/>
      <c r="FS284" s="39"/>
      <c r="FT284" s="39"/>
      <c r="FU284" s="39"/>
      <c r="FV284" s="39"/>
      <c r="FW284" s="39"/>
      <c r="FX284" s="39"/>
      <c r="FY284" s="68"/>
      <c r="FZ284" s="68"/>
      <c r="GA284" s="68"/>
      <c r="GB284" s="68"/>
      <c r="GC284" s="68"/>
      <c r="GD284" s="68"/>
      <c r="GE284" s="68"/>
      <c r="GF284" s="68"/>
      <c r="GG284" s="68"/>
      <c r="GH284" s="68"/>
      <c r="GI284" s="68"/>
      <c r="GJ284" s="68"/>
      <c r="GK284" s="68"/>
      <c r="GL284" s="68"/>
      <c r="GM284" s="53" t="s">
        <v>10483</v>
      </c>
      <c r="GN284" s="53" t="s">
        <v>10483</v>
      </c>
      <c r="GO284" s="53" t="s">
        <v>10483</v>
      </c>
      <c r="GP284" s="53" t="s">
        <v>10483</v>
      </c>
      <c r="GQ284" s="53" t="s">
        <v>10483</v>
      </c>
      <c r="GR284" s="38"/>
      <c r="GS284" s="38"/>
      <c r="GT284" s="38"/>
      <c r="GU284" s="38"/>
      <c r="GV284" s="38"/>
      <c r="GW284" s="38"/>
      <c r="GX284" s="38"/>
      <c r="GY284" s="38"/>
      <c r="GZ284" s="167"/>
      <c r="HA284" s="167"/>
      <c r="HB284" s="167"/>
      <c r="HC284" s="167"/>
      <c r="HD284" s="167"/>
      <c r="HE284" s="167"/>
      <c r="HF284" s="167"/>
      <c r="HG284" s="167"/>
      <c r="HH284" s="167"/>
      <c r="HI284" s="167"/>
      <c r="HJ284" s="167"/>
      <c r="HK284" s="167"/>
      <c r="HL284" s="38"/>
      <c r="HM284" s="38"/>
      <c r="HN284" s="38"/>
      <c r="HP284" s="38"/>
      <c r="HQ284" s="38"/>
      <c r="HR284" s="38"/>
      <c r="HS284" s="38"/>
      <c r="HT284" s="38"/>
      <c r="HU284" s="38"/>
      <c r="HV284" s="38"/>
      <c r="HW284" s="38"/>
      <c r="HX284" s="38"/>
      <c r="HY284" s="38"/>
      <c r="HZ284" s="9"/>
      <c r="IA284" s="9"/>
      <c r="IB284" s="9"/>
      <c r="IC284" s="38"/>
      <c r="ID284" s="38"/>
      <c r="IE284" s="38"/>
      <c r="IF284" s="38"/>
      <c r="IG284" s="38"/>
      <c r="IH284" s="38"/>
      <c r="II284" s="68"/>
      <c r="IJ284" s="68"/>
      <c r="IK284" s="68"/>
      <c r="IL284" s="68"/>
      <c r="IM284" s="68"/>
      <c r="IN284" s="68"/>
      <c r="IO284" s="68"/>
      <c r="IP284" s="68"/>
      <c r="IQ284" s="68"/>
      <c r="IR284" s="68"/>
      <c r="IS284" s="68"/>
      <c r="IT284" s="68"/>
      <c r="IU284" s="68"/>
      <c r="IV284" s="68"/>
      <c r="IW284" s="38"/>
      <c r="IX284" s="38"/>
      <c r="IY284" s="38"/>
      <c r="IZ284" s="9"/>
      <c r="JA284" s="9"/>
      <c r="JB284" s="9"/>
      <c r="JC284" s="38"/>
      <c r="JD284" s="38"/>
      <c r="JE284" s="38"/>
      <c r="JF284" s="38"/>
      <c r="JG284" s="38"/>
      <c r="JH284" s="38"/>
      <c r="JI284" s="68"/>
      <c r="JJ284" s="68"/>
      <c r="JK284" s="68"/>
      <c r="JL284" s="68"/>
      <c r="JM284" s="68"/>
      <c r="JN284" s="68"/>
      <c r="JO284" s="68"/>
      <c r="JP284" s="68"/>
      <c r="JQ284" s="68"/>
      <c r="JR284" s="68"/>
      <c r="JS284" s="68"/>
      <c r="JT284" s="68"/>
      <c r="JU284" s="68"/>
      <c r="JV284" s="68"/>
      <c r="JW284" s="38"/>
      <c r="JX284" s="38"/>
      <c r="JY284" s="38"/>
      <c r="JZ284" s="9"/>
      <c r="KA284" s="9"/>
      <c r="KB284" s="9"/>
      <c r="KC284" s="9"/>
      <c r="KD284" s="9"/>
      <c r="KE284" s="9"/>
      <c r="KF284" s="9"/>
      <c r="KW284" s="9"/>
      <c r="KX284" s="9"/>
      <c r="KY284" s="9"/>
      <c r="KZ284" s="38"/>
      <c r="LA284" s="38"/>
      <c r="LB284" s="38"/>
      <c r="LC284" s="38"/>
      <c r="LD284" s="38"/>
      <c r="LE284" s="68"/>
      <c r="LF284" s="68"/>
      <c r="LG284" s="68"/>
      <c r="LH284" s="68"/>
      <c r="LI284" s="68"/>
      <c r="LJ284" s="68"/>
      <c r="LK284" s="68"/>
      <c r="LL284" s="68"/>
      <c r="LM284" s="68"/>
      <c r="LN284" s="68"/>
      <c r="LO284" s="68"/>
      <c r="LP284" s="68"/>
      <c r="LQ284" s="68"/>
      <c r="LR284" s="38"/>
      <c r="LS284" s="38"/>
      <c r="LT284" s="38"/>
      <c r="LU284" s="9"/>
      <c r="LV284" s="9"/>
      <c r="LW284" s="9"/>
      <c r="LX284" s="38"/>
      <c r="LY284" s="38"/>
      <c r="LZ284" s="38"/>
      <c r="MA284" s="38"/>
      <c r="MB284" s="68"/>
      <c r="MC284" s="68"/>
      <c r="MD284" s="192"/>
      <c r="ME284" s="192"/>
      <c r="MF284" s="68"/>
      <c r="MG284" s="68"/>
      <c r="MH284" s="68"/>
      <c r="MI284" s="68"/>
      <c r="MJ284" s="68"/>
      <c r="MK284" s="68"/>
      <c r="ML284" s="68"/>
      <c r="MM284" s="68"/>
      <c r="MN284" s="38"/>
      <c r="MO284" s="38"/>
      <c r="MP284" s="38"/>
      <c r="MQ284" s="38"/>
      <c r="MR284" s="38"/>
      <c r="MS284" s="9"/>
      <c r="MT284" s="9"/>
      <c r="MU284" s="38"/>
      <c r="MV284" s="38"/>
      <c r="MW284" s="38"/>
      <c r="MX284" s="38"/>
      <c r="MY284" s="38"/>
      <c r="MZ284" s="68"/>
      <c r="NA284" s="68"/>
      <c r="NB284" s="68"/>
      <c r="NC284" s="68"/>
      <c r="ND284" s="68"/>
      <c r="NE284" s="68"/>
      <c r="NF284" s="68"/>
      <c r="NG284" s="68"/>
      <c r="NH284" s="68"/>
      <c r="NI284" s="68"/>
      <c r="NJ284" s="68"/>
      <c r="NK284" s="68"/>
      <c r="NL284" s="68"/>
      <c r="NM284" s="38"/>
      <c r="NN284" s="38"/>
      <c r="NO284" s="38"/>
      <c r="NP284" s="9"/>
      <c r="NQ284" s="9"/>
      <c r="NR284" s="9"/>
      <c r="NS284" s="38">
        <v>3</v>
      </c>
      <c r="NT284" s="38">
        <v>2.6</v>
      </c>
      <c r="NU284" s="38"/>
      <c r="NV284" s="38">
        <v>1.5</v>
      </c>
      <c r="NW284" s="38">
        <v>2.4</v>
      </c>
      <c r="NX284" s="38"/>
      <c r="NY284" s="68"/>
      <c r="NZ284" s="68"/>
      <c r="OA284" s="68">
        <v>1.5</v>
      </c>
      <c r="OB284" s="68">
        <v>2.5</v>
      </c>
      <c r="OC284" s="68"/>
      <c r="OD284" s="68"/>
      <c r="OE284" s="68"/>
      <c r="OF284" s="68"/>
      <c r="OG284" s="68"/>
      <c r="OH284" s="68"/>
      <c r="OI284" s="68"/>
      <c r="OJ284" s="68"/>
      <c r="OK284" s="68"/>
      <c r="OL284" s="38"/>
      <c r="OM284" s="38"/>
      <c r="ON284" s="38"/>
      <c r="OO284" s="9"/>
      <c r="OP284" s="9"/>
      <c r="OQ284" s="9"/>
      <c r="OR284" s="38"/>
      <c r="OS284" s="38"/>
      <c r="OT284" s="38"/>
      <c r="OU284" s="38"/>
      <c r="OV284" s="68"/>
      <c r="OW284" s="68"/>
      <c r="OX284" s="68"/>
      <c r="OY284" s="68"/>
      <c r="OZ284" s="68"/>
      <c r="PA284" s="68"/>
      <c r="PB284" s="68"/>
      <c r="PC284" s="68"/>
      <c r="PD284" s="68"/>
      <c r="PE284" s="68"/>
      <c r="PF284" s="68"/>
      <c r="PG284" s="68"/>
      <c r="PH284" s="38"/>
      <c r="PI284" s="38"/>
      <c r="PJ284" s="38"/>
      <c r="PK284" s="38"/>
      <c r="PL284" s="9"/>
      <c r="PM284" s="9"/>
      <c r="PN284" s="9"/>
      <c r="PO284" s="38"/>
      <c r="PP284" s="38"/>
      <c r="PQ284" s="38"/>
      <c r="PR284" s="38"/>
      <c r="PS284" s="38"/>
      <c r="PT284" s="68"/>
      <c r="PU284" s="68"/>
      <c r="PV284" s="68"/>
      <c r="PW284" s="68"/>
      <c r="PX284" s="68"/>
      <c r="PY284" s="68"/>
      <c r="PZ284" s="68"/>
      <c r="QA284" s="68"/>
      <c r="QB284" s="68"/>
      <c r="QC284" s="68"/>
      <c r="QD284" s="68"/>
      <c r="QE284" s="68"/>
      <c r="QF284" s="68"/>
      <c r="QG284" s="38"/>
      <c r="QH284" s="38"/>
      <c r="QI284" s="38"/>
      <c r="QJ284" s="38"/>
      <c r="QK284" s="9"/>
      <c r="QL284" s="9"/>
      <c r="QM284" s="9"/>
      <c r="QN284" s="38"/>
      <c r="QO284" s="38"/>
      <c r="QP284" s="38"/>
      <c r="QQ284" s="38"/>
      <c r="QR284" s="38"/>
      <c r="QS284" s="38"/>
      <c r="QT284" s="68"/>
      <c r="QU284" s="68"/>
      <c r="QV284" s="68"/>
      <c r="QW284" s="68"/>
      <c r="QX284" s="68"/>
      <c r="QY284" s="68"/>
      <c r="QZ284" s="68"/>
      <c r="RA284" s="68"/>
      <c r="RB284" s="68"/>
      <c r="RC284" s="68"/>
      <c r="RD284" s="68"/>
      <c r="RE284" s="68"/>
      <c r="RF284" s="68"/>
      <c r="RG284" s="68"/>
      <c r="RH284" s="68"/>
      <c r="RI284" s="38"/>
      <c r="RJ284" s="38"/>
      <c r="RK284" s="38"/>
      <c r="RL284" s="38"/>
      <c r="RM284" s="9"/>
      <c r="RN284" s="9"/>
      <c r="RO284" s="9"/>
      <c r="RP284" s="39"/>
      <c r="RQ284" s="39"/>
      <c r="RR284" s="39"/>
      <c r="RS284" s="39"/>
      <c r="RT284" s="68"/>
      <c r="RU284" s="68"/>
      <c r="RV284" s="184"/>
      <c r="RW284" s="184"/>
      <c r="RX284" s="68"/>
      <c r="RY284" s="68"/>
      <c r="RZ284" s="68"/>
      <c r="SA284" s="68"/>
      <c r="SB284" s="68"/>
      <c r="SC284" s="68"/>
      <c r="SD284" s="68"/>
      <c r="SE284" s="68"/>
      <c r="SF284" s="38"/>
      <c r="SG284" s="38"/>
      <c r="SH284" s="38"/>
      <c r="SI284" s="9"/>
      <c r="SJ284" s="9"/>
      <c r="SK284" s="9"/>
      <c r="SL284" s="39"/>
      <c r="SM284" s="39"/>
      <c r="SN284" s="39"/>
      <c r="SO284" s="39"/>
      <c r="SP284" s="68"/>
      <c r="SQ284" s="68"/>
      <c r="SR284" s="184"/>
      <c r="SS284" s="184"/>
      <c r="ST284" s="68"/>
      <c r="SU284" s="68"/>
      <c r="SV284" s="68"/>
      <c r="SW284" s="68"/>
      <c r="SX284" s="68"/>
      <c r="SY284" s="68"/>
      <c r="SZ284" s="68"/>
      <c r="TA284" s="68"/>
      <c r="TB284" s="38"/>
      <c r="TC284" s="38"/>
      <c r="TD284" s="38"/>
      <c r="TE284" s="9"/>
      <c r="TF284" s="9"/>
      <c r="TG284" s="9"/>
      <c r="TN284" s="68"/>
      <c r="TO284" s="68"/>
      <c r="TP284" s="68"/>
      <c r="TQ284" s="142"/>
      <c r="TR284" s="142"/>
      <c r="TS284" s="68"/>
      <c r="TT284" s="68"/>
      <c r="TU284" s="68"/>
      <c r="TV284" s="68"/>
      <c r="TW284" s="68"/>
      <c r="TX284" s="68"/>
      <c r="TY284" s="68"/>
      <c r="TZ284" s="68"/>
      <c r="UA284" s="68"/>
      <c r="UK284" s="68"/>
      <c r="UL284" s="68"/>
      <c r="UM284" s="68"/>
      <c r="UN284" s="68"/>
      <c r="UO284" s="68"/>
      <c r="UP284" s="68"/>
      <c r="UQ284" s="68"/>
      <c r="UR284" s="68"/>
      <c r="US284" s="68"/>
      <c r="UT284" s="68"/>
      <c r="UU284" s="68"/>
      <c r="UV284" s="68"/>
      <c r="VE284" s="9"/>
      <c r="VG284" s="15"/>
      <c r="VI284" s="9"/>
      <c r="VJ284" s="29"/>
      <c r="WA284" s="3" t="s">
        <v>10891</v>
      </c>
      <c r="XK284"/>
      <c r="XP284" s="6" t="s">
        <v>10807</v>
      </c>
      <c r="XQ284" s="6" t="s">
        <v>10807</v>
      </c>
    </row>
    <row r="285" spans="1:686" ht="33" customHeight="1" x14ac:dyDescent="0.2">
      <c r="A285" s="3" t="s">
        <v>6769</v>
      </c>
      <c r="C285" s="276" t="s">
        <v>9918</v>
      </c>
      <c r="D285" s="276" t="s">
        <v>9991</v>
      </c>
      <c r="E285" s="276" t="s">
        <v>9992</v>
      </c>
      <c r="F285" s="283"/>
      <c r="G285" s="278"/>
      <c r="H285" s="278"/>
      <c r="I285" s="278" t="s">
        <v>6768</v>
      </c>
      <c r="J285" s="284" t="s">
        <v>5586</v>
      </c>
      <c r="K285" s="279">
        <v>55</v>
      </c>
      <c r="L285" s="279">
        <v>88</v>
      </c>
      <c r="M285" s="292" t="s">
        <v>980</v>
      </c>
      <c r="N285" s="3" t="s">
        <v>10219</v>
      </c>
      <c r="O285" s="3" t="s">
        <v>10220</v>
      </c>
      <c r="P285" s="3">
        <v>3</v>
      </c>
      <c r="Q285" s="6" t="s">
        <v>2323</v>
      </c>
      <c r="S285" s="3" t="s">
        <v>48</v>
      </c>
      <c r="T285" s="3" t="s">
        <v>1223</v>
      </c>
      <c r="U285" s="3" t="s">
        <v>49</v>
      </c>
      <c r="V285" s="3" t="s">
        <v>49</v>
      </c>
      <c r="W285" s="3" t="s">
        <v>2108</v>
      </c>
      <c r="Y285" s="3" t="s">
        <v>2226</v>
      </c>
      <c r="Z285" s="3" t="s">
        <v>2236</v>
      </c>
      <c r="AD285" s="3" t="s">
        <v>3148</v>
      </c>
      <c r="AE285" s="3" t="s">
        <v>1223</v>
      </c>
      <c r="AF285" s="3" t="s">
        <v>49</v>
      </c>
      <c r="AG285" s="162" t="s">
        <v>10483</v>
      </c>
      <c r="AI285" s="3" t="s">
        <v>3442</v>
      </c>
      <c r="AJ285" s="3" t="s">
        <v>3243</v>
      </c>
      <c r="AL285" s="3" t="s">
        <v>5212</v>
      </c>
      <c r="AM285" s="6" t="s">
        <v>11192</v>
      </c>
      <c r="AN285" s="3" t="s">
        <v>777</v>
      </c>
      <c r="AO285" s="28">
        <v>4</v>
      </c>
      <c r="AP285" s="28">
        <v>4</v>
      </c>
      <c r="AQ285" s="28">
        <v>75</v>
      </c>
      <c r="AR285" s="98" t="s">
        <v>2765</v>
      </c>
      <c r="AT285" s="98">
        <v>443</v>
      </c>
      <c r="AU285" s="98">
        <v>254</v>
      </c>
      <c r="AV285" s="98">
        <v>189</v>
      </c>
      <c r="AW285" s="98">
        <v>13.5</v>
      </c>
      <c r="AX285" s="98">
        <v>0.4</v>
      </c>
      <c r="AZ285" s="28" t="s">
        <v>557</v>
      </c>
      <c r="BA285" s="28" t="s">
        <v>557</v>
      </c>
      <c r="BB285" s="28" t="s">
        <v>542</v>
      </c>
      <c r="BC285" s="28" t="s">
        <v>542</v>
      </c>
      <c r="BD285" s="28" t="s">
        <v>53</v>
      </c>
      <c r="BE285" s="28" t="s">
        <v>54</v>
      </c>
      <c r="BF285" s="28" t="s">
        <v>37</v>
      </c>
      <c r="BG285" s="28" t="s">
        <v>12</v>
      </c>
      <c r="BH285" s="28" t="s">
        <v>4231</v>
      </c>
      <c r="BI285" s="28" t="s">
        <v>1529</v>
      </c>
      <c r="BK285" s="28" t="s">
        <v>1529</v>
      </c>
      <c r="BL285" s="28" t="s">
        <v>448</v>
      </c>
      <c r="BM285" s="28">
        <v>7</v>
      </c>
      <c r="BN285" s="28" t="s">
        <v>448</v>
      </c>
      <c r="BO285" s="28">
        <v>30</v>
      </c>
      <c r="BQ285" s="28" t="s">
        <v>4455</v>
      </c>
      <c r="BR285" s="227" t="s">
        <v>50</v>
      </c>
      <c r="BS285" s="227" t="str">
        <f t="shared" si="8"/>
        <v xml:space="preserve">EAT-40-G -- --              </v>
      </c>
      <c r="BT285" s="28" t="s">
        <v>4213</v>
      </c>
      <c r="BU285" s="28" t="s">
        <v>4213</v>
      </c>
      <c r="BV285" s="28" t="s">
        <v>11193</v>
      </c>
      <c r="CE285" s="28" t="s">
        <v>4463</v>
      </c>
      <c r="CF285" s="9"/>
      <c r="CI285" s="118" t="s">
        <v>6768</v>
      </c>
      <c r="CJ285" s="83" t="s">
        <v>5586</v>
      </c>
      <c r="CK285" s="9"/>
      <c r="CL285" s="9">
        <v>75</v>
      </c>
      <c r="CM285" s="9">
        <v>70</v>
      </c>
      <c r="CN285" s="22"/>
      <c r="CO285" s="22"/>
      <c r="CP285" s="9"/>
      <c r="CQ285" s="9"/>
      <c r="CR285" s="9"/>
      <c r="CS285" s="9"/>
      <c r="CT285" s="9"/>
      <c r="CU285" s="9"/>
      <c r="CV285" s="9"/>
      <c r="CW285" s="9"/>
      <c r="CX285" s="68"/>
      <c r="CY285" s="68"/>
      <c r="CZ285" s="68"/>
      <c r="DA285" s="68"/>
      <c r="DB285" s="68"/>
      <c r="DC285" s="68"/>
      <c r="DD285" s="53" t="s">
        <v>8118</v>
      </c>
      <c r="DE285" s="53" t="s">
        <v>8118</v>
      </c>
      <c r="DF285" s="53" t="s">
        <v>8118</v>
      </c>
      <c r="DG285" s="53">
        <v>15.24</v>
      </c>
      <c r="DH285" s="53">
        <v>10.94</v>
      </c>
      <c r="DI285" s="53">
        <v>12.98</v>
      </c>
      <c r="DJ285" s="53">
        <v>9.94</v>
      </c>
      <c r="DK285" s="53" t="s">
        <v>10483</v>
      </c>
      <c r="DL285" s="53" t="s">
        <v>10483</v>
      </c>
      <c r="DM285" s="53" t="s">
        <v>10483</v>
      </c>
      <c r="DN285" s="53" t="s">
        <v>10483</v>
      </c>
      <c r="DO285" s="53" t="s">
        <v>10483</v>
      </c>
      <c r="DP285" s="53" t="s">
        <v>10483</v>
      </c>
      <c r="DQ285" s="53" t="s">
        <v>10483</v>
      </c>
      <c r="DR285" s="53" t="s">
        <v>10483</v>
      </c>
      <c r="DS285" s="53" t="s">
        <v>10483</v>
      </c>
      <c r="DT285" s="53" t="s">
        <v>10483</v>
      </c>
      <c r="DU285" s="53">
        <v>11.98</v>
      </c>
      <c r="DV285" s="53">
        <v>8.98</v>
      </c>
      <c r="DW285" s="53"/>
      <c r="DX285" s="53" t="s">
        <v>10483</v>
      </c>
      <c r="DY285" s="53">
        <v>11.73</v>
      </c>
      <c r="DZ285" s="53">
        <v>9.49</v>
      </c>
      <c r="EA285" s="53" t="s">
        <v>10483</v>
      </c>
      <c r="EB285" s="53"/>
      <c r="EC285" s="53" t="s">
        <v>10483</v>
      </c>
      <c r="ED285" s="53" t="s">
        <v>10483</v>
      </c>
      <c r="EE285" s="53" t="s">
        <v>10483</v>
      </c>
      <c r="EF285" s="53" t="s">
        <v>10483</v>
      </c>
      <c r="EG285" s="53" t="s">
        <v>10483</v>
      </c>
      <c r="EH285" s="53"/>
      <c r="EI285" s="53" t="s">
        <v>10483</v>
      </c>
      <c r="EJ285" s="53" t="s">
        <v>10483</v>
      </c>
      <c r="EK285" s="53" t="s">
        <v>10483</v>
      </c>
      <c r="EL285" s="53" t="s">
        <v>10483</v>
      </c>
      <c r="EM285" s="53" t="s">
        <v>10483</v>
      </c>
      <c r="EN285" s="53" t="s">
        <v>10483</v>
      </c>
      <c r="EO285" s="53" t="s">
        <v>10483</v>
      </c>
      <c r="EP285" s="53" t="s">
        <v>10483</v>
      </c>
      <c r="EQ285" s="53" t="s">
        <v>10483</v>
      </c>
      <c r="ER285" s="53" t="s">
        <v>10483</v>
      </c>
      <c r="ES285" s="68"/>
      <c r="ET285" s="68"/>
      <c r="EU285" s="68"/>
      <c r="EV285" s="68"/>
      <c r="EW285" s="68"/>
      <c r="EX285" s="68"/>
      <c r="EY285" s="68"/>
      <c r="EZ285" s="68"/>
      <c r="FA285" s="68"/>
      <c r="FB285" s="68"/>
      <c r="FC285" s="68"/>
      <c r="FD285" s="68"/>
      <c r="FE285" s="68"/>
      <c r="FF285" s="68"/>
      <c r="FG285" s="53" t="s">
        <v>10483</v>
      </c>
      <c r="FH285" s="53" t="s">
        <v>10483</v>
      </c>
      <c r="FI285" s="53" t="s">
        <v>10483</v>
      </c>
      <c r="FJ285" s="53" t="s">
        <v>10483</v>
      </c>
      <c r="FK285" s="53" t="s">
        <v>10483</v>
      </c>
      <c r="FL285" s="53" t="s">
        <v>10483</v>
      </c>
      <c r="FM285" s="53"/>
      <c r="FN285" s="53" t="s">
        <v>10483</v>
      </c>
      <c r="FO285" s="53" t="s">
        <v>10483</v>
      </c>
      <c r="FP285" s="53" t="s">
        <v>10483</v>
      </c>
      <c r="FQ285" s="53" t="s">
        <v>10483</v>
      </c>
      <c r="FR285" s="53" t="s">
        <v>10483</v>
      </c>
      <c r="FS285" s="53" t="s">
        <v>10483</v>
      </c>
      <c r="FT285" s="53" t="s">
        <v>10483</v>
      </c>
      <c r="FU285" s="53" t="s">
        <v>10483</v>
      </c>
      <c r="FV285" s="53" t="s">
        <v>10483</v>
      </c>
      <c r="FW285" s="53" t="s">
        <v>10483</v>
      </c>
      <c r="FX285" s="53" t="s">
        <v>10483</v>
      </c>
      <c r="FY285" s="68"/>
      <c r="FZ285" s="68"/>
      <c r="GA285" s="68"/>
      <c r="GB285" s="68"/>
      <c r="GC285" s="68"/>
      <c r="GD285" s="68"/>
      <c r="GE285" s="68"/>
      <c r="GF285" s="68"/>
      <c r="GG285" s="68"/>
      <c r="GH285" s="68"/>
      <c r="GI285" s="68"/>
      <c r="GJ285" s="68"/>
      <c r="GK285" s="68"/>
      <c r="GL285" s="68"/>
      <c r="GM285" s="53" t="s">
        <v>10483</v>
      </c>
      <c r="GN285" s="53" t="s">
        <v>10483</v>
      </c>
      <c r="GO285" s="53" t="s">
        <v>10483</v>
      </c>
      <c r="GP285" s="53" t="s">
        <v>10483</v>
      </c>
      <c r="GQ285" s="53" t="s">
        <v>10483</v>
      </c>
      <c r="GR285" s="38"/>
      <c r="GS285" s="38"/>
      <c r="GT285" s="38"/>
      <c r="GU285" s="38"/>
      <c r="GV285" s="38"/>
      <c r="GW285" s="38"/>
      <c r="GX285" s="38"/>
      <c r="GY285" s="38"/>
      <c r="GZ285" s="167"/>
      <c r="HA285" s="167"/>
      <c r="HB285" s="167"/>
      <c r="HC285" s="167"/>
      <c r="HD285" s="167"/>
      <c r="HE285" s="167"/>
      <c r="HF285" s="167"/>
      <c r="HG285" s="167"/>
      <c r="HH285" s="167"/>
      <c r="HI285" s="167"/>
      <c r="HJ285" s="167"/>
      <c r="HK285" s="167"/>
      <c r="HL285" s="38"/>
      <c r="HM285" s="38"/>
      <c r="HN285" s="38"/>
      <c r="HO285" s="3" t="s">
        <v>542</v>
      </c>
      <c r="HP285" s="38"/>
      <c r="HQ285" s="38"/>
      <c r="HR285" s="38"/>
      <c r="HS285" s="38"/>
      <c r="HT285" s="38"/>
      <c r="HU285" s="38"/>
      <c r="HV285" s="38"/>
      <c r="HW285" s="38"/>
      <c r="HX285" s="38"/>
      <c r="HY285" s="38"/>
      <c r="HZ285" s="9"/>
      <c r="IA285" s="9"/>
      <c r="IB285" s="9"/>
      <c r="IC285" s="38"/>
      <c r="ID285" s="38"/>
      <c r="IE285" s="38"/>
      <c r="IF285" s="38"/>
      <c r="IG285" s="38"/>
      <c r="IH285" s="38"/>
      <c r="II285" s="68"/>
      <c r="IJ285" s="68"/>
      <c r="IK285" s="68"/>
      <c r="IL285" s="68"/>
      <c r="IM285" s="68"/>
      <c r="IN285" s="68"/>
      <c r="IO285" s="68"/>
      <c r="IP285" s="68"/>
      <c r="IQ285" s="68"/>
      <c r="IR285" s="68"/>
      <c r="IS285" s="68"/>
      <c r="IT285" s="68"/>
      <c r="IU285" s="68"/>
      <c r="IV285" s="68"/>
      <c r="IW285" s="38"/>
      <c r="IX285" s="38"/>
      <c r="IY285" s="38"/>
      <c r="IZ285" s="9"/>
      <c r="JA285" s="9"/>
      <c r="JB285" s="9"/>
      <c r="JC285" s="38"/>
      <c r="JD285" s="38"/>
      <c r="JE285" s="38"/>
      <c r="JF285" s="38"/>
      <c r="JG285" s="38"/>
      <c r="JH285" s="38"/>
      <c r="JI285" s="68"/>
      <c r="JJ285" s="68"/>
      <c r="JK285" s="68"/>
      <c r="JL285" s="68"/>
      <c r="JM285" s="68"/>
      <c r="JN285" s="68"/>
      <c r="JO285" s="68"/>
      <c r="JP285" s="68"/>
      <c r="JQ285" s="68"/>
      <c r="JR285" s="68"/>
      <c r="JS285" s="68"/>
      <c r="JT285" s="68"/>
      <c r="JU285" s="68"/>
      <c r="JV285" s="68"/>
      <c r="JW285" s="38"/>
      <c r="JX285" s="38"/>
      <c r="JY285" s="38"/>
      <c r="JZ285" s="9"/>
      <c r="KA285" s="9"/>
      <c r="KB285" s="9"/>
      <c r="KC285" s="9"/>
      <c r="KD285" s="9"/>
      <c r="KE285" s="9"/>
      <c r="KF285" s="9"/>
      <c r="KW285" s="9"/>
      <c r="KX285" s="9"/>
      <c r="KY285" s="9"/>
      <c r="KZ285" s="38"/>
      <c r="LA285" s="38"/>
      <c r="LB285" s="38"/>
      <c r="LC285" s="38"/>
      <c r="LD285" s="38"/>
      <c r="LE285" s="68"/>
      <c r="LF285" s="68"/>
      <c r="LG285" s="68"/>
      <c r="LH285" s="68"/>
      <c r="LI285" s="68"/>
      <c r="LJ285" s="68"/>
      <c r="LK285" s="68"/>
      <c r="LL285" s="68"/>
      <c r="LM285" s="68"/>
      <c r="LN285" s="68"/>
      <c r="LO285" s="68"/>
      <c r="LP285" s="68"/>
      <c r="LQ285" s="68"/>
      <c r="LR285" s="38"/>
      <c r="LS285" s="38"/>
      <c r="LT285" s="38"/>
      <c r="LU285" s="9"/>
      <c r="LV285" s="9"/>
      <c r="LW285" s="9"/>
      <c r="LX285" s="38"/>
      <c r="LY285" s="38"/>
      <c r="LZ285" s="38"/>
      <c r="MA285" s="38"/>
      <c r="MB285" s="68"/>
      <c r="MC285" s="68"/>
      <c r="MD285" s="68"/>
      <c r="ME285" s="68"/>
      <c r="MF285" s="68"/>
      <c r="MG285" s="68"/>
      <c r="MH285" s="68"/>
      <c r="MI285" s="68"/>
      <c r="MJ285" s="68"/>
      <c r="MK285" s="68"/>
      <c r="ML285" s="68"/>
      <c r="MM285" s="68"/>
      <c r="MN285" s="38"/>
      <c r="MO285" s="38"/>
      <c r="MP285" s="38"/>
      <c r="MQ285" s="38"/>
      <c r="MR285" s="38"/>
      <c r="MU285" s="193"/>
      <c r="MV285" s="193"/>
      <c r="MW285" s="38"/>
      <c r="MX285" s="193"/>
      <c r="MY285" s="193"/>
      <c r="MZ285" s="68"/>
      <c r="NA285" s="68"/>
      <c r="NB285" s="68"/>
      <c r="NC285" s="68"/>
      <c r="ND285" s="68"/>
      <c r="NE285" s="68"/>
      <c r="NF285" s="68"/>
      <c r="NG285" s="68"/>
      <c r="NH285" s="68"/>
      <c r="NI285" s="68"/>
      <c r="NJ285" s="68"/>
      <c r="NK285" s="68"/>
      <c r="NL285" s="68"/>
      <c r="NM285" s="38"/>
      <c r="NN285" s="38"/>
      <c r="NO285" s="38"/>
      <c r="NP285" s="9"/>
      <c r="NQ285" s="9"/>
      <c r="NR285" s="9"/>
      <c r="NS285" s="38"/>
      <c r="NT285" s="38"/>
      <c r="NU285" s="38"/>
      <c r="NV285" s="38"/>
      <c r="NW285" s="38"/>
      <c r="NX285" s="38"/>
      <c r="NY285" s="68"/>
      <c r="NZ285" s="68"/>
      <c r="OA285" s="68"/>
      <c r="OB285" s="68"/>
      <c r="OC285" s="68"/>
      <c r="OD285" s="68"/>
      <c r="OE285" s="68"/>
      <c r="OF285" s="68"/>
      <c r="OG285" s="68"/>
      <c r="OH285" s="68"/>
      <c r="OI285" s="68"/>
      <c r="OJ285" s="68"/>
      <c r="OK285" s="68"/>
      <c r="OL285" s="38"/>
      <c r="OM285" s="38"/>
      <c r="ON285" s="38"/>
      <c r="OO285" s="9"/>
      <c r="OP285" s="9"/>
      <c r="OQ285" s="9"/>
      <c r="OR285" s="38"/>
      <c r="OS285" s="38"/>
      <c r="OT285" s="38"/>
      <c r="OU285" s="38"/>
      <c r="OV285" s="68"/>
      <c r="OW285" s="68"/>
      <c r="OX285" s="68"/>
      <c r="OY285" s="68"/>
      <c r="OZ285" s="68"/>
      <c r="PA285" s="68"/>
      <c r="PB285" s="68"/>
      <c r="PC285" s="68"/>
      <c r="PD285" s="68"/>
      <c r="PE285" s="68"/>
      <c r="PF285" s="68"/>
      <c r="PG285" s="68"/>
      <c r="PH285" s="38"/>
      <c r="PI285" s="38"/>
      <c r="PJ285" s="38"/>
      <c r="PK285" s="38"/>
      <c r="PL285" s="9"/>
      <c r="PM285" s="9"/>
      <c r="PN285" s="9"/>
      <c r="PO285" s="38"/>
      <c r="PP285" s="38"/>
      <c r="PQ285" s="38"/>
      <c r="PR285" s="38"/>
      <c r="PS285" s="38"/>
      <c r="PT285" s="68"/>
      <c r="PU285" s="68"/>
      <c r="PV285" s="68"/>
      <c r="PW285" s="68"/>
      <c r="PX285" s="68"/>
      <c r="PY285" s="68"/>
      <c r="PZ285" s="68"/>
      <c r="QA285" s="68"/>
      <c r="QB285" s="68"/>
      <c r="QC285" s="68"/>
      <c r="QD285" s="68"/>
      <c r="QE285" s="68"/>
      <c r="QF285" s="68"/>
      <c r="QG285" s="38"/>
      <c r="QH285" s="38"/>
      <c r="QI285" s="38"/>
      <c r="QJ285" s="38"/>
      <c r="QK285" s="9"/>
      <c r="QL285" s="9"/>
      <c r="QM285" s="9"/>
      <c r="QN285" s="38"/>
      <c r="QO285" s="38"/>
      <c r="QP285" s="38"/>
      <c r="QQ285" s="38"/>
      <c r="QR285" s="38"/>
      <c r="QS285" s="38"/>
      <c r="QT285" s="68"/>
      <c r="QU285" s="68"/>
      <c r="QV285" s="68"/>
      <c r="QW285" s="68"/>
      <c r="QX285" s="68"/>
      <c r="QY285" s="68"/>
      <c r="QZ285" s="68"/>
      <c r="RA285" s="68"/>
      <c r="RB285" s="68"/>
      <c r="RC285" s="68"/>
      <c r="RD285" s="68"/>
      <c r="RE285" s="68"/>
      <c r="RF285" s="68"/>
      <c r="RG285" s="68"/>
      <c r="RH285" s="68"/>
      <c r="RI285" s="38"/>
      <c r="RJ285" s="38"/>
      <c r="RK285" s="38"/>
      <c r="RL285" s="38"/>
      <c r="RM285" s="9"/>
      <c r="RN285" s="9"/>
      <c r="RO285" s="9"/>
      <c r="RP285" s="38"/>
      <c r="RQ285" s="38"/>
      <c r="RR285" s="38"/>
      <c r="RS285" s="38"/>
      <c r="RT285" s="68"/>
      <c r="RU285" s="68"/>
      <c r="RV285" s="68"/>
      <c r="RW285" s="68"/>
      <c r="RX285" s="68"/>
      <c r="RY285" s="68"/>
      <c r="RZ285" s="68"/>
      <c r="SA285" s="68"/>
      <c r="SB285" s="68"/>
      <c r="SC285" s="68"/>
      <c r="SD285" s="68"/>
      <c r="SE285" s="68"/>
      <c r="SF285" s="38"/>
      <c r="SG285" s="38"/>
      <c r="SH285" s="38"/>
      <c r="SI285" s="9"/>
      <c r="SJ285" s="9"/>
      <c r="SK285" s="9"/>
      <c r="SL285" s="38"/>
      <c r="SM285" s="38"/>
      <c r="SN285" s="38"/>
      <c r="SO285" s="38"/>
      <c r="SP285" s="68"/>
      <c r="SQ285" s="68"/>
      <c r="SR285" s="68"/>
      <c r="SS285" s="68"/>
      <c r="ST285" s="68"/>
      <c r="SU285" s="68"/>
      <c r="SV285" s="68"/>
      <c r="SW285" s="68"/>
      <c r="SX285" s="68"/>
      <c r="SY285" s="68"/>
      <c r="SZ285" s="68"/>
      <c r="TA285" s="68"/>
      <c r="TB285" s="38"/>
      <c r="TC285" s="38"/>
      <c r="TD285" s="38"/>
      <c r="TE285" s="9"/>
      <c r="TF285" s="9"/>
      <c r="TG285" s="9"/>
      <c r="TN285" s="68"/>
      <c r="TO285" s="68"/>
      <c r="TP285" s="68"/>
      <c r="TQ285" s="68"/>
      <c r="TR285" s="68"/>
      <c r="TS285" s="68"/>
      <c r="TT285" s="68"/>
      <c r="TU285" s="68"/>
      <c r="TV285" s="68"/>
      <c r="TW285" s="68"/>
      <c r="TX285" s="68"/>
      <c r="TY285" s="68"/>
      <c r="TZ285" s="68"/>
      <c r="UA285" s="68"/>
      <c r="UK285" s="68"/>
      <c r="UL285" s="68"/>
      <c r="UM285" s="68"/>
      <c r="UN285" s="68"/>
      <c r="UO285" s="68"/>
      <c r="UP285" s="68"/>
      <c r="UQ285" s="68"/>
      <c r="UR285" s="68"/>
      <c r="US285" s="68"/>
      <c r="UT285" s="68"/>
      <c r="UU285" s="68"/>
      <c r="UV285" s="68"/>
      <c r="VE285" s="9"/>
      <c r="VF285" s="3" t="s">
        <v>5032</v>
      </c>
      <c r="VG285" s="22" t="s">
        <v>5110</v>
      </c>
      <c r="VH285" s="3" t="s">
        <v>4504</v>
      </c>
      <c r="VI285" s="9"/>
      <c r="VJ285" s="29"/>
      <c r="VQ285" s="3" t="s">
        <v>980</v>
      </c>
      <c r="VR285" s="3" t="s">
        <v>980</v>
      </c>
      <c r="VS285" s="3" t="s">
        <v>980</v>
      </c>
      <c r="VT285" s="6" t="s">
        <v>980</v>
      </c>
      <c r="VV285" s="2" t="s">
        <v>5822</v>
      </c>
      <c r="VW285" s="2" t="s">
        <v>5823</v>
      </c>
      <c r="VX285" s="3" t="s">
        <v>6122</v>
      </c>
      <c r="VZ285" s="3" t="s">
        <v>777</v>
      </c>
      <c r="WA285" s="3" t="s">
        <v>777</v>
      </c>
      <c r="WC285" s="3" t="s">
        <v>777</v>
      </c>
      <c r="WG285" s="7" t="s">
        <v>777</v>
      </c>
      <c r="WN285" s="2" t="s">
        <v>6121</v>
      </c>
      <c r="WQ285" s="92" t="s">
        <v>777</v>
      </c>
      <c r="WR285" s="92"/>
      <c r="WS285" s="92"/>
      <c r="WT285" s="92" t="s">
        <v>777</v>
      </c>
      <c r="WU285" s="92" t="s">
        <v>3901</v>
      </c>
      <c r="WV285" s="7" t="s">
        <v>3901</v>
      </c>
      <c r="WZ285" s="6" t="s">
        <v>1223</v>
      </c>
      <c r="XA285" s="6" t="s">
        <v>1223</v>
      </c>
      <c r="XB285" s="6" t="s">
        <v>6123</v>
      </c>
      <c r="XD285" s="6" t="s">
        <v>3442</v>
      </c>
      <c r="XE285" s="6" t="s">
        <v>3243</v>
      </c>
      <c r="XF285" s="6" t="s">
        <v>2407</v>
      </c>
      <c r="XG285" s="6" t="s">
        <v>1223</v>
      </c>
      <c r="XI285" s="6" t="s">
        <v>1223</v>
      </c>
      <c r="XK285" s="3" t="s">
        <v>52</v>
      </c>
      <c r="XL285" s="3" t="s">
        <v>1223</v>
      </c>
      <c r="XP285" s="6" t="s">
        <v>1223</v>
      </c>
      <c r="XQ285" s="6" t="s">
        <v>1223</v>
      </c>
      <c r="XU285" s="3" t="s">
        <v>49</v>
      </c>
      <c r="XV285" s="3">
        <v>4</v>
      </c>
      <c r="XX285" s="3" t="s">
        <v>1223</v>
      </c>
      <c r="YB285" s="3" t="s">
        <v>1223</v>
      </c>
      <c r="YI285" s="3" t="s">
        <v>786</v>
      </c>
      <c r="YJ285" s="3" t="s">
        <v>46</v>
      </c>
      <c r="YL285" s="3" t="s">
        <v>51</v>
      </c>
      <c r="YM285" s="3" t="s">
        <v>777</v>
      </c>
      <c r="YP285" s="3" t="s">
        <v>777</v>
      </c>
      <c r="YQ285" s="3" t="s">
        <v>3901</v>
      </c>
      <c r="YR285" s="3" t="s">
        <v>3901</v>
      </c>
      <c r="YS285" s="3" t="s">
        <v>49</v>
      </c>
      <c r="YT285" s="3" t="s">
        <v>49</v>
      </c>
      <c r="YU285" s="3" t="s">
        <v>3975</v>
      </c>
      <c r="YV285" s="3" t="s">
        <v>777</v>
      </c>
      <c r="YX285" s="3" t="s">
        <v>2407</v>
      </c>
      <c r="YY285" s="3" t="s">
        <v>2108</v>
      </c>
      <c r="ZB285" s="3" t="s">
        <v>3</v>
      </c>
      <c r="ZD285" s="24" t="s">
        <v>47</v>
      </c>
      <c r="ZH285" s="13" t="s">
        <v>560</v>
      </c>
      <c r="ZI285" s="3" t="s">
        <v>49</v>
      </c>
      <c r="ZJ285" s="3" t="s">
        <v>561</v>
      </c>
    </row>
    <row r="286" spans="1:686" ht="33" customHeight="1" x14ac:dyDescent="0.2">
      <c r="J286" s="83"/>
      <c r="K286" s="6">
        <v>55</v>
      </c>
      <c r="L286" s="6">
        <v>88</v>
      </c>
      <c r="M286" s="292" t="s">
        <v>777</v>
      </c>
      <c r="T286" s="3" t="s">
        <v>1224</v>
      </c>
      <c r="AD286" s="3" t="s">
        <v>3148</v>
      </c>
      <c r="AE286" s="3" t="s">
        <v>1224</v>
      </c>
      <c r="AF286" s="3" t="s">
        <v>49</v>
      </c>
      <c r="AG286" s="162" t="s">
        <v>10483</v>
      </c>
      <c r="AI286" s="3" t="s">
        <v>3443</v>
      </c>
      <c r="AJ286" s="3" t="s">
        <v>3243</v>
      </c>
      <c r="AL286" s="3" t="s">
        <v>5213</v>
      </c>
      <c r="AM286" s="6" t="s">
        <v>11184</v>
      </c>
      <c r="AO286" s="28">
        <v>5</v>
      </c>
      <c r="AP286" s="28">
        <v>5</v>
      </c>
      <c r="AQ286" s="28">
        <v>78</v>
      </c>
      <c r="BH286" s="28" t="s">
        <v>4231</v>
      </c>
      <c r="BI286" s="9"/>
      <c r="BJ286" s="9"/>
      <c r="BK286" s="9"/>
      <c r="BL286" s="9"/>
      <c r="BM286" s="9"/>
      <c r="BN286" s="9"/>
      <c r="BO286" s="9"/>
      <c r="BP286" s="9"/>
      <c r="BQ286" s="28" t="s">
        <v>4455</v>
      </c>
      <c r="BS286" s="227" t="str">
        <f t="shared" si="8"/>
        <v xml:space="preserve">-- -- --              </v>
      </c>
      <c r="BT286" s="9"/>
      <c r="BU286" s="9"/>
      <c r="BV286" s="9"/>
      <c r="BW286" s="9"/>
      <c r="BX286" s="9"/>
      <c r="BY286" s="9"/>
      <c r="BZ286" s="9"/>
      <c r="CA286" s="9"/>
      <c r="CB286" s="9"/>
      <c r="CC286" s="9"/>
      <c r="CD286" s="9"/>
      <c r="CE286" s="9"/>
      <c r="CF286" s="9"/>
      <c r="CJ286" s="83"/>
      <c r="CK286" s="9"/>
      <c r="CL286" s="9">
        <v>53</v>
      </c>
      <c r="CM286" s="9">
        <v>50</v>
      </c>
      <c r="CN286" s="9"/>
      <c r="CO286" s="9"/>
      <c r="CP286" s="9"/>
      <c r="CQ286" s="9"/>
      <c r="CR286" s="9"/>
      <c r="CS286" s="9"/>
      <c r="CT286" s="9"/>
      <c r="CU286" s="9"/>
      <c r="CV286" s="9"/>
      <c r="CW286" s="9"/>
      <c r="CX286" s="68"/>
      <c r="CY286" s="68"/>
      <c r="CZ286" s="68"/>
      <c r="DA286" s="68"/>
      <c r="DB286" s="68"/>
      <c r="DC286" s="68"/>
      <c r="DD286" s="53" t="s">
        <v>10483</v>
      </c>
      <c r="DE286" s="53" t="s">
        <v>10483</v>
      </c>
      <c r="DF286" s="53" t="s">
        <v>10483</v>
      </c>
      <c r="DG286" s="53">
        <v>12.81</v>
      </c>
      <c r="DH286" s="53">
        <v>6.05</v>
      </c>
      <c r="DI286" s="53">
        <v>11.42</v>
      </c>
      <c r="DJ286" s="53">
        <v>7.19</v>
      </c>
      <c r="DK286" s="53" t="s">
        <v>10483</v>
      </c>
      <c r="DL286" s="53" t="s">
        <v>10483</v>
      </c>
      <c r="DM286" s="53" t="s">
        <v>10483</v>
      </c>
      <c r="DN286" s="53" t="s">
        <v>10483</v>
      </c>
      <c r="DO286" s="53" t="s">
        <v>10483</v>
      </c>
      <c r="DP286" s="53" t="s">
        <v>10483</v>
      </c>
      <c r="DQ286" s="53" t="s">
        <v>10483</v>
      </c>
      <c r="DR286" s="53" t="s">
        <v>10483</v>
      </c>
      <c r="DS286" s="53" t="s">
        <v>10483</v>
      </c>
      <c r="DT286" s="53" t="s">
        <v>10483</v>
      </c>
      <c r="DU286" s="53">
        <v>11.32</v>
      </c>
      <c r="DV286" s="53">
        <v>10.23</v>
      </c>
      <c r="DW286" s="53" t="s">
        <v>10483</v>
      </c>
      <c r="DX286" s="53" t="s">
        <v>10483</v>
      </c>
      <c r="DY286" s="53">
        <v>8.94</v>
      </c>
      <c r="DZ286" s="53">
        <v>5.18</v>
      </c>
      <c r="EA286" s="53" t="s">
        <v>10483</v>
      </c>
      <c r="EB286" s="53"/>
      <c r="EC286" s="53" t="s">
        <v>10483</v>
      </c>
      <c r="ED286" s="53" t="s">
        <v>10483</v>
      </c>
      <c r="EE286" s="53" t="s">
        <v>10483</v>
      </c>
      <c r="EF286" s="53" t="s">
        <v>10483</v>
      </c>
      <c r="EG286" s="53" t="s">
        <v>10483</v>
      </c>
      <c r="EH286" s="53"/>
      <c r="EI286" s="53" t="s">
        <v>10483</v>
      </c>
      <c r="EJ286" s="53" t="s">
        <v>10483</v>
      </c>
      <c r="EK286" s="53" t="s">
        <v>10483</v>
      </c>
      <c r="EL286" s="53" t="s">
        <v>10483</v>
      </c>
      <c r="EM286" s="53" t="s">
        <v>10483</v>
      </c>
      <c r="EN286" s="53" t="s">
        <v>10483</v>
      </c>
      <c r="EO286" s="53" t="s">
        <v>10483</v>
      </c>
      <c r="EP286" s="53" t="s">
        <v>10483</v>
      </c>
      <c r="EQ286" s="53" t="s">
        <v>10483</v>
      </c>
      <c r="ER286" s="53" t="s">
        <v>10483</v>
      </c>
      <c r="ES286" s="68"/>
      <c r="ET286" s="68"/>
      <c r="EU286" s="68"/>
      <c r="EV286" s="68"/>
      <c r="EW286" s="68"/>
      <c r="EX286" s="68"/>
      <c r="EY286" s="68"/>
      <c r="EZ286" s="68"/>
      <c r="FA286" s="68"/>
      <c r="FB286" s="68"/>
      <c r="FC286" s="68"/>
      <c r="FD286" s="68"/>
      <c r="FE286" s="68"/>
      <c r="FF286" s="68"/>
      <c r="FG286" s="53" t="s">
        <v>10483</v>
      </c>
      <c r="FH286" s="53" t="s">
        <v>10483</v>
      </c>
      <c r="FI286" s="53" t="s">
        <v>10483</v>
      </c>
      <c r="FJ286" s="53" t="s">
        <v>10483</v>
      </c>
      <c r="FK286" s="53" t="s">
        <v>10483</v>
      </c>
      <c r="FL286" s="53" t="s">
        <v>10483</v>
      </c>
      <c r="FM286" s="53"/>
      <c r="FN286" s="53" t="s">
        <v>10483</v>
      </c>
      <c r="FO286" s="53" t="s">
        <v>10483</v>
      </c>
      <c r="FP286" s="53" t="s">
        <v>10483</v>
      </c>
      <c r="FQ286" s="53" t="s">
        <v>10483</v>
      </c>
      <c r="FR286" s="53" t="s">
        <v>10483</v>
      </c>
      <c r="FS286" s="53" t="s">
        <v>10483</v>
      </c>
      <c r="FT286" s="53" t="s">
        <v>10483</v>
      </c>
      <c r="FU286" s="53" t="s">
        <v>10483</v>
      </c>
      <c r="FV286" s="53" t="s">
        <v>10483</v>
      </c>
      <c r="FW286" s="53" t="s">
        <v>10483</v>
      </c>
      <c r="FX286" s="53" t="s">
        <v>10483</v>
      </c>
      <c r="FY286" s="68"/>
      <c r="FZ286" s="68"/>
      <c r="GA286" s="68"/>
      <c r="GB286" s="68"/>
      <c r="GC286" s="68"/>
      <c r="GD286" s="68"/>
      <c r="GE286" s="68"/>
      <c r="GF286" s="68"/>
      <c r="GG286" s="68"/>
      <c r="GH286" s="68"/>
      <c r="GI286" s="68"/>
      <c r="GJ286" s="68"/>
      <c r="GK286" s="68"/>
      <c r="GL286" s="68"/>
      <c r="GM286" s="53" t="s">
        <v>10483</v>
      </c>
      <c r="GN286" s="53" t="s">
        <v>10483</v>
      </c>
      <c r="GO286" s="53" t="s">
        <v>10483</v>
      </c>
      <c r="GP286" s="53" t="s">
        <v>10483</v>
      </c>
      <c r="GQ286" s="53" t="s">
        <v>10483</v>
      </c>
      <c r="GR286" s="38"/>
      <c r="GS286" s="38"/>
      <c r="GT286" s="38"/>
      <c r="GU286" s="38"/>
      <c r="GV286" s="38"/>
      <c r="GW286" s="38"/>
      <c r="GX286" s="38"/>
      <c r="GY286" s="38"/>
      <c r="GZ286" s="167"/>
      <c r="HA286" s="167"/>
      <c r="HB286" s="167"/>
      <c r="HC286" s="167"/>
      <c r="HD286" s="167"/>
      <c r="HE286" s="167"/>
      <c r="HF286" s="167"/>
      <c r="HG286" s="167"/>
      <c r="HH286" s="167"/>
      <c r="HI286" s="167"/>
      <c r="HJ286" s="167"/>
      <c r="HK286" s="167"/>
      <c r="HL286" s="38"/>
      <c r="HM286" s="38"/>
      <c r="HN286" s="38"/>
      <c r="HP286" s="38"/>
      <c r="HQ286" s="38"/>
      <c r="HR286" s="38"/>
      <c r="HS286" s="38"/>
      <c r="HT286" s="38"/>
      <c r="HU286" s="38"/>
      <c r="HV286" s="38"/>
      <c r="HW286" s="38"/>
      <c r="HX286" s="38"/>
      <c r="HY286" s="38"/>
      <c r="HZ286" s="9"/>
      <c r="IA286" s="9"/>
      <c r="IB286" s="9"/>
      <c r="IC286" s="38"/>
      <c r="ID286" s="38"/>
      <c r="IE286" s="38"/>
      <c r="IF286" s="38"/>
      <c r="IG286" s="38"/>
      <c r="IH286" s="38"/>
      <c r="II286" s="68"/>
      <c r="IJ286" s="68"/>
      <c r="IK286" s="68"/>
      <c r="IL286" s="68"/>
      <c r="IM286" s="68"/>
      <c r="IN286" s="68"/>
      <c r="IO286" s="68"/>
      <c r="IP286" s="68"/>
      <c r="IQ286" s="68"/>
      <c r="IR286" s="68"/>
      <c r="IS286" s="68"/>
      <c r="IT286" s="68"/>
      <c r="IU286" s="68"/>
      <c r="IV286" s="68"/>
      <c r="IW286" s="38"/>
      <c r="IX286" s="38"/>
      <c r="IY286" s="38"/>
      <c r="IZ286" s="9"/>
      <c r="JA286" s="9"/>
      <c r="JB286" s="9"/>
      <c r="JC286" s="38"/>
      <c r="JD286" s="38"/>
      <c r="JE286" s="38"/>
      <c r="JF286" s="38"/>
      <c r="JG286" s="38"/>
      <c r="JH286" s="38"/>
      <c r="JI286" s="68"/>
      <c r="JJ286" s="68"/>
      <c r="JK286" s="68"/>
      <c r="JL286" s="68"/>
      <c r="JM286" s="68"/>
      <c r="JN286" s="68"/>
      <c r="JO286" s="68"/>
      <c r="JP286" s="68"/>
      <c r="JQ286" s="68"/>
      <c r="JR286" s="68"/>
      <c r="JS286" s="68"/>
      <c r="JT286" s="68"/>
      <c r="JU286" s="68"/>
      <c r="JV286" s="68"/>
      <c r="JW286" s="38"/>
      <c r="JX286" s="38"/>
      <c r="JY286" s="38"/>
      <c r="JZ286" s="9"/>
      <c r="KA286" s="9"/>
      <c r="KB286" s="9"/>
      <c r="KC286" s="9"/>
      <c r="KD286" s="9"/>
      <c r="KE286" s="9"/>
      <c r="KF286" s="9"/>
      <c r="KW286" s="9"/>
      <c r="KX286" s="9"/>
      <c r="KY286" s="9"/>
      <c r="KZ286" s="38"/>
      <c r="LA286" s="38"/>
      <c r="LB286" s="38"/>
      <c r="LC286" s="38"/>
      <c r="LD286" s="38"/>
      <c r="LE286" s="68"/>
      <c r="LF286" s="68"/>
      <c r="LG286" s="68"/>
      <c r="LH286" s="68"/>
      <c r="LI286" s="68"/>
      <c r="LJ286" s="68"/>
      <c r="LK286" s="68"/>
      <c r="LL286" s="68"/>
      <c r="LM286" s="68"/>
      <c r="LN286" s="68"/>
      <c r="LO286" s="68"/>
      <c r="LP286" s="68"/>
      <c r="LQ286" s="68"/>
      <c r="LR286" s="38"/>
      <c r="LS286" s="38"/>
      <c r="LT286" s="38"/>
      <c r="LU286" s="9"/>
      <c r="LV286" s="9"/>
      <c r="LW286" s="9"/>
      <c r="LX286" s="38"/>
      <c r="LY286" s="38"/>
      <c r="LZ286" s="38"/>
      <c r="MA286" s="38"/>
      <c r="MB286" s="68"/>
      <c r="MC286" s="68"/>
      <c r="MD286" s="68"/>
      <c r="ME286" s="68"/>
      <c r="MF286" s="68"/>
      <c r="MG286" s="68"/>
      <c r="MH286" s="68"/>
      <c r="MI286" s="68"/>
      <c r="MJ286" s="68"/>
      <c r="MK286" s="68"/>
      <c r="ML286" s="68"/>
      <c r="MM286" s="68"/>
      <c r="MN286" s="38"/>
      <c r="MO286" s="38"/>
      <c r="MP286" s="38"/>
      <c r="MQ286" s="38"/>
      <c r="MR286" s="38"/>
      <c r="MS286" s="9"/>
      <c r="MT286" s="9"/>
      <c r="MU286" s="193"/>
      <c r="MV286" s="193"/>
      <c r="MW286" s="38"/>
      <c r="MX286" s="193"/>
      <c r="MY286" s="193"/>
      <c r="MZ286" s="68"/>
      <c r="NA286" s="68"/>
      <c r="NB286" s="68"/>
      <c r="NC286" s="68"/>
      <c r="ND286" s="68"/>
      <c r="NE286" s="68"/>
      <c r="NF286" s="68"/>
      <c r="NG286" s="68"/>
      <c r="NH286" s="68"/>
      <c r="NI286" s="68"/>
      <c r="NJ286" s="68"/>
      <c r="NK286" s="68"/>
      <c r="NL286" s="68"/>
      <c r="NM286" s="38"/>
      <c r="NN286" s="38"/>
      <c r="NO286" s="38"/>
      <c r="NP286" s="9"/>
      <c r="NQ286" s="9"/>
      <c r="NR286" s="9"/>
      <c r="NS286" s="38"/>
      <c r="NT286" s="38"/>
      <c r="NU286" s="38"/>
      <c r="NV286" s="38"/>
      <c r="NW286" s="38"/>
      <c r="NX286" s="38"/>
      <c r="NY286" s="68"/>
      <c r="NZ286" s="68"/>
      <c r="OA286" s="68"/>
      <c r="OB286" s="68"/>
      <c r="OC286" s="68"/>
      <c r="OD286" s="68"/>
      <c r="OE286" s="68"/>
      <c r="OF286" s="68"/>
      <c r="OG286" s="68"/>
      <c r="OH286" s="68"/>
      <c r="OI286" s="68"/>
      <c r="OJ286" s="68"/>
      <c r="OK286" s="68"/>
      <c r="OL286" s="38"/>
      <c r="OM286" s="38"/>
      <c r="ON286" s="38"/>
      <c r="OO286" s="9"/>
      <c r="OP286" s="9"/>
      <c r="OQ286" s="9"/>
      <c r="OR286" s="38"/>
      <c r="OS286" s="38"/>
      <c r="OT286" s="38"/>
      <c r="OU286" s="38"/>
      <c r="OV286" s="68"/>
      <c r="OW286" s="68"/>
      <c r="OX286" s="68"/>
      <c r="OY286" s="68"/>
      <c r="OZ286" s="68"/>
      <c r="PA286" s="68"/>
      <c r="PB286" s="68"/>
      <c r="PC286" s="68"/>
      <c r="PD286" s="68"/>
      <c r="PE286" s="68"/>
      <c r="PF286" s="68"/>
      <c r="PG286" s="68"/>
      <c r="PH286" s="38"/>
      <c r="PI286" s="38"/>
      <c r="PJ286" s="38"/>
      <c r="PK286" s="38"/>
      <c r="PL286" s="9"/>
      <c r="PM286" s="9"/>
      <c r="PN286" s="9"/>
      <c r="PO286" s="38"/>
      <c r="PP286" s="38"/>
      <c r="PQ286" s="38"/>
      <c r="PR286" s="38"/>
      <c r="PS286" s="38"/>
      <c r="PT286" s="68"/>
      <c r="PU286" s="68"/>
      <c r="PV286" s="68"/>
      <c r="PW286" s="68"/>
      <c r="PX286" s="68"/>
      <c r="PY286" s="68"/>
      <c r="PZ286" s="68"/>
      <c r="QA286" s="68"/>
      <c r="QB286" s="68"/>
      <c r="QC286" s="68"/>
      <c r="QD286" s="68"/>
      <c r="QE286" s="68"/>
      <c r="QF286" s="68"/>
      <c r="QG286" s="38"/>
      <c r="QH286" s="38"/>
      <c r="QI286" s="38"/>
      <c r="QJ286" s="38"/>
      <c r="QK286" s="9"/>
      <c r="QL286" s="9"/>
      <c r="QM286" s="9"/>
      <c r="QN286" s="38"/>
      <c r="QO286" s="38"/>
      <c r="QP286" s="38"/>
      <c r="QQ286" s="38"/>
      <c r="QR286" s="38"/>
      <c r="QS286" s="38"/>
      <c r="QT286" s="68"/>
      <c r="QU286" s="68"/>
      <c r="QV286" s="68"/>
      <c r="QW286" s="68"/>
      <c r="QX286" s="68"/>
      <c r="QY286" s="68"/>
      <c r="QZ286" s="68"/>
      <c r="RA286" s="68"/>
      <c r="RB286" s="68"/>
      <c r="RC286" s="68"/>
      <c r="RD286" s="68"/>
      <c r="RE286" s="68"/>
      <c r="RF286" s="68"/>
      <c r="RG286" s="68"/>
      <c r="RH286" s="68"/>
      <c r="RI286" s="38"/>
      <c r="RJ286" s="38"/>
      <c r="RK286" s="38"/>
      <c r="RL286" s="38"/>
      <c r="RM286" s="9"/>
      <c r="RN286" s="9"/>
      <c r="RO286" s="9"/>
      <c r="RP286" s="38"/>
      <c r="RQ286" s="38"/>
      <c r="RR286" s="38"/>
      <c r="RS286" s="38"/>
      <c r="RT286" s="68"/>
      <c r="RU286" s="68"/>
      <c r="RV286" s="68"/>
      <c r="RW286" s="68"/>
      <c r="RX286" s="68"/>
      <c r="RY286" s="68"/>
      <c r="RZ286" s="68"/>
      <c r="SA286" s="68"/>
      <c r="SB286" s="68"/>
      <c r="SC286" s="68"/>
      <c r="SD286" s="68"/>
      <c r="SE286" s="68"/>
      <c r="SF286" s="38"/>
      <c r="SG286" s="38"/>
      <c r="SH286" s="38"/>
      <c r="SI286" s="9"/>
      <c r="SJ286" s="9"/>
      <c r="SK286" s="9"/>
      <c r="SL286" s="38"/>
      <c r="SM286" s="38"/>
      <c r="SN286" s="38"/>
      <c r="SO286" s="38"/>
      <c r="SP286" s="68"/>
      <c r="SQ286" s="68"/>
      <c r="SR286" s="68"/>
      <c r="SS286" s="68"/>
      <c r="ST286" s="68"/>
      <c r="SU286" s="68"/>
      <c r="SV286" s="68"/>
      <c r="SW286" s="68"/>
      <c r="SX286" s="68"/>
      <c r="SY286" s="68"/>
      <c r="SZ286" s="68"/>
      <c r="TA286" s="68"/>
      <c r="TB286" s="38"/>
      <c r="TC286" s="38"/>
      <c r="TD286" s="38"/>
      <c r="TE286" s="9"/>
      <c r="TF286" s="9"/>
      <c r="TG286" s="9"/>
      <c r="TN286" s="68"/>
      <c r="TO286" s="68"/>
      <c r="TP286" s="68"/>
      <c r="TQ286" s="68"/>
      <c r="TR286" s="68"/>
      <c r="TS286" s="68"/>
      <c r="TT286" s="68"/>
      <c r="TU286" s="68"/>
      <c r="TV286" s="68"/>
      <c r="TW286" s="68"/>
      <c r="TX286" s="68"/>
      <c r="TY286" s="68"/>
      <c r="TZ286" s="68"/>
      <c r="UA286" s="68"/>
      <c r="UK286" s="68"/>
      <c r="UL286" s="68"/>
      <c r="UM286" s="68"/>
      <c r="UN286" s="68"/>
      <c r="UO286" s="68"/>
      <c r="UP286" s="68"/>
      <c r="UQ286" s="68"/>
      <c r="UR286" s="68"/>
      <c r="US286" s="68"/>
      <c r="UT286" s="68"/>
      <c r="UU286" s="68"/>
      <c r="UV286" s="68"/>
      <c r="VE286" s="9"/>
      <c r="VF286" s="22" t="s">
        <v>4540</v>
      </c>
      <c r="VG286" s="22" t="s">
        <v>5110</v>
      </c>
      <c r="VH286" s="3" t="s">
        <v>4504</v>
      </c>
      <c r="VI286" s="9"/>
      <c r="VJ286" s="29"/>
      <c r="WA286" s="3" t="s">
        <v>777</v>
      </c>
      <c r="WZ286" s="6" t="s">
        <v>1224</v>
      </c>
      <c r="XA286" s="6" t="s">
        <v>1224</v>
      </c>
      <c r="XB286" s="6" t="s">
        <v>49</v>
      </c>
      <c r="XD286" s="6" t="s">
        <v>3443</v>
      </c>
      <c r="XE286" s="6" t="s">
        <v>3243</v>
      </c>
      <c r="XF286" s="6" t="s">
        <v>6124</v>
      </c>
      <c r="XG286" s="6" t="s">
        <v>801</v>
      </c>
      <c r="XI286" s="18" t="s">
        <v>1223</v>
      </c>
      <c r="XJ286" s="18"/>
      <c r="XK286" s="163"/>
      <c r="XL286" s="8" t="s">
        <v>801</v>
      </c>
      <c r="XP286" s="6" t="s">
        <v>801</v>
      </c>
      <c r="XQ286" s="6" t="s">
        <v>801</v>
      </c>
      <c r="XS286" s="6" t="s">
        <v>10809</v>
      </c>
      <c r="XT286" s="6" t="s">
        <v>10809</v>
      </c>
      <c r="XU286" s="3" t="s">
        <v>49</v>
      </c>
      <c r="XV286" s="3">
        <v>5</v>
      </c>
      <c r="XX286" s="3" t="s">
        <v>792</v>
      </c>
      <c r="YB286" s="3" t="s">
        <v>792</v>
      </c>
      <c r="YC286" s="3" t="s">
        <v>2078</v>
      </c>
      <c r="YJ286" s="3" t="s">
        <v>46</v>
      </c>
      <c r="ZH286" s="3"/>
    </row>
    <row r="287" spans="1:686" ht="33" customHeight="1" x14ac:dyDescent="0.2">
      <c r="J287" s="83"/>
      <c r="K287" s="6">
        <v>55</v>
      </c>
      <c r="L287" s="6">
        <v>88</v>
      </c>
      <c r="T287" s="3" t="s">
        <v>1089</v>
      </c>
      <c r="AD287" s="3" t="s">
        <v>49</v>
      </c>
      <c r="AE287" s="3" t="s">
        <v>1089</v>
      </c>
      <c r="AF287" s="3" t="s">
        <v>49</v>
      </c>
      <c r="AI287" s="3" t="s">
        <v>3444</v>
      </c>
      <c r="AJ287" s="3" t="s">
        <v>542</v>
      </c>
      <c r="AL287" s="9"/>
      <c r="AM287" s="6" t="s">
        <v>11185</v>
      </c>
      <c r="AO287" s="9"/>
      <c r="AP287" s="9"/>
      <c r="AQ287" s="9"/>
      <c r="BH287" s="28" t="s">
        <v>4231</v>
      </c>
      <c r="BI287" s="9"/>
      <c r="BJ287" s="9"/>
      <c r="BK287" s="9"/>
      <c r="BL287" s="9"/>
      <c r="BM287" s="9"/>
      <c r="BN287" s="9"/>
      <c r="BO287" s="9"/>
      <c r="BP287" s="9"/>
      <c r="BQ287" s="28" t="s">
        <v>4455</v>
      </c>
      <c r="BS287" s="227" t="str">
        <f t="shared" si="8"/>
        <v xml:space="preserve">-- -- --              </v>
      </c>
      <c r="BT287" s="9"/>
      <c r="BU287" s="9"/>
      <c r="BV287" s="9"/>
      <c r="BW287" s="9"/>
      <c r="BX287" s="9"/>
      <c r="BY287" s="9"/>
      <c r="BZ287" s="9"/>
      <c r="CA287" s="9"/>
      <c r="CB287" s="9"/>
      <c r="CC287" s="9"/>
      <c r="CD287" s="9"/>
      <c r="CE287" s="9"/>
      <c r="CF287" s="9"/>
      <c r="CJ287" s="83"/>
      <c r="CK287" s="9"/>
      <c r="CL287" s="9">
        <v>126</v>
      </c>
      <c r="CM287" s="9">
        <v>115</v>
      </c>
      <c r="CN287" s="9"/>
      <c r="CO287" s="9"/>
      <c r="CP287" s="9"/>
      <c r="CQ287" s="9"/>
      <c r="CR287" s="9"/>
      <c r="CS287" s="9"/>
      <c r="CT287" s="9"/>
      <c r="CU287" s="9"/>
      <c r="CV287" s="9"/>
      <c r="CW287" s="9"/>
      <c r="CX287" s="68"/>
      <c r="CY287" s="68"/>
      <c r="CZ287" s="68"/>
      <c r="DA287" s="68"/>
      <c r="DB287" s="68"/>
      <c r="DC287" s="68"/>
      <c r="DD287" s="53" t="s">
        <v>10483</v>
      </c>
      <c r="DE287" s="53" t="s">
        <v>10483</v>
      </c>
      <c r="DF287" s="53" t="s">
        <v>10483</v>
      </c>
      <c r="DG287" s="53">
        <v>17.96</v>
      </c>
      <c r="DH287" s="53">
        <v>11.68</v>
      </c>
      <c r="DI287" s="53">
        <v>15.89</v>
      </c>
      <c r="DJ287" s="53">
        <v>11.21</v>
      </c>
      <c r="DK287" s="53" t="s">
        <v>10483</v>
      </c>
      <c r="DL287" s="53" t="s">
        <v>10483</v>
      </c>
      <c r="DM287" s="53" t="s">
        <v>10483</v>
      </c>
      <c r="DN287" s="53" t="s">
        <v>10483</v>
      </c>
      <c r="DO287" s="53" t="s">
        <v>10483</v>
      </c>
      <c r="DP287" s="53" t="s">
        <v>10483</v>
      </c>
      <c r="DQ287" s="53" t="s">
        <v>10483</v>
      </c>
      <c r="DR287" s="53" t="s">
        <v>10483</v>
      </c>
      <c r="DS287" s="53" t="s">
        <v>10483</v>
      </c>
      <c r="DT287" s="53" t="s">
        <v>10483</v>
      </c>
      <c r="DU287" s="53">
        <v>17.59</v>
      </c>
      <c r="DV287" s="53">
        <v>13.12</v>
      </c>
      <c r="DW287" s="53" t="s">
        <v>10483</v>
      </c>
      <c r="DX287" s="53" t="s">
        <v>10483</v>
      </c>
      <c r="DY287" s="53">
        <v>15.58</v>
      </c>
      <c r="DZ287" s="53">
        <v>10.85</v>
      </c>
      <c r="EA287" s="53" t="s">
        <v>10483</v>
      </c>
      <c r="EB287" s="53"/>
      <c r="EC287" s="53" t="s">
        <v>10483</v>
      </c>
      <c r="ED287" s="53" t="s">
        <v>10483</v>
      </c>
      <c r="EE287" s="53" t="s">
        <v>10483</v>
      </c>
      <c r="EF287" s="53" t="s">
        <v>10483</v>
      </c>
      <c r="EG287" s="53" t="s">
        <v>10483</v>
      </c>
      <c r="EH287" s="53"/>
      <c r="EI287" s="53" t="s">
        <v>10483</v>
      </c>
      <c r="EJ287" s="53" t="s">
        <v>10483</v>
      </c>
      <c r="EK287" s="53" t="s">
        <v>10483</v>
      </c>
      <c r="EL287" s="53" t="s">
        <v>10483</v>
      </c>
      <c r="EM287" s="53" t="s">
        <v>10483</v>
      </c>
      <c r="EN287" s="53" t="s">
        <v>10483</v>
      </c>
      <c r="EO287" s="53" t="s">
        <v>10483</v>
      </c>
      <c r="EP287" s="53" t="s">
        <v>10483</v>
      </c>
      <c r="EQ287" s="53" t="s">
        <v>10483</v>
      </c>
      <c r="ER287" s="53" t="s">
        <v>10483</v>
      </c>
      <c r="ES287" s="68"/>
      <c r="ET287" s="68"/>
      <c r="EU287" s="68"/>
      <c r="EV287" s="68"/>
      <c r="EW287" s="68"/>
      <c r="EX287" s="68"/>
      <c r="EY287" s="68"/>
      <c r="EZ287" s="68"/>
      <c r="FA287" s="68"/>
      <c r="FB287" s="68"/>
      <c r="FC287" s="68"/>
      <c r="FD287" s="68"/>
      <c r="FE287" s="68"/>
      <c r="FF287" s="68"/>
      <c r="FG287" s="53" t="s">
        <v>10483</v>
      </c>
      <c r="FH287" s="53" t="s">
        <v>10483</v>
      </c>
      <c r="FI287" s="53" t="s">
        <v>10483</v>
      </c>
      <c r="FJ287" s="53" t="s">
        <v>10483</v>
      </c>
      <c r="FK287" s="53" t="s">
        <v>10483</v>
      </c>
      <c r="FL287" s="53" t="s">
        <v>10483</v>
      </c>
      <c r="FM287" s="53"/>
      <c r="FN287" s="53" t="s">
        <v>10483</v>
      </c>
      <c r="FO287" s="53" t="s">
        <v>10483</v>
      </c>
      <c r="FP287" s="53" t="s">
        <v>10483</v>
      </c>
      <c r="FQ287" s="53" t="s">
        <v>10483</v>
      </c>
      <c r="FR287" s="53" t="s">
        <v>10483</v>
      </c>
      <c r="FS287" s="53" t="s">
        <v>10483</v>
      </c>
      <c r="FT287" s="53" t="s">
        <v>10483</v>
      </c>
      <c r="FU287" s="53" t="s">
        <v>10483</v>
      </c>
      <c r="FV287" s="53" t="s">
        <v>10483</v>
      </c>
      <c r="FW287" s="53" t="s">
        <v>10483</v>
      </c>
      <c r="FX287" s="53" t="s">
        <v>10483</v>
      </c>
      <c r="FY287" s="68"/>
      <c r="FZ287" s="68"/>
      <c r="GA287" s="68"/>
      <c r="GB287" s="68"/>
      <c r="GC287" s="68"/>
      <c r="GD287" s="68"/>
      <c r="GE287" s="68"/>
      <c r="GF287" s="68"/>
      <c r="GG287" s="68"/>
      <c r="GH287" s="68"/>
      <c r="GI287" s="68"/>
      <c r="GJ287" s="68"/>
      <c r="GK287" s="68"/>
      <c r="GL287" s="68"/>
      <c r="GM287" s="53" t="s">
        <v>10483</v>
      </c>
      <c r="GN287" s="53" t="s">
        <v>10483</v>
      </c>
      <c r="GO287" s="53" t="s">
        <v>10483</v>
      </c>
      <c r="GP287" s="53" t="s">
        <v>10483</v>
      </c>
      <c r="GQ287" s="53" t="s">
        <v>10483</v>
      </c>
      <c r="GR287" s="38"/>
      <c r="GS287" s="38"/>
      <c r="GT287" s="38"/>
      <c r="GU287" s="38"/>
      <c r="GV287" s="38"/>
      <c r="GW287" s="38"/>
      <c r="GX287" s="38"/>
      <c r="GY287" s="38"/>
      <c r="GZ287" s="167"/>
      <c r="HA287" s="167"/>
      <c r="HB287" s="167"/>
      <c r="HC287" s="167"/>
      <c r="HD287" s="167"/>
      <c r="HE287" s="167"/>
      <c r="HF287" s="167"/>
      <c r="HG287" s="167"/>
      <c r="HH287" s="167"/>
      <c r="HI287" s="167"/>
      <c r="HJ287" s="167"/>
      <c r="HK287" s="167"/>
      <c r="HL287" s="38"/>
      <c r="HM287" s="38"/>
      <c r="HN287" s="38"/>
      <c r="HP287" s="38"/>
      <c r="HQ287" s="38"/>
      <c r="HR287" s="38"/>
      <c r="HS287" s="38"/>
      <c r="HT287" s="38"/>
      <c r="HU287" s="38"/>
      <c r="HV287" s="38"/>
      <c r="HW287" s="38"/>
      <c r="HX287" s="38"/>
      <c r="HY287" s="38"/>
      <c r="HZ287" s="9"/>
      <c r="IA287" s="9"/>
      <c r="IB287" s="9"/>
      <c r="IC287" s="38"/>
      <c r="ID287" s="38"/>
      <c r="IE287" s="38"/>
      <c r="IF287" s="38"/>
      <c r="IG287" s="38"/>
      <c r="IH287" s="38"/>
      <c r="II287" s="68"/>
      <c r="IJ287" s="68"/>
      <c r="IK287" s="68"/>
      <c r="IL287" s="68"/>
      <c r="IM287" s="68"/>
      <c r="IN287" s="68"/>
      <c r="IO287" s="68"/>
      <c r="IP287" s="68"/>
      <c r="IQ287" s="68"/>
      <c r="IR287" s="68"/>
      <c r="IS287" s="68"/>
      <c r="IT287" s="68"/>
      <c r="IU287" s="68"/>
      <c r="IV287" s="68"/>
      <c r="IW287" s="38"/>
      <c r="IX287" s="38"/>
      <c r="IY287" s="38"/>
      <c r="IZ287" s="9"/>
      <c r="JA287" s="9"/>
      <c r="JB287" s="9"/>
      <c r="JC287" s="38"/>
      <c r="JD287" s="38"/>
      <c r="JE287" s="38"/>
      <c r="JF287" s="38"/>
      <c r="JG287" s="38"/>
      <c r="JH287" s="38"/>
      <c r="JI287" s="68"/>
      <c r="JJ287" s="68"/>
      <c r="JK287" s="68"/>
      <c r="JL287" s="68"/>
      <c r="JM287" s="68"/>
      <c r="JN287" s="68"/>
      <c r="JO287" s="68"/>
      <c r="JP287" s="68"/>
      <c r="JQ287" s="68"/>
      <c r="JR287" s="68"/>
      <c r="JS287" s="68"/>
      <c r="JT287" s="68"/>
      <c r="JU287" s="68"/>
      <c r="JV287" s="68"/>
      <c r="JW287" s="38"/>
      <c r="JX287" s="38"/>
      <c r="JY287" s="38"/>
      <c r="JZ287" s="9"/>
      <c r="KA287" s="9"/>
      <c r="KB287" s="9"/>
      <c r="KC287" s="9"/>
      <c r="KD287" s="9"/>
      <c r="KE287" s="9"/>
      <c r="KF287" s="9"/>
      <c r="KW287" s="9"/>
      <c r="KX287" s="9"/>
      <c r="KY287" s="9"/>
      <c r="KZ287" s="38"/>
      <c r="LA287" s="38"/>
      <c r="LB287" s="38"/>
      <c r="LC287" s="38"/>
      <c r="LD287" s="38"/>
      <c r="LE287" s="68"/>
      <c r="LF287" s="68"/>
      <c r="LG287" s="68"/>
      <c r="LH287" s="68"/>
      <c r="LI287" s="68"/>
      <c r="LJ287" s="68"/>
      <c r="LK287" s="68"/>
      <c r="LL287" s="68"/>
      <c r="LM287" s="68"/>
      <c r="LN287" s="68"/>
      <c r="LO287" s="68"/>
      <c r="LP287" s="68"/>
      <c r="LQ287" s="68"/>
      <c r="LR287" s="38"/>
      <c r="LS287" s="38"/>
      <c r="LT287" s="38"/>
      <c r="LU287" s="9"/>
      <c r="LV287" s="9"/>
      <c r="LW287" s="9"/>
      <c r="LX287" s="38"/>
      <c r="LY287" s="38"/>
      <c r="LZ287" s="38"/>
      <c r="MA287" s="38"/>
      <c r="MB287" s="68"/>
      <c r="MC287" s="68"/>
      <c r="MD287" s="68"/>
      <c r="ME287" s="68"/>
      <c r="MF287" s="68"/>
      <c r="MG287" s="68"/>
      <c r="MH287" s="68"/>
      <c r="MI287" s="68"/>
      <c r="MJ287" s="68"/>
      <c r="MK287" s="68"/>
      <c r="ML287" s="68"/>
      <c r="MM287" s="68"/>
      <c r="MN287" s="38"/>
      <c r="MO287" s="38"/>
      <c r="MP287" s="38"/>
      <c r="MQ287" s="38"/>
      <c r="MR287" s="38"/>
      <c r="MS287" s="9"/>
      <c r="MT287" s="9"/>
      <c r="MU287" s="193"/>
      <c r="MV287" s="193"/>
      <c r="MW287" s="38"/>
      <c r="MX287" s="193"/>
      <c r="MY287" s="193"/>
      <c r="MZ287" s="68"/>
      <c r="NA287" s="68"/>
      <c r="NB287" s="68"/>
      <c r="NC287" s="68"/>
      <c r="ND287" s="68"/>
      <c r="NE287" s="68"/>
      <c r="NF287" s="68"/>
      <c r="NG287" s="68"/>
      <c r="NH287" s="68"/>
      <c r="NI287" s="68"/>
      <c r="NJ287" s="68"/>
      <c r="NK287" s="68"/>
      <c r="NL287" s="68"/>
      <c r="NM287" s="38"/>
      <c r="NN287" s="38"/>
      <c r="NO287" s="38"/>
      <c r="NP287" s="9"/>
      <c r="NQ287" s="9"/>
      <c r="NR287" s="9"/>
      <c r="NS287" s="38"/>
      <c r="NT287" s="38"/>
      <c r="NU287" s="38"/>
      <c r="NV287" s="38"/>
      <c r="NW287" s="38"/>
      <c r="NX287" s="38"/>
      <c r="NY287" s="68"/>
      <c r="NZ287" s="68"/>
      <c r="OA287" s="68"/>
      <c r="OB287" s="68"/>
      <c r="OC287" s="68"/>
      <c r="OD287" s="68"/>
      <c r="OE287" s="68"/>
      <c r="OF287" s="68"/>
      <c r="OG287" s="68"/>
      <c r="OH287" s="68"/>
      <c r="OI287" s="68"/>
      <c r="OJ287" s="68"/>
      <c r="OK287" s="68"/>
      <c r="OL287" s="38"/>
      <c r="OM287" s="38"/>
      <c r="ON287" s="38"/>
      <c r="OO287" s="9"/>
      <c r="OP287" s="9"/>
      <c r="OQ287" s="9"/>
      <c r="OR287" s="38"/>
      <c r="OS287" s="38"/>
      <c r="OT287" s="38"/>
      <c r="OU287" s="38"/>
      <c r="OV287" s="68"/>
      <c r="OW287" s="68"/>
      <c r="OX287" s="68"/>
      <c r="OY287" s="68"/>
      <c r="OZ287" s="68"/>
      <c r="PA287" s="68"/>
      <c r="PB287" s="68"/>
      <c r="PC287" s="68"/>
      <c r="PD287" s="68"/>
      <c r="PE287" s="68"/>
      <c r="PF287" s="68"/>
      <c r="PG287" s="68"/>
      <c r="PH287" s="38"/>
      <c r="PI287" s="38"/>
      <c r="PJ287" s="38"/>
      <c r="PK287" s="38"/>
      <c r="PL287" s="9"/>
      <c r="PM287" s="9"/>
      <c r="PN287" s="9"/>
      <c r="PO287" s="38"/>
      <c r="PP287" s="38"/>
      <c r="PQ287" s="38"/>
      <c r="PR287" s="38"/>
      <c r="PS287" s="38"/>
      <c r="PT287" s="68"/>
      <c r="PU287" s="68"/>
      <c r="PV287" s="68"/>
      <c r="PW287" s="68"/>
      <c r="PX287" s="68"/>
      <c r="PY287" s="68"/>
      <c r="PZ287" s="68"/>
      <c r="QA287" s="68"/>
      <c r="QB287" s="68"/>
      <c r="QC287" s="68"/>
      <c r="QD287" s="68"/>
      <c r="QE287" s="68"/>
      <c r="QF287" s="68"/>
      <c r="QG287" s="38"/>
      <c r="QH287" s="38"/>
      <c r="QI287" s="38"/>
      <c r="QJ287" s="38"/>
      <c r="QK287" s="9"/>
      <c r="QL287" s="9"/>
      <c r="QM287" s="9"/>
      <c r="QN287" s="38"/>
      <c r="QO287" s="38"/>
      <c r="QP287" s="38"/>
      <c r="QQ287" s="38"/>
      <c r="QR287" s="38"/>
      <c r="QS287" s="38"/>
      <c r="QT287" s="68"/>
      <c r="QU287" s="68"/>
      <c r="QV287" s="68"/>
      <c r="QW287" s="68"/>
      <c r="QX287" s="68"/>
      <c r="QY287" s="68"/>
      <c r="QZ287" s="68"/>
      <c r="RA287" s="68"/>
      <c r="RB287" s="68"/>
      <c r="RC287" s="68"/>
      <c r="RD287" s="68"/>
      <c r="RE287" s="68"/>
      <c r="RF287" s="68"/>
      <c r="RG287" s="68"/>
      <c r="RH287" s="68"/>
      <c r="RI287" s="38"/>
      <c r="RJ287" s="38"/>
      <c r="RK287" s="38"/>
      <c r="RL287" s="38"/>
      <c r="RM287" s="9"/>
      <c r="RN287" s="9"/>
      <c r="RO287" s="9"/>
      <c r="RP287" s="38"/>
      <c r="RQ287" s="38"/>
      <c r="RR287" s="38"/>
      <c r="RS287" s="38"/>
      <c r="RT287" s="68"/>
      <c r="RU287" s="68"/>
      <c r="RV287" s="68"/>
      <c r="RW287" s="68"/>
      <c r="RX287" s="68"/>
      <c r="RY287" s="68"/>
      <c r="RZ287" s="68"/>
      <c r="SA287" s="68"/>
      <c r="SB287" s="68"/>
      <c r="SC287" s="68"/>
      <c r="SD287" s="68"/>
      <c r="SE287" s="68"/>
      <c r="SF287" s="38"/>
      <c r="SG287" s="38"/>
      <c r="SH287" s="38"/>
      <c r="SI287" s="9"/>
      <c r="SJ287" s="9"/>
      <c r="SK287" s="9"/>
      <c r="SL287" s="38"/>
      <c r="SM287" s="38"/>
      <c r="SN287" s="38"/>
      <c r="SO287" s="38"/>
      <c r="SP287" s="68"/>
      <c r="SQ287" s="68"/>
      <c r="SR287" s="68"/>
      <c r="SS287" s="68"/>
      <c r="ST287" s="68"/>
      <c r="SU287" s="68"/>
      <c r="SV287" s="68"/>
      <c r="SW287" s="68"/>
      <c r="SX287" s="68"/>
      <c r="SY287" s="68"/>
      <c r="SZ287" s="68"/>
      <c r="TA287" s="68"/>
      <c r="TB287" s="38"/>
      <c r="TC287" s="38"/>
      <c r="TD287" s="38"/>
      <c r="TE287" s="9"/>
      <c r="TF287" s="9"/>
      <c r="TG287" s="9"/>
      <c r="TN287" s="68"/>
      <c r="TO287" s="68"/>
      <c r="TP287" s="68"/>
      <c r="TQ287" s="68"/>
      <c r="TR287" s="68"/>
      <c r="TS287" s="68"/>
      <c r="TT287" s="68"/>
      <c r="TU287" s="68"/>
      <c r="TV287" s="68"/>
      <c r="TW287" s="68"/>
      <c r="TX287" s="68"/>
      <c r="TY287" s="68"/>
      <c r="TZ287" s="68"/>
      <c r="UA287" s="68"/>
      <c r="UK287" s="68"/>
      <c r="UL287" s="68"/>
      <c r="UM287" s="68"/>
      <c r="UN287" s="68"/>
      <c r="UO287" s="68"/>
      <c r="UP287" s="68"/>
      <c r="UQ287" s="68"/>
      <c r="UR287" s="68"/>
      <c r="US287" s="68"/>
      <c r="UT287" s="68"/>
      <c r="UU287" s="68"/>
      <c r="UV287" s="68"/>
      <c r="VE287" s="9"/>
      <c r="VF287" s="22" t="s">
        <v>4540</v>
      </c>
      <c r="VG287" s="22" t="s">
        <v>5110</v>
      </c>
      <c r="VH287" s="3" t="s">
        <v>4504</v>
      </c>
      <c r="VI287" s="9"/>
      <c r="VJ287" s="9"/>
      <c r="WA287" s="3" t="s">
        <v>777</v>
      </c>
      <c r="WZ287" s="6" t="s">
        <v>1089</v>
      </c>
      <c r="XA287" s="6" t="s">
        <v>1089</v>
      </c>
      <c r="XB287" s="6" t="s">
        <v>49</v>
      </c>
      <c r="XD287" s="6" t="s">
        <v>3444</v>
      </c>
      <c r="XE287" s="6" t="s">
        <v>542</v>
      </c>
      <c r="XG287" s="6" t="s">
        <v>1822</v>
      </c>
      <c r="XI287" s="6" t="s">
        <v>5891</v>
      </c>
      <c r="XK287"/>
      <c r="XL287" s="3" t="s">
        <v>1822</v>
      </c>
      <c r="XP287" s="6" t="s">
        <v>7182</v>
      </c>
      <c r="XQ287" s="6" t="s">
        <v>7182</v>
      </c>
      <c r="XU287" s="3" t="s">
        <v>49</v>
      </c>
      <c r="XV287"/>
      <c r="YB287" s="3" t="s">
        <v>1013</v>
      </c>
      <c r="YJ287" s="3" t="s">
        <v>46</v>
      </c>
    </row>
    <row r="288" spans="1:686" ht="33" customHeight="1" x14ac:dyDescent="0.2">
      <c r="G288" s="66"/>
      <c r="H288" s="66"/>
      <c r="I288" s="66"/>
      <c r="J288" s="90"/>
      <c r="K288" s="6">
        <v>55</v>
      </c>
      <c r="L288" s="6">
        <v>88</v>
      </c>
      <c r="AL288" s="9"/>
      <c r="AM288" s="6" t="s">
        <v>11194</v>
      </c>
      <c r="AO288" s="9"/>
      <c r="AP288" s="9"/>
      <c r="AQ288" s="9"/>
      <c r="BI288" s="9"/>
      <c r="BJ288" s="9"/>
      <c r="BK288" s="9"/>
      <c r="BL288" s="9"/>
      <c r="BM288" s="9"/>
      <c r="BN288" s="9"/>
      <c r="BO288" s="9"/>
      <c r="BP288" s="9"/>
      <c r="BR288" s="28"/>
      <c r="BS288" s="28"/>
      <c r="BT288" s="9"/>
      <c r="BU288" s="9"/>
      <c r="BV288" s="9"/>
      <c r="BW288" s="9"/>
      <c r="BX288" s="9"/>
      <c r="BY288" s="9"/>
      <c r="BZ288" s="9"/>
      <c r="CA288" s="9"/>
      <c r="CB288" s="9"/>
      <c r="CC288" s="9"/>
      <c r="CD288" s="9"/>
      <c r="CE288" s="9"/>
      <c r="CF288" s="9"/>
      <c r="CG288" s="253"/>
      <c r="CH288" s="253"/>
      <c r="CI288" s="253"/>
      <c r="CJ288" s="90"/>
      <c r="CK288" s="9"/>
      <c r="CL288" s="9">
        <v>68</v>
      </c>
      <c r="CM288" s="9">
        <v>68</v>
      </c>
      <c r="CN288" s="9"/>
      <c r="CO288" s="9"/>
      <c r="CP288" s="9"/>
      <c r="CQ288" s="9"/>
      <c r="CR288" s="9"/>
      <c r="CS288" s="9"/>
      <c r="CT288" s="9"/>
      <c r="CU288" s="9"/>
      <c r="CV288" s="9"/>
      <c r="CW288" s="9"/>
      <c r="CX288" s="90"/>
      <c r="CY288" s="90"/>
      <c r="CZ288" s="90"/>
      <c r="DA288" s="90"/>
      <c r="DB288" s="90"/>
      <c r="DC288" s="90"/>
      <c r="DD288" s="53" t="s">
        <v>10483</v>
      </c>
      <c r="DE288" s="53" t="s">
        <v>10483</v>
      </c>
      <c r="DF288" s="53" t="s">
        <v>10483</v>
      </c>
      <c r="DG288" s="53">
        <v>11.43</v>
      </c>
      <c r="DH288" s="53">
        <v>6.71</v>
      </c>
      <c r="DI288" s="53">
        <v>9.59</v>
      </c>
      <c r="DJ288" s="53">
        <v>4.3899999999999997</v>
      </c>
      <c r="DK288" s="53" t="s">
        <v>10483</v>
      </c>
      <c r="DL288" s="53" t="s">
        <v>10483</v>
      </c>
      <c r="DM288" s="53" t="s">
        <v>10483</v>
      </c>
      <c r="DN288" s="53" t="s">
        <v>10483</v>
      </c>
      <c r="DO288" s="53" t="s">
        <v>10483</v>
      </c>
      <c r="DP288" s="53" t="s">
        <v>10483</v>
      </c>
      <c r="DQ288" s="53" t="s">
        <v>10483</v>
      </c>
      <c r="DR288" s="53" t="s">
        <v>10483</v>
      </c>
      <c r="DS288" s="53" t="s">
        <v>10483</v>
      </c>
      <c r="DT288" s="53" t="s">
        <v>10483</v>
      </c>
      <c r="DU288" s="53">
        <v>10.94</v>
      </c>
      <c r="DV288" s="53">
        <v>9.64</v>
      </c>
      <c r="DW288" s="53" t="s">
        <v>10483</v>
      </c>
      <c r="DX288" s="53" t="s">
        <v>10483</v>
      </c>
      <c r="DY288" s="53">
        <v>6.15</v>
      </c>
      <c r="DZ288" s="53">
        <v>3.12</v>
      </c>
      <c r="EA288" s="53" t="s">
        <v>10483</v>
      </c>
      <c r="EB288" s="53"/>
      <c r="EC288" s="53" t="s">
        <v>10483</v>
      </c>
      <c r="ED288" s="53" t="s">
        <v>10483</v>
      </c>
      <c r="EE288" s="53" t="s">
        <v>10483</v>
      </c>
      <c r="EF288" s="53" t="s">
        <v>10483</v>
      </c>
      <c r="EG288" s="53" t="s">
        <v>10483</v>
      </c>
      <c r="EH288" s="53"/>
      <c r="EI288" s="53" t="s">
        <v>10483</v>
      </c>
      <c r="EJ288" s="53" t="s">
        <v>10483</v>
      </c>
      <c r="EK288" s="53" t="s">
        <v>10483</v>
      </c>
      <c r="EL288" s="53" t="s">
        <v>10483</v>
      </c>
      <c r="EM288" s="53" t="s">
        <v>10483</v>
      </c>
      <c r="EN288" s="53" t="s">
        <v>10483</v>
      </c>
      <c r="EO288" s="53" t="s">
        <v>10483</v>
      </c>
      <c r="EP288" s="53" t="s">
        <v>10483</v>
      </c>
      <c r="EQ288" s="53" t="s">
        <v>10483</v>
      </c>
      <c r="ER288" s="53" t="s">
        <v>10483</v>
      </c>
      <c r="ES288" s="9"/>
      <c r="ET288" s="9"/>
      <c r="EU288" s="9"/>
      <c r="EV288" s="9"/>
      <c r="EW288" s="9"/>
      <c r="EX288" s="9"/>
      <c r="EY288" s="9"/>
      <c r="EZ288" s="9"/>
      <c r="FA288" s="9"/>
      <c r="FB288" s="9"/>
      <c r="FC288" s="9"/>
      <c r="FD288" s="9"/>
      <c r="FE288" s="9"/>
      <c r="FF288" s="9"/>
      <c r="FG288" s="53" t="s">
        <v>10483</v>
      </c>
      <c r="FH288" s="53" t="s">
        <v>10483</v>
      </c>
      <c r="FI288" s="53" t="s">
        <v>10483</v>
      </c>
      <c r="FJ288" s="53" t="s">
        <v>10483</v>
      </c>
      <c r="FK288" s="53" t="s">
        <v>10483</v>
      </c>
      <c r="FL288" s="53" t="s">
        <v>10483</v>
      </c>
      <c r="FM288" s="53"/>
      <c r="FN288" s="53" t="s">
        <v>10483</v>
      </c>
      <c r="FO288" s="53" t="s">
        <v>10483</v>
      </c>
      <c r="FP288" s="53" t="s">
        <v>10483</v>
      </c>
      <c r="FQ288" s="53" t="s">
        <v>10483</v>
      </c>
      <c r="FR288" s="53" t="s">
        <v>10483</v>
      </c>
      <c r="FS288" s="53" t="s">
        <v>10483</v>
      </c>
      <c r="FT288" s="53" t="s">
        <v>10483</v>
      </c>
      <c r="FU288" s="53" t="s">
        <v>10483</v>
      </c>
      <c r="FV288" s="53" t="s">
        <v>10483</v>
      </c>
      <c r="FW288" s="53" t="s">
        <v>10483</v>
      </c>
      <c r="FX288" s="53" t="s">
        <v>10483</v>
      </c>
      <c r="FY288" s="90"/>
      <c r="FZ288" s="90"/>
      <c r="GA288" s="90"/>
      <c r="GB288" s="90"/>
      <c r="GC288" s="90"/>
      <c r="GD288" s="90"/>
      <c r="GE288" s="90"/>
      <c r="GF288" s="90"/>
      <c r="GG288" s="90"/>
      <c r="GH288" s="90"/>
      <c r="GI288" s="90"/>
      <c r="GJ288" s="90"/>
      <c r="GK288" s="90"/>
      <c r="GL288" s="90"/>
      <c r="GM288" s="53" t="s">
        <v>10483</v>
      </c>
      <c r="GN288" s="53" t="s">
        <v>10483</v>
      </c>
      <c r="GO288" s="53" t="s">
        <v>10483</v>
      </c>
      <c r="GP288" s="53" t="s">
        <v>10483</v>
      </c>
      <c r="GQ288" s="53" t="s">
        <v>10483</v>
      </c>
      <c r="GR288" s="38"/>
      <c r="GS288" s="38"/>
      <c r="GT288" s="38"/>
      <c r="GU288" s="38"/>
      <c r="GV288" s="38"/>
      <c r="GW288" s="38"/>
      <c r="GX288" s="38"/>
      <c r="GY288" s="38"/>
      <c r="GZ288" s="291"/>
      <c r="HA288" s="291"/>
      <c r="HB288" s="291"/>
      <c r="HC288" s="291"/>
      <c r="HD288" s="291"/>
      <c r="HE288" s="291"/>
      <c r="HF288" s="291"/>
      <c r="HG288" s="291"/>
      <c r="HH288" s="291"/>
      <c r="HI288" s="291"/>
      <c r="HJ288" s="291"/>
      <c r="HK288" s="291"/>
      <c r="HL288" s="38"/>
      <c r="HM288" s="38"/>
      <c r="HN288" s="38"/>
      <c r="HP288" s="38"/>
      <c r="HQ288" s="38"/>
      <c r="HR288" s="38"/>
      <c r="HS288" s="38"/>
      <c r="HT288" s="38"/>
      <c r="HU288" s="38"/>
      <c r="HV288" s="38"/>
      <c r="HW288" s="38"/>
      <c r="HX288" s="38"/>
      <c r="HY288" s="38"/>
      <c r="HZ288" s="9"/>
      <c r="IA288" s="9"/>
      <c r="IB288" s="9"/>
      <c r="IC288" s="38"/>
      <c r="ID288" s="38"/>
      <c r="IE288" s="38"/>
      <c r="IF288" s="38"/>
      <c r="IG288" s="38"/>
      <c r="IH288" s="38"/>
      <c r="II288" s="90"/>
      <c r="IJ288" s="90"/>
      <c r="IK288" s="90"/>
      <c r="IL288" s="90"/>
      <c r="IM288" s="90"/>
      <c r="IN288" s="90"/>
      <c r="IO288" s="90"/>
      <c r="IP288" s="90"/>
      <c r="IQ288" s="90"/>
      <c r="IR288" s="90"/>
      <c r="IS288" s="90"/>
      <c r="IT288" s="90"/>
      <c r="IU288" s="90"/>
      <c r="IV288" s="90"/>
      <c r="IW288" s="38"/>
      <c r="IX288" s="38"/>
      <c r="IY288" s="38"/>
      <c r="IZ288" s="9"/>
      <c r="JA288" s="9"/>
      <c r="JB288" s="9"/>
      <c r="JC288" s="38"/>
      <c r="JD288" s="38"/>
      <c r="JE288" s="38"/>
      <c r="JF288" s="38"/>
      <c r="JG288" s="38"/>
      <c r="JH288" s="38"/>
      <c r="JI288" s="90"/>
      <c r="JJ288" s="90"/>
      <c r="JK288" s="90"/>
      <c r="JL288" s="90"/>
      <c r="JM288" s="90"/>
      <c r="JN288" s="90"/>
      <c r="JO288" s="90"/>
      <c r="JP288" s="90"/>
      <c r="JQ288" s="90"/>
      <c r="JR288" s="90"/>
      <c r="JS288" s="90"/>
      <c r="JT288" s="90"/>
      <c r="JU288" s="90"/>
      <c r="JV288" s="90"/>
      <c r="JW288" s="38"/>
      <c r="JX288" s="38"/>
      <c r="JY288" s="38"/>
      <c r="JZ288" s="9"/>
      <c r="KA288" s="9"/>
      <c r="KB288" s="9"/>
      <c r="KC288" s="9"/>
      <c r="KD288" s="9"/>
      <c r="KE288" s="9"/>
      <c r="KF288" s="9"/>
      <c r="KG288" s="66"/>
      <c r="KH288" s="66"/>
      <c r="KI288" s="66"/>
      <c r="KJ288" s="66"/>
      <c r="KK288" s="66"/>
      <c r="KL288" s="66"/>
      <c r="KM288" s="66"/>
      <c r="KN288" s="66"/>
      <c r="KO288" s="66"/>
      <c r="KP288" s="66"/>
      <c r="KQ288" s="66"/>
      <c r="KR288" s="66"/>
      <c r="KW288" s="9"/>
      <c r="KX288" s="9"/>
      <c r="KY288" s="9"/>
      <c r="KZ288" s="38"/>
      <c r="LA288" s="38"/>
      <c r="LB288" s="38"/>
      <c r="LC288" s="38"/>
      <c r="LD288" s="38"/>
      <c r="LE288" s="90"/>
      <c r="LF288" s="90"/>
      <c r="LG288" s="90"/>
      <c r="LH288" s="90"/>
      <c r="LI288" s="90"/>
      <c r="LJ288" s="90"/>
      <c r="LK288" s="90"/>
      <c r="LL288" s="90"/>
      <c r="LM288" s="90"/>
      <c r="LN288" s="90"/>
      <c r="LO288" s="90"/>
      <c r="LP288" s="90"/>
      <c r="LQ288" s="90"/>
      <c r="LR288" s="38"/>
      <c r="LS288" s="38"/>
      <c r="LT288" s="38"/>
      <c r="LU288" s="9"/>
      <c r="LV288" s="9"/>
      <c r="LW288" s="9"/>
      <c r="LX288" s="38"/>
      <c r="LY288" s="38"/>
      <c r="LZ288" s="38"/>
      <c r="MA288" s="38"/>
      <c r="MB288" s="90"/>
      <c r="MC288" s="90"/>
      <c r="MD288" s="90"/>
      <c r="ME288" s="90"/>
      <c r="MF288" s="90"/>
      <c r="MG288" s="90"/>
      <c r="MH288" s="90"/>
      <c r="MI288" s="90"/>
      <c r="MJ288" s="90"/>
      <c r="MK288" s="90"/>
      <c r="ML288" s="90"/>
      <c r="MM288" s="90"/>
      <c r="MN288" s="38"/>
      <c r="MO288" s="38"/>
      <c r="MP288" s="38"/>
      <c r="MQ288" s="38"/>
      <c r="MR288" s="38"/>
      <c r="MS288" s="9"/>
      <c r="MT288" s="9"/>
      <c r="MU288" s="193"/>
      <c r="MV288" s="193"/>
      <c r="MW288" s="38"/>
      <c r="MX288" s="193"/>
      <c r="MY288" s="193"/>
      <c r="MZ288" s="90"/>
      <c r="NA288" s="90"/>
      <c r="NB288" s="90"/>
      <c r="NC288" s="90"/>
      <c r="ND288" s="90"/>
      <c r="NE288" s="90"/>
      <c r="NF288" s="90"/>
      <c r="NG288" s="90"/>
      <c r="NH288" s="90"/>
      <c r="NI288" s="90"/>
      <c r="NJ288" s="90"/>
      <c r="NK288" s="90"/>
      <c r="NL288" s="90"/>
      <c r="NM288" s="38"/>
      <c r="NN288" s="38"/>
      <c r="NO288" s="38"/>
      <c r="NP288" s="9"/>
      <c r="NQ288" s="9"/>
      <c r="NR288" s="9"/>
      <c r="NS288" s="38"/>
      <c r="NT288" s="38"/>
      <c r="NU288" s="38"/>
      <c r="NV288" s="38"/>
      <c r="NW288" s="38"/>
      <c r="NX288" s="38"/>
      <c r="NY288" s="90"/>
      <c r="NZ288" s="90"/>
      <c r="OA288" s="90"/>
      <c r="OB288" s="90"/>
      <c r="OC288" s="90"/>
      <c r="OD288" s="90"/>
      <c r="OE288" s="90"/>
      <c r="OF288" s="90"/>
      <c r="OG288" s="90"/>
      <c r="OH288" s="90"/>
      <c r="OI288" s="90"/>
      <c r="OJ288" s="90"/>
      <c r="OK288" s="90"/>
      <c r="OL288" s="38"/>
      <c r="OM288" s="38"/>
      <c r="ON288" s="38"/>
      <c r="OO288" s="9"/>
      <c r="OP288" s="9"/>
      <c r="OQ288" s="9"/>
      <c r="OR288" s="38"/>
      <c r="OS288" s="38"/>
      <c r="OT288" s="38"/>
      <c r="OU288" s="38"/>
      <c r="OV288" s="90"/>
      <c r="OW288" s="90"/>
      <c r="OX288" s="90"/>
      <c r="OY288" s="90"/>
      <c r="OZ288" s="90"/>
      <c r="PA288" s="90"/>
      <c r="PB288" s="90"/>
      <c r="PC288" s="90"/>
      <c r="PD288" s="90"/>
      <c r="PE288" s="90"/>
      <c r="PF288" s="90"/>
      <c r="PG288" s="90"/>
      <c r="PH288" s="38"/>
      <c r="PI288" s="38"/>
      <c r="PJ288" s="38"/>
      <c r="PK288" s="38"/>
      <c r="PL288" s="9"/>
      <c r="PM288" s="9"/>
      <c r="PN288" s="9"/>
      <c r="PO288" s="38"/>
      <c r="PP288" s="38"/>
      <c r="PQ288" s="38"/>
      <c r="PR288" s="38"/>
      <c r="PS288" s="38"/>
      <c r="PT288" s="90"/>
      <c r="PU288" s="90"/>
      <c r="PV288" s="90"/>
      <c r="PW288" s="90"/>
      <c r="PX288" s="90"/>
      <c r="PY288" s="90"/>
      <c r="PZ288" s="90"/>
      <c r="QA288" s="90"/>
      <c r="QB288" s="90"/>
      <c r="QC288" s="90"/>
      <c r="QD288" s="90"/>
      <c r="QE288" s="90"/>
      <c r="QF288" s="90"/>
      <c r="QG288" s="38"/>
      <c r="QH288" s="38"/>
      <c r="QI288" s="38"/>
      <c r="QJ288" s="38"/>
      <c r="QK288" s="9"/>
      <c r="QL288" s="9"/>
      <c r="QM288" s="9"/>
      <c r="QN288" s="38"/>
      <c r="QO288" s="38"/>
      <c r="QP288" s="38"/>
      <c r="QQ288" s="38"/>
      <c r="QR288" s="38"/>
      <c r="QS288" s="38"/>
      <c r="QT288" s="90"/>
      <c r="QU288" s="90"/>
      <c r="QV288" s="90"/>
      <c r="QW288" s="90"/>
      <c r="QX288" s="90"/>
      <c r="QY288" s="90"/>
      <c r="QZ288" s="90"/>
      <c r="RA288" s="90"/>
      <c r="RB288" s="90"/>
      <c r="RC288" s="90"/>
      <c r="RD288" s="90"/>
      <c r="RE288" s="90"/>
      <c r="RF288" s="90"/>
      <c r="RG288" s="90"/>
      <c r="RH288" s="90"/>
      <c r="RI288" s="38"/>
      <c r="RJ288" s="38"/>
      <c r="RK288" s="38"/>
      <c r="RL288" s="38"/>
      <c r="RM288" s="9"/>
      <c r="RN288" s="9"/>
      <c r="RO288" s="9"/>
      <c r="RP288" s="38"/>
      <c r="RQ288" s="38"/>
      <c r="RR288" s="38"/>
      <c r="RS288" s="38"/>
      <c r="RT288" s="90"/>
      <c r="RU288" s="90"/>
      <c r="RV288" s="90"/>
      <c r="RW288" s="90"/>
      <c r="RX288" s="90"/>
      <c r="RY288" s="90"/>
      <c r="RZ288" s="90"/>
      <c r="SA288" s="90"/>
      <c r="SB288" s="90"/>
      <c r="SC288" s="90"/>
      <c r="SD288" s="90"/>
      <c r="SE288" s="90"/>
      <c r="SF288" s="38"/>
      <c r="SG288" s="38"/>
      <c r="SH288" s="38"/>
      <c r="SI288" s="9"/>
      <c r="SJ288" s="9"/>
      <c r="SK288" s="9"/>
      <c r="SL288" s="38"/>
      <c r="SM288" s="38"/>
      <c r="SN288" s="38"/>
      <c r="SO288" s="38"/>
      <c r="SP288" s="90"/>
      <c r="SQ288" s="90"/>
      <c r="SR288" s="90"/>
      <c r="SS288" s="90"/>
      <c r="ST288" s="90"/>
      <c r="SU288" s="90"/>
      <c r="SV288" s="90"/>
      <c r="SW288" s="90"/>
      <c r="SX288" s="90"/>
      <c r="SY288" s="90"/>
      <c r="SZ288" s="90"/>
      <c r="TA288" s="90"/>
      <c r="TB288" s="38"/>
      <c r="TC288" s="38"/>
      <c r="TD288" s="38"/>
      <c r="TE288" s="9"/>
      <c r="TF288" s="9"/>
      <c r="TG288" s="9"/>
      <c r="TN288" s="90"/>
      <c r="TO288" s="90"/>
      <c r="TP288" s="90"/>
      <c r="TQ288" s="90"/>
      <c r="TR288" s="90"/>
      <c r="TS288" s="90"/>
      <c r="TT288" s="90"/>
      <c r="TU288" s="90"/>
      <c r="TV288" s="90"/>
      <c r="TW288" s="90"/>
      <c r="TX288" s="90"/>
      <c r="TY288" s="90"/>
      <c r="TZ288" s="90"/>
      <c r="UA288" s="90"/>
      <c r="UK288" s="90"/>
      <c r="UL288" s="90"/>
      <c r="UM288" s="90"/>
      <c r="UN288" s="90"/>
      <c r="UO288" s="90"/>
      <c r="UP288" s="90"/>
      <c r="UQ288" s="90"/>
      <c r="UR288" s="90"/>
      <c r="US288" s="90"/>
      <c r="UT288" s="90"/>
      <c r="UU288" s="90"/>
      <c r="UV288" s="90"/>
      <c r="VE288" s="9"/>
      <c r="VF288" s="22"/>
      <c r="VG288" s="22"/>
      <c r="VI288" s="9"/>
      <c r="VJ288" s="9"/>
      <c r="XK288"/>
      <c r="XV288"/>
      <c r="ZD288" s="3"/>
      <c r="ZF288" s="3"/>
    </row>
    <row r="289" spans="1:686" ht="33" customHeight="1" x14ac:dyDescent="0.2">
      <c r="G289" s="66"/>
      <c r="H289" s="66"/>
      <c r="I289" s="66"/>
      <c r="J289" s="90"/>
      <c r="K289" s="6">
        <v>55</v>
      </c>
      <c r="L289" s="6">
        <v>88</v>
      </c>
      <c r="AL289" s="9"/>
      <c r="AM289" s="6" t="s">
        <v>11181</v>
      </c>
      <c r="AO289" s="9"/>
      <c r="AP289" s="9"/>
      <c r="AQ289" s="9"/>
      <c r="BI289" s="9"/>
      <c r="BJ289" s="9"/>
      <c r="BK289" s="9"/>
      <c r="BL289" s="9"/>
      <c r="BM289" s="9"/>
      <c r="BN289" s="9"/>
      <c r="BO289" s="9"/>
      <c r="BP289" s="9"/>
      <c r="BR289" s="28"/>
      <c r="BS289" s="28"/>
      <c r="BT289" s="9"/>
      <c r="BU289" s="9"/>
      <c r="BV289" s="9"/>
      <c r="BW289" s="9"/>
      <c r="BX289" s="9"/>
      <c r="BY289" s="9"/>
      <c r="BZ289" s="9"/>
      <c r="CA289" s="9"/>
      <c r="CB289" s="9"/>
      <c r="CC289" s="9"/>
      <c r="CD289" s="9"/>
      <c r="CE289" s="9"/>
      <c r="CF289" s="9"/>
      <c r="CG289" s="253"/>
      <c r="CH289" s="253"/>
      <c r="CI289" s="253"/>
      <c r="CJ289" s="90"/>
      <c r="CK289" s="9"/>
      <c r="CL289" s="9">
        <v>46</v>
      </c>
      <c r="CM289" s="9">
        <v>42</v>
      </c>
      <c r="CN289" s="9"/>
      <c r="CO289" s="9"/>
      <c r="CP289" s="9"/>
      <c r="CQ289" s="9"/>
      <c r="CR289" s="9"/>
      <c r="CS289" s="9"/>
      <c r="CT289" s="9"/>
      <c r="CU289" s="9"/>
      <c r="CV289" s="9"/>
      <c r="CW289" s="9"/>
      <c r="CX289" s="90"/>
      <c r="CY289" s="90"/>
      <c r="CZ289" s="90"/>
      <c r="DA289" s="90"/>
      <c r="DB289" s="90"/>
      <c r="DC289" s="90"/>
      <c r="DD289" s="53" t="s">
        <v>10483</v>
      </c>
      <c r="DE289" s="53" t="s">
        <v>10483</v>
      </c>
      <c r="DF289" s="53" t="s">
        <v>10483</v>
      </c>
      <c r="DG289" s="53">
        <v>15.52</v>
      </c>
      <c r="DH289" s="53">
        <v>9.0500000000000007</v>
      </c>
      <c r="DI289" s="53">
        <v>12</v>
      </c>
      <c r="DJ289" s="53">
        <v>8.32</v>
      </c>
      <c r="DK289" s="53" t="s">
        <v>10483</v>
      </c>
      <c r="DL289" s="53" t="s">
        <v>10483</v>
      </c>
      <c r="DM289" s="53" t="s">
        <v>10483</v>
      </c>
      <c r="DN289" s="53" t="s">
        <v>10483</v>
      </c>
      <c r="DO289" s="53" t="s">
        <v>10483</v>
      </c>
      <c r="DP289" s="53" t="s">
        <v>10483</v>
      </c>
      <c r="DQ289" s="53" t="s">
        <v>10483</v>
      </c>
      <c r="DR289" s="53" t="s">
        <v>10483</v>
      </c>
      <c r="DS289" s="53" t="s">
        <v>10483</v>
      </c>
      <c r="DT289" s="53" t="s">
        <v>10483</v>
      </c>
      <c r="DU289" s="53">
        <v>11.52</v>
      </c>
      <c r="DV289" s="53">
        <v>5.88</v>
      </c>
      <c r="DW289" s="53" t="s">
        <v>10483</v>
      </c>
      <c r="DX289" s="53" t="s">
        <v>10483</v>
      </c>
      <c r="DY289" s="53">
        <v>15.95</v>
      </c>
      <c r="DZ289" s="53">
        <v>10.47</v>
      </c>
      <c r="EA289" s="53" t="s">
        <v>10483</v>
      </c>
      <c r="EB289" s="53"/>
      <c r="EC289" s="53" t="s">
        <v>10483</v>
      </c>
      <c r="ED289" s="53" t="s">
        <v>10483</v>
      </c>
      <c r="EE289" s="53" t="s">
        <v>10483</v>
      </c>
      <c r="EF289" s="53" t="s">
        <v>10483</v>
      </c>
      <c r="EG289" s="53" t="s">
        <v>10483</v>
      </c>
      <c r="EH289" s="53"/>
      <c r="EI289" s="53" t="s">
        <v>10483</v>
      </c>
      <c r="EJ289" s="53" t="s">
        <v>10483</v>
      </c>
      <c r="EK289" s="53" t="s">
        <v>10483</v>
      </c>
      <c r="EL289" s="53" t="s">
        <v>10483</v>
      </c>
      <c r="EM289" s="53" t="s">
        <v>10483</v>
      </c>
      <c r="EN289" s="53" t="s">
        <v>10483</v>
      </c>
      <c r="EO289" s="53" t="s">
        <v>10483</v>
      </c>
      <c r="EP289" s="53" t="s">
        <v>10483</v>
      </c>
      <c r="EQ289" s="53" t="s">
        <v>10483</v>
      </c>
      <c r="ER289" s="53" t="s">
        <v>10483</v>
      </c>
      <c r="ES289" s="9"/>
      <c r="ET289" s="9"/>
      <c r="EU289" s="9"/>
      <c r="EV289" s="9"/>
      <c r="EW289" s="9"/>
      <c r="EX289" s="9"/>
      <c r="EY289" s="9"/>
      <c r="EZ289" s="9"/>
      <c r="FA289" s="9"/>
      <c r="FB289" s="9"/>
      <c r="FC289" s="9"/>
      <c r="FD289" s="9"/>
      <c r="FE289" s="9"/>
      <c r="FF289" s="9"/>
      <c r="FG289" s="53" t="s">
        <v>10483</v>
      </c>
      <c r="FH289" s="53" t="s">
        <v>10483</v>
      </c>
      <c r="FI289" s="53" t="s">
        <v>10483</v>
      </c>
      <c r="FJ289" s="53" t="s">
        <v>10483</v>
      </c>
      <c r="FK289" s="53" t="s">
        <v>10483</v>
      </c>
      <c r="FL289" s="53" t="s">
        <v>10483</v>
      </c>
      <c r="FM289" s="53"/>
      <c r="FN289" s="53" t="s">
        <v>10483</v>
      </c>
      <c r="FO289" s="53" t="s">
        <v>10483</v>
      </c>
      <c r="FP289" s="53" t="s">
        <v>10483</v>
      </c>
      <c r="FQ289" s="53" t="s">
        <v>10483</v>
      </c>
      <c r="FR289" s="53" t="s">
        <v>10483</v>
      </c>
      <c r="FS289" s="53" t="s">
        <v>10483</v>
      </c>
      <c r="FT289" s="53" t="s">
        <v>10483</v>
      </c>
      <c r="FU289" s="53" t="s">
        <v>10483</v>
      </c>
      <c r="FV289" s="53" t="s">
        <v>10483</v>
      </c>
      <c r="FW289" s="53" t="s">
        <v>10483</v>
      </c>
      <c r="FX289" s="53" t="s">
        <v>10483</v>
      </c>
      <c r="FY289" s="90"/>
      <c r="FZ289" s="90"/>
      <c r="GA289" s="90"/>
      <c r="GB289" s="90"/>
      <c r="GC289" s="90"/>
      <c r="GD289" s="90"/>
      <c r="GE289" s="90"/>
      <c r="GF289" s="90"/>
      <c r="GG289" s="90"/>
      <c r="GH289" s="90"/>
      <c r="GI289" s="90"/>
      <c r="GJ289" s="90"/>
      <c r="GK289" s="90"/>
      <c r="GL289" s="90"/>
      <c r="GM289" s="53" t="s">
        <v>10483</v>
      </c>
      <c r="GN289" s="53" t="s">
        <v>10483</v>
      </c>
      <c r="GO289" s="53" t="s">
        <v>10483</v>
      </c>
      <c r="GP289" s="53" t="s">
        <v>10483</v>
      </c>
      <c r="GQ289" s="53" t="s">
        <v>10483</v>
      </c>
      <c r="GR289" s="38"/>
      <c r="GS289" s="38"/>
      <c r="GT289" s="38"/>
      <c r="GU289" s="38"/>
      <c r="GV289" s="38"/>
      <c r="GW289" s="38"/>
      <c r="GX289" s="38"/>
      <c r="GY289" s="38"/>
      <c r="GZ289" s="291"/>
      <c r="HA289" s="291"/>
      <c r="HB289" s="291"/>
      <c r="HC289" s="291"/>
      <c r="HD289" s="291"/>
      <c r="HE289" s="291"/>
      <c r="HF289" s="291"/>
      <c r="HG289" s="291"/>
      <c r="HH289" s="291"/>
      <c r="HI289" s="291"/>
      <c r="HJ289" s="291"/>
      <c r="HK289" s="291"/>
      <c r="HL289" s="38"/>
      <c r="HM289" s="38"/>
      <c r="HN289" s="38"/>
      <c r="HP289" s="38"/>
      <c r="HQ289" s="38"/>
      <c r="HR289" s="38"/>
      <c r="HS289" s="38"/>
      <c r="HT289" s="38"/>
      <c r="HU289" s="38"/>
      <c r="HV289" s="38"/>
      <c r="HW289" s="38"/>
      <c r="HX289" s="38"/>
      <c r="HY289" s="38"/>
      <c r="HZ289" s="9"/>
      <c r="IA289" s="9"/>
      <c r="IB289" s="9"/>
      <c r="IC289" s="38"/>
      <c r="ID289" s="38"/>
      <c r="IE289" s="38"/>
      <c r="IF289" s="38"/>
      <c r="IG289" s="38"/>
      <c r="IH289" s="38"/>
      <c r="II289" s="90"/>
      <c r="IJ289" s="90"/>
      <c r="IK289" s="90"/>
      <c r="IL289" s="90"/>
      <c r="IM289" s="90"/>
      <c r="IN289" s="90"/>
      <c r="IO289" s="90"/>
      <c r="IP289" s="90"/>
      <c r="IQ289" s="90"/>
      <c r="IR289" s="90"/>
      <c r="IS289" s="90"/>
      <c r="IT289" s="90"/>
      <c r="IU289" s="90"/>
      <c r="IV289" s="90"/>
      <c r="IW289" s="38"/>
      <c r="IX289" s="38"/>
      <c r="IY289" s="38"/>
      <c r="IZ289" s="9"/>
      <c r="JA289" s="9"/>
      <c r="JB289" s="9"/>
      <c r="JC289" s="38"/>
      <c r="JD289" s="38"/>
      <c r="JE289" s="38"/>
      <c r="JF289" s="38"/>
      <c r="JG289" s="38"/>
      <c r="JH289" s="38"/>
      <c r="JI289" s="90"/>
      <c r="JJ289" s="90"/>
      <c r="JK289" s="90"/>
      <c r="JL289" s="90"/>
      <c r="JM289" s="90"/>
      <c r="JN289" s="90"/>
      <c r="JO289" s="90"/>
      <c r="JP289" s="90"/>
      <c r="JQ289" s="90"/>
      <c r="JR289" s="90"/>
      <c r="JS289" s="90"/>
      <c r="JT289" s="90"/>
      <c r="JU289" s="90"/>
      <c r="JV289" s="90"/>
      <c r="JW289" s="38"/>
      <c r="JX289" s="38"/>
      <c r="JY289" s="38"/>
      <c r="JZ289" s="9"/>
      <c r="KA289" s="9"/>
      <c r="KB289" s="9"/>
      <c r="KC289" s="9"/>
      <c r="KD289" s="9"/>
      <c r="KE289" s="9"/>
      <c r="KF289" s="9"/>
      <c r="KG289" s="66"/>
      <c r="KH289" s="66"/>
      <c r="KI289" s="66"/>
      <c r="KJ289" s="66"/>
      <c r="KK289" s="66"/>
      <c r="KL289" s="66"/>
      <c r="KM289" s="66"/>
      <c r="KN289" s="66"/>
      <c r="KO289" s="66"/>
      <c r="KP289" s="66"/>
      <c r="KQ289" s="66"/>
      <c r="KR289" s="66"/>
      <c r="KW289" s="9"/>
      <c r="KX289" s="9"/>
      <c r="KY289" s="9"/>
      <c r="KZ289" s="38"/>
      <c r="LA289" s="38"/>
      <c r="LB289" s="38"/>
      <c r="LC289" s="38"/>
      <c r="LD289" s="38"/>
      <c r="LE289" s="90"/>
      <c r="LF289" s="90"/>
      <c r="LG289" s="90"/>
      <c r="LH289" s="90"/>
      <c r="LI289" s="90"/>
      <c r="LJ289" s="90"/>
      <c r="LK289" s="90"/>
      <c r="LL289" s="90"/>
      <c r="LM289" s="90"/>
      <c r="LN289" s="90"/>
      <c r="LO289" s="90"/>
      <c r="LP289" s="90"/>
      <c r="LQ289" s="90"/>
      <c r="LR289" s="38"/>
      <c r="LS289" s="38"/>
      <c r="LT289" s="38"/>
      <c r="LU289" s="9"/>
      <c r="LV289" s="9"/>
      <c r="LW289" s="9"/>
      <c r="LX289" s="38"/>
      <c r="LY289" s="38"/>
      <c r="LZ289" s="38"/>
      <c r="MA289" s="38"/>
      <c r="MB289" s="90"/>
      <c r="MC289" s="90"/>
      <c r="MD289" s="90"/>
      <c r="ME289" s="90"/>
      <c r="MF289" s="90"/>
      <c r="MG289" s="90"/>
      <c r="MH289" s="90"/>
      <c r="MI289" s="90"/>
      <c r="MJ289" s="90"/>
      <c r="MK289" s="90"/>
      <c r="ML289" s="90"/>
      <c r="MM289" s="90"/>
      <c r="MN289" s="38"/>
      <c r="MO289" s="38"/>
      <c r="MP289" s="38"/>
      <c r="MQ289" s="38"/>
      <c r="MR289" s="38"/>
      <c r="MS289" s="9"/>
      <c r="MT289" s="9"/>
      <c r="MU289" s="193"/>
      <c r="MV289" s="193"/>
      <c r="MW289" s="38"/>
      <c r="MX289" s="193"/>
      <c r="MY289" s="193"/>
      <c r="MZ289" s="90"/>
      <c r="NA289" s="90"/>
      <c r="NB289" s="90"/>
      <c r="NC289" s="90"/>
      <c r="ND289" s="90"/>
      <c r="NE289" s="90"/>
      <c r="NF289" s="90"/>
      <c r="NG289" s="90"/>
      <c r="NH289" s="90"/>
      <c r="NI289" s="90"/>
      <c r="NJ289" s="90"/>
      <c r="NK289" s="90"/>
      <c r="NL289" s="90"/>
      <c r="NM289" s="38"/>
      <c r="NN289" s="38"/>
      <c r="NO289" s="38"/>
      <c r="NP289" s="9"/>
      <c r="NQ289" s="9"/>
      <c r="NR289" s="9"/>
      <c r="NS289" s="38"/>
      <c r="NT289" s="38"/>
      <c r="NU289" s="38"/>
      <c r="NV289" s="38"/>
      <c r="NW289" s="38"/>
      <c r="NX289" s="38"/>
      <c r="NY289" s="90"/>
      <c r="NZ289" s="90"/>
      <c r="OA289" s="90"/>
      <c r="OB289" s="90"/>
      <c r="OC289" s="90"/>
      <c r="OD289" s="90"/>
      <c r="OE289" s="90"/>
      <c r="OF289" s="90"/>
      <c r="OG289" s="90"/>
      <c r="OH289" s="90"/>
      <c r="OI289" s="90"/>
      <c r="OJ289" s="90"/>
      <c r="OK289" s="90"/>
      <c r="OL289" s="38"/>
      <c r="OM289" s="38"/>
      <c r="ON289" s="38"/>
      <c r="OO289" s="9"/>
      <c r="OP289" s="9"/>
      <c r="OQ289" s="9"/>
      <c r="OR289" s="38"/>
      <c r="OS289" s="38"/>
      <c r="OT289" s="38"/>
      <c r="OU289" s="38"/>
      <c r="OV289" s="90"/>
      <c r="OW289" s="90"/>
      <c r="OX289" s="90"/>
      <c r="OY289" s="90"/>
      <c r="OZ289" s="90"/>
      <c r="PA289" s="90"/>
      <c r="PB289" s="90"/>
      <c r="PC289" s="90"/>
      <c r="PD289" s="90"/>
      <c r="PE289" s="90"/>
      <c r="PF289" s="90"/>
      <c r="PG289" s="90"/>
      <c r="PH289" s="38"/>
      <c r="PI289" s="38"/>
      <c r="PJ289" s="38"/>
      <c r="PK289" s="38"/>
      <c r="PL289" s="9"/>
      <c r="PM289" s="9"/>
      <c r="PN289" s="9"/>
      <c r="PO289" s="38"/>
      <c r="PP289" s="38"/>
      <c r="PQ289" s="38"/>
      <c r="PR289" s="38"/>
      <c r="PS289" s="38"/>
      <c r="PT289" s="90"/>
      <c r="PU289" s="90"/>
      <c r="PV289" s="90"/>
      <c r="PW289" s="90"/>
      <c r="PX289" s="90"/>
      <c r="PY289" s="90"/>
      <c r="PZ289" s="90"/>
      <c r="QA289" s="90"/>
      <c r="QB289" s="90"/>
      <c r="QC289" s="90"/>
      <c r="QD289" s="90"/>
      <c r="QE289" s="90"/>
      <c r="QF289" s="90"/>
      <c r="QG289" s="38"/>
      <c r="QH289" s="38"/>
      <c r="QI289" s="38"/>
      <c r="QJ289" s="38"/>
      <c r="QK289" s="9"/>
      <c r="QL289" s="9"/>
      <c r="QM289" s="9"/>
      <c r="QN289" s="38"/>
      <c r="QO289" s="38"/>
      <c r="QP289" s="38"/>
      <c r="QQ289" s="38"/>
      <c r="QR289" s="38"/>
      <c r="QS289" s="38"/>
      <c r="QT289" s="90"/>
      <c r="QU289" s="90"/>
      <c r="QV289" s="90"/>
      <c r="QW289" s="90"/>
      <c r="QX289" s="90"/>
      <c r="QY289" s="90"/>
      <c r="QZ289" s="90"/>
      <c r="RA289" s="90"/>
      <c r="RB289" s="90"/>
      <c r="RC289" s="90"/>
      <c r="RD289" s="90"/>
      <c r="RE289" s="90"/>
      <c r="RF289" s="90"/>
      <c r="RG289" s="90"/>
      <c r="RH289" s="90"/>
      <c r="RI289" s="38"/>
      <c r="RJ289" s="38"/>
      <c r="RK289" s="38"/>
      <c r="RL289" s="38"/>
      <c r="RM289" s="9"/>
      <c r="RN289" s="9"/>
      <c r="RO289" s="9"/>
      <c r="RP289" s="38"/>
      <c r="RQ289" s="38"/>
      <c r="RR289" s="38"/>
      <c r="RS289" s="38"/>
      <c r="RT289" s="90"/>
      <c r="RU289" s="90"/>
      <c r="RV289" s="90"/>
      <c r="RW289" s="90"/>
      <c r="RX289" s="90"/>
      <c r="RY289" s="90"/>
      <c r="RZ289" s="90"/>
      <c r="SA289" s="90"/>
      <c r="SB289" s="90"/>
      <c r="SC289" s="90"/>
      <c r="SD289" s="90"/>
      <c r="SE289" s="90"/>
      <c r="SF289" s="38"/>
      <c r="SG289" s="38"/>
      <c r="SH289" s="38"/>
      <c r="SI289" s="9"/>
      <c r="SJ289" s="9"/>
      <c r="SK289" s="9"/>
      <c r="SL289" s="38"/>
      <c r="SM289" s="38"/>
      <c r="SN289" s="38"/>
      <c r="SO289" s="38"/>
      <c r="SP289" s="90"/>
      <c r="SQ289" s="90"/>
      <c r="SR289" s="90"/>
      <c r="SS289" s="90"/>
      <c r="ST289" s="90"/>
      <c r="SU289" s="90"/>
      <c r="SV289" s="90"/>
      <c r="SW289" s="90"/>
      <c r="SX289" s="90"/>
      <c r="SY289" s="90"/>
      <c r="SZ289" s="90"/>
      <c r="TA289" s="90"/>
      <c r="TB289" s="38"/>
      <c r="TC289" s="38"/>
      <c r="TD289" s="38"/>
      <c r="TE289" s="9"/>
      <c r="TF289" s="9"/>
      <c r="TG289" s="9"/>
      <c r="TN289" s="90"/>
      <c r="TO289" s="90"/>
      <c r="TP289" s="90"/>
      <c r="TQ289" s="90"/>
      <c r="TR289" s="90"/>
      <c r="TS289" s="90"/>
      <c r="TT289" s="90"/>
      <c r="TU289" s="90"/>
      <c r="TV289" s="90"/>
      <c r="TW289" s="90"/>
      <c r="TX289" s="90"/>
      <c r="TY289" s="90"/>
      <c r="TZ289" s="90"/>
      <c r="UA289" s="90"/>
      <c r="UK289" s="90"/>
      <c r="UL289" s="90"/>
      <c r="UM289" s="90"/>
      <c r="UN289" s="90"/>
      <c r="UO289" s="90"/>
      <c r="UP289" s="90"/>
      <c r="UQ289" s="90"/>
      <c r="UR289" s="90"/>
      <c r="US289" s="90"/>
      <c r="UT289" s="90"/>
      <c r="UU289" s="90"/>
      <c r="UV289" s="90"/>
      <c r="VE289" s="9"/>
      <c r="VF289" s="22"/>
      <c r="VG289" s="22"/>
      <c r="VI289" s="9"/>
      <c r="VJ289" s="9"/>
      <c r="XK289"/>
      <c r="XV289"/>
      <c r="ZD289" s="3"/>
      <c r="ZF289" s="3"/>
    </row>
    <row r="290" spans="1:686" ht="33" customHeight="1" x14ac:dyDescent="0.2">
      <c r="G290" s="66"/>
      <c r="H290" s="66"/>
      <c r="I290" s="66"/>
      <c r="J290" s="90"/>
      <c r="K290" s="6">
        <v>55</v>
      </c>
      <c r="L290" s="6">
        <v>88</v>
      </c>
      <c r="AL290" s="9"/>
      <c r="AM290" s="6" t="s">
        <v>11183</v>
      </c>
      <c r="AO290" s="9"/>
      <c r="AP290" s="9"/>
      <c r="AQ290" s="9"/>
      <c r="BI290" s="9"/>
      <c r="BJ290" s="9"/>
      <c r="BK290" s="9"/>
      <c r="BL290" s="9"/>
      <c r="BM290" s="9"/>
      <c r="BN290" s="9"/>
      <c r="BO290" s="9"/>
      <c r="BP290" s="9"/>
      <c r="BR290" s="28"/>
      <c r="BS290" s="28"/>
      <c r="BT290" s="9"/>
      <c r="BU290" s="9"/>
      <c r="BV290" s="9"/>
      <c r="BW290" s="9"/>
      <c r="BX290" s="9"/>
      <c r="BY290" s="9"/>
      <c r="BZ290" s="9"/>
      <c r="CA290" s="9"/>
      <c r="CB290" s="9"/>
      <c r="CC290" s="9"/>
      <c r="CD290" s="9"/>
      <c r="CE290" s="9"/>
      <c r="CF290" s="9"/>
      <c r="CG290" s="253"/>
      <c r="CH290" s="253"/>
      <c r="CI290" s="253"/>
      <c r="CJ290" s="90"/>
      <c r="CK290" s="9"/>
      <c r="CL290" s="9">
        <v>75</v>
      </c>
      <c r="CM290" s="9">
        <v>69</v>
      </c>
      <c r="CN290" s="9"/>
      <c r="CO290" s="9"/>
      <c r="CP290" s="9"/>
      <c r="CQ290" s="9"/>
      <c r="CR290" s="9"/>
      <c r="CS290" s="9"/>
      <c r="CT290" s="9"/>
      <c r="CU290" s="9"/>
      <c r="CV290" s="9"/>
      <c r="CW290" s="9"/>
      <c r="CX290" s="90"/>
      <c r="CY290" s="90"/>
      <c r="CZ290" s="90"/>
      <c r="DA290" s="90"/>
      <c r="DB290" s="90"/>
      <c r="DC290" s="90"/>
      <c r="DD290" s="53" t="s">
        <v>10483</v>
      </c>
      <c r="DE290" s="53" t="s">
        <v>10483</v>
      </c>
      <c r="DF290" s="53" t="s">
        <v>10483</v>
      </c>
      <c r="DG290" s="53">
        <v>17.66</v>
      </c>
      <c r="DH290" s="53">
        <v>6.71</v>
      </c>
      <c r="DI290" s="53">
        <v>15.87</v>
      </c>
      <c r="DJ290" s="53">
        <v>11.73</v>
      </c>
      <c r="DK290" s="53" t="s">
        <v>10483</v>
      </c>
      <c r="DL290" s="53" t="s">
        <v>10483</v>
      </c>
      <c r="DM290" s="53" t="s">
        <v>10483</v>
      </c>
      <c r="DN290" s="53" t="s">
        <v>10483</v>
      </c>
      <c r="DO290" s="53" t="s">
        <v>10483</v>
      </c>
      <c r="DP290" s="53" t="s">
        <v>10483</v>
      </c>
      <c r="DQ290" s="53" t="s">
        <v>10483</v>
      </c>
      <c r="DR290" s="53" t="s">
        <v>10483</v>
      </c>
      <c r="DS290" s="53" t="s">
        <v>10483</v>
      </c>
      <c r="DT290" s="53" t="s">
        <v>10483</v>
      </c>
      <c r="DU290" s="53">
        <v>14.82</v>
      </c>
      <c r="DV290" s="53">
        <v>9.34</v>
      </c>
      <c r="DW290" s="53" t="s">
        <v>10483</v>
      </c>
      <c r="DX290" s="53" t="s">
        <v>10483</v>
      </c>
      <c r="DY290" s="53">
        <v>6.29</v>
      </c>
      <c r="DZ290" s="53">
        <v>3.53</v>
      </c>
      <c r="EA290" s="53" t="s">
        <v>10483</v>
      </c>
      <c r="EB290" s="53"/>
      <c r="EC290" s="53" t="s">
        <v>10483</v>
      </c>
      <c r="ED290" s="53" t="s">
        <v>10483</v>
      </c>
      <c r="EE290" s="53" t="s">
        <v>10483</v>
      </c>
      <c r="EF290" s="53" t="s">
        <v>10483</v>
      </c>
      <c r="EG290" s="53" t="s">
        <v>10483</v>
      </c>
      <c r="EH290" s="53"/>
      <c r="EI290" s="53" t="s">
        <v>10483</v>
      </c>
      <c r="EJ290" s="53" t="s">
        <v>10483</v>
      </c>
      <c r="EK290" s="53" t="s">
        <v>10483</v>
      </c>
      <c r="EL290" s="53" t="s">
        <v>10483</v>
      </c>
      <c r="EM290" s="53" t="s">
        <v>10483</v>
      </c>
      <c r="EN290" s="53" t="s">
        <v>10483</v>
      </c>
      <c r="EO290" s="53" t="s">
        <v>10483</v>
      </c>
      <c r="EP290" s="53" t="s">
        <v>10483</v>
      </c>
      <c r="EQ290" s="53" t="s">
        <v>10483</v>
      </c>
      <c r="ER290" s="53" t="s">
        <v>10483</v>
      </c>
      <c r="ES290" s="9"/>
      <c r="ET290" s="9"/>
      <c r="EU290" s="9"/>
      <c r="EV290" s="9"/>
      <c r="EW290" s="9"/>
      <c r="EX290" s="9"/>
      <c r="EY290" s="9"/>
      <c r="EZ290" s="9"/>
      <c r="FA290" s="9"/>
      <c r="FB290" s="9"/>
      <c r="FC290" s="9"/>
      <c r="FD290" s="9"/>
      <c r="FE290" s="9"/>
      <c r="FF290" s="9"/>
      <c r="FG290" s="53" t="s">
        <v>10483</v>
      </c>
      <c r="FH290" s="53" t="s">
        <v>10483</v>
      </c>
      <c r="FI290" s="53" t="s">
        <v>10483</v>
      </c>
      <c r="FJ290" s="53" t="s">
        <v>10483</v>
      </c>
      <c r="FK290" s="53" t="s">
        <v>10483</v>
      </c>
      <c r="FL290" s="53" t="s">
        <v>10483</v>
      </c>
      <c r="FM290" s="53"/>
      <c r="FN290" s="53" t="s">
        <v>10483</v>
      </c>
      <c r="FO290" s="53" t="s">
        <v>10483</v>
      </c>
      <c r="FP290" s="53" t="s">
        <v>10483</v>
      </c>
      <c r="FQ290" s="53" t="s">
        <v>10483</v>
      </c>
      <c r="FR290" s="53" t="s">
        <v>10483</v>
      </c>
      <c r="FS290" s="53" t="s">
        <v>10483</v>
      </c>
      <c r="FT290" s="53" t="s">
        <v>10483</v>
      </c>
      <c r="FU290" s="53" t="s">
        <v>10483</v>
      </c>
      <c r="FV290" s="53" t="s">
        <v>10483</v>
      </c>
      <c r="FW290" s="53" t="s">
        <v>10483</v>
      </c>
      <c r="FX290" s="53" t="s">
        <v>10483</v>
      </c>
      <c r="FY290" s="90"/>
      <c r="FZ290" s="90"/>
      <c r="GA290" s="90"/>
      <c r="GB290" s="90"/>
      <c r="GC290" s="90"/>
      <c r="GD290" s="90"/>
      <c r="GE290" s="90"/>
      <c r="GF290" s="90"/>
      <c r="GG290" s="90"/>
      <c r="GH290" s="90"/>
      <c r="GI290" s="90"/>
      <c r="GJ290" s="90"/>
      <c r="GK290" s="90"/>
      <c r="GL290" s="90"/>
      <c r="GM290" s="53" t="s">
        <v>10483</v>
      </c>
      <c r="GN290" s="53" t="s">
        <v>10483</v>
      </c>
      <c r="GO290" s="53" t="s">
        <v>10483</v>
      </c>
      <c r="GP290" s="53" t="s">
        <v>10483</v>
      </c>
      <c r="GQ290" s="53" t="s">
        <v>10483</v>
      </c>
      <c r="GR290" s="38"/>
      <c r="GS290" s="38"/>
      <c r="GT290" s="38"/>
      <c r="GU290" s="38"/>
      <c r="GV290" s="38"/>
      <c r="GW290" s="38"/>
      <c r="GX290" s="38"/>
      <c r="GY290" s="38"/>
      <c r="GZ290" s="291"/>
      <c r="HA290" s="291"/>
      <c r="HB290" s="291"/>
      <c r="HC290" s="291"/>
      <c r="HD290" s="291"/>
      <c r="HE290" s="291"/>
      <c r="HF290" s="291"/>
      <c r="HG290" s="291"/>
      <c r="HH290" s="291"/>
      <c r="HI290" s="291"/>
      <c r="HJ290" s="291"/>
      <c r="HK290" s="291"/>
      <c r="HL290" s="38"/>
      <c r="HM290" s="38"/>
      <c r="HN290" s="38"/>
      <c r="HP290" s="38"/>
      <c r="HQ290" s="38"/>
      <c r="HR290" s="38"/>
      <c r="HS290" s="38"/>
      <c r="HT290" s="38"/>
      <c r="HU290" s="38"/>
      <c r="HV290" s="38"/>
      <c r="HW290" s="38"/>
      <c r="HX290" s="38"/>
      <c r="HY290" s="38"/>
      <c r="HZ290" s="9"/>
      <c r="IA290" s="9"/>
      <c r="IB290" s="9"/>
      <c r="IC290" s="38"/>
      <c r="ID290" s="38"/>
      <c r="IE290" s="38"/>
      <c r="IF290" s="38"/>
      <c r="IG290" s="38"/>
      <c r="IH290" s="38"/>
      <c r="II290" s="90"/>
      <c r="IJ290" s="90"/>
      <c r="IK290" s="90"/>
      <c r="IL290" s="90"/>
      <c r="IM290" s="90"/>
      <c r="IN290" s="90"/>
      <c r="IO290" s="90"/>
      <c r="IP290" s="90"/>
      <c r="IQ290" s="90"/>
      <c r="IR290" s="90"/>
      <c r="IS290" s="90"/>
      <c r="IT290" s="90"/>
      <c r="IU290" s="90"/>
      <c r="IV290" s="90"/>
      <c r="IW290" s="38"/>
      <c r="IX290" s="38"/>
      <c r="IY290" s="38"/>
      <c r="IZ290" s="9"/>
      <c r="JA290" s="9"/>
      <c r="JB290" s="9"/>
      <c r="JC290" s="38"/>
      <c r="JD290" s="38"/>
      <c r="JE290" s="38"/>
      <c r="JF290" s="38"/>
      <c r="JG290" s="38"/>
      <c r="JH290" s="38"/>
      <c r="JI290" s="90"/>
      <c r="JJ290" s="90"/>
      <c r="JK290" s="90"/>
      <c r="JL290" s="90"/>
      <c r="JM290" s="90"/>
      <c r="JN290" s="90"/>
      <c r="JO290" s="90"/>
      <c r="JP290" s="90"/>
      <c r="JQ290" s="90"/>
      <c r="JR290" s="90"/>
      <c r="JS290" s="90"/>
      <c r="JT290" s="90"/>
      <c r="JU290" s="90"/>
      <c r="JV290" s="90"/>
      <c r="JW290" s="38"/>
      <c r="JX290" s="38"/>
      <c r="JY290" s="38"/>
      <c r="JZ290" s="9"/>
      <c r="KA290" s="9"/>
      <c r="KB290" s="9"/>
      <c r="KC290" s="9"/>
      <c r="KD290" s="9"/>
      <c r="KE290" s="9"/>
      <c r="KF290" s="9"/>
      <c r="KG290" s="66"/>
      <c r="KH290" s="66"/>
      <c r="KI290" s="66"/>
      <c r="KJ290" s="66"/>
      <c r="KK290" s="66"/>
      <c r="KL290" s="66"/>
      <c r="KM290" s="66"/>
      <c r="KN290" s="66"/>
      <c r="KO290" s="66"/>
      <c r="KP290" s="66"/>
      <c r="KQ290" s="66"/>
      <c r="KR290" s="66"/>
      <c r="KW290" s="9"/>
      <c r="KX290" s="9"/>
      <c r="KY290" s="9"/>
      <c r="KZ290" s="38"/>
      <c r="LA290" s="38"/>
      <c r="LB290" s="38"/>
      <c r="LC290" s="38"/>
      <c r="LD290" s="38"/>
      <c r="LE290" s="90"/>
      <c r="LF290" s="90"/>
      <c r="LG290" s="90"/>
      <c r="LH290" s="90"/>
      <c r="LI290" s="90"/>
      <c r="LJ290" s="90"/>
      <c r="LK290" s="90"/>
      <c r="LL290" s="90"/>
      <c r="LM290" s="90"/>
      <c r="LN290" s="90"/>
      <c r="LO290" s="90"/>
      <c r="LP290" s="90"/>
      <c r="LQ290" s="90"/>
      <c r="LR290" s="38"/>
      <c r="LS290" s="38"/>
      <c r="LT290" s="38"/>
      <c r="LU290" s="9"/>
      <c r="LV290" s="9"/>
      <c r="LW290" s="9"/>
      <c r="LX290" s="38"/>
      <c r="LY290" s="38"/>
      <c r="LZ290" s="38"/>
      <c r="MA290" s="38"/>
      <c r="MB290" s="90"/>
      <c r="MC290" s="90"/>
      <c r="MD290" s="90"/>
      <c r="ME290" s="90"/>
      <c r="MF290" s="90"/>
      <c r="MG290" s="90"/>
      <c r="MH290" s="90"/>
      <c r="MI290" s="90"/>
      <c r="MJ290" s="90"/>
      <c r="MK290" s="90"/>
      <c r="ML290" s="90"/>
      <c r="MM290" s="90"/>
      <c r="MN290" s="38"/>
      <c r="MO290" s="38"/>
      <c r="MP290" s="38"/>
      <c r="MQ290" s="38"/>
      <c r="MR290" s="38"/>
      <c r="MS290" s="9"/>
      <c r="MT290" s="9"/>
      <c r="MU290" s="193"/>
      <c r="MV290" s="193"/>
      <c r="MW290" s="38"/>
      <c r="MX290" s="193"/>
      <c r="MY290" s="193"/>
      <c r="MZ290" s="90"/>
      <c r="NA290" s="90"/>
      <c r="NB290" s="90"/>
      <c r="NC290" s="90"/>
      <c r="ND290" s="90"/>
      <c r="NE290" s="90"/>
      <c r="NF290" s="90"/>
      <c r="NG290" s="90"/>
      <c r="NH290" s="90"/>
      <c r="NI290" s="90"/>
      <c r="NJ290" s="90"/>
      <c r="NK290" s="90"/>
      <c r="NL290" s="90"/>
      <c r="NM290" s="38"/>
      <c r="NN290" s="38"/>
      <c r="NO290" s="38"/>
      <c r="NP290" s="9"/>
      <c r="NQ290" s="9"/>
      <c r="NR290" s="9"/>
      <c r="NS290" s="38"/>
      <c r="NT290" s="38"/>
      <c r="NU290" s="38"/>
      <c r="NV290" s="38"/>
      <c r="NW290" s="38"/>
      <c r="NX290" s="38"/>
      <c r="NY290" s="90"/>
      <c r="NZ290" s="90"/>
      <c r="OA290" s="90"/>
      <c r="OB290" s="90"/>
      <c r="OC290" s="90"/>
      <c r="OD290" s="90"/>
      <c r="OE290" s="90"/>
      <c r="OF290" s="90"/>
      <c r="OG290" s="90"/>
      <c r="OH290" s="90"/>
      <c r="OI290" s="90"/>
      <c r="OJ290" s="90"/>
      <c r="OK290" s="90"/>
      <c r="OL290" s="38"/>
      <c r="OM290" s="38"/>
      <c r="ON290" s="38"/>
      <c r="OO290" s="9"/>
      <c r="OP290" s="9"/>
      <c r="OQ290" s="9"/>
      <c r="OR290" s="38"/>
      <c r="OS290" s="38"/>
      <c r="OT290" s="38"/>
      <c r="OU290" s="38"/>
      <c r="OV290" s="90"/>
      <c r="OW290" s="90"/>
      <c r="OX290" s="90"/>
      <c r="OY290" s="90"/>
      <c r="OZ290" s="90"/>
      <c r="PA290" s="90"/>
      <c r="PB290" s="90"/>
      <c r="PC290" s="90"/>
      <c r="PD290" s="90"/>
      <c r="PE290" s="90"/>
      <c r="PF290" s="90"/>
      <c r="PG290" s="90"/>
      <c r="PH290" s="38"/>
      <c r="PI290" s="38"/>
      <c r="PJ290" s="38"/>
      <c r="PK290" s="38"/>
      <c r="PL290" s="9"/>
      <c r="PM290" s="9"/>
      <c r="PN290" s="9"/>
      <c r="PO290" s="38"/>
      <c r="PP290" s="38"/>
      <c r="PQ290" s="38"/>
      <c r="PR290" s="38"/>
      <c r="PS290" s="38"/>
      <c r="PT290" s="90"/>
      <c r="PU290" s="90"/>
      <c r="PV290" s="90"/>
      <c r="PW290" s="90"/>
      <c r="PX290" s="90"/>
      <c r="PY290" s="90"/>
      <c r="PZ290" s="90"/>
      <c r="QA290" s="90"/>
      <c r="QB290" s="90"/>
      <c r="QC290" s="90"/>
      <c r="QD290" s="90"/>
      <c r="QE290" s="90"/>
      <c r="QF290" s="90"/>
      <c r="QG290" s="38"/>
      <c r="QH290" s="38"/>
      <c r="QI290" s="38"/>
      <c r="QJ290" s="38"/>
      <c r="QK290" s="9"/>
      <c r="QL290" s="9"/>
      <c r="QM290" s="9"/>
      <c r="QN290" s="38"/>
      <c r="QO290" s="38"/>
      <c r="QP290" s="38"/>
      <c r="QQ290" s="38"/>
      <c r="QR290" s="38"/>
      <c r="QS290" s="38"/>
      <c r="QT290" s="90"/>
      <c r="QU290" s="90"/>
      <c r="QV290" s="90"/>
      <c r="QW290" s="90"/>
      <c r="QX290" s="90"/>
      <c r="QY290" s="90"/>
      <c r="QZ290" s="90"/>
      <c r="RA290" s="90"/>
      <c r="RB290" s="90"/>
      <c r="RC290" s="90"/>
      <c r="RD290" s="90"/>
      <c r="RE290" s="90"/>
      <c r="RF290" s="90"/>
      <c r="RG290" s="90"/>
      <c r="RH290" s="90"/>
      <c r="RI290" s="38"/>
      <c r="RJ290" s="38"/>
      <c r="RK290" s="38"/>
      <c r="RL290" s="38"/>
      <c r="RM290" s="9"/>
      <c r="RN290" s="9"/>
      <c r="RO290" s="9"/>
      <c r="RP290" s="38"/>
      <c r="RQ290" s="38"/>
      <c r="RR290" s="38"/>
      <c r="RS290" s="38"/>
      <c r="RT290" s="90"/>
      <c r="RU290" s="90"/>
      <c r="RV290" s="90"/>
      <c r="RW290" s="90"/>
      <c r="RX290" s="90"/>
      <c r="RY290" s="90"/>
      <c r="RZ290" s="90"/>
      <c r="SA290" s="90"/>
      <c r="SB290" s="90"/>
      <c r="SC290" s="90"/>
      <c r="SD290" s="90"/>
      <c r="SE290" s="90"/>
      <c r="SF290" s="38"/>
      <c r="SG290" s="38"/>
      <c r="SH290" s="38"/>
      <c r="SI290" s="9"/>
      <c r="SJ290" s="9"/>
      <c r="SK290" s="9"/>
      <c r="SL290" s="38"/>
      <c r="SM290" s="38"/>
      <c r="SN290" s="38"/>
      <c r="SO290" s="38"/>
      <c r="SP290" s="90"/>
      <c r="SQ290" s="90"/>
      <c r="SR290" s="90"/>
      <c r="SS290" s="90"/>
      <c r="ST290" s="90"/>
      <c r="SU290" s="90"/>
      <c r="SV290" s="90"/>
      <c r="SW290" s="90"/>
      <c r="SX290" s="90"/>
      <c r="SY290" s="90"/>
      <c r="SZ290" s="90"/>
      <c r="TA290" s="90"/>
      <c r="TB290" s="38"/>
      <c r="TC290" s="38"/>
      <c r="TD290" s="38"/>
      <c r="TE290" s="9"/>
      <c r="TF290" s="9"/>
      <c r="TG290" s="9"/>
      <c r="TN290" s="90"/>
      <c r="TO290" s="90"/>
      <c r="TP290" s="90"/>
      <c r="TQ290" s="90"/>
      <c r="TR290" s="90"/>
      <c r="TS290" s="90"/>
      <c r="TT290" s="90"/>
      <c r="TU290" s="90"/>
      <c r="TV290" s="90"/>
      <c r="TW290" s="90"/>
      <c r="TX290" s="90"/>
      <c r="TY290" s="90"/>
      <c r="TZ290" s="90"/>
      <c r="UA290" s="90"/>
      <c r="UK290" s="90"/>
      <c r="UL290" s="90"/>
      <c r="UM290" s="90"/>
      <c r="UN290" s="90"/>
      <c r="UO290" s="90"/>
      <c r="UP290" s="90"/>
      <c r="UQ290" s="90"/>
      <c r="UR290" s="90"/>
      <c r="US290" s="90"/>
      <c r="UT290" s="90"/>
      <c r="UU290" s="90"/>
      <c r="UV290" s="90"/>
      <c r="VE290" s="9"/>
      <c r="VF290" s="22"/>
      <c r="VG290" s="22"/>
      <c r="VI290" s="9"/>
      <c r="VJ290" s="9"/>
      <c r="XK290"/>
      <c r="XV290"/>
      <c r="ZD290" s="3"/>
      <c r="ZF290" s="3"/>
    </row>
    <row r="291" spans="1:686" ht="33" customHeight="1" x14ac:dyDescent="0.2">
      <c r="A291" s="3" t="s">
        <v>2708</v>
      </c>
      <c r="B291" s="64" t="s">
        <v>11357</v>
      </c>
      <c r="C291" s="138" t="s">
        <v>10008</v>
      </c>
      <c r="D291" s="138"/>
      <c r="E291" s="138"/>
      <c r="F291" s="4" t="s">
        <v>7203</v>
      </c>
      <c r="H291" s="80" t="s">
        <v>7205</v>
      </c>
      <c r="I291" s="80" t="s">
        <v>7254</v>
      </c>
      <c r="K291" s="6">
        <v>202</v>
      </c>
      <c r="L291" s="6">
        <v>89</v>
      </c>
      <c r="M291" s="138" t="s">
        <v>7188</v>
      </c>
      <c r="N291" s="3" t="s">
        <v>10221</v>
      </c>
      <c r="O291" s="3" t="s">
        <v>10222</v>
      </c>
      <c r="P291" s="3">
        <v>2</v>
      </c>
      <c r="Q291" s="6" t="s">
        <v>7189</v>
      </c>
      <c r="S291" s="3" t="s">
        <v>236</v>
      </c>
      <c r="T291" s="3" t="s">
        <v>7190</v>
      </c>
      <c r="U291" s="3" t="s">
        <v>7195</v>
      </c>
      <c r="V291" s="3" t="s">
        <v>49</v>
      </c>
      <c r="W291" s="3" t="s">
        <v>2108</v>
      </c>
      <c r="Y291" s="3" t="s">
        <v>2168</v>
      </c>
      <c r="Z291" s="3" t="s">
        <v>2168</v>
      </c>
      <c r="AB291" s="6" t="s">
        <v>1837</v>
      </c>
      <c r="AC291" s="3" t="s">
        <v>7003</v>
      </c>
      <c r="AD291" s="3" t="s">
        <v>7192</v>
      </c>
      <c r="AE291" s="3" t="s">
        <v>7196</v>
      </c>
      <c r="AF291" s="3" t="s">
        <v>7197</v>
      </c>
      <c r="AG291" s="3" t="s">
        <v>7197</v>
      </c>
      <c r="AI291" s="3" t="s">
        <v>7198</v>
      </c>
      <c r="AJ291" s="3" t="s">
        <v>7199</v>
      </c>
      <c r="AL291" s="9"/>
      <c r="AM291" s="6" t="s">
        <v>1223</v>
      </c>
      <c r="AN291" s="3" t="s">
        <v>777</v>
      </c>
      <c r="AO291" s="28">
        <v>4</v>
      </c>
      <c r="AP291" s="9">
        <v>4</v>
      </c>
      <c r="AQ291" s="9">
        <v>50</v>
      </c>
      <c r="AR291" s="98" t="s">
        <v>7200</v>
      </c>
      <c r="AT291" s="98" t="s">
        <v>7202</v>
      </c>
      <c r="AU291" s="98">
        <v>380</v>
      </c>
      <c r="AV291" s="98">
        <v>384</v>
      </c>
      <c r="AW291" s="98">
        <v>12.77</v>
      </c>
      <c r="AX291" s="98">
        <v>0.74</v>
      </c>
      <c r="AY291" s="226" t="s">
        <v>7201</v>
      </c>
      <c r="AZ291" s="28" t="s">
        <v>557</v>
      </c>
      <c r="BA291" s="28" t="s">
        <v>542</v>
      </c>
      <c r="BB291" s="28" t="s">
        <v>542</v>
      </c>
      <c r="BC291" s="28" t="s">
        <v>542</v>
      </c>
      <c r="BE291" s="28" t="s">
        <v>10</v>
      </c>
      <c r="BF291" s="28" t="s">
        <v>7194</v>
      </c>
      <c r="BH291" s="28" t="s">
        <v>2708</v>
      </c>
      <c r="BI291" s="28" t="s">
        <v>1529</v>
      </c>
      <c r="BK291" s="28" t="s">
        <v>7193</v>
      </c>
      <c r="BM291" s="28" t="s">
        <v>7194</v>
      </c>
      <c r="BQ291" s="28" t="s">
        <v>2708</v>
      </c>
      <c r="BR291" s="227" t="s">
        <v>7204</v>
      </c>
      <c r="BS291" s="227" t="str">
        <f t="shared" ref="BS291:BS311" si="9">DD291&amp;" "&amp;FO291&amp;" "&amp;EJ291&amp;" "&amp;HZ291&amp;" "&amp;IZ291&amp;" "&amp;KW291&amp;" "&amp;LU291&amp;" "&amp;MS291&amp;" "&amp;NP291&amp;" "&amp;OO291&amp;" "&amp;PL291&amp;" "&amp;QK291&amp;" "&amp;RM291&amp;" "&amp;SI291&amp;" "&amp;TE291&amp;" "&amp;UE291&amp;" "&amp;JZ291</f>
        <v>-- DEBQ --        SATAQ-3 (5 items)  CESD-R-10 (9 items); revised form of CES-D   RSE (3 items) + 1 Item Self Esteem Scale  EDE-Q-WCS</v>
      </c>
      <c r="BT291" s="28" t="s">
        <v>7279</v>
      </c>
      <c r="BU291" s="28" t="s">
        <v>8349</v>
      </c>
      <c r="BV291" s="28" t="s">
        <v>8350</v>
      </c>
      <c r="BW291" s="28" t="s">
        <v>8143</v>
      </c>
      <c r="CH291" s="118" t="s">
        <v>7205</v>
      </c>
      <c r="CI291" s="118" t="s">
        <v>7254</v>
      </c>
      <c r="CL291" s="28">
        <v>424</v>
      </c>
      <c r="CM291" s="28">
        <v>388</v>
      </c>
      <c r="CN291" s="3" t="s">
        <v>4891</v>
      </c>
      <c r="CO291" s="3">
        <v>700</v>
      </c>
      <c r="CP291" s="3" t="s">
        <v>515</v>
      </c>
      <c r="CQ291" s="3">
        <v>685</v>
      </c>
      <c r="CZ291" s="65">
        <v>700</v>
      </c>
      <c r="DA291" s="65">
        <v>685</v>
      </c>
      <c r="DD291" s="53" t="s">
        <v>10483</v>
      </c>
      <c r="DE291" s="53" t="s">
        <v>10483</v>
      </c>
      <c r="DF291" s="53" t="s">
        <v>10483</v>
      </c>
      <c r="DG291" s="53" t="s">
        <v>10483</v>
      </c>
      <c r="DH291" s="53" t="s">
        <v>10483</v>
      </c>
      <c r="DI291" s="53" t="s">
        <v>10483</v>
      </c>
      <c r="DJ291" s="53" t="s">
        <v>10483</v>
      </c>
      <c r="DK291" s="53" t="s">
        <v>10483</v>
      </c>
      <c r="DL291" s="53" t="s">
        <v>10483</v>
      </c>
      <c r="DM291" s="53" t="s">
        <v>10483</v>
      </c>
      <c r="DN291" s="53" t="s">
        <v>10483</v>
      </c>
      <c r="DO291" s="53" t="s">
        <v>10483</v>
      </c>
      <c r="DP291" s="53" t="s">
        <v>10483</v>
      </c>
      <c r="DQ291" s="53" t="s">
        <v>10483</v>
      </c>
      <c r="DR291" s="53" t="s">
        <v>10483</v>
      </c>
      <c r="DS291" s="53" t="s">
        <v>10483</v>
      </c>
      <c r="DT291" s="53" t="s">
        <v>10483</v>
      </c>
      <c r="DU291" s="53" t="s">
        <v>10483</v>
      </c>
      <c r="DV291" s="53" t="s">
        <v>10483</v>
      </c>
      <c r="DW291" s="53" t="s">
        <v>10483</v>
      </c>
      <c r="DX291" s="53" t="s">
        <v>10483</v>
      </c>
      <c r="DY291" s="53" t="s">
        <v>10483</v>
      </c>
      <c r="DZ291" s="53" t="s">
        <v>10483</v>
      </c>
      <c r="EA291" s="53" t="s">
        <v>10483</v>
      </c>
      <c r="EB291" s="53"/>
      <c r="EC291" s="53" t="s">
        <v>10483</v>
      </c>
      <c r="ED291" s="53" t="s">
        <v>10483</v>
      </c>
      <c r="EE291" s="53" t="s">
        <v>10483</v>
      </c>
      <c r="EF291" s="53" t="s">
        <v>10483</v>
      </c>
      <c r="EJ291" s="53" t="s">
        <v>10483</v>
      </c>
      <c r="EK291" s="53" t="s">
        <v>10483</v>
      </c>
      <c r="EL291" s="53" t="s">
        <v>10483</v>
      </c>
      <c r="EM291" s="53" t="s">
        <v>10483</v>
      </c>
      <c r="EN291" s="53" t="s">
        <v>10483</v>
      </c>
      <c r="EO291" s="53" t="s">
        <v>10483</v>
      </c>
      <c r="EP291" s="53" t="s">
        <v>10483</v>
      </c>
      <c r="EQ291" s="53" t="s">
        <v>10483</v>
      </c>
      <c r="ER291" s="53" t="s">
        <v>10483</v>
      </c>
      <c r="ES291" s="53" t="s">
        <v>10483</v>
      </c>
      <c r="ET291" s="53" t="s">
        <v>10483</v>
      </c>
      <c r="EU291" s="53" t="s">
        <v>10483</v>
      </c>
      <c r="EV291" s="53" t="s">
        <v>10483</v>
      </c>
      <c r="EW291" s="53" t="s">
        <v>10483</v>
      </c>
      <c r="EX291" s="53" t="s">
        <v>10483</v>
      </c>
      <c r="EY291" s="53" t="s">
        <v>10483</v>
      </c>
      <c r="EZ291" s="53" t="s">
        <v>10483</v>
      </c>
      <c r="FA291" s="53" t="s">
        <v>10483</v>
      </c>
      <c r="FB291" s="53" t="s">
        <v>10483</v>
      </c>
      <c r="FC291" s="53" t="s">
        <v>10483</v>
      </c>
      <c r="FD291" s="53" t="s">
        <v>10483</v>
      </c>
      <c r="FE291" s="53" t="s">
        <v>10483</v>
      </c>
      <c r="FF291" s="53" t="s">
        <v>10483</v>
      </c>
      <c r="FG291" s="53" t="s">
        <v>10483</v>
      </c>
      <c r="FH291" s="53" t="s">
        <v>10483</v>
      </c>
      <c r="FI291" s="53" t="s">
        <v>10483</v>
      </c>
      <c r="FJ291" s="53" t="s">
        <v>10483</v>
      </c>
      <c r="FK291" s="53" t="s">
        <v>10483</v>
      </c>
      <c r="FO291" s="3" t="s">
        <v>7206</v>
      </c>
      <c r="FP291" s="53" t="s">
        <v>10483</v>
      </c>
      <c r="FQ291" s="3" t="s">
        <v>7206</v>
      </c>
      <c r="FR291" s="3" t="s">
        <v>4126</v>
      </c>
      <c r="FS291" s="29">
        <v>1.96</v>
      </c>
      <c r="FT291" s="29">
        <v>1</v>
      </c>
      <c r="FU291" s="53" t="s">
        <v>10483</v>
      </c>
      <c r="FV291" s="29">
        <v>1.82</v>
      </c>
      <c r="FW291" s="29">
        <v>0.96</v>
      </c>
      <c r="FX291" s="13"/>
      <c r="FY291" s="72"/>
      <c r="FZ291" s="72"/>
      <c r="GA291" s="72"/>
      <c r="GB291" s="72"/>
      <c r="GC291" s="72"/>
      <c r="GD291" s="72" t="s">
        <v>7213</v>
      </c>
      <c r="GE291" s="72" t="s">
        <v>5496</v>
      </c>
      <c r="GF291" s="72" t="s">
        <v>6874</v>
      </c>
      <c r="GG291" s="72" t="s">
        <v>6931</v>
      </c>
      <c r="GM291" s="53" t="s">
        <v>10483</v>
      </c>
      <c r="GN291" s="53" t="s">
        <v>10483</v>
      </c>
      <c r="GO291" s="53" t="s">
        <v>10483</v>
      </c>
      <c r="GP291" s="53" t="s">
        <v>10483</v>
      </c>
      <c r="GQ291" s="53" t="s">
        <v>10483</v>
      </c>
      <c r="GZ291" s="166"/>
      <c r="HA291" s="166"/>
      <c r="HB291" s="166"/>
      <c r="HC291" s="166"/>
      <c r="HD291" s="166"/>
      <c r="HE291" s="166"/>
      <c r="HF291" s="166"/>
      <c r="HG291" s="166"/>
      <c r="HH291" s="166"/>
      <c r="HI291" s="166"/>
      <c r="HJ291" s="166"/>
      <c r="HK291" s="166"/>
      <c r="HO291" s="3" t="s">
        <v>542</v>
      </c>
      <c r="JZ291" s="9" t="s">
        <v>7207</v>
      </c>
      <c r="KA291" s="9" t="s">
        <v>7207</v>
      </c>
      <c r="KB291" s="210" t="s">
        <v>5538</v>
      </c>
      <c r="KC291" s="79" t="s">
        <v>5480</v>
      </c>
      <c r="KD291" s="79" t="s">
        <v>5502</v>
      </c>
      <c r="KE291" s="79" t="s">
        <v>5515</v>
      </c>
      <c r="KF291" s="79" t="s">
        <v>7214</v>
      </c>
      <c r="KG291" s="72"/>
      <c r="KH291" s="72"/>
      <c r="KI291" s="72"/>
      <c r="KJ291" s="72"/>
      <c r="KK291" s="72" t="s">
        <v>5518</v>
      </c>
      <c r="KL291" s="72" t="s">
        <v>5550</v>
      </c>
      <c r="KM291" s="72" t="s">
        <v>5522</v>
      </c>
      <c r="KN291" s="72" t="s">
        <v>5502</v>
      </c>
      <c r="OR291" s="13"/>
      <c r="OS291" s="13"/>
      <c r="OT291" s="13"/>
      <c r="OU291" s="13"/>
      <c r="OV291" s="72"/>
      <c r="OW291" s="72"/>
      <c r="OX291" s="72"/>
      <c r="OY291" s="72"/>
      <c r="OZ291" s="72"/>
      <c r="PA291" s="72"/>
      <c r="PB291" s="72"/>
      <c r="PC291" s="72"/>
      <c r="PL291" s="3" t="s">
        <v>7208</v>
      </c>
      <c r="PM291" s="3" t="s">
        <v>7208</v>
      </c>
      <c r="PN291" s="3" t="s">
        <v>7208</v>
      </c>
      <c r="PO291" s="13" t="s">
        <v>7225</v>
      </c>
      <c r="PP291" s="13" t="s">
        <v>7226</v>
      </c>
      <c r="PQ291" s="13" t="s">
        <v>7227</v>
      </c>
      <c r="PR291" s="13" t="s">
        <v>7228</v>
      </c>
      <c r="PS291" s="13"/>
      <c r="PT291" s="72"/>
      <c r="PU291" s="72"/>
      <c r="PV291" s="72"/>
      <c r="PW291" s="72"/>
      <c r="PX291" s="72"/>
      <c r="PY291" s="73" t="s">
        <v>7229</v>
      </c>
      <c r="PZ291" s="73" t="s">
        <v>7230</v>
      </c>
      <c r="QA291" s="73" t="s">
        <v>7224</v>
      </c>
      <c r="QB291" s="73" t="s">
        <v>7231</v>
      </c>
      <c r="RM291" s="3" t="s">
        <v>8114</v>
      </c>
      <c r="RN291" s="3" t="s">
        <v>7209</v>
      </c>
      <c r="RO291" s="3" t="s">
        <v>8113</v>
      </c>
      <c r="RP291" s="13" t="s">
        <v>7240</v>
      </c>
      <c r="RQ291" s="13" t="s">
        <v>7241</v>
      </c>
      <c r="RR291" s="13" t="s">
        <v>7242</v>
      </c>
      <c r="RS291" s="13" t="s">
        <v>7243</v>
      </c>
      <c r="RT291" s="72"/>
      <c r="RU291" s="72"/>
      <c r="RV291" s="72"/>
      <c r="RW291" s="72"/>
      <c r="RX291" s="72" t="s">
        <v>7244</v>
      </c>
      <c r="RY291" s="72" t="s">
        <v>7245</v>
      </c>
      <c r="RZ291" s="72" t="s">
        <v>6729</v>
      </c>
      <c r="SA291" s="72" t="s">
        <v>7246</v>
      </c>
      <c r="TE291" s="3" t="s">
        <v>7210</v>
      </c>
      <c r="TF291" s="3" t="s">
        <v>7210</v>
      </c>
      <c r="TG291" s="3" t="s">
        <v>8346</v>
      </c>
      <c r="TH291" s="13" t="s">
        <v>6718</v>
      </c>
      <c r="TI291" s="13" t="s">
        <v>7250</v>
      </c>
      <c r="TJ291" s="13"/>
      <c r="TK291" s="13" t="s">
        <v>7251</v>
      </c>
      <c r="TL291" s="13" t="s">
        <v>6676</v>
      </c>
      <c r="TM291" s="13"/>
      <c r="TN291" s="72"/>
      <c r="TO291" s="72"/>
      <c r="TP291" s="72"/>
      <c r="TQ291" s="72"/>
      <c r="TR291" s="72"/>
      <c r="TS291" s="72" t="s">
        <v>7252</v>
      </c>
      <c r="TT291" s="72" t="s">
        <v>5624</v>
      </c>
      <c r="TU291" s="72"/>
      <c r="TV291" s="72" t="s">
        <v>7253</v>
      </c>
      <c r="TW291" s="72" t="s">
        <v>5501</v>
      </c>
      <c r="VF291" s="3" t="s">
        <v>4699</v>
      </c>
      <c r="VG291" s="9"/>
      <c r="VH291" s="9"/>
      <c r="VI291" s="9"/>
      <c r="VJ291" s="9"/>
      <c r="VK291" s="3" t="s">
        <v>4232</v>
      </c>
      <c r="VZ291" s="3" t="s">
        <v>777</v>
      </c>
      <c r="WA291" s="3" t="s">
        <v>777</v>
      </c>
      <c r="WC291" s="3" t="s">
        <v>777</v>
      </c>
      <c r="WD291" s="3" t="s">
        <v>6130</v>
      </c>
      <c r="XK291"/>
      <c r="XN291" s="6" t="s">
        <v>1223</v>
      </c>
      <c r="XO291" s="6" t="s">
        <v>1223</v>
      </c>
      <c r="XP291" s="6" t="s">
        <v>1223</v>
      </c>
      <c r="XQ291" s="6" t="s">
        <v>1223</v>
      </c>
      <c r="XU291" s="3" t="s">
        <v>7197</v>
      </c>
      <c r="XV291">
        <v>4</v>
      </c>
      <c r="YA291" s="3" t="s">
        <v>9478</v>
      </c>
      <c r="ZC291" s="3"/>
    </row>
    <row r="292" spans="1:686" ht="33" customHeight="1" x14ac:dyDescent="0.2">
      <c r="A292" s="3" t="s">
        <v>2708</v>
      </c>
      <c r="K292" s="6">
        <v>202</v>
      </c>
      <c r="L292" s="6">
        <v>89</v>
      </c>
      <c r="M292" s="162" t="s">
        <v>10483</v>
      </c>
      <c r="T292" s="3" t="s">
        <v>7191</v>
      </c>
      <c r="AM292" s="6" t="s">
        <v>7182</v>
      </c>
      <c r="AO292" s="28">
        <v>4</v>
      </c>
      <c r="BH292" s="28" t="s">
        <v>2708</v>
      </c>
      <c r="BQ292" s="28" t="s">
        <v>2708</v>
      </c>
      <c r="BS292" s="227" t="str">
        <f t="shared" si="9"/>
        <v xml:space="preserve">-- DEBQ --              </v>
      </c>
      <c r="CL292" s="28">
        <v>341</v>
      </c>
      <c r="CM292" s="28">
        <v>341</v>
      </c>
      <c r="DD292" s="53" t="s">
        <v>10483</v>
      </c>
      <c r="DE292" s="53" t="s">
        <v>10483</v>
      </c>
      <c r="DF292" s="53" t="s">
        <v>10483</v>
      </c>
      <c r="DG292" s="53" t="s">
        <v>10483</v>
      </c>
      <c r="DH292" s="53" t="s">
        <v>10483</v>
      </c>
      <c r="DI292" s="53" t="s">
        <v>10483</v>
      </c>
      <c r="DJ292" s="53" t="s">
        <v>10483</v>
      </c>
      <c r="DK292" s="53" t="s">
        <v>10483</v>
      </c>
      <c r="DL292" s="53" t="s">
        <v>10483</v>
      </c>
      <c r="DM292" s="53" t="s">
        <v>10483</v>
      </c>
      <c r="DN292" s="53" t="s">
        <v>10483</v>
      </c>
      <c r="DO292" s="53" t="s">
        <v>10483</v>
      </c>
      <c r="DP292" s="53" t="s">
        <v>10483</v>
      </c>
      <c r="DQ292" s="53" t="s">
        <v>10483</v>
      </c>
      <c r="DR292" s="53" t="s">
        <v>10483</v>
      </c>
      <c r="DS292" s="53" t="s">
        <v>10483</v>
      </c>
      <c r="DT292" s="53" t="s">
        <v>10483</v>
      </c>
      <c r="DU292" s="53" t="s">
        <v>10483</v>
      </c>
      <c r="DV292" s="53" t="s">
        <v>10483</v>
      </c>
      <c r="DW292" s="53" t="s">
        <v>10483</v>
      </c>
      <c r="DX292" s="53" t="s">
        <v>10483</v>
      </c>
      <c r="DY292" s="53" t="s">
        <v>10483</v>
      </c>
      <c r="DZ292" s="53" t="s">
        <v>10483</v>
      </c>
      <c r="EA292" s="53" t="s">
        <v>10483</v>
      </c>
      <c r="EB292" s="53"/>
      <c r="EC292" s="53" t="s">
        <v>10483</v>
      </c>
      <c r="ED292" s="53" t="s">
        <v>10483</v>
      </c>
      <c r="EE292" s="53" t="s">
        <v>10483</v>
      </c>
      <c r="EF292" s="53" t="s">
        <v>10483</v>
      </c>
      <c r="EJ292" s="53" t="s">
        <v>10483</v>
      </c>
      <c r="EK292" s="53" t="s">
        <v>10483</v>
      </c>
      <c r="EL292" s="53" t="s">
        <v>10483</v>
      </c>
      <c r="EM292" s="53" t="s">
        <v>10483</v>
      </c>
      <c r="EN292" s="53" t="s">
        <v>10483</v>
      </c>
      <c r="EO292" s="53" t="s">
        <v>10483</v>
      </c>
      <c r="EP292" s="53" t="s">
        <v>10483</v>
      </c>
      <c r="EQ292" s="53" t="s">
        <v>10483</v>
      </c>
      <c r="ER292" s="53" t="s">
        <v>10483</v>
      </c>
      <c r="ES292" s="53" t="s">
        <v>10483</v>
      </c>
      <c r="ET292" s="53" t="s">
        <v>10483</v>
      </c>
      <c r="EU292" s="53" t="s">
        <v>10483</v>
      </c>
      <c r="EV292" s="53" t="s">
        <v>10483</v>
      </c>
      <c r="EW292" s="53" t="s">
        <v>10483</v>
      </c>
      <c r="EX292" s="53" t="s">
        <v>10483</v>
      </c>
      <c r="EY292" s="53" t="s">
        <v>10483</v>
      </c>
      <c r="EZ292" s="53" t="s">
        <v>10483</v>
      </c>
      <c r="FA292" s="53" t="s">
        <v>10483</v>
      </c>
      <c r="FB292" s="53" t="s">
        <v>10483</v>
      </c>
      <c r="FC292" s="53" t="s">
        <v>10483</v>
      </c>
      <c r="FD292" s="53" t="s">
        <v>10483</v>
      </c>
      <c r="FE292" s="53" t="s">
        <v>10483</v>
      </c>
      <c r="FF292" s="53" t="s">
        <v>10483</v>
      </c>
      <c r="FG292" s="53" t="s">
        <v>10483</v>
      </c>
      <c r="FH292" s="53" t="s">
        <v>10483</v>
      </c>
      <c r="FI292" s="53" t="s">
        <v>10483</v>
      </c>
      <c r="FJ292" s="53" t="s">
        <v>10483</v>
      </c>
      <c r="FK292" s="53" t="s">
        <v>10483</v>
      </c>
      <c r="FO292" s="3" t="s">
        <v>7206</v>
      </c>
      <c r="FP292" s="53" t="s">
        <v>10483</v>
      </c>
      <c r="FQ292" s="3" t="s">
        <v>7206</v>
      </c>
      <c r="FR292" s="3" t="s">
        <v>4126</v>
      </c>
      <c r="FS292" s="29">
        <v>1.95</v>
      </c>
      <c r="FT292" s="29">
        <v>0.97</v>
      </c>
      <c r="FU292" s="53" t="s">
        <v>10483</v>
      </c>
      <c r="FV292" s="29">
        <v>1.81</v>
      </c>
      <c r="FW292" s="29">
        <v>0.97</v>
      </c>
      <c r="FX292" s="13"/>
      <c r="FY292" s="72"/>
      <c r="FZ292" s="72"/>
      <c r="GA292" s="72"/>
      <c r="GB292" s="72"/>
      <c r="GC292" s="72"/>
      <c r="GD292" s="72" t="s">
        <v>7211</v>
      </c>
      <c r="GE292" s="72" t="s">
        <v>7212</v>
      </c>
      <c r="GF292" s="72" t="s">
        <v>6761</v>
      </c>
      <c r="GG292" s="72" t="s">
        <v>7212</v>
      </c>
      <c r="GM292" s="53" t="s">
        <v>10483</v>
      </c>
      <c r="GN292" s="53" t="s">
        <v>10483</v>
      </c>
      <c r="GO292" s="53" t="s">
        <v>10483</v>
      </c>
      <c r="GP292" s="53" t="s">
        <v>10483</v>
      </c>
      <c r="GQ292" s="53" t="s">
        <v>10483</v>
      </c>
      <c r="GZ292" s="166"/>
      <c r="HA292" s="166"/>
      <c r="HB292" s="166"/>
      <c r="HC292" s="166"/>
      <c r="HD292" s="166"/>
      <c r="HE292" s="166"/>
      <c r="HF292" s="166"/>
      <c r="HG292" s="166"/>
      <c r="HH292" s="166"/>
      <c r="HI292" s="166"/>
      <c r="HJ292" s="166"/>
      <c r="HK292" s="166"/>
      <c r="JZ292" s="9"/>
      <c r="KA292" s="9"/>
      <c r="KB292" s="9"/>
      <c r="KC292" s="79" t="s">
        <v>5518</v>
      </c>
      <c r="KD292" s="79" t="s">
        <v>5550</v>
      </c>
      <c r="KE292" s="79" t="s">
        <v>7215</v>
      </c>
      <c r="KF292" s="79" t="s">
        <v>7216</v>
      </c>
      <c r="KG292" s="72"/>
      <c r="KH292" s="72"/>
      <c r="KI292" s="72"/>
      <c r="KJ292" s="72"/>
      <c r="KK292" s="72" t="s">
        <v>7217</v>
      </c>
      <c r="KL292" s="72" t="s">
        <v>7217</v>
      </c>
      <c r="KM292" s="72" t="s">
        <v>5514</v>
      </c>
      <c r="KN292" s="72" t="s">
        <v>7218</v>
      </c>
      <c r="OR292" s="13"/>
      <c r="OS292" s="13"/>
      <c r="OT292" s="13"/>
      <c r="OU292" s="13"/>
      <c r="OV292" s="72"/>
      <c r="OW292" s="72"/>
      <c r="OX292" s="72"/>
      <c r="OY292" s="72"/>
      <c r="OZ292" s="72"/>
      <c r="PA292" s="72"/>
      <c r="PB292" s="72"/>
      <c r="PC292" s="72"/>
      <c r="PO292" s="13" t="s">
        <v>7219</v>
      </c>
      <c r="PP292" s="13" t="s">
        <v>7220</v>
      </c>
      <c r="PQ292" s="13" t="s">
        <v>7221</v>
      </c>
      <c r="PR292" s="13" t="s">
        <v>5524</v>
      </c>
      <c r="PS292" s="13"/>
      <c r="PT292" s="72"/>
      <c r="PU292" s="72"/>
      <c r="PV292" s="72"/>
      <c r="PW292" s="72"/>
      <c r="PX292" s="72"/>
      <c r="PY292" s="73" t="s">
        <v>7222</v>
      </c>
      <c r="PZ292" s="73" t="s">
        <v>7223</v>
      </c>
      <c r="QA292" s="73" t="s">
        <v>7224</v>
      </c>
      <c r="QB292" s="73" t="s">
        <v>7220</v>
      </c>
      <c r="RP292" s="13" t="s">
        <v>7232</v>
      </c>
      <c r="RQ292" s="13" t="s">
        <v>7233</v>
      </c>
      <c r="RR292" s="13" t="s">
        <v>7234</v>
      </c>
      <c r="RS292" s="13" t="s">
        <v>7235</v>
      </c>
      <c r="RT292" s="72"/>
      <c r="RU292" s="72"/>
      <c r="RV292" s="72"/>
      <c r="RW292" s="72"/>
      <c r="RX292" s="72" t="s">
        <v>7236</v>
      </c>
      <c r="RY292" s="72" t="s">
        <v>7237</v>
      </c>
      <c r="RZ292" s="72" t="s">
        <v>7238</v>
      </c>
      <c r="SA292" s="72" t="s">
        <v>7239</v>
      </c>
      <c r="TH292" s="13" t="s">
        <v>6648</v>
      </c>
      <c r="TI292" s="13" t="s">
        <v>5555</v>
      </c>
      <c r="TJ292" s="13"/>
      <c r="TK292" s="13" t="s">
        <v>7247</v>
      </c>
      <c r="TL292" s="13" t="s">
        <v>5753</v>
      </c>
      <c r="TM292" s="13"/>
      <c r="TN292" s="72"/>
      <c r="TO292" s="72"/>
      <c r="TP292" s="72"/>
      <c r="TQ292" s="72"/>
      <c r="TR292" s="72"/>
      <c r="TS292" s="72" t="s">
        <v>7248</v>
      </c>
      <c r="TT292" s="72" t="s">
        <v>6806</v>
      </c>
      <c r="TU292" s="72"/>
      <c r="TV292" s="72" t="s">
        <v>7249</v>
      </c>
      <c r="TW292" s="72" t="s">
        <v>5626</v>
      </c>
      <c r="VF292" s="3" t="s">
        <v>7638</v>
      </c>
      <c r="VK292" s="3" t="s">
        <v>4232</v>
      </c>
      <c r="WA292" s="3" t="s">
        <v>777</v>
      </c>
      <c r="XN292" s="6" t="s">
        <v>9711</v>
      </c>
      <c r="XO292" s="6" t="s">
        <v>9477</v>
      </c>
      <c r="XP292" s="6" t="s">
        <v>7182</v>
      </c>
      <c r="XQ292" s="6" t="s">
        <v>7182</v>
      </c>
    </row>
    <row r="293" spans="1:686" ht="33" customHeight="1" x14ac:dyDescent="0.2">
      <c r="A293" s="3" t="s">
        <v>4232</v>
      </c>
      <c r="B293" s="150" t="s">
        <v>11358</v>
      </c>
      <c r="C293" s="150" t="s">
        <v>9919</v>
      </c>
      <c r="D293" s="150" t="s">
        <v>9988</v>
      </c>
      <c r="E293" s="150" t="s">
        <v>10063</v>
      </c>
      <c r="F293" s="4" t="s">
        <v>7318</v>
      </c>
      <c r="I293" s="80" t="s">
        <v>7312</v>
      </c>
      <c r="K293" s="6">
        <v>907</v>
      </c>
      <c r="L293" s="6">
        <v>90</v>
      </c>
      <c r="M293" s="138" t="s">
        <v>7317</v>
      </c>
      <c r="N293" s="3" t="s">
        <v>10223</v>
      </c>
      <c r="O293" s="3" t="s">
        <v>10224</v>
      </c>
      <c r="T293" s="3" t="s">
        <v>7316</v>
      </c>
      <c r="U293" s="3" t="s">
        <v>10444</v>
      </c>
      <c r="AG293" s="3" t="s">
        <v>987</v>
      </c>
      <c r="AL293" s="9"/>
      <c r="AM293" s="4" t="s">
        <v>10804</v>
      </c>
      <c r="AN293" s="3" t="s">
        <v>537</v>
      </c>
      <c r="AO293" s="9"/>
      <c r="AP293" s="9"/>
      <c r="AQ293" s="9"/>
      <c r="AT293" s="98">
        <v>19</v>
      </c>
      <c r="AU293" s="98">
        <v>19</v>
      </c>
      <c r="AV293" s="98">
        <v>0</v>
      </c>
      <c r="AW293" s="98">
        <v>23.21</v>
      </c>
      <c r="AX293" s="98">
        <v>5.75</v>
      </c>
      <c r="AY293" s="226" t="s">
        <v>7315</v>
      </c>
      <c r="BQ293" s="28" t="s">
        <v>4455</v>
      </c>
      <c r="BR293" s="227" t="s">
        <v>7314</v>
      </c>
      <c r="BS293" s="227" t="str">
        <f t="shared" si="9"/>
        <v xml:space="preserve">--  --              </v>
      </c>
      <c r="BT293" s="28" t="s">
        <v>4160</v>
      </c>
      <c r="CE293" s="28" t="s">
        <v>4463</v>
      </c>
      <c r="CF293" s="28" t="s">
        <v>7313</v>
      </c>
      <c r="CI293" s="118" t="s">
        <v>7312</v>
      </c>
      <c r="CK293" s="231" t="s">
        <v>4594</v>
      </c>
      <c r="CL293" s="28">
        <v>10</v>
      </c>
      <c r="CM293" s="28">
        <v>10</v>
      </c>
      <c r="CN293" s="3" t="s">
        <v>7311</v>
      </c>
      <c r="CO293" s="120">
        <v>8</v>
      </c>
      <c r="CQ293" s="120"/>
      <c r="CX293" s="65">
        <v>8</v>
      </c>
      <c r="DD293" s="53" t="s">
        <v>10483</v>
      </c>
      <c r="DE293" s="53" t="s">
        <v>10483</v>
      </c>
      <c r="DF293" s="53" t="s">
        <v>10483</v>
      </c>
      <c r="DG293" s="53" t="s">
        <v>10483</v>
      </c>
      <c r="DH293" s="53" t="s">
        <v>10483</v>
      </c>
      <c r="DI293" s="53" t="s">
        <v>10483</v>
      </c>
      <c r="DJ293" s="53" t="s">
        <v>10483</v>
      </c>
      <c r="DK293" s="53" t="s">
        <v>10483</v>
      </c>
      <c r="DL293" s="53" t="s">
        <v>10483</v>
      </c>
      <c r="DM293" s="53" t="s">
        <v>10483</v>
      </c>
      <c r="DN293" s="53" t="s">
        <v>10483</v>
      </c>
      <c r="DO293" s="53" t="s">
        <v>10483</v>
      </c>
      <c r="DP293" s="53" t="s">
        <v>10483</v>
      </c>
      <c r="DQ293" s="53" t="s">
        <v>10483</v>
      </c>
      <c r="DR293" s="53" t="s">
        <v>10483</v>
      </c>
      <c r="DS293" s="53" t="s">
        <v>10483</v>
      </c>
      <c r="DT293" s="53" t="s">
        <v>10483</v>
      </c>
      <c r="DU293" s="53" t="s">
        <v>10483</v>
      </c>
      <c r="DV293" s="53" t="s">
        <v>10483</v>
      </c>
      <c r="DW293" s="53" t="s">
        <v>10483</v>
      </c>
      <c r="DX293" s="53" t="s">
        <v>10483</v>
      </c>
      <c r="DY293" s="53" t="s">
        <v>10483</v>
      </c>
      <c r="DZ293" s="53" t="s">
        <v>10483</v>
      </c>
      <c r="EA293" s="53" t="s">
        <v>10483</v>
      </c>
      <c r="EB293" s="53"/>
      <c r="EC293" s="53" t="s">
        <v>10483</v>
      </c>
      <c r="ED293" s="53" t="s">
        <v>10483</v>
      </c>
      <c r="EE293" s="53" t="s">
        <v>10483</v>
      </c>
      <c r="EF293" s="53" t="s">
        <v>10483</v>
      </c>
      <c r="EJ293" s="53" t="s">
        <v>10483</v>
      </c>
      <c r="FK293" s="9"/>
      <c r="FP293" s="53" t="s">
        <v>10483</v>
      </c>
      <c r="GP293" s="2"/>
      <c r="GQ293" s="9"/>
      <c r="GZ293" s="166"/>
      <c r="HA293" s="166"/>
      <c r="HB293" s="166"/>
      <c r="HC293" s="166"/>
      <c r="HD293" s="166"/>
      <c r="HE293" s="166"/>
      <c r="HF293" s="166"/>
      <c r="HG293" s="166"/>
      <c r="HH293" s="166"/>
      <c r="HI293" s="166"/>
      <c r="HJ293" s="166"/>
      <c r="HK293" s="166"/>
      <c r="HO293" s="3" t="s">
        <v>542</v>
      </c>
      <c r="JZ293" s="9"/>
      <c r="KA293" s="9"/>
      <c r="KB293" s="9"/>
      <c r="KC293" s="9"/>
      <c r="KD293" s="9"/>
      <c r="KE293" s="9"/>
      <c r="KF293" s="9"/>
      <c r="VI293" s="6"/>
      <c r="VJ293" s="6"/>
      <c r="VZ293" s="3" t="s">
        <v>537</v>
      </c>
      <c r="WA293" s="3" t="s">
        <v>537</v>
      </c>
      <c r="WB293" s="117" t="s">
        <v>10445</v>
      </c>
      <c r="WC293" s="3" t="s">
        <v>537</v>
      </c>
      <c r="WD293" s="3" t="s">
        <v>9393</v>
      </c>
      <c r="WE293" s="6"/>
      <c r="XK293"/>
      <c r="XL293" s="6"/>
      <c r="XN293" s="18" t="s">
        <v>5946</v>
      </c>
      <c r="XO293" s="18" t="s">
        <v>9432</v>
      </c>
      <c r="XP293" s="4" t="s">
        <v>10804</v>
      </c>
      <c r="XQ293" s="4" t="s">
        <v>10804</v>
      </c>
      <c r="XS293" s="6" t="s">
        <v>7372</v>
      </c>
      <c r="XT293" s="6" t="s">
        <v>7372</v>
      </c>
      <c r="XV293"/>
      <c r="XZ293" s="6" t="s">
        <v>9769</v>
      </c>
      <c r="YA293" s="6" t="s">
        <v>9479</v>
      </c>
    </row>
    <row r="294" spans="1:686" ht="33" customHeight="1" x14ac:dyDescent="0.2">
      <c r="A294" s="3" t="s">
        <v>4232</v>
      </c>
      <c r="F294" s="3"/>
      <c r="K294" s="6">
        <v>907</v>
      </c>
      <c r="L294" s="6">
        <v>90</v>
      </c>
      <c r="T294" s="3" t="s">
        <v>1013</v>
      </c>
      <c r="AL294" s="9"/>
      <c r="AM294" s="6" t="s">
        <v>7682</v>
      </c>
      <c r="AO294" s="9"/>
      <c r="AP294" s="9"/>
      <c r="AQ294" s="9"/>
      <c r="BQ294" s="28" t="s">
        <v>4455</v>
      </c>
      <c r="BS294" s="227" t="str">
        <f t="shared" si="9"/>
        <v xml:space="preserve">--  --              </v>
      </c>
      <c r="CK294" s="231"/>
      <c r="CL294" s="28">
        <v>9</v>
      </c>
      <c r="CM294" s="28">
        <v>8</v>
      </c>
      <c r="CO294" s="120">
        <v>7</v>
      </c>
      <c r="CQ294" s="120"/>
      <c r="CX294" s="65">
        <v>7</v>
      </c>
      <c r="DD294" s="53" t="s">
        <v>10483</v>
      </c>
      <c r="DE294" s="53" t="s">
        <v>10483</v>
      </c>
      <c r="DF294" s="53" t="s">
        <v>10483</v>
      </c>
      <c r="DG294" s="53" t="s">
        <v>10483</v>
      </c>
      <c r="DH294" s="53" t="s">
        <v>10483</v>
      </c>
      <c r="DI294" s="53" t="s">
        <v>10483</v>
      </c>
      <c r="DJ294" s="53" t="s">
        <v>10483</v>
      </c>
      <c r="DK294" s="53" t="s">
        <v>10483</v>
      </c>
      <c r="DL294" s="53" t="s">
        <v>10483</v>
      </c>
      <c r="DM294" s="53" t="s">
        <v>10483</v>
      </c>
      <c r="DN294" s="53" t="s">
        <v>10483</v>
      </c>
      <c r="DO294" s="53" t="s">
        <v>10483</v>
      </c>
      <c r="DP294" s="53" t="s">
        <v>10483</v>
      </c>
      <c r="DQ294" s="53" t="s">
        <v>10483</v>
      </c>
      <c r="DR294" s="53" t="s">
        <v>10483</v>
      </c>
      <c r="DS294" s="53" t="s">
        <v>10483</v>
      </c>
      <c r="DT294" s="53" t="s">
        <v>10483</v>
      </c>
      <c r="DU294" s="53" t="s">
        <v>10483</v>
      </c>
      <c r="DV294" s="53" t="s">
        <v>10483</v>
      </c>
      <c r="DW294" s="53" t="s">
        <v>10483</v>
      </c>
      <c r="DX294" s="53" t="s">
        <v>10483</v>
      </c>
      <c r="DY294" s="53" t="s">
        <v>10483</v>
      </c>
      <c r="DZ294" s="53" t="s">
        <v>10483</v>
      </c>
      <c r="EA294" s="53" t="s">
        <v>10483</v>
      </c>
      <c r="EB294" s="53"/>
      <c r="EC294" s="53" t="s">
        <v>10483</v>
      </c>
      <c r="ED294" s="53" t="s">
        <v>10483</v>
      </c>
      <c r="EE294" s="53" t="s">
        <v>10483</v>
      </c>
      <c r="EF294" s="53" t="s">
        <v>10483</v>
      </c>
      <c r="EJ294" s="53" t="s">
        <v>10483</v>
      </c>
      <c r="FK294" s="9"/>
      <c r="FP294" s="53" t="s">
        <v>10483</v>
      </c>
      <c r="GP294" s="2"/>
      <c r="GQ294" s="9"/>
      <c r="GZ294" s="166"/>
      <c r="HA294" s="166"/>
      <c r="HB294" s="166"/>
      <c r="HC294" s="166"/>
      <c r="HD294" s="166"/>
      <c r="HE294" s="166"/>
      <c r="HF294" s="166"/>
      <c r="HG294" s="166"/>
      <c r="HH294" s="166"/>
      <c r="HI294" s="166"/>
      <c r="HJ294" s="166"/>
      <c r="HK294" s="166"/>
      <c r="JZ294" s="9"/>
      <c r="KA294" s="9"/>
      <c r="KB294" s="9"/>
      <c r="KC294" s="9"/>
      <c r="KD294" s="9"/>
      <c r="KE294" s="9"/>
      <c r="KF294" s="9"/>
      <c r="VI294" s="6"/>
      <c r="VJ294" s="6"/>
      <c r="WA294" s="3" t="s">
        <v>537</v>
      </c>
      <c r="WE294" s="6"/>
      <c r="XK294"/>
      <c r="XL294" s="6"/>
      <c r="XN294" s="6" t="s">
        <v>7682</v>
      </c>
      <c r="XO294" s="6" t="s">
        <v>7682</v>
      </c>
      <c r="XP294" s="6" t="s">
        <v>7682</v>
      </c>
      <c r="XQ294" s="6" t="s">
        <v>7682</v>
      </c>
      <c r="XV294"/>
      <c r="YA294" s="6" t="s">
        <v>9480</v>
      </c>
    </row>
    <row r="295" spans="1:686" ht="33" customHeight="1" x14ac:dyDescent="0.2">
      <c r="A295" s="3" t="s">
        <v>5637</v>
      </c>
      <c r="B295" s="150" t="s">
        <v>11358</v>
      </c>
      <c r="C295" s="150" t="s">
        <v>9920</v>
      </c>
      <c r="D295" s="150" t="s">
        <v>1544</v>
      </c>
      <c r="E295" s="150" t="s">
        <v>10048</v>
      </c>
      <c r="I295" s="80" t="s">
        <v>6771</v>
      </c>
      <c r="J295" s="83"/>
      <c r="K295" s="6">
        <v>57</v>
      </c>
      <c r="L295" s="6">
        <v>91</v>
      </c>
      <c r="M295" s="138" t="s">
        <v>962</v>
      </c>
      <c r="N295" s="3" t="s">
        <v>10225</v>
      </c>
      <c r="O295" s="3" t="s">
        <v>10226</v>
      </c>
      <c r="P295" s="3">
        <v>3</v>
      </c>
      <c r="Q295" s="6" t="s">
        <v>2317</v>
      </c>
      <c r="S295" s="3" t="s">
        <v>75</v>
      </c>
      <c r="T295" s="3" t="s">
        <v>1094</v>
      </c>
      <c r="U295" s="3" t="s">
        <v>49</v>
      </c>
      <c r="V295" s="3" t="s">
        <v>49</v>
      </c>
      <c r="W295" s="3" t="s">
        <v>2114</v>
      </c>
      <c r="Y295" s="3" t="s">
        <v>2229</v>
      </c>
      <c r="Z295" s="3" t="s">
        <v>2166</v>
      </c>
      <c r="AA295" s="3" t="s">
        <v>2251</v>
      </c>
      <c r="AB295" s="6" t="s">
        <v>1837</v>
      </c>
      <c r="AC295" s="6" t="s">
        <v>145</v>
      </c>
      <c r="AD295" s="3" t="s">
        <v>4973</v>
      </c>
      <c r="AE295" s="3" t="s">
        <v>3335</v>
      </c>
      <c r="AF295" s="3" t="s">
        <v>49</v>
      </c>
      <c r="AG295" s="162" t="s">
        <v>10483</v>
      </c>
      <c r="AI295" s="3" t="s">
        <v>3333</v>
      </c>
      <c r="AJ295" s="3" t="s">
        <v>542</v>
      </c>
      <c r="AL295" s="9"/>
      <c r="AM295" s="6" t="s">
        <v>10499</v>
      </c>
      <c r="AN295" s="3" t="s">
        <v>537</v>
      </c>
      <c r="AO295" s="28">
        <v>2</v>
      </c>
      <c r="AP295" s="28">
        <v>2</v>
      </c>
      <c r="AQ295" s="28">
        <v>120</v>
      </c>
      <c r="AR295" s="98" t="s">
        <v>2762</v>
      </c>
      <c r="AT295" s="98">
        <v>155</v>
      </c>
      <c r="AU295" s="98">
        <v>155</v>
      </c>
      <c r="AV295" s="98">
        <v>0</v>
      </c>
      <c r="AW295" s="98" t="s">
        <v>2938</v>
      </c>
      <c r="AX295" s="240">
        <v>44562</v>
      </c>
      <c r="AY295" s="226" t="s">
        <v>2939</v>
      </c>
      <c r="AZ295" s="28" t="s">
        <v>542</v>
      </c>
      <c r="BA295" s="28" t="s">
        <v>542</v>
      </c>
      <c r="BB295" s="28" t="s">
        <v>542</v>
      </c>
      <c r="BC295" s="28" t="s">
        <v>649</v>
      </c>
      <c r="BD295" s="28" t="s">
        <v>53</v>
      </c>
      <c r="BE295" s="28" t="s">
        <v>10</v>
      </c>
      <c r="BF295" s="28" t="s">
        <v>195</v>
      </c>
      <c r="BG295" s="28" t="s">
        <v>12</v>
      </c>
      <c r="BH295" s="28" t="s">
        <v>4231</v>
      </c>
      <c r="BI295" s="28" t="s">
        <v>1529</v>
      </c>
      <c r="BK295" s="28" t="s">
        <v>1529</v>
      </c>
      <c r="BL295" s="28">
        <v>1</v>
      </c>
      <c r="BM295" s="28" t="s">
        <v>448</v>
      </c>
      <c r="BN295" s="28" t="s">
        <v>448</v>
      </c>
      <c r="BO295" s="28" t="s">
        <v>448</v>
      </c>
      <c r="BQ295" s="28" t="s">
        <v>4455</v>
      </c>
      <c r="BR295" s="227" t="s">
        <v>249</v>
      </c>
      <c r="BS295" s="227" t="str">
        <f t="shared" si="9"/>
        <v xml:space="preserve">--  --              </v>
      </c>
      <c r="BT295" s="28" t="s">
        <v>4218</v>
      </c>
      <c r="BU295" s="28" t="s">
        <v>8196</v>
      </c>
      <c r="CF295" s="9"/>
      <c r="CI295" s="118" t="s">
        <v>6771</v>
      </c>
      <c r="CJ295" s="83"/>
      <c r="CK295" s="232" t="s">
        <v>4588</v>
      </c>
      <c r="CM295" s="9"/>
      <c r="CN295" s="9"/>
      <c r="CO295" s="9"/>
      <c r="CP295" s="9"/>
      <c r="CQ295" s="9"/>
      <c r="CR295" s="9"/>
      <c r="CS295" s="9"/>
      <c r="CT295" s="9"/>
      <c r="CU295" s="9"/>
      <c r="CV295" s="9"/>
      <c r="CW295" s="9"/>
      <c r="CX295" s="68"/>
      <c r="CY295" s="68"/>
      <c r="CZ295" s="68"/>
      <c r="DA295" s="68"/>
      <c r="DB295" s="68"/>
      <c r="DC295" s="68"/>
      <c r="DD295" s="53" t="s">
        <v>10483</v>
      </c>
      <c r="DE295" s="53" t="s">
        <v>10483</v>
      </c>
      <c r="DF295" s="53" t="s">
        <v>10483</v>
      </c>
      <c r="DG295" s="53" t="s">
        <v>10483</v>
      </c>
      <c r="DH295" s="53" t="s">
        <v>10483</v>
      </c>
      <c r="DI295" s="53" t="s">
        <v>10483</v>
      </c>
      <c r="DJ295" s="53" t="s">
        <v>10483</v>
      </c>
      <c r="DK295" s="53" t="s">
        <v>10483</v>
      </c>
      <c r="DL295" s="53" t="s">
        <v>10483</v>
      </c>
      <c r="DM295" s="53" t="s">
        <v>10483</v>
      </c>
      <c r="DN295" s="53" t="s">
        <v>10483</v>
      </c>
      <c r="DO295" s="53" t="s">
        <v>10483</v>
      </c>
      <c r="DP295" s="53" t="s">
        <v>10483</v>
      </c>
      <c r="DQ295" s="53" t="s">
        <v>10483</v>
      </c>
      <c r="DR295" s="53" t="s">
        <v>10483</v>
      </c>
      <c r="DS295" s="53" t="s">
        <v>10483</v>
      </c>
      <c r="DT295" s="53" t="s">
        <v>10483</v>
      </c>
      <c r="DU295" s="53" t="s">
        <v>10483</v>
      </c>
      <c r="DV295" s="53" t="s">
        <v>10483</v>
      </c>
      <c r="DW295" s="53" t="s">
        <v>10483</v>
      </c>
      <c r="DX295" s="53" t="s">
        <v>10483</v>
      </c>
      <c r="DY295" s="53" t="s">
        <v>10483</v>
      </c>
      <c r="DZ295" s="53" t="s">
        <v>10483</v>
      </c>
      <c r="EA295" s="53" t="s">
        <v>10483</v>
      </c>
      <c r="EB295" s="53"/>
      <c r="EC295" s="53" t="s">
        <v>10483</v>
      </c>
      <c r="ED295" s="53" t="s">
        <v>10483</v>
      </c>
      <c r="EE295" s="53" t="s">
        <v>10483</v>
      </c>
      <c r="EF295" s="53" t="s">
        <v>10483</v>
      </c>
      <c r="EG295" s="38"/>
      <c r="EH295" s="38"/>
      <c r="EI295" s="38"/>
      <c r="EJ295" s="53" t="s">
        <v>10483</v>
      </c>
      <c r="EK295" s="9"/>
      <c r="EL295" s="9"/>
      <c r="EM295" s="38"/>
      <c r="EN295" s="38"/>
      <c r="EO295" s="38"/>
      <c r="EP295" s="38"/>
      <c r="EQ295" s="38"/>
      <c r="ER295" s="38"/>
      <c r="ES295" s="68"/>
      <c r="ET295" s="68"/>
      <c r="EU295" s="68"/>
      <c r="EV295" s="68"/>
      <c r="EW295" s="68"/>
      <c r="EX295" s="68"/>
      <c r="EY295" s="68"/>
      <c r="EZ295" s="68"/>
      <c r="FA295" s="68"/>
      <c r="FB295" s="68"/>
      <c r="FC295" s="68"/>
      <c r="FD295" s="68"/>
      <c r="FE295" s="68"/>
      <c r="FF295" s="68"/>
      <c r="FG295" s="38"/>
      <c r="FH295" s="38"/>
      <c r="FI295" s="38"/>
      <c r="FJ295" s="38"/>
      <c r="FK295" s="9"/>
      <c r="FL295" s="38"/>
      <c r="FM295" s="38"/>
      <c r="FN295" s="38"/>
      <c r="FO295" s="9"/>
      <c r="FP295" s="53" t="s">
        <v>10483</v>
      </c>
      <c r="FQ295" s="9"/>
      <c r="FR295" s="9"/>
      <c r="FS295" s="38"/>
      <c r="FT295" s="38"/>
      <c r="FU295" s="38"/>
      <c r="FV295" s="38"/>
      <c r="FW295" s="38"/>
      <c r="FX295" s="38"/>
      <c r="FY295" s="68"/>
      <c r="FZ295" s="68"/>
      <c r="GA295" s="68"/>
      <c r="GB295" s="68"/>
      <c r="GC295" s="68"/>
      <c r="GD295" s="68"/>
      <c r="GE295" s="68"/>
      <c r="GF295" s="68"/>
      <c r="GG295" s="68"/>
      <c r="GH295" s="68"/>
      <c r="GI295" s="68"/>
      <c r="GJ295" s="68"/>
      <c r="GK295" s="68"/>
      <c r="GL295" s="68"/>
      <c r="GM295" s="38"/>
      <c r="GN295" s="38"/>
      <c r="GO295" s="38"/>
      <c r="GP295" s="2"/>
      <c r="GQ295" s="9"/>
      <c r="GR295" s="38"/>
      <c r="GS295" s="38"/>
      <c r="GT295" s="174" t="s">
        <v>10868</v>
      </c>
      <c r="GU295" s="29" t="s">
        <v>8196</v>
      </c>
      <c r="GV295" s="181" t="s">
        <v>10483</v>
      </c>
      <c r="GW295" s="181" t="s">
        <v>10483</v>
      </c>
      <c r="GX295" s="38">
        <v>2.44</v>
      </c>
      <c r="GY295" s="38">
        <v>0.85</v>
      </c>
      <c r="GZ295" s="167">
        <v>2.31</v>
      </c>
      <c r="HA295" s="167">
        <v>0.84</v>
      </c>
      <c r="HB295" s="167"/>
      <c r="HC295" s="167"/>
      <c r="HD295" s="167"/>
      <c r="HE295" s="167"/>
      <c r="HF295" s="167"/>
      <c r="HG295" s="167"/>
      <c r="HH295" s="167"/>
      <c r="HI295" s="167"/>
      <c r="HJ295" s="167"/>
      <c r="HK295" s="167"/>
      <c r="HL295" s="38"/>
      <c r="HM295" s="38"/>
      <c r="HN295" s="38"/>
      <c r="HO295" s="3" t="s">
        <v>542</v>
      </c>
      <c r="HP295" s="38"/>
      <c r="HQ295" s="38"/>
      <c r="HR295" s="38"/>
      <c r="HS295" s="38"/>
      <c r="HT295" s="38"/>
      <c r="HU295" s="38"/>
      <c r="HV295" s="38"/>
      <c r="HW295" s="38"/>
      <c r="HX295" s="38"/>
      <c r="HY295" s="38"/>
      <c r="HZ295" s="9"/>
      <c r="IA295" s="9"/>
      <c r="IB295" s="9"/>
      <c r="IC295" s="38"/>
      <c r="ID295" s="38"/>
      <c r="IE295" s="38"/>
      <c r="IF295" s="38"/>
      <c r="IG295" s="38"/>
      <c r="IH295" s="38"/>
      <c r="II295" s="68"/>
      <c r="IJ295" s="68"/>
      <c r="IK295" s="68"/>
      <c r="IL295" s="68"/>
      <c r="IM295" s="68"/>
      <c r="IN295" s="68"/>
      <c r="IO295" s="68"/>
      <c r="IP295" s="68"/>
      <c r="IQ295" s="68"/>
      <c r="IR295" s="68"/>
      <c r="IS295" s="68"/>
      <c r="IT295" s="68"/>
      <c r="IU295" s="68"/>
      <c r="IV295" s="68"/>
      <c r="IW295" s="38"/>
      <c r="IX295" s="38"/>
      <c r="IY295" s="38"/>
      <c r="IZ295" s="9"/>
      <c r="JA295" s="9"/>
      <c r="JB295" s="9"/>
      <c r="JC295" s="38"/>
      <c r="JD295" s="38"/>
      <c r="JE295" s="38"/>
      <c r="JF295" s="38"/>
      <c r="JG295" s="38"/>
      <c r="JH295" s="38"/>
      <c r="JI295" s="68"/>
      <c r="JJ295" s="68"/>
      <c r="JK295" s="68"/>
      <c r="JL295" s="68"/>
      <c r="JM295" s="68"/>
      <c r="JN295" s="68"/>
      <c r="JO295" s="68"/>
      <c r="JP295" s="68"/>
      <c r="JQ295" s="68"/>
      <c r="JR295" s="68"/>
      <c r="JS295" s="68"/>
      <c r="JT295" s="68"/>
      <c r="JU295" s="68"/>
      <c r="JV295" s="68"/>
      <c r="JW295" s="38"/>
      <c r="JX295" s="38"/>
      <c r="JY295" s="38"/>
      <c r="JZ295" s="79"/>
      <c r="KA295" s="79"/>
      <c r="KB295" s="79"/>
      <c r="KC295" s="79"/>
      <c r="KD295" s="79"/>
      <c r="KE295" s="79"/>
      <c r="KF295" s="79"/>
      <c r="KG295" s="72"/>
      <c r="KH295" s="72"/>
      <c r="KI295" s="72"/>
      <c r="KJ295" s="72"/>
      <c r="KW295" s="9"/>
      <c r="KX295" s="9"/>
      <c r="KY295" s="9"/>
      <c r="KZ295" s="38"/>
      <c r="LA295" s="38"/>
      <c r="LB295" s="38"/>
      <c r="LC295" s="38"/>
      <c r="LD295" s="38"/>
      <c r="LE295" s="68"/>
      <c r="LF295" s="68"/>
      <c r="LG295" s="68"/>
      <c r="LH295" s="68"/>
      <c r="LI295" s="68"/>
      <c r="LJ295" s="68"/>
      <c r="LK295" s="68"/>
      <c r="LL295" s="68"/>
      <c r="LM295" s="68"/>
      <c r="LN295" s="68"/>
      <c r="LO295" s="68"/>
      <c r="LP295" s="68"/>
      <c r="LQ295" s="68"/>
      <c r="LR295" s="38"/>
      <c r="LS295" s="38"/>
      <c r="LT295" s="38"/>
      <c r="LU295" s="9"/>
      <c r="LV295" s="9"/>
      <c r="LW295" s="9"/>
      <c r="LX295" s="38"/>
      <c r="LY295" s="38"/>
      <c r="LZ295" s="38"/>
      <c r="MA295" s="38"/>
      <c r="MB295" s="68"/>
      <c r="MC295" s="68"/>
      <c r="MD295" s="68"/>
      <c r="ME295" s="68"/>
      <c r="MF295" s="68"/>
      <c r="MG295" s="68"/>
      <c r="MH295" s="68"/>
      <c r="MI295" s="68"/>
      <c r="MJ295" s="68"/>
      <c r="MK295" s="68"/>
      <c r="ML295" s="68"/>
      <c r="MM295" s="68"/>
      <c r="MN295" s="38"/>
      <c r="MO295" s="38"/>
      <c r="MP295" s="38"/>
      <c r="MQ295" s="38"/>
      <c r="MR295" s="38"/>
      <c r="MS295" s="9"/>
      <c r="MT295" s="9"/>
      <c r="MU295" s="38"/>
      <c r="MV295" s="38"/>
      <c r="MW295" s="38"/>
      <c r="MX295" s="38"/>
      <c r="MY295" s="38"/>
      <c r="MZ295" s="68"/>
      <c r="NA295" s="68"/>
      <c r="NB295" s="68"/>
      <c r="NC295" s="68"/>
      <c r="ND295" s="68"/>
      <c r="NE295" s="68"/>
      <c r="NF295" s="68"/>
      <c r="NG295" s="68"/>
      <c r="NH295" s="68"/>
      <c r="NI295" s="68"/>
      <c r="NJ295" s="68"/>
      <c r="NK295" s="68"/>
      <c r="NL295" s="68"/>
      <c r="NM295" s="38"/>
      <c r="NN295" s="38"/>
      <c r="NO295" s="38"/>
      <c r="NP295" s="9"/>
      <c r="NQ295" s="9"/>
      <c r="NR295" s="9"/>
      <c r="NS295" s="38"/>
      <c r="NT295" s="38"/>
      <c r="NU295" s="38"/>
      <c r="NV295" s="38"/>
      <c r="NW295" s="38"/>
      <c r="NX295" s="38"/>
      <c r="NY295" s="68"/>
      <c r="NZ295" s="68"/>
      <c r="OA295" s="68"/>
      <c r="OB295" s="68"/>
      <c r="OC295" s="68"/>
      <c r="OD295" s="68"/>
      <c r="OE295" s="68"/>
      <c r="OF295" s="68"/>
      <c r="OG295" s="68"/>
      <c r="OH295" s="68"/>
      <c r="OI295" s="68"/>
      <c r="OJ295" s="68"/>
      <c r="OK295" s="68"/>
      <c r="OL295" s="38"/>
      <c r="OM295" s="38"/>
      <c r="ON295" s="38"/>
      <c r="OO295" s="9"/>
      <c r="OP295" s="9"/>
      <c r="OQ295" s="9"/>
      <c r="OR295" s="38"/>
      <c r="OS295" s="38"/>
      <c r="OT295" s="38"/>
      <c r="OU295" s="38"/>
      <c r="OV295" s="68"/>
      <c r="OW295" s="68"/>
      <c r="OX295" s="68"/>
      <c r="OY295" s="68"/>
      <c r="OZ295" s="68"/>
      <c r="PA295" s="68"/>
      <c r="PB295" s="68"/>
      <c r="PC295" s="68"/>
      <c r="PD295" s="68"/>
      <c r="PE295" s="68"/>
      <c r="PF295" s="68"/>
      <c r="PG295" s="68"/>
      <c r="PH295" s="38"/>
      <c r="PI295" s="38"/>
      <c r="PJ295" s="38"/>
      <c r="PK295" s="38"/>
      <c r="PL295" s="9"/>
      <c r="PM295" s="9"/>
      <c r="PN295" s="9"/>
      <c r="PO295" s="38"/>
      <c r="PP295" s="38"/>
      <c r="PQ295" s="38"/>
      <c r="PR295" s="38"/>
      <c r="PS295" s="38"/>
      <c r="PT295" s="68"/>
      <c r="PU295" s="68"/>
      <c r="PV295" s="68"/>
      <c r="PW295" s="68"/>
      <c r="PX295" s="68"/>
      <c r="PY295" s="68"/>
      <c r="PZ295" s="68"/>
      <c r="QA295" s="68"/>
      <c r="QB295" s="68"/>
      <c r="QC295" s="68"/>
      <c r="QD295" s="68"/>
      <c r="QE295" s="68"/>
      <c r="QF295" s="68"/>
      <c r="QG295" s="38"/>
      <c r="QH295" s="38"/>
      <c r="QI295" s="38"/>
      <c r="QJ295" s="38"/>
      <c r="QK295" s="9"/>
      <c r="QL295" s="9"/>
      <c r="QM295" s="9"/>
      <c r="QN295" s="38"/>
      <c r="QO295" s="38"/>
      <c r="QP295" s="38"/>
      <c r="QQ295" s="38"/>
      <c r="QR295" s="38"/>
      <c r="QS295" s="38"/>
      <c r="QT295" s="68"/>
      <c r="QU295" s="68"/>
      <c r="QV295" s="68"/>
      <c r="QW295" s="68"/>
      <c r="QX295" s="68"/>
      <c r="QY295" s="68"/>
      <c r="QZ295" s="68"/>
      <c r="RA295" s="68"/>
      <c r="RB295" s="68"/>
      <c r="RC295" s="68"/>
      <c r="RD295" s="68"/>
      <c r="RE295" s="68"/>
      <c r="RF295" s="68"/>
      <c r="RG295" s="68"/>
      <c r="RH295" s="68"/>
      <c r="RI295" s="38"/>
      <c r="RJ295" s="38"/>
      <c r="RK295" s="38"/>
      <c r="RL295" s="38"/>
      <c r="RM295" s="9"/>
      <c r="RN295" s="9"/>
      <c r="RO295" s="9"/>
      <c r="RP295" s="38"/>
      <c r="RQ295" s="38"/>
      <c r="RR295" s="38"/>
      <c r="RS295" s="38"/>
      <c r="RT295" s="68"/>
      <c r="RU295" s="68"/>
      <c r="RV295" s="68"/>
      <c r="RW295" s="68"/>
      <c r="RX295" s="68"/>
      <c r="RY295" s="68"/>
      <c r="RZ295" s="68"/>
      <c r="SA295" s="68"/>
      <c r="SB295" s="68"/>
      <c r="SC295" s="68"/>
      <c r="SD295" s="68"/>
      <c r="SE295" s="68"/>
      <c r="SF295" s="38"/>
      <c r="SG295" s="38"/>
      <c r="SH295" s="38"/>
      <c r="SI295" s="9"/>
      <c r="SJ295" s="9"/>
      <c r="SK295" s="9"/>
      <c r="SL295" s="38"/>
      <c r="SM295" s="38"/>
      <c r="SN295" s="38"/>
      <c r="SO295" s="38"/>
      <c r="SP295" s="68"/>
      <c r="SQ295" s="68"/>
      <c r="SR295" s="68"/>
      <c r="SS295" s="68"/>
      <c r="ST295" s="68"/>
      <c r="SU295" s="68"/>
      <c r="SV295" s="68"/>
      <c r="SW295" s="68"/>
      <c r="SX295" s="68"/>
      <c r="SY295" s="68"/>
      <c r="SZ295" s="68"/>
      <c r="TA295" s="68"/>
      <c r="TB295" s="38"/>
      <c r="TC295" s="38"/>
      <c r="TD295" s="38"/>
      <c r="TE295" s="9"/>
      <c r="TF295" s="9"/>
      <c r="TG295" s="9"/>
      <c r="TN295" s="68"/>
      <c r="TO295" s="68"/>
      <c r="TP295" s="68"/>
      <c r="TQ295" s="68"/>
      <c r="TR295" s="68"/>
      <c r="TS295" s="68"/>
      <c r="TT295" s="68"/>
      <c r="TU295" s="68"/>
      <c r="TV295" s="68"/>
      <c r="TW295" s="68"/>
      <c r="TX295" s="68"/>
      <c r="TY295" s="68"/>
      <c r="TZ295" s="68"/>
      <c r="UA295" s="68"/>
      <c r="UK295" s="68"/>
      <c r="UL295" s="68"/>
      <c r="UM295" s="68"/>
      <c r="UN295" s="68"/>
      <c r="UO295" s="68"/>
      <c r="UP295" s="68"/>
      <c r="UQ295" s="68"/>
      <c r="UR295" s="68"/>
      <c r="US295" s="68"/>
      <c r="UT295" s="68"/>
      <c r="UU295" s="68"/>
      <c r="UV295" s="68"/>
      <c r="VE295" s="9"/>
      <c r="VF295" s="3" t="s">
        <v>4546</v>
      </c>
      <c r="VG295" s="9"/>
      <c r="VH295" s="9"/>
      <c r="VI295" s="9"/>
      <c r="VJ295" s="3"/>
      <c r="VQ295" s="3" t="s">
        <v>962</v>
      </c>
      <c r="VR295" s="35" t="s">
        <v>962</v>
      </c>
      <c r="VS295" s="3" t="s">
        <v>962</v>
      </c>
      <c r="VT295" s="6" t="s">
        <v>962</v>
      </c>
      <c r="VV295" s="2" t="s">
        <v>5822</v>
      </c>
      <c r="VW295" s="2" t="s">
        <v>5823</v>
      </c>
      <c r="VX295" s="3" t="s">
        <v>6132</v>
      </c>
      <c r="VY295" s="3" t="s">
        <v>5916</v>
      </c>
      <c r="VZ295" s="3" t="s">
        <v>777</v>
      </c>
      <c r="WA295" s="3" t="s">
        <v>777</v>
      </c>
      <c r="WB295" s="3" t="s">
        <v>10422</v>
      </c>
      <c r="WC295" s="3" t="s">
        <v>777</v>
      </c>
      <c r="WG295" s="7" t="s">
        <v>6130</v>
      </c>
      <c r="WN295" s="2" t="s">
        <v>6131</v>
      </c>
      <c r="WQ295" s="91" t="s">
        <v>537</v>
      </c>
      <c r="WR295" s="91"/>
      <c r="WS295" s="91" t="s">
        <v>869</v>
      </c>
      <c r="WT295" s="3" t="s">
        <v>5839</v>
      </c>
      <c r="WU295" s="3" t="s">
        <v>5839</v>
      </c>
      <c r="WV295" s="7" t="s">
        <v>777</v>
      </c>
      <c r="WW295" s="91" t="s">
        <v>6133</v>
      </c>
      <c r="WZ295" s="6" t="s">
        <v>1094</v>
      </c>
      <c r="XA295" s="6" t="s">
        <v>3335</v>
      </c>
      <c r="XB295" s="6" t="s">
        <v>49</v>
      </c>
      <c r="XD295" s="6" t="s">
        <v>3333</v>
      </c>
      <c r="XE295" s="6" t="s">
        <v>542</v>
      </c>
      <c r="XF295" s="6" t="s">
        <v>2409</v>
      </c>
      <c r="XG295" s="6" t="s">
        <v>4993</v>
      </c>
      <c r="XI295" s="6" t="s">
        <v>1285</v>
      </c>
      <c r="XK295" s="3" t="s">
        <v>176</v>
      </c>
      <c r="XL295" s="3" t="s">
        <v>4993</v>
      </c>
      <c r="XP295" s="6" t="s">
        <v>10499</v>
      </c>
      <c r="XQ295" s="6" t="s">
        <v>10499</v>
      </c>
      <c r="XU295" s="3" t="s">
        <v>49</v>
      </c>
      <c r="XV295" s="3">
        <v>2</v>
      </c>
      <c r="XW295" s="6" t="s">
        <v>1541</v>
      </c>
      <c r="XX295" s="3" t="s">
        <v>798</v>
      </c>
      <c r="XY295" s="3" t="s">
        <v>1472</v>
      </c>
      <c r="YB295" s="3" t="s">
        <v>1465</v>
      </c>
      <c r="YI295" s="3" t="s">
        <v>786</v>
      </c>
      <c r="YJ295" s="3" t="s">
        <v>246</v>
      </c>
      <c r="YL295" s="3" t="s">
        <v>250</v>
      </c>
      <c r="YM295" s="3" t="s">
        <v>537</v>
      </c>
      <c r="YO295" s="3" t="s">
        <v>869</v>
      </c>
      <c r="YP295" s="3" t="s">
        <v>2751</v>
      </c>
      <c r="YQ295" s="3" t="s">
        <v>3899</v>
      </c>
      <c r="YR295" s="3" t="s">
        <v>3914</v>
      </c>
      <c r="YS295" s="3" t="s">
        <v>49</v>
      </c>
      <c r="YT295" s="3" t="s">
        <v>49</v>
      </c>
      <c r="YU295" s="3" t="s">
        <v>3977</v>
      </c>
      <c r="YV295" s="3" t="s">
        <v>777</v>
      </c>
      <c r="YX295" s="3" t="s">
        <v>2409</v>
      </c>
      <c r="YY295" s="3" t="s">
        <v>2114</v>
      </c>
      <c r="ZA295" s="6" t="s">
        <v>1837</v>
      </c>
      <c r="ZB295" s="3" t="s">
        <v>248</v>
      </c>
      <c r="ZD295" s="24" t="s">
        <v>247</v>
      </c>
      <c r="ZH295" s="13" t="s">
        <v>648</v>
      </c>
      <c r="ZI295" s="3" t="s">
        <v>49</v>
      </c>
      <c r="ZJ295" s="3" t="s">
        <v>49</v>
      </c>
    </row>
    <row r="296" spans="1:686" ht="33" customHeight="1" x14ac:dyDescent="0.2">
      <c r="J296" s="83"/>
      <c r="K296" s="6">
        <v>57</v>
      </c>
      <c r="L296" s="6">
        <v>91</v>
      </c>
      <c r="T296" s="3" t="s">
        <v>1095</v>
      </c>
      <c r="AE296" s="3" t="s">
        <v>1541</v>
      </c>
      <c r="AF296" s="3" t="s">
        <v>49</v>
      </c>
      <c r="AG296" s="162" t="s">
        <v>10483</v>
      </c>
      <c r="AI296" s="3" t="s">
        <v>3332</v>
      </c>
      <c r="AL296" s="9"/>
      <c r="AM296" s="6" t="s">
        <v>10499</v>
      </c>
      <c r="AO296" s="9"/>
      <c r="AP296" s="9"/>
      <c r="AQ296" s="9"/>
      <c r="BH296" s="28" t="s">
        <v>4231</v>
      </c>
      <c r="BI296" s="9"/>
      <c r="BJ296" s="9"/>
      <c r="BK296" s="9"/>
      <c r="BL296" s="9"/>
      <c r="BM296" s="9"/>
      <c r="BN296" s="9"/>
      <c r="BO296" s="9"/>
      <c r="BP296" s="9"/>
      <c r="BQ296" s="28" t="s">
        <v>4455</v>
      </c>
      <c r="BS296" s="227" t="str">
        <f t="shared" si="9"/>
        <v xml:space="preserve">--  --              </v>
      </c>
      <c r="BT296" s="9"/>
      <c r="BU296" s="9"/>
      <c r="BV296" s="9"/>
      <c r="BW296" s="9"/>
      <c r="BX296" s="9"/>
      <c r="BY296" s="9"/>
      <c r="BZ296" s="9"/>
      <c r="CA296" s="9"/>
      <c r="CB296" s="9"/>
      <c r="CC296" s="9"/>
      <c r="CD296" s="9"/>
      <c r="CE296" s="9"/>
      <c r="CF296" s="9"/>
      <c r="CJ296" s="83"/>
      <c r="CK296" s="9"/>
      <c r="CL296" s="9"/>
      <c r="CM296" s="9"/>
      <c r="CN296" s="9"/>
      <c r="CO296" s="9"/>
      <c r="CP296" s="9"/>
      <c r="CQ296" s="9"/>
      <c r="CR296" s="9"/>
      <c r="CS296" s="9"/>
      <c r="CT296" s="9"/>
      <c r="CU296" s="9"/>
      <c r="CV296" s="9"/>
      <c r="CW296" s="9"/>
      <c r="CX296" s="68"/>
      <c r="CY296" s="68"/>
      <c r="CZ296" s="68"/>
      <c r="DA296" s="68"/>
      <c r="DB296" s="68"/>
      <c r="DC296" s="68"/>
      <c r="DD296" s="53" t="s">
        <v>10483</v>
      </c>
      <c r="DE296" s="53" t="s">
        <v>10483</v>
      </c>
      <c r="DF296" s="53" t="s">
        <v>10483</v>
      </c>
      <c r="DG296" s="53" t="s">
        <v>10483</v>
      </c>
      <c r="DH296" s="53" t="s">
        <v>10483</v>
      </c>
      <c r="DI296" s="53" t="s">
        <v>10483</v>
      </c>
      <c r="DJ296" s="53" t="s">
        <v>10483</v>
      </c>
      <c r="DK296" s="53" t="s">
        <v>10483</v>
      </c>
      <c r="DL296" s="53" t="s">
        <v>10483</v>
      </c>
      <c r="DM296" s="53" t="s">
        <v>10483</v>
      </c>
      <c r="DN296" s="53" t="s">
        <v>10483</v>
      </c>
      <c r="DO296" s="53" t="s">
        <v>10483</v>
      </c>
      <c r="DP296" s="53" t="s">
        <v>10483</v>
      </c>
      <c r="DQ296" s="53" t="s">
        <v>10483</v>
      </c>
      <c r="DR296" s="53" t="s">
        <v>10483</v>
      </c>
      <c r="DS296" s="53" t="s">
        <v>10483</v>
      </c>
      <c r="DT296" s="53" t="s">
        <v>10483</v>
      </c>
      <c r="DU296" s="53" t="s">
        <v>10483</v>
      </c>
      <c r="DV296" s="53" t="s">
        <v>10483</v>
      </c>
      <c r="DW296" s="53" t="s">
        <v>10483</v>
      </c>
      <c r="DX296" s="53" t="s">
        <v>10483</v>
      </c>
      <c r="DY296" s="53" t="s">
        <v>10483</v>
      </c>
      <c r="DZ296" s="53" t="s">
        <v>10483</v>
      </c>
      <c r="EA296" s="53" t="s">
        <v>10483</v>
      </c>
      <c r="EB296" s="53"/>
      <c r="EC296" s="53" t="s">
        <v>10483</v>
      </c>
      <c r="ED296" s="53" t="s">
        <v>10483</v>
      </c>
      <c r="EE296" s="53" t="s">
        <v>10483</v>
      </c>
      <c r="EF296" s="53" t="s">
        <v>10483</v>
      </c>
      <c r="EG296" s="38"/>
      <c r="EH296" s="38"/>
      <c r="EI296" s="38"/>
      <c r="EJ296" s="53" t="s">
        <v>10483</v>
      </c>
      <c r="EK296" s="9"/>
      <c r="EL296" s="9"/>
      <c r="EM296" s="38"/>
      <c r="EN296" s="38"/>
      <c r="EO296" s="38"/>
      <c r="EP296" s="38"/>
      <c r="EQ296" s="38"/>
      <c r="ER296" s="38"/>
      <c r="ES296" s="68"/>
      <c r="ET296" s="68"/>
      <c r="EU296" s="68"/>
      <c r="EV296" s="68"/>
      <c r="EW296" s="68"/>
      <c r="EX296" s="68"/>
      <c r="EY296" s="68"/>
      <c r="EZ296" s="68"/>
      <c r="FA296" s="68"/>
      <c r="FB296" s="68"/>
      <c r="FC296" s="68"/>
      <c r="FD296" s="68"/>
      <c r="FE296" s="68"/>
      <c r="FF296" s="68"/>
      <c r="FG296" s="38"/>
      <c r="FH296" s="38"/>
      <c r="FI296" s="38"/>
      <c r="FJ296" s="38"/>
      <c r="FK296" s="9"/>
      <c r="FL296" s="38"/>
      <c r="FM296" s="38"/>
      <c r="FN296" s="38"/>
      <c r="FO296" s="9"/>
      <c r="FP296" s="53" t="s">
        <v>10483</v>
      </c>
      <c r="FQ296" s="9"/>
      <c r="FR296" s="9"/>
      <c r="FS296" s="38"/>
      <c r="FT296" s="38"/>
      <c r="FU296" s="38"/>
      <c r="FV296" s="38"/>
      <c r="FW296" s="38"/>
      <c r="FX296" s="38"/>
      <c r="FY296" s="68"/>
      <c r="FZ296" s="68"/>
      <c r="GA296" s="68"/>
      <c r="GB296" s="68"/>
      <c r="GC296" s="68"/>
      <c r="GD296" s="68"/>
      <c r="GE296" s="68"/>
      <c r="GF296" s="68"/>
      <c r="GG296" s="68"/>
      <c r="GH296" s="68"/>
      <c r="GI296" s="68"/>
      <c r="GJ296" s="68"/>
      <c r="GK296" s="68"/>
      <c r="GL296" s="68"/>
      <c r="GM296" s="38"/>
      <c r="GN296" s="38"/>
      <c r="GO296" s="38"/>
      <c r="GP296" s="2"/>
      <c r="GQ296" s="9"/>
      <c r="GR296" s="38"/>
      <c r="GS296" s="38"/>
      <c r="GT296" s="38"/>
      <c r="GU296" s="38"/>
      <c r="GV296" s="181" t="s">
        <v>10483</v>
      </c>
      <c r="GW296" s="181" t="s">
        <v>10483</v>
      </c>
      <c r="GX296" s="38">
        <v>2.69</v>
      </c>
      <c r="GY296" s="38">
        <v>0.94</v>
      </c>
      <c r="GZ296" s="167">
        <v>2.19</v>
      </c>
      <c r="HA296" s="167">
        <v>0.75</v>
      </c>
      <c r="HB296" s="167"/>
      <c r="HC296" s="167"/>
      <c r="HD296" s="167"/>
      <c r="HE296" s="167"/>
      <c r="HF296" s="167"/>
      <c r="HG296" s="167"/>
      <c r="HH296" s="167"/>
      <c r="HI296" s="167"/>
      <c r="HJ296" s="167"/>
      <c r="HK296" s="167"/>
      <c r="HL296" s="38"/>
      <c r="HM296" s="38"/>
      <c r="HN296" s="38"/>
      <c r="HP296" s="38"/>
      <c r="HQ296" s="38"/>
      <c r="HR296" s="38"/>
      <c r="HS296" s="38"/>
      <c r="HT296" s="38"/>
      <c r="HU296" s="38"/>
      <c r="HV296" s="38"/>
      <c r="HW296" s="38"/>
      <c r="HX296" s="38"/>
      <c r="HY296" s="38"/>
      <c r="HZ296" s="9"/>
      <c r="IA296" s="9"/>
      <c r="IB296" s="9"/>
      <c r="IC296" s="38"/>
      <c r="ID296" s="38"/>
      <c r="IE296" s="38"/>
      <c r="IF296" s="38"/>
      <c r="IG296" s="38"/>
      <c r="IH296" s="38"/>
      <c r="II296" s="68"/>
      <c r="IJ296" s="68"/>
      <c r="IK296" s="68"/>
      <c r="IL296" s="68"/>
      <c r="IM296" s="68"/>
      <c r="IN296" s="68"/>
      <c r="IO296" s="68"/>
      <c r="IP296" s="68"/>
      <c r="IQ296" s="68"/>
      <c r="IR296" s="68"/>
      <c r="IS296" s="68"/>
      <c r="IT296" s="68"/>
      <c r="IU296" s="68"/>
      <c r="IV296" s="68"/>
      <c r="IW296" s="38"/>
      <c r="IX296" s="38"/>
      <c r="IY296" s="38"/>
      <c r="IZ296" s="9"/>
      <c r="JA296" s="9"/>
      <c r="JB296" s="9"/>
      <c r="JC296" s="38"/>
      <c r="JD296" s="38"/>
      <c r="JE296" s="38"/>
      <c r="JF296" s="38"/>
      <c r="JG296" s="38"/>
      <c r="JH296" s="38"/>
      <c r="JI296" s="68"/>
      <c r="JJ296" s="68"/>
      <c r="JK296" s="68"/>
      <c r="JL296" s="68"/>
      <c r="JM296" s="68"/>
      <c r="JN296" s="68"/>
      <c r="JO296" s="68"/>
      <c r="JP296" s="68"/>
      <c r="JQ296" s="68"/>
      <c r="JR296" s="68"/>
      <c r="JS296" s="68"/>
      <c r="JT296" s="68"/>
      <c r="JU296" s="68"/>
      <c r="JV296" s="68"/>
      <c r="JW296" s="38"/>
      <c r="JX296" s="38"/>
      <c r="JY296" s="38"/>
      <c r="JZ296" s="79"/>
      <c r="KA296" s="79"/>
      <c r="KB296" s="79"/>
      <c r="KC296" s="79"/>
      <c r="KD296" s="79"/>
      <c r="KE296" s="79"/>
      <c r="KF296" s="79"/>
      <c r="KG296" s="72"/>
      <c r="KH296" s="72"/>
      <c r="KI296" s="72"/>
      <c r="KJ296" s="72"/>
      <c r="KW296" s="9"/>
      <c r="KX296" s="9"/>
      <c r="KY296" s="9"/>
      <c r="KZ296" s="38"/>
      <c r="LA296" s="38"/>
      <c r="LB296" s="38"/>
      <c r="LC296" s="38"/>
      <c r="LD296" s="38"/>
      <c r="LE296" s="68"/>
      <c r="LF296" s="68"/>
      <c r="LG296" s="68"/>
      <c r="LH296" s="68"/>
      <c r="LI296" s="68"/>
      <c r="LJ296" s="68"/>
      <c r="LK296" s="68"/>
      <c r="LL296" s="68"/>
      <c r="LM296" s="68"/>
      <c r="LN296" s="68"/>
      <c r="LO296" s="68"/>
      <c r="LP296" s="68"/>
      <c r="LQ296" s="68"/>
      <c r="LR296" s="38"/>
      <c r="LS296" s="38"/>
      <c r="LT296" s="38"/>
      <c r="LU296" s="9"/>
      <c r="LV296" s="9"/>
      <c r="LW296" s="9"/>
      <c r="LX296" s="38"/>
      <c r="LY296" s="38"/>
      <c r="LZ296" s="38"/>
      <c r="MA296" s="38"/>
      <c r="MB296" s="68"/>
      <c r="MC296" s="68"/>
      <c r="MD296" s="68"/>
      <c r="ME296" s="68"/>
      <c r="MF296" s="68"/>
      <c r="MG296" s="68"/>
      <c r="MH296" s="68"/>
      <c r="MI296" s="68"/>
      <c r="MJ296" s="68"/>
      <c r="MK296" s="68"/>
      <c r="ML296" s="68"/>
      <c r="MM296" s="68"/>
      <c r="MN296" s="38"/>
      <c r="MO296" s="38"/>
      <c r="MP296" s="38"/>
      <c r="MQ296" s="38"/>
      <c r="MR296" s="38"/>
      <c r="MS296" s="9"/>
      <c r="MT296" s="9"/>
      <c r="MU296" s="38"/>
      <c r="MV296" s="38"/>
      <c r="MW296" s="38"/>
      <c r="MX296" s="38"/>
      <c r="MY296" s="38"/>
      <c r="MZ296" s="68"/>
      <c r="NA296" s="68"/>
      <c r="NB296" s="68"/>
      <c r="NC296" s="68"/>
      <c r="ND296" s="68"/>
      <c r="NE296" s="68"/>
      <c r="NF296" s="68"/>
      <c r="NG296" s="68"/>
      <c r="NH296" s="68"/>
      <c r="NI296" s="68"/>
      <c r="NJ296" s="68"/>
      <c r="NK296" s="68"/>
      <c r="NL296" s="68"/>
      <c r="NM296" s="38"/>
      <c r="NN296" s="38"/>
      <c r="NO296" s="38"/>
      <c r="NP296" s="9"/>
      <c r="NQ296" s="9"/>
      <c r="NR296" s="9"/>
      <c r="NS296" s="38"/>
      <c r="NT296" s="38"/>
      <c r="NU296" s="38"/>
      <c r="NV296" s="38"/>
      <c r="NW296" s="38"/>
      <c r="NX296" s="38"/>
      <c r="NY296" s="68"/>
      <c r="NZ296" s="68"/>
      <c r="OA296" s="68"/>
      <c r="OB296" s="68"/>
      <c r="OC296" s="68"/>
      <c r="OD296" s="68"/>
      <c r="OE296" s="68"/>
      <c r="OF296" s="68"/>
      <c r="OG296" s="68"/>
      <c r="OH296" s="68"/>
      <c r="OI296" s="68"/>
      <c r="OJ296" s="68"/>
      <c r="OK296" s="68"/>
      <c r="OL296" s="38"/>
      <c r="OM296" s="38"/>
      <c r="ON296" s="38"/>
      <c r="OO296" s="9"/>
      <c r="OP296" s="9"/>
      <c r="OQ296" s="9"/>
      <c r="OR296" s="38"/>
      <c r="OS296" s="38"/>
      <c r="OT296" s="38"/>
      <c r="OU296" s="38"/>
      <c r="OV296" s="68"/>
      <c r="OW296" s="68"/>
      <c r="OX296" s="68"/>
      <c r="OY296" s="68"/>
      <c r="OZ296" s="68"/>
      <c r="PA296" s="68"/>
      <c r="PB296" s="68"/>
      <c r="PC296" s="68"/>
      <c r="PD296" s="68"/>
      <c r="PE296" s="68"/>
      <c r="PF296" s="68"/>
      <c r="PG296" s="68"/>
      <c r="PH296" s="38"/>
      <c r="PI296" s="38"/>
      <c r="PJ296" s="38"/>
      <c r="PK296" s="38"/>
      <c r="PL296" s="9"/>
      <c r="PM296" s="9"/>
      <c r="PN296" s="9"/>
      <c r="PO296" s="38"/>
      <c r="PP296" s="38"/>
      <c r="PQ296" s="38"/>
      <c r="PR296" s="38"/>
      <c r="PS296" s="38"/>
      <c r="PT296" s="68"/>
      <c r="PU296" s="68"/>
      <c r="PV296" s="68"/>
      <c r="PW296" s="68"/>
      <c r="PX296" s="68"/>
      <c r="PY296" s="68"/>
      <c r="PZ296" s="68"/>
      <c r="QA296" s="68"/>
      <c r="QB296" s="68"/>
      <c r="QC296" s="68"/>
      <c r="QD296" s="68"/>
      <c r="QE296" s="68"/>
      <c r="QF296" s="68"/>
      <c r="QG296" s="38"/>
      <c r="QH296" s="38"/>
      <c r="QI296" s="38"/>
      <c r="QJ296" s="38"/>
      <c r="QK296" s="9"/>
      <c r="QL296" s="9"/>
      <c r="QM296" s="9"/>
      <c r="QN296" s="38"/>
      <c r="QO296" s="38"/>
      <c r="QP296" s="38"/>
      <c r="QQ296" s="38"/>
      <c r="QR296" s="38"/>
      <c r="QS296" s="38"/>
      <c r="QT296" s="68"/>
      <c r="QU296" s="68"/>
      <c r="QV296" s="68"/>
      <c r="QW296" s="68"/>
      <c r="QX296" s="68"/>
      <c r="QY296" s="68"/>
      <c r="QZ296" s="68"/>
      <c r="RA296" s="68"/>
      <c r="RB296" s="68"/>
      <c r="RC296" s="68"/>
      <c r="RD296" s="68"/>
      <c r="RE296" s="68"/>
      <c r="RF296" s="68"/>
      <c r="RG296" s="68"/>
      <c r="RH296" s="68"/>
      <c r="RI296" s="38"/>
      <c r="RJ296" s="38"/>
      <c r="RK296" s="38"/>
      <c r="RL296" s="38"/>
      <c r="RM296" s="9"/>
      <c r="RN296" s="9"/>
      <c r="RO296" s="9"/>
      <c r="RP296" s="38"/>
      <c r="RQ296" s="38"/>
      <c r="RR296" s="38"/>
      <c r="RS296" s="38"/>
      <c r="RT296" s="68"/>
      <c r="RU296" s="68"/>
      <c r="RV296" s="68"/>
      <c r="RW296" s="68"/>
      <c r="RX296" s="68"/>
      <c r="RY296" s="68"/>
      <c r="RZ296" s="68"/>
      <c r="SA296" s="68"/>
      <c r="SB296" s="68"/>
      <c r="SC296" s="68"/>
      <c r="SD296" s="68"/>
      <c r="SE296" s="68"/>
      <c r="SF296" s="38"/>
      <c r="SG296" s="38"/>
      <c r="SH296" s="38"/>
      <c r="SI296" s="9"/>
      <c r="SJ296" s="9"/>
      <c r="SK296" s="9"/>
      <c r="SL296" s="38"/>
      <c r="SM296" s="38"/>
      <c r="SN296" s="38"/>
      <c r="SO296" s="38"/>
      <c r="SP296" s="68"/>
      <c r="SQ296" s="68"/>
      <c r="SR296" s="68"/>
      <c r="SS296" s="68"/>
      <c r="ST296" s="68"/>
      <c r="SU296" s="68"/>
      <c r="SV296" s="68"/>
      <c r="SW296" s="68"/>
      <c r="SX296" s="68"/>
      <c r="SY296" s="68"/>
      <c r="SZ296" s="68"/>
      <c r="TA296" s="68"/>
      <c r="TB296" s="38"/>
      <c r="TC296" s="38"/>
      <c r="TD296" s="38"/>
      <c r="TE296" s="9"/>
      <c r="TF296" s="9"/>
      <c r="TG296" s="9"/>
      <c r="TN296" s="68"/>
      <c r="TO296" s="68"/>
      <c r="TP296" s="68"/>
      <c r="TQ296" s="68"/>
      <c r="TR296" s="68"/>
      <c r="TS296" s="68"/>
      <c r="TT296" s="68"/>
      <c r="TU296" s="68"/>
      <c r="TV296" s="68"/>
      <c r="TW296" s="68"/>
      <c r="TX296" s="68"/>
      <c r="TY296" s="68"/>
      <c r="TZ296" s="68"/>
      <c r="UA296" s="68"/>
      <c r="UK296" s="68"/>
      <c r="UL296" s="68"/>
      <c r="UM296" s="68"/>
      <c r="UN296" s="68"/>
      <c r="UO296" s="68"/>
      <c r="UP296" s="68"/>
      <c r="UQ296" s="68"/>
      <c r="UR296" s="68"/>
      <c r="US296" s="68"/>
      <c r="UT296" s="68"/>
      <c r="UU296" s="68"/>
      <c r="UV296" s="68"/>
      <c r="VE296" s="9"/>
      <c r="VF296" s="3" t="s">
        <v>4546</v>
      </c>
      <c r="VG296" s="22"/>
      <c r="VH296" s="9"/>
      <c r="VI296" s="9"/>
      <c r="VJ296" s="9"/>
      <c r="WA296" s="3" t="s">
        <v>777</v>
      </c>
      <c r="WZ296" s="6" t="s">
        <v>1095</v>
      </c>
      <c r="XA296" s="6" t="s">
        <v>1541</v>
      </c>
      <c r="XB296" s="6" t="s">
        <v>49</v>
      </c>
      <c r="XD296" s="6" t="s">
        <v>3332</v>
      </c>
      <c r="XG296" s="6" t="s">
        <v>1285</v>
      </c>
      <c r="XI296" s="6" t="s">
        <v>1285</v>
      </c>
      <c r="XK296"/>
      <c r="XL296" s="3" t="s">
        <v>1285</v>
      </c>
      <c r="XM296" s="6" t="s">
        <v>1096</v>
      </c>
      <c r="XN296" s="6" t="s">
        <v>1096</v>
      </c>
      <c r="XP296" s="6" t="s">
        <v>10499</v>
      </c>
      <c r="XQ296" s="6" t="s">
        <v>10499</v>
      </c>
      <c r="XU296" s="3" t="s">
        <v>49</v>
      </c>
      <c r="XV296"/>
      <c r="XW296" s="6" t="s">
        <v>1542</v>
      </c>
      <c r="XY296" s="6" t="s">
        <v>1475</v>
      </c>
      <c r="YB296" s="3" t="s">
        <v>1464</v>
      </c>
      <c r="YJ296" s="3" t="s">
        <v>246</v>
      </c>
    </row>
    <row r="297" spans="1:686" ht="33" customHeight="1" x14ac:dyDescent="0.2">
      <c r="J297" s="83"/>
      <c r="K297" s="6">
        <v>57</v>
      </c>
      <c r="L297" s="6">
        <v>91</v>
      </c>
      <c r="T297" s="3" t="s">
        <v>1093</v>
      </c>
      <c r="AE297" s="3" t="s">
        <v>3334</v>
      </c>
      <c r="AL297" s="9"/>
      <c r="AM297" s="6" t="s">
        <v>7682</v>
      </c>
      <c r="AO297" s="9"/>
      <c r="AP297" s="9"/>
      <c r="AQ297" s="9"/>
      <c r="BH297" s="28" t="s">
        <v>4231</v>
      </c>
      <c r="BI297" s="9"/>
      <c r="BJ297" s="9"/>
      <c r="BK297" s="9"/>
      <c r="BL297" s="9"/>
      <c r="BM297" s="9"/>
      <c r="BN297" s="9"/>
      <c r="BO297" s="9"/>
      <c r="BP297" s="9"/>
      <c r="BQ297" s="28" t="s">
        <v>4455</v>
      </c>
      <c r="BS297" s="227" t="str">
        <f t="shared" si="9"/>
        <v xml:space="preserve">--  --              </v>
      </c>
      <c r="BT297" s="9"/>
      <c r="BU297" s="9"/>
      <c r="BV297" s="9"/>
      <c r="BW297" s="9"/>
      <c r="BX297" s="9"/>
      <c r="BY297" s="9"/>
      <c r="BZ297" s="9"/>
      <c r="CA297" s="9"/>
      <c r="CB297" s="9"/>
      <c r="CC297" s="9"/>
      <c r="CD297" s="9"/>
      <c r="CE297" s="9"/>
      <c r="CF297" s="9"/>
      <c r="CJ297" s="83"/>
      <c r="CK297" s="9"/>
      <c r="CL297" s="9"/>
      <c r="CM297" s="9"/>
      <c r="CN297" s="9"/>
      <c r="CO297" s="9"/>
      <c r="CP297" s="9"/>
      <c r="CQ297" s="9"/>
      <c r="CR297" s="9"/>
      <c r="CS297" s="9"/>
      <c r="CT297" s="9"/>
      <c r="CU297" s="9"/>
      <c r="CV297" s="9"/>
      <c r="CW297" s="9"/>
      <c r="CX297" s="68"/>
      <c r="CY297" s="68"/>
      <c r="CZ297" s="68"/>
      <c r="DA297" s="68"/>
      <c r="DB297" s="68"/>
      <c r="DC297" s="68"/>
      <c r="DD297" s="53" t="s">
        <v>10483</v>
      </c>
      <c r="DE297" s="53" t="s">
        <v>10483</v>
      </c>
      <c r="DF297" s="53" t="s">
        <v>10483</v>
      </c>
      <c r="DG297" s="53" t="s">
        <v>10483</v>
      </c>
      <c r="DH297" s="53" t="s">
        <v>10483</v>
      </c>
      <c r="DI297" s="53" t="s">
        <v>10483</v>
      </c>
      <c r="DJ297" s="53" t="s">
        <v>10483</v>
      </c>
      <c r="DK297" s="53" t="s">
        <v>10483</v>
      </c>
      <c r="DL297" s="53" t="s">
        <v>10483</v>
      </c>
      <c r="DM297" s="53" t="s">
        <v>10483</v>
      </c>
      <c r="DN297" s="53" t="s">
        <v>10483</v>
      </c>
      <c r="DO297" s="53" t="s">
        <v>10483</v>
      </c>
      <c r="DP297" s="53" t="s">
        <v>10483</v>
      </c>
      <c r="DQ297" s="53" t="s">
        <v>10483</v>
      </c>
      <c r="DR297" s="53" t="s">
        <v>10483</v>
      </c>
      <c r="DS297" s="53" t="s">
        <v>10483</v>
      </c>
      <c r="DT297" s="53" t="s">
        <v>10483</v>
      </c>
      <c r="DU297" s="53" t="s">
        <v>10483</v>
      </c>
      <c r="DV297" s="53" t="s">
        <v>10483</v>
      </c>
      <c r="DW297" s="53" t="s">
        <v>10483</v>
      </c>
      <c r="DX297" s="53" t="s">
        <v>10483</v>
      </c>
      <c r="DY297" s="53" t="s">
        <v>10483</v>
      </c>
      <c r="DZ297" s="53" t="s">
        <v>10483</v>
      </c>
      <c r="EA297" s="53" t="s">
        <v>10483</v>
      </c>
      <c r="EB297" s="53"/>
      <c r="EC297" s="53" t="s">
        <v>10483</v>
      </c>
      <c r="ED297" s="53" t="s">
        <v>10483</v>
      </c>
      <c r="EE297" s="53" t="s">
        <v>10483</v>
      </c>
      <c r="EF297" s="53" t="s">
        <v>10483</v>
      </c>
      <c r="EG297" s="38"/>
      <c r="EH297" s="38"/>
      <c r="EI297" s="38"/>
      <c r="EJ297" s="53" t="s">
        <v>10483</v>
      </c>
      <c r="EK297" s="9"/>
      <c r="EL297" s="9"/>
      <c r="EM297" s="38"/>
      <c r="EN297" s="38"/>
      <c r="EO297" s="38"/>
      <c r="EP297" s="38"/>
      <c r="EQ297" s="38"/>
      <c r="ER297" s="38"/>
      <c r="ES297" s="68"/>
      <c r="ET297" s="68"/>
      <c r="EU297" s="68"/>
      <c r="EV297" s="68"/>
      <c r="EW297" s="68"/>
      <c r="EX297" s="68"/>
      <c r="EY297" s="68"/>
      <c r="EZ297" s="68"/>
      <c r="FA297" s="68"/>
      <c r="FB297" s="68"/>
      <c r="FC297" s="68"/>
      <c r="FD297" s="68"/>
      <c r="FE297" s="68"/>
      <c r="FF297" s="68"/>
      <c r="FG297" s="38"/>
      <c r="FH297" s="38"/>
      <c r="FI297" s="38"/>
      <c r="FJ297" s="38"/>
      <c r="FK297" s="9"/>
      <c r="FL297" s="38"/>
      <c r="FM297" s="38"/>
      <c r="FN297" s="38"/>
      <c r="FO297" s="9"/>
      <c r="FP297" s="53" t="s">
        <v>10483</v>
      </c>
      <c r="FQ297" s="9"/>
      <c r="FR297" s="9"/>
      <c r="FS297" s="38"/>
      <c r="FT297" s="38"/>
      <c r="FU297" s="38"/>
      <c r="FV297" s="38"/>
      <c r="FW297" s="38"/>
      <c r="FX297" s="38"/>
      <c r="FY297" s="68"/>
      <c r="FZ297" s="68"/>
      <c r="GA297" s="68"/>
      <c r="GB297" s="68"/>
      <c r="GC297" s="68"/>
      <c r="GD297" s="68"/>
      <c r="GE297" s="68"/>
      <c r="GF297" s="68"/>
      <c r="GG297" s="68"/>
      <c r="GH297" s="68"/>
      <c r="GI297" s="68"/>
      <c r="GJ297" s="68"/>
      <c r="GK297" s="68"/>
      <c r="GL297" s="68"/>
      <c r="GM297" s="38"/>
      <c r="GN297" s="38"/>
      <c r="GO297" s="38"/>
      <c r="GP297" s="2"/>
      <c r="GQ297" s="9"/>
      <c r="GR297" s="38"/>
      <c r="GS297" s="38"/>
      <c r="GT297" s="38"/>
      <c r="GU297" s="38"/>
      <c r="GV297" s="181" t="s">
        <v>10483</v>
      </c>
      <c r="GW297" s="181" t="s">
        <v>10483</v>
      </c>
      <c r="GX297" s="38">
        <v>2.4900000000000002</v>
      </c>
      <c r="GY297" s="38">
        <v>0.97</v>
      </c>
      <c r="GZ297" s="167">
        <v>2.2599999999999998</v>
      </c>
      <c r="HA297" s="167">
        <v>1.24</v>
      </c>
      <c r="HB297" s="167"/>
      <c r="HC297" s="167"/>
      <c r="HD297" s="167"/>
      <c r="HE297" s="167"/>
      <c r="HF297" s="167"/>
      <c r="HG297" s="167"/>
      <c r="HH297" s="167"/>
      <c r="HI297" s="167"/>
      <c r="HJ297" s="167"/>
      <c r="HK297" s="167"/>
      <c r="HL297" s="38"/>
      <c r="HM297" s="38"/>
      <c r="HN297" s="38"/>
      <c r="HP297" s="38"/>
      <c r="HQ297" s="38"/>
      <c r="HR297" s="38"/>
      <c r="HS297" s="38"/>
      <c r="HT297" s="38"/>
      <c r="HU297" s="38"/>
      <c r="HV297" s="38"/>
      <c r="HW297" s="38"/>
      <c r="HX297" s="38"/>
      <c r="HY297" s="38"/>
      <c r="HZ297" s="9"/>
      <c r="IA297" s="9"/>
      <c r="IB297" s="9"/>
      <c r="IC297" s="38"/>
      <c r="ID297" s="38"/>
      <c r="IE297" s="38"/>
      <c r="IF297" s="38"/>
      <c r="IG297" s="38"/>
      <c r="IH297" s="38"/>
      <c r="II297" s="68"/>
      <c r="IJ297" s="68"/>
      <c r="IK297" s="68"/>
      <c r="IL297" s="68"/>
      <c r="IM297" s="68"/>
      <c r="IN297" s="68"/>
      <c r="IO297" s="68"/>
      <c r="IP297" s="68"/>
      <c r="IQ297" s="68"/>
      <c r="IR297" s="68"/>
      <c r="IS297" s="68"/>
      <c r="IT297" s="68"/>
      <c r="IU297" s="68"/>
      <c r="IV297" s="68"/>
      <c r="IW297" s="38"/>
      <c r="IX297" s="38"/>
      <c r="IY297" s="38"/>
      <c r="IZ297" s="9"/>
      <c r="JA297" s="9"/>
      <c r="JB297" s="9"/>
      <c r="JC297" s="38"/>
      <c r="JD297" s="38"/>
      <c r="JE297" s="38"/>
      <c r="JF297" s="38"/>
      <c r="JG297" s="38"/>
      <c r="JH297" s="38"/>
      <c r="JI297" s="68"/>
      <c r="JJ297" s="68"/>
      <c r="JK297" s="68"/>
      <c r="JL297" s="68"/>
      <c r="JM297" s="68"/>
      <c r="JN297" s="68"/>
      <c r="JO297" s="68"/>
      <c r="JP297" s="68"/>
      <c r="JQ297" s="68"/>
      <c r="JR297" s="68"/>
      <c r="JS297" s="68"/>
      <c r="JT297" s="68"/>
      <c r="JU297" s="68"/>
      <c r="JV297" s="68"/>
      <c r="JW297" s="38"/>
      <c r="JX297" s="38"/>
      <c r="JY297" s="38"/>
      <c r="JZ297" s="79"/>
      <c r="KA297" s="79"/>
      <c r="KB297" s="79"/>
      <c r="KC297" s="79"/>
      <c r="KD297" s="79"/>
      <c r="KE297" s="79"/>
      <c r="KF297" s="79"/>
      <c r="KG297" s="72"/>
      <c r="KH297" s="72"/>
      <c r="KI297" s="72"/>
      <c r="KJ297" s="72"/>
      <c r="KW297" s="9"/>
      <c r="KX297" s="9"/>
      <c r="KY297" s="9"/>
      <c r="KZ297" s="38"/>
      <c r="LA297" s="38"/>
      <c r="LB297" s="38"/>
      <c r="LC297" s="38"/>
      <c r="LD297" s="38"/>
      <c r="LE297" s="68"/>
      <c r="LF297" s="68"/>
      <c r="LG297" s="68"/>
      <c r="LH297" s="68"/>
      <c r="LI297" s="68"/>
      <c r="LJ297" s="68"/>
      <c r="LK297" s="68"/>
      <c r="LL297" s="68"/>
      <c r="LM297" s="68"/>
      <c r="LN297" s="68"/>
      <c r="LO297" s="68"/>
      <c r="LP297" s="68"/>
      <c r="LQ297" s="68"/>
      <c r="LR297" s="38"/>
      <c r="LS297" s="38"/>
      <c r="LT297" s="38"/>
      <c r="LU297" s="9"/>
      <c r="LV297" s="9"/>
      <c r="LW297" s="9"/>
      <c r="LX297" s="38"/>
      <c r="LY297" s="38"/>
      <c r="LZ297" s="38"/>
      <c r="MA297" s="38"/>
      <c r="MB297" s="68"/>
      <c r="MC297" s="68"/>
      <c r="MD297" s="68"/>
      <c r="ME297" s="68"/>
      <c r="MF297" s="68"/>
      <c r="MG297" s="68"/>
      <c r="MH297" s="68"/>
      <c r="MI297" s="68"/>
      <c r="MJ297" s="68"/>
      <c r="MK297" s="68"/>
      <c r="ML297" s="68"/>
      <c r="MM297" s="68"/>
      <c r="MN297" s="38"/>
      <c r="MO297" s="38"/>
      <c r="MP297" s="38"/>
      <c r="MQ297" s="38"/>
      <c r="MR297" s="38"/>
      <c r="MS297" s="9"/>
      <c r="MT297" s="9"/>
      <c r="MU297" s="38"/>
      <c r="MV297" s="38"/>
      <c r="MW297" s="38"/>
      <c r="MX297" s="38"/>
      <c r="MY297" s="38"/>
      <c r="MZ297" s="68"/>
      <c r="NA297" s="68"/>
      <c r="NB297" s="68"/>
      <c r="NC297" s="68"/>
      <c r="ND297" s="68"/>
      <c r="NE297" s="68"/>
      <c r="NF297" s="68"/>
      <c r="NG297" s="68"/>
      <c r="NH297" s="68"/>
      <c r="NI297" s="68"/>
      <c r="NJ297" s="68"/>
      <c r="NK297" s="68"/>
      <c r="NL297" s="68"/>
      <c r="NM297" s="38"/>
      <c r="NN297" s="38"/>
      <c r="NO297" s="38"/>
      <c r="NP297" s="9"/>
      <c r="NQ297" s="9"/>
      <c r="NR297" s="9"/>
      <c r="NS297" s="38"/>
      <c r="NT297" s="38"/>
      <c r="NU297" s="38"/>
      <c r="NV297" s="38"/>
      <c r="NW297" s="38"/>
      <c r="NX297" s="38"/>
      <c r="NY297" s="68"/>
      <c r="NZ297" s="68"/>
      <c r="OA297" s="68"/>
      <c r="OB297" s="68"/>
      <c r="OC297" s="68"/>
      <c r="OD297" s="68"/>
      <c r="OE297" s="68"/>
      <c r="OF297" s="68"/>
      <c r="OG297" s="68"/>
      <c r="OH297" s="68"/>
      <c r="OI297" s="68"/>
      <c r="OJ297" s="68"/>
      <c r="OK297" s="68"/>
      <c r="OL297" s="38"/>
      <c r="OM297" s="38"/>
      <c r="ON297" s="38"/>
      <c r="OO297" s="9"/>
      <c r="OP297" s="9"/>
      <c r="OQ297" s="9"/>
      <c r="OR297" s="38"/>
      <c r="OS297" s="38"/>
      <c r="OT297" s="38"/>
      <c r="OU297" s="38"/>
      <c r="OV297" s="68"/>
      <c r="OW297" s="68"/>
      <c r="OX297" s="68"/>
      <c r="OY297" s="68"/>
      <c r="OZ297" s="68"/>
      <c r="PA297" s="68"/>
      <c r="PB297" s="68"/>
      <c r="PC297" s="68"/>
      <c r="PD297" s="68"/>
      <c r="PE297" s="68"/>
      <c r="PF297" s="68"/>
      <c r="PG297" s="68"/>
      <c r="PH297" s="38"/>
      <c r="PI297" s="38"/>
      <c r="PJ297" s="38"/>
      <c r="PK297" s="38"/>
      <c r="PL297" s="9"/>
      <c r="PM297" s="9"/>
      <c r="PN297" s="9"/>
      <c r="PO297" s="38"/>
      <c r="PP297" s="38"/>
      <c r="PQ297" s="38"/>
      <c r="PR297" s="38"/>
      <c r="PS297" s="38"/>
      <c r="PT297" s="68"/>
      <c r="PU297" s="68"/>
      <c r="PV297" s="68"/>
      <c r="PW297" s="68"/>
      <c r="PX297" s="68"/>
      <c r="PY297" s="68"/>
      <c r="PZ297" s="68"/>
      <c r="QA297" s="68"/>
      <c r="QB297" s="68"/>
      <c r="QC297" s="68"/>
      <c r="QD297" s="68"/>
      <c r="QE297" s="68"/>
      <c r="QF297" s="68"/>
      <c r="QG297" s="38"/>
      <c r="QH297" s="38"/>
      <c r="QI297" s="38"/>
      <c r="QJ297" s="38"/>
      <c r="QK297" s="9"/>
      <c r="QL297" s="9"/>
      <c r="QM297" s="9"/>
      <c r="QN297" s="38"/>
      <c r="QO297" s="38"/>
      <c r="QP297" s="38"/>
      <c r="QQ297" s="38"/>
      <c r="QR297" s="38"/>
      <c r="QS297" s="38"/>
      <c r="QT297" s="68"/>
      <c r="QU297" s="68"/>
      <c r="QV297" s="68"/>
      <c r="QW297" s="68"/>
      <c r="QX297" s="68"/>
      <c r="QY297" s="68"/>
      <c r="QZ297" s="68"/>
      <c r="RA297" s="68"/>
      <c r="RB297" s="68"/>
      <c r="RC297" s="68"/>
      <c r="RD297" s="68"/>
      <c r="RE297" s="68"/>
      <c r="RF297" s="68"/>
      <c r="RG297" s="68"/>
      <c r="RH297" s="68"/>
      <c r="RI297" s="38"/>
      <c r="RJ297" s="38"/>
      <c r="RK297" s="38"/>
      <c r="RL297" s="38"/>
      <c r="RM297" s="9"/>
      <c r="RN297" s="9"/>
      <c r="RO297" s="9"/>
      <c r="RP297" s="38"/>
      <c r="RQ297" s="38"/>
      <c r="RR297" s="38"/>
      <c r="RS297" s="38"/>
      <c r="RT297" s="68"/>
      <c r="RU297" s="68"/>
      <c r="RV297" s="68"/>
      <c r="RW297" s="68"/>
      <c r="RX297" s="68"/>
      <c r="RY297" s="68"/>
      <c r="RZ297" s="68"/>
      <c r="SA297" s="68"/>
      <c r="SB297" s="68"/>
      <c r="SC297" s="68"/>
      <c r="SD297" s="68"/>
      <c r="SE297" s="68"/>
      <c r="SF297" s="38"/>
      <c r="SG297" s="38"/>
      <c r="SH297" s="38"/>
      <c r="SI297" s="9"/>
      <c r="SJ297" s="9"/>
      <c r="SK297" s="9"/>
      <c r="SL297" s="38"/>
      <c r="SM297" s="38"/>
      <c r="SN297" s="38"/>
      <c r="SO297" s="38"/>
      <c r="SP297" s="68"/>
      <c r="SQ297" s="68"/>
      <c r="SR297" s="68"/>
      <c r="SS297" s="68"/>
      <c r="ST297" s="68"/>
      <c r="SU297" s="68"/>
      <c r="SV297" s="68"/>
      <c r="SW297" s="68"/>
      <c r="SX297" s="68"/>
      <c r="SY297" s="68"/>
      <c r="SZ297" s="68"/>
      <c r="TA297" s="68"/>
      <c r="TB297" s="38"/>
      <c r="TC297" s="38"/>
      <c r="TD297" s="38"/>
      <c r="TE297" s="9"/>
      <c r="TF297" s="9"/>
      <c r="TG297" s="9"/>
      <c r="TN297" s="68"/>
      <c r="TO297" s="68"/>
      <c r="TP297" s="68"/>
      <c r="TQ297" s="68"/>
      <c r="TR297" s="68"/>
      <c r="TS297" s="68"/>
      <c r="TT297" s="68"/>
      <c r="TU297" s="68"/>
      <c r="TV297" s="68"/>
      <c r="TW297" s="68"/>
      <c r="TX297" s="68"/>
      <c r="TY297" s="68"/>
      <c r="TZ297" s="68"/>
      <c r="UA297" s="68"/>
      <c r="UK297" s="68"/>
      <c r="UL297" s="68"/>
      <c r="UM297" s="68"/>
      <c r="UN297" s="68"/>
      <c r="UO297" s="68"/>
      <c r="UP297" s="68"/>
      <c r="UQ297" s="68"/>
      <c r="UR297" s="68"/>
      <c r="US297" s="68"/>
      <c r="UT297" s="68"/>
      <c r="UU297" s="68"/>
      <c r="UV297" s="68"/>
      <c r="VE297" s="9"/>
      <c r="VF297" s="3" t="s">
        <v>4546</v>
      </c>
      <c r="VG297" s="22"/>
      <c r="VH297" s="9"/>
      <c r="VI297" s="9"/>
      <c r="VJ297" s="9"/>
      <c r="WA297" s="3" t="s">
        <v>777</v>
      </c>
      <c r="WZ297" s="6" t="s">
        <v>1093</v>
      </c>
      <c r="XA297" s="6" t="s">
        <v>3334</v>
      </c>
      <c r="XG297" s="6" t="s">
        <v>1809</v>
      </c>
      <c r="XI297" s="6" t="s">
        <v>5949</v>
      </c>
      <c r="XK297"/>
      <c r="XL297" s="3" t="s">
        <v>1809</v>
      </c>
      <c r="XP297" s="6" t="s">
        <v>7682</v>
      </c>
      <c r="XQ297" s="6" t="s">
        <v>7682</v>
      </c>
      <c r="XV297"/>
      <c r="XW297" s="6" t="s">
        <v>1543</v>
      </c>
      <c r="XY297" s="3" t="s">
        <v>1013</v>
      </c>
      <c r="YB297" s="3" t="s">
        <v>1464</v>
      </c>
      <c r="YJ297" s="3" t="s">
        <v>246</v>
      </c>
    </row>
    <row r="298" spans="1:686" ht="33" customHeight="1" x14ac:dyDescent="0.2">
      <c r="A298" s="3" t="s">
        <v>7529</v>
      </c>
      <c r="B298" s="64" t="s">
        <v>11357</v>
      </c>
      <c r="C298" s="138" t="s">
        <v>9907</v>
      </c>
      <c r="D298" s="138"/>
      <c r="E298" s="138"/>
      <c r="K298" s="6" t="s">
        <v>8647</v>
      </c>
      <c r="L298" s="6">
        <v>92</v>
      </c>
      <c r="M298" s="138" t="s">
        <v>8649</v>
      </c>
      <c r="N298" s="3" t="s">
        <v>10227</v>
      </c>
      <c r="O298" s="3" t="s">
        <v>10228</v>
      </c>
      <c r="P298" s="3">
        <v>2</v>
      </c>
      <c r="Q298" s="6" t="s">
        <v>8648</v>
      </c>
      <c r="S298" s="3" t="s">
        <v>75</v>
      </c>
      <c r="T298" s="3" t="s">
        <v>987</v>
      </c>
      <c r="U298" s="3" t="s">
        <v>8651</v>
      </c>
      <c r="V298" s="3" t="s">
        <v>8652</v>
      </c>
      <c r="W298" s="3" t="s">
        <v>8653</v>
      </c>
      <c r="Y298" s="3" t="s">
        <v>2673</v>
      </c>
      <c r="Z298" s="3" t="s">
        <v>2166</v>
      </c>
      <c r="AA298" s="3" t="s">
        <v>8654</v>
      </c>
      <c r="AB298" s="6" t="s">
        <v>1837</v>
      </c>
      <c r="AC298" s="6" t="s">
        <v>7003</v>
      </c>
      <c r="AD298" s="3" t="s">
        <v>8655</v>
      </c>
      <c r="AE298" s="3" t="s">
        <v>8656</v>
      </c>
      <c r="AF298" s="3" t="s">
        <v>8657</v>
      </c>
      <c r="AG298" s="3" t="s">
        <v>987</v>
      </c>
      <c r="AL298" s="3" t="s">
        <v>8658</v>
      </c>
      <c r="AM298" s="6" t="s">
        <v>10499</v>
      </c>
      <c r="AN298" s="3" t="s">
        <v>537</v>
      </c>
      <c r="AO298" s="239" t="s">
        <v>11140</v>
      </c>
      <c r="AP298" s="28">
        <v>3</v>
      </c>
      <c r="AQ298" s="28">
        <v>60</v>
      </c>
      <c r="AT298" s="98">
        <v>20</v>
      </c>
      <c r="AU298" s="98">
        <v>20</v>
      </c>
      <c r="AV298" s="98">
        <v>0</v>
      </c>
      <c r="AW298" s="98">
        <v>19.3</v>
      </c>
      <c r="AX298" s="98">
        <v>1.03</v>
      </c>
      <c r="AY298" s="98" t="s">
        <v>2709</v>
      </c>
      <c r="AZ298" s="28" t="s">
        <v>7297</v>
      </c>
      <c r="BA298" s="28" t="s">
        <v>1757</v>
      </c>
      <c r="BB298" s="28" t="s">
        <v>1757</v>
      </c>
      <c r="BC298" s="28" t="s">
        <v>7297</v>
      </c>
      <c r="BE298" s="28" t="s">
        <v>8477</v>
      </c>
      <c r="BF298" s="28" t="s">
        <v>7297</v>
      </c>
      <c r="BH298" s="28" t="s">
        <v>7529</v>
      </c>
      <c r="BI298" s="28" t="s">
        <v>1529</v>
      </c>
      <c r="BK298" s="28" t="s">
        <v>5975</v>
      </c>
      <c r="BM298" s="28" t="s">
        <v>4891</v>
      </c>
      <c r="BQ298" s="28" t="s">
        <v>7529</v>
      </c>
      <c r="BR298" s="227" t="s">
        <v>9199</v>
      </c>
      <c r="BS298" s="227" t="str">
        <f t="shared" si="9"/>
        <v xml:space="preserve">-- -- --              </v>
      </c>
      <c r="BT298" s="28" t="s">
        <v>9200</v>
      </c>
      <c r="BU298" s="28" t="s">
        <v>8659</v>
      </c>
      <c r="BV298" s="28" t="s">
        <v>8660</v>
      </c>
      <c r="CE298" s="28" t="s">
        <v>4475</v>
      </c>
      <c r="CF298" s="28" t="s">
        <v>4475</v>
      </c>
      <c r="CK298" s="28" t="s">
        <v>4594</v>
      </c>
      <c r="CL298" s="28">
        <v>10</v>
      </c>
      <c r="CM298" s="28">
        <v>10</v>
      </c>
      <c r="CN298" s="3" t="s">
        <v>4891</v>
      </c>
      <c r="CO298" s="3">
        <v>10</v>
      </c>
      <c r="CZ298" s="65">
        <v>10</v>
      </c>
      <c r="DD298" s="53" t="s">
        <v>10483</v>
      </c>
      <c r="DE298" s="53" t="s">
        <v>10483</v>
      </c>
      <c r="DF298" s="53" t="s">
        <v>10483</v>
      </c>
      <c r="DG298" s="53" t="s">
        <v>10483</v>
      </c>
      <c r="DH298" s="53" t="s">
        <v>10483</v>
      </c>
      <c r="DI298" s="53" t="s">
        <v>10483</v>
      </c>
      <c r="DJ298" s="53" t="s">
        <v>10483</v>
      </c>
      <c r="DK298" s="53" t="s">
        <v>10483</v>
      </c>
      <c r="DL298" s="53" t="s">
        <v>10483</v>
      </c>
      <c r="DM298" s="53" t="s">
        <v>10483</v>
      </c>
      <c r="DN298" s="53" t="s">
        <v>10483</v>
      </c>
      <c r="DO298" s="53" t="s">
        <v>10483</v>
      </c>
      <c r="DP298" s="53" t="s">
        <v>10483</v>
      </c>
      <c r="DQ298" s="53" t="s">
        <v>10483</v>
      </c>
      <c r="DR298" s="53" t="s">
        <v>10483</v>
      </c>
      <c r="DS298" s="53" t="s">
        <v>10483</v>
      </c>
      <c r="DT298" s="53" t="s">
        <v>10483</v>
      </c>
      <c r="DU298" s="53" t="s">
        <v>10483</v>
      </c>
      <c r="DV298" s="53" t="s">
        <v>10483</v>
      </c>
      <c r="DW298" s="53" t="s">
        <v>10483</v>
      </c>
      <c r="DX298" s="53" t="s">
        <v>10483</v>
      </c>
      <c r="DY298" s="53" t="s">
        <v>10483</v>
      </c>
      <c r="DZ298" s="53" t="s">
        <v>10483</v>
      </c>
      <c r="EA298" s="53" t="s">
        <v>10483</v>
      </c>
      <c r="EB298" s="53"/>
      <c r="EC298" s="53" t="s">
        <v>10483</v>
      </c>
      <c r="ED298" s="53" t="s">
        <v>10483</v>
      </c>
      <c r="EE298" s="53" t="s">
        <v>10483</v>
      </c>
      <c r="EF298" s="53" t="s">
        <v>10483</v>
      </c>
      <c r="EJ298" s="53" t="s">
        <v>10483</v>
      </c>
      <c r="EK298" s="3" t="s">
        <v>1348</v>
      </c>
      <c r="EL298" s="3" t="s">
        <v>1348</v>
      </c>
      <c r="EM298" s="29">
        <v>2.83</v>
      </c>
      <c r="EN298" s="29">
        <v>0.6</v>
      </c>
      <c r="EO298" s="53" t="s">
        <v>10483</v>
      </c>
      <c r="EP298" s="29">
        <v>3.08</v>
      </c>
      <c r="EQ298" s="29">
        <v>0.92</v>
      </c>
      <c r="ER298" s="53" t="s">
        <v>10483</v>
      </c>
      <c r="ES298" s="53" t="s">
        <v>10483</v>
      </c>
      <c r="ET298" s="53" t="s">
        <v>10483</v>
      </c>
      <c r="EU298" s="53" t="s">
        <v>10483</v>
      </c>
      <c r="EV298" s="53" t="s">
        <v>10483</v>
      </c>
      <c r="EW298" s="53" t="s">
        <v>10483</v>
      </c>
      <c r="EX298" s="53" t="s">
        <v>10483</v>
      </c>
      <c r="EY298" s="53" t="s">
        <v>10483</v>
      </c>
      <c r="EZ298" s="53" t="s">
        <v>10483</v>
      </c>
      <c r="FA298" s="53" t="s">
        <v>10483</v>
      </c>
      <c r="FB298" s="53" t="s">
        <v>10483</v>
      </c>
      <c r="FC298" s="53" t="s">
        <v>10483</v>
      </c>
      <c r="FD298" s="53" t="s">
        <v>10483</v>
      </c>
      <c r="FE298" s="53" t="s">
        <v>10483</v>
      </c>
      <c r="FF298" s="53" t="s">
        <v>10483</v>
      </c>
      <c r="FG298" s="53" t="s">
        <v>10483</v>
      </c>
      <c r="FH298" s="53" t="s">
        <v>10483</v>
      </c>
      <c r="FI298" s="53" t="s">
        <v>10483</v>
      </c>
      <c r="FJ298" s="53" t="s">
        <v>10483</v>
      </c>
      <c r="FK298" s="53" t="s">
        <v>10483</v>
      </c>
      <c r="FO298" s="53" t="s">
        <v>10483</v>
      </c>
      <c r="FP298" s="53" t="s">
        <v>10483</v>
      </c>
      <c r="FQ298" s="53" t="s">
        <v>10483</v>
      </c>
      <c r="FR298" s="53" t="s">
        <v>10483</v>
      </c>
      <c r="FS298" s="53" t="s">
        <v>10483</v>
      </c>
      <c r="FT298" s="53" t="s">
        <v>10483</v>
      </c>
      <c r="FU298" s="53" t="s">
        <v>10483</v>
      </c>
      <c r="FV298" s="53" t="s">
        <v>10483</v>
      </c>
      <c r="FW298" s="53" t="s">
        <v>10483</v>
      </c>
      <c r="FX298" s="53" t="s">
        <v>10483</v>
      </c>
      <c r="FY298" s="53" t="s">
        <v>10483</v>
      </c>
      <c r="FZ298" s="53" t="s">
        <v>10483</v>
      </c>
      <c r="GA298" s="53" t="s">
        <v>10483</v>
      </c>
      <c r="GB298" s="53" t="s">
        <v>10483</v>
      </c>
      <c r="GC298" s="53"/>
      <c r="GD298" s="53" t="s">
        <v>10483</v>
      </c>
      <c r="GE298" s="53" t="s">
        <v>10483</v>
      </c>
      <c r="GF298" s="53" t="s">
        <v>10483</v>
      </c>
      <c r="GG298" s="53" t="s">
        <v>10483</v>
      </c>
      <c r="GH298" s="53" t="s">
        <v>10483</v>
      </c>
      <c r="GI298" s="53" t="s">
        <v>10483</v>
      </c>
      <c r="GJ298" s="53" t="s">
        <v>10483</v>
      </c>
      <c r="GK298" s="53" t="s">
        <v>10483</v>
      </c>
      <c r="GL298" s="53" t="s">
        <v>10483</v>
      </c>
      <c r="GM298" s="53" t="s">
        <v>10483</v>
      </c>
      <c r="GN298" s="53" t="s">
        <v>10483</v>
      </c>
      <c r="GO298" s="53" t="s">
        <v>10483</v>
      </c>
      <c r="GP298" s="53" t="s">
        <v>10483</v>
      </c>
      <c r="GQ298" s="53" t="s">
        <v>10483</v>
      </c>
      <c r="GZ298" s="166"/>
      <c r="HA298" s="166"/>
      <c r="HB298" s="166"/>
      <c r="HC298" s="166"/>
      <c r="HD298" s="166"/>
      <c r="HE298" s="166"/>
      <c r="HF298" s="166"/>
      <c r="HG298" s="166"/>
      <c r="HH298" s="166"/>
      <c r="HI298" s="166"/>
      <c r="HJ298" s="166"/>
      <c r="HK298" s="166"/>
      <c r="HO298" s="3" t="s">
        <v>542</v>
      </c>
      <c r="JZ298" s="9"/>
      <c r="KA298" s="9"/>
      <c r="KB298" s="9"/>
      <c r="KC298" s="9"/>
      <c r="KD298" s="9"/>
      <c r="KE298" s="9"/>
      <c r="KF298" s="9"/>
      <c r="PM298" s="3" t="s">
        <v>4165</v>
      </c>
      <c r="PN298" s="3" t="s">
        <v>4165</v>
      </c>
      <c r="PO298" s="29">
        <v>3.54</v>
      </c>
      <c r="PP298" s="29">
        <v>0.37</v>
      </c>
      <c r="PQ298" s="29">
        <v>3.19</v>
      </c>
      <c r="PR298" s="29">
        <v>0.56999999999999995</v>
      </c>
      <c r="PY298" s="65">
        <v>3.33</v>
      </c>
      <c r="PZ298" s="65">
        <v>0.88</v>
      </c>
      <c r="VZ298" s="3" t="s">
        <v>537</v>
      </c>
      <c r="WA298" s="3" t="s">
        <v>537</v>
      </c>
      <c r="WB298" s="117" t="s">
        <v>10430</v>
      </c>
      <c r="WC298" s="3" t="s">
        <v>537</v>
      </c>
      <c r="WD298" s="3" t="s">
        <v>9393</v>
      </c>
      <c r="XN298" s="6" t="s">
        <v>1285</v>
      </c>
      <c r="XO298" s="6" t="s">
        <v>1285</v>
      </c>
      <c r="XP298" s="6" t="s">
        <v>10499</v>
      </c>
      <c r="XQ298" s="6" t="s">
        <v>10499</v>
      </c>
      <c r="XU298" s="3" t="s">
        <v>8657</v>
      </c>
      <c r="XV298" s="3">
        <v>3</v>
      </c>
    </row>
    <row r="299" spans="1:686" ht="33" customHeight="1" x14ac:dyDescent="0.2">
      <c r="A299" s="3" t="s">
        <v>7529</v>
      </c>
      <c r="K299" s="6" t="s">
        <v>8647</v>
      </c>
      <c r="L299" s="6">
        <v>92</v>
      </c>
      <c r="M299" s="162" t="s">
        <v>10483</v>
      </c>
      <c r="T299" s="3" t="s">
        <v>8650</v>
      </c>
      <c r="AG299" s="162" t="s">
        <v>10483</v>
      </c>
      <c r="AM299" s="6" t="s">
        <v>10743</v>
      </c>
      <c r="AO299" s="239" t="s">
        <v>11140</v>
      </c>
      <c r="BH299" s="28" t="s">
        <v>7529</v>
      </c>
      <c r="BQ299" s="28" t="s">
        <v>7529</v>
      </c>
      <c r="BS299" s="227" t="str">
        <f t="shared" si="9"/>
        <v xml:space="preserve">-- -- --              </v>
      </c>
      <c r="CL299" s="28">
        <v>10</v>
      </c>
      <c r="CM299" s="28">
        <v>10</v>
      </c>
      <c r="CO299" s="3">
        <v>10</v>
      </c>
      <c r="CZ299" s="65">
        <v>10</v>
      </c>
      <c r="DD299" s="53" t="s">
        <v>10483</v>
      </c>
      <c r="DE299" s="53" t="s">
        <v>10483</v>
      </c>
      <c r="DF299" s="53" t="s">
        <v>10483</v>
      </c>
      <c r="DG299" s="53" t="s">
        <v>10483</v>
      </c>
      <c r="DH299" s="53" t="s">
        <v>10483</v>
      </c>
      <c r="DI299" s="53" t="s">
        <v>10483</v>
      </c>
      <c r="DJ299" s="53" t="s">
        <v>10483</v>
      </c>
      <c r="DK299" s="53" t="s">
        <v>10483</v>
      </c>
      <c r="DL299" s="53" t="s">
        <v>10483</v>
      </c>
      <c r="DM299" s="53" t="s">
        <v>10483</v>
      </c>
      <c r="DN299" s="53" t="s">
        <v>10483</v>
      </c>
      <c r="DO299" s="53" t="s">
        <v>10483</v>
      </c>
      <c r="DP299" s="53" t="s">
        <v>10483</v>
      </c>
      <c r="DQ299" s="53" t="s">
        <v>10483</v>
      </c>
      <c r="DR299" s="53" t="s">
        <v>10483</v>
      </c>
      <c r="DS299" s="53" t="s">
        <v>10483</v>
      </c>
      <c r="DT299" s="53" t="s">
        <v>10483</v>
      </c>
      <c r="DU299" s="53" t="s">
        <v>10483</v>
      </c>
      <c r="DV299" s="53" t="s">
        <v>10483</v>
      </c>
      <c r="DW299" s="53" t="s">
        <v>10483</v>
      </c>
      <c r="DX299" s="53" t="s">
        <v>10483</v>
      </c>
      <c r="DY299" s="53" t="s">
        <v>10483</v>
      </c>
      <c r="DZ299" s="53" t="s">
        <v>10483</v>
      </c>
      <c r="EA299" s="53" t="s">
        <v>10483</v>
      </c>
      <c r="EB299" s="53"/>
      <c r="EC299" s="53" t="s">
        <v>10483</v>
      </c>
      <c r="ED299" s="53" t="s">
        <v>10483</v>
      </c>
      <c r="EE299" s="53" t="s">
        <v>10483</v>
      </c>
      <c r="EF299" s="53" t="s">
        <v>10483</v>
      </c>
      <c r="EG299" s="53" t="s">
        <v>10483</v>
      </c>
      <c r="EH299" s="53"/>
      <c r="EI299" s="53" t="s">
        <v>10483</v>
      </c>
      <c r="EJ299" s="53" t="s">
        <v>10483</v>
      </c>
      <c r="EK299" s="3" t="s">
        <v>1348</v>
      </c>
      <c r="EL299" s="3" t="s">
        <v>1348</v>
      </c>
      <c r="EM299" s="198">
        <v>2.77</v>
      </c>
      <c r="EN299" s="198">
        <v>0.65</v>
      </c>
      <c r="EO299" s="53" t="s">
        <v>10483</v>
      </c>
      <c r="EP299" s="198">
        <v>2.89</v>
      </c>
      <c r="EQ299" s="198">
        <v>0.43</v>
      </c>
      <c r="ER299" s="53" t="s">
        <v>10483</v>
      </c>
      <c r="ES299" s="53" t="s">
        <v>10483</v>
      </c>
      <c r="ET299" s="53" t="s">
        <v>10483</v>
      </c>
      <c r="EU299" s="53" t="s">
        <v>10483</v>
      </c>
      <c r="EV299" s="53" t="s">
        <v>10483</v>
      </c>
      <c r="EW299" s="53" t="s">
        <v>10483</v>
      </c>
      <c r="EX299" s="53" t="s">
        <v>10483</v>
      </c>
      <c r="EY299" s="53" t="s">
        <v>10483</v>
      </c>
      <c r="EZ299" s="53" t="s">
        <v>10483</v>
      </c>
      <c r="FA299" s="53" t="s">
        <v>10483</v>
      </c>
      <c r="FB299" s="53" t="s">
        <v>10483</v>
      </c>
      <c r="FC299" s="53" t="s">
        <v>10483</v>
      </c>
      <c r="FD299" s="53" t="s">
        <v>10483</v>
      </c>
      <c r="FE299" s="53" t="s">
        <v>10483</v>
      </c>
      <c r="FF299" s="53" t="s">
        <v>10483</v>
      </c>
      <c r="FG299" s="53" t="s">
        <v>10483</v>
      </c>
      <c r="FH299" s="53" t="s">
        <v>10483</v>
      </c>
      <c r="FI299" s="53" t="s">
        <v>10483</v>
      </c>
      <c r="FJ299" s="53" t="s">
        <v>10483</v>
      </c>
      <c r="FK299" s="53" t="s">
        <v>10483</v>
      </c>
      <c r="FO299" s="53" t="s">
        <v>10483</v>
      </c>
      <c r="FP299" s="53" t="s">
        <v>10483</v>
      </c>
      <c r="FQ299" s="53" t="s">
        <v>10483</v>
      </c>
      <c r="FR299" s="53" t="s">
        <v>10483</v>
      </c>
      <c r="FS299" s="53" t="s">
        <v>10483</v>
      </c>
      <c r="FT299" s="53" t="s">
        <v>10483</v>
      </c>
      <c r="FU299" s="53" t="s">
        <v>10483</v>
      </c>
      <c r="FV299" s="53" t="s">
        <v>10483</v>
      </c>
      <c r="FW299" s="53" t="s">
        <v>10483</v>
      </c>
      <c r="FX299" s="53" t="s">
        <v>10483</v>
      </c>
      <c r="FY299" s="53" t="s">
        <v>10483</v>
      </c>
      <c r="FZ299" s="53" t="s">
        <v>10483</v>
      </c>
      <c r="GA299" s="53" t="s">
        <v>10483</v>
      </c>
      <c r="GB299" s="53" t="s">
        <v>10483</v>
      </c>
      <c r="GC299" s="53"/>
      <c r="GD299" s="53" t="s">
        <v>10483</v>
      </c>
      <c r="GE299" s="53" t="s">
        <v>10483</v>
      </c>
      <c r="GF299" s="53" t="s">
        <v>10483</v>
      </c>
      <c r="GG299" s="53" t="s">
        <v>10483</v>
      </c>
      <c r="GH299" s="53" t="s">
        <v>10483</v>
      </c>
      <c r="GI299" s="53" t="s">
        <v>10483</v>
      </c>
      <c r="GJ299" s="53" t="s">
        <v>10483</v>
      </c>
      <c r="GK299" s="53" t="s">
        <v>10483</v>
      </c>
      <c r="GL299" s="53" t="s">
        <v>10483</v>
      </c>
      <c r="GM299" s="53" t="s">
        <v>10483</v>
      </c>
      <c r="GN299" s="53" t="s">
        <v>10483</v>
      </c>
      <c r="GO299" s="53" t="s">
        <v>10483</v>
      </c>
      <c r="GP299" s="53" t="s">
        <v>10483</v>
      </c>
      <c r="GQ299" s="53" t="s">
        <v>10483</v>
      </c>
      <c r="GZ299" s="166"/>
      <c r="HA299" s="166"/>
      <c r="HB299" s="166"/>
      <c r="HC299" s="166"/>
      <c r="HD299" s="166"/>
      <c r="HE299" s="166"/>
      <c r="HF299" s="166"/>
      <c r="HG299" s="166"/>
      <c r="HH299" s="166"/>
      <c r="HI299" s="166"/>
      <c r="HJ299" s="166"/>
      <c r="HK299" s="166"/>
      <c r="JZ299" s="9"/>
      <c r="KA299" s="9"/>
      <c r="KB299" s="9"/>
      <c r="KC299" s="9"/>
      <c r="KD299" s="9"/>
      <c r="KE299" s="9"/>
      <c r="KF299" s="9"/>
      <c r="PO299" s="29">
        <v>3.6</v>
      </c>
      <c r="PP299" s="29">
        <v>0.7</v>
      </c>
      <c r="PQ299" s="29">
        <v>3.69</v>
      </c>
      <c r="PR299" s="29">
        <v>0.36</v>
      </c>
      <c r="PY299" s="65">
        <v>3.88</v>
      </c>
      <c r="PZ299" s="65">
        <v>0.6</v>
      </c>
      <c r="WA299" s="3" t="s">
        <v>537</v>
      </c>
      <c r="XN299" s="6" t="s">
        <v>9568</v>
      </c>
      <c r="XO299" s="6" t="s">
        <v>9482</v>
      </c>
      <c r="XP299" s="6" t="s">
        <v>10743</v>
      </c>
      <c r="XQ299" s="6" t="s">
        <v>10743</v>
      </c>
      <c r="XS299" s="6" t="s">
        <v>10845</v>
      </c>
      <c r="XT299" s="6" t="s">
        <v>10845</v>
      </c>
      <c r="YA299" s="6" t="s">
        <v>9481</v>
      </c>
    </row>
    <row r="300" spans="1:686" ht="33" customHeight="1" x14ac:dyDescent="0.2">
      <c r="A300" s="3" t="s">
        <v>7529</v>
      </c>
      <c r="B300" s="64" t="s">
        <v>11357</v>
      </c>
      <c r="C300" s="138" t="s">
        <v>10009</v>
      </c>
      <c r="D300" s="138"/>
      <c r="E300" s="138"/>
      <c r="K300" s="6" t="s">
        <v>8661</v>
      </c>
      <c r="L300" s="6">
        <v>93</v>
      </c>
      <c r="M300" s="138" t="s">
        <v>8662</v>
      </c>
      <c r="N300" s="3" t="s">
        <v>10229</v>
      </c>
      <c r="O300" s="3" t="s">
        <v>10230</v>
      </c>
      <c r="P300" s="3">
        <v>2</v>
      </c>
      <c r="Q300" s="6" t="s">
        <v>7328</v>
      </c>
      <c r="S300" s="3" t="s">
        <v>75</v>
      </c>
      <c r="T300" s="3" t="s">
        <v>8536</v>
      </c>
      <c r="U300" s="3" t="s">
        <v>49</v>
      </c>
      <c r="V300" s="3" t="s">
        <v>49</v>
      </c>
      <c r="W300" s="3" t="s">
        <v>7933</v>
      </c>
      <c r="Y300" s="3" t="s">
        <v>2674</v>
      </c>
      <c r="Z300" s="3" t="s">
        <v>8664</v>
      </c>
      <c r="AB300" s="6" t="s">
        <v>1837</v>
      </c>
      <c r="AC300" s="6" t="s">
        <v>7003</v>
      </c>
      <c r="AD300" s="3" t="s">
        <v>8665</v>
      </c>
      <c r="AE300" s="3" t="s">
        <v>8667</v>
      </c>
      <c r="AF300" s="3" t="s">
        <v>8666</v>
      </c>
      <c r="AG300" s="3" t="s">
        <v>10484</v>
      </c>
      <c r="AI300" s="3" t="s">
        <v>8668</v>
      </c>
      <c r="AJ300" s="3" t="s">
        <v>1757</v>
      </c>
      <c r="AL300" s="3" t="s">
        <v>5975</v>
      </c>
      <c r="AM300" s="6" t="s">
        <v>810</v>
      </c>
      <c r="AN300" s="3" t="s">
        <v>777</v>
      </c>
      <c r="AO300" s="28">
        <v>1</v>
      </c>
      <c r="AP300" s="28">
        <v>1</v>
      </c>
      <c r="AQ300" s="28" t="s">
        <v>8635</v>
      </c>
      <c r="AT300" s="98">
        <v>259</v>
      </c>
      <c r="AU300" s="98">
        <v>116</v>
      </c>
      <c r="AV300" s="98">
        <v>139</v>
      </c>
      <c r="AW300" s="98">
        <v>10.26</v>
      </c>
      <c r="AX300" s="98">
        <v>0.67</v>
      </c>
      <c r="AY300" s="226" t="s">
        <v>2854</v>
      </c>
      <c r="AZ300" s="28" t="s">
        <v>1757</v>
      </c>
      <c r="BA300" s="28" t="s">
        <v>1757</v>
      </c>
      <c r="BB300" s="28" t="s">
        <v>1757</v>
      </c>
      <c r="BC300" s="28" t="s">
        <v>1757</v>
      </c>
      <c r="BE300" s="28" t="s">
        <v>8477</v>
      </c>
      <c r="BF300" s="28" t="s">
        <v>7297</v>
      </c>
      <c r="BH300" s="28" t="s">
        <v>7529</v>
      </c>
      <c r="BI300" s="28" t="s">
        <v>1529</v>
      </c>
      <c r="BK300" s="28" t="s">
        <v>4293</v>
      </c>
      <c r="BL300" s="28" t="s">
        <v>4892</v>
      </c>
      <c r="BQ300" s="28" t="s">
        <v>7529</v>
      </c>
      <c r="BR300" s="227" t="s">
        <v>8671</v>
      </c>
      <c r="BS300" s="227" t="str">
        <f t="shared" si="9"/>
        <v xml:space="preserve">-- -- --              </v>
      </c>
      <c r="BT300" s="28" t="s">
        <v>8671</v>
      </c>
      <c r="BU300" s="28" t="s">
        <v>8672</v>
      </c>
      <c r="BV300" s="28" t="s">
        <v>8673</v>
      </c>
      <c r="BW300" s="28" t="s">
        <v>8674</v>
      </c>
      <c r="BX300" s="28" t="s">
        <v>8675</v>
      </c>
      <c r="BY300" s="28" t="s">
        <v>8676</v>
      </c>
      <c r="CE300" s="28" t="s">
        <v>8677</v>
      </c>
      <c r="CF300" s="28" t="s">
        <v>7536</v>
      </c>
      <c r="CK300" s="28" t="s">
        <v>4594</v>
      </c>
      <c r="CL300" s="28">
        <v>144</v>
      </c>
      <c r="CM300" s="28">
        <v>139</v>
      </c>
      <c r="CN300" s="3" t="s">
        <v>4892</v>
      </c>
      <c r="CO300" s="3">
        <v>138</v>
      </c>
      <c r="CX300" s="65">
        <v>138</v>
      </c>
      <c r="DD300" s="53" t="s">
        <v>10483</v>
      </c>
      <c r="DE300" s="53" t="s">
        <v>10483</v>
      </c>
      <c r="DF300" s="53" t="s">
        <v>10483</v>
      </c>
      <c r="DG300" s="53" t="s">
        <v>10483</v>
      </c>
      <c r="DH300" s="53" t="s">
        <v>10483</v>
      </c>
      <c r="DI300" s="53" t="s">
        <v>10483</v>
      </c>
      <c r="DJ300" s="53" t="s">
        <v>10483</v>
      </c>
      <c r="DK300" s="53" t="s">
        <v>10483</v>
      </c>
      <c r="DL300" s="53" t="s">
        <v>10483</v>
      </c>
      <c r="DM300" s="53" t="s">
        <v>10483</v>
      </c>
      <c r="DN300" s="53" t="s">
        <v>10483</v>
      </c>
      <c r="DO300" s="53" t="s">
        <v>10483</v>
      </c>
      <c r="DP300" s="53" t="s">
        <v>10483</v>
      </c>
      <c r="DQ300" s="53" t="s">
        <v>10483</v>
      </c>
      <c r="DR300" s="53" t="s">
        <v>10483</v>
      </c>
      <c r="DS300" s="53" t="s">
        <v>10483</v>
      </c>
      <c r="DT300" s="53" t="s">
        <v>10483</v>
      </c>
      <c r="DU300" s="53" t="s">
        <v>10483</v>
      </c>
      <c r="DV300" s="53" t="s">
        <v>10483</v>
      </c>
      <c r="DW300" s="53" t="s">
        <v>10483</v>
      </c>
      <c r="DX300" s="53" t="s">
        <v>10483</v>
      </c>
      <c r="DY300" s="53" t="s">
        <v>10483</v>
      </c>
      <c r="DZ300" s="53" t="s">
        <v>10483</v>
      </c>
      <c r="EA300" s="53" t="s">
        <v>10483</v>
      </c>
      <c r="EB300" s="53"/>
      <c r="EC300" s="53" t="s">
        <v>10483</v>
      </c>
      <c r="ED300" s="53" t="s">
        <v>10483</v>
      </c>
      <c r="EE300" s="53" t="s">
        <v>10483</v>
      </c>
      <c r="EF300" s="53" t="s">
        <v>10483</v>
      </c>
      <c r="EG300" s="53" t="s">
        <v>10483</v>
      </c>
      <c r="EH300" s="53"/>
      <c r="EI300" s="53" t="s">
        <v>10483</v>
      </c>
      <c r="EJ300" s="53" t="s">
        <v>10483</v>
      </c>
      <c r="EK300" s="3" t="s">
        <v>8673</v>
      </c>
      <c r="EL300" s="3" t="s">
        <v>8673</v>
      </c>
      <c r="EM300" s="198">
        <v>3.77</v>
      </c>
      <c r="EN300" s="198">
        <v>0.77</v>
      </c>
      <c r="EO300" s="53" t="s">
        <v>10483</v>
      </c>
      <c r="EP300" s="198">
        <v>3.96</v>
      </c>
      <c r="EQ300" s="198">
        <v>0.89</v>
      </c>
      <c r="ER300" s="53" t="s">
        <v>10483</v>
      </c>
      <c r="ES300" s="53" t="s">
        <v>10483</v>
      </c>
      <c r="ET300" s="53" t="s">
        <v>10483</v>
      </c>
      <c r="EU300" s="53" t="s">
        <v>10483</v>
      </c>
      <c r="EV300" s="53" t="s">
        <v>10483</v>
      </c>
      <c r="EW300" s="53" t="s">
        <v>10483</v>
      </c>
      <c r="EX300" s="53" t="s">
        <v>10483</v>
      </c>
      <c r="EY300" s="53" t="s">
        <v>10483</v>
      </c>
      <c r="EZ300" s="53" t="s">
        <v>10483</v>
      </c>
      <c r="FA300" s="53" t="s">
        <v>10483</v>
      </c>
      <c r="FB300" s="53" t="s">
        <v>10483</v>
      </c>
      <c r="FC300" s="53" t="s">
        <v>10483</v>
      </c>
      <c r="FD300" s="53" t="s">
        <v>10483</v>
      </c>
      <c r="FE300" s="53" t="s">
        <v>10483</v>
      </c>
      <c r="FF300" s="53" t="s">
        <v>10483</v>
      </c>
      <c r="FG300" s="53" t="s">
        <v>10483</v>
      </c>
      <c r="FH300" s="53" t="s">
        <v>10483</v>
      </c>
      <c r="FI300" s="53" t="s">
        <v>10483</v>
      </c>
      <c r="FJ300" s="53" t="s">
        <v>10483</v>
      </c>
      <c r="FK300" s="53" t="s">
        <v>10483</v>
      </c>
      <c r="FO300" s="53" t="s">
        <v>10483</v>
      </c>
      <c r="FP300" s="53" t="s">
        <v>10483</v>
      </c>
      <c r="FQ300" s="53" t="s">
        <v>10483</v>
      </c>
      <c r="FR300" s="53" t="s">
        <v>10483</v>
      </c>
      <c r="FS300" s="53" t="s">
        <v>10483</v>
      </c>
      <c r="FT300" s="53" t="s">
        <v>10483</v>
      </c>
      <c r="FU300" s="53" t="s">
        <v>10483</v>
      </c>
      <c r="FV300" s="53" t="s">
        <v>10483</v>
      </c>
      <c r="FW300" s="53" t="s">
        <v>10483</v>
      </c>
      <c r="FX300" s="53" t="s">
        <v>10483</v>
      </c>
      <c r="FY300" s="53" t="s">
        <v>10483</v>
      </c>
      <c r="FZ300" s="53" t="s">
        <v>10483</v>
      </c>
      <c r="GA300" s="53" t="s">
        <v>10483</v>
      </c>
      <c r="GB300" s="53" t="s">
        <v>10483</v>
      </c>
      <c r="GC300" s="53"/>
      <c r="GD300" s="53" t="s">
        <v>10483</v>
      </c>
      <c r="GE300" s="53" t="s">
        <v>10483</v>
      </c>
      <c r="GF300" s="53" t="s">
        <v>10483</v>
      </c>
      <c r="GG300" s="53" t="s">
        <v>10483</v>
      </c>
      <c r="GH300" s="53" t="s">
        <v>10483</v>
      </c>
      <c r="GI300" s="53" t="s">
        <v>10483</v>
      </c>
      <c r="GJ300" s="53" t="s">
        <v>10483</v>
      </c>
      <c r="GK300" s="53" t="s">
        <v>10483</v>
      </c>
      <c r="GL300" s="53" t="s">
        <v>10483</v>
      </c>
      <c r="GM300" s="53" t="s">
        <v>10483</v>
      </c>
      <c r="GN300" s="53" t="s">
        <v>10483</v>
      </c>
      <c r="GO300" s="53" t="s">
        <v>10483</v>
      </c>
      <c r="GP300" s="53" t="s">
        <v>10483</v>
      </c>
      <c r="GQ300" s="53" t="s">
        <v>10483</v>
      </c>
      <c r="GZ300" s="166"/>
      <c r="HA300" s="166"/>
      <c r="HB300" s="166"/>
      <c r="HC300" s="166"/>
      <c r="HD300" s="166"/>
      <c r="HE300" s="166"/>
      <c r="HF300" s="166"/>
      <c r="HG300" s="166"/>
      <c r="HH300" s="166"/>
      <c r="HI300" s="166"/>
      <c r="HJ300" s="166"/>
      <c r="HK300" s="166"/>
      <c r="HO300" s="3" t="s">
        <v>542</v>
      </c>
      <c r="JZ300" s="9"/>
      <c r="KA300" s="9"/>
      <c r="KB300" s="9"/>
      <c r="KC300" s="9"/>
      <c r="KD300" s="9"/>
      <c r="KE300" s="9"/>
      <c r="KF300" s="9"/>
      <c r="VZ300" s="3" t="s">
        <v>777</v>
      </c>
      <c r="WA300" s="3" t="s">
        <v>777</v>
      </c>
      <c r="WC300" s="3" t="s">
        <v>777</v>
      </c>
      <c r="WD300" s="3" t="s">
        <v>777</v>
      </c>
      <c r="XN300" s="18" t="s">
        <v>9712</v>
      </c>
      <c r="XO300" s="18" t="s">
        <v>9486</v>
      </c>
      <c r="XP300" s="6" t="s">
        <v>810</v>
      </c>
      <c r="XQ300" s="6" t="s">
        <v>810</v>
      </c>
      <c r="XS300" s="6" t="s">
        <v>10967</v>
      </c>
      <c r="XT300" s="6" t="s">
        <v>10846</v>
      </c>
      <c r="XU300" s="3" t="s">
        <v>8666</v>
      </c>
      <c r="XV300" s="3">
        <v>1</v>
      </c>
      <c r="XZ300" s="6" t="s">
        <v>9770</v>
      </c>
      <c r="YA300" s="6" t="s">
        <v>9483</v>
      </c>
    </row>
    <row r="301" spans="1:686" ht="33" customHeight="1" x14ac:dyDescent="0.2">
      <c r="A301" s="3" t="s">
        <v>7529</v>
      </c>
      <c r="K301" s="6" t="s">
        <v>8661</v>
      </c>
      <c r="L301" s="6">
        <v>93</v>
      </c>
      <c r="M301" s="162" t="s">
        <v>10483</v>
      </c>
      <c r="T301" s="3" t="s">
        <v>8663</v>
      </c>
      <c r="AE301" s="3" t="s">
        <v>8670</v>
      </c>
      <c r="AF301" s="3" t="s">
        <v>8669</v>
      </c>
      <c r="AG301" s="162" t="s">
        <v>10483</v>
      </c>
      <c r="AM301" s="6" t="s">
        <v>10744</v>
      </c>
      <c r="AO301" s="28">
        <v>1</v>
      </c>
      <c r="BH301" s="28" t="s">
        <v>7529</v>
      </c>
      <c r="BQ301" s="28" t="s">
        <v>7529</v>
      </c>
      <c r="BS301" s="227" t="str">
        <f t="shared" si="9"/>
        <v xml:space="preserve">-- -- --              </v>
      </c>
      <c r="CL301" s="28">
        <v>114</v>
      </c>
      <c r="CM301" s="28">
        <v>110</v>
      </c>
      <c r="CO301" s="3">
        <v>110</v>
      </c>
      <c r="CX301" s="65">
        <v>110</v>
      </c>
      <c r="DD301" s="53" t="s">
        <v>10483</v>
      </c>
      <c r="DE301" s="53" t="s">
        <v>10483</v>
      </c>
      <c r="DF301" s="53" t="s">
        <v>10483</v>
      </c>
      <c r="DG301" s="53" t="s">
        <v>10483</v>
      </c>
      <c r="DH301" s="53" t="s">
        <v>10483</v>
      </c>
      <c r="DI301" s="53" t="s">
        <v>10483</v>
      </c>
      <c r="DJ301" s="53" t="s">
        <v>10483</v>
      </c>
      <c r="DK301" s="53" t="s">
        <v>10483</v>
      </c>
      <c r="DL301" s="53" t="s">
        <v>10483</v>
      </c>
      <c r="DM301" s="53" t="s">
        <v>10483</v>
      </c>
      <c r="DN301" s="53" t="s">
        <v>10483</v>
      </c>
      <c r="DO301" s="53" t="s">
        <v>10483</v>
      </c>
      <c r="DP301" s="53" t="s">
        <v>10483</v>
      </c>
      <c r="DQ301" s="53" t="s">
        <v>10483</v>
      </c>
      <c r="DR301" s="53" t="s">
        <v>10483</v>
      </c>
      <c r="DS301" s="53" t="s">
        <v>10483</v>
      </c>
      <c r="DT301" s="53" t="s">
        <v>10483</v>
      </c>
      <c r="DU301" s="53" t="s">
        <v>10483</v>
      </c>
      <c r="DV301" s="53" t="s">
        <v>10483</v>
      </c>
      <c r="DW301" s="53" t="s">
        <v>10483</v>
      </c>
      <c r="DX301" s="53" t="s">
        <v>10483</v>
      </c>
      <c r="DY301" s="53" t="s">
        <v>10483</v>
      </c>
      <c r="DZ301" s="53" t="s">
        <v>10483</v>
      </c>
      <c r="EA301" s="53" t="s">
        <v>10483</v>
      </c>
      <c r="EB301" s="53"/>
      <c r="EC301" s="53" t="s">
        <v>10483</v>
      </c>
      <c r="ED301" s="53" t="s">
        <v>10483</v>
      </c>
      <c r="EE301" s="53" t="s">
        <v>10483</v>
      </c>
      <c r="EF301" s="53" t="s">
        <v>10483</v>
      </c>
      <c r="EG301" s="53" t="s">
        <v>10483</v>
      </c>
      <c r="EH301" s="53"/>
      <c r="EI301" s="53" t="s">
        <v>10483</v>
      </c>
      <c r="EJ301" s="53" t="s">
        <v>10483</v>
      </c>
      <c r="EK301" s="3" t="s">
        <v>8673</v>
      </c>
      <c r="EL301" s="3" t="s">
        <v>8673</v>
      </c>
      <c r="EM301" s="198">
        <v>3.78</v>
      </c>
      <c r="EN301" s="198">
        <v>0.82</v>
      </c>
      <c r="EO301" s="53" t="s">
        <v>10483</v>
      </c>
      <c r="EP301" s="198">
        <v>3.83</v>
      </c>
      <c r="EQ301" s="198">
        <v>0.88</v>
      </c>
      <c r="ER301" s="53" t="s">
        <v>10483</v>
      </c>
      <c r="ES301" s="53" t="s">
        <v>10483</v>
      </c>
      <c r="ET301" s="53" t="s">
        <v>10483</v>
      </c>
      <c r="EU301" s="53" t="s">
        <v>10483</v>
      </c>
      <c r="EV301" s="53" t="s">
        <v>10483</v>
      </c>
      <c r="EW301" s="53" t="s">
        <v>10483</v>
      </c>
      <c r="EX301" s="53" t="s">
        <v>10483</v>
      </c>
      <c r="EY301" s="53" t="s">
        <v>10483</v>
      </c>
      <c r="EZ301" s="53" t="s">
        <v>10483</v>
      </c>
      <c r="FA301" s="53" t="s">
        <v>10483</v>
      </c>
      <c r="FB301" s="53" t="s">
        <v>10483</v>
      </c>
      <c r="FC301" s="53" t="s">
        <v>10483</v>
      </c>
      <c r="FD301" s="53" t="s">
        <v>10483</v>
      </c>
      <c r="FE301" s="53" t="s">
        <v>10483</v>
      </c>
      <c r="FF301" s="53" t="s">
        <v>10483</v>
      </c>
      <c r="FG301" s="53" t="s">
        <v>10483</v>
      </c>
      <c r="FH301" s="53" t="s">
        <v>10483</v>
      </c>
      <c r="FI301" s="53" t="s">
        <v>10483</v>
      </c>
      <c r="FJ301" s="53" t="s">
        <v>10483</v>
      </c>
      <c r="FK301" s="53" t="s">
        <v>10483</v>
      </c>
      <c r="FO301" s="53" t="s">
        <v>10483</v>
      </c>
      <c r="FP301" s="53" t="s">
        <v>10483</v>
      </c>
      <c r="FQ301" s="53" t="s">
        <v>10483</v>
      </c>
      <c r="FR301" s="53" t="s">
        <v>10483</v>
      </c>
      <c r="FS301" s="53" t="s">
        <v>10483</v>
      </c>
      <c r="FT301" s="53" t="s">
        <v>10483</v>
      </c>
      <c r="FU301" s="53" t="s">
        <v>10483</v>
      </c>
      <c r="FV301" s="53" t="s">
        <v>10483</v>
      </c>
      <c r="FW301" s="53" t="s">
        <v>10483</v>
      </c>
      <c r="FX301" s="53" t="s">
        <v>10483</v>
      </c>
      <c r="FY301" s="53" t="s">
        <v>10483</v>
      </c>
      <c r="FZ301" s="53" t="s">
        <v>10483</v>
      </c>
      <c r="GA301" s="53" t="s">
        <v>10483</v>
      </c>
      <c r="GB301" s="53" t="s">
        <v>10483</v>
      </c>
      <c r="GC301" s="53"/>
      <c r="GD301" s="53" t="s">
        <v>10483</v>
      </c>
      <c r="GE301" s="53" t="s">
        <v>10483</v>
      </c>
      <c r="GF301" s="53" t="s">
        <v>10483</v>
      </c>
      <c r="GG301" s="53" t="s">
        <v>10483</v>
      </c>
      <c r="GH301" s="53" t="s">
        <v>10483</v>
      </c>
      <c r="GI301" s="53" t="s">
        <v>10483</v>
      </c>
      <c r="GJ301" s="53" t="s">
        <v>10483</v>
      </c>
      <c r="GK301" s="53" t="s">
        <v>10483</v>
      </c>
      <c r="GL301" s="53" t="s">
        <v>10483</v>
      </c>
      <c r="GM301" s="53" t="s">
        <v>10483</v>
      </c>
      <c r="GN301" s="53" t="s">
        <v>10483</v>
      </c>
      <c r="GO301" s="53" t="s">
        <v>10483</v>
      </c>
      <c r="GP301" s="53" t="s">
        <v>10483</v>
      </c>
      <c r="GQ301" s="53" t="s">
        <v>10483</v>
      </c>
      <c r="GZ301" s="166"/>
      <c r="HA301" s="166"/>
      <c r="HB301" s="166"/>
      <c r="HC301" s="166"/>
      <c r="HD301" s="166"/>
      <c r="HE301" s="166"/>
      <c r="HF301" s="166"/>
      <c r="HG301" s="166"/>
      <c r="HH301" s="166"/>
      <c r="HI301" s="166"/>
      <c r="HJ301" s="166"/>
      <c r="HK301" s="166"/>
      <c r="JZ301" s="9"/>
      <c r="KA301" s="9"/>
      <c r="KB301" s="9"/>
      <c r="KC301" s="9"/>
      <c r="KD301" s="9"/>
      <c r="KE301" s="9"/>
      <c r="KF301" s="9"/>
      <c r="WA301" s="3" t="s">
        <v>777</v>
      </c>
      <c r="XN301" s="18" t="s">
        <v>9861</v>
      </c>
      <c r="XO301" s="18" t="s">
        <v>9485</v>
      </c>
      <c r="XP301" s="6" t="s">
        <v>10744</v>
      </c>
      <c r="XQ301" s="6" t="s">
        <v>10744</v>
      </c>
      <c r="XU301" s="3" t="s">
        <v>8669</v>
      </c>
      <c r="YA301" s="6" t="s">
        <v>9484</v>
      </c>
    </row>
    <row r="302" spans="1:686" ht="33" customHeight="1" x14ac:dyDescent="0.2">
      <c r="A302" s="3" t="s">
        <v>6679</v>
      </c>
      <c r="B302" s="64" t="s">
        <v>11357</v>
      </c>
      <c r="C302" s="138" t="s">
        <v>9921</v>
      </c>
      <c r="D302" s="138"/>
      <c r="E302" s="138" t="s">
        <v>11145</v>
      </c>
      <c r="I302" s="80" t="s">
        <v>6772</v>
      </c>
      <c r="J302" s="82"/>
      <c r="K302" s="6">
        <v>60</v>
      </c>
      <c r="L302" s="6">
        <v>94</v>
      </c>
      <c r="M302" s="138" t="s">
        <v>2198</v>
      </c>
      <c r="N302" s="3" t="s">
        <v>10231</v>
      </c>
      <c r="O302" s="3" t="s">
        <v>10232</v>
      </c>
      <c r="P302" s="3">
        <v>2</v>
      </c>
      <c r="Q302" s="3" t="s">
        <v>2332</v>
      </c>
      <c r="S302" s="3" t="s">
        <v>236</v>
      </c>
      <c r="T302" s="3" t="s">
        <v>801</v>
      </c>
      <c r="U302" s="9" t="s">
        <v>827</v>
      </c>
      <c r="V302" s="3" t="s">
        <v>828</v>
      </c>
      <c r="W302" s="3" t="s">
        <v>2108</v>
      </c>
      <c r="X302" s="3"/>
      <c r="Y302" s="3" t="s">
        <v>2226</v>
      </c>
      <c r="Z302" s="3" t="s">
        <v>2178</v>
      </c>
      <c r="AB302" s="6" t="s">
        <v>1837</v>
      </c>
      <c r="AC302" s="6" t="s">
        <v>145</v>
      </c>
      <c r="AD302" s="3" t="s">
        <v>3157</v>
      </c>
      <c r="AE302" s="3" t="s">
        <v>3158</v>
      </c>
      <c r="AG302" s="162" t="s">
        <v>10483</v>
      </c>
      <c r="AI302" s="3" t="s">
        <v>3250</v>
      </c>
      <c r="AJ302" s="3" t="s">
        <v>3247</v>
      </c>
      <c r="AL302" s="3" t="s">
        <v>5215</v>
      </c>
      <c r="AM302" s="6" t="s">
        <v>801</v>
      </c>
      <c r="AN302" s="3" t="s">
        <v>777</v>
      </c>
      <c r="AO302" s="28">
        <v>2</v>
      </c>
      <c r="AP302" s="9"/>
      <c r="AQ302" s="28">
        <v>360</v>
      </c>
      <c r="AR302" s="28" t="s">
        <v>2818</v>
      </c>
      <c r="AS302" s="28"/>
      <c r="AT302" s="28">
        <v>2342</v>
      </c>
      <c r="AU302" s="28">
        <v>1076</v>
      </c>
      <c r="AV302" s="28">
        <v>1266</v>
      </c>
      <c r="AW302" s="28" t="s">
        <v>2944</v>
      </c>
      <c r="AX302" s="28" t="s">
        <v>2945</v>
      </c>
      <c r="AY302" s="228" t="s">
        <v>49</v>
      </c>
      <c r="AZ302" s="28" t="s">
        <v>557</v>
      </c>
      <c r="BA302" s="28" t="s">
        <v>542</v>
      </c>
      <c r="BB302" s="28" t="s">
        <v>542</v>
      </c>
      <c r="BC302" s="28" t="s">
        <v>542</v>
      </c>
      <c r="BH302" s="28" t="s">
        <v>4231</v>
      </c>
      <c r="BI302" s="28" t="s">
        <v>1529</v>
      </c>
      <c r="BJ302" s="28" t="s">
        <v>428</v>
      </c>
      <c r="BK302" s="28" t="s">
        <v>1529</v>
      </c>
      <c r="BL302" s="28" t="s">
        <v>448</v>
      </c>
      <c r="BM302" s="28">
        <v>6</v>
      </c>
      <c r="BN302" s="28" t="s">
        <v>448</v>
      </c>
      <c r="BO302" s="9"/>
      <c r="BP302" s="9"/>
      <c r="BQ302" s="28" t="s">
        <v>4455</v>
      </c>
      <c r="BR302" s="227" t="s">
        <v>830</v>
      </c>
      <c r="BS302" s="227" t="str">
        <f t="shared" si="9"/>
        <v xml:space="preserve"> -- --       SATAQ-A SATAQ-I      </v>
      </c>
      <c r="BT302" s="28" t="s">
        <v>4224</v>
      </c>
      <c r="BU302" s="28" t="s">
        <v>8198</v>
      </c>
      <c r="BV302" s="28" t="s">
        <v>4244</v>
      </c>
      <c r="CE302" s="28" t="s">
        <v>4466</v>
      </c>
      <c r="CF302" s="9" t="s">
        <v>4464</v>
      </c>
      <c r="CI302" s="118" t="s">
        <v>6772</v>
      </c>
      <c r="CJ302" s="83"/>
      <c r="CL302" s="9">
        <v>724</v>
      </c>
      <c r="CM302" s="9">
        <v>724</v>
      </c>
      <c r="CN302" s="22" t="s">
        <v>4891</v>
      </c>
      <c r="CO302" s="22">
        <v>724</v>
      </c>
      <c r="CP302" s="9"/>
      <c r="CQ302" s="9"/>
      <c r="CR302" s="9"/>
      <c r="CS302" s="9"/>
      <c r="CT302" s="9"/>
      <c r="CU302" s="9"/>
      <c r="CV302" s="9"/>
      <c r="CW302" s="9"/>
      <c r="CX302" s="68"/>
      <c r="CY302" s="68"/>
      <c r="CZ302" s="22">
        <v>724</v>
      </c>
      <c r="DA302" s="68"/>
      <c r="DB302" s="68"/>
      <c r="DC302" s="68"/>
      <c r="DE302" s="3" t="s">
        <v>761</v>
      </c>
      <c r="DF302" s="3" t="s">
        <v>4222</v>
      </c>
      <c r="DG302" s="39">
        <v>0.82</v>
      </c>
      <c r="DH302" s="39">
        <v>1.08</v>
      </c>
      <c r="DI302" s="53" t="s">
        <v>10483</v>
      </c>
      <c r="DJ302" s="29">
        <v>0.81</v>
      </c>
      <c r="DK302" s="29">
        <v>1.1000000000000001</v>
      </c>
      <c r="DL302" s="53" t="s">
        <v>10483</v>
      </c>
      <c r="DM302" s="53" t="s">
        <v>10483</v>
      </c>
      <c r="DN302" s="53" t="s">
        <v>10483</v>
      </c>
      <c r="DO302" s="53" t="s">
        <v>10483</v>
      </c>
      <c r="DP302" s="53" t="s">
        <v>10483</v>
      </c>
      <c r="DQ302" s="53" t="s">
        <v>10483</v>
      </c>
      <c r="DR302" s="53" t="s">
        <v>10483</v>
      </c>
      <c r="DS302" s="53" t="s">
        <v>10483</v>
      </c>
      <c r="DT302" s="53" t="s">
        <v>10483</v>
      </c>
      <c r="DU302" s="53" t="s">
        <v>10483</v>
      </c>
      <c r="DV302" s="53" t="s">
        <v>10483</v>
      </c>
      <c r="DW302" s="53" t="s">
        <v>10483</v>
      </c>
      <c r="DX302" s="53" t="s">
        <v>10483</v>
      </c>
      <c r="DY302" s="53" t="s">
        <v>10483</v>
      </c>
      <c r="DZ302" s="53" t="s">
        <v>10483</v>
      </c>
      <c r="EA302" s="53" t="s">
        <v>10483</v>
      </c>
      <c r="EB302" s="53"/>
      <c r="EC302" s="38">
        <v>-0.04</v>
      </c>
      <c r="ED302" s="38" t="s">
        <v>11143</v>
      </c>
      <c r="EE302" s="53" t="s">
        <v>10483</v>
      </c>
      <c r="EF302" s="53" t="s">
        <v>10483</v>
      </c>
      <c r="EG302" s="38"/>
      <c r="EH302" s="38"/>
      <c r="EI302" s="38"/>
      <c r="EJ302" s="53" t="s">
        <v>10483</v>
      </c>
      <c r="EK302" s="53" t="s">
        <v>10483</v>
      </c>
      <c r="EL302" s="53" t="s">
        <v>10483</v>
      </c>
      <c r="EM302" s="53" t="s">
        <v>10483</v>
      </c>
      <c r="EN302" s="53" t="s">
        <v>10483</v>
      </c>
      <c r="EO302" s="53" t="s">
        <v>10483</v>
      </c>
      <c r="EP302" s="53" t="s">
        <v>10483</v>
      </c>
      <c r="EQ302" s="53" t="s">
        <v>10483</v>
      </c>
      <c r="ER302" s="53" t="s">
        <v>10483</v>
      </c>
      <c r="ES302" s="53" t="s">
        <v>10483</v>
      </c>
      <c r="ET302" s="53" t="s">
        <v>10483</v>
      </c>
      <c r="EU302" s="53" t="s">
        <v>10483</v>
      </c>
      <c r="EV302" s="53" t="s">
        <v>10483</v>
      </c>
      <c r="EW302" s="53" t="s">
        <v>10483</v>
      </c>
      <c r="EX302" s="53" t="s">
        <v>10483</v>
      </c>
      <c r="EY302" s="53" t="s">
        <v>10483</v>
      </c>
      <c r="EZ302" s="53" t="s">
        <v>10483</v>
      </c>
      <c r="FA302" s="53" t="s">
        <v>10483</v>
      </c>
      <c r="FB302" s="53" t="s">
        <v>10483</v>
      </c>
      <c r="FC302" s="53" t="s">
        <v>10483</v>
      </c>
      <c r="FD302" s="53" t="s">
        <v>10483</v>
      </c>
      <c r="FE302" s="53" t="s">
        <v>10483</v>
      </c>
      <c r="FF302" s="53" t="s">
        <v>10483</v>
      </c>
      <c r="FG302" s="53" t="s">
        <v>10483</v>
      </c>
      <c r="FH302" s="53" t="s">
        <v>10483</v>
      </c>
      <c r="FI302" s="53" t="s">
        <v>10483</v>
      </c>
      <c r="FJ302" s="53" t="s">
        <v>10483</v>
      </c>
      <c r="FK302" s="53" t="s">
        <v>10483</v>
      </c>
      <c r="FL302" s="38"/>
      <c r="FM302" s="38"/>
      <c r="FN302" s="38"/>
      <c r="FO302" s="53" t="s">
        <v>10483</v>
      </c>
      <c r="FP302" s="53" t="s">
        <v>10483</v>
      </c>
      <c r="FQ302" s="53" t="s">
        <v>10483</v>
      </c>
      <c r="FR302" s="53" t="s">
        <v>10483</v>
      </c>
      <c r="FS302" s="53" t="s">
        <v>10483</v>
      </c>
      <c r="FT302" s="53" t="s">
        <v>10483</v>
      </c>
      <c r="FU302" s="53" t="s">
        <v>10483</v>
      </c>
      <c r="FV302" s="53" t="s">
        <v>10483</v>
      </c>
      <c r="FW302" s="53" t="s">
        <v>10483</v>
      </c>
      <c r="FX302" s="53" t="s">
        <v>10483</v>
      </c>
      <c r="FY302" s="53" t="s">
        <v>10483</v>
      </c>
      <c r="FZ302" s="53" t="s">
        <v>10483</v>
      </c>
      <c r="GA302" s="53" t="s">
        <v>10483</v>
      </c>
      <c r="GB302" s="53" t="s">
        <v>10483</v>
      </c>
      <c r="GC302" s="53"/>
      <c r="GD302" s="53" t="s">
        <v>10483</v>
      </c>
      <c r="GE302" s="53" t="s">
        <v>10483</v>
      </c>
      <c r="GF302" s="53" t="s">
        <v>10483</v>
      </c>
      <c r="GG302" s="53" t="s">
        <v>10483</v>
      </c>
      <c r="GH302" s="53" t="s">
        <v>10483</v>
      </c>
      <c r="GI302" s="53" t="s">
        <v>10483</v>
      </c>
      <c r="GJ302" s="53" t="s">
        <v>10483</v>
      </c>
      <c r="GK302" s="53" t="s">
        <v>10483</v>
      </c>
      <c r="GL302" s="53" t="s">
        <v>10483</v>
      </c>
      <c r="GM302" s="53" t="s">
        <v>10483</v>
      </c>
      <c r="GN302" s="53" t="s">
        <v>10483</v>
      </c>
      <c r="GO302" s="53" t="s">
        <v>10483</v>
      </c>
      <c r="GP302" s="53" t="s">
        <v>10483</v>
      </c>
      <c r="GQ302" s="53" t="s">
        <v>10483</v>
      </c>
      <c r="GR302" s="38"/>
      <c r="GS302" s="38"/>
      <c r="GT302" s="38"/>
      <c r="GU302" s="3"/>
      <c r="GV302" s="39"/>
      <c r="GW302" s="39"/>
      <c r="GX302" s="39"/>
      <c r="GY302" s="39"/>
      <c r="GZ302" s="166"/>
      <c r="HA302" s="166"/>
      <c r="HB302" s="166"/>
      <c r="HC302" s="166"/>
      <c r="HD302" s="165">
        <v>0.79</v>
      </c>
      <c r="HE302" s="165">
        <v>1.07</v>
      </c>
      <c r="HF302" s="167"/>
      <c r="HG302" s="167"/>
      <c r="HH302" s="167"/>
      <c r="HI302" s="167"/>
      <c r="HJ302" s="167"/>
      <c r="HK302" s="167"/>
      <c r="HL302" s="38"/>
      <c r="HM302" s="38"/>
      <c r="HN302" s="38"/>
      <c r="HO302" s="3" t="s">
        <v>542</v>
      </c>
      <c r="HP302" s="38"/>
      <c r="HQ302" s="38"/>
      <c r="HR302" s="38"/>
      <c r="HS302" s="38"/>
      <c r="HT302" s="38"/>
      <c r="HU302" s="38"/>
      <c r="HV302" s="38"/>
      <c r="HW302" s="38"/>
      <c r="HX302" s="38"/>
      <c r="HY302" s="38"/>
      <c r="HZ302" s="9"/>
      <c r="IA302" s="9"/>
      <c r="IB302" s="9"/>
      <c r="IC302" s="38"/>
      <c r="ID302" s="38"/>
      <c r="IE302" s="38"/>
      <c r="IF302" s="38"/>
      <c r="IG302" s="38"/>
      <c r="IH302" s="38"/>
      <c r="II302" s="68"/>
      <c r="IJ302" s="68"/>
      <c r="IK302" s="68"/>
      <c r="IL302" s="68"/>
      <c r="IM302" s="68"/>
      <c r="IN302" s="68"/>
      <c r="IO302" s="68"/>
      <c r="IP302" s="68"/>
      <c r="IQ302" s="68"/>
      <c r="IR302" s="68"/>
      <c r="IS302" s="68"/>
      <c r="IT302" s="68"/>
      <c r="IU302" s="68"/>
      <c r="IV302" s="68"/>
      <c r="IW302" s="38"/>
      <c r="IX302" s="38"/>
      <c r="IY302" s="38"/>
      <c r="IZ302" s="9"/>
      <c r="JA302" s="9"/>
      <c r="JB302" s="9"/>
      <c r="JC302" s="38"/>
      <c r="JD302" s="38"/>
      <c r="JE302" s="38"/>
      <c r="JF302" s="38"/>
      <c r="JG302" s="38"/>
      <c r="JH302" s="38"/>
      <c r="JI302" s="68"/>
      <c r="JJ302" s="68"/>
      <c r="JK302" s="68"/>
      <c r="JL302" s="68"/>
      <c r="JM302" s="68"/>
      <c r="JN302" s="68"/>
      <c r="JO302" s="68"/>
      <c r="JP302" s="68"/>
      <c r="JQ302" s="68"/>
      <c r="JR302" s="68"/>
      <c r="JS302" s="68"/>
      <c r="JT302" s="68"/>
      <c r="JU302" s="68"/>
      <c r="JV302" s="68"/>
      <c r="JW302" s="38"/>
      <c r="JX302" s="38"/>
      <c r="JY302" s="38"/>
      <c r="JZ302" s="9"/>
      <c r="KA302" s="9"/>
      <c r="KB302" s="9"/>
      <c r="KC302" s="9"/>
      <c r="KD302" s="9"/>
      <c r="KE302" s="9"/>
      <c r="KF302" s="9"/>
      <c r="KW302" s="9"/>
      <c r="KX302" s="9"/>
      <c r="KY302" s="9"/>
      <c r="KZ302" s="38"/>
      <c r="LA302" s="38"/>
      <c r="LB302" s="38"/>
      <c r="LC302" s="38"/>
      <c r="LD302" s="38"/>
      <c r="LE302" s="68"/>
      <c r="LF302" s="68"/>
      <c r="LG302" s="68"/>
      <c r="LH302" s="68"/>
      <c r="LI302" s="68"/>
      <c r="LJ302" s="68"/>
      <c r="LK302" s="68"/>
      <c r="LL302" s="68"/>
      <c r="LM302" s="68"/>
      <c r="LN302" s="68"/>
      <c r="LO302" s="68"/>
      <c r="LP302" s="68"/>
      <c r="LQ302" s="68"/>
      <c r="LR302" s="38"/>
      <c r="LS302" s="38"/>
      <c r="LT302" s="38"/>
      <c r="LU302" s="9"/>
      <c r="LV302" s="9"/>
      <c r="LW302" s="9"/>
      <c r="LX302" s="38"/>
      <c r="LY302" s="38"/>
      <c r="LZ302" s="38"/>
      <c r="MA302" s="38"/>
      <c r="MB302" s="68"/>
      <c r="MC302" s="68"/>
      <c r="MD302" s="68"/>
      <c r="ME302" s="68"/>
      <c r="MF302" s="68"/>
      <c r="MG302" s="68"/>
      <c r="MH302" s="68"/>
      <c r="MI302" s="68"/>
      <c r="MJ302" s="68"/>
      <c r="MK302" s="68"/>
      <c r="ML302" s="68"/>
      <c r="MM302" s="68"/>
      <c r="MN302" s="38"/>
      <c r="MO302" s="38"/>
      <c r="MP302" s="38"/>
      <c r="MQ302" s="38"/>
      <c r="MR302" s="38"/>
      <c r="MS302" s="9"/>
      <c r="MT302" s="9"/>
      <c r="MU302" s="38"/>
      <c r="MV302" s="38"/>
      <c r="MW302" s="38"/>
      <c r="MX302" s="38"/>
      <c r="MY302" s="38"/>
      <c r="MZ302" s="68"/>
      <c r="NA302" s="68"/>
      <c r="NB302" s="68"/>
      <c r="NC302" s="68"/>
      <c r="ND302" s="68"/>
      <c r="NE302" s="68"/>
      <c r="NF302" s="68"/>
      <c r="NG302" s="68"/>
      <c r="NH302" s="68"/>
      <c r="NI302" s="68"/>
      <c r="NJ302" s="68"/>
      <c r="NK302" s="68"/>
      <c r="NL302" s="68"/>
      <c r="NM302" s="38"/>
      <c r="NN302" s="38"/>
      <c r="NO302" s="38"/>
      <c r="NP302" s="9"/>
      <c r="NQ302" s="9"/>
      <c r="NR302" s="9"/>
      <c r="NS302" s="38"/>
      <c r="NT302" s="38"/>
      <c r="NU302" s="38"/>
      <c r="NV302" s="38"/>
      <c r="NW302" s="38"/>
      <c r="NX302" s="38"/>
      <c r="NY302" s="68"/>
      <c r="NZ302" s="68"/>
      <c r="OA302" s="68"/>
      <c r="OB302" s="68"/>
      <c r="OC302" s="68"/>
      <c r="OD302" s="68"/>
      <c r="OE302" s="68"/>
      <c r="OF302" s="68"/>
      <c r="OG302" s="68"/>
      <c r="OH302" s="68"/>
      <c r="OI302" s="68"/>
      <c r="OJ302" s="68"/>
      <c r="OK302" s="68"/>
      <c r="OL302" s="38"/>
      <c r="OM302" s="38"/>
      <c r="ON302" s="38"/>
      <c r="OO302" s="3" t="s">
        <v>4181</v>
      </c>
      <c r="OP302" s="3" t="s">
        <v>4170</v>
      </c>
      <c r="OQ302" s="3" t="s">
        <v>4181</v>
      </c>
      <c r="OR302" s="79" t="s">
        <v>6774</v>
      </c>
      <c r="OS302" s="13" t="s">
        <v>6775</v>
      </c>
      <c r="OT302" s="79" t="s">
        <v>6776</v>
      </c>
      <c r="OU302" s="79" t="s">
        <v>6777</v>
      </c>
      <c r="OV302" s="74"/>
      <c r="OW302" s="74"/>
      <c r="OX302" s="74"/>
      <c r="OY302" s="74"/>
      <c r="OZ302" s="75" t="s">
        <v>6778</v>
      </c>
      <c r="PA302" s="75" t="s">
        <v>6779</v>
      </c>
      <c r="PB302" s="68"/>
      <c r="PC302" s="68"/>
      <c r="PD302" s="68"/>
      <c r="PE302" s="68"/>
      <c r="PF302" s="68"/>
      <c r="PG302" s="68"/>
      <c r="PH302" s="38"/>
      <c r="PI302" s="38"/>
      <c r="PJ302" s="38"/>
      <c r="PK302" s="38"/>
      <c r="PL302" s="3" t="s">
        <v>4182</v>
      </c>
      <c r="PM302" s="3" t="s">
        <v>4170</v>
      </c>
      <c r="PN302" s="3" t="s">
        <v>8138</v>
      </c>
      <c r="PO302" s="39">
        <v>11.5</v>
      </c>
      <c r="PP302" s="39">
        <v>5.96</v>
      </c>
      <c r="PQ302" s="39">
        <v>11.95</v>
      </c>
      <c r="PR302" s="39">
        <v>6.14</v>
      </c>
      <c r="PS302" s="39"/>
      <c r="PT302" s="68"/>
      <c r="PU302" s="68"/>
      <c r="PV302" s="68"/>
      <c r="PW302" s="68"/>
      <c r="PX302" s="68"/>
      <c r="PY302" s="39">
        <v>11.61</v>
      </c>
      <c r="PZ302" s="39">
        <v>5.93</v>
      </c>
      <c r="QA302" s="68"/>
      <c r="QB302" s="68"/>
      <c r="QC302" s="68"/>
      <c r="QD302" s="68"/>
      <c r="QE302" s="68"/>
      <c r="QF302" s="68"/>
      <c r="QG302" s="38"/>
      <c r="QH302" s="38"/>
      <c r="QI302" s="38"/>
      <c r="QJ302" s="38"/>
      <c r="QK302" s="9"/>
      <c r="QL302" s="9"/>
      <c r="QM302" s="9"/>
      <c r="QN302" s="38"/>
      <c r="QO302" s="38"/>
      <c r="QP302" s="38"/>
      <c r="QQ302" s="38"/>
      <c r="QR302" s="38"/>
      <c r="QS302" s="38"/>
      <c r="QT302" s="68"/>
      <c r="QU302" s="68"/>
      <c r="QV302" s="68"/>
      <c r="QW302" s="68"/>
      <c r="QX302" s="68"/>
      <c r="QY302" s="68"/>
      <c r="QZ302" s="68"/>
      <c r="RA302" s="68"/>
      <c r="RB302" s="68"/>
      <c r="RC302" s="68"/>
      <c r="RD302" s="68"/>
      <c r="RE302" s="68"/>
      <c r="RF302" s="68"/>
      <c r="RG302" s="68"/>
      <c r="RH302" s="68"/>
      <c r="RI302" s="38"/>
      <c r="RJ302" s="38"/>
      <c r="RK302" s="38"/>
      <c r="RL302" s="38"/>
      <c r="RM302" s="9"/>
      <c r="RN302" s="9"/>
      <c r="RO302" s="9"/>
      <c r="RP302" s="38"/>
      <c r="RQ302" s="38"/>
      <c r="RR302" s="38"/>
      <c r="RS302" s="38"/>
      <c r="RT302" s="68"/>
      <c r="RU302" s="68"/>
      <c r="RV302" s="68"/>
      <c r="RW302" s="68"/>
      <c r="RX302" s="68"/>
      <c r="RY302" s="68"/>
      <c r="RZ302" s="68"/>
      <c r="SA302" s="68"/>
      <c r="SB302" s="68"/>
      <c r="SC302" s="68"/>
      <c r="SD302" s="68"/>
      <c r="SE302" s="68"/>
      <c r="SF302" s="38"/>
      <c r="SG302" s="38"/>
      <c r="SH302" s="38"/>
      <c r="SI302" s="9"/>
      <c r="SJ302" s="9"/>
      <c r="SK302" s="9"/>
      <c r="SL302" s="38"/>
      <c r="SM302" s="38"/>
      <c r="SN302" s="38"/>
      <c r="SO302" s="38"/>
      <c r="SP302" s="68"/>
      <c r="SQ302" s="68"/>
      <c r="SR302" s="68"/>
      <c r="SS302" s="68"/>
      <c r="ST302" s="68"/>
      <c r="SU302" s="68"/>
      <c r="SV302" s="68"/>
      <c r="SW302" s="68"/>
      <c r="SX302" s="68"/>
      <c r="SY302" s="68"/>
      <c r="SZ302" s="68"/>
      <c r="TA302" s="68"/>
      <c r="TB302" s="38"/>
      <c r="TC302" s="38"/>
      <c r="TD302" s="38"/>
      <c r="TE302" s="9"/>
      <c r="TF302" s="9"/>
      <c r="TG302" s="9"/>
      <c r="TN302" s="68"/>
      <c r="TO302" s="68"/>
      <c r="TP302" s="68"/>
      <c r="TQ302" s="68"/>
      <c r="TR302" s="68"/>
      <c r="TS302" s="68"/>
      <c r="TT302" s="68"/>
      <c r="TU302" s="68"/>
      <c r="TV302" s="68"/>
      <c r="TW302" s="68"/>
      <c r="TX302" s="68"/>
      <c r="TY302" s="68"/>
      <c r="TZ302" s="68"/>
      <c r="UA302" s="68"/>
      <c r="UK302" s="68"/>
      <c r="UL302" s="68"/>
      <c r="UM302" s="68"/>
      <c r="UN302" s="68"/>
      <c r="UO302" s="68"/>
      <c r="UP302" s="68"/>
      <c r="UQ302" s="68"/>
      <c r="UR302" s="68"/>
      <c r="US302" s="68"/>
      <c r="UT302" s="68"/>
      <c r="UU302" s="68"/>
      <c r="UV302" s="68"/>
      <c r="VE302" s="3" t="s">
        <v>4223</v>
      </c>
      <c r="VF302" s="22" t="s">
        <v>4699</v>
      </c>
      <c r="VG302" s="3" t="s">
        <v>5114</v>
      </c>
      <c r="VH302" s="3" t="s">
        <v>4501</v>
      </c>
      <c r="VI302" s="9"/>
      <c r="VJ302" s="3"/>
      <c r="VQ302" s="3" t="s">
        <v>2198</v>
      </c>
      <c r="VR302" s="3" t="s">
        <v>2198</v>
      </c>
      <c r="VS302" s="3" t="s">
        <v>2198</v>
      </c>
      <c r="VT302" s="6" t="s">
        <v>2198</v>
      </c>
      <c r="VV302" s="2" t="s">
        <v>6138</v>
      </c>
      <c r="VW302" s="2" t="s">
        <v>6139</v>
      </c>
      <c r="VX302" s="3" t="s">
        <v>6141</v>
      </c>
      <c r="VZ302" s="3" t="s">
        <v>777</v>
      </c>
      <c r="WA302" s="3" t="s">
        <v>777</v>
      </c>
      <c r="WC302" s="3" t="s">
        <v>777</v>
      </c>
      <c r="WG302" s="7" t="s">
        <v>777</v>
      </c>
      <c r="WN302" s="2" t="s">
        <v>6140</v>
      </c>
      <c r="WQ302" s="92" t="s">
        <v>777</v>
      </c>
      <c r="WT302" s="3" t="s">
        <v>5839</v>
      </c>
      <c r="WU302" s="92" t="s">
        <v>3901</v>
      </c>
      <c r="WV302" s="7" t="s">
        <v>3901</v>
      </c>
      <c r="WZ302" s="6" t="s">
        <v>801</v>
      </c>
      <c r="XA302" s="6" t="s">
        <v>3158</v>
      </c>
      <c r="XD302" s="6" t="s">
        <v>3250</v>
      </c>
      <c r="XE302" s="6" t="s">
        <v>3247</v>
      </c>
      <c r="XF302" s="6" t="s">
        <v>2412</v>
      </c>
      <c r="XG302" s="6" t="s">
        <v>801</v>
      </c>
      <c r="XI302" s="18" t="s">
        <v>1077</v>
      </c>
      <c r="XJ302" s="18"/>
      <c r="XK302" s="163"/>
      <c r="XL302" s="8" t="s">
        <v>801</v>
      </c>
      <c r="XM302" s="6" t="s">
        <v>801</v>
      </c>
      <c r="XN302" s="6" t="s">
        <v>801</v>
      </c>
      <c r="XP302" s="6" t="s">
        <v>801</v>
      </c>
      <c r="XQ302" s="6" t="s">
        <v>801</v>
      </c>
      <c r="XS302" s="4" t="s">
        <v>10847</v>
      </c>
      <c r="XT302" s="4" t="s">
        <v>10847</v>
      </c>
      <c r="XV302"/>
      <c r="YB302" s="3" t="s">
        <v>801</v>
      </c>
      <c r="YC302" s="3" t="s">
        <v>2079</v>
      </c>
      <c r="YD302" s="3" t="s">
        <v>49</v>
      </c>
      <c r="YI302" s="3" t="s">
        <v>778</v>
      </c>
      <c r="YJ302" s="3" t="s">
        <v>1058</v>
      </c>
      <c r="YL302" s="3" t="s">
        <v>829</v>
      </c>
      <c r="YM302" s="3" t="s">
        <v>777</v>
      </c>
      <c r="YP302" s="3" t="s">
        <v>2754</v>
      </c>
      <c r="YQ302" s="3" t="s">
        <v>3901</v>
      </c>
      <c r="YR302" s="3" t="s">
        <v>3901</v>
      </c>
      <c r="YS302" s="9" t="s">
        <v>827</v>
      </c>
      <c r="YT302" s="3" t="s">
        <v>828</v>
      </c>
      <c r="YU302" s="3" t="s">
        <v>3980</v>
      </c>
      <c r="YV302" s="3" t="s">
        <v>776</v>
      </c>
      <c r="YX302" s="3" t="s">
        <v>2412</v>
      </c>
      <c r="YY302" s="3" t="s">
        <v>2108</v>
      </c>
      <c r="ZA302" s="6" t="s">
        <v>1837</v>
      </c>
      <c r="ZB302" s="3" t="s">
        <v>852</v>
      </c>
      <c r="ZC302" s="6" t="s">
        <v>1945</v>
      </c>
      <c r="ZD302" s="24" t="s">
        <v>826</v>
      </c>
      <c r="ZH302" s="13" t="s">
        <v>831</v>
      </c>
      <c r="ZI302" s="3" t="s">
        <v>832</v>
      </c>
      <c r="ZJ302" s="3" t="s">
        <v>833</v>
      </c>
    </row>
    <row r="303" spans="1:686" ht="33" customHeight="1" x14ac:dyDescent="0.2">
      <c r="J303" s="82"/>
      <c r="K303" s="6">
        <v>60</v>
      </c>
      <c r="L303" s="6">
        <v>94</v>
      </c>
      <c r="M303" s="162" t="s">
        <v>10483</v>
      </c>
      <c r="T303" s="11" t="s">
        <v>1802</v>
      </c>
      <c r="U303" s="9"/>
      <c r="AE303" s="11" t="s">
        <v>1802</v>
      </c>
      <c r="AL303" s="9"/>
      <c r="AM303" s="6" t="s">
        <v>7682</v>
      </c>
      <c r="AO303" s="28">
        <v>2</v>
      </c>
      <c r="AP303" s="9"/>
      <c r="AQ303" s="9"/>
      <c r="BH303" s="28" t="s">
        <v>4231</v>
      </c>
      <c r="BI303" s="9"/>
      <c r="BJ303" s="9" t="s">
        <v>428</v>
      </c>
      <c r="BK303" s="9"/>
      <c r="BL303" s="9"/>
      <c r="BM303" s="9"/>
      <c r="BN303" s="9"/>
      <c r="BO303" s="9"/>
      <c r="BP303" s="9"/>
      <c r="BQ303" s="28" t="s">
        <v>4455</v>
      </c>
      <c r="BS303" s="227" t="str">
        <f t="shared" si="9"/>
        <v xml:space="preserve"> -- --              </v>
      </c>
      <c r="BT303" s="9"/>
      <c r="BU303" s="9"/>
      <c r="BV303" s="9"/>
      <c r="BW303" s="9"/>
      <c r="BX303" s="9"/>
      <c r="BY303" s="9"/>
      <c r="BZ303" s="9"/>
      <c r="CA303" s="9"/>
      <c r="CB303" s="9"/>
      <c r="CC303" s="9"/>
      <c r="CD303" s="9"/>
      <c r="CE303" s="9"/>
      <c r="CF303" s="9"/>
      <c r="CJ303" s="83"/>
      <c r="CK303" s="9"/>
      <c r="CL303" s="9">
        <v>728</v>
      </c>
      <c r="CM303" s="9">
        <v>728</v>
      </c>
      <c r="CN303" s="22"/>
      <c r="CO303" s="22">
        <v>728</v>
      </c>
      <c r="CP303" s="9"/>
      <c r="CQ303" s="9"/>
      <c r="CR303" s="9"/>
      <c r="CS303" s="9"/>
      <c r="CT303" s="9"/>
      <c r="CU303" s="9"/>
      <c r="CV303" s="9"/>
      <c r="CW303" s="9"/>
      <c r="CX303" s="68"/>
      <c r="CY303" s="68"/>
      <c r="CZ303" s="22">
        <v>728</v>
      </c>
      <c r="DA303" s="68"/>
      <c r="DB303" s="68"/>
      <c r="DC303" s="68"/>
      <c r="DD303" s="11"/>
      <c r="DE303" s="3" t="s">
        <v>761</v>
      </c>
      <c r="DF303" s="3" t="s">
        <v>4222</v>
      </c>
      <c r="DG303" s="39">
        <v>0.84</v>
      </c>
      <c r="DH303" s="39">
        <v>1.01</v>
      </c>
      <c r="DI303" s="53" t="s">
        <v>10483</v>
      </c>
      <c r="DJ303" s="29">
        <v>0.82</v>
      </c>
      <c r="DK303" s="29">
        <v>1.02</v>
      </c>
      <c r="DL303" s="53" t="s">
        <v>10483</v>
      </c>
      <c r="DM303" s="53" t="s">
        <v>10483</v>
      </c>
      <c r="DN303" s="53" t="s">
        <v>10483</v>
      </c>
      <c r="DO303" s="53" t="s">
        <v>10483</v>
      </c>
      <c r="DP303" s="53" t="s">
        <v>10483</v>
      </c>
      <c r="DQ303" s="53" t="s">
        <v>10483</v>
      </c>
      <c r="DR303" s="53" t="s">
        <v>10483</v>
      </c>
      <c r="DS303" s="53" t="s">
        <v>10483</v>
      </c>
      <c r="DT303" s="53" t="s">
        <v>10483</v>
      </c>
      <c r="DU303" s="53" t="s">
        <v>10483</v>
      </c>
      <c r="DV303" s="53" t="s">
        <v>10483</v>
      </c>
      <c r="DW303" s="53" t="s">
        <v>10483</v>
      </c>
      <c r="DX303" s="53" t="s">
        <v>10483</v>
      </c>
      <c r="DY303" s="53" t="s">
        <v>10483</v>
      </c>
      <c r="DZ303" s="53" t="s">
        <v>10483</v>
      </c>
      <c r="EA303" s="53" t="s">
        <v>10483</v>
      </c>
      <c r="EB303" s="53"/>
      <c r="EC303" s="38">
        <v>-7.0000000000000007E-2</v>
      </c>
      <c r="ED303" s="38" t="s">
        <v>11144</v>
      </c>
      <c r="EE303" s="53" t="s">
        <v>10483</v>
      </c>
      <c r="EF303" s="53" t="s">
        <v>10483</v>
      </c>
      <c r="EG303" s="38"/>
      <c r="EH303" s="38"/>
      <c r="EI303" s="38"/>
      <c r="EJ303" s="53" t="s">
        <v>10483</v>
      </c>
      <c r="EK303" s="53" t="s">
        <v>10483</v>
      </c>
      <c r="EL303" s="53" t="s">
        <v>10483</v>
      </c>
      <c r="EM303" s="53" t="s">
        <v>10483</v>
      </c>
      <c r="EN303" s="53" t="s">
        <v>10483</v>
      </c>
      <c r="EO303" s="53" t="s">
        <v>10483</v>
      </c>
      <c r="EP303" s="53" t="s">
        <v>10483</v>
      </c>
      <c r="EQ303" s="53" t="s">
        <v>10483</v>
      </c>
      <c r="ER303" s="53" t="s">
        <v>10483</v>
      </c>
      <c r="ES303" s="53" t="s">
        <v>10483</v>
      </c>
      <c r="ET303" s="53" t="s">
        <v>10483</v>
      </c>
      <c r="EU303" s="53" t="s">
        <v>10483</v>
      </c>
      <c r="EV303" s="53" t="s">
        <v>10483</v>
      </c>
      <c r="EW303" s="53" t="s">
        <v>10483</v>
      </c>
      <c r="EX303" s="53" t="s">
        <v>10483</v>
      </c>
      <c r="EY303" s="53" t="s">
        <v>10483</v>
      </c>
      <c r="EZ303" s="53" t="s">
        <v>10483</v>
      </c>
      <c r="FA303" s="53" t="s">
        <v>10483</v>
      </c>
      <c r="FB303" s="53" t="s">
        <v>10483</v>
      </c>
      <c r="FC303" s="53" t="s">
        <v>10483</v>
      </c>
      <c r="FD303" s="53" t="s">
        <v>10483</v>
      </c>
      <c r="FE303" s="53" t="s">
        <v>10483</v>
      </c>
      <c r="FF303" s="53" t="s">
        <v>10483</v>
      </c>
      <c r="FG303" s="53" t="s">
        <v>10483</v>
      </c>
      <c r="FH303" s="53" t="s">
        <v>10483</v>
      </c>
      <c r="FI303" s="53" t="s">
        <v>10483</v>
      </c>
      <c r="FJ303" s="53" t="s">
        <v>10483</v>
      </c>
      <c r="FK303" s="53" t="s">
        <v>10483</v>
      </c>
      <c r="FL303" s="38"/>
      <c r="FM303" s="38"/>
      <c r="FN303" s="38"/>
      <c r="FO303" s="53" t="s">
        <v>10483</v>
      </c>
      <c r="FP303" s="53" t="s">
        <v>10483</v>
      </c>
      <c r="FQ303" s="53" t="s">
        <v>10483</v>
      </c>
      <c r="FR303" s="53" t="s">
        <v>10483</v>
      </c>
      <c r="FS303" s="53" t="s">
        <v>10483</v>
      </c>
      <c r="FT303" s="53" t="s">
        <v>10483</v>
      </c>
      <c r="FU303" s="53" t="s">
        <v>10483</v>
      </c>
      <c r="FV303" s="53" t="s">
        <v>10483</v>
      </c>
      <c r="FW303" s="53" t="s">
        <v>10483</v>
      </c>
      <c r="FX303" s="53" t="s">
        <v>10483</v>
      </c>
      <c r="FY303" s="53" t="s">
        <v>10483</v>
      </c>
      <c r="FZ303" s="53" t="s">
        <v>10483</v>
      </c>
      <c r="GA303" s="53" t="s">
        <v>10483</v>
      </c>
      <c r="GB303" s="53" t="s">
        <v>10483</v>
      </c>
      <c r="GC303" s="53"/>
      <c r="GD303" s="53" t="s">
        <v>10483</v>
      </c>
      <c r="GE303" s="53" t="s">
        <v>10483</v>
      </c>
      <c r="GF303" s="53" t="s">
        <v>10483</v>
      </c>
      <c r="GG303" s="53" t="s">
        <v>10483</v>
      </c>
      <c r="GH303" s="53" t="s">
        <v>10483</v>
      </c>
      <c r="GI303" s="53" t="s">
        <v>10483</v>
      </c>
      <c r="GJ303" s="53" t="s">
        <v>10483</v>
      </c>
      <c r="GK303" s="53" t="s">
        <v>10483</v>
      </c>
      <c r="GL303" s="53" t="s">
        <v>10483</v>
      </c>
      <c r="GM303" s="53" t="s">
        <v>10483</v>
      </c>
      <c r="GN303" s="53" t="s">
        <v>10483</v>
      </c>
      <c r="GO303" s="53" t="s">
        <v>10483</v>
      </c>
      <c r="GP303" s="53" t="s">
        <v>10483</v>
      </c>
      <c r="GQ303" s="53" t="s">
        <v>10483</v>
      </c>
      <c r="GR303" s="38"/>
      <c r="GS303" s="38"/>
      <c r="GT303" s="38"/>
      <c r="GU303" s="11"/>
      <c r="GV303" s="39"/>
      <c r="GW303" s="39"/>
      <c r="GX303" s="39"/>
      <c r="GY303" s="39"/>
      <c r="GZ303" s="166"/>
      <c r="HA303" s="166"/>
      <c r="HB303" s="166"/>
      <c r="HC303" s="166"/>
      <c r="HD303" s="165">
        <v>0.86</v>
      </c>
      <c r="HE303" s="165">
        <v>1.02</v>
      </c>
      <c r="HF303" s="167"/>
      <c r="HG303" s="167"/>
      <c r="HH303" s="167"/>
      <c r="HI303" s="167"/>
      <c r="HJ303" s="167"/>
      <c r="HK303" s="167"/>
      <c r="HL303" s="38"/>
      <c r="HM303" s="38"/>
      <c r="HN303" s="38"/>
      <c r="HP303" s="38"/>
      <c r="HQ303" s="38"/>
      <c r="HR303" s="38"/>
      <c r="HS303" s="38"/>
      <c r="HT303" s="38"/>
      <c r="HU303" s="38"/>
      <c r="HV303" s="38"/>
      <c r="HW303" s="38"/>
      <c r="HX303" s="38"/>
      <c r="HY303" s="38"/>
      <c r="HZ303" s="9"/>
      <c r="IA303" s="9"/>
      <c r="IB303" s="9"/>
      <c r="IC303" s="38"/>
      <c r="ID303" s="38"/>
      <c r="IE303" s="38"/>
      <c r="IF303" s="38"/>
      <c r="IG303" s="38"/>
      <c r="IH303" s="38"/>
      <c r="II303" s="68"/>
      <c r="IJ303" s="68"/>
      <c r="IK303" s="68"/>
      <c r="IL303" s="68"/>
      <c r="IM303" s="68"/>
      <c r="IN303" s="68"/>
      <c r="IO303" s="68"/>
      <c r="IP303" s="68"/>
      <c r="IQ303" s="68"/>
      <c r="IR303" s="68"/>
      <c r="IS303" s="68"/>
      <c r="IT303" s="68"/>
      <c r="IU303" s="68"/>
      <c r="IV303" s="68"/>
      <c r="IW303" s="38"/>
      <c r="IX303" s="38"/>
      <c r="IY303" s="38"/>
      <c r="IZ303" s="9"/>
      <c r="JA303" s="9"/>
      <c r="JB303" s="9"/>
      <c r="JC303" s="38"/>
      <c r="JD303" s="38"/>
      <c r="JE303" s="38"/>
      <c r="JF303" s="38"/>
      <c r="JG303" s="38"/>
      <c r="JH303" s="38"/>
      <c r="JI303" s="68"/>
      <c r="JJ303" s="68"/>
      <c r="JK303" s="68"/>
      <c r="JL303" s="68"/>
      <c r="JM303" s="68"/>
      <c r="JN303" s="68"/>
      <c r="JO303" s="68"/>
      <c r="JP303" s="68"/>
      <c r="JQ303" s="68"/>
      <c r="JR303" s="68"/>
      <c r="JS303" s="68"/>
      <c r="JT303" s="68"/>
      <c r="JU303" s="68"/>
      <c r="JV303" s="68"/>
      <c r="JW303" s="38"/>
      <c r="JX303" s="38"/>
      <c r="JY303" s="38"/>
      <c r="JZ303" s="9"/>
      <c r="KA303" s="9"/>
      <c r="KB303" s="9"/>
      <c r="KC303" s="9"/>
      <c r="KD303" s="9"/>
      <c r="KE303" s="9"/>
      <c r="KF303" s="9"/>
      <c r="KW303" s="9"/>
      <c r="KX303" s="9"/>
      <c r="KY303" s="9"/>
      <c r="KZ303" s="38"/>
      <c r="LA303" s="38"/>
      <c r="LB303" s="38"/>
      <c r="LC303" s="38"/>
      <c r="LD303" s="38"/>
      <c r="LE303" s="68"/>
      <c r="LF303" s="68"/>
      <c r="LG303" s="68"/>
      <c r="LH303" s="68"/>
      <c r="LI303" s="68"/>
      <c r="LJ303" s="68"/>
      <c r="LK303" s="68"/>
      <c r="LL303" s="68"/>
      <c r="LM303" s="68"/>
      <c r="LN303" s="68"/>
      <c r="LO303" s="68"/>
      <c r="LP303" s="68"/>
      <c r="LQ303" s="68"/>
      <c r="LR303" s="38"/>
      <c r="LS303" s="38"/>
      <c r="LT303" s="38"/>
      <c r="LU303" s="9"/>
      <c r="LV303" s="9"/>
      <c r="LW303" s="9"/>
      <c r="LX303" s="38"/>
      <c r="LY303" s="38"/>
      <c r="LZ303" s="38"/>
      <c r="MA303" s="38"/>
      <c r="MB303" s="68"/>
      <c r="MC303" s="68"/>
      <c r="MD303" s="68"/>
      <c r="ME303" s="68"/>
      <c r="MF303" s="68"/>
      <c r="MG303" s="68"/>
      <c r="MH303" s="68"/>
      <c r="MI303" s="68"/>
      <c r="MJ303" s="68"/>
      <c r="MK303" s="68"/>
      <c r="ML303" s="68"/>
      <c r="MM303" s="68"/>
      <c r="MN303" s="38"/>
      <c r="MO303" s="38"/>
      <c r="MP303" s="38"/>
      <c r="MQ303" s="38"/>
      <c r="MR303" s="38"/>
      <c r="MS303" s="9"/>
      <c r="MT303" s="9"/>
      <c r="MU303" s="38"/>
      <c r="MV303" s="38"/>
      <c r="MW303" s="38"/>
      <c r="MX303" s="38"/>
      <c r="MY303" s="38"/>
      <c r="MZ303" s="68"/>
      <c r="NA303" s="68"/>
      <c r="NB303" s="68"/>
      <c r="NC303" s="68"/>
      <c r="ND303" s="68"/>
      <c r="NE303" s="68"/>
      <c r="NF303" s="68"/>
      <c r="NG303" s="68"/>
      <c r="NH303" s="68"/>
      <c r="NI303" s="68"/>
      <c r="NJ303" s="68"/>
      <c r="NK303" s="68"/>
      <c r="NL303" s="68"/>
      <c r="NM303" s="38"/>
      <c r="NN303" s="38"/>
      <c r="NO303" s="38"/>
      <c r="NP303" s="9"/>
      <c r="NQ303" s="9"/>
      <c r="NR303" s="9"/>
      <c r="NS303" s="38"/>
      <c r="NT303" s="38"/>
      <c r="NU303" s="38"/>
      <c r="NV303" s="38"/>
      <c r="NW303" s="38"/>
      <c r="NX303" s="38"/>
      <c r="NY303" s="68"/>
      <c r="NZ303" s="68"/>
      <c r="OA303" s="68"/>
      <c r="OB303" s="68"/>
      <c r="OC303" s="68"/>
      <c r="OD303" s="68"/>
      <c r="OE303" s="68"/>
      <c r="OF303" s="68"/>
      <c r="OG303" s="68"/>
      <c r="OH303" s="68"/>
      <c r="OI303" s="68"/>
      <c r="OJ303" s="68"/>
      <c r="OK303" s="68"/>
      <c r="OL303" s="38"/>
      <c r="OM303" s="38"/>
      <c r="ON303" s="38"/>
      <c r="OO303" s="9"/>
      <c r="OP303" s="9"/>
      <c r="OQ303" s="9"/>
      <c r="OR303" s="79" t="s">
        <v>6780</v>
      </c>
      <c r="OS303" s="79" t="s">
        <v>6781</v>
      </c>
      <c r="OT303" s="79" t="s">
        <v>6780</v>
      </c>
      <c r="OU303" s="79" t="s">
        <v>6746</v>
      </c>
      <c r="OV303" s="74"/>
      <c r="OW303" s="74"/>
      <c r="OX303" s="74"/>
      <c r="OY303" s="74"/>
      <c r="OZ303" s="75" t="s">
        <v>6782</v>
      </c>
      <c r="PA303" s="75" t="s">
        <v>6746</v>
      </c>
      <c r="PB303" s="68"/>
      <c r="PC303" s="68"/>
      <c r="PD303" s="68"/>
      <c r="PE303" s="68"/>
      <c r="PF303" s="68"/>
      <c r="PG303" s="68"/>
      <c r="PH303" s="38"/>
      <c r="PI303" s="38"/>
      <c r="PJ303" s="38"/>
      <c r="PK303" s="38"/>
      <c r="PL303" s="9"/>
      <c r="PM303" s="9"/>
      <c r="PN303" s="9"/>
      <c r="PO303" s="39">
        <v>11.8</v>
      </c>
      <c r="PP303" s="39">
        <v>5.75</v>
      </c>
      <c r="PQ303" s="39">
        <v>11.83</v>
      </c>
      <c r="PR303" s="39">
        <v>5.74</v>
      </c>
      <c r="PS303" s="39"/>
      <c r="PT303" s="68"/>
      <c r="PU303" s="68"/>
      <c r="PV303" s="68"/>
      <c r="PW303" s="68"/>
      <c r="PX303" s="68"/>
      <c r="PY303" s="39">
        <v>12.04</v>
      </c>
      <c r="PZ303" s="39">
        <v>5.89</v>
      </c>
      <c r="QA303" s="68"/>
      <c r="QB303" s="68"/>
      <c r="QC303" s="68"/>
      <c r="QD303" s="68"/>
      <c r="QE303" s="68"/>
      <c r="QF303" s="68"/>
      <c r="QG303" s="38"/>
      <c r="QH303" s="38"/>
      <c r="QI303" s="38"/>
      <c r="QJ303" s="38"/>
      <c r="QK303" s="9"/>
      <c r="QL303" s="9"/>
      <c r="QM303" s="9"/>
      <c r="QN303" s="38"/>
      <c r="QO303" s="38"/>
      <c r="QP303" s="38"/>
      <c r="QQ303" s="38"/>
      <c r="QR303" s="38"/>
      <c r="QS303" s="38"/>
      <c r="QT303" s="68"/>
      <c r="QU303" s="68"/>
      <c r="QV303" s="68"/>
      <c r="QW303" s="68"/>
      <c r="QX303" s="68"/>
      <c r="QY303" s="68"/>
      <c r="QZ303" s="68"/>
      <c r="RA303" s="68"/>
      <c r="RB303" s="68"/>
      <c r="RC303" s="68"/>
      <c r="RD303" s="68"/>
      <c r="RE303" s="68"/>
      <c r="RF303" s="68"/>
      <c r="RG303" s="68"/>
      <c r="RH303" s="68"/>
      <c r="RI303" s="38"/>
      <c r="RJ303" s="38"/>
      <c r="RK303" s="38"/>
      <c r="RL303" s="38"/>
      <c r="RM303" s="9"/>
      <c r="RN303" s="9"/>
      <c r="RO303" s="9"/>
      <c r="RP303" s="38"/>
      <c r="RQ303" s="38"/>
      <c r="RR303" s="38"/>
      <c r="RS303" s="38"/>
      <c r="RT303" s="68"/>
      <c r="RU303" s="68"/>
      <c r="RV303" s="68"/>
      <c r="RW303" s="68"/>
      <c r="RX303" s="68"/>
      <c r="RY303" s="68"/>
      <c r="RZ303" s="68"/>
      <c r="SA303" s="68"/>
      <c r="SB303" s="68"/>
      <c r="SC303" s="68"/>
      <c r="SD303" s="68"/>
      <c r="SE303" s="68"/>
      <c r="SF303" s="38"/>
      <c r="SG303" s="38"/>
      <c r="SH303" s="38"/>
      <c r="SI303" s="9"/>
      <c r="SJ303" s="9"/>
      <c r="SK303" s="9"/>
      <c r="SL303" s="38"/>
      <c r="SM303" s="38"/>
      <c r="SN303" s="38"/>
      <c r="SO303" s="38"/>
      <c r="SP303" s="68"/>
      <c r="SQ303" s="68"/>
      <c r="SR303" s="68"/>
      <c r="SS303" s="68"/>
      <c r="ST303" s="68"/>
      <c r="SU303" s="68"/>
      <c r="SV303" s="68"/>
      <c r="SW303" s="68"/>
      <c r="SX303" s="68"/>
      <c r="SY303" s="68"/>
      <c r="SZ303" s="68"/>
      <c r="TA303" s="68"/>
      <c r="TB303" s="38"/>
      <c r="TC303" s="38"/>
      <c r="TD303" s="38"/>
      <c r="TE303" s="9"/>
      <c r="TF303" s="9"/>
      <c r="TG303" s="9"/>
      <c r="TN303" s="68"/>
      <c r="TO303" s="68"/>
      <c r="TP303" s="68"/>
      <c r="TQ303" s="68"/>
      <c r="TR303" s="68"/>
      <c r="TS303" s="68"/>
      <c r="TT303" s="68"/>
      <c r="TU303" s="68"/>
      <c r="TV303" s="68"/>
      <c r="TW303" s="68"/>
      <c r="TX303" s="68"/>
      <c r="TY303" s="68"/>
      <c r="TZ303" s="68"/>
      <c r="UA303" s="68"/>
      <c r="UK303" s="68"/>
      <c r="UL303" s="68"/>
      <c r="UM303" s="68"/>
      <c r="UN303" s="68"/>
      <c r="UO303" s="68"/>
      <c r="UP303" s="68"/>
      <c r="UQ303" s="68"/>
      <c r="UR303" s="68"/>
      <c r="US303" s="68"/>
      <c r="UT303" s="68"/>
      <c r="UU303" s="68"/>
      <c r="UV303" s="68"/>
      <c r="VE303" s="9"/>
      <c r="VF303" s="22" t="s">
        <v>5035</v>
      </c>
      <c r="VG303" s="22" t="s">
        <v>2723</v>
      </c>
      <c r="VH303" s="9"/>
      <c r="VI303" s="9"/>
      <c r="VJ303" s="9"/>
      <c r="WA303" s="3" t="s">
        <v>777</v>
      </c>
      <c r="WZ303" s="6" t="s">
        <v>1802</v>
      </c>
      <c r="XA303" s="6" t="s">
        <v>1802</v>
      </c>
      <c r="XG303" s="6" t="s">
        <v>1809</v>
      </c>
      <c r="XI303" s="6" t="s">
        <v>5949</v>
      </c>
      <c r="XK303"/>
      <c r="XL303" s="3" t="s">
        <v>1809</v>
      </c>
      <c r="XP303" s="6" t="s">
        <v>7682</v>
      </c>
      <c r="XQ303" s="6" t="s">
        <v>7682</v>
      </c>
      <c r="XV303"/>
      <c r="YB303" s="3" t="s">
        <v>1013</v>
      </c>
      <c r="YJ303" s="3" t="s">
        <v>1058</v>
      </c>
      <c r="YS303" s="9"/>
    </row>
    <row r="304" spans="1:686" ht="33" customHeight="1" x14ac:dyDescent="0.2">
      <c r="J304" s="82"/>
      <c r="K304" s="6">
        <v>60</v>
      </c>
      <c r="L304" s="6">
        <v>94</v>
      </c>
      <c r="T304" s="3" t="s">
        <v>801</v>
      </c>
      <c r="U304" s="9"/>
      <c r="AE304" s="11"/>
      <c r="AL304" s="9"/>
      <c r="AM304" s="6" t="s">
        <v>10737</v>
      </c>
      <c r="AO304" s="9"/>
      <c r="AP304" s="9"/>
      <c r="AQ304" s="9"/>
      <c r="BI304" s="9"/>
      <c r="BJ304" s="9"/>
      <c r="BK304" s="9"/>
      <c r="BL304" s="9"/>
      <c r="BM304" s="9"/>
      <c r="BN304" s="9"/>
      <c r="BO304" s="9"/>
      <c r="BP304" s="9"/>
      <c r="BS304" s="227" t="str">
        <f t="shared" si="9"/>
        <v xml:space="preserve"> --        SATAQ-P       </v>
      </c>
      <c r="BT304" s="9"/>
      <c r="BU304" s="9"/>
      <c r="BV304" s="9"/>
      <c r="BW304" s="9"/>
      <c r="BX304" s="9"/>
      <c r="BY304" s="9"/>
      <c r="BZ304" s="9"/>
      <c r="CA304" s="9"/>
      <c r="CB304" s="9"/>
      <c r="CC304" s="9"/>
      <c r="CD304" s="9"/>
      <c r="CE304" s="9"/>
      <c r="CF304" s="9"/>
      <c r="CJ304" s="83"/>
      <c r="CK304" s="9"/>
      <c r="CL304" s="9"/>
      <c r="CM304" s="9"/>
      <c r="CN304" s="22"/>
      <c r="CO304" s="22"/>
      <c r="CP304" s="9"/>
      <c r="CQ304" s="9"/>
      <c r="CR304" s="9"/>
      <c r="CS304" s="9"/>
      <c r="CT304" s="9"/>
      <c r="CU304" s="9"/>
      <c r="CV304" s="9"/>
      <c r="CW304" s="9"/>
      <c r="CX304" s="68"/>
      <c r="CY304" s="68"/>
      <c r="CZ304" s="22"/>
      <c r="DA304" s="68"/>
      <c r="DB304" s="68"/>
      <c r="DC304" s="68"/>
      <c r="DD304" s="11"/>
      <c r="DE304" s="11"/>
      <c r="DF304" s="11"/>
      <c r="DG304" s="39"/>
      <c r="DH304" s="39"/>
      <c r="DI304" s="39"/>
      <c r="DM304" s="29"/>
      <c r="DN304" s="29"/>
      <c r="DO304" s="29"/>
      <c r="DP304" s="29"/>
      <c r="DQ304" s="29"/>
      <c r="DR304" s="29"/>
      <c r="DS304" s="29"/>
      <c r="DT304" s="29"/>
      <c r="DU304" s="29"/>
      <c r="DV304" s="29"/>
      <c r="DW304" s="29"/>
      <c r="DX304" s="29"/>
      <c r="DY304" s="29"/>
      <c r="DZ304" s="29"/>
      <c r="EC304" s="38"/>
      <c r="ED304" s="38"/>
      <c r="EE304" s="38"/>
      <c r="EF304" s="53" t="s">
        <v>10483</v>
      </c>
      <c r="EG304" s="38"/>
      <c r="EH304" s="38"/>
      <c r="EI304" s="38"/>
      <c r="EJ304" s="9"/>
      <c r="EK304" s="9"/>
      <c r="EL304" s="9"/>
      <c r="EM304" s="38"/>
      <c r="EN304" s="38"/>
      <c r="EO304" s="53" t="s">
        <v>10483</v>
      </c>
      <c r="EP304" s="38"/>
      <c r="EQ304" s="38"/>
      <c r="ER304" s="53" t="s">
        <v>10483</v>
      </c>
      <c r="ES304" s="53" t="s">
        <v>10483</v>
      </c>
      <c r="ET304" s="53" t="s">
        <v>10483</v>
      </c>
      <c r="EU304" s="53" t="s">
        <v>10483</v>
      </c>
      <c r="EV304" s="53" t="s">
        <v>10483</v>
      </c>
      <c r="EW304" s="53" t="s">
        <v>10483</v>
      </c>
      <c r="EX304" s="53" t="s">
        <v>10483</v>
      </c>
      <c r="EY304" s="53" t="s">
        <v>10483</v>
      </c>
      <c r="EZ304" s="53" t="s">
        <v>10483</v>
      </c>
      <c r="FA304" s="53" t="s">
        <v>10483</v>
      </c>
      <c r="FB304" s="53" t="s">
        <v>10483</v>
      </c>
      <c r="FC304" s="53" t="s">
        <v>10483</v>
      </c>
      <c r="FD304" s="53" t="s">
        <v>10483</v>
      </c>
      <c r="FE304" s="53" t="s">
        <v>10483</v>
      </c>
      <c r="FF304" s="53" t="s">
        <v>10483</v>
      </c>
      <c r="FG304" s="53" t="s">
        <v>10483</v>
      </c>
      <c r="FH304" s="53" t="s">
        <v>10483</v>
      </c>
      <c r="FI304" s="53" t="s">
        <v>10483</v>
      </c>
      <c r="FJ304" s="53" t="s">
        <v>10483</v>
      </c>
      <c r="FK304" s="53" t="s">
        <v>10483</v>
      </c>
      <c r="FL304" s="38"/>
      <c r="FM304" s="38"/>
      <c r="FN304" s="38"/>
      <c r="FO304" s="53" t="s">
        <v>10483</v>
      </c>
      <c r="FP304" s="53" t="s">
        <v>10483</v>
      </c>
      <c r="FQ304" s="53" t="s">
        <v>10483</v>
      </c>
      <c r="FR304" s="53" t="s">
        <v>10483</v>
      </c>
      <c r="FS304" s="53" t="s">
        <v>10483</v>
      </c>
      <c r="FT304" s="53" t="s">
        <v>10483</v>
      </c>
      <c r="FU304" s="53" t="s">
        <v>10483</v>
      </c>
      <c r="FV304" s="53" t="s">
        <v>10483</v>
      </c>
      <c r="FW304" s="53" t="s">
        <v>10483</v>
      </c>
      <c r="FX304" s="53" t="s">
        <v>10483</v>
      </c>
      <c r="FY304" s="53" t="s">
        <v>10483</v>
      </c>
      <c r="FZ304" s="53" t="s">
        <v>10483</v>
      </c>
      <c r="GA304" s="53" t="s">
        <v>10483</v>
      </c>
      <c r="GB304" s="53" t="s">
        <v>10483</v>
      </c>
      <c r="GC304" s="53"/>
      <c r="GD304" s="53" t="s">
        <v>10483</v>
      </c>
      <c r="GE304" s="53" t="s">
        <v>10483</v>
      </c>
      <c r="GF304" s="53" t="s">
        <v>10483</v>
      </c>
      <c r="GG304" s="53" t="s">
        <v>10483</v>
      </c>
      <c r="GH304" s="53" t="s">
        <v>10483</v>
      </c>
      <c r="GI304" s="53" t="s">
        <v>10483</v>
      </c>
      <c r="GJ304" s="53" t="s">
        <v>10483</v>
      </c>
      <c r="GK304" s="53" t="s">
        <v>10483</v>
      </c>
      <c r="GL304" s="53" t="s">
        <v>10483</v>
      </c>
      <c r="GM304" s="53" t="s">
        <v>10483</v>
      </c>
      <c r="GN304" s="53" t="s">
        <v>10483</v>
      </c>
      <c r="GO304" s="53" t="s">
        <v>10483</v>
      </c>
      <c r="GP304" s="53" t="s">
        <v>10483</v>
      </c>
      <c r="GQ304" s="53" t="s">
        <v>10483</v>
      </c>
      <c r="GR304" s="38"/>
      <c r="GS304" s="38"/>
      <c r="GT304" s="38"/>
      <c r="GU304" s="38"/>
      <c r="GV304" s="38"/>
      <c r="GW304" s="38"/>
      <c r="GX304" s="38"/>
      <c r="GY304" s="38"/>
      <c r="GZ304" s="167"/>
      <c r="HA304" s="167"/>
      <c r="HB304" s="167"/>
      <c r="HC304" s="167"/>
      <c r="HD304" s="167"/>
      <c r="HE304" s="167"/>
      <c r="HF304" s="167"/>
      <c r="HG304" s="167"/>
      <c r="HH304" s="167"/>
      <c r="HI304" s="167"/>
      <c r="HJ304" s="167"/>
      <c r="HK304" s="167"/>
      <c r="HL304" s="38"/>
      <c r="HM304" s="38"/>
      <c r="HN304" s="38"/>
      <c r="HP304" s="38"/>
      <c r="HQ304" s="38"/>
      <c r="HR304" s="38"/>
      <c r="HS304" s="38"/>
      <c r="HT304" s="38"/>
      <c r="HU304" s="38"/>
      <c r="HV304" s="38"/>
      <c r="HW304" s="38"/>
      <c r="HX304" s="38"/>
      <c r="HY304" s="38"/>
      <c r="HZ304" s="9"/>
      <c r="IA304" s="9"/>
      <c r="IB304" s="9"/>
      <c r="IC304" s="38"/>
      <c r="ID304" s="38"/>
      <c r="IE304" s="38"/>
      <c r="IF304" s="38"/>
      <c r="IG304" s="38"/>
      <c r="IH304" s="38"/>
      <c r="II304" s="68"/>
      <c r="IJ304" s="68"/>
      <c r="IK304" s="68"/>
      <c r="IL304" s="68"/>
      <c r="IM304" s="68"/>
      <c r="IN304" s="68"/>
      <c r="IO304" s="68"/>
      <c r="IP304" s="68"/>
      <c r="IQ304" s="68"/>
      <c r="IR304" s="68"/>
      <c r="IS304" s="68"/>
      <c r="IT304" s="68"/>
      <c r="IU304" s="68"/>
      <c r="IV304" s="68"/>
      <c r="IW304" s="38"/>
      <c r="IX304" s="38"/>
      <c r="IY304" s="38"/>
      <c r="IZ304" s="9"/>
      <c r="JA304" s="9"/>
      <c r="JB304" s="9"/>
      <c r="JC304" s="38"/>
      <c r="JD304" s="38"/>
      <c r="JE304" s="38"/>
      <c r="JF304" s="38"/>
      <c r="JG304" s="38"/>
      <c r="JH304" s="38"/>
      <c r="JI304" s="68"/>
      <c r="JJ304" s="68"/>
      <c r="JK304" s="68"/>
      <c r="JL304" s="68"/>
      <c r="JM304" s="68"/>
      <c r="JN304" s="68"/>
      <c r="JO304" s="68"/>
      <c r="JP304" s="68"/>
      <c r="JQ304" s="68"/>
      <c r="JR304" s="68"/>
      <c r="JS304" s="68"/>
      <c r="JT304" s="68"/>
      <c r="JU304" s="68"/>
      <c r="JV304" s="68"/>
      <c r="JW304" s="38"/>
      <c r="JX304" s="38"/>
      <c r="JY304" s="38"/>
      <c r="JZ304" s="9"/>
      <c r="KA304" s="9"/>
      <c r="KB304" s="9"/>
      <c r="KC304" s="9"/>
      <c r="KD304" s="9"/>
      <c r="KE304" s="9"/>
      <c r="KF304" s="9"/>
      <c r="KW304" s="9"/>
      <c r="KX304" s="9"/>
      <c r="KY304" s="9"/>
      <c r="KZ304" s="38"/>
      <c r="LA304" s="38"/>
      <c r="LB304" s="38"/>
      <c r="LC304" s="38"/>
      <c r="LD304" s="38"/>
      <c r="LE304" s="68"/>
      <c r="LF304" s="68"/>
      <c r="LG304" s="68"/>
      <c r="LH304" s="68"/>
      <c r="LI304" s="68"/>
      <c r="LJ304" s="68"/>
      <c r="LK304" s="68"/>
      <c r="LL304" s="68"/>
      <c r="LM304" s="68"/>
      <c r="LN304" s="68"/>
      <c r="LO304" s="68"/>
      <c r="LP304" s="68"/>
      <c r="LQ304" s="68"/>
      <c r="LR304" s="38"/>
      <c r="LS304" s="38"/>
      <c r="LT304" s="38"/>
      <c r="LU304" s="9"/>
      <c r="LV304" s="9"/>
      <c r="LW304" s="9"/>
      <c r="LX304" s="38"/>
      <c r="LY304" s="38"/>
      <c r="LZ304" s="38"/>
      <c r="MA304" s="38"/>
      <c r="MB304" s="68"/>
      <c r="MC304" s="68"/>
      <c r="MD304" s="68"/>
      <c r="ME304" s="68"/>
      <c r="MF304" s="68"/>
      <c r="MG304" s="68"/>
      <c r="MH304" s="68"/>
      <c r="MI304" s="68"/>
      <c r="MJ304" s="68"/>
      <c r="MK304" s="68"/>
      <c r="ML304" s="68"/>
      <c r="MM304" s="68"/>
      <c r="MN304" s="38"/>
      <c r="MO304" s="38"/>
      <c r="MP304" s="38"/>
      <c r="MQ304" s="38"/>
      <c r="MR304" s="38"/>
      <c r="MS304" s="9"/>
      <c r="MT304" s="9"/>
      <c r="MU304" s="38"/>
      <c r="MV304" s="38"/>
      <c r="MW304" s="38"/>
      <c r="MX304" s="38"/>
      <c r="MY304" s="38"/>
      <c r="MZ304" s="68"/>
      <c r="NA304" s="68"/>
      <c r="NB304" s="68"/>
      <c r="NC304" s="68"/>
      <c r="ND304" s="68"/>
      <c r="NE304" s="68"/>
      <c r="NF304" s="68"/>
      <c r="NG304" s="68"/>
      <c r="NH304" s="68"/>
      <c r="NI304" s="68"/>
      <c r="NJ304" s="68"/>
      <c r="NK304" s="68"/>
      <c r="NL304" s="68"/>
      <c r="NM304" s="38"/>
      <c r="NN304" s="38"/>
      <c r="NO304" s="38"/>
      <c r="NP304" s="9"/>
      <c r="NQ304" s="9"/>
      <c r="NR304" s="9"/>
      <c r="NS304" s="38"/>
      <c r="NT304" s="38"/>
      <c r="NU304" s="38"/>
      <c r="NV304" s="38"/>
      <c r="NW304" s="38"/>
      <c r="NX304" s="38"/>
      <c r="NY304" s="68"/>
      <c r="NZ304" s="68"/>
      <c r="OA304" s="68"/>
      <c r="OB304" s="68"/>
      <c r="OC304" s="68"/>
      <c r="OD304" s="68"/>
      <c r="OE304" s="68"/>
      <c r="OF304" s="68"/>
      <c r="OG304" s="68"/>
      <c r="OH304" s="68"/>
      <c r="OI304" s="68"/>
      <c r="OJ304" s="68"/>
      <c r="OK304" s="68"/>
      <c r="OL304" s="38"/>
      <c r="OM304" s="38"/>
      <c r="ON304" s="38"/>
      <c r="OO304" s="9" t="s">
        <v>6773</v>
      </c>
      <c r="OP304" s="3" t="s">
        <v>4170</v>
      </c>
      <c r="OQ304" s="3" t="s">
        <v>6773</v>
      </c>
      <c r="OR304" s="79" t="s">
        <v>6783</v>
      </c>
      <c r="OS304" s="79" t="s">
        <v>6784</v>
      </c>
      <c r="OT304" s="79" t="s">
        <v>6785</v>
      </c>
      <c r="OU304" s="79" t="s">
        <v>6786</v>
      </c>
      <c r="OV304" s="74"/>
      <c r="OW304" s="74"/>
      <c r="OX304" s="74"/>
      <c r="OY304" s="74"/>
      <c r="OZ304" s="75" t="s">
        <v>6787</v>
      </c>
      <c r="PA304" s="75" t="s">
        <v>6788</v>
      </c>
      <c r="PB304" s="68"/>
      <c r="PC304" s="68"/>
      <c r="PD304" s="68"/>
      <c r="PE304" s="68"/>
      <c r="PF304" s="68"/>
      <c r="PG304" s="68"/>
      <c r="PH304" s="38"/>
      <c r="PI304" s="38"/>
      <c r="PJ304" s="38"/>
      <c r="PK304" s="38"/>
      <c r="PL304" s="9"/>
      <c r="PM304" s="9"/>
      <c r="PN304" s="9"/>
      <c r="PO304" s="39"/>
      <c r="PP304" s="39"/>
      <c r="PQ304" s="39"/>
      <c r="PR304" s="39"/>
      <c r="PS304" s="39"/>
      <c r="PT304" s="68"/>
      <c r="PU304" s="68"/>
      <c r="PV304" s="68"/>
      <c r="PW304" s="68"/>
      <c r="PX304" s="68"/>
      <c r="PY304" s="39"/>
      <c r="PZ304" s="39"/>
      <c r="QA304" s="68"/>
      <c r="QB304" s="68"/>
      <c r="QC304" s="68"/>
      <c r="QD304" s="68"/>
      <c r="QE304" s="68"/>
      <c r="QF304" s="68"/>
      <c r="QG304" s="38"/>
      <c r="QH304" s="38"/>
      <c r="QI304" s="38"/>
      <c r="QJ304" s="38"/>
      <c r="QK304" s="9"/>
      <c r="QL304" s="9"/>
      <c r="QM304" s="9"/>
      <c r="QN304" s="38"/>
      <c r="QO304" s="38"/>
      <c r="QP304" s="38"/>
      <c r="QQ304" s="38"/>
      <c r="QR304" s="38"/>
      <c r="QS304" s="38"/>
      <c r="QT304" s="68"/>
      <c r="QU304" s="68"/>
      <c r="QV304" s="68"/>
      <c r="QW304" s="68"/>
      <c r="QX304" s="68"/>
      <c r="QY304" s="68"/>
      <c r="QZ304" s="68"/>
      <c r="RA304" s="68"/>
      <c r="RB304" s="68"/>
      <c r="RC304" s="68"/>
      <c r="RD304" s="68"/>
      <c r="RE304" s="68"/>
      <c r="RF304" s="68"/>
      <c r="RG304" s="68"/>
      <c r="RH304" s="68"/>
      <c r="RI304" s="38"/>
      <c r="RJ304" s="38"/>
      <c r="RK304" s="38"/>
      <c r="RL304" s="38"/>
      <c r="RM304" s="9"/>
      <c r="RN304" s="9"/>
      <c r="RO304" s="9"/>
      <c r="RP304" s="38"/>
      <c r="RQ304" s="38"/>
      <c r="RR304" s="38"/>
      <c r="RS304" s="38"/>
      <c r="RT304" s="68"/>
      <c r="RU304" s="68"/>
      <c r="RV304" s="68"/>
      <c r="RW304" s="68"/>
      <c r="RX304" s="68"/>
      <c r="RY304" s="68"/>
      <c r="RZ304" s="68"/>
      <c r="SA304" s="68"/>
      <c r="SB304" s="68"/>
      <c r="SC304" s="68"/>
      <c r="SD304" s="68"/>
      <c r="SE304" s="68"/>
      <c r="SF304" s="38"/>
      <c r="SG304" s="38"/>
      <c r="SH304" s="38"/>
      <c r="SI304" s="9"/>
      <c r="SJ304" s="9"/>
      <c r="SK304" s="9"/>
      <c r="SL304" s="38"/>
      <c r="SM304" s="38"/>
      <c r="SN304" s="38"/>
      <c r="SO304" s="38"/>
      <c r="SP304" s="68"/>
      <c r="SQ304" s="68"/>
      <c r="SR304" s="68"/>
      <c r="SS304" s="68"/>
      <c r="ST304" s="68"/>
      <c r="SU304" s="68"/>
      <c r="SV304" s="68"/>
      <c r="SW304" s="68"/>
      <c r="SX304" s="68"/>
      <c r="SY304" s="68"/>
      <c r="SZ304" s="68"/>
      <c r="TA304" s="68"/>
      <c r="TB304" s="38"/>
      <c r="TC304" s="38"/>
      <c r="TD304" s="38"/>
      <c r="TE304" s="9"/>
      <c r="TF304" s="9"/>
      <c r="TG304" s="9"/>
      <c r="TN304" s="68"/>
      <c r="TO304" s="68"/>
      <c r="TP304" s="68"/>
      <c r="TQ304" s="68"/>
      <c r="TR304" s="68"/>
      <c r="TS304" s="68"/>
      <c r="TT304" s="68"/>
      <c r="TU304" s="68"/>
      <c r="TV304" s="68"/>
      <c r="TW304" s="68"/>
      <c r="TX304" s="68"/>
      <c r="TY304" s="68"/>
      <c r="TZ304" s="68"/>
      <c r="UA304" s="68"/>
      <c r="UK304" s="68"/>
      <c r="UL304" s="68"/>
      <c r="UM304" s="68"/>
      <c r="UN304" s="68"/>
      <c r="UO304" s="68"/>
      <c r="UP304" s="68"/>
      <c r="UQ304" s="68"/>
      <c r="UR304" s="68"/>
      <c r="US304" s="68"/>
      <c r="UT304" s="68"/>
      <c r="UU304" s="68"/>
      <c r="UV304" s="68"/>
      <c r="VE304" s="9"/>
      <c r="VF304" s="22"/>
      <c r="VG304" s="22"/>
      <c r="VH304" s="9"/>
      <c r="VI304" s="9"/>
      <c r="VJ304" s="9"/>
      <c r="WA304" s="3" t="s">
        <v>10893</v>
      </c>
      <c r="XK304"/>
      <c r="XP304" s="6" t="s">
        <v>10737</v>
      </c>
      <c r="XQ304" s="6" t="s">
        <v>10737</v>
      </c>
      <c r="XV304"/>
      <c r="YS304" s="9"/>
    </row>
    <row r="305" spans="1:686" ht="33" customHeight="1" x14ac:dyDescent="0.2">
      <c r="J305" s="82"/>
      <c r="K305" s="6">
        <v>60</v>
      </c>
      <c r="L305" s="6">
        <v>94</v>
      </c>
      <c r="T305" s="11" t="s">
        <v>1802</v>
      </c>
      <c r="U305" s="9"/>
      <c r="AE305" s="11"/>
      <c r="AL305" s="9"/>
      <c r="AM305" s="6" t="s">
        <v>10802</v>
      </c>
      <c r="AO305" s="9"/>
      <c r="AP305" s="9"/>
      <c r="AQ305" s="9"/>
      <c r="BI305" s="9"/>
      <c r="BJ305" s="9"/>
      <c r="BK305" s="9"/>
      <c r="BL305" s="9"/>
      <c r="BM305" s="9"/>
      <c r="BN305" s="9"/>
      <c r="BO305" s="9"/>
      <c r="BP305" s="9"/>
      <c r="BS305" s="227" t="str">
        <f t="shared" si="9"/>
        <v xml:space="preserve"> --               </v>
      </c>
      <c r="BT305" s="9"/>
      <c r="BU305" s="9"/>
      <c r="BV305" s="9"/>
      <c r="BW305" s="9"/>
      <c r="BX305" s="9"/>
      <c r="BY305" s="9"/>
      <c r="BZ305" s="9"/>
      <c r="CA305" s="9"/>
      <c r="CB305" s="9"/>
      <c r="CC305" s="9"/>
      <c r="CD305" s="9"/>
      <c r="CE305" s="9"/>
      <c r="CF305" s="9"/>
      <c r="CJ305" s="83"/>
      <c r="CK305" s="9"/>
      <c r="CL305" s="9"/>
      <c r="CM305" s="9"/>
      <c r="CN305" s="22"/>
      <c r="CO305" s="22"/>
      <c r="CP305" s="9"/>
      <c r="CQ305" s="9"/>
      <c r="CR305" s="9"/>
      <c r="CS305" s="9"/>
      <c r="CT305" s="9"/>
      <c r="CU305" s="9"/>
      <c r="CV305" s="9"/>
      <c r="CW305" s="9"/>
      <c r="CX305" s="68"/>
      <c r="CY305" s="68"/>
      <c r="CZ305" s="22"/>
      <c r="DA305" s="68"/>
      <c r="DB305" s="68"/>
      <c r="DC305" s="68"/>
      <c r="DD305" s="11"/>
      <c r="DE305" s="11"/>
      <c r="DF305" s="11"/>
      <c r="DG305" s="39"/>
      <c r="DH305" s="39"/>
      <c r="DI305" s="39"/>
      <c r="DM305" s="29"/>
      <c r="DN305" s="29"/>
      <c r="DO305" s="29"/>
      <c r="DP305" s="29"/>
      <c r="DQ305" s="29"/>
      <c r="DR305" s="29"/>
      <c r="DS305" s="29"/>
      <c r="DT305" s="29"/>
      <c r="DU305" s="29"/>
      <c r="DV305" s="29"/>
      <c r="DW305" s="29"/>
      <c r="DX305" s="29"/>
      <c r="DY305" s="29"/>
      <c r="DZ305" s="29"/>
      <c r="EC305" s="38"/>
      <c r="ED305" s="38"/>
      <c r="EE305" s="38"/>
      <c r="EF305" s="53" t="s">
        <v>10483</v>
      </c>
      <c r="EG305" s="38"/>
      <c r="EH305" s="38"/>
      <c r="EI305" s="38"/>
      <c r="EJ305" s="9"/>
      <c r="EK305" s="9"/>
      <c r="EL305" s="9"/>
      <c r="EM305" s="38"/>
      <c r="EN305" s="38"/>
      <c r="EO305" s="53" t="s">
        <v>10483</v>
      </c>
      <c r="EP305" s="38"/>
      <c r="EQ305" s="38"/>
      <c r="ER305" s="53" t="s">
        <v>10483</v>
      </c>
      <c r="ES305" s="53" t="s">
        <v>10483</v>
      </c>
      <c r="ET305" s="53" t="s">
        <v>10483</v>
      </c>
      <c r="EU305" s="53" t="s">
        <v>10483</v>
      </c>
      <c r="EV305" s="53" t="s">
        <v>10483</v>
      </c>
      <c r="EW305" s="53" t="s">
        <v>10483</v>
      </c>
      <c r="EX305" s="53" t="s">
        <v>10483</v>
      </c>
      <c r="EY305" s="53" t="s">
        <v>10483</v>
      </c>
      <c r="EZ305" s="53" t="s">
        <v>10483</v>
      </c>
      <c r="FA305" s="53" t="s">
        <v>10483</v>
      </c>
      <c r="FB305" s="53" t="s">
        <v>10483</v>
      </c>
      <c r="FC305" s="53" t="s">
        <v>10483</v>
      </c>
      <c r="FD305" s="53" t="s">
        <v>10483</v>
      </c>
      <c r="FE305" s="53" t="s">
        <v>10483</v>
      </c>
      <c r="FF305" s="53" t="s">
        <v>10483</v>
      </c>
      <c r="FG305" s="53" t="s">
        <v>10483</v>
      </c>
      <c r="FH305" s="53" t="s">
        <v>10483</v>
      </c>
      <c r="FI305" s="53" t="s">
        <v>10483</v>
      </c>
      <c r="FJ305" s="53" t="s">
        <v>10483</v>
      </c>
      <c r="FK305" s="53" t="s">
        <v>10483</v>
      </c>
      <c r="FL305" s="38"/>
      <c r="FM305" s="38"/>
      <c r="FN305" s="38"/>
      <c r="FO305" s="53" t="s">
        <v>10483</v>
      </c>
      <c r="FP305" s="53" t="s">
        <v>10483</v>
      </c>
      <c r="FQ305" s="53" t="s">
        <v>10483</v>
      </c>
      <c r="FR305" s="53" t="s">
        <v>10483</v>
      </c>
      <c r="FS305" s="53" t="s">
        <v>10483</v>
      </c>
      <c r="FT305" s="53" t="s">
        <v>10483</v>
      </c>
      <c r="FU305" s="53" t="s">
        <v>10483</v>
      </c>
      <c r="FV305" s="53" t="s">
        <v>10483</v>
      </c>
      <c r="FW305" s="53" t="s">
        <v>10483</v>
      </c>
      <c r="FX305" s="53" t="s">
        <v>10483</v>
      </c>
      <c r="FY305" s="53" t="s">
        <v>10483</v>
      </c>
      <c r="FZ305" s="53" t="s">
        <v>10483</v>
      </c>
      <c r="GA305" s="53" t="s">
        <v>10483</v>
      </c>
      <c r="GB305" s="53" t="s">
        <v>10483</v>
      </c>
      <c r="GC305" s="53"/>
      <c r="GD305" s="53" t="s">
        <v>10483</v>
      </c>
      <c r="GE305" s="53" t="s">
        <v>10483</v>
      </c>
      <c r="GF305" s="53" t="s">
        <v>10483</v>
      </c>
      <c r="GG305" s="53" t="s">
        <v>10483</v>
      </c>
      <c r="GH305" s="53" t="s">
        <v>10483</v>
      </c>
      <c r="GI305" s="53" t="s">
        <v>10483</v>
      </c>
      <c r="GJ305" s="53" t="s">
        <v>10483</v>
      </c>
      <c r="GK305" s="53" t="s">
        <v>10483</v>
      </c>
      <c r="GL305" s="53" t="s">
        <v>10483</v>
      </c>
      <c r="GM305" s="53" t="s">
        <v>10483</v>
      </c>
      <c r="GN305" s="53" t="s">
        <v>10483</v>
      </c>
      <c r="GO305" s="53" t="s">
        <v>10483</v>
      </c>
      <c r="GP305" s="53" t="s">
        <v>10483</v>
      </c>
      <c r="GQ305" s="53" t="s">
        <v>10483</v>
      </c>
      <c r="GR305" s="38"/>
      <c r="GS305" s="38"/>
      <c r="GT305" s="38"/>
      <c r="GU305" s="38"/>
      <c r="GV305" s="38"/>
      <c r="GW305" s="38"/>
      <c r="GX305" s="38"/>
      <c r="GY305" s="38"/>
      <c r="GZ305" s="167"/>
      <c r="HA305" s="167"/>
      <c r="HB305" s="167"/>
      <c r="HC305" s="167"/>
      <c r="HD305" s="167"/>
      <c r="HE305" s="167"/>
      <c r="HF305" s="167"/>
      <c r="HG305" s="167"/>
      <c r="HH305" s="167"/>
      <c r="HI305" s="167"/>
      <c r="HJ305" s="167"/>
      <c r="HK305" s="167"/>
      <c r="HL305" s="38"/>
      <c r="HM305" s="38"/>
      <c r="HN305" s="38"/>
      <c r="HP305" s="38"/>
      <c r="HQ305" s="38"/>
      <c r="HR305" s="38"/>
      <c r="HS305" s="38"/>
      <c r="HT305" s="38"/>
      <c r="HU305" s="38"/>
      <c r="HV305" s="38"/>
      <c r="HW305" s="38"/>
      <c r="HX305" s="38"/>
      <c r="HY305" s="38"/>
      <c r="HZ305" s="9"/>
      <c r="IA305" s="9"/>
      <c r="IB305" s="9"/>
      <c r="IC305" s="38"/>
      <c r="ID305" s="38"/>
      <c r="IE305" s="38"/>
      <c r="IF305" s="38"/>
      <c r="IG305" s="38"/>
      <c r="IH305" s="38"/>
      <c r="II305" s="68"/>
      <c r="IJ305" s="68"/>
      <c r="IK305" s="68"/>
      <c r="IL305" s="68"/>
      <c r="IM305" s="68"/>
      <c r="IN305" s="68"/>
      <c r="IO305" s="68"/>
      <c r="IP305" s="68"/>
      <c r="IQ305" s="68"/>
      <c r="IR305" s="68"/>
      <c r="IS305" s="68"/>
      <c r="IT305" s="68"/>
      <c r="IU305" s="68"/>
      <c r="IV305" s="68"/>
      <c r="IW305" s="38"/>
      <c r="IX305" s="38"/>
      <c r="IY305" s="38"/>
      <c r="IZ305" s="9"/>
      <c r="JA305" s="9"/>
      <c r="JB305" s="9"/>
      <c r="JC305" s="38"/>
      <c r="JD305" s="38"/>
      <c r="JE305" s="38"/>
      <c r="JF305" s="38"/>
      <c r="JG305" s="38"/>
      <c r="JH305" s="38"/>
      <c r="JI305" s="68"/>
      <c r="JJ305" s="68"/>
      <c r="JK305" s="68"/>
      <c r="JL305" s="68"/>
      <c r="JM305" s="68"/>
      <c r="JN305" s="68"/>
      <c r="JO305" s="68"/>
      <c r="JP305" s="68"/>
      <c r="JQ305" s="68"/>
      <c r="JR305" s="68"/>
      <c r="JS305" s="68"/>
      <c r="JT305" s="68"/>
      <c r="JU305" s="68"/>
      <c r="JV305" s="68"/>
      <c r="JW305" s="38"/>
      <c r="JX305" s="38"/>
      <c r="JY305" s="38"/>
      <c r="JZ305" s="9"/>
      <c r="KA305" s="9"/>
      <c r="KB305" s="9"/>
      <c r="KC305" s="9"/>
      <c r="KD305" s="9"/>
      <c r="KE305" s="9"/>
      <c r="KF305" s="9"/>
      <c r="KW305" s="9"/>
      <c r="KX305" s="9"/>
      <c r="KY305" s="9"/>
      <c r="KZ305" s="38"/>
      <c r="LA305" s="38"/>
      <c r="LB305" s="38"/>
      <c r="LC305" s="38"/>
      <c r="LD305" s="38"/>
      <c r="LE305" s="68"/>
      <c r="LF305" s="68"/>
      <c r="LG305" s="68"/>
      <c r="LH305" s="68"/>
      <c r="LI305" s="68"/>
      <c r="LJ305" s="68"/>
      <c r="LK305" s="68"/>
      <c r="LL305" s="68"/>
      <c r="LM305" s="68"/>
      <c r="LN305" s="68"/>
      <c r="LO305" s="68"/>
      <c r="LP305" s="68"/>
      <c r="LQ305" s="68"/>
      <c r="LR305" s="38"/>
      <c r="LS305" s="38"/>
      <c r="LT305" s="38"/>
      <c r="LU305" s="9"/>
      <c r="LV305" s="9"/>
      <c r="LW305" s="9"/>
      <c r="LX305" s="38"/>
      <c r="LY305" s="38"/>
      <c r="LZ305" s="38"/>
      <c r="MA305" s="38"/>
      <c r="MB305" s="68"/>
      <c r="MC305" s="68"/>
      <c r="MD305" s="68"/>
      <c r="ME305" s="68"/>
      <c r="MF305" s="68"/>
      <c r="MG305" s="68"/>
      <c r="MH305" s="68"/>
      <c r="MI305" s="68"/>
      <c r="MJ305" s="68"/>
      <c r="MK305" s="68"/>
      <c r="ML305" s="68"/>
      <c r="MM305" s="68"/>
      <c r="MN305" s="38"/>
      <c r="MO305" s="38"/>
      <c r="MP305" s="38"/>
      <c r="MQ305" s="38"/>
      <c r="MR305" s="38"/>
      <c r="MS305" s="9"/>
      <c r="MT305" s="9"/>
      <c r="MU305" s="38"/>
      <c r="MV305" s="38"/>
      <c r="MW305" s="38"/>
      <c r="MX305" s="38"/>
      <c r="MY305" s="38"/>
      <c r="MZ305" s="68"/>
      <c r="NA305" s="68"/>
      <c r="NB305" s="68"/>
      <c r="NC305" s="68"/>
      <c r="ND305" s="68"/>
      <c r="NE305" s="68"/>
      <c r="NF305" s="68"/>
      <c r="NG305" s="68"/>
      <c r="NH305" s="68"/>
      <c r="NI305" s="68"/>
      <c r="NJ305" s="68"/>
      <c r="NK305" s="68"/>
      <c r="NL305" s="68"/>
      <c r="NM305" s="38"/>
      <c r="NN305" s="38"/>
      <c r="NO305" s="38"/>
      <c r="NP305" s="9"/>
      <c r="NQ305" s="9"/>
      <c r="NR305" s="9"/>
      <c r="NS305" s="38"/>
      <c r="NT305" s="38"/>
      <c r="NU305" s="38"/>
      <c r="NV305" s="38"/>
      <c r="NW305" s="38"/>
      <c r="NX305" s="38"/>
      <c r="NY305" s="68"/>
      <c r="NZ305" s="68"/>
      <c r="OA305" s="68"/>
      <c r="OB305" s="68"/>
      <c r="OC305" s="68"/>
      <c r="OD305" s="68"/>
      <c r="OE305" s="68"/>
      <c r="OF305" s="68"/>
      <c r="OG305" s="68"/>
      <c r="OH305" s="68"/>
      <c r="OI305" s="68"/>
      <c r="OJ305" s="68"/>
      <c r="OK305" s="68"/>
      <c r="OL305" s="38"/>
      <c r="OM305" s="38"/>
      <c r="ON305" s="38"/>
      <c r="OO305" s="9"/>
      <c r="OP305" s="9"/>
      <c r="OQ305" s="9"/>
      <c r="OR305" s="79" t="s">
        <v>6789</v>
      </c>
      <c r="OS305" s="79" t="s">
        <v>6775</v>
      </c>
      <c r="OT305" s="79" t="s">
        <v>6790</v>
      </c>
      <c r="OU305" s="79" t="s">
        <v>6791</v>
      </c>
      <c r="OV305" s="74"/>
      <c r="OW305" s="74"/>
      <c r="OX305" s="74"/>
      <c r="OY305" s="74"/>
      <c r="OZ305" s="75" t="s">
        <v>6792</v>
      </c>
      <c r="PA305" s="75" t="s">
        <v>6793</v>
      </c>
      <c r="PB305" s="68"/>
      <c r="PC305" s="68"/>
      <c r="PD305" s="68"/>
      <c r="PE305" s="68"/>
      <c r="PF305" s="68"/>
      <c r="PG305" s="68"/>
      <c r="PH305" s="38"/>
      <c r="PI305" s="38"/>
      <c r="PJ305" s="38"/>
      <c r="PK305" s="38"/>
      <c r="PL305" s="9"/>
      <c r="PM305" s="9"/>
      <c r="PN305" s="9"/>
      <c r="PO305" s="39"/>
      <c r="PP305" s="39"/>
      <c r="PQ305" s="39"/>
      <c r="PR305" s="39"/>
      <c r="PS305" s="39"/>
      <c r="PT305" s="68"/>
      <c r="PU305" s="68"/>
      <c r="PV305" s="68"/>
      <c r="PW305" s="68"/>
      <c r="PX305" s="68"/>
      <c r="PY305" s="39"/>
      <c r="PZ305" s="39"/>
      <c r="QA305" s="68"/>
      <c r="QB305" s="68"/>
      <c r="QC305" s="68"/>
      <c r="QD305" s="68"/>
      <c r="QE305" s="68"/>
      <c r="QF305" s="68"/>
      <c r="QG305" s="38"/>
      <c r="QH305" s="38"/>
      <c r="QI305" s="38"/>
      <c r="QJ305" s="38"/>
      <c r="QK305" s="9"/>
      <c r="QL305" s="9"/>
      <c r="QM305" s="9"/>
      <c r="QN305" s="38"/>
      <c r="QO305" s="38"/>
      <c r="QP305" s="38"/>
      <c r="QQ305" s="38"/>
      <c r="QR305" s="38"/>
      <c r="QS305" s="38"/>
      <c r="QT305" s="68"/>
      <c r="QU305" s="68"/>
      <c r="QV305" s="68"/>
      <c r="QW305" s="68"/>
      <c r="QX305" s="68"/>
      <c r="QY305" s="68"/>
      <c r="QZ305" s="68"/>
      <c r="RA305" s="68"/>
      <c r="RB305" s="68"/>
      <c r="RC305" s="68"/>
      <c r="RD305" s="68"/>
      <c r="RE305" s="68"/>
      <c r="RF305" s="68"/>
      <c r="RG305" s="68"/>
      <c r="RH305" s="68"/>
      <c r="RI305" s="38"/>
      <c r="RJ305" s="38"/>
      <c r="RK305" s="38"/>
      <c r="RL305" s="38"/>
      <c r="RM305" s="9"/>
      <c r="RN305" s="9"/>
      <c r="RO305" s="9"/>
      <c r="RP305" s="38"/>
      <c r="RQ305" s="38"/>
      <c r="RR305" s="38"/>
      <c r="RS305" s="38"/>
      <c r="RT305" s="68"/>
      <c r="RU305" s="68"/>
      <c r="RV305" s="68"/>
      <c r="RW305" s="68"/>
      <c r="RX305" s="68"/>
      <c r="RY305" s="68"/>
      <c r="RZ305" s="68"/>
      <c r="SA305" s="68"/>
      <c r="SB305" s="68"/>
      <c r="SC305" s="68"/>
      <c r="SD305" s="68"/>
      <c r="SE305" s="68"/>
      <c r="SF305" s="38"/>
      <c r="SG305" s="38"/>
      <c r="SH305" s="38"/>
      <c r="SI305" s="9"/>
      <c r="SJ305" s="9"/>
      <c r="SK305" s="9"/>
      <c r="SL305" s="38"/>
      <c r="SM305" s="38"/>
      <c r="SN305" s="38"/>
      <c r="SO305" s="38"/>
      <c r="SP305" s="68"/>
      <c r="SQ305" s="68"/>
      <c r="SR305" s="68"/>
      <c r="SS305" s="68"/>
      <c r="ST305" s="68"/>
      <c r="SU305" s="68"/>
      <c r="SV305" s="68"/>
      <c r="SW305" s="68"/>
      <c r="SX305" s="68"/>
      <c r="SY305" s="68"/>
      <c r="SZ305" s="68"/>
      <c r="TA305" s="68"/>
      <c r="TB305" s="38"/>
      <c r="TC305" s="38"/>
      <c r="TD305" s="38"/>
      <c r="TE305" s="9"/>
      <c r="TF305" s="9"/>
      <c r="TG305" s="9"/>
      <c r="TN305" s="68"/>
      <c r="TO305" s="68"/>
      <c r="TP305" s="68"/>
      <c r="TQ305" s="68"/>
      <c r="TR305" s="68"/>
      <c r="TS305" s="68"/>
      <c r="TT305" s="68"/>
      <c r="TU305" s="68"/>
      <c r="TV305" s="68"/>
      <c r="TW305" s="68"/>
      <c r="TX305" s="68"/>
      <c r="TY305" s="68"/>
      <c r="TZ305" s="68"/>
      <c r="UA305" s="68"/>
      <c r="UK305" s="68"/>
      <c r="UL305" s="68"/>
      <c r="UM305" s="68"/>
      <c r="UN305" s="68"/>
      <c r="UO305" s="68"/>
      <c r="UP305" s="68"/>
      <c r="UQ305" s="68"/>
      <c r="UR305" s="68"/>
      <c r="US305" s="68"/>
      <c r="UT305" s="68"/>
      <c r="UU305" s="68"/>
      <c r="UV305" s="68"/>
      <c r="VE305" s="9"/>
      <c r="VF305" s="22"/>
      <c r="VG305" s="22"/>
      <c r="VH305" s="9"/>
      <c r="VI305" s="9"/>
      <c r="VJ305" s="9"/>
      <c r="WA305" s="3" t="s">
        <v>10893</v>
      </c>
      <c r="XK305"/>
      <c r="XP305" s="6" t="s">
        <v>10802</v>
      </c>
      <c r="XQ305" s="6" t="s">
        <v>10802</v>
      </c>
      <c r="XV305"/>
      <c r="YS305" s="9"/>
    </row>
    <row r="306" spans="1:686" ht="33" customHeight="1" x14ac:dyDescent="0.2">
      <c r="A306" s="3" t="s">
        <v>5637</v>
      </c>
      <c r="B306" s="64" t="s">
        <v>11357</v>
      </c>
      <c r="C306" s="138" t="s">
        <v>9907</v>
      </c>
      <c r="D306" s="138"/>
      <c r="E306" s="138"/>
      <c r="F306" s="4" t="s">
        <v>1609</v>
      </c>
      <c r="K306" s="6">
        <v>62</v>
      </c>
      <c r="L306" s="6">
        <v>95</v>
      </c>
      <c r="M306" s="138" t="s">
        <v>3072</v>
      </c>
      <c r="N306" s="3" t="s">
        <v>10167</v>
      </c>
      <c r="O306" s="3" t="s">
        <v>10233</v>
      </c>
      <c r="P306" s="3">
        <v>2</v>
      </c>
      <c r="Q306" s="3" t="s">
        <v>2314</v>
      </c>
      <c r="S306" s="4" t="s">
        <v>1704</v>
      </c>
      <c r="T306" s="3" t="s">
        <v>1698</v>
      </c>
      <c r="U306" s="3" t="s">
        <v>49</v>
      </c>
      <c r="V306" s="3" t="s">
        <v>49</v>
      </c>
      <c r="W306" s="3" t="s">
        <v>2108</v>
      </c>
      <c r="X306" s="3"/>
      <c r="Y306" s="3" t="s">
        <v>2226</v>
      </c>
      <c r="Z306" s="3" t="s">
        <v>2237</v>
      </c>
      <c r="AB306" s="6" t="s">
        <v>1837</v>
      </c>
      <c r="AC306" s="6" t="s">
        <v>145</v>
      </c>
      <c r="AD306" s="3" t="s">
        <v>3727</v>
      </c>
      <c r="AE306" s="3" t="s">
        <v>3726</v>
      </c>
      <c r="AF306" s="3" t="s">
        <v>49</v>
      </c>
      <c r="AG306" s="162" t="s">
        <v>10483</v>
      </c>
      <c r="AI306" s="3" t="s">
        <v>3531</v>
      </c>
      <c r="AJ306" s="3" t="s">
        <v>3243</v>
      </c>
      <c r="AL306" s="9"/>
      <c r="AM306" s="6" t="s">
        <v>810</v>
      </c>
      <c r="AN306" s="3" t="s">
        <v>537</v>
      </c>
      <c r="AO306" s="28">
        <v>1</v>
      </c>
      <c r="AP306" s="28">
        <v>4</v>
      </c>
      <c r="AQ306" s="28">
        <v>20</v>
      </c>
      <c r="AR306" s="28" t="s">
        <v>2762</v>
      </c>
      <c r="AS306" s="28"/>
      <c r="AT306" s="28">
        <v>62</v>
      </c>
      <c r="AU306" s="28">
        <v>62</v>
      </c>
      <c r="AV306" s="98">
        <v>0</v>
      </c>
      <c r="AW306" s="28">
        <v>14.84</v>
      </c>
      <c r="AX306" s="28">
        <v>0.37</v>
      </c>
      <c r="AY306" s="228" t="s">
        <v>2910</v>
      </c>
      <c r="AZ306" s="28" t="s">
        <v>557</v>
      </c>
      <c r="BA306" s="28" t="s">
        <v>542</v>
      </c>
      <c r="BB306" s="28" t="s">
        <v>542</v>
      </c>
      <c r="BC306" s="28" t="s">
        <v>542</v>
      </c>
      <c r="BH306" s="28" t="s">
        <v>2708</v>
      </c>
      <c r="BI306" s="28" t="s">
        <v>1529</v>
      </c>
      <c r="BJ306" s="28" t="s">
        <v>427</v>
      </c>
      <c r="BK306" s="28" t="s">
        <v>1529</v>
      </c>
      <c r="BL306" s="28" t="s">
        <v>448</v>
      </c>
      <c r="BM306" s="28" t="s">
        <v>448</v>
      </c>
      <c r="BN306" s="28" t="s">
        <v>448</v>
      </c>
      <c r="BO306" s="28" t="s">
        <v>448</v>
      </c>
      <c r="BQ306" s="28" t="s">
        <v>4455</v>
      </c>
      <c r="BR306" s="227" t="s">
        <v>1761</v>
      </c>
      <c r="BS306" s="227" t="str">
        <f t="shared" si="9"/>
        <v xml:space="preserve">-- -- MBSRQ-BAS        SATAQ-3-I
      </v>
      </c>
      <c r="BT306" s="28" t="s">
        <v>6803</v>
      </c>
      <c r="BU306" s="28" t="s">
        <v>8157</v>
      </c>
      <c r="CE306" s="28" t="s">
        <v>4475</v>
      </c>
      <c r="CF306" s="28" t="s">
        <v>4458</v>
      </c>
      <c r="CL306" s="28">
        <v>29</v>
      </c>
      <c r="CM306" s="28">
        <v>29</v>
      </c>
      <c r="DD306" s="53" t="s">
        <v>10483</v>
      </c>
      <c r="DE306" s="53" t="s">
        <v>10483</v>
      </c>
      <c r="DF306" s="53" t="s">
        <v>10483</v>
      </c>
      <c r="DG306" s="53" t="s">
        <v>10483</v>
      </c>
      <c r="DH306" s="53" t="s">
        <v>10483</v>
      </c>
      <c r="DI306" s="53" t="s">
        <v>10483</v>
      </c>
      <c r="DJ306" s="53" t="s">
        <v>10483</v>
      </c>
      <c r="DK306" s="53" t="s">
        <v>10483</v>
      </c>
      <c r="DL306" s="53" t="s">
        <v>10483</v>
      </c>
      <c r="DM306" s="53" t="s">
        <v>10483</v>
      </c>
      <c r="DN306" s="53" t="s">
        <v>10483</v>
      </c>
      <c r="DO306" s="53" t="s">
        <v>10483</v>
      </c>
      <c r="DP306" s="53" t="s">
        <v>10483</v>
      </c>
      <c r="DQ306" s="53" t="s">
        <v>10483</v>
      </c>
      <c r="DR306" s="53" t="s">
        <v>10483</v>
      </c>
      <c r="DS306" s="53" t="s">
        <v>10483</v>
      </c>
      <c r="DT306" s="53" t="s">
        <v>10483</v>
      </c>
      <c r="DU306" s="53" t="s">
        <v>10483</v>
      </c>
      <c r="DV306" s="53" t="s">
        <v>10483</v>
      </c>
      <c r="DW306" s="53" t="s">
        <v>10483</v>
      </c>
      <c r="DX306" s="53" t="s">
        <v>10483</v>
      </c>
      <c r="DY306" s="53" t="s">
        <v>10483</v>
      </c>
      <c r="DZ306" s="53" t="s">
        <v>10483</v>
      </c>
      <c r="EA306" s="53" t="s">
        <v>10483</v>
      </c>
      <c r="EB306" s="53"/>
      <c r="EC306" s="53" t="s">
        <v>10483</v>
      </c>
      <c r="ED306" s="53" t="s">
        <v>10483</v>
      </c>
      <c r="EE306" s="53" t="s">
        <v>10483</v>
      </c>
      <c r="EF306" s="53" t="s">
        <v>10483</v>
      </c>
      <c r="EJ306" s="3" t="s">
        <v>6804</v>
      </c>
      <c r="EK306" s="3" t="s">
        <v>6805</v>
      </c>
      <c r="EL306" s="3" t="s">
        <v>6805</v>
      </c>
      <c r="EM306" s="29">
        <v>2.81</v>
      </c>
      <c r="EN306" s="29">
        <v>0.82</v>
      </c>
      <c r="EO306" s="53" t="s">
        <v>10483</v>
      </c>
      <c r="EP306" s="29">
        <v>2.98</v>
      </c>
      <c r="EQ306" s="29">
        <v>0.81</v>
      </c>
      <c r="ER306" s="53" t="s">
        <v>10483</v>
      </c>
      <c r="ES306" s="53" t="s">
        <v>10483</v>
      </c>
      <c r="ET306" s="53" t="s">
        <v>10483</v>
      </c>
      <c r="EU306" s="53" t="s">
        <v>10483</v>
      </c>
      <c r="EV306" s="53" t="s">
        <v>10483</v>
      </c>
      <c r="EW306" s="53" t="s">
        <v>10483</v>
      </c>
      <c r="EX306" s="53" t="s">
        <v>10483</v>
      </c>
      <c r="EY306" s="53" t="s">
        <v>10483</v>
      </c>
      <c r="EZ306" s="53" t="s">
        <v>10483</v>
      </c>
      <c r="FA306" s="53" t="s">
        <v>10483</v>
      </c>
      <c r="FB306" s="53" t="s">
        <v>10483</v>
      </c>
      <c r="FC306" s="53" t="s">
        <v>10483</v>
      </c>
      <c r="FD306" s="53" t="s">
        <v>10483</v>
      </c>
      <c r="FE306" s="53" t="s">
        <v>10483</v>
      </c>
      <c r="FF306" s="53" t="s">
        <v>10483</v>
      </c>
      <c r="FG306" s="53" t="s">
        <v>10483</v>
      </c>
      <c r="FH306" s="53" t="s">
        <v>10483</v>
      </c>
      <c r="FI306" s="53" t="s">
        <v>10483</v>
      </c>
      <c r="FJ306" s="53" t="s">
        <v>10483</v>
      </c>
      <c r="FK306" s="53" t="s">
        <v>10483</v>
      </c>
      <c r="FO306" s="53" t="s">
        <v>10483</v>
      </c>
      <c r="FP306" s="53" t="s">
        <v>10483</v>
      </c>
      <c r="FQ306" s="53" t="s">
        <v>10483</v>
      </c>
      <c r="FR306" s="53" t="s">
        <v>10483</v>
      </c>
      <c r="FS306" s="53" t="s">
        <v>10483</v>
      </c>
      <c r="FT306" s="53" t="s">
        <v>10483</v>
      </c>
      <c r="FU306" s="53" t="s">
        <v>10483</v>
      </c>
      <c r="FV306" s="53" t="s">
        <v>10483</v>
      </c>
      <c r="FW306" s="53" t="s">
        <v>10483</v>
      </c>
      <c r="FX306" s="53" t="s">
        <v>10483</v>
      </c>
      <c r="FY306" s="53" t="s">
        <v>10483</v>
      </c>
      <c r="FZ306" s="53" t="s">
        <v>10483</v>
      </c>
      <c r="GA306" s="53" t="s">
        <v>10483</v>
      </c>
      <c r="GB306" s="53" t="s">
        <v>10483</v>
      </c>
      <c r="GC306" s="53"/>
      <c r="GD306" s="53" t="s">
        <v>10483</v>
      </c>
      <c r="GE306" s="53" t="s">
        <v>10483</v>
      </c>
      <c r="GF306" s="53" t="s">
        <v>10483</v>
      </c>
      <c r="GG306" s="53" t="s">
        <v>10483</v>
      </c>
      <c r="GH306" s="53" t="s">
        <v>10483</v>
      </c>
      <c r="GI306" s="53" t="s">
        <v>10483</v>
      </c>
      <c r="GJ306" s="53" t="s">
        <v>10483</v>
      </c>
      <c r="GK306" s="53" t="s">
        <v>10483</v>
      </c>
      <c r="GL306" s="53" t="s">
        <v>10483</v>
      </c>
      <c r="GM306" s="53" t="s">
        <v>10483</v>
      </c>
      <c r="GN306" s="53" t="s">
        <v>10483</v>
      </c>
      <c r="GO306" s="53" t="s">
        <v>10483</v>
      </c>
      <c r="GP306" s="53" t="s">
        <v>10483</v>
      </c>
      <c r="GQ306" s="53" t="s">
        <v>10483</v>
      </c>
      <c r="GZ306" s="166"/>
      <c r="HA306" s="166"/>
      <c r="HB306" s="166"/>
      <c r="HC306" s="166"/>
      <c r="HD306" s="166"/>
      <c r="HE306" s="166"/>
      <c r="HF306" s="166"/>
      <c r="HG306" s="166"/>
      <c r="HH306" s="166"/>
      <c r="HI306" s="166"/>
      <c r="HJ306" s="166"/>
      <c r="HK306" s="166"/>
      <c r="HO306" s="3" t="s">
        <v>542</v>
      </c>
      <c r="JZ306" s="9"/>
      <c r="KA306" s="9"/>
      <c r="KB306" s="9"/>
      <c r="KC306" s="9"/>
      <c r="KD306" s="9"/>
      <c r="KE306" s="9"/>
      <c r="KF306" s="9"/>
      <c r="PL306" s="3" t="s">
        <v>4445</v>
      </c>
      <c r="PM306" s="3" t="s">
        <v>4170</v>
      </c>
      <c r="PN306" s="3" t="s">
        <v>8137</v>
      </c>
      <c r="PO306" s="29">
        <v>2.74</v>
      </c>
      <c r="PP306" s="29">
        <v>0.91</v>
      </c>
      <c r="PQ306" s="29">
        <v>2.4700000000000002</v>
      </c>
      <c r="PR306" s="29">
        <v>0.88</v>
      </c>
      <c r="VF306" s="3" t="s">
        <v>5037</v>
      </c>
      <c r="VG306" s="3" t="s">
        <v>5116</v>
      </c>
      <c r="VH306" s="9"/>
      <c r="VI306" s="9"/>
      <c r="VJ306" s="3"/>
      <c r="VQ306" s="3" t="s">
        <v>3072</v>
      </c>
      <c r="VR306" s="3" t="s">
        <v>3072</v>
      </c>
      <c r="VS306" s="3" t="s">
        <v>3072</v>
      </c>
      <c r="VT306" s="6" t="s">
        <v>3072</v>
      </c>
      <c r="VV306" s="2" t="s">
        <v>5856</v>
      </c>
      <c r="VW306" s="2" t="s">
        <v>2314</v>
      </c>
      <c r="VX306" s="3" t="s">
        <v>6147</v>
      </c>
      <c r="VZ306" s="3" t="s">
        <v>777</v>
      </c>
      <c r="WA306" s="3" t="s">
        <v>777</v>
      </c>
      <c r="WB306" s="3" t="s">
        <v>10422</v>
      </c>
      <c r="WC306" s="3" t="s">
        <v>777</v>
      </c>
      <c r="WE306" s="6"/>
      <c r="WG306" s="7" t="s">
        <v>777</v>
      </c>
      <c r="WN306" s="2" t="s">
        <v>6146</v>
      </c>
      <c r="WU306" s="3" t="s">
        <v>5839</v>
      </c>
      <c r="WV306" s="7" t="s">
        <v>3901</v>
      </c>
      <c r="WZ306" s="6" t="s">
        <v>1698</v>
      </c>
      <c r="XA306" s="6" t="s">
        <v>3726</v>
      </c>
      <c r="XB306" s="6" t="s">
        <v>49</v>
      </c>
      <c r="XD306" s="6" t="s">
        <v>3531</v>
      </c>
      <c r="XE306" s="6" t="s">
        <v>3243</v>
      </c>
      <c r="XF306" s="6" t="s">
        <v>2526</v>
      </c>
      <c r="XG306" s="6" t="s">
        <v>1285</v>
      </c>
      <c r="XI306" s="6" t="s">
        <v>1285</v>
      </c>
      <c r="XK306"/>
      <c r="XL306" s="6" t="s">
        <v>1285</v>
      </c>
      <c r="XM306" s="6" t="s">
        <v>1285</v>
      </c>
      <c r="XN306" s="6" t="s">
        <v>1285</v>
      </c>
      <c r="XP306" s="6" t="s">
        <v>10499</v>
      </c>
      <c r="XQ306" s="6" t="s">
        <v>10499</v>
      </c>
      <c r="XS306" s="6" t="s">
        <v>10848</v>
      </c>
      <c r="XT306" s="6" t="s">
        <v>10848</v>
      </c>
      <c r="XU306" s="3" t="s">
        <v>49</v>
      </c>
      <c r="XV306" s="3">
        <v>4</v>
      </c>
      <c r="YI306" s="3" t="s">
        <v>1534</v>
      </c>
      <c r="YJ306" s="3" t="s">
        <v>1839</v>
      </c>
      <c r="YL306" s="3" t="s">
        <v>1724</v>
      </c>
      <c r="YQ306" s="3" t="s">
        <v>3899</v>
      </c>
      <c r="YR306" s="3" t="s">
        <v>3901</v>
      </c>
      <c r="YS306" s="3" t="s">
        <v>49</v>
      </c>
      <c r="YT306" s="3" t="s">
        <v>49</v>
      </c>
      <c r="YU306" s="3" t="s">
        <v>4051</v>
      </c>
      <c r="YV306" s="3" t="s">
        <v>537</v>
      </c>
      <c r="YX306" s="3" t="s">
        <v>2526</v>
      </c>
      <c r="YY306" s="3" t="s">
        <v>2108</v>
      </c>
      <c r="ZA306" s="6" t="s">
        <v>1837</v>
      </c>
      <c r="ZC306" s="6" t="s">
        <v>145</v>
      </c>
      <c r="ZH306" s="13" t="s">
        <v>49</v>
      </c>
      <c r="ZI306" s="3" t="s">
        <v>1762</v>
      </c>
      <c r="ZJ306" s="3" t="s">
        <v>1763</v>
      </c>
    </row>
    <row r="307" spans="1:686" ht="33" customHeight="1" x14ac:dyDescent="0.2">
      <c r="K307" s="6">
        <v>62</v>
      </c>
      <c r="L307" s="6">
        <v>95</v>
      </c>
      <c r="M307" s="162" t="s">
        <v>10483</v>
      </c>
      <c r="Q307" s="3"/>
      <c r="S307" s="4"/>
      <c r="T307" s="4" t="s">
        <v>1723</v>
      </c>
      <c r="X307" s="3"/>
      <c r="AC307" s="4"/>
      <c r="AD307" s="3" t="s">
        <v>49</v>
      </c>
      <c r="AE307" s="4" t="s">
        <v>1723</v>
      </c>
      <c r="AF307" s="3" t="s">
        <v>49</v>
      </c>
      <c r="AI307" s="3" t="s">
        <v>3728</v>
      </c>
      <c r="AL307" s="9"/>
      <c r="AM307" s="6" t="s">
        <v>9403</v>
      </c>
      <c r="AO307" s="28">
        <v>1</v>
      </c>
      <c r="AP307" s="9"/>
      <c r="AQ307" s="9"/>
      <c r="AR307" s="28"/>
      <c r="AS307" s="28"/>
      <c r="AT307" s="28"/>
      <c r="AU307" s="28"/>
      <c r="AV307" s="28"/>
      <c r="AW307" s="28"/>
      <c r="AX307" s="28"/>
      <c r="AY307" s="228"/>
      <c r="BH307" s="28" t="s">
        <v>2708</v>
      </c>
      <c r="BQ307" s="28" t="s">
        <v>4455</v>
      </c>
      <c r="BS307" s="227" t="str">
        <f t="shared" si="9"/>
        <v xml:space="preserve">-- -- MBSRQ-BAS              </v>
      </c>
      <c r="CL307" s="28">
        <v>33</v>
      </c>
      <c r="CM307" s="28">
        <v>33</v>
      </c>
      <c r="DD307" s="53" t="s">
        <v>10483</v>
      </c>
      <c r="DE307" s="53" t="s">
        <v>10483</v>
      </c>
      <c r="DF307" s="53" t="s">
        <v>10483</v>
      </c>
      <c r="DG307" s="53" t="s">
        <v>10483</v>
      </c>
      <c r="DH307" s="53" t="s">
        <v>10483</v>
      </c>
      <c r="DI307" s="53" t="s">
        <v>10483</v>
      </c>
      <c r="DJ307" s="53" t="s">
        <v>10483</v>
      </c>
      <c r="DK307" s="53" t="s">
        <v>10483</v>
      </c>
      <c r="DL307" s="53" t="s">
        <v>10483</v>
      </c>
      <c r="DM307" s="53" t="s">
        <v>10483</v>
      </c>
      <c r="DN307" s="53" t="s">
        <v>10483</v>
      </c>
      <c r="DO307" s="53" t="s">
        <v>10483</v>
      </c>
      <c r="DP307" s="53" t="s">
        <v>10483</v>
      </c>
      <c r="DQ307" s="53" t="s">
        <v>10483</v>
      </c>
      <c r="DR307" s="53" t="s">
        <v>10483</v>
      </c>
      <c r="DS307" s="53" t="s">
        <v>10483</v>
      </c>
      <c r="DT307" s="53" t="s">
        <v>10483</v>
      </c>
      <c r="DU307" s="53" t="s">
        <v>10483</v>
      </c>
      <c r="DV307" s="53" t="s">
        <v>10483</v>
      </c>
      <c r="DW307" s="53" t="s">
        <v>10483</v>
      </c>
      <c r="DX307" s="53" t="s">
        <v>10483</v>
      </c>
      <c r="DY307" s="53" t="s">
        <v>10483</v>
      </c>
      <c r="DZ307" s="53" t="s">
        <v>10483</v>
      </c>
      <c r="EA307" s="53" t="s">
        <v>10483</v>
      </c>
      <c r="EB307" s="53"/>
      <c r="EC307" s="53" t="s">
        <v>10483</v>
      </c>
      <c r="ED307" s="53" t="s">
        <v>10483</v>
      </c>
      <c r="EE307" s="53" t="s">
        <v>10483</v>
      </c>
      <c r="EF307" s="53" t="s">
        <v>10483</v>
      </c>
      <c r="EJ307" s="3" t="s">
        <v>6804</v>
      </c>
      <c r="EK307" s="3" t="s">
        <v>6805</v>
      </c>
      <c r="EL307" s="3" t="s">
        <v>6805</v>
      </c>
      <c r="EM307" s="29">
        <v>3.07</v>
      </c>
      <c r="EN307" s="29">
        <v>0.74</v>
      </c>
      <c r="EO307" s="53" t="s">
        <v>10483</v>
      </c>
      <c r="EP307" s="29">
        <v>2.99</v>
      </c>
      <c r="EQ307" s="29">
        <v>0.74</v>
      </c>
      <c r="ER307" s="53" t="s">
        <v>10483</v>
      </c>
      <c r="ES307" s="53" t="s">
        <v>10483</v>
      </c>
      <c r="ET307" s="53" t="s">
        <v>10483</v>
      </c>
      <c r="EU307" s="53" t="s">
        <v>10483</v>
      </c>
      <c r="EV307" s="53" t="s">
        <v>10483</v>
      </c>
      <c r="EW307" s="53" t="s">
        <v>10483</v>
      </c>
      <c r="EX307" s="53" t="s">
        <v>10483</v>
      </c>
      <c r="EY307" s="53" t="s">
        <v>10483</v>
      </c>
      <c r="EZ307" s="53" t="s">
        <v>10483</v>
      </c>
      <c r="FA307" s="53" t="s">
        <v>10483</v>
      </c>
      <c r="FB307" s="53" t="s">
        <v>10483</v>
      </c>
      <c r="FC307" s="53" t="s">
        <v>10483</v>
      </c>
      <c r="FD307" s="53" t="s">
        <v>10483</v>
      </c>
      <c r="FE307" s="53" t="s">
        <v>10483</v>
      </c>
      <c r="FF307" s="53" t="s">
        <v>10483</v>
      </c>
      <c r="FG307" s="53" t="s">
        <v>10483</v>
      </c>
      <c r="FH307" s="53" t="s">
        <v>10483</v>
      </c>
      <c r="FI307" s="53" t="s">
        <v>10483</v>
      </c>
      <c r="FJ307" s="53" t="s">
        <v>10483</v>
      </c>
      <c r="FK307" s="53" t="s">
        <v>10483</v>
      </c>
      <c r="FO307" s="53" t="s">
        <v>10483</v>
      </c>
      <c r="FP307" s="53" t="s">
        <v>10483</v>
      </c>
      <c r="FQ307" s="53" t="s">
        <v>10483</v>
      </c>
      <c r="FR307" s="53" t="s">
        <v>10483</v>
      </c>
      <c r="FS307" s="53" t="s">
        <v>10483</v>
      </c>
      <c r="FT307" s="53" t="s">
        <v>10483</v>
      </c>
      <c r="FU307" s="53" t="s">
        <v>10483</v>
      </c>
      <c r="FV307" s="53" t="s">
        <v>10483</v>
      </c>
      <c r="FW307" s="53" t="s">
        <v>10483</v>
      </c>
      <c r="FX307" s="53" t="s">
        <v>10483</v>
      </c>
      <c r="FY307" s="53" t="s">
        <v>10483</v>
      </c>
      <c r="FZ307" s="53" t="s">
        <v>10483</v>
      </c>
      <c r="GA307" s="53" t="s">
        <v>10483</v>
      </c>
      <c r="GB307" s="53" t="s">
        <v>10483</v>
      </c>
      <c r="GC307" s="53"/>
      <c r="GD307" s="53" t="s">
        <v>10483</v>
      </c>
      <c r="GE307" s="53" t="s">
        <v>10483</v>
      </c>
      <c r="GF307" s="53" t="s">
        <v>10483</v>
      </c>
      <c r="GG307" s="53" t="s">
        <v>10483</v>
      </c>
      <c r="GH307" s="53" t="s">
        <v>10483</v>
      </c>
      <c r="GI307" s="53" t="s">
        <v>10483</v>
      </c>
      <c r="GJ307" s="53" t="s">
        <v>10483</v>
      </c>
      <c r="GK307" s="53" t="s">
        <v>10483</v>
      </c>
      <c r="GL307" s="53" t="s">
        <v>10483</v>
      </c>
      <c r="GM307" s="53" t="s">
        <v>10483</v>
      </c>
      <c r="GN307" s="53" t="s">
        <v>10483</v>
      </c>
      <c r="GO307" s="53" t="s">
        <v>10483</v>
      </c>
      <c r="GP307" s="53" t="s">
        <v>10483</v>
      </c>
      <c r="GQ307" s="53" t="s">
        <v>10483</v>
      </c>
      <c r="GZ307" s="166"/>
      <c r="HA307" s="166"/>
      <c r="HB307" s="166"/>
      <c r="HC307" s="166"/>
      <c r="HD307" s="166"/>
      <c r="HE307" s="166"/>
      <c r="HF307" s="166"/>
      <c r="HG307" s="166"/>
      <c r="HH307" s="166"/>
      <c r="HI307" s="166"/>
      <c r="HJ307" s="166"/>
      <c r="HK307" s="166"/>
      <c r="JZ307" s="9"/>
      <c r="KA307" s="9"/>
      <c r="KB307" s="9"/>
      <c r="KC307" s="9"/>
      <c r="KD307" s="9"/>
      <c r="KE307" s="9"/>
      <c r="KF307" s="9"/>
      <c r="PO307" s="29">
        <v>3.05</v>
      </c>
      <c r="PP307" s="29">
        <v>0.9</v>
      </c>
      <c r="PQ307" s="29">
        <v>2.89</v>
      </c>
      <c r="PR307" s="29">
        <v>1.04</v>
      </c>
      <c r="VF307" s="3" t="s">
        <v>5037</v>
      </c>
      <c r="VG307" s="3" t="s">
        <v>5116</v>
      </c>
      <c r="VH307" s="9"/>
      <c r="VI307" s="9"/>
      <c r="VJ307" s="9"/>
      <c r="WA307" s="3" t="s">
        <v>777</v>
      </c>
      <c r="WE307" s="6"/>
      <c r="WZ307" s="6" t="s">
        <v>1723</v>
      </c>
      <c r="XA307" s="6" t="s">
        <v>1723</v>
      </c>
      <c r="XB307" s="6" t="s">
        <v>49</v>
      </c>
      <c r="XD307" s="6" t="s">
        <v>3728</v>
      </c>
      <c r="XG307" s="6" t="s">
        <v>1013</v>
      </c>
      <c r="XI307" s="6" t="s">
        <v>1006</v>
      </c>
      <c r="XK307"/>
      <c r="XL307" s="6" t="s">
        <v>1013</v>
      </c>
      <c r="XM307" s="6" t="s">
        <v>1013</v>
      </c>
      <c r="XN307" s="6" t="s">
        <v>1013</v>
      </c>
      <c r="XP307" s="6" t="s">
        <v>9403</v>
      </c>
      <c r="XQ307" s="6" t="s">
        <v>9403</v>
      </c>
      <c r="XU307" s="3" t="s">
        <v>49</v>
      </c>
      <c r="XV307"/>
      <c r="YJ307" s="3" t="s">
        <v>1839</v>
      </c>
      <c r="ZC307" s="4"/>
    </row>
    <row r="308" spans="1:686" ht="33" customHeight="1" x14ac:dyDescent="0.2">
      <c r="A308" s="3" t="s">
        <v>2708</v>
      </c>
      <c r="B308" s="64" t="s">
        <v>11357</v>
      </c>
      <c r="C308" s="138" t="s">
        <v>9907</v>
      </c>
      <c r="D308" s="138"/>
      <c r="E308" s="138"/>
      <c r="F308" s="4" t="s">
        <v>7258</v>
      </c>
      <c r="H308" s="80" t="s">
        <v>7257</v>
      </c>
      <c r="K308" s="6">
        <v>218</v>
      </c>
      <c r="L308" s="6">
        <v>96</v>
      </c>
      <c r="M308" s="139" t="s">
        <v>7167</v>
      </c>
      <c r="N308" s="6" t="s">
        <v>10167</v>
      </c>
      <c r="O308" s="6" t="s">
        <v>10234</v>
      </c>
      <c r="P308" s="3">
        <v>2</v>
      </c>
      <c r="Q308" s="6" t="s">
        <v>2314</v>
      </c>
      <c r="S308" s="3" t="s">
        <v>75</v>
      </c>
      <c r="T308" s="3" t="s">
        <v>1476</v>
      </c>
      <c r="U308" s="3" t="s">
        <v>7171</v>
      </c>
      <c r="V308" s="3" t="s">
        <v>49</v>
      </c>
      <c r="W308" s="3" t="s">
        <v>7172</v>
      </c>
      <c r="Y308" s="3" t="s">
        <v>2226</v>
      </c>
      <c r="Z308" s="3" t="s">
        <v>2237</v>
      </c>
      <c r="AB308" s="6" t="s">
        <v>1837</v>
      </c>
      <c r="AC308" s="6" t="s">
        <v>7003</v>
      </c>
      <c r="AD308" s="3" t="s">
        <v>7173</v>
      </c>
      <c r="AE308" s="3" t="s">
        <v>7173</v>
      </c>
      <c r="AG308" s="162" t="s">
        <v>10483</v>
      </c>
      <c r="AI308" s="3" t="s">
        <v>7170</v>
      </c>
      <c r="AJ308" s="3" t="s">
        <v>3260</v>
      </c>
      <c r="AL308" s="9"/>
      <c r="AM308" s="6" t="s">
        <v>801</v>
      </c>
      <c r="AN308" s="3" t="s">
        <v>537</v>
      </c>
      <c r="AO308" s="9">
        <v>4</v>
      </c>
      <c r="AP308" s="9">
        <v>4</v>
      </c>
      <c r="AQ308" s="9">
        <v>60</v>
      </c>
      <c r="AR308" s="98" t="s">
        <v>7174</v>
      </c>
      <c r="AT308" s="98">
        <v>44</v>
      </c>
      <c r="AU308" s="98">
        <v>44</v>
      </c>
      <c r="AV308" s="98">
        <v>0</v>
      </c>
      <c r="AW308" s="98">
        <v>20.21</v>
      </c>
      <c r="AX308" s="98">
        <v>2.15</v>
      </c>
      <c r="AY308" s="226" t="s">
        <v>49</v>
      </c>
      <c r="AZ308" s="28" t="s">
        <v>557</v>
      </c>
      <c r="BA308" s="28" t="s">
        <v>542</v>
      </c>
      <c r="BB308" s="28" t="s">
        <v>542</v>
      </c>
      <c r="BC308" s="28" t="s">
        <v>542</v>
      </c>
      <c r="BE308" s="28" t="s">
        <v>10</v>
      </c>
      <c r="BF308" s="28" t="s">
        <v>4885</v>
      </c>
      <c r="BI308" s="28" t="s">
        <v>1529</v>
      </c>
      <c r="BK308" s="28" t="s">
        <v>1529</v>
      </c>
      <c r="BL308" s="28" t="s">
        <v>4885</v>
      </c>
      <c r="BR308" s="227" t="s">
        <v>7256</v>
      </c>
      <c r="BS308" s="227" t="str">
        <f t="shared" si="9"/>
        <v xml:space="preserve">-- -- BAS-2              </v>
      </c>
      <c r="BT308" s="28" t="s">
        <v>7256</v>
      </c>
      <c r="CH308" s="118" t="s">
        <v>7257</v>
      </c>
      <c r="CL308" s="28">
        <v>22</v>
      </c>
      <c r="CM308" s="28">
        <v>22</v>
      </c>
      <c r="DD308" s="53" t="s">
        <v>10483</v>
      </c>
      <c r="DE308" s="53" t="s">
        <v>10483</v>
      </c>
      <c r="DF308" s="53" t="s">
        <v>10483</v>
      </c>
      <c r="DG308" s="53" t="s">
        <v>10483</v>
      </c>
      <c r="DH308" s="53" t="s">
        <v>10483</v>
      </c>
      <c r="DI308" s="53" t="s">
        <v>10483</v>
      </c>
      <c r="DJ308" s="53" t="s">
        <v>10483</v>
      </c>
      <c r="DK308" s="53" t="s">
        <v>10483</v>
      </c>
      <c r="DL308" s="53" t="s">
        <v>10483</v>
      </c>
      <c r="DM308" s="53" t="s">
        <v>10483</v>
      </c>
      <c r="DN308" s="53" t="s">
        <v>10483</v>
      </c>
      <c r="DO308" s="53" t="s">
        <v>10483</v>
      </c>
      <c r="DP308" s="53" t="s">
        <v>10483</v>
      </c>
      <c r="DQ308" s="53" t="s">
        <v>10483</v>
      </c>
      <c r="DR308" s="53" t="s">
        <v>10483</v>
      </c>
      <c r="DS308" s="53" t="s">
        <v>10483</v>
      </c>
      <c r="DT308" s="53" t="s">
        <v>10483</v>
      </c>
      <c r="DU308" s="53" t="s">
        <v>10483</v>
      </c>
      <c r="DV308" s="53" t="s">
        <v>10483</v>
      </c>
      <c r="DW308" s="53" t="s">
        <v>10483</v>
      </c>
      <c r="DX308" s="53" t="s">
        <v>10483</v>
      </c>
      <c r="DY308" s="53" t="s">
        <v>10483</v>
      </c>
      <c r="DZ308" s="53" t="s">
        <v>10483</v>
      </c>
      <c r="EA308" s="53" t="s">
        <v>10483</v>
      </c>
      <c r="EB308" s="53"/>
      <c r="EC308" s="53" t="s">
        <v>10483</v>
      </c>
      <c r="ED308" s="53" t="s">
        <v>10483</v>
      </c>
      <c r="EE308" s="53" t="s">
        <v>10483</v>
      </c>
      <c r="EF308" s="53" t="s">
        <v>10483</v>
      </c>
      <c r="EJ308" s="3" t="s">
        <v>8160</v>
      </c>
      <c r="EK308" s="3" t="s">
        <v>8160</v>
      </c>
      <c r="EL308" s="3" t="s">
        <v>8160</v>
      </c>
      <c r="EM308" s="29">
        <v>3.27</v>
      </c>
      <c r="EN308" s="29">
        <v>0.69</v>
      </c>
      <c r="EO308" s="53" t="s">
        <v>10483</v>
      </c>
      <c r="EP308" s="29">
        <v>3.75</v>
      </c>
      <c r="EQ308" s="29">
        <v>0.83</v>
      </c>
      <c r="ER308" s="53" t="s">
        <v>10483</v>
      </c>
      <c r="ES308" s="53" t="s">
        <v>10483</v>
      </c>
      <c r="ET308" s="53" t="s">
        <v>10483</v>
      </c>
      <c r="EU308" s="53" t="s">
        <v>10483</v>
      </c>
      <c r="EV308" s="53" t="s">
        <v>10483</v>
      </c>
      <c r="EW308" s="53" t="s">
        <v>10483</v>
      </c>
      <c r="EX308" s="53" t="s">
        <v>10483</v>
      </c>
      <c r="EY308" s="53" t="s">
        <v>10483</v>
      </c>
      <c r="EZ308" s="53" t="s">
        <v>10483</v>
      </c>
      <c r="FA308" s="53" t="s">
        <v>10483</v>
      </c>
      <c r="FB308" s="53" t="s">
        <v>10483</v>
      </c>
      <c r="FC308" s="53" t="s">
        <v>10483</v>
      </c>
      <c r="FD308" s="53" t="s">
        <v>10483</v>
      </c>
      <c r="FE308" s="53" t="s">
        <v>10483</v>
      </c>
      <c r="FF308" s="53" t="s">
        <v>10483</v>
      </c>
      <c r="FG308" s="53" t="s">
        <v>10483</v>
      </c>
      <c r="FH308" s="53" t="s">
        <v>10483</v>
      </c>
      <c r="FI308" s="53" t="s">
        <v>10483</v>
      </c>
      <c r="FJ308" s="53" t="s">
        <v>10483</v>
      </c>
      <c r="FK308" s="53" t="s">
        <v>10483</v>
      </c>
      <c r="FO308" s="53" t="s">
        <v>10483</v>
      </c>
      <c r="FP308" s="53" t="s">
        <v>10483</v>
      </c>
      <c r="FQ308" s="53" t="s">
        <v>10483</v>
      </c>
      <c r="FR308" s="53" t="s">
        <v>10483</v>
      </c>
      <c r="FS308" s="53" t="s">
        <v>10483</v>
      </c>
      <c r="FT308" s="53" t="s">
        <v>10483</v>
      </c>
      <c r="FU308" s="53" t="s">
        <v>10483</v>
      </c>
      <c r="FV308" s="53" t="s">
        <v>10483</v>
      </c>
      <c r="FW308" s="53" t="s">
        <v>10483</v>
      </c>
      <c r="FX308" s="53" t="s">
        <v>10483</v>
      </c>
      <c r="FY308" s="53" t="s">
        <v>10483</v>
      </c>
      <c r="FZ308" s="53" t="s">
        <v>10483</v>
      </c>
      <c r="GA308" s="53" t="s">
        <v>10483</v>
      </c>
      <c r="GB308" s="53" t="s">
        <v>10483</v>
      </c>
      <c r="GC308" s="53"/>
      <c r="GD308" s="53" t="s">
        <v>10483</v>
      </c>
      <c r="GE308" s="53" t="s">
        <v>10483</v>
      </c>
      <c r="GF308" s="53" t="s">
        <v>10483</v>
      </c>
      <c r="GG308" s="53" t="s">
        <v>10483</v>
      </c>
      <c r="GH308" s="53" t="s">
        <v>10483</v>
      </c>
      <c r="GI308" s="53" t="s">
        <v>10483</v>
      </c>
      <c r="GJ308" s="53" t="s">
        <v>10483</v>
      </c>
      <c r="GK308" s="53" t="s">
        <v>10483</v>
      </c>
      <c r="GL308" s="53" t="s">
        <v>10483</v>
      </c>
      <c r="GM308" s="53" t="s">
        <v>10483</v>
      </c>
      <c r="GN308" s="53" t="s">
        <v>10483</v>
      </c>
      <c r="GO308" s="53" t="s">
        <v>10483</v>
      </c>
      <c r="GP308" s="53" t="s">
        <v>10483</v>
      </c>
      <c r="GQ308" s="53" t="s">
        <v>10483</v>
      </c>
      <c r="GZ308" s="166"/>
      <c r="HA308" s="166"/>
      <c r="HB308" s="166"/>
      <c r="HC308" s="166"/>
      <c r="HD308" s="166"/>
      <c r="HE308" s="166"/>
      <c r="HF308" s="166"/>
      <c r="HG308" s="166"/>
      <c r="HH308" s="166"/>
      <c r="HI308" s="166"/>
      <c r="HJ308" s="166"/>
      <c r="HK308" s="166"/>
      <c r="HO308" s="3" t="s">
        <v>542</v>
      </c>
      <c r="JZ308" s="9"/>
      <c r="KA308" s="9"/>
      <c r="KB308" s="9"/>
      <c r="KC308" s="9"/>
      <c r="KD308" s="9"/>
      <c r="KE308" s="9"/>
      <c r="KF308" s="9"/>
      <c r="VI308" s="4"/>
      <c r="VJ308" s="4"/>
      <c r="VZ308" s="3" t="s">
        <v>777</v>
      </c>
      <c r="WA308" s="3" t="s">
        <v>777</v>
      </c>
      <c r="WB308" s="3" t="s">
        <v>10422</v>
      </c>
      <c r="WC308" s="6" t="s">
        <v>6130</v>
      </c>
      <c r="WD308" s="3" t="s">
        <v>6130</v>
      </c>
      <c r="WE308" s="6"/>
      <c r="XK308"/>
      <c r="XL308" s="6"/>
      <c r="XN308" s="6" t="s">
        <v>9713</v>
      </c>
      <c r="XO308" s="6" t="s">
        <v>9487</v>
      </c>
      <c r="XP308" s="6" t="s">
        <v>801</v>
      </c>
      <c r="XQ308" s="6" t="s">
        <v>801</v>
      </c>
      <c r="XS308" s="6" t="s">
        <v>10850</v>
      </c>
      <c r="XT308" s="6" t="s">
        <v>10850</v>
      </c>
      <c r="XV308">
        <v>4</v>
      </c>
    </row>
    <row r="309" spans="1:686" ht="33" customHeight="1" x14ac:dyDescent="0.2">
      <c r="A309" s="3" t="s">
        <v>2708</v>
      </c>
      <c r="F309" s="3"/>
      <c r="K309" s="6">
        <v>218</v>
      </c>
      <c r="L309" s="6">
        <v>96</v>
      </c>
      <c r="M309" s="162" t="s">
        <v>10483</v>
      </c>
      <c r="N309" s="6"/>
      <c r="O309" s="6"/>
      <c r="T309" s="3" t="s">
        <v>7168</v>
      </c>
      <c r="AI309" s="3" t="s">
        <v>7169</v>
      </c>
      <c r="AL309" s="9"/>
      <c r="AM309" s="3" t="s">
        <v>10744</v>
      </c>
      <c r="AO309" s="9">
        <v>4</v>
      </c>
      <c r="AP309" s="9"/>
      <c r="AQ309" s="9"/>
      <c r="BS309" s="227" t="str">
        <f t="shared" si="9"/>
        <v xml:space="preserve">-- -- BAS-2              </v>
      </c>
      <c r="CL309" s="28">
        <v>22</v>
      </c>
      <c r="CM309" s="28">
        <v>19</v>
      </c>
      <c r="DD309" s="53" t="s">
        <v>10483</v>
      </c>
      <c r="DE309" s="53" t="s">
        <v>10483</v>
      </c>
      <c r="DF309" s="53" t="s">
        <v>10483</v>
      </c>
      <c r="DG309" s="53" t="s">
        <v>10483</v>
      </c>
      <c r="DH309" s="53" t="s">
        <v>10483</v>
      </c>
      <c r="DI309" s="53" t="s">
        <v>10483</v>
      </c>
      <c r="DJ309" s="53" t="s">
        <v>10483</v>
      </c>
      <c r="DK309" s="53" t="s">
        <v>10483</v>
      </c>
      <c r="DL309" s="53" t="s">
        <v>10483</v>
      </c>
      <c r="DM309" s="53" t="s">
        <v>10483</v>
      </c>
      <c r="DN309" s="53" t="s">
        <v>10483</v>
      </c>
      <c r="DO309" s="53" t="s">
        <v>10483</v>
      </c>
      <c r="DP309" s="53" t="s">
        <v>10483</v>
      </c>
      <c r="DQ309" s="53" t="s">
        <v>10483</v>
      </c>
      <c r="DR309" s="53" t="s">
        <v>10483</v>
      </c>
      <c r="DS309" s="53" t="s">
        <v>10483</v>
      </c>
      <c r="DT309" s="53" t="s">
        <v>10483</v>
      </c>
      <c r="DU309" s="53" t="s">
        <v>10483</v>
      </c>
      <c r="DV309" s="53" t="s">
        <v>10483</v>
      </c>
      <c r="DW309" s="53" t="s">
        <v>10483</v>
      </c>
      <c r="DX309" s="53" t="s">
        <v>10483</v>
      </c>
      <c r="DY309" s="53" t="s">
        <v>10483</v>
      </c>
      <c r="DZ309" s="53" t="s">
        <v>10483</v>
      </c>
      <c r="EA309" s="53" t="s">
        <v>10483</v>
      </c>
      <c r="EB309" s="53"/>
      <c r="EC309" s="53" t="s">
        <v>10483</v>
      </c>
      <c r="ED309" s="53" t="s">
        <v>10483</v>
      </c>
      <c r="EE309" s="53" t="s">
        <v>10483</v>
      </c>
      <c r="EF309" s="53" t="s">
        <v>10483</v>
      </c>
      <c r="EJ309" s="3" t="s">
        <v>8160</v>
      </c>
      <c r="EK309" s="3" t="s">
        <v>8160</v>
      </c>
      <c r="EL309" s="3" t="s">
        <v>8160</v>
      </c>
      <c r="EM309" s="29">
        <v>3.31</v>
      </c>
      <c r="EN309" s="29">
        <v>0.79</v>
      </c>
      <c r="EO309" s="53" t="s">
        <v>10483</v>
      </c>
      <c r="EP309" s="29">
        <v>3.45</v>
      </c>
      <c r="EQ309" s="29">
        <v>0.78</v>
      </c>
      <c r="ER309" s="53" t="s">
        <v>10483</v>
      </c>
      <c r="ES309" s="53" t="s">
        <v>10483</v>
      </c>
      <c r="ET309" s="53" t="s">
        <v>10483</v>
      </c>
      <c r="EU309" s="53" t="s">
        <v>10483</v>
      </c>
      <c r="EV309" s="53" t="s">
        <v>10483</v>
      </c>
      <c r="EW309" s="53" t="s">
        <v>10483</v>
      </c>
      <c r="EX309" s="53" t="s">
        <v>10483</v>
      </c>
      <c r="EY309" s="53" t="s">
        <v>10483</v>
      </c>
      <c r="EZ309" s="53" t="s">
        <v>10483</v>
      </c>
      <c r="FA309" s="53" t="s">
        <v>10483</v>
      </c>
      <c r="FB309" s="53" t="s">
        <v>10483</v>
      </c>
      <c r="FC309" s="53" t="s">
        <v>10483</v>
      </c>
      <c r="FD309" s="53" t="s">
        <v>10483</v>
      </c>
      <c r="FE309" s="53" t="s">
        <v>10483</v>
      </c>
      <c r="FF309" s="53" t="s">
        <v>10483</v>
      </c>
      <c r="FG309" s="53" t="s">
        <v>10483</v>
      </c>
      <c r="FH309" s="53" t="s">
        <v>10483</v>
      </c>
      <c r="FI309" s="53" t="s">
        <v>10483</v>
      </c>
      <c r="FJ309" s="53" t="s">
        <v>10483</v>
      </c>
      <c r="FK309" s="53" t="s">
        <v>10483</v>
      </c>
      <c r="FO309" s="53" t="s">
        <v>10483</v>
      </c>
      <c r="FP309" s="53" t="s">
        <v>10483</v>
      </c>
      <c r="FQ309" s="53" t="s">
        <v>10483</v>
      </c>
      <c r="FR309" s="53" t="s">
        <v>10483</v>
      </c>
      <c r="FS309" s="53" t="s">
        <v>10483</v>
      </c>
      <c r="FT309" s="53" t="s">
        <v>10483</v>
      </c>
      <c r="FU309" s="53" t="s">
        <v>10483</v>
      </c>
      <c r="FV309" s="53" t="s">
        <v>10483</v>
      </c>
      <c r="FW309" s="53" t="s">
        <v>10483</v>
      </c>
      <c r="FX309" s="53" t="s">
        <v>10483</v>
      </c>
      <c r="FY309" s="53" t="s">
        <v>10483</v>
      </c>
      <c r="FZ309" s="53" t="s">
        <v>10483</v>
      </c>
      <c r="GA309" s="53" t="s">
        <v>10483</v>
      </c>
      <c r="GB309" s="53" t="s">
        <v>10483</v>
      </c>
      <c r="GC309" s="53"/>
      <c r="GD309" s="53" t="s">
        <v>10483</v>
      </c>
      <c r="GE309" s="53" t="s">
        <v>10483</v>
      </c>
      <c r="GF309" s="53" t="s">
        <v>10483</v>
      </c>
      <c r="GG309" s="53" t="s">
        <v>10483</v>
      </c>
      <c r="GH309" s="53" t="s">
        <v>10483</v>
      </c>
      <c r="GI309" s="53" t="s">
        <v>10483</v>
      </c>
      <c r="GJ309" s="53" t="s">
        <v>10483</v>
      </c>
      <c r="GK309" s="53" t="s">
        <v>10483</v>
      </c>
      <c r="GL309" s="53" t="s">
        <v>10483</v>
      </c>
      <c r="GM309" s="53" t="s">
        <v>10483</v>
      </c>
      <c r="GN309" s="53" t="s">
        <v>10483</v>
      </c>
      <c r="GO309" s="53" t="s">
        <v>10483</v>
      </c>
      <c r="GP309" s="53" t="s">
        <v>10483</v>
      </c>
      <c r="GQ309" s="53" t="s">
        <v>10483</v>
      </c>
      <c r="GZ309" s="166"/>
      <c r="HA309" s="166"/>
      <c r="HB309" s="166"/>
      <c r="HC309" s="166"/>
      <c r="HD309" s="166"/>
      <c r="HE309" s="166"/>
      <c r="HF309" s="166"/>
      <c r="HG309" s="166"/>
      <c r="HH309" s="166"/>
      <c r="HI309" s="166"/>
      <c r="HJ309" s="166"/>
      <c r="HK309" s="166"/>
      <c r="JZ309" s="9"/>
      <c r="KA309" s="9"/>
      <c r="KB309" s="9"/>
      <c r="KC309" s="9"/>
      <c r="KD309" s="9"/>
      <c r="KE309" s="9"/>
      <c r="KF309" s="9"/>
      <c r="VI309" s="4"/>
      <c r="VJ309" s="4"/>
      <c r="WA309" s="3" t="s">
        <v>777</v>
      </c>
      <c r="WE309" s="6"/>
      <c r="XK309"/>
      <c r="XL309" s="6"/>
      <c r="XN309" s="6" t="s">
        <v>9568</v>
      </c>
      <c r="XO309" s="3" t="s">
        <v>7168</v>
      </c>
      <c r="XP309" s="3" t="s">
        <v>10744</v>
      </c>
      <c r="XQ309" s="3" t="s">
        <v>10744</v>
      </c>
      <c r="XS309" s="3" t="s">
        <v>10849</v>
      </c>
      <c r="XT309" s="3" t="s">
        <v>10849</v>
      </c>
      <c r="XV309"/>
      <c r="XZ309" s="6" t="s">
        <v>9771</v>
      </c>
      <c r="YA309" s="6" t="s">
        <v>9488</v>
      </c>
    </row>
    <row r="310" spans="1:686" ht="33" customHeight="1" x14ac:dyDescent="0.2">
      <c r="A310" s="3" t="s">
        <v>2708</v>
      </c>
      <c r="B310" s="64" t="s">
        <v>11357</v>
      </c>
      <c r="C310" s="276" t="s">
        <v>9918</v>
      </c>
      <c r="D310" s="276" t="s">
        <v>9991</v>
      </c>
      <c r="E310" s="276" t="s">
        <v>9992</v>
      </c>
      <c r="F310" s="277" t="s">
        <v>7255</v>
      </c>
      <c r="G310" s="278"/>
      <c r="H310" s="278"/>
      <c r="I310" s="278"/>
      <c r="J310" s="278"/>
      <c r="K310" s="279">
        <v>219</v>
      </c>
      <c r="L310" s="279">
        <v>97</v>
      </c>
      <c r="M310" s="279" t="s">
        <v>7175</v>
      </c>
      <c r="N310" s="6" t="s">
        <v>10167</v>
      </c>
      <c r="O310" s="6" t="s">
        <v>10230</v>
      </c>
      <c r="P310" s="3">
        <v>2</v>
      </c>
      <c r="Q310" s="6" t="s">
        <v>2314</v>
      </c>
      <c r="S310" s="3" t="s">
        <v>236</v>
      </c>
      <c r="T310" s="3" t="s">
        <v>1476</v>
      </c>
      <c r="U310" s="3" t="s">
        <v>49</v>
      </c>
      <c r="V310" s="3" t="s">
        <v>49</v>
      </c>
      <c r="W310" s="3" t="s">
        <v>2108</v>
      </c>
      <c r="Y310" s="3" t="s">
        <v>2226</v>
      </c>
      <c r="Z310" s="3" t="s">
        <v>2237</v>
      </c>
      <c r="AB310" s="6" t="s">
        <v>1837</v>
      </c>
      <c r="AC310" s="3" t="s">
        <v>7003</v>
      </c>
      <c r="AD310" s="3" t="s">
        <v>7176</v>
      </c>
      <c r="AE310" s="3" t="s">
        <v>7177</v>
      </c>
      <c r="AG310" s="162" t="s">
        <v>10483</v>
      </c>
      <c r="AI310" s="3" t="s">
        <v>7178</v>
      </c>
      <c r="AJ310" s="3" t="s">
        <v>7179</v>
      </c>
      <c r="AL310" s="9"/>
      <c r="AM310" s="6" t="s">
        <v>11195</v>
      </c>
      <c r="AN310" s="3" t="s">
        <v>537</v>
      </c>
      <c r="AO310" s="9">
        <v>4</v>
      </c>
      <c r="AP310" s="9">
        <v>4</v>
      </c>
      <c r="AQ310" s="9">
        <v>40</v>
      </c>
      <c r="AR310" s="98" t="s">
        <v>542</v>
      </c>
      <c r="AT310" s="98">
        <v>344</v>
      </c>
      <c r="AU310" s="98">
        <v>187</v>
      </c>
      <c r="AV310" s="98">
        <v>157</v>
      </c>
      <c r="AW310" s="98">
        <v>9.34</v>
      </c>
      <c r="AX310" s="98">
        <v>0.69</v>
      </c>
      <c r="AY310" s="226" t="s">
        <v>2854</v>
      </c>
      <c r="AZ310" s="28" t="s">
        <v>542</v>
      </c>
      <c r="BA310" s="28" t="s">
        <v>542</v>
      </c>
      <c r="BB310" s="28" t="s">
        <v>542</v>
      </c>
      <c r="BC310" s="28" t="s">
        <v>542</v>
      </c>
      <c r="BE310" s="28" t="s">
        <v>10</v>
      </c>
      <c r="BF310" s="28" t="s">
        <v>4887</v>
      </c>
      <c r="BH310" s="28" t="s">
        <v>2708</v>
      </c>
      <c r="BI310" s="28" t="s">
        <v>1529</v>
      </c>
      <c r="BK310" s="28" t="s">
        <v>1529</v>
      </c>
      <c r="BL310" s="28" t="s">
        <v>4887</v>
      </c>
      <c r="BR310" s="227" t="s">
        <v>11196</v>
      </c>
      <c r="BS310" s="227" t="str">
        <f t="shared" si="9"/>
        <v xml:space="preserve">-- -- BES (Body-Esteem Scale)         PANAS-C-NA     </v>
      </c>
      <c r="BT310" s="28" t="s">
        <v>11197</v>
      </c>
      <c r="BU310" s="28" t="s">
        <v>11198</v>
      </c>
      <c r="BV310" s="28" t="s">
        <v>11199</v>
      </c>
      <c r="CL310" s="247">
        <v>91</v>
      </c>
      <c r="CM310" s="247">
        <v>91</v>
      </c>
      <c r="DD310" s="53" t="s">
        <v>10483</v>
      </c>
      <c r="DE310" s="53" t="s">
        <v>10483</v>
      </c>
      <c r="DF310" s="53" t="s">
        <v>10483</v>
      </c>
      <c r="DG310" s="53" t="s">
        <v>10483</v>
      </c>
      <c r="DH310" s="53" t="s">
        <v>10483</v>
      </c>
      <c r="DI310" s="53" t="s">
        <v>10483</v>
      </c>
      <c r="DJ310" s="53" t="s">
        <v>10483</v>
      </c>
      <c r="DK310" s="53" t="s">
        <v>10483</v>
      </c>
      <c r="DL310" s="53" t="s">
        <v>10483</v>
      </c>
      <c r="DM310" s="53" t="s">
        <v>10483</v>
      </c>
      <c r="DN310" s="53" t="s">
        <v>10483</v>
      </c>
      <c r="DO310" s="53" t="s">
        <v>10483</v>
      </c>
      <c r="DP310" s="53" t="s">
        <v>10483</v>
      </c>
      <c r="DQ310" s="53" t="s">
        <v>10483</v>
      </c>
      <c r="DR310" s="53" t="s">
        <v>10483</v>
      </c>
      <c r="DS310" s="53" t="s">
        <v>10483</v>
      </c>
      <c r="DT310" s="53" t="s">
        <v>10483</v>
      </c>
      <c r="DU310" s="53" t="s">
        <v>10483</v>
      </c>
      <c r="DV310" s="53" t="s">
        <v>10483</v>
      </c>
      <c r="DW310" s="53" t="s">
        <v>10483</v>
      </c>
      <c r="DX310" s="53" t="s">
        <v>10483</v>
      </c>
      <c r="DY310" s="53" t="s">
        <v>10483</v>
      </c>
      <c r="DZ310" s="53" t="s">
        <v>10483</v>
      </c>
      <c r="EA310" s="53" t="s">
        <v>10483</v>
      </c>
      <c r="EB310" s="53"/>
      <c r="EC310" s="53" t="s">
        <v>10483</v>
      </c>
      <c r="ED310" s="53" t="s">
        <v>10483</v>
      </c>
      <c r="EE310" s="53" t="s">
        <v>10483</v>
      </c>
      <c r="EF310" s="53" t="s">
        <v>10483</v>
      </c>
      <c r="EJ310" s="3" t="s">
        <v>6920</v>
      </c>
      <c r="EK310" s="3" t="s">
        <v>1355</v>
      </c>
      <c r="EL310" s="3" t="s">
        <v>1355</v>
      </c>
      <c r="EM310" s="29">
        <v>3.55</v>
      </c>
      <c r="EN310" s="29">
        <v>0.99</v>
      </c>
      <c r="EO310" s="53" t="s">
        <v>10483</v>
      </c>
      <c r="EP310" s="29">
        <v>3.59</v>
      </c>
      <c r="EQ310" s="29">
        <v>1.01</v>
      </c>
      <c r="ER310" s="53" t="s">
        <v>10483</v>
      </c>
      <c r="ES310" s="53" t="s">
        <v>10483</v>
      </c>
      <c r="ET310" s="53" t="s">
        <v>10483</v>
      </c>
      <c r="EU310" s="53" t="s">
        <v>10483</v>
      </c>
      <c r="EV310" s="53">
        <v>3.69</v>
      </c>
      <c r="EW310" s="53">
        <v>1.1100000000000001</v>
      </c>
      <c r="EX310" s="53" t="s">
        <v>10483</v>
      </c>
      <c r="EY310" s="53" t="s">
        <v>10483</v>
      </c>
      <c r="EZ310" s="53" t="s">
        <v>10483</v>
      </c>
      <c r="FA310" s="53" t="s">
        <v>10483</v>
      </c>
      <c r="FB310" s="53" t="s">
        <v>10483</v>
      </c>
      <c r="FC310" s="53" t="s">
        <v>10483</v>
      </c>
      <c r="FD310" s="53" t="s">
        <v>10483</v>
      </c>
      <c r="FE310" s="53" t="s">
        <v>10483</v>
      </c>
      <c r="FF310" s="53" t="s">
        <v>10483</v>
      </c>
      <c r="FG310" s="53" t="s">
        <v>10483</v>
      </c>
      <c r="FH310" s="53" t="s">
        <v>10483</v>
      </c>
      <c r="FI310" s="53" t="s">
        <v>10483</v>
      </c>
      <c r="FJ310" s="53" t="s">
        <v>10483</v>
      </c>
      <c r="FK310" s="53" t="s">
        <v>10483</v>
      </c>
      <c r="FL310" s="53" t="s">
        <v>10483</v>
      </c>
      <c r="FM310" s="53"/>
      <c r="FN310" s="53" t="s">
        <v>10483</v>
      </c>
      <c r="FO310" s="53" t="s">
        <v>10483</v>
      </c>
      <c r="FP310" s="53" t="s">
        <v>10483</v>
      </c>
      <c r="FQ310" s="53" t="s">
        <v>10483</v>
      </c>
      <c r="FR310" s="53" t="s">
        <v>10483</v>
      </c>
      <c r="FS310" s="53" t="s">
        <v>10483</v>
      </c>
      <c r="FT310" s="53" t="s">
        <v>10483</v>
      </c>
      <c r="FU310" s="53" t="s">
        <v>10483</v>
      </c>
      <c r="FV310" s="53" t="s">
        <v>10483</v>
      </c>
      <c r="FW310" s="53" t="s">
        <v>10483</v>
      </c>
      <c r="FX310" s="53" t="s">
        <v>10483</v>
      </c>
      <c r="GM310" s="53" t="s">
        <v>10483</v>
      </c>
      <c r="GN310" s="53" t="s">
        <v>10483</v>
      </c>
      <c r="GO310" s="53" t="s">
        <v>10483</v>
      </c>
      <c r="GP310" s="53" t="s">
        <v>10483</v>
      </c>
      <c r="GQ310" s="53" t="s">
        <v>10483</v>
      </c>
      <c r="GZ310" s="166"/>
      <c r="HA310" s="166"/>
      <c r="HB310" s="166"/>
      <c r="HC310" s="166"/>
      <c r="HD310" s="166"/>
      <c r="HE310" s="166"/>
      <c r="HF310" s="166"/>
      <c r="HG310" s="166"/>
      <c r="HH310" s="166"/>
      <c r="HI310" s="166"/>
      <c r="HJ310" s="166"/>
      <c r="HK310" s="166"/>
      <c r="HO310" s="3" t="s">
        <v>542</v>
      </c>
      <c r="JZ310" s="9"/>
      <c r="KA310" s="9"/>
      <c r="KB310" s="9"/>
      <c r="KC310" s="9"/>
      <c r="KD310" s="9"/>
      <c r="KE310" s="9"/>
      <c r="KF310" s="9"/>
      <c r="QK310" s="3" t="s">
        <v>7400</v>
      </c>
      <c r="QL310" s="3" t="s">
        <v>7400</v>
      </c>
      <c r="QM310" s="3" t="s">
        <v>7400</v>
      </c>
      <c r="QN310" s="29">
        <v>2.19</v>
      </c>
      <c r="QO310" s="29">
        <v>1.01</v>
      </c>
      <c r="QQ310" s="29">
        <v>1.97</v>
      </c>
      <c r="QR310" s="29">
        <v>0.95</v>
      </c>
      <c r="QW310" s="65">
        <v>1.95</v>
      </c>
      <c r="QX310" s="65">
        <v>0.92</v>
      </c>
      <c r="VF310" s="9"/>
      <c r="VG310" s="9"/>
      <c r="VH310" s="9"/>
      <c r="VI310" s="9"/>
      <c r="VJ310" s="9"/>
      <c r="VZ310" s="3" t="s">
        <v>777</v>
      </c>
      <c r="WA310" s="3" t="s">
        <v>777</v>
      </c>
      <c r="WC310" s="3" t="s">
        <v>777</v>
      </c>
      <c r="WD310" s="3" t="s">
        <v>6130</v>
      </c>
      <c r="XK310"/>
      <c r="XN310" s="6" t="s">
        <v>9713</v>
      </c>
      <c r="XO310" s="6" t="s">
        <v>1476</v>
      </c>
      <c r="XP310" s="6" t="s">
        <v>1476</v>
      </c>
      <c r="XQ310" s="6" t="s">
        <v>1476</v>
      </c>
      <c r="XV310">
        <v>4</v>
      </c>
      <c r="ZC310" s="3"/>
    </row>
    <row r="311" spans="1:686" ht="33" customHeight="1" x14ac:dyDescent="0.2">
      <c r="A311" s="3" t="s">
        <v>2708</v>
      </c>
      <c r="K311" s="6">
        <v>219</v>
      </c>
      <c r="L311" s="6">
        <v>97</v>
      </c>
      <c r="M311" s="6"/>
      <c r="N311" s="6"/>
      <c r="O311" s="6"/>
      <c r="T311" s="3" t="s">
        <v>7180</v>
      </c>
      <c r="AC311" s="3"/>
      <c r="AL311" s="9"/>
      <c r="AM311" s="6" t="s">
        <v>11200</v>
      </c>
      <c r="AO311" s="9"/>
      <c r="AP311" s="9"/>
      <c r="AQ311" s="9"/>
      <c r="BS311" s="227" t="str">
        <f t="shared" si="9"/>
        <v xml:space="preserve">-- --               </v>
      </c>
      <c r="CL311" s="247">
        <v>95</v>
      </c>
      <c r="CM311" s="247">
        <v>95</v>
      </c>
      <c r="DD311" s="53" t="s">
        <v>10483</v>
      </c>
      <c r="DE311" s="53" t="s">
        <v>10483</v>
      </c>
      <c r="DF311" s="53" t="s">
        <v>10483</v>
      </c>
      <c r="DG311" s="53" t="s">
        <v>10483</v>
      </c>
      <c r="DH311" s="53" t="s">
        <v>10483</v>
      </c>
      <c r="DI311" s="53" t="s">
        <v>10483</v>
      </c>
      <c r="DJ311" s="53" t="s">
        <v>10483</v>
      </c>
      <c r="DK311" s="53" t="s">
        <v>10483</v>
      </c>
      <c r="DL311" s="53" t="s">
        <v>10483</v>
      </c>
      <c r="DM311" s="53" t="s">
        <v>10483</v>
      </c>
      <c r="DN311" s="53" t="s">
        <v>10483</v>
      </c>
      <c r="DO311" s="53" t="s">
        <v>10483</v>
      </c>
      <c r="DP311" s="53" t="s">
        <v>10483</v>
      </c>
      <c r="DQ311" s="53" t="s">
        <v>10483</v>
      </c>
      <c r="DR311" s="53" t="s">
        <v>10483</v>
      </c>
      <c r="DS311" s="53" t="s">
        <v>10483</v>
      </c>
      <c r="DT311" s="53" t="s">
        <v>10483</v>
      </c>
      <c r="DU311" s="53" t="s">
        <v>10483</v>
      </c>
      <c r="DV311" s="53" t="s">
        <v>10483</v>
      </c>
      <c r="DW311" s="53" t="s">
        <v>10483</v>
      </c>
      <c r="DX311" s="53" t="s">
        <v>10483</v>
      </c>
      <c r="DY311" s="53" t="s">
        <v>10483</v>
      </c>
      <c r="DZ311" s="53" t="s">
        <v>10483</v>
      </c>
      <c r="EA311" s="53" t="s">
        <v>10483</v>
      </c>
      <c r="EB311" s="53"/>
      <c r="EC311" s="53" t="s">
        <v>10483</v>
      </c>
      <c r="ED311" s="53" t="s">
        <v>10483</v>
      </c>
      <c r="EE311" s="53" t="s">
        <v>10483</v>
      </c>
      <c r="EF311" s="53" t="s">
        <v>10483</v>
      </c>
      <c r="EM311" s="29">
        <v>3.62</v>
      </c>
      <c r="EN311" s="29">
        <v>0.89</v>
      </c>
      <c r="EO311" s="53" t="s">
        <v>10483</v>
      </c>
      <c r="EP311" s="29">
        <v>3.92</v>
      </c>
      <c r="EQ311" s="29">
        <v>0.9</v>
      </c>
      <c r="ER311" s="53" t="s">
        <v>10483</v>
      </c>
      <c r="ES311" s="53" t="s">
        <v>10483</v>
      </c>
      <c r="ET311" s="53" t="s">
        <v>10483</v>
      </c>
      <c r="EU311" s="53" t="s">
        <v>10483</v>
      </c>
      <c r="EV311" s="53">
        <v>3.81</v>
      </c>
      <c r="EW311" s="53">
        <v>0.95</v>
      </c>
      <c r="EX311" s="53" t="s">
        <v>10483</v>
      </c>
      <c r="EY311" s="53" t="s">
        <v>10483</v>
      </c>
      <c r="EZ311" s="53" t="s">
        <v>10483</v>
      </c>
      <c r="FA311" s="53" t="s">
        <v>10483</v>
      </c>
      <c r="FB311" s="53" t="s">
        <v>10483</v>
      </c>
      <c r="FC311" s="53" t="s">
        <v>10483</v>
      </c>
      <c r="FD311" s="53" t="s">
        <v>10483</v>
      </c>
      <c r="FE311" s="53" t="s">
        <v>10483</v>
      </c>
      <c r="FF311" s="53" t="s">
        <v>10483</v>
      </c>
      <c r="FG311" s="53" t="s">
        <v>10483</v>
      </c>
      <c r="FH311" s="53" t="s">
        <v>10483</v>
      </c>
      <c r="FI311" s="53" t="s">
        <v>10483</v>
      </c>
      <c r="FJ311" s="53" t="s">
        <v>10483</v>
      </c>
      <c r="FK311" s="53" t="s">
        <v>10483</v>
      </c>
      <c r="FL311" s="53" t="s">
        <v>10483</v>
      </c>
      <c r="FM311" s="53"/>
      <c r="FN311" s="53" t="s">
        <v>10483</v>
      </c>
      <c r="FO311" s="53" t="s">
        <v>10483</v>
      </c>
      <c r="FP311" s="53" t="s">
        <v>10483</v>
      </c>
      <c r="FQ311" s="53" t="s">
        <v>10483</v>
      </c>
      <c r="FR311" s="53" t="s">
        <v>10483</v>
      </c>
      <c r="FS311" s="53" t="s">
        <v>10483</v>
      </c>
      <c r="FT311" s="53" t="s">
        <v>10483</v>
      </c>
      <c r="FU311" s="53" t="s">
        <v>10483</v>
      </c>
      <c r="FV311" s="53" t="s">
        <v>10483</v>
      </c>
      <c r="FW311" s="53" t="s">
        <v>10483</v>
      </c>
      <c r="FX311" s="53" t="s">
        <v>10483</v>
      </c>
      <c r="GM311" s="53" t="s">
        <v>10483</v>
      </c>
      <c r="GN311" s="53" t="s">
        <v>10483</v>
      </c>
      <c r="GO311" s="53" t="s">
        <v>10483</v>
      </c>
      <c r="GP311" s="53" t="s">
        <v>10483</v>
      </c>
      <c r="GQ311" s="53" t="s">
        <v>10483</v>
      </c>
      <c r="GZ311" s="166"/>
      <c r="HA311" s="166"/>
      <c r="HB311" s="166"/>
      <c r="HC311" s="166"/>
      <c r="HD311" s="166"/>
      <c r="HE311" s="166"/>
      <c r="HF311" s="166"/>
      <c r="HG311" s="166"/>
      <c r="HH311" s="166"/>
      <c r="HI311" s="166"/>
      <c r="HJ311" s="166"/>
      <c r="HK311" s="166"/>
      <c r="JZ311" s="9"/>
      <c r="KA311" s="9"/>
      <c r="KB311" s="9"/>
      <c r="KC311" s="9"/>
      <c r="KD311" s="9"/>
      <c r="KE311" s="9"/>
      <c r="KF311" s="9"/>
      <c r="QN311" s="29">
        <v>1.91</v>
      </c>
      <c r="QO311" s="29">
        <v>0.83</v>
      </c>
      <c r="QQ311" s="29">
        <v>1.85</v>
      </c>
      <c r="QR311" s="29">
        <v>0.68</v>
      </c>
      <c r="QW311" s="65">
        <v>1.91</v>
      </c>
      <c r="QX311" s="65">
        <v>0.76</v>
      </c>
      <c r="VF311" s="9"/>
      <c r="VG311" s="9"/>
      <c r="VH311" s="9"/>
      <c r="VI311" s="9"/>
      <c r="VJ311" s="9"/>
      <c r="WA311" s="3" t="s">
        <v>777</v>
      </c>
      <c r="XK311"/>
      <c r="XN311" s="3" t="s">
        <v>7180</v>
      </c>
      <c r="XO311" s="6" t="s">
        <v>7182</v>
      </c>
      <c r="XP311" s="6" t="s">
        <v>7182</v>
      </c>
      <c r="XQ311" s="6" t="s">
        <v>7182</v>
      </c>
      <c r="XV311"/>
      <c r="ZC311" s="3"/>
    </row>
    <row r="312" spans="1:686" ht="33" customHeight="1" x14ac:dyDescent="0.2">
      <c r="G312" s="66"/>
      <c r="H312" s="66"/>
      <c r="I312" s="66"/>
      <c r="J312" s="66"/>
      <c r="K312" s="6">
        <v>219</v>
      </c>
      <c r="L312" s="6">
        <v>97</v>
      </c>
      <c r="M312" s="6"/>
      <c r="N312" s="6"/>
      <c r="O312" s="6"/>
      <c r="AC312" s="3"/>
      <c r="AL312" s="9"/>
      <c r="AM312" s="6" t="s">
        <v>11201</v>
      </c>
      <c r="AO312" s="9"/>
      <c r="AP312" s="9"/>
      <c r="AQ312" s="9"/>
      <c r="BR312" s="28"/>
      <c r="BS312" s="28"/>
      <c r="CG312" s="253"/>
      <c r="CH312" s="253"/>
      <c r="CI312" s="253"/>
      <c r="CJ312" s="253"/>
      <c r="CL312" s="247">
        <v>99</v>
      </c>
      <c r="CM312" s="247">
        <v>99</v>
      </c>
      <c r="CX312" s="66"/>
      <c r="CY312" s="66"/>
      <c r="CZ312" s="66"/>
      <c r="DA312" s="66"/>
      <c r="DB312" s="66"/>
      <c r="DC312" s="66"/>
      <c r="DD312" s="53"/>
      <c r="DE312" s="53"/>
      <c r="DF312" s="53"/>
      <c r="DG312" s="53"/>
      <c r="DH312" s="53"/>
      <c r="DI312" s="53"/>
      <c r="DJ312" s="53"/>
      <c r="DK312" s="53"/>
      <c r="DL312" s="53"/>
      <c r="DM312" s="53"/>
      <c r="DN312" s="53"/>
      <c r="DO312" s="53"/>
      <c r="DP312" s="53"/>
      <c r="DQ312" s="53"/>
      <c r="DR312" s="53"/>
      <c r="DS312" s="53"/>
      <c r="DT312" s="53"/>
      <c r="DU312" s="53"/>
      <c r="DV312" s="53"/>
      <c r="DW312" s="53"/>
      <c r="DX312" s="53"/>
      <c r="DY312" s="53"/>
      <c r="DZ312" s="53"/>
      <c r="EA312" s="53"/>
      <c r="EB312" s="53"/>
      <c r="EC312" s="53"/>
      <c r="ED312" s="53"/>
      <c r="EE312" s="53"/>
      <c r="EF312" s="53"/>
      <c r="EJ312" s="53" t="s">
        <v>10483</v>
      </c>
      <c r="EK312" s="53" t="s">
        <v>10483</v>
      </c>
      <c r="EL312" s="53" t="s">
        <v>10483</v>
      </c>
      <c r="EM312" s="29">
        <v>3.9</v>
      </c>
      <c r="EN312" s="29">
        <v>0.8</v>
      </c>
      <c r="EO312" s="53" t="s">
        <v>10483</v>
      </c>
      <c r="EP312" s="29">
        <v>4.01</v>
      </c>
      <c r="EQ312" s="29">
        <v>0.87</v>
      </c>
      <c r="ER312" s="53" t="s">
        <v>10483</v>
      </c>
      <c r="ES312" s="53" t="s">
        <v>10483</v>
      </c>
      <c r="ET312" s="53" t="s">
        <v>10483</v>
      </c>
      <c r="EU312" s="53" t="s">
        <v>10483</v>
      </c>
      <c r="EV312" s="53">
        <v>4.24</v>
      </c>
      <c r="EW312" s="53">
        <v>0.75</v>
      </c>
      <c r="EX312" s="53" t="s">
        <v>10483</v>
      </c>
      <c r="EY312" s="53" t="s">
        <v>10483</v>
      </c>
      <c r="EZ312" s="53" t="s">
        <v>10483</v>
      </c>
      <c r="FA312" s="53" t="s">
        <v>10483</v>
      </c>
      <c r="FB312" s="53" t="s">
        <v>10483</v>
      </c>
      <c r="FC312" s="53" t="s">
        <v>10483</v>
      </c>
      <c r="FD312" s="53" t="s">
        <v>10483</v>
      </c>
      <c r="FE312" s="53" t="s">
        <v>10483</v>
      </c>
      <c r="FF312" s="53" t="s">
        <v>10483</v>
      </c>
      <c r="FG312" s="53" t="s">
        <v>10483</v>
      </c>
      <c r="FH312" s="53" t="s">
        <v>10483</v>
      </c>
      <c r="FI312" s="53" t="s">
        <v>10483</v>
      </c>
      <c r="FJ312" s="53" t="s">
        <v>10483</v>
      </c>
      <c r="FK312" s="53" t="s">
        <v>10483</v>
      </c>
      <c r="FL312" s="53" t="s">
        <v>10483</v>
      </c>
      <c r="FM312" s="53"/>
      <c r="FN312" s="53" t="s">
        <v>10483</v>
      </c>
      <c r="FO312" s="53" t="s">
        <v>10483</v>
      </c>
      <c r="FP312" s="53" t="s">
        <v>10483</v>
      </c>
      <c r="FQ312" s="53" t="s">
        <v>10483</v>
      </c>
      <c r="FR312" s="53" t="s">
        <v>10483</v>
      </c>
      <c r="FS312" s="53" t="s">
        <v>10483</v>
      </c>
      <c r="FT312" s="53" t="s">
        <v>10483</v>
      </c>
      <c r="FU312" s="53" t="s">
        <v>10483</v>
      </c>
      <c r="FV312" s="53" t="s">
        <v>10483</v>
      </c>
      <c r="FW312" s="53" t="s">
        <v>10483</v>
      </c>
      <c r="FX312" s="53" t="s">
        <v>10483</v>
      </c>
      <c r="FY312" s="66"/>
      <c r="FZ312" s="66"/>
      <c r="GA312" s="66"/>
      <c r="GB312" s="66"/>
      <c r="GC312" s="66"/>
      <c r="GD312" s="66"/>
      <c r="GE312" s="66"/>
      <c r="GF312" s="66"/>
      <c r="GG312" s="66"/>
      <c r="GH312" s="66"/>
      <c r="GI312" s="66"/>
      <c r="GJ312" s="66"/>
      <c r="GK312" s="66"/>
      <c r="GL312" s="66"/>
      <c r="GM312" s="53" t="s">
        <v>10483</v>
      </c>
      <c r="GN312" s="53" t="s">
        <v>10483</v>
      </c>
      <c r="GO312" s="53" t="s">
        <v>10483</v>
      </c>
      <c r="GP312" s="53" t="s">
        <v>10483</v>
      </c>
      <c r="GQ312" s="53" t="s">
        <v>10483</v>
      </c>
      <c r="GZ312" s="290"/>
      <c r="HA312" s="290"/>
      <c r="HB312" s="290"/>
      <c r="HC312" s="290"/>
      <c r="HD312" s="290"/>
      <c r="HE312" s="290"/>
      <c r="HF312" s="290"/>
      <c r="HG312" s="290"/>
      <c r="HH312" s="290"/>
      <c r="HI312" s="290"/>
      <c r="HJ312" s="290"/>
      <c r="HK312" s="290"/>
      <c r="II312" s="66"/>
      <c r="IJ312" s="66"/>
      <c r="IK312" s="66"/>
      <c r="IL312" s="66"/>
      <c r="IM312" s="66"/>
      <c r="IN312" s="66"/>
      <c r="IO312" s="66"/>
      <c r="IP312" s="66"/>
      <c r="IQ312" s="66"/>
      <c r="IR312" s="66"/>
      <c r="IS312" s="66"/>
      <c r="IT312" s="66"/>
      <c r="IU312" s="66"/>
      <c r="IV312" s="66"/>
      <c r="JI312" s="66"/>
      <c r="JJ312" s="66"/>
      <c r="JK312" s="66"/>
      <c r="JL312" s="66"/>
      <c r="JM312" s="66"/>
      <c r="JN312" s="66"/>
      <c r="JO312" s="66"/>
      <c r="JP312" s="66"/>
      <c r="JQ312" s="66"/>
      <c r="JR312" s="66"/>
      <c r="JS312" s="66"/>
      <c r="JT312" s="66"/>
      <c r="JU312" s="66"/>
      <c r="JV312" s="66"/>
      <c r="JZ312" s="9"/>
      <c r="KA312" s="9"/>
      <c r="KB312" s="9"/>
      <c r="KC312" s="9"/>
      <c r="KD312" s="9"/>
      <c r="KE312" s="9"/>
      <c r="KF312" s="9"/>
      <c r="KG312" s="66"/>
      <c r="KH312" s="66"/>
      <c r="KI312" s="66"/>
      <c r="KJ312" s="66"/>
      <c r="KK312" s="66"/>
      <c r="KL312" s="66"/>
      <c r="KM312" s="66"/>
      <c r="KN312" s="66"/>
      <c r="KO312" s="66"/>
      <c r="KP312" s="66"/>
      <c r="KQ312" s="66"/>
      <c r="KR312" s="66"/>
      <c r="LE312" s="66"/>
      <c r="LF312" s="66"/>
      <c r="LG312" s="66"/>
      <c r="LH312" s="66"/>
      <c r="LI312" s="66"/>
      <c r="LJ312" s="66"/>
      <c r="LK312" s="66"/>
      <c r="LL312" s="66"/>
      <c r="LM312" s="66"/>
      <c r="LN312" s="66"/>
      <c r="LO312" s="66"/>
      <c r="LP312" s="66"/>
      <c r="LQ312" s="66"/>
      <c r="MB312" s="66"/>
      <c r="MC312" s="66"/>
      <c r="MD312" s="66"/>
      <c r="ME312" s="66"/>
      <c r="MF312" s="66"/>
      <c r="MG312" s="66"/>
      <c r="MH312" s="66"/>
      <c r="MI312" s="66"/>
      <c r="MJ312" s="66"/>
      <c r="MK312" s="66"/>
      <c r="ML312" s="66"/>
      <c r="MM312" s="66"/>
      <c r="MZ312" s="66"/>
      <c r="NA312" s="66"/>
      <c r="NB312" s="66"/>
      <c r="NC312" s="66"/>
      <c r="ND312" s="66"/>
      <c r="NE312" s="66"/>
      <c r="NF312" s="66"/>
      <c r="NG312" s="66"/>
      <c r="NH312" s="66"/>
      <c r="NI312" s="66"/>
      <c r="NJ312" s="66"/>
      <c r="NK312" s="66"/>
      <c r="NL312" s="66"/>
      <c r="NY312" s="66"/>
      <c r="NZ312" s="66"/>
      <c r="OA312" s="66"/>
      <c r="OB312" s="66"/>
      <c r="OC312" s="66"/>
      <c r="OD312" s="66"/>
      <c r="OE312" s="66"/>
      <c r="OF312" s="66"/>
      <c r="OG312" s="66"/>
      <c r="OH312" s="66"/>
      <c r="OI312" s="66"/>
      <c r="OJ312" s="66"/>
      <c r="OK312" s="66"/>
      <c r="OV312" s="66"/>
      <c r="OW312" s="66"/>
      <c r="OX312" s="66"/>
      <c r="OY312" s="66"/>
      <c r="OZ312" s="66"/>
      <c r="PA312" s="66"/>
      <c r="PB312" s="66"/>
      <c r="PC312" s="66"/>
      <c r="PD312" s="66"/>
      <c r="PE312" s="66"/>
      <c r="PF312" s="66"/>
      <c r="PG312" s="66"/>
      <c r="PT312" s="66"/>
      <c r="PU312" s="66"/>
      <c r="PV312" s="66"/>
      <c r="PW312" s="66"/>
      <c r="PX312" s="66"/>
      <c r="PY312" s="66"/>
      <c r="PZ312" s="66"/>
      <c r="QA312" s="66"/>
      <c r="QB312" s="66"/>
      <c r="QC312" s="66"/>
      <c r="QD312" s="66"/>
      <c r="QE312" s="66"/>
      <c r="QF312" s="66"/>
      <c r="QN312" s="29">
        <v>1.79</v>
      </c>
      <c r="QO312" s="29">
        <v>0.64</v>
      </c>
      <c r="QQ312" s="29">
        <v>1.77</v>
      </c>
      <c r="QR312" s="29">
        <v>0.76</v>
      </c>
      <c r="QT312" s="66"/>
      <c r="QU312" s="66"/>
      <c r="QV312" s="66"/>
      <c r="QW312" s="66">
        <v>1.61</v>
      </c>
      <c r="QX312" s="66">
        <v>0.54</v>
      </c>
      <c r="QY312" s="66"/>
      <c r="QZ312" s="66"/>
      <c r="RA312" s="66"/>
      <c r="RB312" s="66"/>
      <c r="RC312" s="66"/>
      <c r="RD312" s="66"/>
      <c r="RE312" s="66"/>
      <c r="RF312" s="66"/>
      <c r="RG312" s="66"/>
      <c r="RH312" s="66"/>
      <c r="RT312" s="66"/>
      <c r="RU312" s="66"/>
      <c r="RV312" s="66"/>
      <c r="RW312" s="66"/>
      <c r="RX312" s="66"/>
      <c r="RY312" s="66"/>
      <c r="RZ312" s="66"/>
      <c r="SA312" s="66"/>
      <c r="SB312" s="66"/>
      <c r="SC312" s="66"/>
      <c r="SD312" s="66"/>
      <c r="SE312" s="66"/>
      <c r="SP312" s="66"/>
      <c r="SQ312" s="66"/>
      <c r="SR312" s="66"/>
      <c r="SS312" s="66"/>
      <c r="ST312" s="66"/>
      <c r="SU312" s="66"/>
      <c r="SV312" s="66"/>
      <c r="SW312" s="66"/>
      <c r="SX312" s="66"/>
      <c r="SY312" s="66"/>
      <c r="SZ312" s="66"/>
      <c r="TA312" s="66"/>
      <c r="TN312" s="66"/>
      <c r="TO312" s="66"/>
      <c r="TP312" s="66"/>
      <c r="TQ312" s="66"/>
      <c r="TR312" s="66"/>
      <c r="TS312" s="66"/>
      <c r="TT312" s="66"/>
      <c r="TU312" s="66"/>
      <c r="TV312" s="66"/>
      <c r="TW312" s="66"/>
      <c r="TX312" s="66"/>
      <c r="TY312" s="66"/>
      <c r="TZ312" s="66"/>
      <c r="UA312" s="66"/>
      <c r="UK312" s="66"/>
      <c r="UL312" s="66"/>
      <c r="UM312" s="66"/>
      <c r="UN312" s="66"/>
      <c r="UO312" s="66"/>
      <c r="UP312" s="66"/>
      <c r="UQ312" s="66"/>
      <c r="UR312" s="66"/>
      <c r="US312" s="66"/>
      <c r="UT312" s="66"/>
      <c r="UU312" s="66"/>
      <c r="UV312" s="66"/>
      <c r="VF312" s="9"/>
      <c r="VG312" s="9"/>
      <c r="VH312" s="9"/>
      <c r="VI312" s="9"/>
      <c r="VJ312" s="9"/>
      <c r="XK312"/>
      <c r="XN312" s="3"/>
      <c r="XV312"/>
      <c r="ZC312" s="3"/>
      <c r="ZD312" s="3"/>
      <c r="ZF312" s="3"/>
    </row>
    <row r="313" spans="1:686" ht="33" customHeight="1" x14ac:dyDescent="0.2">
      <c r="G313" s="66"/>
      <c r="H313" s="66"/>
      <c r="I313" s="66"/>
      <c r="J313" s="66"/>
      <c r="K313" s="6">
        <v>219</v>
      </c>
      <c r="L313" s="6">
        <v>97</v>
      </c>
      <c r="M313" s="6"/>
      <c r="N313" s="6"/>
      <c r="O313" s="6"/>
      <c r="AC313" s="3"/>
      <c r="AL313" s="9"/>
      <c r="AM313" s="6" t="s">
        <v>11202</v>
      </c>
      <c r="AO313" s="9"/>
      <c r="AP313" s="9"/>
      <c r="AQ313" s="9"/>
      <c r="BR313" s="28"/>
      <c r="BS313" s="28"/>
      <c r="CG313" s="253"/>
      <c r="CH313" s="253"/>
      <c r="CI313" s="253"/>
      <c r="CJ313" s="253"/>
      <c r="CL313">
        <v>59</v>
      </c>
      <c r="CM313">
        <v>59</v>
      </c>
      <c r="CX313" s="66"/>
      <c r="CY313" s="66"/>
      <c r="CZ313" s="66"/>
      <c r="DA313" s="66"/>
      <c r="DB313" s="66"/>
      <c r="DC313" s="66"/>
      <c r="DD313" s="53"/>
      <c r="DE313" s="53"/>
      <c r="DF313" s="53"/>
      <c r="DG313" s="53"/>
      <c r="DH313" s="53"/>
      <c r="DI313" s="53"/>
      <c r="DJ313" s="53"/>
      <c r="DK313" s="53"/>
      <c r="DL313" s="53"/>
      <c r="DM313" s="53"/>
      <c r="DN313" s="53"/>
      <c r="DO313" s="53"/>
      <c r="DP313" s="53"/>
      <c r="DQ313" s="53"/>
      <c r="DR313" s="53"/>
      <c r="DS313" s="53"/>
      <c r="DT313" s="53"/>
      <c r="DU313" s="53"/>
      <c r="DV313" s="53"/>
      <c r="DW313" s="53"/>
      <c r="DX313" s="53"/>
      <c r="DY313" s="53"/>
      <c r="DZ313" s="53"/>
      <c r="EA313" s="53"/>
      <c r="EB313" s="53"/>
      <c r="EC313" s="53"/>
      <c r="ED313" s="53"/>
      <c r="EE313" s="53"/>
      <c r="EF313" s="53"/>
      <c r="EJ313" s="53" t="s">
        <v>10483</v>
      </c>
      <c r="EK313" s="53" t="s">
        <v>10483</v>
      </c>
      <c r="EL313" s="53" t="s">
        <v>10483</v>
      </c>
      <c r="EM313" s="29">
        <v>4.1500000000000004</v>
      </c>
      <c r="EN313" s="29">
        <v>0.59</v>
      </c>
      <c r="EO313" s="53" t="s">
        <v>10483</v>
      </c>
      <c r="EP313" s="29">
        <v>4.3499999999999996</v>
      </c>
      <c r="EQ313" s="29">
        <v>0.7</v>
      </c>
      <c r="ER313" s="53" t="s">
        <v>10483</v>
      </c>
      <c r="ES313" s="53" t="s">
        <v>10483</v>
      </c>
      <c r="ET313" s="53" t="s">
        <v>10483</v>
      </c>
      <c r="EU313" s="53" t="s">
        <v>10483</v>
      </c>
      <c r="EV313" s="53">
        <v>4.3899999999999997</v>
      </c>
      <c r="EW313" s="53">
        <v>0.66</v>
      </c>
      <c r="EX313" s="53" t="s">
        <v>10483</v>
      </c>
      <c r="EY313" s="53" t="s">
        <v>10483</v>
      </c>
      <c r="EZ313" s="53" t="s">
        <v>10483</v>
      </c>
      <c r="FA313" s="53" t="s">
        <v>10483</v>
      </c>
      <c r="FB313" s="53" t="s">
        <v>10483</v>
      </c>
      <c r="FC313" s="53" t="s">
        <v>10483</v>
      </c>
      <c r="FD313" s="53" t="s">
        <v>10483</v>
      </c>
      <c r="FE313" s="53" t="s">
        <v>10483</v>
      </c>
      <c r="FF313" s="53" t="s">
        <v>10483</v>
      </c>
      <c r="FG313" s="53" t="s">
        <v>10483</v>
      </c>
      <c r="FH313" s="53" t="s">
        <v>10483</v>
      </c>
      <c r="FI313" s="53" t="s">
        <v>10483</v>
      </c>
      <c r="FJ313" s="53" t="s">
        <v>10483</v>
      </c>
      <c r="FK313" s="53" t="s">
        <v>10483</v>
      </c>
      <c r="FL313" s="53" t="s">
        <v>10483</v>
      </c>
      <c r="FM313" s="53"/>
      <c r="FN313" s="53" t="s">
        <v>10483</v>
      </c>
      <c r="FO313" s="53" t="s">
        <v>10483</v>
      </c>
      <c r="FP313" s="53" t="s">
        <v>10483</v>
      </c>
      <c r="FQ313" s="53" t="s">
        <v>10483</v>
      </c>
      <c r="FR313" s="53" t="s">
        <v>10483</v>
      </c>
      <c r="FS313" s="53" t="s">
        <v>10483</v>
      </c>
      <c r="FT313" s="53" t="s">
        <v>10483</v>
      </c>
      <c r="FU313" s="53" t="s">
        <v>10483</v>
      </c>
      <c r="FV313" s="53" t="s">
        <v>10483</v>
      </c>
      <c r="FW313" s="53" t="s">
        <v>10483</v>
      </c>
      <c r="FX313" s="53" t="s">
        <v>10483</v>
      </c>
      <c r="FY313" s="66"/>
      <c r="FZ313" s="66"/>
      <c r="GA313" s="66"/>
      <c r="GB313" s="66"/>
      <c r="GC313" s="66"/>
      <c r="GD313" s="66"/>
      <c r="GE313" s="66"/>
      <c r="GF313" s="66"/>
      <c r="GG313" s="66"/>
      <c r="GH313" s="66"/>
      <c r="GI313" s="66"/>
      <c r="GJ313" s="66"/>
      <c r="GK313" s="66"/>
      <c r="GL313" s="66"/>
      <c r="GM313" s="53" t="s">
        <v>10483</v>
      </c>
      <c r="GN313" s="53" t="s">
        <v>10483</v>
      </c>
      <c r="GO313" s="53" t="s">
        <v>10483</v>
      </c>
      <c r="GP313" s="53" t="s">
        <v>10483</v>
      </c>
      <c r="GQ313" s="53" t="s">
        <v>10483</v>
      </c>
      <c r="GZ313" s="290"/>
      <c r="HA313" s="290"/>
      <c r="HB313" s="290"/>
      <c r="HC313" s="290"/>
      <c r="HD313" s="290"/>
      <c r="HE313" s="290"/>
      <c r="HF313" s="290"/>
      <c r="HG313" s="290"/>
      <c r="HH313" s="290"/>
      <c r="HI313" s="290"/>
      <c r="HJ313" s="290"/>
      <c r="HK313" s="290"/>
      <c r="II313" s="66"/>
      <c r="IJ313" s="66"/>
      <c r="IK313" s="66"/>
      <c r="IL313" s="66"/>
      <c r="IM313" s="66"/>
      <c r="IN313" s="66"/>
      <c r="IO313" s="66"/>
      <c r="IP313" s="66"/>
      <c r="IQ313" s="66"/>
      <c r="IR313" s="66"/>
      <c r="IS313" s="66"/>
      <c r="IT313" s="66"/>
      <c r="IU313" s="66"/>
      <c r="IV313" s="66"/>
      <c r="JI313" s="66"/>
      <c r="JJ313" s="66"/>
      <c r="JK313" s="66"/>
      <c r="JL313" s="66"/>
      <c r="JM313" s="66"/>
      <c r="JN313" s="66"/>
      <c r="JO313" s="66"/>
      <c r="JP313" s="66"/>
      <c r="JQ313" s="66"/>
      <c r="JR313" s="66"/>
      <c r="JS313" s="66"/>
      <c r="JT313" s="66"/>
      <c r="JU313" s="66"/>
      <c r="JV313" s="66"/>
      <c r="JZ313" s="9"/>
      <c r="KA313" s="9"/>
      <c r="KB313" s="9"/>
      <c r="KC313" s="9"/>
      <c r="KD313" s="9"/>
      <c r="KE313" s="9"/>
      <c r="KF313" s="9"/>
      <c r="KG313" s="66"/>
      <c r="KH313" s="66"/>
      <c r="KI313" s="66"/>
      <c r="KJ313" s="66"/>
      <c r="KK313" s="66"/>
      <c r="KL313" s="66"/>
      <c r="KM313" s="66"/>
      <c r="KN313" s="66"/>
      <c r="KO313" s="66"/>
      <c r="KP313" s="66"/>
      <c r="KQ313" s="66"/>
      <c r="KR313" s="66"/>
      <c r="LE313" s="66"/>
      <c r="LF313" s="66"/>
      <c r="LG313" s="66"/>
      <c r="LH313" s="66"/>
      <c r="LI313" s="66"/>
      <c r="LJ313" s="66"/>
      <c r="LK313" s="66"/>
      <c r="LL313" s="66"/>
      <c r="LM313" s="66"/>
      <c r="LN313" s="66"/>
      <c r="LO313" s="66"/>
      <c r="LP313" s="66"/>
      <c r="LQ313" s="66"/>
      <c r="MB313" s="66"/>
      <c r="MC313" s="66"/>
      <c r="MD313" s="66"/>
      <c r="ME313" s="66"/>
      <c r="MF313" s="66"/>
      <c r="MG313" s="66"/>
      <c r="MH313" s="66"/>
      <c r="MI313" s="66"/>
      <c r="MJ313" s="66"/>
      <c r="MK313" s="66"/>
      <c r="ML313" s="66"/>
      <c r="MM313" s="66"/>
      <c r="MZ313" s="66"/>
      <c r="NA313" s="66"/>
      <c r="NB313" s="66"/>
      <c r="NC313" s="66"/>
      <c r="ND313" s="66"/>
      <c r="NE313" s="66"/>
      <c r="NF313" s="66"/>
      <c r="NG313" s="66"/>
      <c r="NH313" s="66"/>
      <c r="NI313" s="66"/>
      <c r="NJ313" s="66"/>
      <c r="NK313" s="66"/>
      <c r="NL313" s="66"/>
      <c r="NY313" s="66"/>
      <c r="NZ313" s="66"/>
      <c r="OA313" s="66"/>
      <c r="OB313" s="66"/>
      <c r="OC313" s="66"/>
      <c r="OD313" s="66"/>
      <c r="OE313" s="66"/>
      <c r="OF313" s="66"/>
      <c r="OG313" s="66"/>
      <c r="OH313" s="66"/>
      <c r="OI313" s="66"/>
      <c r="OJ313" s="66"/>
      <c r="OK313" s="66"/>
      <c r="OV313" s="66"/>
      <c r="OW313" s="66"/>
      <c r="OX313" s="66"/>
      <c r="OY313" s="66"/>
      <c r="OZ313" s="66"/>
      <c r="PA313" s="66"/>
      <c r="PB313" s="66"/>
      <c r="PC313" s="66"/>
      <c r="PD313" s="66"/>
      <c r="PE313" s="66"/>
      <c r="PF313" s="66"/>
      <c r="PG313" s="66"/>
      <c r="PT313" s="66"/>
      <c r="PU313" s="66"/>
      <c r="PV313" s="66"/>
      <c r="PW313" s="66"/>
      <c r="PX313" s="66"/>
      <c r="PY313" s="66"/>
      <c r="PZ313" s="66"/>
      <c r="QA313" s="66"/>
      <c r="QB313" s="66"/>
      <c r="QC313" s="66"/>
      <c r="QD313" s="66"/>
      <c r="QE313" s="66"/>
      <c r="QF313" s="66"/>
      <c r="QN313" s="29">
        <v>1.79</v>
      </c>
      <c r="QO313" s="29">
        <v>0.67</v>
      </c>
      <c r="QQ313" s="29">
        <v>1.68</v>
      </c>
      <c r="QR313" s="29">
        <v>0.76</v>
      </c>
      <c r="QT313" s="66"/>
      <c r="QU313" s="66"/>
      <c r="QV313" s="66"/>
      <c r="QW313" s="66">
        <v>1.71</v>
      </c>
      <c r="QX313" s="66">
        <v>0.65</v>
      </c>
      <c r="QY313" s="66"/>
      <c r="QZ313" s="66"/>
      <c r="RA313" s="66"/>
      <c r="RB313" s="66"/>
      <c r="RC313" s="66"/>
      <c r="RD313" s="66"/>
      <c r="RE313" s="66"/>
      <c r="RF313" s="66"/>
      <c r="RG313" s="66"/>
      <c r="RH313" s="66"/>
      <c r="RT313" s="66"/>
      <c r="RU313" s="66"/>
      <c r="RV313" s="66"/>
      <c r="RW313" s="66"/>
      <c r="RX313" s="66"/>
      <c r="RY313" s="66"/>
      <c r="RZ313" s="66"/>
      <c r="SA313" s="66"/>
      <c r="SB313" s="66"/>
      <c r="SC313" s="66"/>
      <c r="SD313" s="66"/>
      <c r="SE313" s="66"/>
      <c r="SP313" s="66"/>
      <c r="SQ313" s="66"/>
      <c r="SR313" s="66"/>
      <c r="SS313" s="66"/>
      <c r="ST313" s="66"/>
      <c r="SU313" s="66"/>
      <c r="SV313" s="66"/>
      <c r="SW313" s="66"/>
      <c r="SX313" s="66"/>
      <c r="SY313" s="66"/>
      <c r="SZ313" s="66"/>
      <c r="TA313" s="66"/>
      <c r="TN313" s="66"/>
      <c r="TO313" s="66"/>
      <c r="TP313" s="66"/>
      <c r="TQ313" s="66"/>
      <c r="TR313" s="66"/>
      <c r="TS313" s="66"/>
      <c r="TT313" s="66"/>
      <c r="TU313" s="66"/>
      <c r="TV313" s="66"/>
      <c r="TW313" s="66"/>
      <c r="TX313" s="66"/>
      <c r="TY313" s="66"/>
      <c r="TZ313" s="66"/>
      <c r="UA313" s="66"/>
      <c r="UK313" s="66"/>
      <c r="UL313" s="66"/>
      <c r="UM313" s="66"/>
      <c r="UN313" s="66"/>
      <c r="UO313" s="66"/>
      <c r="UP313" s="66"/>
      <c r="UQ313" s="66"/>
      <c r="UR313" s="66"/>
      <c r="US313" s="66"/>
      <c r="UT313" s="66"/>
      <c r="UU313" s="66"/>
      <c r="UV313" s="66"/>
      <c r="VF313" s="9"/>
      <c r="VG313" s="9"/>
      <c r="VH313" s="9"/>
      <c r="VI313" s="9"/>
      <c r="VJ313" s="9"/>
      <c r="XK313"/>
      <c r="XN313" s="3"/>
      <c r="XV313"/>
      <c r="ZC313" s="3"/>
      <c r="ZD313" s="3"/>
      <c r="ZF313" s="3"/>
    </row>
    <row r="314" spans="1:686" ht="33" customHeight="1" x14ac:dyDescent="0.2">
      <c r="G314" s="66"/>
      <c r="H314" s="66"/>
      <c r="I314" s="66"/>
      <c r="J314" s="66"/>
      <c r="K314" s="6">
        <v>219</v>
      </c>
      <c r="L314" s="6">
        <v>97</v>
      </c>
      <c r="M314" s="6"/>
      <c r="N314" s="6"/>
      <c r="O314" s="6"/>
      <c r="AC314" s="3"/>
      <c r="AL314" s="9"/>
      <c r="AM314" s="6" t="s">
        <v>11346</v>
      </c>
      <c r="AO314" s="9"/>
      <c r="AP314" s="9"/>
      <c r="AQ314" s="9"/>
      <c r="BR314" s="28"/>
      <c r="BS314" s="28"/>
      <c r="CG314" s="253"/>
      <c r="CH314" s="253"/>
      <c r="CI314" s="253"/>
      <c r="CJ314" s="253"/>
      <c r="CL314" s="247" t="s">
        <v>10483</v>
      </c>
      <c r="CM314" s="247" t="s">
        <v>10483</v>
      </c>
      <c r="CX314" s="66"/>
      <c r="CY314" s="66"/>
      <c r="CZ314" s="66"/>
      <c r="DA314" s="66"/>
      <c r="DB314" s="66"/>
      <c r="DC314" s="66"/>
      <c r="DD314" s="53"/>
      <c r="DE314" s="53"/>
      <c r="DF314" s="53"/>
      <c r="DG314" s="53"/>
      <c r="DH314" s="53"/>
      <c r="DI314" s="53"/>
      <c r="DJ314" s="53"/>
      <c r="DK314" s="53"/>
      <c r="DL314" s="53"/>
      <c r="DM314" s="53"/>
      <c r="DN314" s="53"/>
      <c r="DO314" s="53"/>
      <c r="DP314" s="53"/>
      <c r="DQ314" s="53"/>
      <c r="DR314" s="53"/>
      <c r="DS314" s="53"/>
      <c r="DT314" s="53"/>
      <c r="DU314" s="53"/>
      <c r="DV314" s="53"/>
      <c r="DW314" s="53"/>
      <c r="DX314" s="53"/>
      <c r="DY314" s="53"/>
      <c r="DZ314" s="53"/>
      <c r="EA314" s="53"/>
      <c r="EB314" s="53"/>
      <c r="EC314" s="53"/>
      <c r="ED314" s="53"/>
      <c r="EE314" s="53"/>
      <c r="EF314" s="53"/>
      <c r="EJ314" s="3" t="s">
        <v>8160</v>
      </c>
      <c r="EK314" s="3" t="s">
        <v>8160</v>
      </c>
      <c r="EL314" s="3" t="s">
        <v>8160</v>
      </c>
      <c r="EM314" s="29">
        <v>3.82</v>
      </c>
      <c r="EN314" s="29">
        <v>0.85</v>
      </c>
      <c r="EO314" s="53" t="s">
        <v>10483</v>
      </c>
      <c r="EP314" s="29">
        <v>3.85</v>
      </c>
      <c r="EQ314" s="29">
        <v>0.87</v>
      </c>
      <c r="ER314" s="53" t="s">
        <v>10483</v>
      </c>
      <c r="ES314" s="53" t="s">
        <v>10483</v>
      </c>
      <c r="ET314" s="53" t="s">
        <v>10483</v>
      </c>
      <c r="EU314" s="53" t="s">
        <v>10483</v>
      </c>
      <c r="EV314" s="53">
        <v>3.92</v>
      </c>
      <c r="EW314" s="53">
        <v>0.97</v>
      </c>
      <c r="EX314" s="53" t="s">
        <v>10483</v>
      </c>
      <c r="EY314" s="53" t="s">
        <v>10483</v>
      </c>
      <c r="EZ314" s="53" t="s">
        <v>10483</v>
      </c>
      <c r="FA314" s="53" t="s">
        <v>10483</v>
      </c>
      <c r="FB314" s="53" t="s">
        <v>10483</v>
      </c>
      <c r="FC314" s="53" t="s">
        <v>10483</v>
      </c>
      <c r="FD314" s="53" t="s">
        <v>10483</v>
      </c>
      <c r="FE314" s="53" t="s">
        <v>10483</v>
      </c>
      <c r="FF314" s="53" t="s">
        <v>10483</v>
      </c>
      <c r="FG314" s="53" t="s">
        <v>10483</v>
      </c>
      <c r="FH314" s="53" t="s">
        <v>10483</v>
      </c>
      <c r="FI314" s="53" t="s">
        <v>10483</v>
      </c>
      <c r="FJ314" s="53" t="s">
        <v>10483</v>
      </c>
      <c r="FK314" s="53" t="s">
        <v>10483</v>
      </c>
      <c r="FL314" s="53" t="s">
        <v>10483</v>
      </c>
      <c r="FM314" s="53"/>
      <c r="FN314" s="53" t="s">
        <v>10483</v>
      </c>
      <c r="FO314" s="53" t="s">
        <v>10483</v>
      </c>
      <c r="FP314" s="53" t="s">
        <v>10483</v>
      </c>
      <c r="FQ314" s="53" t="s">
        <v>10483</v>
      </c>
      <c r="FR314" s="53" t="s">
        <v>10483</v>
      </c>
      <c r="FS314" s="53" t="s">
        <v>10483</v>
      </c>
      <c r="FT314" s="53" t="s">
        <v>10483</v>
      </c>
      <c r="FU314" s="53" t="s">
        <v>10483</v>
      </c>
      <c r="FV314" s="53" t="s">
        <v>10483</v>
      </c>
      <c r="FW314" s="53" t="s">
        <v>10483</v>
      </c>
      <c r="FX314" s="53" t="s">
        <v>10483</v>
      </c>
      <c r="FY314" s="66"/>
      <c r="FZ314" s="66"/>
      <c r="GA314" s="66"/>
      <c r="GB314" s="66"/>
      <c r="GC314" s="66"/>
      <c r="GD314" s="66"/>
      <c r="GE314" s="66"/>
      <c r="GF314" s="66"/>
      <c r="GG314" s="66"/>
      <c r="GH314" s="66"/>
      <c r="GI314" s="66"/>
      <c r="GJ314" s="66"/>
      <c r="GK314" s="66"/>
      <c r="GL314" s="66"/>
      <c r="GM314" s="53" t="s">
        <v>10483</v>
      </c>
      <c r="GN314" s="53" t="s">
        <v>10483</v>
      </c>
      <c r="GO314" s="53" t="s">
        <v>10483</v>
      </c>
      <c r="GP314" s="53" t="s">
        <v>10483</v>
      </c>
      <c r="GQ314" s="53" t="s">
        <v>10483</v>
      </c>
      <c r="GZ314" s="290"/>
      <c r="HA314" s="290"/>
      <c r="HB314" s="290"/>
      <c r="HC314" s="290"/>
      <c r="HD314" s="290"/>
      <c r="HE314" s="290"/>
      <c r="HF314" s="290"/>
      <c r="HG314" s="290"/>
      <c r="HH314" s="290"/>
      <c r="HI314" s="290"/>
      <c r="HJ314" s="290"/>
      <c r="HK314" s="290"/>
      <c r="II314" s="66"/>
      <c r="IJ314" s="66"/>
      <c r="IK314" s="66"/>
      <c r="IL314" s="66"/>
      <c r="IM314" s="66"/>
      <c r="IN314" s="66"/>
      <c r="IO314" s="66"/>
      <c r="IP314" s="66"/>
      <c r="IQ314" s="66"/>
      <c r="IR314" s="66"/>
      <c r="IS314" s="66"/>
      <c r="IT314" s="66"/>
      <c r="IU314" s="66"/>
      <c r="IV314" s="66"/>
      <c r="JI314" s="66"/>
      <c r="JJ314" s="66"/>
      <c r="JK314" s="66"/>
      <c r="JL314" s="66"/>
      <c r="JM314" s="66"/>
      <c r="JN314" s="66"/>
      <c r="JO314" s="66"/>
      <c r="JP314" s="66"/>
      <c r="JQ314" s="66"/>
      <c r="JR314" s="66"/>
      <c r="JS314" s="66"/>
      <c r="JT314" s="66"/>
      <c r="JU314" s="66"/>
      <c r="JV314" s="66"/>
      <c r="JZ314" s="9"/>
      <c r="KA314" s="9"/>
      <c r="KB314" s="9"/>
      <c r="KC314" s="9"/>
      <c r="KD314" s="9"/>
      <c r="KE314" s="9"/>
      <c r="KF314" s="9"/>
      <c r="KG314" s="66"/>
      <c r="KH314" s="66"/>
      <c r="KI314" s="66"/>
      <c r="KJ314" s="66"/>
      <c r="KK314" s="66"/>
      <c r="KL314" s="66"/>
      <c r="KM314" s="66"/>
      <c r="KN314" s="66"/>
      <c r="KO314" s="66"/>
      <c r="KP314" s="66"/>
      <c r="KQ314" s="66"/>
      <c r="KR314" s="66"/>
      <c r="LE314" s="66"/>
      <c r="LF314" s="66"/>
      <c r="LG314" s="66"/>
      <c r="LH314" s="66"/>
      <c r="LI314" s="66"/>
      <c r="LJ314" s="66"/>
      <c r="LK314" s="66"/>
      <c r="LL314" s="66"/>
      <c r="LM314" s="66"/>
      <c r="LN314" s="66"/>
      <c r="LO314" s="66"/>
      <c r="LP314" s="66"/>
      <c r="LQ314" s="66"/>
      <c r="MB314" s="66"/>
      <c r="MC314" s="66"/>
      <c r="MD314" s="66"/>
      <c r="ME314" s="66"/>
      <c r="MF314" s="66"/>
      <c r="MG314" s="66"/>
      <c r="MH314" s="66"/>
      <c r="MI314" s="66"/>
      <c r="MJ314" s="66"/>
      <c r="MK314" s="66"/>
      <c r="ML314" s="66"/>
      <c r="MM314" s="66"/>
      <c r="MZ314" s="66"/>
      <c r="NA314" s="66"/>
      <c r="NB314" s="66"/>
      <c r="NC314" s="66"/>
      <c r="ND314" s="66"/>
      <c r="NE314" s="66"/>
      <c r="NF314" s="66"/>
      <c r="NG314" s="66"/>
      <c r="NH314" s="66"/>
      <c r="NI314" s="66"/>
      <c r="NJ314" s="66"/>
      <c r="NK314" s="66"/>
      <c r="NL314" s="66"/>
      <c r="NY314" s="66"/>
      <c r="NZ314" s="66"/>
      <c r="OA314" s="66"/>
      <c r="OB314" s="66"/>
      <c r="OC314" s="66"/>
      <c r="OD314" s="66"/>
      <c r="OE314" s="66"/>
      <c r="OF314" s="66"/>
      <c r="OG314" s="66"/>
      <c r="OH314" s="66"/>
      <c r="OI314" s="66"/>
      <c r="OJ314" s="66"/>
      <c r="OK314" s="66"/>
      <c r="OV314" s="66"/>
      <c r="OW314" s="66"/>
      <c r="OX314" s="66"/>
      <c r="OY314" s="66"/>
      <c r="OZ314" s="66"/>
      <c r="PA314" s="66"/>
      <c r="PB314" s="66"/>
      <c r="PC314" s="66"/>
      <c r="PD314" s="66"/>
      <c r="PE314" s="66"/>
      <c r="PF314" s="66"/>
      <c r="PG314" s="66"/>
      <c r="PT314" s="66"/>
      <c r="PU314" s="66"/>
      <c r="PV314" s="66"/>
      <c r="PW314" s="66"/>
      <c r="PX314" s="66"/>
      <c r="PY314" s="66"/>
      <c r="PZ314" s="66"/>
      <c r="QA314" s="66"/>
      <c r="QB314" s="66"/>
      <c r="QC314" s="66"/>
      <c r="QD314" s="66"/>
      <c r="QE314" s="66"/>
      <c r="QF314" s="66"/>
      <c r="QK314" s="3" t="s">
        <v>8345</v>
      </c>
      <c r="QL314" s="3" t="s">
        <v>8345</v>
      </c>
      <c r="QM314" s="3" t="s">
        <v>8345</v>
      </c>
      <c r="QN314" s="29">
        <v>3.84</v>
      </c>
      <c r="QO314" s="29">
        <v>0.83</v>
      </c>
      <c r="QQ314" s="29">
        <v>4.03</v>
      </c>
      <c r="QR314" s="29">
        <v>0.8</v>
      </c>
      <c r="QT314" s="66"/>
      <c r="QU314" s="66"/>
      <c r="QV314" s="66"/>
      <c r="QW314" s="66">
        <v>4.1399999999999997</v>
      </c>
      <c r="QX314" s="66">
        <v>0.8</v>
      </c>
      <c r="QY314" s="66"/>
      <c r="QZ314" s="66"/>
      <c r="RA314" s="66"/>
      <c r="RB314" s="66"/>
      <c r="RC314" s="66"/>
      <c r="RD314" s="66"/>
      <c r="RE314" s="66"/>
      <c r="RF314" s="66"/>
      <c r="RG314" s="66"/>
      <c r="RH314" s="66"/>
      <c r="RT314" s="66"/>
      <c r="RU314" s="66"/>
      <c r="RV314" s="66"/>
      <c r="RW314" s="66"/>
      <c r="RX314" s="66"/>
      <c r="RY314" s="66"/>
      <c r="RZ314" s="66"/>
      <c r="SA314" s="66"/>
      <c r="SB314" s="66"/>
      <c r="SC314" s="66"/>
      <c r="SD314" s="66"/>
      <c r="SE314" s="66"/>
      <c r="SP314" s="66"/>
      <c r="SQ314" s="66"/>
      <c r="SR314" s="66"/>
      <c r="SS314" s="66"/>
      <c r="ST314" s="66"/>
      <c r="SU314" s="66"/>
      <c r="SV314" s="66"/>
      <c r="SW314" s="66"/>
      <c r="SX314" s="66"/>
      <c r="SY314" s="66"/>
      <c r="SZ314" s="66"/>
      <c r="TA314" s="66"/>
      <c r="TN314" s="66"/>
      <c r="TO314" s="66"/>
      <c r="TP314" s="66"/>
      <c r="TQ314" s="66"/>
      <c r="TR314" s="66"/>
      <c r="TS314" s="66"/>
      <c r="TT314" s="66"/>
      <c r="TU314" s="66"/>
      <c r="TV314" s="66"/>
      <c r="TW314" s="66"/>
      <c r="TX314" s="66"/>
      <c r="TY314" s="66"/>
      <c r="TZ314" s="66"/>
      <c r="UA314" s="66"/>
      <c r="UK314" s="66"/>
      <c r="UL314" s="66"/>
      <c r="UM314" s="66"/>
      <c r="UN314" s="66"/>
      <c r="UO314" s="66"/>
      <c r="UP314" s="66"/>
      <c r="UQ314" s="66"/>
      <c r="UR314" s="66"/>
      <c r="US314" s="66"/>
      <c r="UT314" s="66"/>
      <c r="UU314" s="66"/>
      <c r="UV314" s="66"/>
      <c r="VF314" s="9"/>
      <c r="VG314" s="9"/>
      <c r="VH314" s="9"/>
      <c r="VI314" s="9"/>
      <c r="VJ314" s="9"/>
      <c r="XK314"/>
      <c r="XN314" s="3"/>
      <c r="XV314"/>
      <c r="ZC314" s="3"/>
      <c r="ZD314" s="3"/>
      <c r="ZF314" s="3"/>
    </row>
    <row r="315" spans="1:686" ht="33" customHeight="1" x14ac:dyDescent="0.2">
      <c r="G315" s="66"/>
      <c r="H315" s="66"/>
      <c r="I315" s="66"/>
      <c r="J315" s="66"/>
      <c r="K315" s="6">
        <v>219</v>
      </c>
      <c r="L315" s="6">
        <v>97</v>
      </c>
      <c r="M315" s="6"/>
      <c r="N315" s="6"/>
      <c r="O315" s="6"/>
      <c r="AC315" s="3"/>
      <c r="AL315" s="9"/>
      <c r="AM315" s="6" t="s">
        <v>11347</v>
      </c>
      <c r="AO315" s="9"/>
      <c r="AP315" s="9"/>
      <c r="AQ315" s="9"/>
      <c r="BR315" s="28"/>
      <c r="BS315" s="28"/>
      <c r="CG315" s="253"/>
      <c r="CH315" s="253"/>
      <c r="CI315" s="253"/>
      <c r="CJ315" s="253"/>
      <c r="CL315" s="247" t="s">
        <v>10483</v>
      </c>
      <c r="CM315" s="247" t="s">
        <v>10483</v>
      </c>
      <c r="CX315" s="66"/>
      <c r="CY315" s="66"/>
      <c r="CZ315" s="66"/>
      <c r="DA315" s="66"/>
      <c r="DB315" s="66"/>
      <c r="DC315" s="66"/>
      <c r="DD315" s="53"/>
      <c r="DE315" s="53"/>
      <c r="DF315" s="53"/>
      <c r="DG315" s="53"/>
      <c r="DH315" s="53"/>
      <c r="DI315" s="53"/>
      <c r="DJ315" s="53"/>
      <c r="DK315" s="53"/>
      <c r="DL315" s="53"/>
      <c r="DM315" s="53"/>
      <c r="DN315" s="53"/>
      <c r="DO315" s="53"/>
      <c r="DP315" s="53"/>
      <c r="DQ315" s="53"/>
      <c r="DR315" s="53"/>
      <c r="DS315" s="53"/>
      <c r="DT315" s="53"/>
      <c r="DU315" s="53"/>
      <c r="DV315" s="53"/>
      <c r="DW315" s="53"/>
      <c r="DX315" s="53"/>
      <c r="DY315" s="53"/>
      <c r="DZ315" s="53"/>
      <c r="EA315" s="53"/>
      <c r="EB315" s="53"/>
      <c r="EC315" s="53"/>
      <c r="ED315" s="53"/>
      <c r="EE315" s="53"/>
      <c r="EF315" s="53"/>
      <c r="EJ315" s="53" t="s">
        <v>10483</v>
      </c>
      <c r="EK315" s="53" t="s">
        <v>10483</v>
      </c>
      <c r="EL315" s="53" t="s">
        <v>10483</v>
      </c>
      <c r="EM315" s="29">
        <v>3.86</v>
      </c>
      <c r="EN315" s="29">
        <v>0.77</v>
      </c>
      <c r="EO315" s="53" t="s">
        <v>10483</v>
      </c>
      <c r="EP315" s="29">
        <v>4.08</v>
      </c>
      <c r="EQ315" s="29">
        <v>0.71</v>
      </c>
      <c r="ER315" s="53" t="s">
        <v>10483</v>
      </c>
      <c r="ES315" s="53" t="s">
        <v>10483</v>
      </c>
      <c r="ET315" s="53" t="s">
        <v>10483</v>
      </c>
      <c r="EU315" s="53" t="s">
        <v>10483</v>
      </c>
      <c r="EV315" s="53">
        <v>4.01</v>
      </c>
      <c r="EW315" s="53">
        <v>0.79</v>
      </c>
      <c r="EX315" s="53" t="s">
        <v>10483</v>
      </c>
      <c r="EY315" s="53" t="s">
        <v>10483</v>
      </c>
      <c r="EZ315" s="53" t="s">
        <v>10483</v>
      </c>
      <c r="FA315" s="53" t="s">
        <v>10483</v>
      </c>
      <c r="FB315" s="53" t="s">
        <v>10483</v>
      </c>
      <c r="FC315" s="53" t="s">
        <v>10483</v>
      </c>
      <c r="FD315" s="53" t="s">
        <v>10483</v>
      </c>
      <c r="FE315" s="53" t="s">
        <v>10483</v>
      </c>
      <c r="FF315" s="53" t="s">
        <v>10483</v>
      </c>
      <c r="FG315" s="53" t="s">
        <v>10483</v>
      </c>
      <c r="FH315" s="53" t="s">
        <v>10483</v>
      </c>
      <c r="FI315" s="53" t="s">
        <v>10483</v>
      </c>
      <c r="FJ315" s="53" t="s">
        <v>10483</v>
      </c>
      <c r="FK315" s="53" t="s">
        <v>10483</v>
      </c>
      <c r="FL315" s="53" t="s">
        <v>10483</v>
      </c>
      <c r="FM315" s="53"/>
      <c r="FN315" s="53" t="s">
        <v>10483</v>
      </c>
      <c r="FO315" s="53" t="s">
        <v>10483</v>
      </c>
      <c r="FP315" s="53" t="s">
        <v>10483</v>
      </c>
      <c r="FQ315" s="53" t="s">
        <v>10483</v>
      </c>
      <c r="FR315" s="53" t="s">
        <v>10483</v>
      </c>
      <c r="FS315" s="53" t="s">
        <v>10483</v>
      </c>
      <c r="FT315" s="53" t="s">
        <v>10483</v>
      </c>
      <c r="FU315" s="53" t="s">
        <v>10483</v>
      </c>
      <c r="FV315" s="53" t="s">
        <v>10483</v>
      </c>
      <c r="FW315" s="53" t="s">
        <v>10483</v>
      </c>
      <c r="FX315" s="53" t="s">
        <v>10483</v>
      </c>
      <c r="FY315" s="66"/>
      <c r="FZ315" s="66"/>
      <c r="GA315" s="66"/>
      <c r="GB315" s="66"/>
      <c r="GC315" s="66"/>
      <c r="GD315" s="66"/>
      <c r="GE315" s="66"/>
      <c r="GF315" s="66"/>
      <c r="GG315" s="66"/>
      <c r="GH315" s="66"/>
      <c r="GI315" s="66"/>
      <c r="GJ315" s="66"/>
      <c r="GK315" s="66"/>
      <c r="GL315" s="66"/>
      <c r="GM315" s="53" t="s">
        <v>10483</v>
      </c>
      <c r="GN315" s="53" t="s">
        <v>10483</v>
      </c>
      <c r="GO315" s="53" t="s">
        <v>10483</v>
      </c>
      <c r="GP315" s="53" t="s">
        <v>10483</v>
      </c>
      <c r="GQ315" s="53" t="s">
        <v>10483</v>
      </c>
      <c r="GZ315" s="290"/>
      <c r="HA315" s="290"/>
      <c r="HB315" s="290"/>
      <c r="HC315" s="290"/>
      <c r="HD315" s="290"/>
      <c r="HE315" s="290"/>
      <c r="HF315" s="290"/>
      <c r="HG315" s="290"/>
      <c r="HH315" s="290"/>
      <c r="HI315" s="290"/>
      <c r="HJ315" s="290"/>
      <c r="HK315" s="290"/>
      <c r="II315" s="66"/>
      <c r="IJ315" s="66"/>
      <c r="IK315" s="66"/>
      <c r="IL315" s="66"/>
      <c r="IM315" s="66"/>
      <c r="IN315" s="66"/>
      <c r="IO315" s="66"/>
      <c r="IP315" s="66"/>
      <c r="IQ315" s="66"/>
      <c r="IR315" s="66"/>
      <c r="IS315" s="66"/>
      <c r="IT315" s="66"/>
      <c r="IU315" s="66"/>
      <c r="IV315" s="66"/>
      <c r="JI315" s="66"/>
      <c r="JJ315" s="66"/>
      <c r="JK315" s="66"/>
      <c r="JL315" s="66"/>
      <c r="JM315" s="66"/>
      <c r="JN315" s="66"/>
      <c r="JO315" s="66"/>
      <c r="JP315" s="66"/>
      <c r="JQ315" s="66"/>
      <c r="JR315" s="66"/>
      <c r="JS315" s="66"/>
      <c r="JT315" s="66"/>
      <c r="JU315" s="66"/>
      <c r="JV315" s="66"/>
      <c r="JZ315" s="9"/>
      <c r="KA315" s="9"/>
      <c r="KB315" s="9"/>
      <c r="KC315" s="9"/>
      <c r="KD315" s="9"/>
      <c r="KE315" s="9"/>
      <c r="KF315" s="9"/>
      <c r="KG315" s="66"/>
      <c r="KH315" s="66"/>
      <c r="KI315" s="66"/>
      <c r="KJ315" s="66"/>
      <c r="KK315" s="66"/>
      <c r="KL315" s="66"/>
      <c r="KM315" s="66"/>
      <c r="KN315" s="66"/>
      <c r="KO315" s="66"/>
      <c r="KP315" s="66"/>
      <c r="KQ315" s="66"/>
      <c r="KR315" s="66"/>
      <c r="LE315" s="66"/>
      <c r="LF315" s="66"/>
      <c r="LG315" s="66"/>
      <c r="LH315" s="66"/>
      <c r="LI315" s="66"/>
      <c r="LJ315" s="66"/>
      <c r="LK315" s="66"/>
      <c r="LL315" s="66"/>
      <c r="LM315" s="66"/>
      <c r="LN315" s="66"/>
      <c r="LO315" s="66"/>
      <c r="LP315" s="66"/>
      <c r="LQ315" s="66"/>
      <c r="MB315" s="66"/>
      <c r="MC315" s="66"/>
      <c r="MD315" s="66"/>
      <c r="ME315" s="66"/>
      <c r="MF315" s="66"/>
      <c r="MG315" s="66"/>
      <c r="MH315" s="66"/>
      <c r="MI315" s="66"/>
      <c r="MJ315" s="66"/>
      <c r="MK315" s="66"/>
      <c r="ML315" s="66"/>
      <c r="MM315" s="66"/>
      <c r="MZ315" s="66"/>
      <c r="NA315" s="66"/>
      <c r="NB315" s="66"/>
      <c r="NC315" s="66"/>
      <c r="ND315" s="66"/>
      <c r="NE315" s="66"/>
      <c r="NF315" s="66"/>
      <c r="NG315" s="66"/>
      <c r="NH315" s="66"/>
      <c r="NI315" s="66"/>
      <c r="NJ315" s="66"/>
      <c r="NK315" s="66"/>
      <c r="NL315" s="66"/>
      <c r="NY315" s="66"/>
      <c r="NZ315" s="66"/>
      <c r="OA315" s="66"/>
      <c r="OB315" s="66"/>
      <c r="OC315" s="66"/>
      <c r="OD315" s="66"/>
      <c r="OE315" s="66"/>
      <c r="OF315" s="66"/>
      <c r="OG315" s="66"/>
      <c r="OH315" s="66"/>
      <c r="OI315" s="66"/>
      <c r="OJ315" s="66"/>
      <c r="OK315" s="66"/>
      <c r="OV315" s="66"/>
      <c r="OW315" s="66"/>
      <c r="OX315" s="66"/>
      <c r="OY315" s="66"/>
      <c r="OZ315" s="66"/>
      <c r="PA315" s="66"/>
      <c r="PB315" s="66"/>
      <c r="PC315" s="66"/>
      <c r="PD315" s="66"/>
      <c r="PE315" s="66"/>
      <c r="PF315" s="66"/>
      <c r="PG315" s="66"/>
      <c r="PT315" s="66"/>
      <c r="PU315" s="66"/>
      <c r="PV315" s="66"/>
      <c r="PW315" s="66"/>
      <c r="PX315" s="66"/>
      <c r="PY315" s="66"/>
      <c r="PZ315" s="66"/>
      <c r="QA315" s="66"/>
      <c r="QB315" s="66"/>
      <c r="QC315" s="66"/>
      <c r="QD315" s="66"/>
      <c r="QE315" s="66"/>
      <c r="QF315" s="66"/>
      <c r="QN315" s="29">
        <v>3.82</v>
      </c>
      <c r="QO315" s="29">
        <v>0.83</v>
      </c>
      <c r="QQ315" s="29">
        <v>3.95</v>
      </c>
      <c r="QR315" s="29">
        <v>0.87</v>
      </c>
      <c r="QT315" s="66"/>
      <c r="QU315" s="66"/>
      <c r="QV315" s="66"/>
      <c r="QW315" s="66">
        <v>3.85</v>
      </c>
      <c r="QX315" s="66">
        <v>0.78</v>
      </c>
      <c r="QY315" s="66"/>
      <c r="QZ315" s="66"/>
      <c r="RA315" s="66"/>
      <c r="RB315" s="66"/>
      <c r="RC315" s="66"/>
      <c r="RD315" s="66"/>
      <c r="RE315" s="66"/>
      <c r="RF315" s="66"/>
      <c r="RG315" s="66"/>
      <c r="RH315" s="66"/>
      <c r="RT315" s="66"/>
      <c r="RU315" s="66"/>
      <c r="RV315" s="66"/>
      <c r="RW315" s="66"/>
      <c r="RX315" s="66"/>
      <c r="RY315" s="66"/>
      <c r="RZ315" s="66"/>
      <c r="SA315" s="66"/>
      <c r="SB315" s="66"/>
      <c r="SC315" s="66"/>
      <c r="SD315" s="66"/>
      <c r="SE315" s="66"/>
      <c r="SP315" s="66"/>
      <c r="SQ315" s="66"/>
      <c r="SR315" s="66"/>
      <c r="SS315" s="66"/>
      <c r="ST315" s="66"/>
      <c r="SU315" s="66"/>
      <c r="SV315" s="66"/>
      <c r="SW315" s="66"/>
      <c r="SX315" s="66"/>
      <c r="SY315" s="66"/>
      <c r="SZ315" s="66"/>
      <c r="TA315" s="66"/>
      <c r="TN315" s="66"/>
      <c r="TO315" s="66"/>
      <c r="TP315" s="66"/>
      <c r="TQ315" s="66"/>
      <c r="TR315" s="66"/>
      <c r="TS315" s="66"/>
      <c r="TT315" s="66"/>
      <c r="TU315" s="66"/>
      <c r="TV315" s="66"/>
      <c r="TW315" s="66"/>
      <c r="TX315" s="66"/>
      <c r="TY315" s="66"/>
      <c r="TZ315" s="66"/>
      <c r="UA315" s="66"/>
      <c r="UK315" s="66"/>
      <c r="UL315" s="66"/>
      <c r="UM315" s="66"/>
      <c r="UN315" s="66"/>
      <c r="UO315" s="66"/>
      <c r="UP315" s="66"/>
      <c r="UQ315" s="66"/>
      <c r="UR315" s="66"/>
      <c r="US315" s="66"/>
      <c r="UT315" s="66"/>
      <c r="UU315" s="66"/>
      <c r="UV315" s="66"/>
      <c r="VF315" s="9"/>
      <c r="VG315" s="9"/>
      <c r="VH315" s="9"/>
      <c r="VI315" s="9"/>
      <c r="VJ315" s="9"/>
      <c r="XK315"/>
      <c r="XN315" s="3"/>
      <c r="XV315"/>
      <c r="ZC315" s="3"/>
      <c r="ZD315" s="3"/>
      <c r="ZF315" s="3"/>
    </row>
    <row r="316" spans="1:686" ht="33" customHeight="1" x14ac:dyDescent="0.2">
      <c r="G316" s="66"/>
      <c r="H316" s="66"/>
      <c r="I316" s="66"/>
      <c r="J316" s="66"/>
      <c r="K316" s="6">
        <v>219</v>
      </c>
      <c r="L316" s="6">
        <v>97</v>
      </c>
      <c r="M316" s="6"/>
      <c r="N316" s="6"/>
      <c r="O316" s="6"/>
      <c r="AC316" s="3"/>
      <c r="AL316" s="9"/>
      <c r="AM316" s="6" t="s">
        <v>11348</v>
      </c>
      <c r="AO316" s="9"/>
      <c r="AP316" s="9"/>
      <c r="AQ316" s="9"/>
      <c r="BR316" s="28"/>
      <c r="BS316" s="28"/>
      <c r="CG316" s="253"/>
      <c r="CH316" s="253"/>
      <c r="CI316" s="253"/>
      <c r="CJ316" s="253"/>
      <c r="CL316" s="247" t="s">
        <v>10483</v>
      </c>
      <c r="CM316" s="247" t="s">
        <v>10483</v>
      </c>
      <c r="CX316" s="66"/>
      <c r="CY316" s="66"/>
      <c r="CZ316" s="66"/>
      <c r="DA316" s="66"/>
      <c r="DB316" s="66"/>
      <c r="DC316" s="66"/>
      <c r="DD316" s="53"/>
      <c r="DE316" s="53"/>
      <c r="DF316" s="53"/>
      <c r="DG316" s="53"/>
      <c r="DH316" s="53"/>
      <c r="DI316" s="53"/>
      <c r="DJ316" s="53"/>
      <c r="DK316" s="53"/>
      <c r="DL316" s="53"/>
      <c r="DM316" s="53"/>
      <c r="DN316" s="53"/>
      <c r="DO316" s="53"/>
      <c r="DP316" s="53"/>
      <c r="DQ316" s="53"/>
      <c r="DR316" s="53"/>
      <c r="DS316" s="53"/>
      <c r="DT316" s="53"/>
      <c r="DU316" s="53"/>
      <c r="DV316" s="53"/>
      <c r="DW316" s="53"/>
      <c r="DX316" s="53"/>
      <c r="DY316" s="53"/>
      <c r="DZ316" s="53"/>
      <c r="EA316" s="53"/>
      <c r="EB316" s="53"/>
      <c r="EC316" s="53"/>
      <c r="ED316" s="53"/>
      <c r="EE316" s="53"/>
      <c r="EF316" s="53"/>
      <c r="EJ316" s="53" t="s">
        <v>10483</v>
      </c>
      <c r="EK316" s="53" t="s">
        <v>10483</v>
      </c>
      <c r="EL316" s="53" t="s">
        <v>10483</v>
      </c>
      <c r="EM316" s="29">
        <v>3.88</v>
      </c>
      <c r="EN316" s="29">
        <v>0.83</v>
      </c>
      <c r="EO316" s="53" t="s">
        <v>10483</v>
      </c>
      <c r="EP316" s="29">
        <v>4.12</v>
      </c>
      <c r="EQ316" s="29">
        <v>0.83</v>
      </c>
      <c r="ER316" s="53" t="s">
        <v>10483</v>
      </c>
      <c r="ES316" s="53" t="s">
        <v>10483</v>
      </c>
      <c r="ET316" s="53" t="s">
        <v>10483</v>
      </c>
      <c r="EU316" s="53" t="s">
        <v>10483</v>
      </c>
      <c r="EV316" s="53">
        <v>4.2</v>
      </c>
      <c r="EW316" s="53">
        <v>0.79</v>
      </c>
      <c r="EX316" s="53" t="s">
        <v>10483</v>
      </c>
      <c r="EY316" s="53" t="s">
        <v>10483</v>
      </c>
      <c r="EZ316" s="53" t="s">
        <v>10483</v>
      </c>
      <c r="FA316" s="53" t="s">
        <v>10483</v>
      </c>
      <c r="FB316" s="53" t="s">
        <v>10483</v>
      </c>
      <c r="FC316" s="53" t="s">
        <v>10483</v>
      </c>
      <c r="FD316" s="53" t="s">
        <v>10483</v>
      </c>
      <c r="FE316" s="53" t="s">
        <v>10483</v>
      </c>
      <c r="FF316" s="53" t="s">
        <v>10483</v>
      </c>
      <c r="FG316" s="53" t="s">
        <v>10483</v>
      </c>
      <c r="FH316" s="53" t="s">
        <v>10483</v>
      </c>
      <c r="FI316" s="53" t="s">
        <v>10483</v>
      </c>
      <c r="FJ316" s="53" t="s">
        <v>10483</v>
      </c>
      <c r="FK316" s="53" t="s">
        <v>10483</v>
      </c>
      <c r="FL316" s="53" t="s">
        <v>10483</v>
      </c>
      <c r="FM316" s="53"/>
      <c r="FN316" s="53" t="s">
        <v>10483</v>
      </c>
      <c r="FO316" s="53" t="s">
        <v>10483</v>
      </c>
      <c r="FP316" s="53" t="s">
        <v>10483</v>
      </c>
      <c r="FQ316" s="53" t="s">
        <v>10483</v>
      </c>
      <c r="FR316" s="53" t="s">
        <v>10483</v>
      </c>
      <c r="FS316" s="53" t="s">
        <v>10483</v>
      </c>
      <c r="FT316" s="53" t="s">
        <v>10483</v>
      </c>
      <c r="FU316" s="53" t="s">
        <v>10483</v>
      </c>
      <c r="FV316" s="53" t="s">
        <v>10483</v>
      </c>
      <c r="FW316" s="53" t="s">
        <v>10483</v>
      </c>
      <c r="FX316" s="53" t="s">
        <v>10483</v>
      </c>
      <c r="FY316" s="66"/>
      <c r="FZ316" s="66"/>
      <c r="GA316" s="66"/>
      <c r="GB316" s="66"/>
      <c r="GC316" s="66"/>
      <c r="GD316" s="66"/>
      <c r="GE316" s="66"/>
      <c r="GF316" s="66"/>
      <c r="GG316" s="66"/>
      <c r="GH316" s="66"/>
      <c r="GI316" s="66"/>
      <c r="GJ316" s="66"/>
      <c r="GK316" s="66"/>
      <c r="GL316" s="66"/>
      <c r="GM316" s="53" t="s">
        <v>10483</v>
      </c>
      <c r="GN316" s="53" t="s">
        <v>10483</v>
      </c>
      <c r="GO316" s="53" t="s">
        <v>10483</v>
      </c>
      <c r="GP316" s="53" t="s">
        <v>10483</v>
      </c>
      <c r="GQ316" s="53" t="s">
        <v>10483</v>
      </c>
      <c r="GZ316" s="290"/>
      <c r="HA316" s="290"/>
      <c r="HB316" s="290"/>
      <c r="HC316" s="290"/>
      <c r="HD316" s="290"/>
      <c r="HE316" s="290"/>
      <c r="HF316" s="290"/>
      <c r="HG316" s="290"/>
      <c r="HH316" s="290"/>
      <c r="HI316" s="290"/>
      <c r="HJ316" s="290"/>
      <c r="HK316" s="290"/>
      <c r="II316" s="66"/>
      <c r="IJ316" s="66"/>
      <c r="IK316" s="66"/>
      <c r="IL316" s="66"/>
      <c r="IM316" s="66"/>
      <c r="IN316" s="66"/>
      <c r="IO316" s="66"/>
      <c r="IP316" s="66"/>
      <c r="IQ316" s="66"/>
      <c r="IR316" s="66"/>
      <c r="IS316" s="66"/>
      <c r="IT316" s="66"/>
      <c r="IU316" s="66"/>
      <c r="IV316" s="66"/>
      <c r="JI316" s="66"/>
      <c r="JJ316" s="66"/>
      <c r="JK316" s="66"/>
      <c r="JL316" s="66"/>
      <c r="JM316" s="66"/>
      <c r="JN316" s="66"/>
      <c r="JO316" s="66"/>
      <c r="JP316" s="66"/>
      <c r="JQ316" s="66"/>
      <c r="JR316" s="66"/>
      <c r="JS316" s="66"/>
      <c r="JT316" s="66"/>
      <c r="JU316" s="66"/>
      <c r="JV316" s="66"/>
      <c r="JZ316" s="9"/>
      <c r="KA316" s="9"/>
      <c r="KB316" s="9"/>
      <c r="KC316" s="9"/>
      <c r="KD316" s="9"/>
      <c r="KE316" s="9"/>
      <c r="KF316" s="9"/>
      <c r="KG316" s="66"/>
      <c r="KH316" s="66"/>
      <c r="KI316" s="66"/>
      <c r="KJ316" s="66"/>
      <c r="KK316" s="66"/>
      <c r="KL316" s="66"/>
      <c r="KM316" s="66"/>
      <c r="KN316" s="66"/>
      <c r="KO316" s="66"/>
      <c r="KP316" s="66"/>
      <c r="KQ316" s="66"/>
      <c r="KR316" s="66"/>
      <c r="LE316" s="66"/>
      <c r="LF316" s="66"/>
      <c r="LG316" s="66"/>
      <c r="LH316" s="66"/>
      <c r="LI316" s="66"/>
      <c r="LJ316" s="66"/>
      <c r="LK316" s="66"/>
      <c r="LL316" s="66"/>
      <c r="LM316" s="66"/>
      <c r="LN316" s="66"/>
      <c r="LO316" s="66"/>
      <c r="LP316" s="66"/>
      <c r="LQ316" s="66"/>
      <c r="MB316" s="66"/>
      <c r="MC316" s="66"/>
      <c r="MD316" s="66"/>
      <c r="ME316" s="66"/>
      <c r="MF316" s="66"/>
      <c r="MG316" s="66"/>
      <c r="MH316" s="66"/>
      <c r="MI316" s="66"/>
      <c r="MJ316" s="66"/>
      <c r="MK316" s="66"/>
      <c r="ML316" s="66"/>
      <c r="MM316" s="66"/>
      <c r="MZ316" s="66"/>
      <c r="NA316" s="66"/>
      <c r="NB316" s="66"/>
      <c r="NC316" s="66"/>
      <c r="ND316" s="66"/>
      <c r="NE316" s="66"/>
      <c r="NF316" s="66"/>
      <c r="NG316" s="66"/>
      <c r="NH316" s="66"/>
      <c r="NI316" s="66"/>
      <c r="NJ316" s="66"/>
      <c r="NK316" s="66"/>
      <c r="NL316" s="66"/>
      <c r="NY316" s="66"/>
      <c r="NZ316" s="66"/>
      <c r="OA316" s="66"/>
      <c r="OB316" s="66"/>
      <c r="OC316" s="66"/>
      <c r="OD316" s="66"/>
      <c r="OE316" s="66"/>
      <c r="OF316" s="66"/>
      <c r="OG316" s="66"/>
      <c r="OH316" s="66"/>
      <c r="OI316" s="66"/>
      <c r="OJ316" s="66"/>
      <c r="OK316" s="66"/>
      <c r="OV316" s="66"/>
      <c r="OW316" s="66"/>
      <c r="OX316" s="66"/>
      <c r="OY316" s="66"/>
      <c r="OZ316" s="66"/>
      <c r="PA316" s="66"/>
      <c r="PB316" s="66"/>
      <c r="PC316" s="66"/>
      <c r="PD316" s="66"/>
      <c r="PE316" s="66"/>
      <c r="PF316" s="66"/>
      <c r="PG316" s="66"/>
      <c r="PT316" s="66"/>
      <c r="PU316" s="66"/>
      <c r="PV316" s="66"/>
      <c r="PW316" s="66"/>
      <c r="PX316" s="66"/>
      <c r="PY316" s="66"/>
      <c r="PZ316" s="66"/>
      <c r="QA316" s="66"/>
      <c r="QB316" s="66"/>
      <c r="QC316" s="66"/>
      <c r="QD316" s="66"/>
      <c r="QE316" s="66"/>
      <c r="QF316" s="66"/>
      <c r="QN316" s="29">
        <v>3.81</v>
      </c>
      <c r="QO316" s="29">
        <v>0.82</v>
      </c>
      <c r="QQ316" s="29">
        <v>4.16</v>
      </c>
      <c r="QR316" s="29">
        <v>0.75</v>
      </c>
      <c r="QT316" s="66"/>
      <c r="QU316" s="66"/>
      <c r="QV316" s="66"/>
      <c r="QW316" s="66">
        <v>4.1900000000000004</v>
      </c>
      <c r="QX316" s="66">
        <v>0.85</v>
      </c>
      <c r="QY316" s="66"/>
      <c r="QZ316" s="66"/>
      <c r="RA316" s="66"/>
      <c r="RB316" s="66"/>
      <c r="RC316" s="66"/>
      <c r="RD316" s="66"/>
      <c r="RE316" s="66"/>
      <c r="RF316" s="66"/>
      <c r="RG316" s="66"/>
      <c r="RH316" s="66"/>
      <c r="RT316" s="66"/>
      <c r="RU316" s="66"/>
      <c r="RV316" s="66"/>
      <c r="RW316" s="66"/>
      <c r="RX316" s="66"/>
      <c r="RY316" s="66"/>
      <c r="RZ316" s="66"/>
      <c r="SA316" s="66"/>
      <c r="SB316" s="66"/>
      <c r="SC316" s="66"/>
      <c r="SD316" s="66"/>
      <c r="SE316" s="66"/>
      <c r="SP316" s="66"/>
      <c r="SQ316" s="66"/>
      <c r="SR316" s="66"/>
      <c r="SS316" s="66"/>
      <c r="ST316" s="66"/>
      <c r="SU316" s="66"/>
      <c r="SV316" s="66"/>
      <c r="SW316" s="66"/>
      <c r="SX316" s="66"/>
      <c r="SY316" s="66"/>
      <c r="SZ316" s="66"/>
      <c r="TA316" s="66"/>
      <c r="TN316" s="66"/>
      <c r="TO316" s="66"/>
      <c r="TP316" s="66"/>
      <c r="TQ316" s="66"/>
      <c r="TR316" s="66"/>
      <c r="TS316" s="66"/>
      <c r="TT316" s="66"/>
      <c r="TU316" s="66"/>
      <c r="TV316" s="66"/>
      <c r="TW316" s="66"/>
      <c r="TX316" s="66"/>
      <c r="TY316" s="66"/>
      <c r="TZ316" s="66"/>
      <c r="UA316" s="66"/>
      <c r="UK316" s="66"/>
      <c r="UL316" s="66"/>
      <c r="UM316" s="66"/>
      <c r="UN316" s="66"/>
      <c r="UO316" s="66"/>
      <c r="UP316" s="66"/>
      <c r="UQ316" s="66"/>
      <c r="UR316" s="66"/>
      <c r="US316" s="66"/>
      <c r="UT316" s="66"/>
      <c r="UU316" s="66"/>
      <c r="UV316" s="66"/>
      <c r="VF316" s="9"/>
      <c r="VG316" s="9"/>
      <c r="VH316" s="9"/>
      <c r="VI316" s="9"/>
      <c r="VJ316" s="9"/>
      <c r="XK316"/>
      <c r="XN316" s="3"/>
      <c r="XV316"/>
      <c r="ZC316" s="3"/>
      <c r="ZD316" s="3"/>
      <c r="ZF316" s="3"/>
    </row>
    <row r="317" spans="1:686" ht="33" customHeight="1" x14ac:dyDescent="0.2">
      <c r="G317" s="66"/>
      <c r="H317" s="66"/>
      <c r="I317" s="66"/>
      <c r="J317" s="66"/>
      <c r="K317" s="6">
        <v>219</v>
      </c>
      <c r="L317" s="6">
        <v>97</v>
      </c>
      <c r="M317" s="6"/>
      <c r="N317" s="6"/>
      <c r="O317" s="6"/>
      <c r="AC317" s="3"/>
      <c r="AL317" s="9"/>
      <c r="AM317" s="6" t="s">
        <v>11349</v>
      </c>
      <c r="AO317" s="9"/>
      <c r="AP317" s="9"/>
      <c r="AQ317" s="9"/>
      <c r="BR317" s="28"/>
      <c r="BS317" s="28"/>
      <c r="CG317" s="253"/>
      <c r="CH317" s="253"/>
      <c r="CI317" s="253"/>
      <c r="CJ317" s="253"/>
      <c r="CL317" s="247" t="s">
        <v>10483</v>
      </c>
      <c r="CM317" s="247" t="s">
        <v>10483</v>
      </c>
      <c r="CX317" s="66"/>
      <c r="CY317" s="66"/>
      <c r="CZ317" s="66"/>
      <c r="DA317" s="66"/>
      <c r="DB317" s="66"/>
      <c r="DC317" s="66"/>
      <c r="DD317" s="53"/>
      <c r="DE317" s="53"/>
      <c r="DF317" s="53"/>
      <c r="DG317" s="53"/>
      <c r="DH317" s="53"/>
      <c r="DI317" s="53"/>
      <c r="DJ317" s="53"/>
      <c r="DK317" s="53"/>
      <c r="DL317" s="53"/>
      <c r="DM317" s="53"/>
      <c r="DN317" s="53"/>
      <c r="DO317" s="53"/>
      <c r="DP317" s="53"/>
      <c r="DQ317" s="53"/>
      <c r="DR317" s="53"/>
      <c r="DS317" s="53"/>
      <c r="DT317" s="53"/>
      <c r="DU317" s="53"/>
      <c r="DV317" s="53"/>
      <c r="DW317" s="53"/>
      <c r="DX317" s="53"/>
      <c r="DY317" s="53"/>
      <c r="DZ317" s="53"/>
      <c r="EA317" s="53"/>
      <c r="EB317" s="53"/>
      <c r="EC317" s="53"/>
      <c r="ED317" s="53"/>
      <c r="EE317" s="53"/>
      <c r="EF317" s="53"/>
      <c r="EJ317" s="53" t="s">
        <v>10483</v>
      </c>
      <c r="EK317" s="53" t="s">
        <v>10483</v>
      </c>
      <c r="EL317" s="53" t="s">
        <v>10483</v>
      </c>
      <c r="EM317" s="29">
        <v>4.2300000000000004</v>
      </c>
      <c r="EN317" s="29">
        <v>0.6</v>
      </c>
      <c r="EO317" s="53" t="s">
        <v>10483</v>
      </c>
      <c r="EP317" s="29">
        <v>4.3</v>
      </c>
      <c r="EQ317" s="29">
        <v>0.67</v>
      </c>
      <c r="ER317" s="53" t="s">
        <v>10483</v>
      </c>
      <c r="ES317" s="53" t="s">
        <v>10483</v>
      </c>
      <c r="ET317" s="53" t="s">
        <v>10483</v>
      </c>
      <c r="EU317" s="53" t="s">
        <v>10483</v>
      </c>
      <c r="EV317" s="53">
        <v>4.37</v>
      </c>
      <c r="EW317" s="53">
        <v>0.63</v>
      </c>
      <c r="EX317" s="53" t="s">
        <v>10483</v>
      </c>
      <c r="EY317" s="53" t="s">
        <v>10483</v>
      </c>
      <c r="EZ317" s="53" t="s">
        <v>10483</v>
      </c>
      <c r="FA317" s="53" t="s">
        <v>10483</v>
      </c>
      <c r="FB317" s="53" t="s">
        <v>10483</v>
      </c>
      <c r="FC317" s="53" t="s">
        <v>10483</v>
      </c>
      <c r="FD317" s="53" t="s">
        <v>10483</v>
      </c>
      <c r="FE317" s="53" t="s">
        <v>10483</v>
      </c>
      <c r="FF317" s="53" t="s">
        <v>10483</v>
      </c>
      <c r="FG317" s="53" t="s">
        <v>10483</v>
      </c>
      <c r="FH317" s="53" t="s">
        <v>10483</v>
      </c>
      <c r="FI317" s="53" t="s">
        <v>10483</v>
      </c>
      <c r="FJ317" s="53" t="s">
        <v>10483</v>
      </c>
      <c r="FK317" s="53" t="s">
        <v>10483</v>
      </c>
      <c r="FL317" s="53" t="s">
        <v>10483</v>
      </c>
      <c r="FM317" s="53"/>
      <c r="FN317" s="53" t="s">
        <v>10483</v>
      </c>
      <c r="FO317" s="53" t="s">
        <v>10483</v>
      </c>
      <c r="FP317" s="53" t="s">
        <v>10483</v>
      </c>
      <c r="FQ317" s="53" t="s">
        <v>10483</v>
      </c>
      <c r="FR317" s="53" t="s">
        <v>10483</v>
      </c>
      <c r="FS317" s="53" t="s">
        <v>10483</v>
      </c>
      <c r="FT317" s="53" t="s">
        <v>10483</v>
      </c>
      <c r="FU317" s="53" t="s">
        <v>10483</v>
      </c>
      <c r="FV317" s="53" t="s">
        <v>10483</v>
      </c>
      <c r="FW317" s="53" t="s">
        <v>10483</v>
      </c>
      <c r="FX317" s="53" t="s">
        <v>10483</v>
      </c>
      <c r="FY317" s="66"/>
      <c r="FZ317" s="66"/>
      <c r="GA317" s="66"/>
      <c r="GB317" s="66"/>
      <c r="GC317" s="66"/>
      <c r="GD317" s="66"/>
      <c r="GE317" s="66"/>
      <c r="GF317" s="66"/>
      <c r="GG317" s="66"/>
      <c r="GH317" s="66"/>
      <c r="GI317" s="66"/>
      <c r="GJ317" s="66"/>
      <c r="GK317" s="66"/>
      <c r="GL317" s="66"/>
      <c r="GM317" s="53" t="s">
        <v>10483</v>
      </c>
      <c r="GN317" s="53" t="s">
        <v>10483</v>
      </c>
      <c r="GO317" s="53" t="s">
        <v>10483</v>
      </c>
      <c r="GP317" s="53" t="s">
        <v>10483</v>
      </c>
      <c r="GQ317" s="53" t="s">
        <v>10483</v>
      </c>
      <c r="GZ317" s="290"/>
      <c r="HA317" s="290"/>
      <c r="HB317" s="290"/>
      <c r="HC317" s="290"/>
      <c r="HD317" s="290"/>
      <c r="HE317" s="290"/>
      <c r="HF317" s="290"/>
      <c r="HG317" s="290"/>
      <c r="HH317" s="290"/>
      <c r="HI317" s="290"/>
      <c r="HJ317" s="290"/>
      <c r="HK317" s="290"/>
      <c r="II317" s="66"/>
      <c r="IJ317" s="66"/>
      <c r="IK317" s="66"/>
      <c r="IL317" s="66"/>
      <c r="IM317" s="66"/>
      <c r="IN317" s="66"/>
      <c r="IO317" s="66"/>
      <c r="IP317" s="66"/>
      <c r="IQ317" s="66"/>
      <c r="IR317" s="66"/>
      <c r="IS317" s="66"/>
      <c r="IT317" s="66"/>
      <c r="IU317" s="66"/>
      <c r="IV317" s="66"/>
      <c r="JI317" s="66"/>
      <c r="JJ317" s="66"/>
      <c r="JK317" s="66"/>
      <c r="JL317" s="66"/>
      <c r="JM317" s="66"/>
      <c r="JN317" s="66"/>
      <c r="JO317" s="66"/>
      <c r="JP317" s="66"/>
      <c r="JQ317" s="66"/>
      <c r="JR317" s="66"/>
      <c r="JS317" s="66"/>
      <c r="JT317" s="66"/>
      <c r="JU317" s="66"/>
      <c r="JV317" s="66"/>
      <c r="JZ317" s="9"/>
      <c r="KA317" s="9"/>
      <c r="KB317" s="9"/>
      <c r="KC317" s="9"/>
      <c r="KD317" s="9"/>
      <c r="KE317" s="9"/>
      <c r="KF317" s="9"/>
      <c r="KG317" s="66"/>
      <c r="KH317" s="66"/>
      <c r="KI317" s="66"/>
      <c r="KJ317" s="66"/>
      <c r="KK317" s="66"/>
      <c r="KL317" s="66"/>
      <c r="KM317" s="66"/>
      <c r="KN317" s="66"/>
      <c r="KO317" s="66"/>
      <c r="KP317" s="66"/>
      <c r="KQ317" s="66"/>
      <c r="KR317" s="66"/>
      <c r="LE317" s="66"/>
      <c r="LF317" s="66"/>
      <c r="LG317" s="66"/>
      <c r="LH317" s="66"/>
      <c r="LI317" s="66"/>
      <c r="LJ317" s="66"/>
      <c r="LK317" s="66"/>
      <c r="LL317" s="66"/>
      <c r="LM317" s="66"/>
      <c r="LN317" s="66"/>
      <c r="LO317" s="66"/>
      <c r="LP317" s="66"/>
      <c r="LQ317" s="66"/>
      <c r="MB317" s="66"/>
      <c r="MC317" s="66"/>
      <c r="MD317" s="66"/>
      <c r="ME317" s="66"/>
      <c r="MF317" s="66"/>
      <c r="MG317" s="66"/>
      <c r="MH317" s="66"/>
      <c r="MI317" s="66"/>
      <c r="MJ317" s="66"/>
      <c r="MK317" s="66"/>
      <c r="ML317" s="66"/>
      <c r="MM317" s="66"/>
      <c r="MZ317" s="66"/>
      <c r="NA317" s="66"/>
      <c r="NB317" s="66"/>
      <c r="NC317" s="66"/>
      <c r="ND317" s="66"/>
      <c r="NE317" s="66"/>
      <c r="NF317" s="66"/>
      <c r="NG317" s="66"/>
      <c r="NH317" s="66"/>
      <c r="NI317" s="66"/>
      <c r="NJ317" s="66"/>
      <c r="NK317" s="66"/>
      <c r="NL317" s="66"/>
      <c r="NY317" s="66"/>
      <c r="NZ317" s="66"/>
      <c r="OA317" s="66"/>
      <c r="OB317" s="66"/>
      <c r="OC317" s="66"/>
      <c r="OD317" s="66"/>
      <c r="OE317" s="66"/>
      <c r="OF317" s="66"/>
      <c r="OG317" s="66"/>
      <c r="OH317" s="66"/>
      <c r="OI317" s="66"/>
      <c r="OJ317" s="66"/>
      <c r="OK317" s="66"/>
      <c r="OV317" s="66"/>
      <c r="OW317" s="66"/>
      <c r="OX317" s="66"/>
      <c r="OY317" s="66"/>
      <c r="OZ317" s="66"/>
      <c r="PA317" s="66"/>
      <c r="PB317" s="66"/>
      <c r="PC317" s="66"/>
      <c r="PD317" s="66"/>
      <c r="PE317" s="66"/>
      <c r="PF317" s="66"/>
      <c r="PG317" s="66"/>
      <c r="PT317" s="66"/>
      <c r="PU317" s="66"/>
      <c r="PV317" s="66"/>
      <c r="PW317" s="66"/>
      <c r="PX317" s="66"/>
      <c r="PY317" s="66"/>
      <c r="PZ317" s="66"/>
      <c r="QA317" s="66"/>
      <c r="QB317" s="66"/>
      <c r="QC317" s="66"/>
      <c r="QD317" s="66"/>
      <c r="QE317" s="66"/>
      <c r="QF317" s="66"/>
      <c r="QN317" s="29">
        <v>4.05</v>
      </c>
      <c r="QO317" s="29">
        <v>0.62</v>
      </c>
      <c r="QQ317" s="29">
        <v>4.28</v>
      </c>
      <c r="QR317" s="29">
        <v>0.63</v>
      </c>
      <c r="QT317" s="66"/>
      <c r="QU317" s="66"/>
      <c r="QV317" s="66"/>
      <c r="QW317" s="66">
        <v>4.32</v>
      </c>
      <c r="QX317" s="66">
        <v>0.65</v>
      </c>
      <c r="QY317" s="66"/>
      <c r="QZ317" s="66"/>
      <c r="RA317" s="66"/>
      <c r="RB317" s="66"/>
      <c r="RC317" s="66"/>
      <c r="RD317" s="66"/>
      <c r="RE317" s="66"/>
      <c r="RF317" s="66"/>
      <c r="RG317" s="66"/>
      <c r="RH317" s="66"/>
      <c r="RT317" s="66"/>
      <c r="RU317" s="66"/>
      <c r="RV317" s="66"/>
      <c r="RW317" s="66"/>
      <c r="RX317" s="66"/>
      <c r="RY317" s="66"/>
      <c r="RZ317" s="66"/>
      <c r="SA317" s="66"/>
      <c r="SB317" s="66"/>
      <c r="SC317" s="66"/>
      <c r="SD317" s="66"/>
      <c r="SE317" s="66"/>
      <c r="SP317" s="66"/>
      <c r="SQ317" s="66"/>
      <c r="SR317" s="66"/>
      <c r="SS317" s="66"/>
      <c r="ST317" s="66"/>
      <c r="SU317" s="66"/>
      <c r="SV317" s="66"/>
      <c r="SW317" s="66"/>
      <c r="SX317" s="66"/>
      <c r="SY317" s="66"/>
      <c r="SZ317" s="66"/>
      <c r="TA317" s="66"/>
      <c r="TN317" s="66"/>
      <c r="TO317" s="66"/>
      <c r="TP317" s="66"/>
      <c r="TQ317" s="66"/>
      <c r="TR317" s="66"/>
      <c r="TS317" s="66"/>
      <c r="TT317" s="66"/>
      <c r="TU317" s="66"/>
      <c r="TV317" s="66"/>
      <c r="TW317" s="66"/>
      <c r="TX317" s="66"/>
      <c r="TY317" s="66"/>
      <c r="TZ317" s="66"/>
      <c r="UA317" s="66"/>
      <c r="UK317" s="66"/>
      <c r="UL317" s="66"/>
      <c r="UM317" s="66"/>
      <c r="UN317" s="66"/>
      <c r="UO317" s="66"/>
      <c r="UP317" s="66"/>
      <c r="UQ317" s="66"/>
      <c r="UR317" s="66"/>
      <c r="US317" s="66"/>
      <c r="UT317" s="66"/>
      <c r="UU317" s="66"/>
      <c r="UV317" s="66"/>
      <c r="VF317" s="9"/>
      <c r="VG317" s="9"/>
      <c r="VH317" s="9"/>
      <c r="VI317" s="9"/>
      <c r="VJ317" s="9"/>
      <c r="XK317"/>
      <c r="XN317" s="3"/>
      <c r="XV317"/>
      <c r="ZC317" s="3"/>
      <c r="ZD317" s="3"/>
      <c r="ZF317" s="3"/>
    </row>
    <row r="318" spans="1:686" ht="33" customHeight="1" x14ac:dyDescent="0.2">
      <c r="A318" s="3" t="s">
        <v>2708</v>
      </c>
      <c r="B318" s="64" t="s">
        <v>11357</v>
      </c>
      <c r="C318" s="276" t="s">
        <v>9918</v>
      </c>
      <c r="D318" s="276" t="s">
        <v>9991</v>
      </c>
      <c r="E318" s="276" t="s">
        <v>9992</v>
      </c>
      <c r="F318" s="277" t="s">
        <v>7255</v>
      </c>
      <c r="G318" s="278"/>
      <c r="H318" s="278"/>
      <c r="I318" s="278"/>
      <c r="J318" s="278"/>
      <c r="K318" s="279">
        <v>220</v>
      </c>
      <c r="L318" s="279">
        <v>98</v>
      </c>
      <c r="M318" s="279" t="s">
        <v>7181</v>
      </c>
      <c r="N318" s="6" t="s">
        <v>10167</v>
      </c>
      <c r="O318" s="6" t="s">
        <v>10235</v>
      </c>
      <c r="P318" s="3">
        <v>2</v>
      </c>
      <c r="Q318" s="6" t="s">
        <v>2314</v>
      </c>
      <c r="S318" s="3" t="s">
        <v>236</v>
      </c>
      <c r="T318" s="3" t="s">
        <v>7184</v>
      </c>
      <c r="U318" s="3" t="s">
        <v>7183</v>
      </c>
      <c r="V318" s="3" t="s">
        <v>49</v>
      </c>
      <c r="W318" s="3" t="s">
        <v>2108</v>
      </c>
      <c r="Y318" s="3" t="s">
        <v>2226</v>
      </c>
      <c r="Z318" s="3" t="s">
        <v>2237</v>
      </c>
      <c r="AB318" s="6" t="s">
        <v>1837</v>
      </c>
      <c r="AC318" s="3" t="s">
        <v>7003</v>
      </c>
      <c r="AD318" s="3" t="s">
        <v>9590</v>
      </c>
      <c r="AE318" s="3" t="s">
        <v>8678</v>
      </c>
      <c r="AF318" s="3" t="s">
        <v>7186</v>
      </c>
      <c r="AG318" s="162" t="s">
        <v>10483</v>
      </c>
      <c r="AH318" s="3" t="s">
        <v>1757</v>
      </c>
      <c r="AI318" s="3" t="s">
        <v>7185</v>
      </c>
      <c r="AJ318" s="3" t="s">
        <v>3243</v>
      </c>
      <c r="AK318" s="3" t="s">
        <v>8679</v>
      </c>
      <c r="AL318" s="9"/>
      <c r="AM318" s="6" t="s">
        <v>11203</v>
      </c>
      <c r="AN318" s="3" t="s">
        <v>537</v>
      </c>
      <c r="AO318" s="9">
        <v>6</v>
      </c>
      <c r="AP318" s="9">
        <v>6</v>
      </c>
      <c r="AQ318" s="9">
        <v>60</v>
      </c>
      <c r="AR318" s="98" t="s">
        <v>542</v>
      </c>
      <c r="AT318" s="98">
        <v>144</v>
      </c>
      <c r="AU318" s="98">
        <v>74</v>
      </c>
      <c r="AV318" s="98">
        <v>70</v>
      </c>
      <c r="AW318" s="98" t="s">
        <v>8680</v>
      </c>
      <c r="AX318" s="98" t="s">
        <v>8681</v>
      </c>
      <c r="AY318" s="226" t="s">
        <v>7187</v>
      </c>
      <c r="AZ318" s="28" t="s">
        <v>557</v>
      </c>
      <c r="BA318" s="28" t="s">
        <v>542</v>
      </c>
      <c r="BB318" s="28" t="s">
        <v>542</v>
      </c>
      <c r="BC318" s="28" t="s">
        <v>542</v>
      </c>
      <c r="BE318" s="28" t="s">
        <v>10</v>
      </c>
      <c r="BF318" s="28" t="s">
        <v>163</v>
      </c>
      <c r="BI318" s="28" t="s">
        <v>1529</v>
      </c>
      <c r="BK318" s="28" t="s">
        <v>1529</v>
      </c>
      <c r="BL318" s="28" t="s">
        <v>163</v>
      </c>
      <c r="BR318" s="227" t="s">
        <v>9964</v>
      </c>
      <c r="BS318" s="227" t="str">
        <f>DD318&amp;" "&amp;FO318&amp;" "&amp;EJ319&amp;" "&amp;HZ318&amp;" "&amp;IZ318&amp;" "&amp;KW318&amp;" "&amp;LU318&amp;" "&amp;MS318&amp;" "&amp;NP318&amp;" "&amp;OO318&amp;" "&amp;PL318&amp;" "&amp;QK318&amp;" "&amp;RM318&amp;" "&amp;SI318&amp;" "&amp;TE318&amp;" "&amp;UE318&amp;" "&amp;JZ318</f>
        <v xml:space="preserve">-- --               </v>
      </c>
      <c r="BT318" s="28" t="s">
        <v>9964</v>
      </c>
      <c r="BU318" s="28" t="s">
        <v>9591</v>
      </c>
      <c r="BV318" s="28" t="s">
        <v>9592</v>
      </c>
      <c r="CE318" s="28" t="s">
        <v>3246</v>
      </c>
      <c r="CF318" s="28" t="s">
        <v>4475</v>
      </c>
      <c r="CK318" s="28" t="s">
        <v>8682</v>
      </c>
      <c r="CL318" s="28">
        <v>39</v>
      </c>
      <c r="CM318" s="247" t="s">
        <v>10483</v>
      </c>
      <c r="CN318" s="3" t="s">
        <v>163</v>
      </c>
      <c r="CO318" s="3" t="s">
        <v>8635</v>
      </c>
      <c r="CY318" s="65" t="s">
        <v>5975</v>
      </c>
      <c r="DD318" s="53" t="s">
        <v>10483</v>
      </c>
      <c r="DE318" s="53" t="s">
        <v>10483</v>
      </c>
      <c r="DF318" s="53" t="s">
        <v>10483</v>
      </c>
      <c r="DG318" s="53" t="s">
        <v>10483</v>
      </c>
      <c r="DH318" s="53" t="s">
        <v>10483</v>
      </c>
      <c r="DI318" s="53" t="s">
        <v>10483</v>
      </c>
      <c r="DJ318" s="53" t="s">
        <v>10483</v>
      </c>
      <c r="DK318" s="53" t="s">
        <v>10483</v>
      </c>
      <c r="DL318" s="53" t="s">
        <v>10483</v>
      </c>
      <c r="DM318" s="53" t="s">
        <v>10483</v>
      </c>
      <c r="DN318" s="53" t="s">
        <v>10483</v>
      </c>
      <c r="DO318" s="53" t="s">
        <v>10483</v>
      </c>
      <c r="DP318" s="53" t="s">
        <v>10483</v>
      </c>
      <c r="DQ318" s="53" t="s">
        <v>10483</v>
      </c>
      <c r="DR318" s="53" t="s">
        <v>10483</v>
      </c>
      <c r="DS318" s="53" t="s">
        <v>10483</v>
      </c>
      <c r="DT318" s="53" t="s">
        <v>10483</v>
      </c>
      <c r="DU318" s="53" t="s">
        <v>10483</v>
      </c>
      <c r="DV318" s="53" t="s">
        <v>10483</v>
      </c>
      <c r="DW318" s="53" t="s">
        <v>10483</v>
      </c>
      <c r="DX318" s="53" t="s">
        <v>10483</v>
      </c>
      <c r="DY318" s="53" t="s">
        <v>10483</v>
      </c>
      <c r="DZ318" s="53" t="s">
        <v>10483</v>
      </c>
      <c r="EA318" s="53" t="s">
        <v>10483</v>
      </c>
      <c r="EB318" s="53"/>
      <c r="EC318" s="53" t="s">
        <v>10483</v>
      </c>
      <c r="ED318" s="53" t="s">
        <v>10483</v>
      </c>
      <c r="EE318" s="53" t="s">
        <v>10483</v>
      </c>
      <c r="EF318" s="53" t="s">
        <v>10483</v>
      </c>
      <c r="EJ318" s="3" t="s">
        <v>1355</v>
      </c>
      <c r="EK318" s="3" t="s">
        <v>1355</v>
      </c>
      <c r="EL318" s="3" t="s">
        <v>1355</v>
      </c>
      <c r="EM318" s="29">
        <v>3.5</v>
      </c>
      <c r="EN318" s="29">
        <v>0.81</v>
      </c>
      <c r="EO318" s="53" t="s">
        <v>10483</v>
      </c>
      <c r="EP318" s="29">
        <v>3.89</v>
      </c>
      <c r="EQ318" s="29">
        <v>0.62</v>
      </c>
      <c r="ER318" s="53" t="s">
        <v>10483</v>
      </c>
      <c r="ES318" s="53" t="s">
        <v>10483</v>
      </c>
      <c r="ET318" s="53" t="s">
        <v>10483</v>
      </c>
      <c r="EU318" s="53" t="s">
        <v>10483</v>
      </c>
      <c r="EV318" s="53">
        <v>3.85</v>
      </c>
      <c r="EW318" s="53">
        <v>0.8</v>
      </c>
      <c r="EX318" s="53" t="s">
        <v>10483</v>
      </c>
      <c r="EY318" s="53" t="s">
        <v>10483</v>
      </c>
      <c r="EZ318" s="53" t="s">
        <v>10483</v>
      </c>
      <c r="FA318" s="53" t="s">
        <v>10483</v>
      </c>
      <c r="FB318" s="53" t="s">
        <v>10483</v>
      </c>
      <c r="FC318" s="53" t="s">
        <v>10483</v>
      </c>
      <c r="FD318" s="53" t="s">
        <v>10483</v>
      </c>
      <c r="FE318" s="53" t="s">
        <v>10483</v>
      </c>
      <c r="FF318" s="53" t="s">
        <v>10483</v>
      </c>
      <c r="FG318" s="53" t="s">
        <v>10483</v>
      </c>
      <c r="FH318" s="53" t="s">
        <v>10483</v>
      </c>
      <c r="FI318" s="53" t="s">
        <v>10483</v>
      </c>
      <c r="FJ318" s="53" t="s">
        <v>10483</v>
      </c>
      <c r="FK318" s="53" t="s">
        <v>10483</v>
      </c>
      <c r="FL318" s="53" t="s">
        <v>10483</v>
      </c>
      <c r="FM318" s="53"/>
      <c r="FN318" s="53" t="s">
        <v>10483</v>
      </c>
      <c r="FO318" s="53" t="s">
        <v>10483</v>
      </c>
      <c r="FP318" s="53" t="s">
        <v>10483</v>
      </c>
      <c r="FQ318" s="53" t="s">
        <v>10483</v>
      </c>
      <c r="FR318" s="53" t="s">
        <v>10483</v>
      </c>
      <c r="FS318" s="53" t="s">
        <v>10483</v>
      </c>
      <c r="FT318" s="53" t="s">
        <v>10483</v>
      </c>
      <c r="FU318" s="53" t="s">
        <v>10483</v>
      </c>
      <c r="FV318" s="53" t="s">
        <v>10483</v>
      </c>
      <c r="FW318" s="53" t="s">
        <v>10483</v>
      </c>
      <c r="FX318" s="53" t="s">
        <v>10483</v>
      </c>
      <c r="GM318" s="53" t="s">
        <v>10483</v>
      </c>
      <c r="GN318" s="53" t="s">
        <v>10483</v>
      </c>
      <c r="GO318" s="53" t="s">
        <v>10483</v>
      </c>
      <c r="GP318" s="53" t="s">
        <v>10483</v>
      </c>
      <c r="GQ318" s="53" t="s">
        <v>10483</v>
      </c>
      <c r="GZ318" s="166"/>
      <c r="HA318" s="166"/>
      <c r="HB318" s="166"/>
      <c r="HC318" s="166"/>
      <c r="HD318" s="166"/>
      <c r="HE318" s="166"/>
      <c r="HF318" s="166"/>
      <c r="HG318" s="166"/>
      <c r="HH318" s="166"/>
      <c r="HI318" s="166"/>
      <c r="HJ318" s="166"/>
      <c r="HK318" s="166"/>
      <c r="HO318" s="3" t="s">
        <v>542</v>
      </c>
      <c r="JZ318" s="9"/>
      <c r="KA318" s="9"/>
      <c r="KB318" s="9"/>
      <c r="KC318" s="9"/>
      <c r="KD318" s="9"/>
      <c r="KE318" s="9"/>
      <c r="KF318" s="9"/>
      <c r="VF318" s="9"/>
      <c r="VG318" s="9"/>
      <c r="VH318" s="9"/>
      <c r="VI318" s="9"/>
      <c r="VJ318" s="9"/>
      <c r="VZ318" s="3" t="s">
        <v>777</v>
      </c>
      <c r="WA318" s="3" t="s">
        <v>777</v>
      </c>
      <c r="WC318" s="3" t="s">
        <v>777</v>
      </c>
      <c r="WD318" s="3" t="s">
        <v>6130</v>
      </c>
      <c r="XK318"/>
      <c r="XN318" s="6" t="s">
        <v>1423</v>
      </c>
      <c r="XO318" s="6" t="s">
        <v>9490</v>
      </c>
      <c r="XP318" s="6" t="s">
        <v>7328</v>
      </c>
      <c r="XQ318" s="6" t="s">
        <v>7328</v>
      </c>
      <c r="XU318" s="3" t="s">
        <v>7186</v>
      </c>
      <c r="XV318">
        <v>6</v>
      </c>
      <c r="XZ318" s="6" t="s">
        <v>9772</v>
      </c>
      <c r="YA318" s="6" t="s">
        <v>9489</v>
      </c>
      <c r="ZC318" s="3"/>
    </row>
    <row r="319" spans="1:686" ht="33" customHeight="1" x14ac:dyDescent="0.2">
      <c r="A319" s="3" t="s">
        <v>2708</v>
      </c>
      <c r="F319" s="3"/>
      <c r="K319" s="6">
        <v>220</v>
      </c>
      <c r="L319" s="6">
        <v>98</v>
      </c>
      <c r="T319" s="3" t="s">
        <v>7182</v>
      </c>
      <c r="AC319" s="3"/>
      <c r="AL319" s="9"/>
      <c r="AM319" s="6" t="s">
        <v>11185</v>
      </c>
      <c r="AO319" s="9"/>
      <c r="AP319" s="9"/>
      <c r="AQ319" s="9"/>
      <c r="BS319" s="227" t="e">
        <f>DD319&amp;" "&amp;FO319&amp;" "&amp;#REF!&amp;" "&amp;HZ319&amp;" "&amp;IZ319&amp;" "&amp;KW319&amp;" "&amp;LU319&amp;" "&amp;MS319&amp;" "&amp;NP319&amp;" "&amp;OO319&amp;" "&amp;PL319&amp;" "&amp;QK319&amp;" "&amp;RM319&amp;" "&amp;SI319&amp;" "&amp;TE319&amp;" "&amp;UE319&amp;" "&amp;JZ319</f>
        <v>#REF!</v>
      </c>
      <c r="CL319" s="28">
        <v>35</v>
      </c>
      <c r="CM319" s="247" t="s">
        <v>10483</v>
      </c>
      <c r="CO319" s="3" t="s">
        <v>5975</v>
      </c>
      <c r="CY319" s="65" t="s">
        <v>5975</v>
      </c>
      <c r="DD319" s="53" t="s">
        <v>10483</v>
      </c>
      <c r="DE319" s="53" t="s">
        <v>10483</v>
      </c>
      <c r="DF319" s="53" t="s">
        <v>10483</v>
      </c>
      <c r="DG319" s="53" t="s">
        <v>10483</v>
      </c>
      <c r="DH319" s="53" t="s">
        <v>10483</v>
      </c>
      <c r="DI319" s="53" t="s">
        <v>10483</v>
      </c>
      <c r="DJ319" s="53" t="s">
        <v>10483</v>
      </c>
      <c r="DK319" s="53" t="s">
        <v>10483</v>
      </c>
      <c r="DL319" s="53" t="s">
        <v>10483</v>
      </c>
      <c r="DM319" s="53" t="s">
        <v>10483</v>
      </c>
      <c r="DN319" s="53" t="s">
        <v>10483</v>
      </c>
      <c r="DO319" s="53" t="s">
        <v>10483</v>
      </c>
      <c r="DP319" s="53" t="s">
        <v>10483</v>
      </c>
      <c r="DQ319" s="53" t="s">
        <v>10483</v>
      </c>
      <c r="DR319" s="53" t="s">
        <v>10483</v>
      </c>
      <c r="DS319" s="53" t="s">
        <v>10483</v>
      </c>
      <c r="DT319" s="53" t="s">
        <v>10483</v>
      </c>
      <c r="DU319" s="53" t="s">
        <v>10483</v>
      </c>
      <c r="DV319" s="53" t="s">
        <v>10483</v>
      </c>
      <c r="DW319" s="53" t="s">
        <v>10483</v>
      </c>
      <c r="DX319" s="53" t="s">
        <v>10483</v>
      </c>
      <c r="DY319" s="53" t="s">
        <v>10483</v>
      </c>
      <c r="DZ319" s="53" t="s">
        <v>10483</v>
      </c>
      <c r="EA319" s="53" t="s">
        <v>10483</v>
      </c>
      <c r="EB319" s="53"/>
      <c r="EC319" s="53" t="s">
        <v>10483</v>
      </c>
      <c r="ED319" s="53" t="s">
        <v>10483</v>
      </c>
      <c r="EE319" s="53" t="s">
        <v>10483</v>
      </c>
      <c r="EF319" s="53" t="s">
        <v>10483</v>
      </c>
      <c r="EM319" s="29">
        <v>3.41</v>
      </c>
      <c r="EN319" s="29">
        <v>0.87</v>
      </c>
      <c r="EO319" s="53" t="s">
        <v>10483</v>
      </c>
      <c r="EP319" s="29">
        <v>3.59</v>
      </c>
      <c r="EQ319" s="29">
        <v>0.96</v>
      </c>
      <c r="ER319" s="53" t="s">
        <v>10483</v>
      </c>
      <c r="ES319" s="53" t="s">
        <v>10483</v>
      </c>
      <c r="ET319" s="53" t="s">
        <v>10483</v>
      </c>
      <c r="EU319" s="53" t="s">
        <v>10483</v>
      </c>
      <c r="EV319" s="53">
        <v>3.64</v>
      </c>
      <c r="EW319" s="53">
        <v>0.96</v>
      </c>
      <c r="EX319" s="53" t="s">
        <v>10483</v>
      </c>
      <c r="EY319" s="53" t="s">
        <v>10483</v>
      </c>
      <c r="EZ319" s="53" t="s">
        <v>10483</v>
      </c>
      <c r="FA319" s="53" t="s">
        <v>10483</v>
      </c>
      <c r="FB319" s="53" t="s">
        <v>10483</v>
      </c>
      <c r="FC319" s="53" t="s">
        <v>10483</v>
      </c>
      <c r="FD319" s="53" t="s">
        <v>10483</v>
      </c>
      <c r="FE319" s="53" t="s">
        <v>10483</v>
      </c>
      <c r="FF319" s="53" t="s">
        <v>10483</v>
      </c>
      <c r="FG319" s="53" t="s">
        <v>10483</v>
      </c>
      <c r="FH319" s="53" t="s">
        <v>10483</v>
      </c>
      <c r="FI319" s="53" t="s">
        <v>10483</v>
      </c>
      <c r="FJ319" s="53" t="s">
        <v>10483</v>
      </c>
      <c r="FK319" s="53" t="s">
        <v>10483</v>
      </c>
      <c r="FL319" s="53" t="s">
        <v>10483</v>
      </c>
      <c r="FM319" s="53"/>
      <c r="FN319" s="53" t="s">
        <v>10483</v>
      </c>
      <c r="FO319" s="53" t="s">
        <v>10483</v>
      </c>
      <c r="FP319" s="53" t="s">
        <v>10483</v>
      </c>
      <c r="FQ319" s="53" t="s">
        <v>10483</v>
      </c>
      <c r="FR319" s="53" t="s">
        <v>10483</v>
      </c>
      <c r="FS319" s="53" t="s">
        <v>10483</v>
      </c>
      <c r="FT319" s="53" t="s">
        <v>10483</v>
      </c>
      <c r="FU319" s="53" t="s">
        <v>10483</v>
      </c>
      <c r="FV319" s="53" t="s">
        <v>10483</v>
      </c>
      <c r="FW319" s="53" t="s">
        <v>10483</v>
      </c>
      <c r="FX319" s="53" t="s">
        <v>10483</v>
      </c>
      <c r="GM319" s="53" t="s">
        <v>10483</v>
      </c>
      <c r="GN319" s="53" t="s">
        <v>10483</v>
      </c>
      <c r="GO319" s="53" t="s">
        <v>10483</v>
      </c>
      <c r="GP319" s="53" t="s">
        <v>10483</v>
      </c>
      <c r="GQ319" s="53" t="s">
        <v>10483</v>
      </c>
      <c r="GZ319" s="166"/>
      <c r="HA319" s="166"/>
      <c r="HB319" s="166"/>
      <c r="HC319" s="166"/>
      <c r="HD319" s="166"/>
      <c r="HE319" s="166"/>
      <c r="HF319" s="166"/>
      <c r="HG319" s="166"/>
      <c r="HH319" s="166"/>
      <c r="HI319" s="166"/>
      <c r="HJ319" s="166"/>
      <c r="HK319" s="166"/>
      <c r="JZ319" s="9"/>
      <c r="KA319" s="9"/>
      <c r="KB319" s="9"/>
      <c r="KC319" s="9"/>
      <c r="KD319" s="9"/>
      <c r="KE319" s="9"/>
      <c r="KF319" s="9"/>
      <c r="TT319" s="72"/>
      <c r="TU319" s="72"/>
      <c r="VF319" s="9"/>
      <c r="VG319" s="9"/>
      <c r="VH319" s="9"/>
      <c r="VI319" s="9"/>
      <c r="VJ319" s="9"/>
      <c r="WA319" s="3" t="s">
        <v>777</v>
      </c>
      <c r="XK319"/>
      <c r="XN319" s="6" t="s">
        <v>9714</v>
      </c>
      <c r="XO319" s="6" t="s">
        <v>7182</v>
      </c>
      <c r="XP319" s="6" t="s">
        <v>7182</v>
      </c>
      <c r="XQ319" s="6" t="s">
        <v>7182</v>
      </c>
      <c r="XV319"/>
      <c r="ZC319" s="3"/>
    </row>
    <row r="320" spans="1:686" ht="33" customHeight="1" x14ac:dyDescent="0.2">
      <c r="F320" s="3"/>
      <c r="G320" s="66"/>
      <c r="H320" s="66"/>
      <c r="I320" s="66"/>
      <c r="J320" s="66"/>
      <c r="K320" s="6">
        <v>220</v>
      </c>
      <c r="L320" s="6">
        <v>98</v>
      </c>
      <c r="AC320" s="3"/>
      <c r="AL320" s="9"/>
      <c r="AM320" s="6" t="s">
        <v>11204</v>
      </c>
      <c r="AO320" s="9"/>
      <c r="AP320" s="9"/>
      <c r="AQ320" s="9"/>
      <c r="BR320" s="28"/>
      <c r="BS320" s="28"/>
      <c r="CG320" s="253"/>
      <c r="CH320" s="253"/>
      <c r="CI320" s="253"/>
      <c r="CJ320" s="253"/>
      <c r="CL320" s="247">
        <v>40</v>
      </c>
      <c r="CM320" s="247" t="s">
        <v>10483</v>
      </c>
      <c r="CX320" s="66"/>
      <c r="CY320" s="66"/>
      <c r="CZ320" s="66"/>
      <c r="DA320" s="66"/>
      <c r="DB320" s="66"/>
      <c r="DC320" s="66"/>
      <c r="DD320" s="53"/>
      <c r="DE320" s="53"/>
      <c r="DF320" s="53"/>
      <c r="DG320" s="53"/>
      <c r="DH320" s="53"/>
      <c r="DI320" s="53"/>
      <c r="DJ320" s="53"/>
      <c r="DK320" s="53"/>
      <c r="DL320" s="53"/>
      <c r="DM320" s="53"/>
      <c r="DN320" s="53"/>
      <c r="DO320" s="53"/>
      <c r="DP320" s="53"/>
      <c r="DQ320" s="53"/>
      <c r="DR320" s="53"/>
      <c r="DS320" s="53"/>
      <c r="DT320" s="53"/>
      <c r="DU320" s="53"/>
      <c r="DV320" s="53"/>
      <c r="DW320" s="53"/>
      <c r="DX320" s="53"/>
      <c r="DY320" s="53"/>
      <c r="DZ320" s="53"/>
      <c r="EA320" s="53"/>
      <c r="EB320" s="53"/>
      <c r="EC320" s="53"/>
      <c r="ED320" s="53"/>
      <c r="EE320" s="53"/>
      <c r="EF320" s="53"/>
      <c r="EJ320" s="53" t="s">
        <v>10483</v>
      </c>
      <c r="EK320" s="53" t="s">
        <v>10483</v>
      </c>
      <c r="EL320" s="53" t="s">
        <v>10483</v>
      </c>
      <c r="EM320" s="29">
        <v>3.69</v>
      </c>
      <c r="EN320" s="29">
        <v>0.97</v>
      </c>
      <c r="EO320" s="53" t="s">
        <v>10483</v>
      </c>
      <c r="EP320" s="29">
        <v>3.9</v>
      </c>
      <c r="EQ320" s="29">
        <v>1.05</v>
      </c>
      <c r="ER320" s="53" t="s">
        <v>10483</v>
      </c>
      <c r="ES320" s="53" t="s">
        <v>10483</v>
      </c>
      <c r="ET320" s="53" t="s">
        <v>10483</v>
      </c>
      <c r="EU320" s="53" t="s">
        <v>10483</v>
      </c>
      <c r="EV320" s="53">
        <v>4</v>
      </c>
      <c r="EW320" s="53">
        <v>0.82</v>
      </c>
      <c r="EX320" s="53" t="s">
        <v>10483</v>
      </c>
      <c r="EY320" s="53" t="s">
        <v>10483</v>
      </c>
      <c r="EZ320" s="53" t="s">
        <v>10483</v>
      </c>
      <c r="FA320" s="53" t="s">
        <v>10483</v>
      </c>
      <c r="FB320" s="53" t="s">
        <v>10483</v>
      </c>
      <c r="FC320" s="53" t="s">
        <v>10483</v>
      </c>
      <c r="FD320" s="53" t="s">
        <v>10483</v>
      </c>
      <c r="FE320" s="53" t="s">
        <v>10483</v>
      </c>
      <c r="FF320" s="53" t="s">
        <v>10483</v>
      </c>
      <c r="FG320" s="53" t="s">
        <v>10483</v>
      </c>
      <c r="FH320" s="53" t="s">
        <v>10483</v>
      </c>
      <c r="FI320" s="53" t="s">
        <v>10483</v>
      </c>
      <c r="FJ320" s="53" t="s">
        <v>10483</v>
      </c>
      <c r="FK320" s="53" t="s">
        <v>10483</v>
      </c>
      <c r="FL320" s="53" t="s">
        <v>10483</v>
      </c>
      <c r="FM320" s="53"/>
      <c r="FN320" s="53" t="s">
        <v>10483</v>
      </c>
      <c r="FO320" s="53" t="s">
        <v>10483</v>
      </c>
      <c r="FP320" s="53" t="s">
        <v>10483</v>
      </c>
      <c r="FQ320" s="53" t="s">
        <v>10483</v>
      </c>
      <c r="FR320" s="53" t="s">
        <v>10483</v>
      </c>
      <c r="FS320" s="53" t="s">
        <v>10483</v>
      </c>
      <c r="FT320" s="53" t="s">
        <v>10483</v>
      </c>
      <c r="FU320" s="53" t="s">
        <v>10483</v>
      </c>
      <c r="FV320" s="53" t="s">
        <v>10483</v>
      </c>
      <c r="FW320" s="53" t="s">
        <v>10483</v>
      </c>
      <c r="FX320" s="53" t="s">
        <v>10483</v>
      </c>
      <c r="FY320" s="53" t="s">
        <v>10483</v>
      </c>
      <c r="FZ320" s="53" t="s">
        <v>10483</v>
      </c>
      <c r="GA320" s="53" t="s">
        <v>10483</v>
      </c>
      <c r="GB320" s="53" t="s">
        <v>10483</v>
      </c>
      <c r="GC320" s="53"/>
      <c r="GD320" s="53" t="s">
        <v>10483</v>
      </c>
      <c r="GE320" s="53" t="s">
        <v>10483</v>
      </c>
      <c r="GF320" s="53" t="s">
        <v>10483</v>
      </c>
      <c r="GG320" s="53" t="s">
        <v>10483</v>
      </c>
      <c r="GH320" s="53" t="s">
        <v>10483</v>
      </c>
      <c r="GI320" s="53" t="s">
        <v>10483</v>
      </c>
      <c r="GJ320" s="53" t="s">
        <v>10483</v>
      </c>
      <c r="GK320" s="53" t="s">
        <v>10483</v>
      </c>
      <c r="GL320" s="53" t="s">
        <v>10483</v>
      </c>
      <c r="GM320" s="53" t="s">
        <v>10483</v>
      </c>
      <c r="GN320" s="53" t="s">
        <v>10483</v>
      </c>
      <c r="GO320" s="53" t="s">
        <v>10483</v>
      </c>
      <c r="GP320" s="53" t="s">
        <v>10483</v>
      </c>
      <c r="GQ320" s="53" t="s">
        <v>10483</v>
      </c>
      <c r="GZ320" s="290"/>
      <c r="HA320" s="290"/>
      <c r="HB320" s="290"/>
      <c r="HC320" s="290"/>
      <c r="HD320" s="290"/>
      <c r="HE320" s="290"/>
      <c r="HF320" s="290"/>
      <c r="HG320" s="290"/>
      <c r="HH320" s="290"/>
      <c r="HI320" s="290"/>
      <c r="HJ320" s="290"/>
      <c r="HK320" s="290"/>
      <c r="II320" s="66"/>
      <c r="IJ320" s="66"/>
      <c r="IK320" s="66"/>
      <c r="IL320" s="66"/>
      <c r="IM320" s="66"/>
      <c r="IN320" s="66"/>
      <c r="IO320" s="66"/>
      <c r="IP320" s="66"/>
      <c r="IQ320" s="66"/>
      <c r="IR320" s="66"/>
      <c r="IS320" s="66"/>
      <c r="IT320" s="66"/>
      <c r="IU320" s="66"/>
      <c r="IV320" s="66"/>
      <c r="JI320" s="66"/>
      <c r="JJ320" s="66"/>
      <c r="JK320" s="66"/>
      <c r="JL320" s="66"/>
      <c r="JM320" s="66"/>
      <c r="JN320" s="66"/>
      <c r="JO320" s="66"/>
      <c r="JP320" s="66"/>
      <c r="JQ320" s="66"/>
      <c r="JR320" s="66"/>
      <c r="JS320" s="66"/>
      <c r="JT320" s="66"/>
      <c r="JU320" s="66"/>
      <c r="JV320" s="66"/>
      <c r="JZ320" s="9"/>
      <c r="KA320" s="9"/>
      <c r="KB320" s="9"/>
      <c r="KC320" s="9"/>
      <c r="KD320" s="9"/>
      <c r="KE320" s="9"/>
      <c r="KF320" s="9"/>
      <c r="KG320" s="66"/>
      <c r="KH320" s="66"/>
      <c r="KI320" s="66"/>
      <c r="KJ320" s="66"/>
      <c r="KK320" s="66"/>
      <c r="KL320" s="66"/>
      <c r="KM320" s="66"/>
      <c r="KN320" s="66"/>
      <c r="KO320" s="66"/>
      <c r="KP320" s="66"/>
      <c r="KQ320" s="66"/>
      <c r="KR320" s="66"/>
      <c r="LE320" s="66"/>
      <c r="LF320" s="66"/>
      <c r="LG320" s="66"/>
      <c r="LH320" s="66"/>
      <c r="LI320" s="66"/>
      <c r="LJ320" s="66"/>
      <c r="LK320" s="66"/>
      <c r="LL320" s="66"/>
      <c r="LM320" s="66"/>
      <c r="LN320" s="66"/>
      <c r="LO320" s="66"/>
      <c r="LP320" s="66"/>
      <c r="LQ320" s="66"/>
      <c r="MB320" s="66"/>
      <c r="MC320" s="66"/>
      <c r="MD320" s="66"/>
      <c r="ME320" s="66"/>
      <c r="MF320" s="66"/>
      <c r="MG320" s="66"/>
      <c r="MH320" s="66"/>
      <c r="MI320" s="66"/>
      <c r="MJ320" s="66"/>
      <c r="MK320" s="66"/>
      <c r="ML320" s="66"/>
      <c r="MM320" s="66"/>
      <c r="MZ320" s="66"/>
      <c r="NA320" s="66"/>
      <c r="NB320" s="66"/>
      <c r="NC320" s="66"/>
      <c r="ND320" s="66"/>
      <c r="NE320" s="66"/>
      <c r="NF320" s="66"/>
      <c r="NG320" s="66"/>
      <c r="NH320" s="66"/>
      <c r="NI320" s="66"/>
      <c r="NJ320" s="66"/>
      <c r="NK320" s="66"/>
      <c r="NL320" s="66"/>
      <c r="NY320" s="66"/>
      <c r="NZ320" s="66"/>
      <c r="OA320" s="66"/>
      <c r="OB320" s="66"/>
      <c r="OC320" s="66"/>
      <c r="OD320" s="66"/>
      <c r="OE320" s="66"/>
      <c r="OF320" s="66"/>
      <c r="OG320" s="66"/>
      <c r="OH320" s="66"/>
      <c r="OI320" s="66"/>
      <c r="OJ320" s="66"/>
      <c r="OK320" s="66"/>
      <c r="OV320" s="66"/>
      <c r="OW320" s="66"/>
      <c r="OX320" s="66"/>
      <c r="OY320" s="66"/>
      <c r="OZ320" s="66"/>
      <c r="PA320" s="66"/>
      <c r="PB320" s="66"/>
      <c r="PC320" s="66"/>
      <c r="PD320" s="66"/>
      <c r="PE320" s="66"/>
      <c r="PF320" s="66"/>
      <c r="PG320" s="66"/>
      <c r="PT320" s="66"/>
      <c r="PU320" s="66"/>
      <c r="PV320" s="66"/>
      <c r="PW320" s="66"/>
      <c r="PX320" s="66"/>
      <c r="PY320" s="66"/>
      <c r="PZ320" s="66"/>
      <c r="QA320" s="66"/>
      <c r="QB320" s="66"/>
      <c r="QC320" s="66"/>
      <c r="QD320" s="66"/>
      <c r="QE320" s="66"/>
      <c r="QF320" s="66"/>
      <c r="QT320" s="66"/>
      <c r="QU320" s="66"/>
      <c r="QV320" s="66"/>
      <c r="QW320" s="66"/>
      <c r="QX320" s="66"/>
      <c r="QY320" s="66"/>
      <c r="QZ320" s="66"/>
      <c r="RA320" s="66"/>
      <c r="RB320" s="66"/>
      <c r="RC320" s="66"/>
      <c r="RD320" s="66"/>
      <c r="RE320" s="66"/>
      <c r="RF320" s="66"/>
      <c r="RG320" s="66"/>
      <c r="RH320" s="66"/>
      <c r="RT320" s="66"/>
      <c r="RU320" s="66"/>
      <c r="RV320" s="66"/>
      <c r="RW320" s="66"/>
      <c r="RX320" s="66"/>
      <c r="RY320" s="66"/>
      <c r="RZ320" s="66"/>
      <c r="SA320" s="66"/>
      <c r="SB320" s="66"/>
      <c r="SC320" s="66"/>
      <c r="SD320" s="66"/>
      <c r="SE320" s="66"/>
      <c r="SP320" s="66"/>
      <c r="SQ320" s="66"/>
      <c r="SR320" s="66"/>
      <c r="SS320" s="66"/>
      <c r="ST320" s="66"/>
      <c r="SU320" s="66"/>
      <c r="SV320" s="66"/>
      <c r="SW320" s="66"/>
      <c r="SX320" s="66"/>
      <c r="SY320" s="66"/>
      <c r="SZ320" s="66"/>
      <c r="TA320" s="66"/>
      <c r="TN320" s="66"/>
      <c r="TO320" s="66"/>
      <c r="TP320" s="66"/>
      <c r="TQ320" s="66"/>
      <c r="TR320" s="66"/>
      <c r="TS320" s="66"/>
      <c r="TT320" s="73"/>
      <c r="TU320" s="73"/>
      <c r="TV320" s="66"/>
      <c r="TW320" s="66"/>
      <c r="TX320" s="66"/>
      <c r="TY320" s="66"/>
      <c r="TZ320" s="66"/>
      <c r="UA320" s="66"/>
      <c r="UK320" s="66"/>
      <c r="UL320" s="66"/>
      <c r="UM320" s="66"/>
      <c r="UN320" s="66"/>
      <c r="UO320" s="66"/>
      <c r="UP320" s="66"/>
      <c r="UQ320" s="66"/>
      <c r="UR320" s="66"/>
      <c r="US320" s="66"/>
      <c r="UT320" s="66"/>
      <c r="UU320" s="66"/>
      <c r="UV320" s="66"/>
      <c r="VF320" s="9"/>
      <c r="VG320" s="9"/>
      <c r="VH320" s="9"/>
      <c r="VI320" s="9"/>
      <c r="VJ320" s="9"/>
      <c r="XK320"/>
      <c r="XV320"/>
      <c r="ZC320" s="3"/>
      <c r="ZD320" s="3"/>
      <c r="ZF320" s="3"/>
    </row>
    <row r="321" spans="1:686" ht="33" customHeight="1" x14ac:dyDescent="0.2">
      <c r="F321" s="3"/>
      <c r="G321" s="66"/>
      <c r="H321" s="66"/>
      <c r="I321" s="66"/>
      <c r="J321" s="66"/>
      <c r="K321" s="6">
        <v>220</v>
      </c>
      <c r="L321" s="6">
        <v>98</v>
      </c>
      <c r="AC321" s="3"/>
      <c r="AL321" s="9"/>
      <c r="AM321" s="6" t="s">
        <v>11183</v>
      </c>
      <c r="AO321" s="9"/>
      <c r="AP321" s="9"/>
      <c r="AQ321" s="9"/>
      <c r="BR321" s="28"/>
      <c r="BS321" s="28"/>
      <c r="CG321" s="253"/>
      <c r="CH321" s="253"/>
      <c r="CI321" s="253"/>
      <c r="CJ321" s="253"/>
      <c r="CL321" s="247">
        <v>30</v>
      </c>
      <c r="CM321" s="247" t="s">
        <v>10483</v>
      </c>
      <c r="CX321" s="66"/>
      <c r="CY321" s="66"/>
      <c r="CZ321" s="66"/>
      <c r="DA321" s="66"/>
      <c r="DB321" s="66"/>
      <c r="DC321" s="66"/>
      <c r="DD321" s="53"/>
      <c r="DE321" s="53"/>
      <c r="DF321" s="53"/>
      <c r="DG321" s="53"/>
      <c r="DH321" s="53"/>
      <c r="DI321" s="53"/>
      <c r="DJ321" s="53"/>
      <c r="DK321" s="53"/>
      <c r="DL321" s="53"/>
      <c r="DM321" s="53"/>
      <c r="DN321" s="53"/>
      <c r="DO321" s="53"/>
      <c r="DP321" s="53"/>
      <c r="DQ321" s="53"/>
      <c r="DR321" s="53"/>
      <c r="DS321" s="53"/>
      <c r="DT321" s="53"/>
      <c r="DU321" s="53"/>
      <c r="DV321" s="53"/>
      <c r="DW321" s="53"/>
      <c r="DX321" s="53"/>
      <c r="DY321" s="53"/>
      <c r="DZ321" s="53"/>
      <c r="EA321" s="53"/>
      <c r="EB321" s="53"/>
      <c r="EC321" s="53"/>
      <c r="ED321" s="53"/>
      <c r="EE321" s="53"/>
      <c r="EF321" s="53"/>
      <c r="EJ321" s="53" t="s">
        <v>10483</v>
      </c>
      <c r="EK321" s="53" t="s">
        <v>10483</v>
      </c>
      <c r="EL321" s="53" t="s">
        <v>10483</v>
      </c>
      <c r="EM321" s="29">
        <v>3.78</v>
      </c>
      <c r="EN321" s="29">
        <v>0.63</v>
      </c>
      <c r="EO321" s="53" t="s">
        <v>10483</v>
      </c>
      <c r="EP321" s="29">
        <v>3.79</v>
      </c>
      <c r="EQ321" s="29">
        <v>0.79</v>
      </c>
      <c r="ER321" s="53" t="s">
        <v>10483</v>
      </c>
      <c r="ES321" s="53" t="s">
        <v>10483</v>
      </c>
      <c r="ET321" s="53" t="s">
        <v>10483</v>
      </c>
      <c r="EU321" s="53" t="s">
        <v>10483</v>
      </c>
      <c r="EV321" s="53">
        <v>3.94</v>
      </c>
      <c r="EW321" s="53">
        <v>0.6</v>
      </c>
      <c r="EX321" s="53" t="s">
        <v>10483</v>
      </c>
      <c r="EY321" s="53" t="s">
        <v>10483</v>
      </c>
      <c r="EZ321" s="53" t="s">
        <v>10483</v>
      </c>
      <c r="FA321" s="53" t="s">
        <v>10483</v>
      </c>
      <c r="FB321" s="53" t="s">
        <v>10483</v>
      </c>
      <c r="FC321" s="53" t="s">
        <v>10483</v>
      </c>
      <c r="FD321" s="53" t="s">
        <v>10483</v>
      </c>
      <c r="FE321" s="53" t="s">
        <v>10483</v>
      </c>
      <c r="FF321" s="53" t="s">
        <v>10483</v>
      </c>
      <c r="FG321" s="53" t="s">
        <v>10483</v>
      </c>
      <c r="FH321" s="53" t="s">
        <v>10483</v>
      </c>
      <c r="FI321" s="53" t="s">
        <v>10483</v>
      </c>
      <c r="FJ321" s="53" t="s">
        <v>10483</v>
      </c>
      <c r="FK321" s="53" t="s">
        <v>10483</v>
      </c>
      <c r="FL321" s="53" t="s">
        <v>10483</v>
      </c>
      <c r="FM321" s="53"/>
      <c r="FN321" s="53" t="s">
        <v>10483</v>
      </c>
      <c r="FO321" s="53" t="s">
        <v>10483</v>
      </c>
      <c r="FP321" s="53" t="s">
        <v>10483</v>
      </c>
      <c r="FQ321" s="53" t="s">
        <v>10483</v>
      </c>
      <c r="FR321" s="53" t="s">
        <v>10483</v>
      </c>
      <c r="FS321" s="53" t="s">
        <v>10483</v>
      </c>
      <c r="FT321" s="53" t="s">
        <v>10483</v>
      </c>
      <c r="FU321" s="53" t="s">
        <v>10483</v>
      </c>
      <c r="FV321" s="53" t="s">
        <v>10483</v>
      </c>
      <c r="FW321" s="53" t="s">
        <v>10483</v>
      </c>
      <c r="FX321" s="53" t="s">
        <v>10483</v>
      </c>
      <c r="FY321" s="53" t="s">
        <v>10483</v>
      </c>
      <c r="FZ321" s="53" t="s">
        <v>10483</v>
      </c>
      <c r="GA321" s="53" t="s">
        <v>10483</v>
      </c>
      <c r="GB321" s="53" t="s">
        <v>10483</v>
      </c>
      <c r="GC321" s="53"/>
      <c r="GD321" s="53" t="s">
        <v>10483</v>
      </c>
      <c r="GE321" s="53" t="s">
        <v>10483</v>
      </c>
      <c r="GF321" s="53" t="s">
        <v>10483</v>
      </c>
      <c r="GG321" s="53" t="s">
        <v>10483</v>
      </c>
      <c r="GH321" s="53" t="s">
        <v>10483</v>
      </c>
      <c r="GI321" s="53" t="s">
        <v>10483</v>
      </c>
      <c r="GJ321" s="53" t="s">
        <v>10483</v>
      </c>
      <c r="GK321" s="53" t="s">
        <v>10483</v>
      </c>
      <c r="GL321" s="53" t="s">
        <v>10483</v>
      </c>
      <c r="GM321" s="53" t="s">
        <v>10483</v>
      </c>
      <c r="GN321" s="53" t="s">
        <v>10483</v>
      </c>
      <c r="GO321" s="53" t="s">
        <v>10483</v>
      </c>
      <c r="GP321" s="53" t="s">
        <v>10483</v>
      </c>
      <c r="GQ321" s="53" t="s">
        <v>10483</v>
      </c>
      <c r="GZ321" s="290"/>
      <c r="HA321" s="290"/>
      <c r="HB321" s="290"/>
      <c r="HC321" s="290"/>
      <c r="HD321" s="290"/>
      <c r="HE321" s="290"/>
      <c r="HF321" s="290"/>
      <c r="HG321" s="290"/>
      <c r="HH321" s="290"/>
      <c r="HI321" s="290"/>
      <c r="HJ321" s="290"/>
      <c r="HK321" s="290"/>
      <c r="II321" s="66"/>
      <c r="IJ321" s="66"/>
      <c r="IK321" s="66"/>
      <c r="IL321" s="66"/>
      <c r="IM321" s="66"/>
      <c r="IN321" s="66"/>
      <c r="IO321" s="66"/>
      <c r="IP321" s="66"/>
      <c r="IQ321" s="66"/>
      <c r="IR321" s="66"/>
      <c r="IS321" s="66"/>
      <c r="IT321" s="66"/>
      <c r="IU321" s="66"/>
      <c r="IV321" s="66"/>
      <c r="JI321" s="66"/>
      <c r="JJ321" s="66"/>
      <c r="JK321" s="66"/>
      <c r="JL321" s="66"/>
      <c r="JM321" s="66"/>
      <c r="JN321" s="66"/>
      <c r="JO321" s="66"/>
      <c r="JP321" s="66"/>
      <c r="JQ321" s="66"/>
      <c r="JR321" s="66"/>
      <c r="JS321" s="66"/>
      <c r="JT321" s="66"/>
      <c r="JU321" s="66"/>
      <c r="JV321" s="66"/>
      <c r="JZ321" s="9"/>
      <c r="KA321" s="9"/>
      <c r="KB321" s="9"/>
      <c r="KC321" s="9"/>
      <c r="KD321" s="9"/>
      <c r="KE321" s="9"/>
      <c r="KF321" s="9"/>
      <c r="KG321" s="66"/>
      <c r="KH321" s="66"/>
      <c r="KI321" s="66"/>
      <c r="KJ321" s="66"/>
      <c r="KK321" s="66"/>
      <c r="KL321" s="66"/>
      <c r="KM321" s="66"/>
      <c r="KN321" s="66"/>
      <c r="KO321" s="66"/>
      <c r="KP321" s="66"/>
      <c r="KQ321" s="66"/>
      <c r="KR321" s="66"/>
      <c r="LE321" s="66"/>
      <c r="LF321" s="66"/>
      <c r="LG321" s="66"/>
      <c r="LH321" s="66"/>
      <c r="LI321" s="66"/>
      <c r="LJ321" s="66"/>
      <c r="LK321" s="66"/>
      <c r="LL321" s="66"/>
      <c r="LM321" s="66"/>
      <c r="LN321" s="66"/>
      <c r="LO321" s="66"/>
      <c r="LP321" s="66"/>
      <c r="LQ321" s="66"/>
      <c r="MB321" s="66"/>
      <c r="MC321" s="66"/>
      <c r="MD321" s="66"/>
      <c r="ME321" s="66"/>
      <c r="MF321" s="66"/>
      <c r="MG321" s="66"/>
      <c r="MH321" s="66"/>
      <c r="MI321" s="66"/>
      <c r="MJ321" s="66"/>
      <c r="MK321" s="66"/>
      <c r="ML321" s="66"/>
      <c r="MM321" s="66"/>
      <c r="MZ321" s="66"/>
      <c r="NA321" s="66"/>
      <c r="NB321" s="66"/>
      <c r="NC321" s="66"/>
      <c r="ND321" s="66"/>
      <c r="NE321" s="66"/>
      <c r="NF321" s="66"/>
      <c r="NG321" s="66"/>
      <c r="NH321" s="66"/>
      <c r="NI321" s="66"/>
      <c r="NJ321" s="66"/>
      <c r="NK321" s="66"/>
      <c r="NL321" s="66"/>
      <c r="NY321" s="66"/>
      <c r="NZ321" s="66"/>
      <c r="OA321" s="66"/>
      <c r="OB321" s="66"/>
      <c r="OC321" s="66"/>
      <c r="OD321" s="66"/>
      <c r="OE321" s="66"/>
      <c r="OF321" s="66"/>
      <c r="OG321" s="66"/>
      <c r="OH321" s="66"/>
      <c r="OI321" s="66"/>
      <c r="OJ321" s="66"/>
      <c r="OK321" s="66"/>
      <c r="OV321" s="66"/>
      <c r="OW321" s="66"/>
      <c r="OX321" s="66"/>
      <c r="OY321" s="66"/>
      <c r="OZ321" s="66"/>
      <c r="PA321" s="66"/>
      <c r="PB321" s="66"/>
      <c r="PC321" s="66"/>
      <c r="PD321" s="66"/>
      <c r="PE321" s="66"/>
      <c r="PF321" s="66"/>
      <c r="PG321" s="66"/>
      <c r="PT321" s="66"/>
      <c r="PU321" s="66"/>
      <c r="PV321" s="66"/>
      <c r="PW321" s="66"/>
      <c r="PX321" s="66"/>
      <c r="PY321" s="66"/>
      <c r="PZ321" s="66"/>
      <c r="QA321" s="66"/>
      <c r="QB321" s="66"/>
      <c r="QC321" s="66"/>
      <c r="QD321" s="66"/>
      <c r="QE321" s="66"/>
      <c r="QF321" s="66"/>
      <c r="QT321" s="66"/>
      <c r="QU321" s="66"/>
      <c r="QV321" s="66"/>
      <c r="QW321" s="66"/>
      <c r="QX321" s="66"/>
      <c r="QY321" s="66"/>
      <c r="QZ321" s="66"/>
      <c r="RA321" s="66"/>
      <c r="RB321" s="66"/>
      <c r="RC321" s="66"/>
      <c r="RD321" s="66"/>
      <c r="RE321" s="66"/>
      <c r="RF321" s="66"/>
      <c r="RG321" s="66"/>
      <c r="RH321" s="66"/>
      <c r="RT321" s="66"/>
      <c r="RU321" s="66"/>
      <c r="RV321" s="66"/>
      <c r="RW321" s="66"/>
      <c r="RX321" s="66"/>
      <c r="RY321" s="66"/>
      <c r="RZ321" s="66"/>
      <c r="SA321" s="66"/>
      <c r="SB321" s="66"/>
      <c r="SC321" s="66"/>
      <c r="SD321" s="66"/>
      <c r="SE321" s="66"/>
      <c r="SP321" s="66"/>
      <c r="SQ321" s="66"/>
      <c r="SR321" s="66"/>
      <c r="SS321" s="66"/>
      <c r="ST321" s="66"/>
      <c r="SU321" s="66"/>
      <c r="SV321" s="66"/>
      <c r="SW321" s="66"/>
      <c r="SX321" s="66"/>
      <c r="SY321" s="66"/>
      <c r="SZ321" s="66"/>
      <c r="TA321" s="66"/>
      <c r="TN321" s="66"/>
      <c r="TO321" s="66"/>
      <c r="TP321" s="66"/>
      <c r="TQ321" s="66"/>
      <c r="TR321" s="66"/>
      <c r="TS321" s="66"/>
      <c r="TT321" s="73"/>
      <c r="TU321" s="73"/>
      <c r="TV321" s="66"/>
      <c r="TW321" s="66"/>
      <c r="TX321" s="66"/>
      <c r="TY321" s="66"/>
      <c r="TZ321" s="66"/>
      <c r="UA321" s="66"/>
      <c r="UK321" s="66"/>
      <c r="UL321" s="66"/>
      <c r="UM321" s="66"/>
      <c r="UN321" s="66"/>
      <c r="UO321" s="66"/>
      <c r="UP321" s="66"/>
      <c r="UQ321" s="66"/>
      <c r="UR321" s="66"/>
      <c r="US321" s="66"/>
      <c r="UT321" s="66"/>
      <c r="UU321" s="66"/>
      <c r="UV321" s="66"/>
      <c r="VF321" s="9"/>
      <c r="VG321" s="9"/>
      <c r="VH321" s="9"/>
      <c r="VI321" s="9"/>
      <c r="VJ321" s="9"/>
      <c r="XK321"/>
      <c r="XV321"/>
      <c r="ZC321" s="3"/>
      <c r="ZD321" s="3"/>
      <c r="ZF321" s="3"/>
    </row>
    <row r="322" spans="1:686" ht="33" customHeight="1" x14ac:dyDescent="0.2">
      <c r="A322" s="3" t="s">
        <v>6679</v>
      </c>
      <c r="B322" s="64" t="s">
        <v>11357</v>
      </c>
      <c r="C322" s="138" t="s">
        <v>9922</v>
      </c>
      <c r="D322" s="138"/>
      <c r="E322" s="138"/>
      <c r="F322" s="3" t="s">
        <v>9599</v>
      </c>
      <c r="I322" s="80" t="s">
        <v>6856</v>
      </c>
      <c r="J322" s="82" t="s">
        <v>5588</v>
      </c>
      <c r="K322" s="6">
        <v>64</v>
      </c>
      <c r="L322" s="6">
        <v>99</v>
      </c>
      <c r="M322" s="138" t="s">
        <v>924</v>
      </c>
      <c r="N322" s="3" t="s">
        <v>10236</v>
      </c>
      <c r="O322" s="3" t="s">
        <v>10237</v>
      </c>
      <c r="P322" s="3">
        <v>2</v>
      </c>
      <c r="Q322" s="6" t="s">
        <v>2333</v>
      </c>
      <c r="S322" s="3" t="s">
        <v>75</v>
      </c>
      <c r="T322" s="3" t="s">
        <v>1098</v>
      </c>
      <c r="U322" s="3" t="s">
        <v>165</v>
      </c>
      <c r="V322" s="3" t="s">
        <v>166</v>
      </c>
      <c r="W322" s="3" t="s">
        <v>2108</v>
      </c>
      <c r="Y322" s="3" t="s">
        <v>2168</v>
      </c>
      <c r="Z322" s="3" t="s">
        <v>2168</v>
      </c>
      <c r="AB322" s="6" t="s">
        <v>2020</v>
      </c>
      <c r="AC322" s="6" t="s">
        <v>145</v>
      </c>
      <c r="AD322" s="3" t="s">
        <v>3163</v>
      </c>
      <c r="AE322" s="3" t="s">
        <v>3164</v>
      </c>
      <c r="AF322" s="3" t="s">
        <v>10485</v>
      </c>
      <c r="AG322" s="3" t="s">
        <v>1098</v>
      </c>
      <c r="AI322" s="3" t="s">
        <v>3165</v>
      </c>
      <c r="AJ322" s="3" t="s">
        <v>542</v>
      </c>
      <c r="AL322" s="9"/>
      <c r="AM322" s="6" t="s">
        <v>1077</v>
      </c>
      <c r="AN322" s="3" t="s">
        <v>537</v>
      </c>
      <c r="AO322" s="28">
        <v>6</v>
      </c>
      <c r="AP322" s="28">
        <v>6</v>
      </c>
      <c r="AQ322" s="28">
        <v>90</v>
      </c>
      <c r="AR322" s="98" t="s">
        <v>2816</v>
      </c>
      <c r="AT322" s="98">
        <v>83</v>
      </c>
      <c r="AU322" s="98">
        <v>83</v>
      </c>
      <c r="AV322" s="98">
        <v>0</v>
      </c>
      <c r="AW322" s="98" t="s">
        <v>2952</v>
      </c>
      <c r="AX322" s="241" t="s">
        <v>2953</v>
      </c>
      <c r="AY322" s="226" t="s">
        <v>2954</v>
      </c>
      <c r="AZ322" s="28" t="s">
        <v>557</v>
      </c>
      <c r="BA322" s="28" t="s">
        <v>557</v>
      </c>
      <c r="BB322" s="28" t="s">
        <v>542</v>
      </c>
      <c r="BC322" s="28" t="s">
        <v>542</v>
      </c>
      <c r="BD322" s="28" t="s">
        <v>53</v>
      </c>
      <c r="BF322" s="28" t="s">
        <v>21</v>
      </c>
      <c r="BG322" s="28" t="s">
        <v>12</v>
      </c>
      <c r="BH322" s="28" t="s">
        <v>4231</v>
      </c>
      <c r="BI322" s="28" t="s">
        <v>1529</v>
      </c>
      <c r="BK322" s="28" t="s">
        <v>1529</v>
      </c>
      <c r="BL322" s="28">
        <v>2</v>
      </c>
      <c r="BM322" s="28">
        <v>6</v>
      </c>
      <c r="BN322" s="28" t="s">
        <v>448</v>
      </c>
      <c r="BO322" s="28" t="s">
        <v>448</v>
      </c>
      <c r="BQ322" s="28" t="s">
        <v>4455</v>
      </c>
      <c r="BR322" s="227" t="s">
        <v>167</v>
      </c>
      <c r="BS322" s="227" t="str">
        <f>DD322&amp;" "&amp;FO322&amp;" "&amp;EJ322&amp;" "&amp;HZ322&amp;" "&amp;IZ322&amp;" "&amp;KW322&amp;" "&amp;LU322&amp;" "&amp;MS322&amp;" "&amp;NP322&amp;" "&amp;OO322&amp;" "&amp;PL322&amp;" "&amp;QK322&amp;" "&amp;RM322&amp;" "&amp;SI322&amp;" "&amp;TE322&amp;" "&amp;UE322&amp;" "&amp;JZ322</f>
        <v xml:space="preserve">-- DEBQ-R BSQ-SF     BMI EDI-B SATAQ-P SATAQ-I  BDI-II-SF    </v>
      </c>
      <c r="BT322" s="28" t="s">
        <v>4230</v>
      </c>
      <c r="BU322" s="28" t="s">
        <v>8200</v>
      </c>
      <c r="CE322" s="28" t="s">
        <v>4464</v>
      </c>
      <c r="CF322" s="9" t="s">
        <v>4458</v>
      </c>
      <c r="CI322" s="118" t="s">
        <v>6856</v>
      </c>
      <c r="CJ322" s="83" t="s">
        <v>5588</v>
      </c>
      <c r="CL322" s="9">
        <v>36</v>
      </c>
      <c r="CM322" s="9">
        <v>36</v>
      </c>
      <c r="CN322" s="22" t="s">
        <v>4893</v>
      </c>
      <c r="CO322" s="9">
        <v>25</v>
      </c>
      <c r="CP322" s="9" t="s">
        <v>4891</v>
      </c>
      <c r="CQ322" s="9">
        <v>18</v>
      </c>
      <c r="CR322" s="9"/>
      <c r="CS322" s="9"/>
      <c r="CT322" s="9"/>
      <c r="CU322" s="9"/>
      <c r="CV322" s="9"/>
      <c r="CW322" s="9"/>
      <c r="CX322" s="68"/>
      <c r="CY322" s="90">
        <v>25</v>
      </c>
      <c r="CZ322" s="90">
        <v>18</v>
      </c>
      <c r="DA322" s="68"/>
      <c r="DB322" s="68"/>
      <c r="DC322" s="68"/>
      <c r="DD322" s="53" t="s">
        <v>10483</v>
      </c>
      <c r="DE322" s="53" t="s">
        <v>10483</v>
      </c>
      <c r="DF322" s="53" t="s">
        <v>10483</v>
      </c>
      <c r="DG322" s="53" t="s">
        <v>10483</v>
      </c>
      <c r="DH322" s="53" t="s">
        <v>10483</v>
      </c>
      <c r="DI322" s="53" t="s">
        <v>10483</v>
      </c>
      <c r="DJ322" s="53" t="s">
        <v>10483</v>
      </c>
      <c r="DK322" s="53" t="s">
        <v>10483</v>
      </c>
      <c r="DL322" s="53" t="s">
        <v>10483</v>
      </c>
      <c r="DM322" s="53" t="s">
        <v>10483</v>
      </c>
      <c r="DN322" s="53" t="s">
        <v>10483</v>
      </c>
      <c r="DO322" s="53" t="s">
        <v>10483</v>
      </c>
      <c r="DP322" s="53" t="s">
        <v>10483</v>
      </c>
      <c r="DQ322" s="53" t="s">
        <v>10483</v>
      </c>
      <c r="DR322" s="53" t="s">
        <v>10483</v>
      </c>
      <c r="DS322" s="53" t="s">
        <v>10483</v>
      </c>
      <c r="DT322" s="53" t="s">
        <v>10483</v>
      </c>
      <c r="DU322" s="53" t="s">
        <v>10483</v>
      </c>
      <c r="DV322" s="53" t="s">
        <v>10483</v>
      </c>
      <c r="DW322" s="53" t="s">
        <v>10483</v>
      </c>
      <c r="DX322" s="53" t="s">
        <v>10483</v>
      </c>
      <c r="DY322" s="53" t="s">
        <v>10483</v>
      </c>
      <c r="DZ322" s="53" t="s">
        <v>10483</v>
      </c>
      <c r="EA322" s="53" t="s">
        <v>10483</v>
      </c>
      <c r="EB322" s="53"/>
      <c r="EC322" s="53" t="s">
        <v>10483</v>
      </c>
      <c r="ED322" s="53" t="s">
        <v>10483</v>
      </c>
      <c r="EE322" s="53" t="s">
        <v>10483</v>
      </c>
      <c r="EF322" s="53" t="s">
        <v>10483</v>
      </c>
      <c r="EG322" s="38"/>
      <c r="EH322" s="38"/>
      <c r="EI322" s="38"/>
      <c r="EJ322" s="3" t="s">
        <v>4229</v>
      </c>
      <c r="EK322" s="3" t="s">
        <v>596</v>
      </c>
      <c r="EL322" s="3" t="s">
        <v>596</v>
      </c>
      <c r="EM322" s="39">
        <v>58.25</v>
      </c>
      <c r="EN322" s="39">
        <v>20.48</v>
      </c>
      <c r="EO322" s="53" t="s">
        <v>10483</v>
      </c>
      <c r="EP322" s="39">
        <v>45.67</v>
      </c>
      <c r="EQ322" s="39">
        <v>21.88</v>
      </c>
      <c r="ER322" s="53" t="s">
        <v>10483</v>
      </c>
      <c r="ES322" s="53" t="s">
        <v>10483</v>
      </c>
      <c r="ET322" s="53" t="s">
        <v>10483</v>
      </c>
      <c r="EU322" s="53" t="s">
        <v>10483</v>
      </c>
      <c r="EV322" s="53" t="s">
        <v>10483</v>
      </c>
      <c r="EW322" s="53" t="s">
        <v>10483</v>
      </c>
      <c r="EX322" s="53" t="s">
        <v>10483</v>
      </c>
      <c r="EY322" s="53" t="s">
        <v>10483</v>
      </c>
      <c r="EZ322" s="53" t="s">
        <v>10483</v>
      </c>
      <c r="FA322" s="53" t="s">
        <v>10483</v>
      </c>
      <c r="FB322" s="53" t="s">
        <v>10483</v>
      </c>
      <c r="FC322" s="53" t="s">
        <v>10483</v>
      </c>
      <c r="FD322" s="53" t="s">
        <v>10483</v>
      </c>
      <c r="FE322" s="53" t="s">
        <v>10483</v>
      </c>
      <c r="FF322" s="53" t="s">
        <v>10483</v>
      </c>
      <c r="FG322" s="53" t="s">
        <v>10483</v>
      </c>
      <c r="FH322" s="53" t="s">
        <v>10483</v>
      </c>
      <c r="FI322" s="53" t="s">
        <v>10483</v>
      </c>
      <c r="FJ322" s="53" t="s">
        <v>10483</v>
      </c>
      <c r="FK322" s="53" t="s">
        <v>10483</v>
      </c>
      <c r="FL322" s="38"/>
      <c r="FM322" s="38"/>
      <c r="FN322" s="38"/>
      <c r="FO322" s="3" t="s">
        <v>4126</v>
      </c>
      <c r="FP322" s="53" t="s">
        <v>10483</v>
      </c>
      <c r="FQ322" s="3" t="s">
        <v>4126</v>
      </c>
      <c r="FR322" s="3" t="s">
        <v>4126</v>
      </c>
      <c r="FS322" s="39">
        <v>3.24</v>
      </c>
      <c r="FT322" s="39">
        <v>1.19</v>
      </c>
      <c r="FU322" s="53" t="s">
        <v>10483</v>
      </c>
      <c r="FV322" s="39">
        <v>2.65</v>
      </c>
      <c r="FW322" s="39">
        <v>1.33</v>
      </c>
      <c r="FX322" s="53" t="s">
        <v>10483</v>
      </c>
      <c r="FY322" s="53" t="s">
        <v>10483</v>
      </c>
      <c r="FZ322" s="53" t="s">
        <v>10483</v>
      </c>
      <c r="GA322" s="53" t="s">
        <v>10483</v>
      </c>
      <c r="GB322" s="53" t="s">
        <v>10483</v>
      </c>
      <c r="GC322" s="53"/>
      <c r="GD322" s="53" t="s">
        <v>10483</v>
      </c>
      <c r="GE322" s="53" t="s">
        <v>10483</v>
      </c>
      <c r="GF322" s="53" t="s">
        <v>10483</v>
      </c>
      <c r="GG322" s="53" t="s">
        <v>10483</v>
      </c>
      <c r="GH322" s="53" t="s">
        <v>10483</v>
      </c>
      <c r="GI322" s="53" t="s">
        <v>10483</v>
      </c>
      <c r="GJ322" s="53" t="s">
        <v>10483</v>
      </c>
      <c r="GK322" s="53" t="s">
        <v>10483</v>
      </c>
      <c r="GL322" s="53" t="s">
        <v>10483</v>
      </c>
      <c r="GM322" s="53" t="s">
        <v>10483</v>
      </c>
      <c r="GN322" s="53" t="s">
        <v>10483</v>
      </c>
      <c r="GO322" s="53" t="s">
        <v>10483</v>
      </c>
      <c r="GP322" s="53" t="s">
        <v>10483</v>
      </c>
      <c r="GQ322" s="53" t="s">
        <v>10483</v>
      </c>
      <c r="GR322" s="38"/>
      <c r="GS322" s="38"/>
      <c r="GT322" s="38"/>
      <c r="GU322" s="38"/>
      <c r="GV322" s="38"/>
      <c r="GW322" s="38"/>
      <c r="GX322" s="38"/>
      <c r="GY322" s="38"/>
      <c r="GZ322" s="167"/>
      <c r="HA322" s="167"/>
      <c r="HB322" s="167"/>
      <c r="HC322" s="167"/>
      <c r="HD322" s="167"/>
      <c r="HE322" s="167"/>
      <c r="HF322" s="167"/>
      <c r="HG322" s="167"/>
      <c r="HH322" s="167"/>
      <c r="HI322" s="167"/>
      <c r="HJ322" s="167"/>
      <c r="HK322" s="167"/>
      <c r="HL322" s="38"/>
      <c r="HM322" s="38"/>
      <c r="HN322" s="38"/>
      <c r="HO322" s="3" t="s">
        <v>542</v>
      </c>
      <c r="HP322" s="38"/>
      <c r="HQ322" s="38"/>
      <c r="HR322" s="38"/>
      <c r="HS322" s="38"/>
      <c r="HT322" s="38"/>
      <c r="HU322" s="38"/>
      <c r="HV322" s="38"/>
      <c r="HW322" s="38"/>
      <c r="HX322" s="38"/>
      <c r="HY322" s="38"/>
      <c r="HZ322" s="9"/>
      <c r="IA322" s="9"/>
      <c r="IB322" s="9"/>
      <c r="IC322" s="38"/>
      <c r="ID322" s="38"/>
      <c r="IE322" s="38"/>
      <c r="IF322" s="38"/>
      <c r="IG322" s="38"/>
      <c r="IH322" s="38"/>
      <c r="II322" s="68"/>
      <c r="IJ322" s="68"/>
      <c r="IK322" s="68"/>
      <c r="IL322" s="68"/>
      <c r="IM322" s="68"/>
      <c r="IN322" s="68"/>
      <c r="IO322" s="68"/>
      <c r="IP322" s="68"/>
      <c r="IQ322" s="68"/>
      <c r="IR322" s="68"/>
      <c r="IS322" s="68"/>
      <c r="IT322" s="68"/>
      <c r="IU322" s="68"/>
      <c r="IV322" s="68"/>
      <c r="IW322" s="38"/>
      <c r="IX322" s="38"/>
      <c r="IY322" s="38"/>
      <c r="IZ322" s="9"/>
      <c r="JA322" s="9"/>
      <c r="JB322" s="9"/>
      <c r="JC322" s="38"/>
      <c r="JD322" s="38"/>
      <c r="JE322" s="38"/>
      <c r="JF322" s="38"/>
      <c r="JG322" s="38"/>
      <c r="JH322" s="38"/>
      <c r="JI322" s="68"/>
      <c r="JJ322" s="68"/>
      <c r="JK322" s="68"/>
      <c r="JL322" s="68"/>
      <c r="JM322" s="68"/>
      <c r="JN322" s="68"/>
      <c r="JO322" s="68"/>
      <c r="JP322" s="68"/>
      <c r="JQ322" s="68"/>
      <c r="JR322" s="68"/>
      <c r="JS322" s="68"/>
      <c r="JT322" s="68"/>
      <c r="JU322" s="68"/>
      <c r="JV322" s="68"/>
      <c r="JW322" s="38"/>
      <c r="JX322" s="38"/>
      <c r="JY322" s="38"/>
      <c r="JZ322" s="9"/>
      <c r="KA322" s="9"/>
      <c r="KB322" s="9"/>
      <c r="KC322" s="9"/>
      <c r="KD322" s="9"/>
      <c r="KE322" s="9"/>
      <c r="KF322" s="9"/>
      <c r="KW322" s="9"/>
      <c r="KX322" s="9"/>
      <c r="KY322" s="9"/>
      <c r="KZ322" s="38"/>
      <c r="LA322" s="38"/>
      <c r="LB322" s="38"/>
      <c r="LC322" s="38"/>
      <c r="LD322" s="38"/>
      <c r="LE322" s="68"/>
      <c r="LF322" s="68"/>
      <c r="LG322" s="68"/>
      <c r="LH322" s="68"/>
      <c r="LI322" s="68"/>
      <c r="LJ322" s="68"/>
      <c r="LK322" s="68"/>
      <c r="LL322" s="68"/>
      <c r="LM322" s="68"/>
      <c r="LN322" s="68"/>
      <c r="LO322" s="68"/>
      <c r="LP322" s="68"/>
      <c r="LQ322" s="68"/>
      <c r="LR322" s="38"/>
      <c r="LS322" s="38"/>
      <c r="LT322" s="38"/>
      <c r="LU322" s="9"/>
      <c r="LV322" s="9"/>
      <c r="LW322" s="9"/>
      <c r="LX322" s="38"/>
      <c r="LY322" s="38"/>
      <c r="LZ322" s="38"/>
      <c r="MA322" s="38"/>
      <c r="MB322" s="68"/>
      <c r="MC322" s="68"/>
      <c r="MD322" s="68"/>
      <c r="ME322" s="68"/>
      <c r="MF322" s="68"/>
      <c r="MG322" s="68"/>
      <c r="MH322" s="68"/>
      <c r="MI322" s="68"/>
      <c r="MJ322" s="68"/>
      <c r="MK322" s="68"/>
      <c r="ML322" s="68"/>
      <c r="MM322" s="68"/>
      <c r="MN322" s="38"/>
      <c r="MO322" s="38"/>
      <c r="MP322" s="38"/>
      <c r="MQ322" s="38"/>
      <c r="MR322" s="38"/>
      <c r="MS322" s="3" t="s">
        <v>4104</v>
      </c>
      <c r="MT322" s="3" t="s">
        <v>4104</v>
      </c>
      <c r="MU322" s="39">
        <v>23.63</v>
      </c>
      <c r="MV322" s="39">
        <v>5.28</v>
      </c>
      <c r="MW322" s="39"/>
      <c r="MX322" s="39">
        <v>23.3</v>
      </c>
      <c r="MY322" s="39">
        <v>4.6399999999999997</v>
      </c>
      <c r="MZ322" s="68"/>
      <c r="NA322" s="68"/>
      <c r="NB322" s="74" t="s">
        <v>6808</v>
      </c>
      <c r="NC322" s="74" t="s">
        <v>6809</v>
      </c>
      <c r="ND322" s="74" t="s">
        <v>6810</v>
      </c>
      <c r="NE322" s="74" t="s">
        <v>5545</v>
      </c>
      <c r="NF322" s="68"/>
      <c r="NG322" s="68"/>
      <c r="NH322" s="68"/>
      <c r="NI322" s="68"/>
      <c r="NJ322" s="68"/>
      <c r="NK322" s="68"/>
      <c r="NL322" s="68"/>
      <c r="NM322" s="38"/>
      <c r="NN322" s="38"/>
      <c r="NO322" s="38"/>
      <c r="NP322" s="3" t="s">
        <v>4147</v>
      </c>
      <c r="NQ322" s="3" t="s">
        <v>10900</v>
      </c>
      <c r="NR322" s="3" t="s">
        <v>4147</v>
      </c>
      <c r="NS322" s="79" t="s">
        <v>6811</v>
      </c>
      <c r="NT322" s="79" t="s">
        <v>6812</v>
      </c>
      <c r="NU322" s="79"/>
      <c r="NV322" s="79" t="s">
        <v>6813</v>
      </c>
      <c r="NW322" s="79" t="s">
        <v>6814</v>
      </c>
      <c r="NX322" s="79"/>
      <c r="NY322" s="74"/>
      <c r="NZ322" s="74"/>
      <c r="OA322" s="74" t="s">
        <v>6820</v>
      </c>
      <c r="OB322" s="74" t="s">
        <v>5621</v>
      </c>
      <c r="OC322" s="74" t="s">
        <v>6821</v>
      </c>
      <c r="OD322" s="74" t="s">
        <v>5706</v>
      </c>
      <c r="OE322" s="74"/>
      <c r="OF322" s="68"/>
      <c r="OG322" s="68"/>
      <c r="OH322" s="68"/>
      <c r="OI322" s="68"/>
      <c r="OJ322" s="68"/>
      <c r="OK322" s="68"/>
      <c r="OL322" s="38"/>
      <c r="OM322" s="38"/>
      <c r="ON322" s="38"/>
      <c r="OO322" s="3" t="s">
        <v>6773</v>
      </c>
      <c r="OP322" s="3" t="s">
        <v>4170</v>
      </c>
      <c r="OQ322" s="3" t="s">
        <v>4403</v>
      </c>
      <c r="OR322" s="79" t="s">
        <v>6828</v>
      </c>
      <c r="OS322" s="79" t="s">
        <v>6829</v>
      </c>
      <c r="OT322" s="79" t="s">
        <v>6830</v>
      </c>
      <c r="OU322" s="79" t="s">
        <v>6831</v>
      </c>
      <c r="OV322" s="68"/>
      <c r="OW322" s="68"/>
      <c r="OX322" s="75" t="s">
        <v>6825</v>
      </c>
      <c r="OY322" s="75" t="s">
        <v>6647</v>
      </c>
      <c r="OZ322" s="75" t="s">
        <v>6826</v>
      </c>
      <c r="PA322" s="75" t="s">
        <v>6827</v>
      </c>
      <c r="PB322" s="68"/>
      <c r="PC322" s="68"/>
      <c r="PD322" s="68"/>
      <c r="PE322" s="68"/>
      <c r="PF322" s="68"/>
      <c r="PG322" s="68"/>
      <c r="PH322" s="38"/>
      <c r="PI322" s="38"/>
      <c r="PJ322" s="38"/>
      <c r="PK322" s="38"/>
      <c r="PL322" s="3" t="s">
        <v>4182</v>
      </c>
      <c r="PM322" s="3" t="s">
        <v>4170</v>
      </c>
      <c r="PN322" s="3" t="s">
        <v>8139</v>
      </c>
      <c r="PO322" s="39">
        <v>32.61</v>
      </c>
      <c r="PP322" s="39">
        <v>9.66</v>
      </c>
      <c r="PQ322" s="39">
        <v>27.06</v>
      </c>
      <c r="PR322" s="39">
        <v>12.82</v>
      </c>
      <c r="PS322" s="39"/>
      <c r="PT322" s="68"/>
      <c r="PU322" s="68"/>
      <c r="PV322" s="68"/>
      <c r="PW322" s="75" t="s">
        <v>6847</v>
      </c>
      <c r="PX322" s="75" t="s">
        <v>6848</v>
      </c>
      <c r="PY322" s="75" t="s">
        <v>6849</v>
      </c>
      <c r="PZ322" s="75" t="s">
        <v>6850</v>
      </c>
      <c r="QA322" s="68"/>
      <c r="QB322" s="68"/>
      <c r="QC322" s="68"/>
      <c r="QD322" s="68"/>
      <c r="QE322" s="68"/>
      <c r="QF322" s="68"/>
      <c r="QG322" s="38"/>
      <c r="QH322" s="38"/>
      <c r="QI322" s="38"/>
      <c r="QJ322" s="38"/>
      <c r="QK322" s="9"/>
      <c r="QL322" s="9"/>
      <c r="QM322" s="9"/>
      <c r="QN322" s="38"/>
      <c r="QO322" s="38"/>
      <c r="QP322" s="38"/>
      <c r="QQ322" s="38"/>
      <c r="QR322" s="38"/>
      <c r="QS322" s="38"/>
      <c r="QT322" s="68"/>
      <c r="QU322" s="68"/>
      <c r="QV322" s="68"/>
      <c r="QW322" s="68"/>
      <c r="QX322" s="68"/>
      <c r="QY322" s="68"/>
      <c r="QZ322" s="68"/>
      <c r="RA322" s="68"/>
      <c r="RB322" s="68"/>
      <c r="RC322" s="68"/>
      <c r="RD322" s="68"/>
      <c r="RE322" s="68"/>
      <c r="RF322" s="68"/>
      <c r="RG322" s="68"/>
      <c r="RH322" s="68"/>
      <c r="RI322" s="38"/>
      <c r="RJ322" s="38"/>
      <c r="RK322" s="38"/>
      <c r="RL322" s="38"/>
      <c r="RM322" s="3" t="s">
        <v>6851</v>
      </c>
      <c r="RN322" s="3" t="s">
        <v>668</v>
      </c>
      <c r="RO322" s="3" t="s">
        <v>668</v>
      </c>
      <c r="RP322" s="39">
        <v>12.97</v>
      </c>
      <c r="RQ322" s="39">
        <v>9.41</v>
      </c>
      <c r="RR322" s="39">
        <v>7.53</v>
      </c>
      <c r="RS322" s="39">
        <v>8.5399999999999991</v>
      </c>
      <c r="RT322" s="68"/>
      <c r="RU322" s="68"/>
      <c r="RV322" s="74" t="s">
        <v>6852</v>
      </c>
      <c r="RW322" s="74" t="s">
        <v>6853</v>
      </c>
      <c r="RX322" s="74" t="s">
        <v>5543</v>
      </c>
      <c r="RY322" s="74" t="s">
        <v>6854</v>
      </c>
      <c r="RZ322" s="68"/>
      <c r="SA322" s="68"/>
      <c r="SB322" s="68"/>
      <c r="SC322" s="68"/>
      <c r="SD322" s="68"/>
      <c r="SE322" s="68"/>
      <c r="SF322" s="38"/>
      <c r="SG322" s="38"/>
      <c r="SH322" s="38"/>
      <c r="SI322" s="9"/>
      <c r="SJ322" s="9"/>
      <c r="SK322" s="9"/>
      <c r="SL322" s="38"/>
      <c r="SM322" s="38"/>
      <c r="SN322" s="38"/>
      <c r="SO322" s="38"/>
      <c r="SP322" s="68"/>
      <c r="SQ322" s="68"/>
      <c r="SR322" s="68"/>
      <c r="SS322" s="68"/>
      <c r="ST322" s="68"/>
      <c r="SU322" s="68"/>
      <c r="SV322" s="68"/>
      <c r="SW322" s="68"/>
      <c r="SX322" s="68"/>
      <c r="SY322" s="68"/>
      <c r="SZ322" s="68"/>
      <c r="TA322" s="68"/>
      <c r="TB322" s="38"/>
      <c r="TC322" s="38"/>
      <c r="TD322" s="38"/>
      <c r="TE322" s="9"/>
      <c r="TF322" s="9"/>
      <c r="TG322" s="9"/>
      <c r="TN322" s="68"/>
      <c r="TO322" s="68"/>
      <c r="TP322" s="68"/>
      <c r="TQ322" s="68"/>
      <c r="TR322" s="68"/>
      <c r="TS322" s="68"/>
      <c r="TT322" s="68"/>
      <c r="TU322" s="68"/>
      <c r="TV322" s="68"/>
      <c r="TW322" s="68"/>
      <c r="TX322" s="68"/>
      <c r="TY322" s="68"/>
      <c r="TZ322" s="68"/>
      <c r="UA322" s="68"/>
      <c r="UK322" s="68"/>
      <c r="UL322" s="68"/>
      <c r="UM322" s="68"/>
      <c r="UN322" s="68"/>
      <c r="UO322" s="68"/>
      <c r="UP322" s="68"/>
      <c r="UQ322" s="68"/>
      <c r="UR322" s="68"/>
      <c r="US322" s="68"/>
      <c r="UT322" s="68"/>
      <c r="UU322" s="68"/>
      <c r="UV322" s="68"/>
      <c r="VE322" s="9"/>
      <c r="VF322" s="3" t="s">
        <v>5038</v>
      </c>
      <c r="VG322" s="3" t="s">
        <v>5118</v>
      </c>
      <c r="VH322" s="3" t="s">
        <v>4504</v>
      </c>
      <c r="VI322" s="3">
        <v>30</v>
      </c>
      <c r="VJ322" s="29">
        <v>75</v>
      </c>
      <c r="VQ322" s="3" t="s">
        <v>924</v>
      </c>
      <c r="VR322" s="3" t="s">
        <v>924</v>
      </c>
      <c r="VS322" s="3" t="s">
        <v>924</v>
      </c>
      <c r="VT322" s="6" t="s">
        <v>924</v>
      </c>
      <c r="VV322" s="97" t="s">
        <v>6153</v>
      </c>
      <c r="VW322" s="97" t="s">
        <v>6154</v>
      </c>
      <c r="VX322" s="3" t="s">
        <v>6156</v>
      </c>
      <c r="VZ322" s="3" t="s">
        <v>537</v>
      </c>
      <c r="WA322" s="3" t="s">
        <v>537</v>
      </c>
      <c r="WB322" s="117" t="s">
        <v>10425</v>
      </c>
      <c r="WC322" s="3" t="s">
        <v>537</v>
      </c>
      <c r="WG322" s="7" t="s">
        <v>537</v>
      </c>
      <c r="WN322" s="2" t="s">
        <v>6155</v>
      </c>
      <c r="WQ322" s="92" t="s">
        <v>537</v>
      </c>
      <c r="WR322" s="92"/>
      <c r="WS322" s="92" t="s">
        <v>537</v>
      </c>
      <c r="WT322" s="92" t="s">
        <v>537</v>
      </c>
      <c r="WU322" s="92" t="s">
        <v>6157</v>
      </c>
      <c r="WV322" s="7" t="s">
        <v>3922</v>
      </c>
      <c r="WZ322" s="6" t="s">
        <v>1098</v>
      </c>
      <c r="XA322" s="6" t="s">
        <v>3164</v>
      </c>
      <c r="XB322" s="6" t="s">
        <v>3255</v>
      </c>
      <c r="XD322" s="6" t="s">
        <v>3165</v>
      </c>
      <c r="XE322" s="6" t="s">
        <v>542</v>
      </c>
      <c r="XF322" s="6" t="s">
        <v>1959</v>
      </c>
      <c r="XG322" s="6" t="s">
        <v>1412</v>
      </c>
      <c r="XI322" s="6" t="s">
        <v>1077</v>
      </c>
      <c r="XK322" s="3" t="s">
        <v>169</v>
      </c>
      <c r="XL322" s="3" t="s">
        <v>1412</v>
      </c>
      <c r="XP322" s="6" t="s">
        <v>1077</v>
      </c>
      <c r="XQ322" s="6" t="s">
        <v>1077</v>
      </c>
      <c r="XU322" s="3" t="s">
        <v>10485</v>
      </c>
      <c r="XV322" s="3">
        <v>6</v>
      </c>
      <c r="XX322" s="3" t="s">
        <v>797</v>
      </c>
      <c r="XY322" s="3" t="s">
        <v>1077</v>
      </c>
      <c r="YB322" s="3" t="s">
        <v>797</v>
      </c>
      <c r="YI322" s="3" t="s">
        <v>786</v>
      </c>
      <c r="YJ322" s="3" t="s">
        <v>164</v>
      </c>
      <c r="YL322" s="3" t="s">
        <v>168</v>
      </c>
      <c r="YM322" s="3" t="s">
        <v>537</v>
      </c>
      <c r="YO322" s="3" t="s">
        <v>537</v>
      </c>
      <c r="YP322" s="3" t="s">
        <v>537</v>
      </c>
      <c r="YQ322" s="3" t="s">
        <v>3902</v>
      </c>
      <c r="YR322" s="3" t="s">
        <v>3916</v>
      </c>
      <c r="YS322" s="3" t="s">
        <v>165</v>
      </c>
      <c r="YT322" s="3" t="s">
        <v>166</v>
      </c>
      <c r="YU322" s="3" t="s">
        <v>3983</v>
      </c>
      <c r="YV322" s="3" t="s">
        <v>1460</v>
      </c>
      <c r="YX322" s="3" t="s">
        <v>1959</v>
      </c>
      <c r="YY322" s="3" t="s">
        <v>2108</v>
      </c>
      <c r="ZA322" s="6" t="s">
        <v>1923</v>
      </c>
      <c r="ZB322" s="3" t="s">
        <v>145</v>
      </c>
      <c r="ZC322" s="6" t="s">
        <v>145</v>
      </c>
      <c r="ZD322" s="24" t="s">
        <v>1644</v>
      </c>
      <c r="ZF322" s="24" t="s">
        <v>2128</v>
      </c>
      <c r="ZH322" s="13" t="s">
        <v>613</v>
      </c>
      <c r="ZI322" s="3" t="s">
        <v>612</v>
      </c>
      <c r="ZJ322" s="3" t="s">
        <v>614</v>
      </c>
    </row>
    <row r="323" spans="1:686" ht="33" customHeight="1" x14ac:dyDescent="0.2">
      <c r="J323" s="82"/>
      <c r="K323" s="6">
        <v>64</v>
      </c>
      <c r="L323" s="6">
        <v>99</v>
      </c>
      <c r="M323" s="162" t="s">
        <v>10483</v>
      </c>
      <c r="T323" s="3" t="s">
        <v>1099</v>
      </c>
      <c r="AE323" s="3" t="s">
        <v>3336</v>
      </c>
      <c r="AL323" s="9"/>
      <c r="AM323" s="6" t="s">
        <v>9403</v>
      </c>
      <c r="AO323" s="28">
        <v>6</v>
      </c>
      <c r="AP323" s="9"/>
      <c r="AQ323" s="9"/>
      <c r="BH323" s="28" t="s">
        <v>4231</v>
      </c>
      <c r="BI323" s="9"/>
      <c r="BJ323" s="9"/>
      <c r="BK323" s="9"/>
      <c r="BL323" s="9"/>
      <c r="BM323" s="9"/>
      <c r="BN323" s="9"/>
      <c r="BO323" s="9"/>
      <c r="BP323" s="9"/>
      <c r="BQ323" s="28" t="s">
        <v>4455</v>
      </c>
      <c r="BS323" s="227" t="str">
        <f>DD323&amp;" "&amp;FO323&amp;" "&amp;EJ323&amp;" "&amp;HZ323&amp;" "&amp;IZ323&amp;" "&amp;KW323&amp;" "&amp;LU323&amp;" "&amp;MS323&amp;" "&amp;NP323&amp;" "&amp;OO323&amp;" "&amp;PL323&amp;" "&amp;QK323&amp;" "&amp;RM323&amp;" "&amp;SI323&amp;" "&amp;TE323&amp;" "&amp;UE323&amp;" "&amp;JZ323</f>
        <v xml:space="preserve">-- DEBQ-R BSQ-SF              </v>
      </c>
      <c r="BT323" s="9"/>
      <c r="BU323" s="9"/>
      <c r="BV323" s="9"/>
      <c r="BW323" s="9"/>
      <c r="BX323" s="9"/>
      <c r="BY323" s="9"/>
      <c r="BZ323" s="9"/>
      <c r="CA323" s="9"/>
      <c r="CB323" s="9"/>
      <c r="CC323" s="9"/>
      <c r="CD323" s="9"/>
      <c r="CE323" s="9"/>
      <c r="CF323" s="9"/>
      <c r="CJ323" s="83"/>
      <c r="CK323" s="9"/>
      <c r="CL323" s="9">
        <v>37</v>
      </c>
      <c r="CM323" s="9">
        <v>37</v>
      </c>
      <c r="CN323" s="22"/>
      <c r="CO323" s="9"/>
      <c r="CP323" s="9"/>
      <c r="CQ323" s="9"/>
      <c r="CR323" s="9"/>
      <c r="CS323" s="9"/>
      <c r="CT323" s="9"/>
      <c r="CU323" s="9"/>
      <c r="CV323" s="9"/>
      <c r="CW323" s="9"/>
      <c r="CX323" s="68"/>
      <c r="CY323" s="68"/>
      <c r="CZ323" s="68"/>
      <c r="DA323" s="68"/>
      <c r="DB323" s="68"/>
      <c r="DC323" s="68"/>
      <c r="DD323" s="53" t="s">
        <v>10483</v>
      </c>
      <c r="DE323" s="53" t="s">
        <v>10483</v>
      </c>
      <c r="DF323" s="53" t="s">
        <v>10483</v>
      </c>
      <c r="DG323" s="53" t="s">
        <v>10483</v>
      </c>
      <c r="DH323" s="53" t="s">
        <v>10483</v>
      </c>
      <c r="DI323" s="53" t="s">
        <v>10483</v>
      </c>
      <c r="DJ323" s="53" t="s">
        <v>10483</v>
      </c>
      <c r="DK323" s="53" t="s">
        <v>10483</v>
      </c>
      <c r="DL323" s="53" t="s">
        <v>10483</v>
      </c>
      <c r="DM323" s="53" t="s">
        <v>10483</v>
      </c>
      <c r="DN323" s="53" t="s">
        <v>10483</v>
      </c>
      <c r="DO323" s="53" t="s">
        <v>10483</v>
      </c>
      <c r="DP323" s="53" t="s">
        <v>10483</v>
      </c>
      <c r="DQ323" s="53" t="s">
        <v>10483</v>
      </c>
      <c r="DR323" s="53" t="s">
        <v>10483</v>
      </c>
      <c r="DS323" s="53" t="s">
        <v>10483</v>
      </c>
      <c r="DT323" s="53" t="s">
        <v>10483</v>
      </c>
      <c r="DU323" s="53" t="s">
        <v>10483</v>
      </c>
      <c r="DV323" s="53" t="s">
        <v>10483</v>
      </c>
      <c r="DW323" s="53" t="s">
        <v>10483</v>
      </c>
      <c r="DX323" s="53" t="s">
        <v>10483</v>
      </c>
      <c r="DY323" s="53" t="s">
        <v>10483</v>
      </c>
      <c r="DZ323" s="53" t="s">
        <v>10483</v>
      </c>
      <c r="EA323" s="53" t="s">
        <v>10483</v>
      </c>
      <c r="EB323" s="53"/>
      <c r="EC323" s="53" t="s">
        <v>10483</v>
      </c>
      <c r="ED323" s="53" t="s">
        <v>10483</v>
      </c>
      <c r="EE323" s="53" t="s">
        <v>10483</v>
      </c>
      <c r="EF323" s="53" t="s">
        <v>10483</v>
      </c>
      <c r="EG323" s="38"/>
      <c r="EH323" s="38"/>
      <c r="EI323" s="38"/>
      <c r="EJ323" s="3" t="s">
        <v>4229</v>
      </c>
      <c r="EK323" s="3" t="s">
        <v>596</v>
      </c>
      <c r="EL323" s="3" t="s">
        <v>596</v>
      </c>
      <c r="EM323" s="39">
        <v>61.12</v>
      </c>
      <c r="EN323" s="39">
        <v>22.63</v>
      </c>
      <c r="EO323" s="53" t="s">
        <v>10483</v>
      </c>
      <c r="EP323" s="39">
        <v>62.08</v>
      </c>
      <c r="EQ323" s="39">
        <v>24.67</v>
      </c>
      <c r="ER323" s="53" t="s">
        <v>10483</v>
      </c>
      <c r="ES323" s="53" t="s">
        <v>10483</v>
      </c>
      <c r="ET323" s="53" t="s">
        <v>10483</v>
      </c>
      <c r="EU323" s="53" t="s">
        <v>10483</v>
      </c>
      <c r="EV323" s="53" t="s">
        <v>10483</v>
      </c>
      <c r="EW323" s="53" t="s">
        <v>10483</v>
      </c>
      <c r="EX323" s="53" t="s">
        <v>10483</v>
      </c>
      <c r="EY323" s="53" t="s">
        <v>10483</v>
      </c>
      <c r="EZ323" s="53" t="s">
        <v>10483</v>
      </c>
      <c r="FA323" s="53" t="s">
        <v>10483</v>
      </c>
      <c r="FB323" s="53" t="s">
        <v>10483</v>
      </c>
      <c r="FC323" s="53" t="s">
        <v>10483</v>
      </c>
      <c r="FD323" s="53" t="s">
        <v>10483</v>
      </c>
      <c r="FE323" s="53" t="s">
        <v>10483</v>
      </c>
      <c r="FF323" s="53" t="s">
        <v>10483</v>
      </c>
      <c r="FG323" s="53" t="s">
        <v>10483</v>
      </c>
      <c r="FH323" s="53" t="s">
        <v>10483</v>
      </c>
      <c r="FI323" s="53" t="s">
        <v>10483</v>
      </c>
      <c r="FJ323" s="53" t="s">
        <v>10483</v>
      </c>
      <c r="FK323" s="53" t="s">
        <v>10483</v>
      </c>
      <c r="FL323" s="38"/>
      <c r="FM323" s="38"/>
      <c r="FN323" s="38"/>
      <c r="FO323" s="3" t="s">
        <v>4126</v>
      </c>
      <c r="FP323" s="53" t="s">
        <v>10483</v>
      </c>
      <c r="FQ323" s="3" t="s">
        <v>4126</v>
      </c>
      <c r="FR323" s="3" t="s">
        <v>4126</v>
      </c>
      <c r="FS323" s="39">
        <v>3.06</v>
      </c>
      <c r="FT323" s="39">
        <v>1.38</v>
      </c>
      <c r="FU323" s="53" t="s">
        <v>10483</v>
      </c>
      <c r="FV323" s="39">
        <v>2.89</v>
      </c>
      <c r="FW323" s="39">
        <v>1.37</v>
      </c>
      <c r="FX323" s="53" t="s">
        <v>10483</v>
      </c>
      <c r="FY323" s="53" t="s">
        <v>10483</v>
      </c>
      <c r="FZ323" s="53" t="s">
        <v>10483</v>
      </c>
      <c r="GA323" s="53" t="s">
        <v>10483</v>
      </c>
      <c r="GB323" s="53" t="s">
        <v>10483</v>
      </c>
      <c r="GC323" s="53"/>
      <c r="GD323" s="53" t="s">
        <v>10483</v>
      </c>
      <c r="GE323" s="53" t="s">
        <v>10483</v>
      </c>
      <c r="GF323" s="53" t="s">
        <v>10483</v>
      </c>
      <c r="GG323" s="53" t="s">
        <v>10483</v>
      </c>
      <c r="GH323" s="53" t="s">
        <v>10483</v>
      </c>
      <c r="GI323" s="53" t="s">
        <v>10483</v>
      </c>
      <c r="GJ323" s="53" t="s">
        <v>10483</v>
      </c>
      <c r="GK323" s="53" t="s">
        <v>10483</v>
      </c>
      <c r="GL323" s="53" t="s">
        <v>10483</v>
      </c>
      <c r="GM323" s="53" t="s">
        <v>10483</v>
      </c>
      <c r="GN323" s="53" t="s">
        <v>10483</v>
      </c>
      <c r="GO323" s="53" t="s">
        <v>10483</v>
      </c>
      <c r="GP323" s="53" t="s">
        <v>10483</v>
      </c>
      <c r="GQ323" s="53" t="s">
        <v>10483</v>
      </c>
      <c r="GR323" s="38"/>
      <c r="GS323" s="38"/>
      <c r="GT323" s="38"/>
      <c r="GU323" s="38"/>
      <c r="GV323" s="38"/>
      <c r="GW323" s="38"/>
      <c r="GX323" s="38"/>
      <c r="GY323" s="38"/>
      <c r="GZ323" s="167"/>
      <c r="HA323" s="167"/>
      <c r="HB323" s="167"/>
      <c r="HC323" s="167"/>
      <c r="HD323" s="167"/>
      <c r="HE323" s="167"/>
      <c r="HF323" s="167"/>
      <c r="HG323" s="167"/>
      <c r="HH323" s="167"/>
      <c r="HI323" s="167"/>
      <c r="HJ323" s="167"/>
      <c r="HK323" s="167"/>
      <c r="HL323" s="38"/>
      <c r="HM323" s="38"/>
      <c r="HN323" s="38"/>
      <c r="HP323" s="38"/>
      <c r="HQ323" s="38"/>
      <c r="HR323" s="38"/>
      <c r="HS323" s="38"/>
      <c r="HT323" s="38"/>
      <c r="HU323" s="38"/>
      <c r="HV323" s="38"/>
      <c r="HW323" s="38"/>
      <c r="HX323" s="38"/>
      <c r="HY323" s="38"/>
      <c r="HZ323" s="9"/>
      <c r="IA323" s="9"/>
      <c r="IB323" s="9"/>
      <c r="IC323" s="38"/>
      <c r="ID323" s="38"/>
      <c r="IE323" s="38"/>
      <c r="IF323" s="38"/>
      <c r="IG323" s="38"/>
      <c r="IH323" s="38"/>
      <c r="II323" s="68"/>
      <c r="IJ323" s="68"/>
      <c r="IK323" s="68"/>
      <c r="IL323" s="68"/>
      <c r="IM323" s="68"/>
      <c r="IN323" s="68"/>
      <c r="IO323" s="68"/>
      <c r="IP323" s="68"/>
      <c r="IQ323" s="68"/>
      <c r="IR323" s="68"/>
      <c r="IS323" s="68"/>
      <c r="IT323" s="68"/>
      <c r="IU323" s="68"/>
      <c r="IV323" s="68"/>
      <c r="IW323" s="38"/>
      <c r="IX323" s="38"/>
      <c r="IY323" s="38"/>
      <c r="IZ323" s="9"/>
      <c r="JA323" s="9"/>
      <c r="JB323" s="9"/>
      <c r="JC323" s="38"/>
      <c r="JD323" s="38"/>
      <c r="JE323" s="38"/>
      <c r="JF323" s="38"/>
      <c r="JG323" s="38"/>
      <c r="JH323" s="38"/>
      <c r="JI323" s="68"/>
      <c r="JJ323" s="68"/>
      <c r="JK323" s="68"/>
      <c r="JL323" s="68"/>
      <c r="JM323" s="68"/>
      <c r="JN323" s="68"/>
      <c r="JO323" s="68"/>
      <c r="JP323" s="68"/>
      <c r="JQ323" s="68"/>
      <c r="JR323" s="68"/>
      <c r="JS323" s="68"/>
      <c r="JT323" s="68"/>
      <c r="JU323" s="68"/>
      <c r="JV323" s="68"/>
      <c r="JW323" s="38"/>
      <c r="JX323" s="38"/>
      <c r="JY323" s="38"/>
      <c r="JZ323" s="9"/>
      <c r="KA323" s="9"/>
      <c r="KB323" s="9"/>
      <c r="KC323" s="9"/>
      <c r="KD323" s="9"/>
      <c r="KE323" s="9"/>
      <c r="KF323" s="9"/>
      <c r="KW323" s="9"/>
      <c r="KX323" s="9"/>
      <c r="KY323" s="9"/>
      <c r="KZ323" s="38"/>
      <c r="LA323" s="38"/>
      <c r="LB323" s="38"/>
      <c r="LC323" s="38"/>
      <c r="LD323" s="38"/>
      <c r="LE323" s="68"/>
      <c r="LF323" s="68"/>
      <c r="LG323" s="68"/>
      <c r="LH323" s="68"/>
      <c r="LI323" s="68"/>
      <c r="LJ323" s="68"/>
      <c r="LK323" s="68"/>
      <c r="LL323" s="68"/>
      <c r="LM323" s="68"/>
      <c r="LN323" s="68"/>
      <c r="LO323" s="68"/>
      <c r="LP323" s="68"/>
      <c r="LQ323" s="68"/>
      <c r="LR323" s="38"/>
      <c r="LS323" s="38"/>
      <c r="LT323" s="38"/>
      <c r="LU323" s="9"/>
      <c r="LV323" s="9"/>
      <c r="LW323" s="9"/>
      <c r="LX323" s="38"/>
      <c r="LY323" s="38"/>
      <c r="LZ323" s="38"/>
      <c r="MA323" s="38"/>
      <c r="MB323" s="68"/>
      <c r="MC323" s="68"/>
      <c r="MD323" s="68"/>
      <c r="ME323" s="68"/>
      <c r="MF323" s="68"/>
      <c r="MG323" s="68"/>
      <c r="MH323" s="68"/>
      <c r="MI323" s="68"/>
      <c r="MJ323" s="68"/>
      <c r="MK323" s="68"/>
      <c r="ML323" s="68"/>
      <c r="MM323" s="68"/>
      <c r="MN323" s="38"/>
      <c r="MO323" s="38"/>
      <c r="MP323" s="38"/>
      <c r="MQ323" s="38"/>
      <c r="MR323" s="38"/>
      <c r="MS323" s="9"/>
      <c r="MT323" s="9"/>
      <c r="MU323" s="39">
        <v>24.65</v>
      </c>
      <c r="MV323" s="39">
        <v>7.3</v>
      </c>
      <c r="MW323" s="39"/>
      <c r="MX323" s="39">
        <v>23.89</v>
      </c>
      <c r="MY323" s="39">
        <v>6.93</v>
      </c>
      <c r="MZ323" s="68"/>
      <c r="NA323" s="68"/>
      <c r="NB323" s="194" t="s">
        <v>10483</v>
      </c>
      <c r="NC323" s="194" t="s">
        <v>10483</v>
      </c>
      <c r="ND323" s="194" t="s">
        <v>10483</v>
      </c>
      <c r="NE323" s="194" t="s">
        <v>10483</v>
      </c>
      <c r="NF323" s="68"/>
      <c r="NG323" s="68"/>
      <c r="NH323" s="68"/>
      <c r="NI323" s="68"/>
      <c r="NJ323" s="68"/>
      <c r="NK323" s="68"/>
      <c r="NL323" s="68"/>
      <c r="NM323" s="38"/>
      <c r="NN323" s="38"/>
      <c r="NO323" s="38"/>
      <c r="NP323" s="9"/>
      <c r="NQ323" s="9"/>
      <c r="NR323" s="9"/>
      <c r="NS323" s="79" t="s">
        <v>6815</v>
      </c>
      <c r="NT323" s="79" t="s">
        <v>6726</v>
      </c>
      <c r="NU323" s="79"/>
      <c r="NV323" s="79" t="s">
        <v>6816</v>
      </c>
      <c r="NW323" s="79" t="s">
        <v>6817</v>
      </c>
      <c r="NX323" s="79"/>
      <c r="NY323" s="74"/>
      <c r="NZ323" s="74"/>
      <c r="OA323" s="74" t="s">
        <v>10483</v>
      </c>
      <c r="OB323" s="74" t="s">
        <v>10483</v>
      </c>
      <c r="OC323" s="74" t="s">
        <v>10483</v>
      </c>
      <c r="OD323" s="74" t="s">
        <v>10483</v>
      </c>
      <c r="OE323" s="74"/>
      <c r="OF323" s="68"/>
      <c r="OG323" s="68"/>
      <c r="OH323" s="68"/>
      <c r="OI323" s="68"/>
      <c r="OJ323" s="68"/>
      <c r="OK323" s="68"/>
      <c r="OL323" s="38"/>
      <c r="OM323" s="38"/>
      <c r="ON323" s="38"/>
      <c r="OO323" s="9"/>
      <c r="OP323" s="9"/>
      <c r="OQ323" s="9"/>
      <c r="OR323" s="79" t="s">
        <v>6723</v>
      </c>
      <c r="OS323" s="79" t="s">
        <v>6832</v>
      </c>
      <c r="OT323" s="79" t="s">
        <v>6833</v>
      </c>
      <c r="OU323" s="79" t="s">
        <v>6834</v>
      </c>
      <c r="OV323" s="68"/>
      <c r="OW323" s="68"/>
      <c r="OX323" s="68"/>
      <c r="OY323" s="68"/>
      <c r="OZ323" s="68"/>
      <c r="PA323" s="68"/>
      <c r="PB323" s="68"/>
      <c r="PC323" s="68"/>
      <c r="PD323" s="68"/>
      <c r="PE323" s="68"/>
      <c r="PF323" s="68"/>
      <c r="PG323" s="68"/>
      <c r="PH323" s="38"/>
      <c r="PI323" s="38"/>
      <c r="PJ323" s="38"/>
      <c r="PK323" s="38"/>
      <c r="PL323" s="9"/>
      <c r="PM323" s="9"/>
      <c r="PN323" s="9"/>
      <c r="PO323" s="39">
        <v>33.57</v>
      </c>
      <c r="PP323" s="39">
        <v>10.84</v>
      </c>
      <c r="PQ323" s="39">
        <v>31.92</v>
      </c>
      <c r="PR323" s="39">
        <v>11.3</v>
      </c>
      <c r="PS323" s="39"/>
      <c r="PT323" s="68"/>
      <c r="PU323" s="68"/>
      <c r="PV323" s="68"/>
      <c r="PW323" s="68"/>
      <c r="PX323" s="68"/>
      <c r="PY323" s="68"/>
      <c r="PZ323" s="68"/>
      <c r="QA323" s="68"/>
      <c r="QB323" s="68"/>
      <c r="QC323" s="68"/>
      <c r="QD323" s="68"/>
      <c r="QE323" s="68"/>
      <c r="QF323" s="68"/>
      <c r="QG323" s="38"/>
      <c r="QH323" s="38"/>
      <c r="QI323" s="38"/>
      <c r="QJ323" s="38"/>
      <c r="QK323" s="9"/>
      <c r="QL323" s="9"/>
      <c r="QM323" s="9"/>
      <c r="QN323" s="38"/>
      <c r="QO323" s="38"/>
      <c r="QP323" s="38"/>
      <c r="QQ323" s="38"/>
      <c r="QR323" s="38"/>
      <c r="QS323" s="38"/>
      <c r="QT323" s="68"/>
      <c r="QU323" s="68"/>
      <c r="QV323" s="68"/>
      <c r="QW323" s="68"/>
      <c r="QX323" s="68"/>
      <c r="QY323" s="68"/>
      <c r="QZ323" s="68"/>
      <c r="RA323" s="68"/>
      <c r="RB323" s="68"/>
      <c r="RC323" s="68"/>
      <c r="RD323" s="68"/>
      <c r="RE323" s="68"/>
      <c r="RF323" s="68"/>
      <c r="RG323" s="68"/>
      <c r="RH323" s="68"/>
      <c r="RI323" s="38"/>
      <c r="RJ323" s="38"/>
      <c r="RK323" s="38"/>
      <c r="RL323" s="38"/>
      <c r="RM323" s="9"/>
      <c r="RN323" s="9"/>
      <c r="RO323" s="9"/>
      <c r="RP323" s="39">
        <v>14.12</v>
      </c>
      <c r="RQ323" s="39">
        <v>9.69</v>
      </c>
      <c r="RR323" s="39">
        <v>12.35</v>
      </c>
      <c r="RS323" s="39">
        <v>10.029999999999999</v>
      </c>
      <c r="RT323" s="68"/>
      <c r="RU323" s="68"/>
      <c r="RV323" s="186" t="s">
        <v>10483</v>
      </c>
      <c r="RW323" s="186" t="s">
        <v>10483</v>
      </c>
      <c r="RX323" s="186" t="s">
        <v>10483</v>
      </c>
      <c r="RY323" s="186" t="s">
        <v>10483</v>
      </c>
      <c r="RZ323" s="68"/>
      <c r="SA323" s="68"/>
      <c r="SB323" s="68"/>
      <c r="SC323" s="68"/>
      <c r="SD323" s="68"/>
      <c r="SE323" s="68"/>
      <c r="SF323" s="38"/>
      <c r="SG323" s="38"/>
      <c r="SH323" s="38"/>
      <c r="SI323" s="9"/>
      <c r="SJ323" s="9"/>
      <c r="SK323" s="9"/>
      <c r="SL323" s="38"/>
      <c r="SM323" s="38"/>
      <c r="SN323" s="38"/>
      <c r="SO323" s="38"/>
      <c r="SP323" s="68"/>
      <c r="SQ323" s="68"/>
      <c r="SR323" s="68"/>
      <c r="SS323" s="68"/>
      <c r="ST323" s="68"/>
      <c r="SU323" s="68"/>
      <c r="SV323" s="68"/>
      <c r="SW323" s="68"/>
      <c r="SX323" s="68"/>
      <c r="SY323" s="68"/>
      <c r="SZ323" s="68"/>
      <c r="TA323" s="68"/>
      <c r="TB323" s="38"/>
      <c r="TC323" s="38"/>
      <c r="TD323" s="38"/>
      <c r="TE323" s="9"/>
      <c r="TF323" s="9"/>
      <c r="TG323" s="9"/>
      <c r="TN323" s="68"/>
      <c r="TO323" s="68"/>
      <c r="TP323" s="68"/>
      <c r="TQ323" s="68"/>
      <c r="TR323" s="68"/>
      <c r="TS323" s="68"/>
      <c r="TT323" s="68"/>
      <c r="TU323" s="68"/>
      <c r="TV323" s="68"/>
      <c r="TW323" s="68"/>
      <c r="TX323" s="68"/>
      <c r="TY323" s="68"/>
      <c r="TZ323" s="68"/>
      <c r="UA323" s="68"/>
      <c r="UK323" s="68"/>
      <c r="UL323" s="68"/>
      <c r="UM323" s="68"/>
      <c r="UN323" s="68"/>
      <c r="UO323" s="68"/>
      <c r="UP323" s="68"/>
      <c r="UQ323" s="68"/>
      <c r="UR323" s="68"/>
      <c r="US323" s="68"/>
      <c r="UT323" s="68"/>
      <c r="UU323" s="68"/>
      <c r="UV323" s="68"/>
      <c r="VE323" s="9"/>
      <c r="VF323" s="22" t="s">
        <v>5039</v>
      </c>
      <c r="VG323" s="3" t="s">
        <v>5119</v>
      </c>
      <c r="VH323" s="9"/>
      <c r="VI323" s="9"/>
      <c r="VJ323" s="9"/>
      <c r="WA323" s="3" t="s">
        <v>537</v>
      </c>
      <c r="WE323" s="11"/>
      <c r="WZ323" s="6" t="s">
        <v>1099</v>
      </c>
      <c r="XA323" s="6" t="s">
        <v>3336</v>
      </c>
      <c r="XG323" s="6" t="s">
        <v>1006</v>
      </c>
      <c r="XI323" s="6" t="s">
        <v>1006</v>
      </c>
      <c r="XK323"/>
      <c r="XL323" s="11" t="s">
        <v>1006</v>
      </c>
      <c r="XP323" s="6" t="s">
        <v>9403</v>
      </c>
      <c r="XQ323" s="6" t="s">
        <v>9403</v>
      </c>
      <c r="XV323"/>
      <c r="XY323" s="3" t="s">
        <v>1013</v>
      </c>
      <c r="YB323" s="3" t="s">
        <v>1013</v>
      </c>
      <c r="YJ323" s="3" t="s">
        <v>164</v>
      </c>
    </row>
    <row r="324" spans="1:686" ht="33" customHeight="1" x14ac:dyDescent="0.2">
      <c r="J324" s="82"/>
      <c r="K324" s="6">
        <v>64</v>
      </c>
      <c r="L324" s="6">
        <v>99</v>
      </c>
      <c r="T324" s="3" t="s">
        <v>1098</v>
      </c>
      <c r="AL324" s="9"/>
      <c r="AM324" s="6" t="s">
        <v>10807</v>
      </c>
      <c r="AO324" s="28">
        <v>6</v>
      </c>
      <c r="AP324" s="9"/>
      <c r="AQ324" s="9"/>
      <c r="BI324" s="9"/>
      <c r="BJ324" s="9"/>
      <c r="BK324" s="9"/>
      <c r="BL324" s="9"/>
      <c r="BM324" s="9"/>
      <c r="BN324" s="9"/>
      <c r="BO324" s="9"/>
      <c r="BP324" s="9"/>
      <c r="BT324" s="9"/>
      <c r="BU324" s="9"/>
      <c r="BV324" s="9"/>
      <c r="BW324" s="9"/>
      <c r="BX324" s="9"/>
      <c r="BY324" s="9"/>
      <c r="BZ324" s="9"/>
      <c r="CA324" s="9"/>
      <c r="CB324" s="9"/>
      <c r="CC324" s="9"/>
      <c r="CD324" s="9"/>
      <c r="CE324" s="9"/>
      <c r="CF324" s="9"/>
      <c r="CJ324" s="83"/>
      <c r="CK324" s="9"/>
      <c r="CL324" s="9">
        <v>36</v>
      </c>
      <c r="CM324" s="9">
        <v>36</v>
      </c>
      <c r="CN324" s="22"/>
      <c r="CO324" s="9"/>
      <c r="CP324" s="9"/>
      <c r="CQ324" s="9"/>
      <c r="CR324" s="9"/>
      <c r="CS324" s="9"/>
      <c r="CT324" s="9"/>
      <c r="CU324" s="9"/>
      <c r="CV324" s="9"/>
      <c r="CW324" s="9"/>
      <c r="CX324" s="68"/>
      <c r="CY324" s="68"/>
      <c r="CZ324" s="68"/>
      <c r="DA324" s="68"/>
      <c r="DB324" s="68"/>
      <c r="DC324" s="68"/>
      <c r="DD324" s="9"/>
      <c r="DE324" s="9"/>
      <c r="DF324" s="9"/>
      <c r="DG324" s="38"/>
      <c r="DH324" s="38"/>
      <c r="DI324" s="38"/>
      <c r="DJ324" s="38"/>
      <c r="DK324" s="38"/>
      <c r="DL324" s="38"/>
      <c r="DM324" s="68"/>
      <c r="DN324" s="68"/>
      <c r="DO324" s="68"/>
      <c r="DP324" s="68"/>
      <c r="DQ324" s="68"/>
      <c r="DR324" s="68"/>
      <c r="DS324" s="68"/>
      <c r="DT324" s="68"/>
      <c r="DU324" s="68"/>
      <c r="DV324" s="68"/>
      <c r="DW324" s="68"/>
      <c r="DX324" s="68"/>
      <c r="DY324" s="68"/>
      <c r="DZ324" s="68"/>
      <c r="EA324" s="38"/>
      <c r="EB324" s="38"/>
      <c r="EC324" s="38"/>
      <c r="ED324" s="38"/>
      <c r="EE324" s="38"/>
      <c r="EF324" s="53" t="s">
        <v>10483</v>
      </c>
      <c r="EG324" s="38"/>
      <c r="EH324" s="38"/>
      <c r="EI324" s="38"/>
      <c r="EJ324" s="9"/>
      <c r="EK324" s="9"/>
      <c r="EL324" s="9"/>
      <c r="EM324" s="39"/>
      <c r="EN324" s="39"/>
      <c r="EO324" s="53" t="s">
        <v>10483</v>
      </c>
      <c r="EP324" s="39"/>
      <c r="EQ324" s="39"/>
      <c r="ER324" s="39"/>
      <c r="ES324" s="68"/>
      <c r="ET324" s="68"/>
      <c r="EU324" s="68"/>
      <c r="EV324" s="68"/>
      <c r="EW324" s="68"/>
      <c r="EX324" s="68"/>
      <c r="EY324" s="68"/>
      <c r="EZ324" s="68"/>
      <c r="FA324" s="68"/>
      <c r="FB324" s="68"/>
      <c r="FC324" s="68"/>
      <c r="FD324" s="68"/>
      <c r="FE324" s="68"/>
      <c r="FF324" s="68"/>
      <c r="FG324" s="38"/>
      <c r="FH324" s="38"/>
      <c r="FI324" s="38"/>
      <c r="FJ324" s="38"/>
      <c r="FK324" s="9"/>
      <c r="FL324" s="38"/>
      <c r="FM324" s="38"/>
      <c r="FN324" s="38"/>
      <c r="FO324" s="9"/>
      <c r="FP324" s="53" t="s">
        <v>10483</v>
      </c>
      <c r="FQ324" s="9"/>
      <c r="FR324" s="9"/>
      <c r="FS324" s="39"/>
      <c r="FT324" s="39"/>
      <c r="FU324" s="39"/>
      <c r="FV324" s="39"/>
      <c r="FW324" s="39"/>
      <c r="FX324" s="53" t="s">
        <v>10483</v>
      </c>
      <c r="FY324" s="53" t="s">
        <v>10483</v>
      </c>
      <c r="FZ324" s="53" t="s">
        <v>10483</v>
      </c>
      <c r="GA324" s="53" t="s">
        <v>10483</v>
      </c>
      <c r="GB324" s="53" t="s">
        <v>10483</v>
      </c>
      <c r="GC324" s="53"/>
      <c r="GD324" s="53" t="s">
        <v>10483</v>
      </c>
      <c r="GE324" s="53" t="s">
        <v>10483</v>
      </c>
      <c r="GF324" s="53" t="s">
        <v>10483</v>
      </c>
      <c r="GG324" s="53" t="s">
        <v>10483</v>
      </c>
      <c r="GH324" s="53" t="s">
        <v>10483</v>
      </c>
      <c r="GI324" s="53" t="s">
        <v>10483</v>
      </c>
      <c r="GJ324" s="53" t="s">
        <v>10483</v>
      </c>
      <c r="GK324" s="53" t="s">
        <v>10483</v>
      </c>
      <c r="GL324" s="53" t="s">
        <v>10483</v>
      </c>
      <c r="GM324" s="53" t="s">
        <v>10483</v>
      </c>
      <c r="GN324" s="53" t="s">
        <v>10483</v>
      </c>
      <c r="GO324" s="53" t="s">
        <v>10483</v>
      </c>
      <c r="GP324" s="53" t="s">
        <v>10483</v>
      </c>
      <c r="GQ324" s="53" t="s">
        <v>10483</v>
      </c>
      <c r="GR324" s="38"/>
      <c r="GS324" s="38"/>
      <c r="GT324" s="38"/>
      <c r="GU324" s="38"/>
      <c r="GV324" s="38"/>
      <c r="GW324" s="38"/>
      <c r="GX324" s="38"/>
      <c r="GY324" s="38"/>
      <c r="GZ324" s="167"/>
      <c r="HA324" s="167"/>
      <c r="HB324" s="167"/>
      <c r="HC324" s="167"/>
      <c r="HD324" s="167"/>
      <c r="HE324" s="167"/>
      <c r="HF324" s="167"/>
      <c r="HG324" s="167"/>
      <c r="HH324" s="167"/>
      <c r="HI324" s="167"/>
      <c r="HJ324" s="167"/>
      <c r="HK324" s="167"/>
      <c r="HL324" s="38"/>
      <c r="HM324" s="38"/>
      <c r="HN324" s="38"/>
      <c r="HP324" s="38"/>
      <c r="HQ324" s="38"/>
      <c r="HR324" s="38"/>
      <c r="HS324" s="38"/>
      <c r="HT324" s="38"/>
      <c r="HU324" s="38"/>
      <c r="HV324" s="38"/>
      <c r="HW324" s="38"/>
      <c r="HX324" s="38"/>
      <c r="HY324" s="38"/>
      <c r="HZ324" s="9"/>
      <c r="IA324" s="9"/>
      <c r="IB324" s="9"/>
      <c r="IC324" s="38"/>
      <c r="ID324" s="38"/>
      <c r="IE324" s="38"/>
      <c r="IF324" s="38"/>
      <c r="IG324" s="38"/>
      <c r="IH324" s="38"/>
      <c r="II324" s="68"/>
      <c r="IJ324" s="68"/>
      <c r="IK324" s="68"/>
      <c r="IL324" s="68"/>
      <c r="IM324" s="68"/>
      <c r="IN324" s="68"/>
      <c r="IO324" s="68"/>
      <c r="IP324" s="68"/>
      <c r="IQ324" s="68"/>
      <c r="IR324" s="68"/>
      <c r="IS324" s="68"/>
      <c r="IT324" s="68"/>
      <c r="IU324" s="68"/>
      <c r="IV324" s="68"/>
      <c r="IW324" s="38"/>
      <c r="IX324" s="38"/>
      <c r="IY324" s="38"/>
      <c r="IZ324" s="9"/>
      <c r="JA324" s="9"/>
      <c r="JB324" s="9"/>
      <c r="JC324" s="38"/>
      <c r="JD324" s="38"/>
      <c r="JE324" s="38"/>
      <c r="JF324" s="38"/>
      <c r="JG324" s="38"/>
      <c r="JH324" s="38"/>
      <c r="JI324" s="68"/>
      <c r="JJ324" s="68"/>
      <c r="JK324" s="68"/>
      <c r="JL324" s="68"/>
      <c r="JM324" s="68"/>
      <c r="JN324" s="68"/>
      <c r="JO324" s="68"/>
      <c r="JP324" s="68"/>
      <c r="JQ324" s="68"/>
      <c r="JR324" s="68"/>
      <c r="JS324" s="68"/>
      <c r="JT324" s="68"/>
      <c r="JU324" s="68"/>
      <c r="JV324" s="68"/>
      <c r="JW324" s="38"/>
      <c r="JX324" s="38"/>
      <c r="JY324" s="38"/>
      <c r="JZ324" s="9"/>
      <c r="KA324" s="9"/>
      <c r="KB324" s="9"/>
      <c r="KC324" s="9"/>
      <c r="KD324" s="9"/>
      <c r="KE324" s="9"/>
      <c r="KF324" s="9"/>
      <c r="KW324" s="9"/>
      <c r="KX324" s="9"/>
      <c r="KY324" s="9"/>
      <c r="KZ324" s="38"/>
      <c r="LA324" s="38"/>
      <c r="LB324" s="38"/>
      <c r="LC324" s="38"/>
      <c r="LD324" s="38"/>
      <c r="LE324" s="68"/>
      <c r="LF324" s="68"/>
      <c r="LG324" s="68"/>
      <c r="LH324" s="68"/>
      <c r="LI324" s="68"/>
      <c r="LJ324" s="68"/>
      <c r="LK324" s="68"/>
      <c r="LL324" s="68"/>
      <c r="LM324" s="68"/>
      <c r="LN324" s="68"/>
      <c r="LO324" s="68"/>
      <c r="LP324" s="68"/>
      <c r="LQ324" s="68"/>
      <c r="LR324" s="38"/>
      <c r="LS324" s="38"/>
      <c r="LT324" s="38"/>
      <c r="LU324" s="9"/>
      <c r="LV324" s="9"/>
      <c r="LW324" s="9"/>
      <c r="LX324" s="38"/>
      <c r="LY324" s="38"/>
      <c r="LZ324" s="38"/>
      <c r="MA324" s="38"/>
      <c r="MB324" s="68"/>
      <c r="MC324" s="68"/>
      <c r="MD324" s="68"/>
      <c r="ME324" s="68"/>
      <c r="MF324" s="68"/>
      <c r="MG324" s="68"/>
      <c r="MH324" s="68"/>
      <c r="MI324" s="68"/>
      <c r="MJ324" s="68"/>
      <c r="MK324" s="68"/>
      <c r="ML324" s="68"/>
      <c r="MM324" s="68"/>
      <c r="MN324" s="38"/>
      <c r="MO324" s="38"/>
      <c r="MP324" s="38"/>
      <c r="MQ324" s="38"/>
      <c r="MR324" s="38"/>
      <c r="MS324" s="9"/>
      <c r="MT324" s="9"/>
      <c r="MU324" s="39"/>
      <c r="MV324" s="39"/>
      <c r="MW324" s="39"/>
      <c r="MX324" s="39"/>
      <c r="MY324" s="39"/>
      <c r="MZ324" s="68"/>
      <c r="NA324" s="68"/>
      <c r="NB324" s="68"/>
      <c r="NC324" s="68"/>
      <c r="ND324" s="68"/>
      <c r="NE324" s="68"/>
      <c r="NF324" s="68"/>
      <c r="NG324" s="68"/>
      <c r="NH324" s="68"/>
      <c r="NI324" s="68"/>
      <c r="NJ324" s="68"/>
      <c r="NK324" s="68"/>
      <c r="NL324" s="68"/>
      <c r="NM324" s="38"/>
      <c r="NN324" s="38"/>
      <c r="NO324" s="38"/>
      <c r="NP324" s="9" t="s">
        <v>6766</v>
      </c>
      <c r="NQ324" s="9" t="s">
        <v>6766</v>
      </c>
      <c r="NR324" s="9" t="s">
        <v>6766</v>
      </c>
      <c r="NS324" s="79" t="s">
        <v>6818</v>
      </c>
      <c r="NT324" s="79" t="s">
        <v>5543</v>
      </c>
      <c r="NU324" s="79"/>
      <c r="NV324" s="79" t="s">
        <v>6760</v>
      </c>
      <c r="NW324" s="79" t="s">
        <v>5631</v>
      </c>
      <c r="NX324" s="79"/>
      <c r="NY324" s="74"/>
      <c r="NZ324" s="74"/>
      <c r="OA324" s="74" t="s">
        <v>5713</v>
      </c>
      <c r="OB324" s="74" t="s">
        <v>5720</v>
      </c>
      <c r="OC324" s="74" t="s">
        <v>5504</v>
      </c>
      <c r="OD324" s="74" t="s">
        <v>6822</v>
      </c>
      <c r="OE324" s="74"/>
      <c r="OF324" s="68"/>
      <c r="OG324" s="68"/>
      <c r="OH324" s="68"/>
      <c r="OI324" s="68"/>
      <c r="OJ324" s="68"/>
      <c r="OK324" s="68"/>
      <c r="OL324" s="38"/>
      <c r="OM324" s="38"/>
      <c r="ON324" s="38"/>
      <c r="OO324" s="9" t="s">
        <v>6823</v>
      </c>
      <c r="OP324" s="9"/>
      <c r="OQ324" s="9" t="s">
        <v>8138</v>
      </c>
      <c r="OR324" s="79" t="s">
        <v>6835</v>
      </c>
      <c r="OS324" s="79" t="s">
        <v>6836</v>
      </c>
      <c r="OT324" s="79" t="s">
        <v>6837</v>
      </c>
      <c r="OU324" s="79" t="s">
        <v>6838</v>
      </c>
      <c r="OV324" s="74"/>
      <c r="OW324" s="74"/>
      <c r="OX324" s="75" t="s">
        <v>6843</v>
      </c>
      <c r="OY324" s="75" t="s">
        <v>6844</v>
      </c>
      <c r="OZ324" s="75" t="s">
        <v>6845</v>
      </c>
      <c r="PA324" s="75" t="s">
        <v>6846</v>
      </c>
      <c r="PB324" s="68"/>
      <c r="PC324" s="68"/>
      <c r="PD324" s="68"/>
      <c r="PE324" s="68"/>
      <c r="PF324" s="68"/>
      <c r="PG324" s="68"/>
      <c r="PH324" s="38"/>
      <c r="PI324" s="38"/>
      <c r="PJ324" s="38"/>
      <c r="PK324" s="38"/>
      <c r="PL324" s="9"/>
      <c r="PM324" s="9"/>
      <c r="PN324" s="9"/>
      <c r="PO324" s="39"/>
      <c r="PP324" s="39"/>
      <c r="PQ324" s="39"/>
      <c r="PR324" s="39"/>
      <c r="PS324" s="39"/>
      <c r="PT324" s="68"/>
      <c r="PU324" s="68"/>
      <c r="PV324" s="68"/>
      <c r="PW324" s="68"/>
      <c r="PX324" s="68"/>
      <c r="PY324" s="68"/>
      <c r="PZ324" s="68"/>
      <c r="QA324" s="68"/>
      <c r="QB324" s="68"/>
      <c r="QC324" s="68"/>
      <c r="QD324" s="68"/>
      <c r="QE324" s="68"/>
      <c r="QF324" s="68"/>
      <c r="QG324" s="38"/>
      <c r="QH324" s="38"/>
      <c r="QI324" s="38"/>
      <c r="QJ324" s="38"/>
      <c r="QK324" s="9"/>
      <c r="QL324" s="9"/>
      <c r="QM324" s="9"/>
      <c r="QN324" s="38"/>
      <c r="QO324" s="38"/>
      <c r="QP324" s="38"/>
      <c r="QQ324" s="38"/>
      <c r="QR324" s="38"/>
      <c r="QS324" s="38"/>
      <c r="QT324" s="68"/>
      <c r="QU324" s="68"/>
      <c r="QV324" s="68"/>
      <c r="QW324" s="68"/>
      <c r="QX324" s="68"/>
      <c r="QY324" s="68"/>
      <c r="QZ324" s="68"/>
      <c r="RA324" s="68"/>
      <c r="RB324" s="68"/>
      <c r="RC324" s="68"/>
      <c r="RD324" s="68"/>
      <c r="RE324" s="68"/>
      <c r="RF324" s="68"/>
      <c r="RG324" s="68"/>
      <c r="RH324" s="68"/>
      <c r="RI324" s="38"/>
      <c r="RJ324" s="38"/>
      <c r="RK324" s="38"/>
      <c r="RL324" s="38"/>
      <c r="RM324" s="9"/>
      <c r="RN324" s="9"/>
      <c r="RO324" s="9"/>
      <c r="RP324" s="39"/>
      <c r="RQ324" s="39"/>
      <c r="RR324" s="39"/>
      <c r="RS324" s="39"/>
      <c r="RT324" s="68"/>
      <c r="RU324" s="68"/>
      <c r="RV324" s="68"/>
      <c r="RW324" s="68"/>
      <c r="RX324" s="68"/>
      <c r="RY324" s="68"/>
      <c r="RZ324" s="68"/>
      <c r="SA324" s="68"/>
      <c r="SB324" s="68"/>
      <c r="SC324" s="68"/>
      <c r="SD324" s="68"/>
      <c r="SE324" s="68"/>
      <c r="SF324" s="38"/>
      <c r="SG324" s="38"/>
      <c r="SH324" s="38"/>
      <c r="SI324" s="9"/>
      <c r="SJ324" s="9"/>
      <c r="SK324" s="9"/>
      <c r="SL324" s="38"/>
      <c r="SM324" s="38"/>
      <c r="SN324" s="38"/>
      <c r="SO324" s="38"/>
      <c r="SP324" s="68"/>
      <c r="SQ324" s="68"/>
      <c r="SR324" s="68"/>
      <c r="SS324" s="68"/>
      <c r="ST324" s="68"/>
      <c r="SU324" s="68"/>
      <c r="SV324" s="68"/>
      <c r="SW324" s="68"/>
      <c r="SX324" s="68"/>
      <c r="SY324" s="68"/>
      <c r="SZ324" s="68"/>
      <c r="TA324" s="68"/>
      <c r="TB324" s="38"/>
      <c r="TC324" s="38"/>
      <c r="TD324" s="38"/>
      <c r="TE324" s="9"/>
      <c r="TF324" s="9"/>
      <c r="TG324" s="9"/>
      <c r="TN324" s="68"/>
      <c r="TO324" s="68"/>
      <c r="TP324" s="68"/>
      <c r="TQ324" s="68"/>
      <c r="TR324" s="68"/>
      <c r="TS324" s="68"/>
      <c r="TT324" s="68"/>
      <c r="TU324" s="68"/>
      <c r="TV324" s="68"/>
      <c r="TW324" s="68"/>
      <c r="TX324" s="68"/>
      <c r="TY324" s="68"/>
      <c r="TZ324" s="68"/>
      <c r="UA324" s="68"/>
      <c r="UK324" s="68"/>
      <c r="UL324" s="68"/>
      <c r="UM324" s="68"/>
      <c r="UN324" s="68"/>
      <c r="UO324" s="68"/>
      <c r="UP324" s="68"/>
      <c r="UQ324" s="68"/>
      <c r="UR324" s="68"/>
      <c r="US324" s="68"/>
      <c r="UT324" s="68"/>
      <c r="UU324" s="68"/>
      <c r="UV324" s="68"/>
      <c r="VE324" s="9"/>
      <c r="VF324" s="22"/>
      <c r="VH324" s="9"/>
      <c r="VI324" s="9"/>
      <c r="VJ324" s="9"/>
      <c r="WA324" s="3" t="s">
        <v>10891</v>
      </c>
      <c r="WE324" s="11"/>
      <c r="XK324"/>
      <c r="XL324" s="11"/>
      <c r="XP324" s="6" t="s">
        <v>10807</v>
      </c>
      <c r="XQ324" s="6" t="s">
        <v>10807</v>
      </c>
      <c r="XV324"/>
    </row>
    <row r="325" spans="1:686" ht="33" customHeight="1" x14ac:dyDescent="0.2">
      <c r="J325" s="82"/>
      <c r="K325" s="6">
        <v>64</v>
      </c>
      <c r="L325" s="6">
        <v>99</v>
      </c>
      <c r="T325" s="3" t="s">
        <v>1099</v>
      </c>
      <c r="AL325" s="9"/>
      <c r="AM325" s="6" t="s">
        <v>10734</v>
      </c>
      <c r="AO325" s="28">
        <v>6</v>
      </c>
      <c r="AP325" s="9"/>
      <c r="AQ325" s="9"/>
      <c r="BI325" s="9"/>
      <c r="BJ325" s="9"/>
      <c r="BK325" s="9"/>
      <c r="BL325" s="9"/>
      <c r="BM325" s="9"/>
      <c r="BN325" s="9"/>
      <c r="BO325" s="9"/>
      <c r="BP325" s="9"/>
      <c r="BT325" s="9"/>
      <c r="BU325" s="9"/>
      <c r="BV325" s="9"/>
      <c r="BW325" s="9"/>
      <c r="BX325" s="9"/>
      <c r="BY325" s="9"/>
      <c r="BZ325" s="9"/>
      <c r="CA325" s="9"/>
      <c r="CB325" s="9"/>
      <c r="CC325" s="9"/>
      <c r="CD325" s="9"/>
      <c r="CE325" s="9"/>
      <c r="CF325" s="9"/>
      <c r="CJ325" s="83"/>
      <c r="CK325" s="9"/>
      <c r="CL325" s="9">
        <v>37</v>
      </c>
      <c r="CM325" s="9">
        <v>37</v>
      </c>
      <c r="CN325" s="22"/>
      <c r="CO325" s="9"/>
      <c r="CP325" s="9"/>
      <c r="CQ325" s="9"/>
      <c r="CR325" s="9"/>
      <c r="CS325" s="9"/>
      <c r="CT325" s="9"/>
      <c r="CU325" s="9"/>
      <c r="CV325" s="9"/>
      <c r="CW325" s="9"/>
      <c r="CX325" s="68"/>
      <c r="CY325" s="68"/>
      <c r="CZ325" s="68"/>
      <c r="DA325" s="68"/>
      <c r="DB325" s="68"/>
      <c r="DC325" s="68"/>
      <c r="DD325" s="9"/>
      <c r="DE325" s="9"/>
      <c r="DF325" s="9"/>
      <c r="DG325" s="38"/>
      <c r="DH325" s="38"/>
      <c r="DI325" s="38"/>
      <c r="DJ325" s="38"/>
      <c r="DK325" s="38"/>
      <c r="DL325" s="38"/>
      <c r="DM325" s="68"/>
      <c r="DN325" s="68"/>
      <c r="DO325" s="68"/>
      <c r="DP325" s="68"/>
      <c r="DQ325" s="68"/>
      <c r="DR325" s="68"/>
      <c r="DS325" s="68"/>
      <c r="DT325" s="68"/>
      <c r="DU325" s="68"/>
      <c r="DV325" s="68"/>
      <c r="DW325" s="68"/>
      <c r="DX325" s="68"/>
      <c r="DY325" s="68"/>
      <c r="DZ325" s="68"/>
      <c r="EA325" s="38"/>
      <c r="EB325" s="38"/>
      <c r="EC325" s="38"/>
      <c r="ED325" s="38"/>
      <c r="EE325" s="38"/>
      <c r="EF325" s="53" t="s">
        <v>10483</v>
      </c>
      <c r="EG325" s="38"/>
      <c r="EH325" s="38"/>
      <c r="EI325" s="38"/>
      <c r="EJ325" s="9"/>
      <c r="EK325" s="9"/>
      <c r="EL325" s="9"/>
      <c r="EM325" s="39"/>
      <c r="EN325" s="39"/>
      <c r="EO325" s="53" t="s">
        <v>10483</v>
      </c>
      <c r="EP325" s="39"/>
      <c r="EQ325" s="39"/>
      <c r="ER325" s="39"/>
      <c r="ES325" s="68"/>
      <c r="ET325" s="68"/>
      <c r="EU325" s="68"/>
      <c r="EV325" s="68"/>
      <c r="EW325" s="68"/>
      <c r="EX325" s="68"/>
      <c r="EY325" s="68"/>
      <c r="EZ325" s="68"/>
      <c r="FA325" s="68"/>
      <c r="FB325" s="68"/>
      <c r="FC325" s="68"/>
      <c r="FD325" s="68"/>
      <c r="FE325" s="68"/>
      <c r="FF325" s="68"/>
      <c r="FG325" s="38"/>
      <c r="FH325" s="38"/>
      <c r="FI325" s="38"/>
      <c r="FJ325" s="38"/>
      <c r="FK325" s="9"/>
      <c r="FL325" s="38"/>
      <c r="FM325" s="38"/>
      <c r="FN325" s="38"/>
      <c r="FO325" s="9"/>
      <c r="FP325" s="53" t="s">
        <v>10483</v>
      </c>
      <c r="FQ325" s="9"/>
      <c r="FR325" s="9"/>
      <c r="FS325" s="39"/>
      <c r="FT325" s="39"/>
      <c r="FU325" s="39"/>
      <c r="FV325" s="39"/>
      <c r="FW325" s="39"/>
      <c r="FX325" s="53" t="s">
        <v>10483</v>
      </c>
      <c r="FY325" s="53" t="s">
        <v>10483</v>
      </c>
      <c r="FZ325" s="53" t="s">
        <v>10483</v>
      </c>
      <c r="GA325" s="53" t="s">
        <v>10483</v>
      </c>
      <c r="GB325" s="53" t="s">
        <v>10483</v>
      </c>
      <c r="GC325" s="53"/>
      <c r="GD325" s="53" t="s">
        <v>10483</v>
      </c>
      <c r="GE325" s="53" t="s">
        <v>10483</v>
      </c>
      <c r="GF325" s="53" t="s">
        <v>10483</v>
      </c>
      <c r="GG325" s="53" t="s">
        <v>10483</v>
      </c>
      <c r="GH325" s="53" t="s">
        <v>10483</v>
      </c>
      <c r="GI325" s="53" t="s">
        <v>10483</v>
      </c>
      <c r="GJ325" s="53" t="s">
        <v>10483</v>
      </c>
      <c r="GK325" s="53" t="s">
        <v>10483</v>
      </c>
      <c r="GL325" s="53" t="s">
        <v>10483</v>
      </c>
      <c r="GM325" s="53" t="s">
        <v>10483</v>
      </c>
      <c r="GN325" s="53" t="s">
        <v>10483</v>
      </c>
      <c r="GO325" s="53" t="s">
        <v>10483</v>
      </c>
      <c r="GP325" s="53" t="s">
        <v>10483</v>
      </c>
      <c r="GQ325" s="53" t="s">
        <v>10483</v>
      </c>
      <c r="GR325" s="38"/>
      <c r="GS325" s="38"/>
      <c r="GT325" s="38"/>
      <c r="GU325" s="38"/>
      <c r="GV325" s="38"/>
      <c r="GW325" s="38"/>
      <c r="GX325" s="38"/>
      <c r="GY325" s="38"/>
      <c r="GZ325" s="167"/>
      <c r="HA325" s="167"/>
      <c r="HB325" s="167"/>
      <c r="HC325" s="167"/>
      <c r="HD325" s="167"/>
      <c r="HE325" s="167"/>
      <c r="HF325" s="167"/>
      <c r="HG325" s="167"/>
      <c r="HH325" s="167"/>
      <c r="HI325" s="167"/>
      <c r="HJ325" s="167"/>
      <c r="HK325" s="167"/>
      <c r="HL325" s="38"/>
      <c r="HM325" s="38"/>
      <c r="HN325" s="38"/>
      <c r="HP325" s="38"/>
      <c r="HQ325" s="38"/>
      <c r="HR325" s="38"/>
      <c r="HS325" s="38"/>
      <c r="HT325" s="38"/>
      <c r="HU325" s="38"/>
      <c r="HV325" s="38"/>
      <c r="HW325" s="38"/>
      <c r="HX325" s="38"/>
      <c r="HY325" s="38"/>
      <c r="HZ325" s="9"/>
      <c r="IA325" s="9"/>
      <c r="IB325" s="9"/>
      <c r="IC325" s="38"/>
      <c r="ID325" s="38"/>
      <c r="IE325" s="38"/>
      <c r="IF325" s="38"/>
      <c r="IG325" s="38"/>
      <c r="IH325" s="38"/>
      <c r="II325" s="68"/>
      <c r="IJ325" s="68"/>
      <c r="IK325" s="68"/>
      <c r="IL325" s="68"/>
      <c r="IM325" s="68"/>
      <c r="IN325" s="68"/>
      <c r="IO325" s="68"/>
      <c r="IP325" s="68"/>
      <c r="IQ325" s="68"/>
      <c r="IR325" s="68"/>
      <c r="IS325" s="68"/>
      <c r="IT325" s="68"/>
      <c r="IU325" s="68"/>
      <c r="IV325" s="68"/>
      <c r="IW325" s="38"/>
      <c r="IX325" s="38"/>
      <c r="IY325" s="38"/>
      <c r="IZ325" s="9"/>
      <c r="JA325" s="9"/>
      <c r="JB325" s="9"/>
      <c r="JC325" s="38"/>
      <c r="JD325" s="38"/>
      <c r="JE325" s="38"/>
      <c r="JF325" s="38"/>
      <c r="JG325" s="38"/>
      <c r="JH325" s="38"/>
      <c r="JI325" s="68"/>
      <c r="JJ325" s="68"/>
      <c r="JK325" s="68"/>
      <c r="JL325" s="68"/>
      <c r="JM325" s="68"/>
      <c r="JN325" s="68"/>
      <c r="JO325" s="68"/>
      <c r="JP325" s="68"/>
      <c r="JQ325" s="68"/>
      <c r="JR325" s="68"/>
      <c r="JS325" s="68"/>
      <c r="JT325" s="68"/>
      <c r="JU325" s="68"/>
      <c r="JV325" s="68"/>
      <c r="JW325" s="38"/>
      <c r="JX325" s="38"/>
      <c r="JY325" s="38"/>
      <c r="JZ325" s="9"/>
      <c r="KA325" s="9"/>
      <c r="KB325" s="9"/>
      <c r="KC325" s="9"/>
      <c r="KD325" s="9"/>
      <c r="KE325" s="9"/>
      <c r="KF325" s="9"/>
      <c r="KW325" s="9"/>
      <c r="KX325" s="9"/>
      <c r="KY325" s="9"/>
      <c r="KZ325" s="38"/>
      <c r="LA325" s="38"/>
      <c r="LB325" s="38"/>
      <c r="LC325" s="38"/>
      <c r="LD325" s="38"/>
      <c r="LE325" s="68"/>
      <c r="LF325" s="68"/>
      <c r="LG325" s="68"/>
      <c r="LH325" s="68"/>
      <c r="LI325" s="68"/>
      <c r="LJ325" s="68"/>
      <c r="LK325" s="68"/>
      <c r="LL325" s="68"/>
      <c r="LM325" s="68"/>
      <c r="LN325" s="68"/>
      <c r="LO325" s="68"/>
      <c r="LP325" s="68"/>
      <c r="LQ325" s="68"/>
      <c r="LR325" s="38"/>
      <c r="LS325" s="38"/>
      <c r="LT325" s="38"/>
      <c r="LU325" s="9"/>
      <c r="LV325" s="9"/>
      <c r="LW325" s="9"/>
      <c r="LX325" s="38"/>
      <c r="LY325" s="38"/>
      <c r="LZ325" s="38"/>
      <c r="MA325" s="38"/>
      <c r="MB325" s="68"/>
      <c r="MC325" s="68"/>
      <c r="MD325" s="68"/>
      <c r="ME325" s="68"/>
      <c r="MF325" s="68"/>
      <c r="MG325" s="68"/>
      <c r="MH325" s="68"/>
      <c r="MI325" s="68"/>
      <c r="MJ325" s="68"/>
      <c r="MK325" s="68"/>
      <c r="ML325" s="68"/>
      <c r="MM325" s="68"/>
      <c r="MN325" s="38"/>
      <c r="MO325" s="38"/>
      <c r="MP325" s="38"/>
      <c r="MQ325" s="38"/>
      <c r="MR325" s="38"/>
      <c r="MS325" s="9"/>
      <c r="MT325" s="9"/>
      <c r="MU325" s="39"/>
      <c r="MV325" s="39"/>
      <c r="MW325" s="39"/>
      <c r="MX325" s="39"/>
      <c r="MY325" s="39"/>
      <c r="MZ325" s="68"/>
      <c r="NA325" s="68"/>
      <c r="NB325" s="68"/>
      <c r="NC325" s="68"/>
      <c r="ND325" s="68"/>
      <c r="NE325" s="68"/>
      <c r="NF325" s="68"/>
      <c r="NG325" s="68"/>
      <c r="NH325" s="68"/>
      <c r="NI325" s="68"/>
      <c r="NJ325" s="68"/>
      <c r="NK325" s="68"/>
      <c r="NL325" s="68"/>
      <c r="NM325" s="38"/>
      <c r="NN325" s="38"/>
      <c r="NO325" s="38"/>
      <c r="NP325" s="9"/>
      <c r="NQ325" s="9"/>
      <c r="NR325" s="9"/>
      <c r="NS325" s="79" t="s">
        <v>6676</v>
      </c>
      <c r="NT325" s="79" t="s">
        <v>6819</v>
      </c>
      <c r="NU325" s="79"/>
      <c r="NV325" s="79" t="s">
        <v>5706</v>
      </c>
      <c r="NW325" s="79" t="s">
        <v>5509</v>
      </c>
      <c r="NX325" s="79"/>
      <c r="NY325" s="74"/>
      <c r="NZ325" s="74"/>
      <c r="OA325" s="74" t="s">
        <v>10483</v>
      </c>
      <c r="OB325" s="74" t="s">
        <v>10483</v>
      </c>
      <c r="OC325" s="74" t="s">
        <v>10483</v>
      </c>
      <c r="OD325" s="74" t="s">
        <v>10483</v>
      </c>
      <c r="OE325" s="74"/>
      <c r="OF325" s="68"/>
      <c r="OG325" s="68"/>
      <c r="OH325" s="68"/>
      <c r="OI325" s="68"/>
      <c r="OJ325" s="68"/>
      <c r="OK325" s="68"/>
      <c r="OL325" s="38"/>
      <c r="OM325" s="38"/>
      <c r="ON325" s="38"/>
      <c r="OO325" s="9"/>
      <c r="OP325" s="9"/>
      <c r="OQ325" s="9"/>
      <c r="OR325" s="79" t="s">
        <v>6839</v>
      </c>
      <c r="OS325" s="79" t="s">
        <v>6840</v>
      </c>
      <c r="OT325" s="79" t="s">
        <v>6841</v>
      </c>
      <c r="OU325" s="79" t="s">
        <v>6842</v>
      </c>
      <c r="OV325" s="74"/>
      <c r="OW325" s="74"/>
      <c r="OX325" s="74"/>
      <c r="OY325" s="74"/>
      <c r="OZ325" s="74"/>
      <c r="PA325" s="74"/>
      <c r="PB325" s="68"/>
      <c r="PC325" s="68"/>
      <c r="PD325" s="68"/>
      <c r="PE325" s="68"/>
      <c r="PF325" s="68"/>
      <c r="PG325" s="68"/>
      <c r="PH325" s="38"/>
      <c r="PI325" s="38"/>
      <c r="PJ325" s="38"/>
      <c r="PK325" s="38"/>
      <c r="PL325" s="9"/>
      <c r="PM325" s="9"/>
      <c r="PN325" s="9"/>
      <c r="PO325" s="39"/>
      <c r="PP325" s="39"/>
      <c r="PQ325" s="39"/>
      <c r="PR325" s="39"/>
      <c r="PS325" s="39"/>
      <c r="PT325" s="68"/>
      <c r="PU325" s="68"/>
      <c r="PV325" s="68"/>
      <c r="PW325" s="68"/>
      <c r="PX325" s="68"/>
      <c r="PY325" s="68"/>
      <c r="PZ325" s="68"/>
      <c r="QA325" s="68"/>
      <c r="QB325" s="68"/>
      <c r="QC325" s="68"/>
      <c r="QD325" s="68"/>
      <c r="QE325" s="68"/>
      <c r="QF325" s="68"/>
      <c r="QG325" s="38"/>
      <c r="QH325" s="38"/>
      <c r="QI325" s="38"/>
      <c r="QJ325" s="38"/>
      <c r="QK325" s="9"/>
      <c r="QL325" s="9"/>
      <c r="QM325" s="9"/>
      <c r="QN325" s="38"/>
      <c r="QO325" s="38"/>
      <c r="QP325" s="38"/>
      <c r="QQ325" s="38"/>
      <c r="QR325" s="38"/>
      <c r="QS325" s="38"/>
      <c r="QT325" s="68"/>
      <c r="QU325" s="68"/>
      <c r="QV325" s="68"/>
      <c r="QW325" s="68"/>
      <c r="QX325" s="68"/>
      <c r="QY325" s="68"/>
      <c r="QZ325" s="68"/>
      <c r="RA325" s="68"/>
      <c r="RB325" s="68"/>
      <c r="RC325" s="68"/>
      <c r="RD325" s="68"/>
      <c r="RE325" s="68"/>
      <c r="RF325" s="68"/>
      <c r="RG325" s="68"/>
      <c r="RH325" s="68"/>
      <c r="RI325" s="38"/>
      <c r="RJ325" s="38"/>
      <c r="RK325" s="38"/>
      <c r="RL325" s="38"/>
      <c r="RM325" s="9"/>
      <c r="RN325" s="9"/>
      <c r="RO325" s="9"/>
      <c r="RP325" s="39"/>
      <c r="RQ325" s="39"/>
      <c r="RR325" s="39"/>
      <c r="RS325" s="39"/>
      <c r="RT325" s="68"/>
      <c r="RU325" s="68"/>
      <c r="RV325" s="68"/>
      <c r="RW325" s="68"/>
      <c r="RX325" s="68"/>
      <c r="RY325" s="68"/>
      <c r="RZ325" s="68"/>
      <c r="SA325" s="68"/>
      <c r="SB325" s="68"/>
      <c r="SC325" s="68"/>
      <c r="SD325" s="68"/>
      <c r="SE325" s="68"/>
      <c r="SF325" s="38"/>
      <c r="SG325" s="38"/>
      <c r="SH325" s="38"/>
      <c r="SI325" s="9"/>
      <c r="SJ325" s="9"/>
      <c r="SK325" s="9"/>
      <c r="SL325" s="38"/>
      <c r="SM325" s="38"/>
      <c r="SN325" s="38"/>
      <c r="SO325" s="38"/>
      <c r="SP325" s="68"/>
      <c r="SQ325" s="68"/>
      <c r="SR325" s="68"/>
      <c r="SS325" s="68"/>
      <c r="ST325" s="68"/>
      <c r="SU325" s="68"/>
      <c r="SV325" s="68"/>
      <c r="SW325" s="68"/>
      <c r="SX325" s="68"/>
      <c r="SY325" s="68"/>
      <c r="SZ325" s="68"/>
      <c r="TA325" s="68"/>
      <c r="TB325" s="38"/>
      <c r="TC325" s="38"/>
      <c r="TD325" s="38"/>
      <c r="TE325" s="9"/>
      <c r="TF325" s="9"/>
      <c r="TG325" s="9"/>
      <c r="TN325" s="68"/>
      <c r="TO325" s="68"/>
      <c r="TP325" s="68"/>
      <c r="TQ325" s="68"/>
      <c r="TR325" s="68"/>
      <c r="TS325" s="68"/>
      <c r="TT325" s="68"/>
      <c r="TU325" s="68"/>
      <c r="TV325" s="68"/>
      <c r="TW325" s="68"/>
      <c r="TX325" s="68"/>
      <c r="TY325" s="68"/>
      <c r="TZ325" s="68"/>
      <c r="UA325" s="68"/>
      <c r="UK325" s="68"/>
      <c r="UL325" s="68"/>
      <c r="UM325" s="68"/>
      <c r="UN325" s="68"/>
      <c r="UO325" s="68"/>
      <c r="UP325" s="68"/>
      <c r="UQ325" s="68"/>
      <c r="UR325" s="68"/>
      <c r="US325" s="68"/>
      <c r="UT325" s="68"/>
      <c r="UU325" s="68"/>
      <c r="UV325" s="68"/>
      <c r="VE325" s="9"/>
      <c r="VF325" s="22"/>
      <c r="VH325" s="9"/>
      <c r="VI325" s="9"/>
      <c r="VJ325" s="9"/>
      <c r="WA325" s="3" t="s">
        <v>10891</v>
      </c>
      <c r="WE325" s="11"/>
      <c r="XK325"/>
      <c r="XL325" s="11"/>
      <c r="XP325" s="6" t="s">
        <v>10734</v>
      </c>
      <c r="XQ325" s="6" t="s">
        <v>10734</v>
      </c>
      <c r="XV325"/>
    </row>
    <row r="326" spans="1:686" s="6" customFormat="1" ht="33" customHeight="1" x14ac:dyDescent="0.2">
      <c r="A326" s="6" t="s">
        <v>6855</v>
      </c>
      <c r="B326" s="64" t="s">
        <v>11357</v>
      </c>
      <c r="C326" s="276" t="s">
        <v>9918</v>
      </c>
      <c r="D326" s="276" t="s">
        <v>9991</v>
      </c>
      <c r="E326" s="276" t="s">
        <v>9992</v>
      </c>
      <c r="F326" s="277" t="s">
        <v>2860</v>
      </c>
      <c r="G326" s="285"/>
      <c r="H326" s="285"/>
      <c r="I326" s="285" t="s">
        <v>6618</v>
      </c>
      <c r="J326" s="285"/>
      <c r="K326" s="286" t="s">
        <v>4675</v>
      </c>
      <c r="L326" s="286">
        <v>100</v>
      </c>
      <c r="M326" s="296" t="s">
        <v>2793</v>
      </c>
      <c r="N326" s="6" t="s">
        <v>10238</v>
      </c>
      <c r="O326" s="6" t="s">
        <v>10239</v>
      </c>
      <c r="T326" s="6" t="s">
        <v>1100</v>
      </c>
      <c r="AD326" s="6" t="s">
        <v>3170</v>
      </c>
      <c r="AE326" s="6" t="s">
        <v>3169</v>
      </c>
      <c r="AG326" s="162" t="s">
        <v>10483</v>
      </c>
      <c r="AI326" s="6" t="s">
        <v>3171</v>
      </c>
      <c r="AJ326" s="6" t="s">
        <v>542</v>
      </c>
      <c r="AM326" s="6" t="s">
        <v>11184</v>
      </c>
      <c r="AN326" s="3" t="s">
        <v>537</v>
      </c>
      <c r="AO326" s="98">
        <v>52</v>
      </c>
      <c r="AP326" s="98"/>
      <c r="AQ326" s="98"/>
      <c r="AR326" s="98" t="s">
        <v>2762</v>
      </c>
      <c r="AS326" s="98"/>
      <c r="AT326" s="98" t="s">
        <v>2958</v>
      </c>
      <c r="AU326" s="98">
        <v>438</v>
      </c>
      <c r="AV326" s="98">
        <v>381</v>
      </c>
      <c r="AW326" s="98" t="s">
        <v>2955</v>
      </c>
      <c r="AX326" s="98" t="s">
        <v>2956</v>
      </c>
      <c r="AY326" s="226" t="s">
        <v>2957</v>
      </c>
      <c r="AZ326" s="98"/>
      <c r="BA326" s="98"/>
      <c r="BB326" s="98"/>
      <c r="BC326" s="98"/>
      <c r="BD326" s="98"/>
      <c r="BE326" s="98"/>
      <c r="BF326" s="98"/>
      <c r="BG326" s="98"/>
      <c r="BH326" s="98" t="s">
        <v>2708</v>
      </c>
      <c r="BI326" s="98" t="s">
        <v>1529</v>
      </c>
      <c r="BJ326" s="98"/>
      <c r="BK326" s="98" t="s">
        <v>4256</v>
      </c>
      <c r="BL326" s="98" t="s">
        <v>448</v>
      </c>
      <c r="BM326" s="98" t="s">
        <v>448</v>
      </c>
      <c r="BN326" s="98" t="s">
        <v>448</v>
      </c>
      <c r="BO326" s="98" t="s">
        <v>448</v>
      </c>
      <c r="BP326" s="98"/>
      <c r="BQ326" s="28" t="s">
        <v>4455</v>
      </c>
      <c r="BR326" s="242" t="s">
        <v>77</v>
      </c>
      <c r="BS326" s="227" t="str">
        <f>DD326&amp;" "&amp;FO326&amp;" "&amp;EJ326&amp;" "&amp;HZ326&amp;" "&amp;IZ326&amp;" "&amp;KW326&amp;" "&amp;LU326&amp;" "&amp;MS326&amp;" "&amp;NP326&amp;" "&amp;OO326&amp;" "&amp;PL326&amp;" "&amp;QK326&amp;" "&amp;RM326&amp;" "&amp;SI326&amp;" "&amp;TE326&amp;" "&amp;UE326&amp;" "&amp;JZ326</f>
        <v xml:space="preserve">--  --            RSES  </v>
      </c>
      <c r="BT326" s="98" t="s">
        <v>4303</v>
      </c>
      <c r="BU326" s="98"/>
      <c r="BV326" s="98"/>
      <c r="BW326" s="98"/>
      <c r="BX326" s="98"/>
      <c r="BY326" s="98"/>
      <c r="BZ326" s="98"/>
      <c r="CA326" s="98"/>
      <c r="CB326" s="98"/>
      <c r="CC326" s="98"/>
      <c r="CD326" s="98"/>
      <c r="CE326" s="98" t="s">
        <v>6620</v>
      </c>
      <c r="CF326" s="98"/>
      <c r="CG326" s="243" t="s">
        <v>11205</v>
      </c>
      <c r="CH326" s="243"/>
      <c r="CI326" s="243" t="s">
        <v>6618</v>
      </c>
      <c r="CJ326" s="243"/>
      <c r="CK326" s="244" t="s">
        <v>4586</v>
      </c>
      <c r="CL326" s="98">
        <v>175</v>
      </c>
      <c r="CM326" s="98">
        <v>175</v>
      </c>
      <c r="CX326" s="69"/>
      <c r="CY326" s="69"/>
      <c r="CZ326" s="69"/>
      <c r="DA326" s="69"/>
      <c r="DB326" s="69"/>
      <c r="DC326" s="69"/>
      <c r="DD326" s="53" t="s">
        <v>10483</v>
      </c>
      <c r="DE326" s="53" t="s">
        <v>10483</v>
      </c>
      <c r="DF326" s="53" t="s">
        <v>10483</v>
      </c>
      <c r="DG326" s="53" t="s">
        <v>10483</v>
      </c>
      <c r="DH326" s="53" t="s">
        <v>10483</v>
      </c>
      <c r="DI326" s="53" t="s">
        <v>10483</v>
      </c>
      <c r="DJ326" s="53" t="s">
        <v>10483</v>
      </c>
      <c r="DK326" s="53" t="s">
        <v>10483</v>
      </c>
      <c r="DL326" s="53" t="s">
        <v>10483</v>
      </c>
      <c r="DM326" s="69"/>
      <c r="DN326" s="69"/>
      <c r="DO326" s="69"/>
      <c r="DP326" s="69"/>
      <c r="DQ326" s="69"/>
      <c r="DR326" s="69"/>
      <c r="DS326" s="69"/>
      <c r="DT326" s="69"/>
      <c r="DU326" s="69"/>
      <c r="DV326" s="69"/>
      <c r="DW326" s="69"/>
      <c r="DX326" s="69"/>
      <c r="DY326" s="69"/>
      <c r="DZ326" s="69"/>
      <c r="EA326" s="53" t="s">
        <v>10483</v>
      </c>
      <c r="EB326" s="53"/>
      <c r="EC326" s="53" t="s">
        <v>10483</v>
      </c>
      <c r="ED326" s="53" t="s">
        <v>10483</v>
      </c>
      <c r="EE326" s="53" t="s">
        <v>10483</v>
      </c>
      <c r="EF326" s="53" t="s">
        <v>10483</v>
      </c>
      <c r="EG326" s="53" t="s">
        <v>10483</v>
      </c>
      <c r="EH326" s="53"/>
      <c r="EI326" s="53" t="s">
        <v>10483</v>
      </c>
      <c r="EJ326" s="53" t="s">
        <v>10483</v>
      </c>
      <c r="EK326" s="53" t="s">
        <v>10483</v>
      </c>
      <c r="EL326" s="53" t="s">
        <v>10483</v>
      </c>
      <c r="EM326" s="53" t="s">
        <v>10483</v>
      </c>
      <c r="EN326" s="53" t="s">
        <v>10483</v>
      </c>
      <c r="EO326" s="53" t="s">
        <v>10483</v>
      </c>
      <c r="EP326" s="53" t="s">
        <v>10483</v>
      </c>
      <c r="EQ326" s="53" t="s">
        <v>10483</v>
      </c>
      <c r="ER326" s="53" t="s">
        <v>10483</v>
      </c>
      <c r="ES326" s="69"/>
      <c r="ET326" s="69"/>
      <c r="EU326" s="69"/>
      <c r="EV326" s="69"/>
      <c r="EW326" s="69"/>
      <c r="EX326" s="69"/>
      <c r="EY326" s="69"/>
      <c r="EZ326" s="69"/>
      <c r="FA326" s="69"/>
      <c r="FB326" s="69"/>
      <c r="FC326" s="69"/>
      <c r="FD326" s="69"/>
      <c r="FE326" s="69"/>
      <c r="FF326" s="69"/>
      <c r="FG326" s="14"/>
      <c r="FH326" s="14"/>
      <c r="FI326" s="14"/>
      <c r="FJ326" s="14"/>
      <c r="FL326" s="14"/>
      <c r="FM326" s="14"/>
      <c r="FN326" s="14"/>
      <c r="FP326" s="53" t="s">
        <v>10483</v>
      </c>
      <c r="FS326" s="14"/>
      <c r="FT326" s="14"/>
      <c r="FU326" s="14"/>
      <c r="FV326" s="14"/>
      <c r="FW326" s="14"/>
      <c r="FX326" s="53" t="s">
        <v>10483</v>
      </c>
      <c r="FY326" s="53" t="s">
        <v>10483</v>
      </c>
      <c r="FZ326" s="53" t="s">
        <v>10483</v>
      </c>
      <c r="GA326" s="53" t="s">
        <v>10483</v>
      </c>
      <c r="GB326" s="53" t="s">
        <v>10483</v>
      </c>
      <c r="GC326" s="53"/>
      <c r="GD326" s="53" t="s">
        <v>10483</v>
      </c>
      <c r="GE326" s="53" t="s">
        <v>10483</v>
      </c>
      <c r="GF326" s="53" t="s">
        <v>10483</v>
      </c>
      <c r="GG326" s="53" t="s">
        <v>10483</v>
      </c>
      <c r="GH326" s="53" t="s">
        <v>10483</v>
      </c>
      <c r="GI326" s="53" t="s">
        <v>10483</v>
      </c>
      <c r="GJ326" s="53" t="s">
        <v>10483</v>
      </c>
      <c r="GK326" s="53" t="s">
        <v>10483</v>
      </c>
      <c r="GL326" s="53" t="s">
        <v>10483</v>
      </c>
      <c r="GM326" s="53" t="s">
        <v>10483</v>
      </c>
      <c r="GN326" s="53" t="s">
        <v>10483</v>
      </c>
      <c r="GO326" s="53" t="s">
        <v>10483</v>
      </c>
      <c r="GP326" s="53" t="s">
        <v>10483</v>
      </c>
      <c r="GQ326" s="53" t="s">
        <v>10483</v>
      </c>
      <c r="GR326" s="14"/>
      <c r="GS326" s="14"/>
      <c r="GT326" s="14"/>
      <c r="GU326" s="14"/>
      <c r="GV326" s="14"/>
      <c r="GW326" s="14"/>
      <c r="GX326" s="14"/>
      <c r="GY326" s="14"/>
      <c r="GZ326" s="168"/>
      <c r="HA326" s="168"/>
      <c r="HB326" s="168"/>
      <c r="HC326" s="168"/>
      <c r="HD326" s="168"/>
      <c r="HE326" s="168"/>
      <c r="HF326" s="168"/>
      <c r="HG326" s="168"/>
      <c r="HH326" s="168"/>
      <c r="HI326" s="168"/>
      <c r="HJ326" s="168"/>
      <c r="HK326" s="168"/>
      <c r="HL326" s="14"/>
      <c r="HM326" s="14"/>
      <c r="HN326" s="14"/>
      <c r="HO326" s="3" t="s">
        <v>542</v>
      </c>
      <c r="HP326" s="14"/>
      <c r="HQ326" s="14"/>
      <c r="HR326" s="14"/>
      <c r="HS326" s="14"/>
      <c r="HT326" s="14"/>
      <c r="HU326" s="14"/>
      <c r="HV326" s="14"/>
      <c r="HW326" s="14"/>
      <c r="HX326" s="14"/>
      <c r="HY326" s="14"/>
      <c r="IC326" s="14"/>
      <c r="ID326" s="14"/>
      <c r="IE326" s="14"/>
      <c r="IF326" s="14"/>
      <c r="IG326" s="14"/>
      <c r="IH326" s="14"/>
      <c r="II326" s="69"/>
      <c r="IJ326" s="69"/>
      <c r="IK326" s="69"/>
      <c r="IL326" s="69"/>
      <c r="IM326" s="69"/>
      <c r="IN326" s="69"/>
      <c r="IO326" s="69"/>
      <c r="IP326" s="69"/>
      <c r="IQ326" s="69"/>
      <c r="IR326" s="69"/>
      <c r="IS326" s="69"/>
      <c r="IT326" s="69"/>
      <c r="IU326" s="69"/>
      <c r="IV326" s="69"/>
      <c r="IW326" s="14"/>
      <c r="IX326" s="14"/>
      <c r="IY326" s="14"/>
      <c r="JC326" s="14"/>
      <c r="JD326" s="14"/>
      <c r="JE326" s="14"/>
      <c r="JF326" s="14"/>
      <c r="JG326" s="14"/>
      <c r="JH326" s="14"/>
      <c r="JI326" s="69"/>
      <c r="JJ326" s="69"/>
      <c r="JK326" s="69"/>
      <c r="JL326" s="69"/>
      <c r="JM326" s="69"/>
      <c r="JN326" s="69"/>
      <c r="JO326" s="69"/>
      <c r="JP326" s="69"/>
      <c r="JQ326" s="69"/>
      <c r="JR326" s="69"/>
      <c r="JS326" s="69"/>
      <c r="JT326" s="69"/>
      <c r="JU326" s="69"/>
      <c r="JV326" s="69"/>
      <c r="JW326" s="14"/>
      <c r="JX326" s="14"/>
      <c r="JY326" s="14"/>
      <c r="KG326" s="69"/>
      <c r="KH326" s="69"/>
      <c r="KI326" s="69"/>
      <c r="KJ326" s="69"/>
      <c r="KK326" s="69"/>
      <c r="KL326" s="69"/>
      <c r="KM326" s="69"/>
      <c r="KN326" s="69"/>
      <c r="KO326" s="69"/>
      <c r="KP326" s="69"/>
      <c r="KQ326" s="69"/>
      <c r="KR326" s="69"/>
      <c r="KZ326" s="14"/>
      <c r="LA326" s="14"/>
      <c r="LB326" s="14"/>
      <c r="LC326" s="14"/>
      <c r="LD326" s="14"/>
      <c r="LE326" s="69"/>
      <c r="LF326" s="69"/>
      <c r="LG326" s="69"/>
      <c r="LH326" s="69"/>
      <c r="LI326" s="69"/>
      <c r="LJ326" s="69"/>
      <c r="LK326" s="69"/>
      <c r="LL326" s="69"/>
      <c r="LM326" s="69"/>
      <c r="LN326" s="69"/>
      <c r="LO326" s="69"/>
      <c r="LP326" s="69"/>
      <c r="LQ326" s="69"/>
      <c r="LR326" s="14"/>
      <c r="LS326" s="14"/>
      <c r="LT326" s="14"/>
      <c r="LX326" s="14"/>
      <c r="LY326" s="14"/>
      <c r="LZ326" s="14"/>
      <c r="MA326" s="14"/>
      <c r="MB326" s="69"/>
      <c r="MC326" s="69"/>
      <c r="MD326" s="69"/>
      <c r="ME326" s="69"/>
      <c r="MF326" s="69"/>
      <c r="MG326" s="69"/>
      <c r="MH326" s="69"/>
      <c r="MI326" s="69"/>
      <c r="MJ326" s="69"/>
      <c r="MK326" s="69"/>
      <c r="ML326" s="69"/>
      <c r="MM326" s="69"/>
      <c r="MN326" s="14"/>
      <c r="MO326" s="14"/>
      <c r="MP326" s="14"/>
      <c r="MQ326" s="14"/>
      <c r="MR326" s="14"/>
      <c r="MU326" s="193"/>
      <c r="MV326" s="193"/>
      <c r="MW326" s="14"/>
      <c r="MX326" s="193"/>
      <c r="MY326" s="193"/>
      <c r="MZ326" s="69"/>
      <c r="NA326" s="69"/>
      <c r="NB326" s="69"/>
      <c r="NC326" s="69"/>
      <c r="ND326" s="69"/>
      <c r="NE326" s="69"/>
      <c r="NF326" s="69"/>
      <c r="NG326" s="69"/>
      <c r="NH326" s="69"/>
      <c r="NI326" s="69"/>
      <c r="NJ326" s="69"/>
      <c r="NK326" s="69"/>
      <c r="NL326" s="69"/>
      <c r="NM326" s="14"/>
      <c r="NN326" s="14"/>
      <c r="NO326" s="14"/>
      <c r="NS326" s="14"/>
      <c r="NT326" s="14"/>
      <c r="NU326" s="14"/>
      <c r="NV326" s="14"/>
      <c r="NW326" s="14"/>
      <c r="NX326" s="14"/>
      <c r="NY326" s="69"/>
      <c r="NZ326" s="69"/>
      <c r="OA326" s="69"/>
      <c r="OB326" s="69"/>
      <c r="OC326" s="69"/>
      <c r="OD326" s="69"/>
      <c r="OE326" s="69"/>
      <c r="OF326" s="69"/>
      <c r="OG326" s="69"/>
      <c r="OH326" s="69"/>
      <c r="OI326" s="69"/>
      <c r="OJ326" s="69"/>
      <c r="OK326" s="69"/>
      <c r="OL326" s="14"/>
      <c r="OM326" s="14"/>
      <c r="ON326" s="14"/>
      <c r="OR326" s="14"/>
      <c r="OS326" s="14"/>
      <c r="OT326" s="14"/>
      <c r="OU326" s="14"/>
      <c r="OV326" s="69"/>
      <c r="OW326" s="69"/>
      <c r="OX326" s="69"/>
      <c r="OY326" s="69"/>
      <c r="OZ326" s="69"/>
      <c r="PA326" s="69"/>
      <c r="PB326" s="69"/>
      <c r="PC326" s="69"/>
      <c r="PD326" s="69"/>
      <c r="PE326" s="69"/>
      <c r="PF326" s="69"/>
      <c r="PG326" s="69"/>
      <c r="PH326" s="14"/>
      <c r="PI326" s="14"/>
      <c r="PJ326" s="14"/>
      <c r="PK326" s="14"/>
      <c r="PO326" s="14"/>
      <c r="PP326" s="14"/>
      <c r="PQ326" s="14"/>
      <c r="PR326" s="14"/>
      <c r="PS326" s="14"/>
      <c r="PT326" s="69"/>
      <c r="PU326" s="69"/>
      <c r="PV326" s="69"/>
      <c r="PW326" s="69"/>
      <c r="PX326" s="69"/>
      <c r="PY326" s="69"/>
      <c r="PZ326" s="69"/>
      <c r="QA326" s="69"/>
      <c r="QB326" s="69"/>
      <c r="QC326" s="69"/>
      <c r="QD326" s="69"/>
      <c r="QE326" s="69"/>
      <c r="QF326" s="69"/>
      <c r="QG326" s="14"/>
      <c r="QH326" s="14"/>
      <c r="QI326" s="14"/>
      <c r="QJ326" s="14"/>
      <c r="QN326" s="14"/>
      <c r="QO326" s="14"/>
      <c r="QP326" s="14"/>
      <c r="QQ326" s="14"/>
      <c r="QR326" s="14"/>
      <c r="QS326" s="14"/>
      <c r="QT326" s="69"/>
      <c r="QU326" s="69"/>
      <c r="QV326" s="69"/>
      <c r="QW326" s="69"/>
      <c r="QX326" s="69"/>
      <c r="QY326" s="69"/>
      <c r="QZ326" s="69"/>
      <c r="RA326" s="69"/>
      <c r="RB326" s="69"/>
      <c r="RC326" s="69"/>
      <c r="RD326" s="69"/>
      <c r="RE326" s="69"/>
      <c r="RF326" s="69"/>
      <c r="RG326" s="69"/>
      <c r="RH326" s="69"/>
      <c r="RI326" s="14"/>
      <c r="RJ326" s="14"/>
      <c r="RK326" s="14"/>
      <c r="RL326" s="14"/>
      <c r="RP326" s="14"/>
      <c r="RQ326" s="14"/>
      <c r="RR326" s="14"/>
      <c r="RS326" s="14"/>
      <c r="RT326" s="69"/>
      <c r="RU326" s="69"/>
      <c r="RV326" s="69"/>
      <c r="RW326" s="69"/>
      <c r="RX326" s="69"/>
      <c r="RY326" s="69"/>
      <c r="RZ326" s="69"/>
      <c r="SA326" s="69"/>
      <c r="SB326" s="69"/>
      <c r="SC326" s="69"/>
      <c r="SD326" s="69"/>
      <c r="SE326" s="69"/>
      <c r="SF326" s="14"/>
      <c r="SG326" s="14"/>
      <c r="SH326" s="14"/>
      <c r="SL326" s="14"/>
      <c r="SM326" s="14"/>
      <c r="SN326" s="14"/>
      <c r="SO326" s="14"/>
      <c r="SP326" s="69"/>
      <c r="SQ326" s="69"/>
      <c r="SR326" s="69"/>
      <c r="SS326" s="69"/>
      <c r="ST326" s="69"/>
      <c r="SU326" s="69"/>
      <c r="SV326" s="69"/>
      <c r="SW326" s="69"/>
      <c r="SX326" s="69"/>
      <c r="SY326" s="69"/>
      <c r="SZ326" s="69"/>
      <c r="TA326" s="69"/>
      <c r="TB326" s="14"/>
      <c r="TC326" s="14"/>
      <c r="TD326" s="14"/>
      <c r="TE326" s="6" t="s">
        <v>4106</v>
      </c>
      <c r="TF326" s="6" t="s">
        <v>4106</v>
      </c>
      <c r="TG326" s="3" t="s">
        <v>4106</v>
      </c>
      <c r="TH326" s="193">
        <v>20.6</v>
      </c>
      <c r="TI326" s="193">
        <v>5.0999999999999996</v>
      </c>
      <c r="TJ326" s="193" t="s">
        <v>10483</v>
      </c>
      <c r="TK326" s="193">
        <v>21.2</v>
      </c>
      <c r="TL326" s="193">
        <v>5.7</v>
      </c>
      <c r="TM326" s="193" t="s">
        <v>10483</v>
      </c>
      <c r="TN326" s="69"/>
      <c r="TO326" s="69"/>
      <c r="TP326" s="69"/>
      <c r="TQ326" s="69"/>
      <c r="TR326" s="69"/>
      <c r="TS326" s="69"/>
      <c r="TT326" s="69"/>
      <c r="TU326" s="69"/>
      <c r="TV326" s="69"/>
      <c r="TW326" s="69"/>
      <c r="TX326" s="69"/>
      <c r="TY326" s="69"/>
      <c r="TZ326" s="69"/>
      <c r="UA326" s="69"/>
      <c r="UB326" s="14"/>
      <c r="UC326" s="14"/>
      <c r="UD326" s="14"/>
      <c r="UG326" s="14"/>
      <c r="UH326" s="14"/>
      <c r="UI326" s="14"/>
      <c r="UJ326" s="14"/>
      <c r="UK326" s="69"/>
      <c r="UL326" s="69"/>
      <c r="UM326" s="69"/>
      <c r="UN326" s="69"/>
      <c r="UO326" s="69"/>
      <c r="UP326" s="69"/>
      <c r="UQ326" s="69"/>
      <c r="UR326" s="69"/>
      <c r="US326" s="69"/>
      <c r="UT326" s="69"/>
      <c r="UU326" s="69"/>
      <c r="UV326" s="69"/>
      <c r="UW326" s="14"/>
      <c r="UX326" s="14"/>
      <c r="UY326" s="14"/>
      <c r="VF326" s="6" t="s">
        <v>4700</v>
      </c>
      <c r="VG326" s="3" t="s">
        <v>5121</v>
      </c>
      <c r="VH326" s="3"/>
      <c r="VI326" s="3"/>
      <c r="VJ326" s="3"/>
      <c r="VO326" s="18"/>
      <c r="VQ326" s="6" t="s">
        <v>2793</v>
      </c>
      <c r="VR326" s="103" t="s">
        <v>6163</v>
      </c>
      <c r="VS326" s="103" t="s">
        <v>6163</v>
      </c>
      <c r="VT326" s="18" t="s">
        <v>2793</v>
      </c>
      <c r="VU326"/>
      <c r="VV326" s="104" t="s">
        <v>6159</v>
      </c>
      <c r="VW326" s="104"/>
      <c r="VX326" s="103"/>
      <c r="VY326" s="103"/>
      <c r="VZ326" s="103" t="s">
        <v>3926</v>
      </c>
      <c r="WA326" s="6" t="s">
        <v>10926</v>
      </c>
      <c r="WB326" s="6" t="s">
        <v>10446</v>
      </c>
      <c r="WC326" s="6" t="s">
        <v>10446</v>
      </c>
      <c r="WD326" s="103"/>
      <c r="WE326" s="6" t="s">
        <v>10446</v>
      </c>
      <c r="WF326" s="103" t="s">
        <v>10447</v>
      </c>
      <c r="WG326" s="104"/>
      <c r="WH326" s="5"/>
      <c r="WI326" s="5"/>
      <c r="WJ326" s="5"/>
      <c r="WK326" s="5"/>
      <c r="WL326" s="5"/>
      <c r="WM326" s="5"/>
      <c r="WN326" s="104" t="s">
        <v>6164</v>
      </c>
      <c r="WO326" s="104"/>
      <c r="WQ326" s="103"/>
      <c r="WR326" s="103"/>
      <c r="WS326" s="103"/>
      <c r="WT326" s="103"/>
      <c r="WU326" s="103" t="s">
        <v>5839</v>
      </c>
      <c r="WV326" s="104" t="s">
        <v>3901</v>
      </c>
      <c r="WW326" s="103"/>
      <c r="WX326" s="18"/>
      <c r="WZ326" s="18"/>
      <c r="XA326" s="18" t="s">
        <v>3169</v>
      </c>
      <c r="XB326" s="18"/>
      <c r="XC326" s="18"/>
      <c r="XD326" s="18" t="s">
        <v>3171</v>
      </c>
      <c r="XE326" s="18" t="s">
        <v>542</v>
      </c>
      <c r="XF326" s="18"/>
      <c r="XG326" s="18"/>
      <c r="XH326" s="18"/>
      <c r="XI326" s="18"/>
      <c r="XJ326" s="18"/>
      <c r="XL326" s="18" t="s">
        <v>2555</v>
      </c>
      <c r="XM326" s="18" t="s">
        <v>2555</v>
      </c>
      <c r="XN326" s="18" t="s">
        <v>2555</v>
      </c>
      <c r="XO326" s="18" t="s">
        <v>2555</v>
      </c>
      <c r="XP326" s="6" t="s">
        <v>801</v>
      </c>
      <c r="XQ326" s="6" t="s">
        <v>801</v>
      </c>
      <c r="XS326" s="4" t="s">
        <v>10854</v>
      </c>
      <c r="XT326" s="4" t="s">
        <v>10854</v>
      </c>
      <c r="XU326" s="6" t="s">
        <v>10851</v>
      </c>
      <c r="YJ326" s="6" t="s">
        <v>2790</v>
      </c>
      <c r="YK326" s="6" t="s">
        <v>2862</v>
      </c>
      <c r="YQ326" s="6" t="s">
        <v>3899</v>
      </c>
      <c r="YR326" s="6" t="s">
        <v>3901</v>
      </c>
      <c r="YU326" s="6" t="s">
        <v>3985</v>
      </c>
      <c r="ZD326" s="25"/>
      <c r="ZF326" s="25"/>
      <c r="ZH326" s="12"/>
    </row>
    <row r="327" spans="1:686" s="6" customFormat="1" ht="33" customHeight="1" x14ac:dyDescent="0.2">
      <c r="F327" s="1"/>
      <c r="G327" s="85"/>
      <c r="H327" s="85"/>
      <c r="I327" s="85"/>
      <c r="J327" s="85"/>
      <c r="K327" s="21" t="s">
        <v>4675</v>
      </c>
      <c r="L327" s="21">
        <v>100</v>
      </c>
      <c r="M327" s="296" t="s">
        <v>11345</v>
      </c>
      <c r="T327" s="6" t="s">
        <v>1101</v>
      </c>
      <c r="AG327" s="162" t="s">
        <v>10483</v>
      </c>
      <c r="AM327" s="6" t="s">
        <v>11206</v>
      </c>
      <c r="AN327" s="3"/>
      <c r="AO327" s="98">
        <v>52</v>
      </c>
      <c r="AP327" s="98"/>
      <c r="AQ327" s="98"/>
      <c r="AR327" s="98"/>
      <c r="AS327" s="98"/>
      <c r="AT327" s="98"/>
      <c r="AU327" s="98"/>
      <c r="AV327" s="98"/>
      <c r="AW327" s="98"/>
      <c r="AX327" s="98"/>
      <c r="AY327" s="226"/>
      <c r="AZ327" s="98"/>
      <c r="BA327" s="98"/>
      <c r="BB327" s="98"/>
      <c r="BC327" s="98"/>
      <c r="BD327" s="98"/>
      <c r="BE327" s="98"/>
      <c r="BF327" s="98"/>
      <c r="BG327" s="98"/>
      <c r="BH327" s="98" t="s">
        <v>2708</v>
      </c>
      <c r="BI327" s="98"/>
      <c r="BJ327" s="98"/>
      <c r="BK327" s="98"/>
      <c r="BL327" s="98"/>
      <c r="BM327" s="98"/>
      <c r="BN327" s="98"/>
      <c r="BO327" s="98"/>
      <c r="BP327" s="98"/>
      <c r="BQ327" s="28" t="s">
        <v>4455</v>
      </c>
      <c r="BR327" s="242"/>
      <c r="BS327" s="227" t="str">
        <f>DD327&amp;" "&amp;FO327&amp;" "&amp;EJ327&amp;" "&amp;HZ327&amp;" "&amp;IZ327&amp;" "&amp;KW327&amp;" "&amp;LU327&amp;" "&amp;MS327&amp;" "&amp;NP327&amp;" "&amp;OO327&amp;" "&amp;PL327&amp;" "&amp;QK327&amp;" "&amp;RM327&amp;" "&amp;SI327&amp;" "&amp;TE327&amp;" "&amp;UE327&amp;" "&amp;JZ327</f>
        <v xml:space="preserve">--  --            --  </v>
      </c>
      <c r="BT327" s="98"/>
      <c r="BU327" s="98"/>
      <c r="BV327" s="98"/>
      <c r="BW327" s="98"/>
      <c r="BX327" s="98"/>
      <c r="BY327" s="98"/>
      <c r="BZ327" s="98"/>
      <c r="CA327" s="98"/>
      <c r="CB327" s="98"/>
      <c r="CC327" s="98"/>
      <c r="CD327" s="98"/>
      <c r="CE327" s="98"/>
      <c r="CF327" s="98"/>
      <c r="CG327" s="243"/>
      <c r="CH327" s="243"/>
      <c r="CI327" s="243"/>
      <c r="CJ327" s="243"/>
      <c r="CK327" s="98"/>
      <c r="CL327" s="98">
        <v>174</v>
      </c>
      <c r="CM327" s="98">
        <v>174</v>
      </c>
      <c r="CX327" s="69"/>
      <c r="CY327" s="69"/>
      <c r="CZ327" s="69"/>
      <c r="DA327" s="69"/>
      <c r="DB327" s="69"/>
      <c r="DC327" s="69"/>
      <c r="DD327" s="53" t="s">
        <v>10483</v>
      </c>
      <c r="DE327" s="53" t="s">
        <v>10483</v>
      </c>
      <c r="DF327" s="53" t="s">
        <v>10483</v>
      </c>
      <c r="DG327" s="53" t="s">
        <v>10483</v>
      </c>
      <c r="DH327" s="53" t="s">
        <v>10483</v>
      </c>
      <c r="DI327" s="53" t="s">
        <v>10483</v>
      </c>
      <c r="DJ327" s="53" t="s">
        <v>10483</v>
      </c>
      <c r="DK327" s="53" t="s">
        <v>10483</v>
      </c>
      <c r="DL327" s="53" t="s">
        <v>10483</v>
      </c>
      <c r="DM327" s="69"/>
      <c r="DN327" s="69"/>
      <c r="DO327" s="69"/>
      <c r="DP327" s="69"/>
      <c r="DQ327" s="69"/>
      <c r="DR327" s="69"/>
      <c r="DS327" s="69"/>
      <c r="DT327" s="69"/>
      <c r="DU327" s="69"/>
      <c r="DV327" s="69"/>
      <c r="DW327" s="69"/>
      <c r="DX327" s="69"/>
      <c r="DY327" s="69"/>
      <c r="DZ327" s="69"/>
      <c r="EA327" s="53" t="s">
        <v>10483</v>
      </c>
      <c r="EB327" s="53"/>
      <c r="EC327" s="53" t="s">
        <v>10483</v>
      </c>
      <c r="ED327" s="53" t="s">
        <v>10483</v>
      </c>
      <c r="EE327" s="53" t="s">
        <v>10483</v>
      </c>
      <c r="EF327" s="53" t="s">
        <v>10483</v>
      </c>
      <c r="EG327" s="53" t="s">
        <v>10483</v>
      </c>
      <c r="EH327" s="53"/>
      <c r="EI327" s="53" t="s">
        <v>10483</v>
      </c>
      <c r="EJ327" s="53" t="s">
        <v>10483</v>
      </c>
      <c r="EK327" s="53" t="s">
        <v>10483</v>
      </c>
      <c r="EL327" s="53" t="s">
        <v>10483</v>
      </c>
      <c r="EM327" s="53" t="s">
        <v>10483</v>
      </c>
      <c r="EN327" s="53" t="s">
        <v>10483</v>
      </c>
      <c r="EO327" s="53" t="s">
        <v>10483</v>
      </c>
      <c r="EP327" s="53" t="s">
        <v>10483</v>
      </c>
      <c r="EQ327" s="53" t="s">
        <v>10483</v>
      </c>
      <c r="ER327" s="53" t="s">
        <v>10483</v>
      </c>
      <c r="ES327" s="69"/>
      <c r="ET327" s="69"/>
      <c r="EU327" s="69"/>
      <c r="EV327" s="69"/>
      <c r="EW327" s="69"/>
      <c r="EX327" s="69"/>
      <c r="EY327" s="69"/>
      <c r="EZ327" s="69"/>
      <c r="FA327" s="69"/>
      <c r="FB327" s="69"/>
      <c r="FC327" s="69"/>
      <c r="FD327" s="69"/>
      <c r="FE327" s="69"/>
      <c r="FF327" s="69"/>
      <c r="FG327" s="14"/>
      <c r="FH327" s="14"/>
      <c r="FI327" s="14"/>
      <c r="FJ327" s="14"/>
      <c r="FL327" s="14"/>
      <c r="FM327" s="14"/>
      <c r="FN327" s="14"/>
      <c r="FP327" s="53" t="s">
        <v>10483</v>
      </c>
      <c r="FS327" s="14"/>
      <c r="FT327" s="14"/>
      <c r="FU327" s="14"/>
      <c r="FV327" s="14"/>
      <c r="FW327" s="14"/>
      <c r="FX327" s="53" t="s">
        <v>10483</v>
      </c>
      <c r="FY327" s="53" t="s">
        <v>10483</v>
      </c>
      <c r="FZ327" s="53" t="s">
        <v>10483</v>
      </c>
      <c r="GA327" s="53" t="s">
        <v>10483</v>
      </c>
      <c r="GB327" s="53" t="s">
        <v>10483</v>
      </c>
      <c r="GC327" s="53"/>
      <c r="GD327" s="53" t="s">
        <v>10483</v>
      </c>
      <c r="GE327" s="53" t="s">
        <v>10483</v>
      </c>
      <c r="GF327" s="53" t="s">
        <v>10483</v>
      </c>
      <c r="GG327" s="53" t="s">
        <v>10483</v>
      </c>
      <c r="GH327" s="53" t="s">
        <v>10483</v>
      </c>
      <c r="GI327" s="53" t="s">
        <v>10483</v>
      </c>
      <c r="GJ327" s="53" t="s">
        <v>10483</v>
      </c>
      <c r="GK327" s="53" t="s">
        <v>10483</v>
      </c>
      <c r="GL327" s="53" t="s">
        <v>10483</v>
      </c>
      <c r="GM327" s="53" t="s">
        <v>10483</v>
      </c>
      <c r="GN327" s="53" t="s">
        <v>10483</v>
      </c>
      <c r="GO327" s="53" t="s">
        <v>10483</v>
      </c>
      <c r="GP327" s="53" t="s">
        <v>10483</v>
      </c>
      <c r="GQ327" s="53" t="s">
        <v>10483</v>
      </c>
      <c r="GR327" s="14"/>
      <c r="GS327" s="14"/>
      <c r="GT327" s="14"/>
      <c r="GU327" s="14"/>
      <c r="GV327" s="14"/>
      <c r="GW327" s="14"/>
      <c r="GX327" s="14"/>
      <c r="GY327" s="14"/>
      <c r="GZ327" s="168"/>
      <c r="HA327" s="168"/>
      <c r="HB327" s="168"/>
      <c r="HC327" s="168"/>
      <c r="HD327" s="168"/>
      <c r="HE327" s="168"/>
      <c r="HF327" s="168"/>
      <c r="HG327" s="168"/>
      <c r="HH327" s="168"/>
      <c r="HI327" s="168"/>
      <c r="HJ327" s="168"/>
      <c r="HK327" s="168"/>
      <c r="HL327" s="14"/>
      <c r="HM327" s="14"/>
      <c r="HN327" s="14"/>
      <c r="HP327" s="14"/>
      <c r="HQ327" s="14"/>
      <c r="HR327" s="14"/>
      <c r="HS327" s="14"/>
      <c r="HT327" s="14"/>
      <c r="HU327" s="14"/>
      <c r="HV327" s="14"/>
      <c r="HW327" s="14"/>
      <c r="HX327" s="14"/>
      <c r="HY327" s="14"/>
      <c r="IC327" s="14"/>
      <c r="ID327" s="14"/>
      <c r="IE327" s="14"/>
      <c r="IF327" s="14"/>
      <c r="IG327" s="14"/>
      <c r="IH327" s="14"/>
      <c r="II327" s="69"/>
      <c r="IJ327" s="69"/>
      <c r="IK327" s="69"/>
      <c r="IL327" s="69"/>
      <c r="IM327" s="69"/>
      <c r="IN327" s="69"/>
      <c r="IO327" s="69"/>
      <c r="IP327" s="69"/>
      <c r="IQ327" s="69"/>
      <c r="IR327" s="69"/>
      <c r="IS327" s="69"/>
      <c r="IT327" s="69"/>
      <c r="IU327" s="69"/>
      <c r="IV327" s="69"/>
      <c r="IW327" s="14"/>
      <c r="IX327" s="14"/>
      <c r="IY327" s="14"/>
      <c r="JC327" s="14"/>
      <c r="JD327" s="14"/>
      <c r="JE327" s="14"/>
      <c r="JF327" s="14"/>
      <c r="JG327" s="14"/>
      <c r="JH327" s="14"/>
      <c r="JI327" s="69"/>
      <c r="JJ327" s="69"/>
      <c r="JK327" s="69"/>
      <c r="JL327" s="69"/>
      <c r="JM327" s="69"/>
      <c r="JN327" s="69"/>
      <c r="JO327" s="69"/>
      <c r="JP327" s="69"/>
      <c r="JQ327" s="69"/>
      <c r="JR327" s="69"/>
      <c r="JS327" s="69"/>
      <c r="JT327" s="69"/>
      <c r="JU327" s="69"/>
      <c r="JV327" s="69"/>
      <c r="JW327" s="14"/>
      <c r="JX327" s="14"/>
      <c r="JY327" s="14"/>
      <c r="KG327" s="69"/>
      <c r="KH327" s="69"/>
      <c r="KI327" s="69"/>
      <c r="KJ327" s="69"/>
      <c r="KK327" s="69"/>
      <c r="KL327" s="69"/>
      <c r="KM327" s="69"/>
      <c r="KN327" s="69"/>
      <c r="KO327" s="69"/>
      <c r="KP327" s="69"/>
      <c r="KQ327" s="69"/>
      <c r="KR327" s="69"/>
      <c r="KZ327" s="14"/>
      <c r="LA327" s="14"/>
      <c r="LB327" s="14"/>
      <c r="LC327" s="14"/>
      <c r="LD327" s="14"/>
      <c r="LE327" s="69"/>
      <c r="LF327" s="69"/>
      <c r="LG327" s="69"/>
      <c r="LH327" s="69"/>
      <c r="LI327" s="69"/>
      <c r="LJ327" s="69"/>
      <c r="LK327" s="69"/>
      <c r="LL327" s="69"/>
      <c r="LM327" s="69"/>
      <c r="LN327" s="69"/>
      <c r="LO327" s="69"/>
      <c r="LP327" s="69"/>
      <c r="LQ327" s="69"/>
      <c r="LR327" s="14"/>
      <c r="LS327" s="14"/>
      <c r="LT327" s="14"/>
      <c r="LX327" s="14"/>
      <c r="LY327" s="14"/>
      <c r="LZ327" s="14"/>
      <c r="MA327" s="14"/>
      <c r="MB327" s="69"/>
      <c r="MC327" s="69"/>
      <c r="MD327" s="69"/>
      <c r="ME327" s="69"/>
      <c r="MF327" s="69"/>
      <c r="MG327" s="69"/>
      <c r="MH327" s="69"/>
      <c r="MI327" s="69"/>
      <c r="MJ327" s="69"/>
      <c r="MK327" s="69"/>
      <c r="ML327" s="69"/>
      <c r="MM327" s="69"/>
      <c r="MN327" s="14"/>
      <c r="MO327" s="14"/>
      <c r="MP327" s="14"/>
      <c r="MQ327" s="14"/>
      <c r="MR327" s="14"/>
      <c r="MU327" s="193"/>
      <c r="MV327" s="193"/>
      <c r="MW327" s="14"/>
      <c r="MX327" s="193"/>
      <c r="MY327" s="193"/>
      <c r="MZ327" s="69"/>
      <c r="NA327" s="69"/>
      <c r="NB327" s="69"/>
      <c r="NC327" s="69"/>
      <c r="ND327" s="69"/>
      <c r="NE327" s="69"/>
      <c r="NF327" s="69"/>
      <c r="NG327" s="69"/>
      <c r="NH327" s="69"/>
      <c r="NI327" s="69"/>
      <c r="NJ327" s="69"/>
      <c r="NK327" s="69"/>
      <c r="NL327" s="69"/>
      <c r="NM327" s="14"/>
      <c r="NN327" s="14"/>
      <c r="NO327" s="14"/>
      <c r="NS327" s="14"/>
      <c r="NT327" s="14"/>
      <c r="NU327" s="14"/>
      <c r="NV327" s="14"/>
      <c r="NW327" s="14"/>
      <c r="NX327" s="14"/>
      <c r="NY327" s="69"/>
      <c r="NZ327" s="69"/>
      <c r="OA327" s="69"/>
      <c r="OB327" s="69"/>
      <c r="OC327" s="69"/>
      <c r="OD327" s="69"/>
      <c r="OE327" s="69"/>
      <c r="OF327" s="69"/>
      <c r="OG327" s="69"/>
      <c r="OH327" s="69"/>
      <c r="OI327" s="69"/>
      <c r="OJ327" s="69"/>
      <c r="OK327" s="69"/>
      <c r="OL327" s="14"/>
      <c r="OM327" s="14"/>
      <c r="ON327" s="14"/>
      <c r="OR327" s="14"/>
      <c r="OS327" s="14"/>
      <c r="OT327" s="14"/>
      <c r="OU327" s="14"/>
      <c r="OV327" s="69"/>
      <c r="OW327" s="69"/>
      <c r="OX327" s="69"/>
      <c r="OY327" s="69"/>
      <c r="OZ327" s="69"/>
      <c r="PA327" s="69"/>
      <c r="PB327" s="69"/>
      <c r="PC327" s="69"/>
      <c r="PD327" s="69"/>
      <c r="PE327" s="69"/>
      <c r="PF327" s="69"/>
      <c r="PG327" s="69"/>
      <c r="PH327" s="14"/>
      <c r="PI327" s="14"/>
      <c r="PJ327" s="14"/>
      <c r="PK327" s="14"/>
      <c r="PO327" s="14"/>
      <c r="PP327" s="14"/>
      <c r="PQ327" s="14"/>
      <c r="PR327" s="14"/>
      <c r="PS327" s="14"/>
      <c r="PT327" s="69"/>
      <c r="PU327" s="69"/>
      <c r="PV327" s="69"/>
      <c r="PW327" s="69"/>
      <c r="PX327" s="69"/>
      <c r="PY327" s="69"/>
      <c r="PZ327" s="69"/>
      <c r="QA327" s="69"/>
      <c r="QB327" s="69"/>
      <c r="QC327" s="69"/>
      <c r="QD327" s="69"/>
      <c r="QE327" s="69"/>
      <c r="QF327" s="69"/>
      <c r="QG327" s="14"/>
      <c r="QH327" s="14"/>
      <c r="QI327" s="14"/>
      <c r="QJ327" s="14"/>
      <c r="QN327" s="14"/>
      <c r="QO327" s="14"/>
      <c r="QP327" s="14"/>
      <c r="QQ327" s="14"/>
      <c r="QR327" s="14"/>
      <c r="QS327" s="14"/>
      <c r="QT327" s="69"/>
      <c r="QU327" s="69"/>
      <c r="QV327" s="69"/>
      <c r="QW327" s="69"/>
      <c r="QX327" s="69"/>
      <c r="QY327" s="69"/>
      <c r="QZ327" s="69"/>
      <c r="RA327" s="69"/>
      <c r="RB327" s="69"/>
      <c r="RC327" s="69"/>
      <c r="RD327" s="69"/>
      <c r="RE327" s="69"/>
      <c r="RF327" s="69"/>
      <c r="RG327" s="69"/>
      <c r="RH327" s="69"/>
      <c r="RI327" s="14"/>
      <c r="RJ327" s="14"/>
      <c r="RK327" s="14"/>
      <c r="RL327" s="14"/>
      <c r="RP327" s="14"/>
      <c r="RQ327" s="14"/>
      <c r="RR327" s="14"/>
      <c r="RS327" s="14"/>
      <c r="RT327" s="69"/>
      <c r="RU327" s="69"/>
      <c r="RV327" s="69"/>
      <c r="RW327" s="69"/>
      <c r="RX327" s="69"/>
      <c r="RY327" s="69"/>
      <c r="RZ327" s="69"/>
      <c r="SA327" s="69"/>
      <c r="SB327" s="69"/>
      <c r="SC327" s="69"/>
      <c r="SD327" s="69"/>
      <c r="SE327" s="69"/>
      <c r="SF327" s="14"/>
      <c r="SG327" s="14"/>
      <c r="SH327" s="14"/>
      <c r="SL327" s="14"/>
      <c r="SM327" s="14"/>
      <c r="SN327" s="14"/>
      <c r="SO327" s="14"/>
      <c r="SP327" s="69"/>
      <c r="SQ327" s="69"/>
      <c r="SR327" s="69"/>
      <c r="SS327" s="69"/>
      <c r="ST327" s="69"/>
      <c r="SU327" s="69"/>
      <c r="SV327" s="69"/>
      <c r="SW327" s="69"/>
      <c r="SX327" s="69"/>
      <c r="SY327" s="69"/>
      <c r="SZ327" s="69"/>
      <c r="TA327" s="69"/>
      <c r="TB327" s="14"/>
      <c r="TC327" s="14"/>
      <c r="TD327" s="14"/>
      <c r="TE327" s="193" t="s">
        <v>10483</v>
      </c>
      <c r="TF327" s="193" t="s">
        <v>10483</v>
      </c>
      <c r="TG327" s="193" t="s">
        <v>10483</v>
      </c>
      <c r="TH327" s="193">
        <v>20.100000000000001</v>
      </c>
      <c r="TI327" s="193">
        <v>5.5</v>
      </c>
      <c r="TJ327" s="193" t="s">
        <v>10483</v>
      </c>
      <c r="TK327" s="193">
        <v>20.2</v>
      </c>
      <c r="TL327" s="193">
        <v>6.1</v>
      </c>
      <c r="TM327" s="193" t="s">
        <v>10483</v>
      </c>
      <c r="TN327" s="69"/>
      <c r="TO327" s="69"/>
      <c r="TP327" s="69"/>
      <c r="TQ327" s="69"/>
      <c r="TR327" s="69"/>
      <c r="TS327" s="69"/>
      <c r="TT327" s="69"/>
      <c r="TU327" s="69"/>
      <c r="TV327" s="69"/>
      <c r="TW327" s="69"/>
      <c r="TX327" s="69"/>
      <c r="TY327" s="69"/>
      <c r="TZ327" s="69"/>
      <c r="UA327" s="69"/>
      <c r="UB327" s="14"/>
      <c r="UC327" s="14"/>
      <c r="UD327" s="14"/>
      <c r="UG327" s="14"/>
      <c r="UH327" s="14"/>
      <c r="UI327" s="14"/>
      <c r="UJ327" s="14"/>
      <c r="UK327" s="69"/>
      <c r="UL327" s="69"/>
      <c r="UM327" s="69"/>
      <c r="UN327" s="69"/>
      <c r="UO327" s="69"/>
      <c r="UP327" s="69"/>
      <c r="UQ327" s="69"/>
      <c r="UR327" s="69"/>
      <c r="US327" s="69"/>
      <c r="UT327" s="69"/>
      <c r="UU327" s="69"/>
      <c r="UV327" s="69"/>
      <c r="UW327" s="14"/>
      <c r="UX327" s="14"/>
      <c r="UY327" s="14"/>
      <c r="VF327" s="6" t="s">
        <v>4700</v>
      </c>
      <c r="VG327" s="3" t="s">
        <v>5121</v>
      </c>
      <c r="VH327" s="3"/>
      <c r="VJ327" s="59"/>
      <c r="VO327" s="18"/>
      <c r="VT327" s="18"/>
      <c r="VU327"/>
      <c r="VV327" s="5"/>
      <c r="VW327" s="5"/>
      <c r="WA327" s="6" t="s">
        <v>10926</v>
      </c>
      <c r="WG327" s="5"/>
      <c r="WH327" s="5"/>
      <c r="WI327" s="5"/>
      <c r="WJ327" s="5"/>
      <c r="WK327" s="5"/>
      <c r="WL327" s="5"/>
      <c r="WM327" s="5"/>
      <c r="WN327" s="5"/>
      <c r="WO327" s="5"/>
      <c r="WV327" s="5"/>
      <c r="WX327" s="18"/>
      <c r="WZ327" s="18"/>
      <c r="XA327" s="18"/>
      <c r="XB327" s="18"/>
      <c r="XC327" s="18"/>
      <c r="XD327" s="18"/>
      <c r="XE327" s="18"/>
      <c r="XF327" s="18"/>
      <c r="XG327" s="18"/>
      <c r="XH327" s="18"/>
      <c r="XI327" s="18"/>
      <c r="XJ327" s="18"/>
      <c r="XL327" s="18" t="s">
        <v>2555</v>
      </c>
      <c r="XM327" s="18" t="s">
        <v>2555</v>
      </c>
      <c r="XN327" s="18" t="s">
        <v>2555</v>
      </c>
      <c r="XO327" s="18" t="s">
        <v>2555</v>
      </c>
      <c r="XP327" s="6" t="s">
        <v>10766</v>
      </c>
      <c r="XQ327" s="6" t="s">
        <v>10766</v>
      </c>
      <c r="XS327" s="6" t="s">
        <v>10853</v>
      </c>
      <c r="XT327" s="6" t="s">
        <v>10853</v>
      </c>
      <c r="XU327" s="6" t="s">
        <v>10852</v>
      </c>
      <c r="YJ327" s="6" t="s">
        <v>2790</v>
      </c>
      <c r="ZD327" s="25"/>
      <c r="ZF327" s="25"/>
      <c r="ZH327" s="12"/>
    </row>
    <row r="328" spans="1:686" s="6" customFormat="1" ht="33" customHeight="1" x14ac:dyDescent="0.2">
      <c r="F328" s="1"/>
      <c r="G328" s="293"/>
      <c r="H328" s="293"/>
      <c r="I328" s="293"/>
      <c r="J328" s="293"/>
      <c r="K328" s="21" t="s">
        <v>4675</v>
      </c>
      <c r="L328" s="21">
        <v>100</v>
      </c>
      <c r="AG328" s="162"/>
      <c r="AM328" s="6" t="s">
        <v>11181</v>
      </c>
      <c r="AN328" s="3"/>
      <c r="AO328" s="98">
        <v>52</v>
      </c>
      <c r="AP328" s="98"/>
      <c r="AQ328" s="98"/>
      <c r="AR328" s="98"/>
      <c r="AS328" s="98"/>
      <c r="AT328" s="98"/>
      <c r="AU328" s="98"/>
      <c r="AV328" s="98"/>
      <c r="AW328" s="98"/>
      <c r="AX328" s="98"/>
      <c r="AY328" s="226"/>
      <c r="AZ328" s="98"/>
      <c r="BA328" s="98"/>
      <c r="BB328" s="98"/>
      <c r="BC328" s="98"/>
      <c r="BD328" s="98"/>
      <c r="BE328" s="98"/>
      <c r="BF328" s="98"/>
      <c r="BG328" s="98"/>
      <c r="BH328" s="98"/>
      <c r="BI328" s="98"/>
      <c r="BJ328" s="98"/>
      <c r="BK328" s="98"/>
      <c r="BL328" s="98"/>
      <c r="BM328" s="98"/>
      <c r="BN328" s="98"/>
      <c r="BO328" s="98"/>
      <c r="BP328" s="98"/>
      <c r="BQ328" s="28"/>
      <c r="BR328" s="98"/>
      <c r="BS328" s="28"/>
      <c r="BT328" s="98"/>
      <c r="BU328" s="98"/>
      <c r="BV328" s="98"/>
      <c r="BW328" s="98"/>
      <c r="BX328" s="98"/>
      <c r="BY328" s="98"/>
      <c r="BZ328" s="98"/>
      <c r="CA328" s="98"/>
      <c r="CB328" s="98"/>
      <c r="CC328" s="98"/>
      <c r="CD328" s="98"/>
      <c r="CE328" s="98"/>
      <c r="CF328" s="98"/>
      <c r="CG328" s="294"/>
      <c r="CH328" s="294"/>
      <c r="CI328" s="294"/>
      <c r="CJ328" s="294"/>
      <c r="CK328" s="98"/>
      <c r="CL328" s="98">
        <v>166</v>
      </c>
      <c r="CM328" s="98">
        <v>166</v>
      </c>
      <c r="CY328" s="293"/>
      <c r="DA328" s="293"/>
      <c r="DB328" s="293"/>
      <c r="DC328" s="293"/>
      <c r="DG328" s="14"/>
      <c r="DH328" s="14"/>
      <c r="DI328" s="14"/>
      <c r="DJ328" s="14"/>
      <c r="DK328" s="14"/>
      <c r="DL328" s="14"/>
      <c r="DM328" s="293"/>
      <c r="DN328" s="293"/>
      <c r="DO328" s="293"/>
      <c r="DP328" s="293"/>
      <c r="DQ328" s="293"/>
      <c r="DR328" s="293"/>
      <c r="DS328" s="293"/>
      <c r="DT328" s="293"/>
      <c r="DU328" s="293"/>
      <c r="DV328" s="293"/>
      <c r="DW328" s="293"/>
      <c r="DX328" s="293"/>
      <c r="DY328" s="293"/>
      <c r="DZ328" s="293"/>
      <c r="EA328" s="14"/>
      <c r="EB328" s="14"/>
      <c r="EC328" s="14"/>
      <c r="ED328" s="14"/>
      <c r="EE328" s="14"/>
      <c r="EF328" s="53"/>
      <c r="EG328" s="14"/>
      <c r="EH328" s="14"/>
      <c r="EI328" s="14"/>
      <c r="EM328" s="14"/>
      <c r="EN328" s="14"/>
      <c r="EO328" s="53"/>
      <c r="EP328" s="14"/>
      <c r="EQ328" s="14"/>
      <c r="ER328" s="14"/>
      <c r="ES328" s="293"/>
      <c r="ET328" s="293"/>
      <c r="EU328" s="293"/>
      <c r="EV328" s="293"/>
      <c r="EW328" s="293"/>
      <c r="EX328" s="293"/>
      <c r="EY328" s="293"/>
      <c r="EZ328" s="293"/>
      <c r="FA328" s="293"/>
      <c r="FB328" s="293"/>
      <c r="FC328" s="293"/>
      <c r="FD328" s="293"/>
      <c r="FE328" s="293"/>
      <c r="FF328" s="293"/>
      <c r="FG328" s="14"/>
      <c r="FH328" s="14"/>
      <c r="FI328" s="14"/>
      <c r="FJ328" s="14"/>
      <c r="FL328" s="14"/>
      <c r="FM328" s="14"/>
      <c r="FN328" s="14"/>
      <c r="FP328" s="53"/>
      <c r="FS328" s="14"/>
      <c r="FT328" s="14"/>
      <c r="FU328" s="14"/>
      <c r="FV328" s="14"/>
      <c r="FW328" s="14"/>
      <c r="FX328" s="53"/>
      <c r="FY328" s="53"/>
      <c r="FZ328" s="53"/>
      <c r="GA328" s="53"/>
      <c r="GB328" s="53"/>
      <c r="GC328" s="53"/>
      <c r="GD328" s="53"/>
      <c r="GE328" s="53"/>
      <c r="GF328" s="53"/>
      <c r="GG328" s="53"/>
      <c r="GH328" s="53"/>
      <c r="GI328" s="53"/>
      <c r="GJ328" s="53"/>
      <c r="GK328" s="53"/>
      <c r="GL328" s="53"/>
      <c r="GM328" s="53"/>
      <c r="GN328" s="53"/>
      <c r="GO328" s="53"/>
      <c r="GP328" s="53"/>
      <c r="GQ328" s="53"/>
      <c r="GR328" s="14"/>
      <c r="GS328" s="14"/>
      <c r="GT328" s="14"/>
      <c r="GU328" s="14"/>
      <c r="GV328" s="14"/>
      <c r="GW328" s="14"/>
      <c r="GX328" s="14"/>
      <c r="GY328" s="14"/>
      <c r="GZ328" s="295"/>
      <c r="HA328" s="295"/>
      <c r="HB328" s="295"/>
      <c r="HC328" s="295"/>
      <c r="HD328" s="295"/>
      <c r="HE328" s="295"/>
      <c r="HF328" s="295"/>
      <c r="HG328" s="295"/>
      <c r="HH328" s="295"/>
      <c r="HI328" s="295"/>
      <c r="HJ328" s="295"/>
      <c r="HK328" s="295"/>
      <c r="HL328" s="14"/>
      <c r="HM328" s="14"/>
      <c r="HN328" s="14"/>
      <c r="HP328" s="14"/>
      <c r="HQ328" s="14"/>
      <c r="HR328" s="14"/>
      <c r="HS328" s="14"/>
      <c r="HT328" s="14"/>
      <c r="HU328" s="14"/>
      <c r="HV328" s="14"/>
      <c r="HW328" s="14"/>
      <c r="HX328" s="14"/>
      <c r="HY328" s="14"/>
      <c r="IC328" s="14"/>
      <c r="ID328" s="14"/>
      <c r="IE328" s="14"/>
      <c r="IF328" s="14"/>
      <c r="IG328" s="14"/>
      <c r="IH328" s="14"/>
      <c r="II328" s="293"/>
      <c r="IJ328" s="293"/>
      <c r="IK328" s="293"/>
      <c r="IL328" s="293"/>
      <c r="IM328" s="293"/>
      <c r="IN328" s="293"/>
      <c r="IO328" s="293"/>
      <c r="IP328" s="293"/>
      <c r="IQ328" s="293"/>
      <c r="IR328" s="293"/>
      <c r="IS328" s="293"/>
      <c r="IT328" s="293"/>
      <c r="IU328" s="293"/>
      <c r="IV328" s="293"/>
      <c r="IW328" s="14"/>
      <c r="IX328" s="14"/>
      <c r="IY328" s="14"/>
      <c r="JC328" s="14"/>
      <c r="JD328" s="14"/>
      <c r="JE328" s="14"/>
      <c r="JF328" s="14"/>
      <c r="JG328" s="14"/>
      <c r="JH328" s="14"/>
      <c r="JI328" s="293"/>
      <c r="JJ328" s="293"/>
      <c r="JK328" s="293"/>
      <c r="JL328" s="293"/>
      <c r="JM328" s="293"/>
      <c r="JN328" s="293"/>
      <c r="JO328" s="293"/>
      <c r="JP328" s="293"/>
      <c r="JQ328" s="293"/>
      <c r="JR328" s="293"/>
      <c r="JS328" s="293"/>
      <c r="JT328" s="293"/>
      <c r="JU328" s="293"/>
      <c r="JV328" s="293"/>
      <c r="JW328" s="14"/>
      <c r="JX328" s="14"/>
      <c r="JY328" s="14"/>
      <c r="KG328" s="293"/>
      <c r="KH328" s="293"/>
      <c r="KI328" s="293"/>
      <c r="KJ328" s="293"/>
      <c r="KK328" s="293"/>
      <c r="KL328" s="293"/>
      <c r="KM328" s="293"/>
      <c r="KN328" s="293"/>
      <c r="KO328" s="293"/>
      <c r="KP328" s="293"/>
      <c r="KQ328" s="293"/>
      <c r="KR328" s="293"/>
      <c r="KZ328" s="14"/>
      <c r="LA328" s="14"/>
      <c r="LB328" s="14"/>
      <c r="LC328" s="14"/>
      <c r="LD328" s="14"/>
      <c r="LE328" s="293"/>
      <c r="LF328" s="293"/>
      <c r="LG328" s="293"/>
      <c r="LH328" s="293"/>
      <c r="LI328" s="293"/>
      <c r="LJ328" s="293"/>
      <c r="LK328" s="293"/>
      <c r="LL328" s="293"/>
      <c r="LM328" s="293"/>
      <c r="LN328" s="293"/>
      <c r="LO328" s="293"/>
      <c r="LP328" s="293"/>
      <c r="LQ328" s="293"/>
      <c r="LR328" s="14"/>
      <c r="LS328" s="14"/>
      <c r="LT328" s="14"/>
      <c r="LX328" s="14"/>
      <c r="LY328" s="14"/>
      <c r="LZ328" s="14"/>
      <c r="MA328" s="14"/>
      <c r="MB328" s="293"/>
      <c r="MC328" s="293"/>
      <c r="MD328" s="293"/>
      <c r="ME328" s="293"/>
      <c r="MF328" s="293"/>
      <c r="MG328" s="293"/>
      <c r="MH328" s="293"/>
      <c r="MI328" s="293"/>
      <c r="MJ328" s="293"/>
      <c r="MK328" s="293"/>
      <c r="ML328" s="293"/>
      <c r="MM328" s="293"/>
      <c r="MN328" s="14"/>
      <c r="MO328" s="14"/>
      <c r="MP328" s="14"/>
      <c r="MQ328" s="14"/>
      <c r="MR328" s="14"/>
      <c r="MU328" s="193"/>
      <c r="MV328" s="193"/>
      <c r="MW328" s="14"/>
      <c r="MX328" s="193"/>
      <c r="MY328" s="193"/>
      <c r="MZ328" s="293"/>
      <c r="NA328" s="293"/>
      <c r="NB328" s="293"/>
      <c r="NC328" s="293"/>
      <c r="ND328" s="293"/>
      <c r="NE328" s="293"/>
      <c r="NF328" s="293"/>
      <c r="NG328" s="293"/>
      <c r="NH328" s="293"/>
      <c r="NI328" s="293"/>
      <c r="NJ328" s="293"/>
      <c r="NK328" s="293"/>
      <c r="NL328" s="293"/>
      <c r="NM328" s="14"/>
      <c r="NN328" s="14"/>
      <c r="NO328" s="14"/>
      <c r="NS328" s="14"/>
      <c r="NT328" s="14"/>
      <c r="NU328" s="14"/>
      <c r="NV328" s="14"/>
      <c r="NW328" s="14"/>
      <c r="NX328" s="14"/>
      <c r="NY328" s="293"/>
      <c r="NZ328" s="293"/>
      <c r="OA328" s="293"/>
      <c r="OB328" s="293"/>
      <c r="OC328" s="293"/>
      <c r="OD328" s="293"/>
      <c r="OE328" s="293"/>
      <c r="OF328" s="293"/>
      <c r="OG328" s="293"/>
      <c r="OH328" s="293"/>
      <c r="OI328" s="293"/>
      <c r="OJ328" s="293"/>
      <c r="OK328" s="293"/>
      <c r="OL328" s="14"/>
      <c r="OM328" s="14"/>
      <c r="ON328" s="14"/>
      <c r="OR328" s="14"/>
      <c r="OS328" s="14"/>
      <c r="OT328" s="14"/>
      <c r="OU328" s="14"/>
      <c r="OV328" s="293"/>
      <c r="OW328" s="293"/>
      <c r="OX328" s="293"/>
      <c r="OY328" s="293"/>
      <c r="OZ328" s="293"/>
      <c r="PA328" s="293"/>
      <c r="PB328" s="293"/>
      <c r="PC328" s="293"/>
      <c r="PD328" s="293"/>
      <c r="PE328" s="293"/>
      <c r="PF328" s="293"/>
      <c r="PG328" s="293"/>
      <c r="PH328" s="14"/>
      <c r="PI328" s="14"/>
      <c r="PJ328" s="14"/>
      <c r="PK328" s="14"/>
      <c r="PO328" s="14"/>
      <c r="PP328" s="14"/>
      <c r="PQ328" s="14"/>
      <c r="PR328" s="14"/>
      <c r="PS328" s="14"/>
      <c r="PT328" s="293"/>
      <c r="PU328" s="293"/>
      <c r="PV328" s="293"/>
      <c r="PW328" s="293"/>
      <c r="PX328" s="293"/>
      <c r="PY328" s="293"/>
      <c r="PZ328" s="293"/>
      <c r="QA328" s="293"/>
      <c r="QB328" s="293"/>
      <c r="QC328" s="293"/>
      <c r="QD328" s="293"/>
      <c r="QE328" s="293"/>
      <c r="QF328" s="293"/>
      <c r="QG328" s="14"/>
      <c r="QH328" s="14"/>
      <c r="QI328" s="14"/>
      <c r="QJ328" s="14"/>
      <c r="QN328" s="14"/>
      <c r="QO328" s="14"/>
      <c r="QP328" s="14"/>
      <c r="QQ328" s="14"/>
      <c r="QR328" s="14"/>
      <c r="QS328" s="14"/>
      <c r="QT328" s="293"/>
      <c r="QU328" s="293"/>
      <c r="QV328" s="293"/>
      <c r="QW328" s="293"/>
      <c r="QX328" s="293"/>
      <c r="QY328" s="293"/>
      <c r="QZ328" s="293"/>
      <c r="RA328" s="293"/>
      <c r="RB328" s="293"/>
      <c r="RC328" s="293"/>
      <c r="RD328" s="293"/>
      <c r="RE328" s="293"/>
      <c r="RF328" s="293"/>
      <c r="RG328" s="293"/>
      <c r="RH328" s="293"/>
      <c r="RI328" s="14"/>
      <c r="RJ328" s="14"/>
      <c r="RK328" s="14"/>
      <c r="RL328" s="14"/>
      <c r="RP328" s="14"/>
      <c r="RQ328" s="14"/>
      <c r="RR328" s="14"/>
      <c r="RS328" s="14"/>
      <c r="RT328" s="293"/>
      <c r="RU328" s="293"/>
      <c r="RV328" s="293"/>
      <c r="RW328" s="293"/>
      <c r="RX328" s="293"/>
      <c r="RY328" s="293"/>
      <c r="RZ328" s="293"/>
      <c r="SA328" s="293"/>
      <c r="SB328" s="293"/>
      <c r="SC328" s="293"/>
      <c r="SD328" s="293"/>
      <c r="SE328" s="293"/>
      <c r="SF328" s="14"/>
      <c r="SG328" s="14"/>
      <c r="SH328" s="14"/>
      <c r="SL328" s="14"/>
      <c r="SM328" s="14"/>
      <c r="SN328" s="14"/>
      <c r="SO328" s="14"/>
      <c r="SP328" s="293"/>
      <c r="SQ328" s="293"/>
      <c r="SR328" s="293"/>
      <c r="SS328" s="293"/>
      <c r="ST328" s="293"/>
      <c r="SU328" s="293"/>
      <c r="SV328" s="293"/>
      <c r="SW328" s="293"/>
      <c r="SX328" s="293"/>
      <c r="SY328" s="293"/>
      <c r="SZ328" s="293"/>
      <c r="TA328" s="293"/>
      <c r="TB328" s="14"/>
      <c r="TC328" s="14"/>
      <c r="TD328" s="14"/>
      <c r="TE328" s="193" t="s">
        <v>10483</v>
      </c>
      <c r="TF328" s="193" t="s">
        <v>10483</v>
      </c>
      <c r="TG328" s="193" t="s">
        <v>10483</v>
      </c>
      <c r="TH328" s="193">
        <v>20.100000000000001</v>
      </c>
      <c r="TI328" s="193">
        <v>4.7</v>
      </c>
      <c r="TJ328" s="193" t="s">
        <v>10483</v>
      </c>
      <c r="TK328" s="193">
        <v>20.2</v>
      </c>
      <c r="TL328" s="193">
        <v>5.3</v>
      </c>
      <c r="TM328" s="193" t="s">
        <v>10483</v>
      </c>
      <c r="TN328" s="293"/>
      <c r="TO328" s="293"/>
      <c r="TP328" s="293"/>
      <c r="TQ328" s="293"/>
      <c r="TR328" s="293"/>
      <c r="TS328" s="293"/>
      <c r="TT328" s="293"/>
      <c r="TU328" s="293"/>
      <c r="TV328" s="293"/>
      <c r="TW328" s="293"/>
      <c r="TX328" s="293"/>
      <c r="TY328" s="293"/>
      <c r="TZ328" s="293"/>
      <c r="UA328" s="293"/>
      <c r="UB328" s="14"/>
      <c r="UC328" s="14"/>
      <c r="UD328" s="14"/>
      <c r="UG328" s="14"/>
      <c r="UH328" s="14"/>
      <c r="UI328" s="14"/>
      <c r="UJ328" s="14"/>
      <c r="UK328" s="293"/>
      <c r="UL328" s="293"/>
      <c r="UM328" s="293"/>
      <c r="UN328" s="293"/>
      <c r="UO328" s="293"/>
      <c r="UP328" s="293"/>
      <c r="UQ328" s="293"/>
      <c r="UR328" s="293"/>
      <c r="US328" s="293"/>
      <c r="UT328" s="293"/>
      <c r="UU328" s="293"/>
      <c r="UV328" s="293"/>
      <c r="UW328" s="14"/>
      <c r="UX328" s="14"/>
      <c r="UY328" s="14"/>
      <c r="VG328" s="3"/>
      <c r="VH328" s="3"/>
      <c r="VJ328" s="59"/>
      <c r="VU328"/>
      <c r="VV328" s="5"/>
      <c r="VW328" s="5"/>
      <c r="WG328" s="5"/>
      <c r="WH328" s="5"/>
      <c r="WI328" s="5"/>
      <c r="WJ328" s="5"/>
      <c r="WK328" s="5"/>
      <c r="WL328" s="5"/>
      <c r="WM328" s="5"/>
      <c r="WN328" s="5"/>
      <c r="WO328" s="5"/>
      <c r="WV328" s="5"/>
      <c r="ZH328" s="12"/>
    </row>
    <row r="329" spans="1:686" s="6" customFormat="1" ht="33" customHeight="1" x14ac:dyDescent="0.2">
      <c r="F329" s="1"/>
      <c r="G329" s="293"/>
      <c r="H329" s="293"/>
      <c r="I329" s="293"/>
      <c r="J329" s="293"/>
      <c r="K329" s="21" t="s">
        <v>4675</v>
      </c>
      <c r="L329" s="21">
        <v>100</v>
      </c>
      <c r="AG329" s="162"/>
      <c r="AM329" s="6" t="s">
        <v>11207</v>
      </c>
      <c r="AN329" s="3"/>
      <c r="AO329" s="98">
        <v>52</v>
      </c>
      <c r="AP329" s="98"/>
      <c r="AQ329" s="98"/>
      <c r="AR329" s="98"/>
      <c r="AS329" s="98"/>
      <c r="AT329" s="98"/>
      <c r="AU329" s="98"/>
      <c r="AV329" s="98"/>
      <c r="AW329" s="98"/>
      <c r="AX329" s="98"/>
      <c r="AY329" s="226"/>
      <c r="AZ329" s="98"/>
      <c r="BA329" s="98"/>
      <c r="BB329" s="98"/>
      <c r="BC329" s="98"/>
      <c r="BD329" s="98"/>
      <c r="BE329" s="98"/>
      <c r="BF329" s="98"/>
      <c r="BG329" s="98"/>
      <c r="BH329" s="98"/>
      <c r="BI329" s="98"/>
      <c r="BJ329" s="98"/>
      <c r="BK329" s="98"/>
      <c r="BL329" s="98"/>
      <c r="BM329" s="98"/>
      <c r="BN329" s="98"/>
      <c r="BO329" s="98"/>
      <c r="BP329" s="98"/>
      <c r="BQ329" s="28"/>
      <c r="BR329" s="98"/>
      <c r="BS329" s="28"/>
      <c r="BT329" s="98"/>
      <c r="BU329" s="98"/>
      <c r="BV329" s="98"/>
      <c r="BW329" s="98"/>
      <c r="BX329" s="98"/>
      <c r="BY329" s="98"/>
      <c r="BZ329" s="98"/>
      <c r="CA329" s="98"/>
      <c r="CB329" s="98"/>
      <c r="CC329" s="98"/>
      <c r="CD329" s="98"/>
      <c r="CE329" s="98"/>
      <c r="CF329" s="98"/>
      <c r="CG329" s="294"/>
      <c r="CH329" s="294"/>
      <c r="CI329" s="294"/>
      <c r="CJ329" s="294"/>
      <c r="CK329" s="98"/>
      <c r="CL329" s="98">
        <v>142</v>
      </c>
      <c r="CM329" s="98">
        <v>142</v>
      </c>
      <c r="CY329" s="293"/>
      <c r="DA329" s="293"/>
      <c r="DB329" s="293"/>
      <c r="DC329" s="293"/>
      <c r="DG329" s="14"/>
      <c r="DH329" s="14"/>
      <c r="DI329" s="14"/>
      <c r="DJ329" s="14"/>
      <c r="DK329" s="14"/>
      <c r="DL329" s="14"/>
      <c r="DM329" s="293"/>
      <c r="DN329" s="293"/>
      <c r="DO329" s="293"/>
      <c r="DP329" s="293"/>
      <c r="DQ329" s="293"/>
      <c r="DR329" s="293"/>
      <c r="DS329" s="293"/>
      <c r="DT329" s="293"/>
      <c r="DU329" s="293"/>
      <c r="DV329" s="293"/>
      <c r="DW329" s="293"/>
      <c r="DX329" s="293"/>
      <c r="DY329" s="293"/>
      <c r="DZ329" s="293"/>
      <c r="EA329" s="14"/>
      <c r="EB329" s="14"/>
      <c r="EC329" s="14"/>
      <c r="ED329" s="14"/>
      <c r="EE329" s="14"/>
      <c r="EF329" s="53"/>
      <c r="EG329" s="14"/>
      <c r="EH329" s="14"/>
      <c r="EI329" s="14"/>
      <c r="EM329" s="14"/>
      <c r="EN329" s="14"/>
      <c r="EO329" s="53"/>
      <c r="EP329" s="14"/>
      <c r="EQ329" s="14"/>
      <c r="ER329" s="14"/>
      <c r="ES329" s="293"/>
      <c r="ET329" s="293"/>
      <c r="EU329" s="293"/>
      <c r="EV329" s="293"/>
      <c r="EW329" s="293"/>
      <c r="EX329" s="293"/>
      <c r="EY329" s="293"/>
      <c r="EZ329" s="293"/>
      <c r="FA329" s="293"/>
      <c r="FB329" s="293"/>
      <c r="FC329" s="293"/>
      <c r="FD329" s="293"/>
      <c r="FE329" s="293"/>
      <c r="FF329" s="293"/>
      <c r="FG329" s="14"/>
      <c r="FH329" s="14"/>
      <c r="FI329" s="14"/>
      <c r="FJ329" s="14"/>
      <c r="FL329" s="14"/>
      <c r="FM329" s="14"/>
      <c r="FN329" s="14"/>
      <c r="FP329" s="53"/>
      <c r="FS329" s="14"/>
      <c r="FT329" s="14"/>
      <c r="FU329" s="14"/>
      <c r="FV329" s="14"/>
      <c r="FW329" s="14"/>
      <c r="FX329" s="53"/>
      <c r="FY329" s="53"/>
      <c r="FZ329" s="53"/>
      <c r="GA329" s="53"/>
      <c r="GB329" s="53"/>
      <c r="GC329" s="53"/>
      <c r="GD329" s="53"/>
      <c r="GE329" s="53"/>
      <c r="GF329" s="53"/>
      <c r="GG329" s="53"/>
      <c r="GH329" s="53"/>
      <c r="GI329" s="53"/>
      <c r="GJ329" s="53"/>
      <c r="GK329" s="53"/>
      <c r="GL329" s="53"/>
      <c r="GM329" s="53"/>
      <c r="GN329" s="53"/>
      <c r="GO329" s="53"/>
      <c r="GP329" s="53"/>
      <c r="GQ329" s="53"/>
      <c r="GR329" s="14"/>
      <c r="GS329" s="14"/>
      <c r="GT329" s="14"/>
      <c r="GU329" s="14"/>
      <c r="GV329" s="14"/>
      <c r="GW329" s="14"/>
      <c r="GX329" s="14"/>
      <c r="GY329" s="14"/>
      <c r="GZ329" s="295"/>
      <c r="HA329" s="295"/>
      <c r="HB329" s="295"/>
      <c r="HC329" s="295"/>
      <c r="HD329" s="295"/>
      <c r="HE329" s="295"/>
      <c r="HF329" s="295"/>
      <c r="HG329" s="295"/>
      <c r="HH329" s="295"/>
      <c r="HI329" s="295"/>
      <c r="HJ329" s="295"/>
      <c r="HK329" s="295"/>
      <c r="HL329" s="14"/>
      <c r="HM329" s="14"/>
      <c r="HN329" s="14"/>
      <c r="HP329" s="14"/>
      <c r="HQ329" s="14"/>
      <c r="HR329" s="14"/>
      <c r="HS329" s="14"/>
      <c r="HT329" s="14"/>
      <c r="HU329" s="14"/>
      <c r="HV329" s="14"/>
      <c r="HW329" s="14"/>
      <c r="HX329" s="14"/>
      <c r="HY329" s="14"/>
      <c r="IC329" s="14"/>
      <c r="ID329" s="14"/>
      <c r="IE329" s="14"/>
      <c r="IF329" s="14"/>
      <c r="IG329" s="14"/>
      <c r="IH329" s="14"/>
      <c r="II329" s="293"/>
      <c r="IJ329" s="293"/>
      <c r="IK329" s="293"/>
      <c r="IL329" s="293"/>
      <c r="IM329" s="293"/>
      <c r="IN329" s="293"/>
      <c r="IO329" s="293"/>
      <c r="IP329" s="293"/>
      <c r="IQ329" s="293"/>
      <c r="IR329" s="293"/>
      <c r="IS329" s="293"/>
      <c r="IT329" s="293"/>
      <c r="IU329" s="293"/>
      <c r="IV329" s="293"/>
      <c r="IW329" s="14"/>
      <c r="IX329" s="14"/>
      <c r="IY329" s="14"/>
      <c r="JC329" s="14"/>
      <c r="JD329" s="14"/>
      <c r="JE329" s="14"/>
      <c r="JF329" s="14"/>
      <c r="JG329" s="14"/>
      <c r="JH329" s="14"/>
      <c r="JI329" s="293"/>
      <c r="JJ329" s="293"/>
      <c r="JK329" s="293"/>
      <c r="JL329" s="293"/>
      <c r="JM329" s="293"/>
      <c r="JN329" s="293"/>
      <c r="JO329" s="293"/>
      <c r="JP329" s="293"/>
      <c r="JQ329" s="293"/>
      <c r="JR329" s="293"/>
      <c r="JS329" s="293"/>
      <c r="JT329" s="293"/>
      <c r="JU329" s="293"/>
      <c r="JV329" s="293"/>
      <c r="JW329" s="14"/>
      <c r="JX329" s="14"/>
      <c r="JY329" s="14"/>
      <c r="KG329" s="293"/>
      <c r="KH329" s="293"/>
      <c r="KI329" s="293"/>
      <c r="KJ329" s="293"/>
      <c r="KK329" s="293"/>
      <c r="KL329" s="293"/>
      <c r="KM329" s="293"/>
      <c r="KN329" s="293"/>
      <c r="KO329" s="293"/>
      <c r="KP329" s="293"/>
      <c r="KQ329" s="293"/>
      <c r="KR329" s="293"/>
      <c r="KZ329" s="14"/>
      <c r="LA329" s="14"/>
      <c r="LB329" s="14"/>
      <c r="LC329" s="14"/>
      <c r="LD329" s="14"/>
      <c r="LE329" s="293"/>
      <c r="LF329" s="293"/>
      <c r="LG329" s="293"/>
      <c r="LH329" s="293"/>
      <c r="LI329" s="293"/>
      <c r="LJ329" s="293"/>
      <c r="LK329" s="293"/>
      <c r="LL329" s="293"/>
      <c r="LM329" s="293"/>
      <c r="LN329" s="293"/>
      <c r="LO329" s="293"/>
      <c r="LP329" s="293"/>
      <c r="LQ329" s="293"/>
      <c r="LR329" s="14"/>
      <c r="LS329" s="14"/>
      <c r="LT329" s="14"/>
      <c r="LX329" s="14"/>
      <c r="LY329" s="14"/>
      <c r="LZ329" s="14"/>
      <c r="MA329" s="14"/>
      <c r="MB329" s="293"/>
      <c r="MC329" s="293"/>
      <c r="MD329" s="293"/>
      <c r="ME329" s="293"/>
      <c r="MF329" s="293"/>
      <c r="MG329" s="293"/>
      <c r="MH329" s="293"/>
      <c r="MI329" s="293"/>
      <c r="MJ329" s="293"/>
      <c r="MK329" s="293"/>
      <c r="ML329" s="293"/>
      <c r="MM329" s="293"/>
      <c r="MN329" s="14"/>
      <c r="MO329" s="14"/>
      <c r="MP329" s="14"/>
      <c r="MQ329" s="14"/>
      <c r="MR329" s="14"/>
      <c r="MU329" s="193"/>
      <c r="MV329" s="193"/>
      <c r="MW329" s="14"/>
      <c r="MX329" s="193"/>
      <c r="MY329" s="193"/>
      <c r="MZ329" s="293"/>
      <c r="NA329" s="293"/>
      <c r="NB329" s="293"/>
      <c r="NC329" s="293"/>
      <c r="ND329" s="293"/>
      <c r="NE329" s="293"/>
      <c r="NF329" s="293"/>
      <c r="NG329" s="293"/>
      <c r="NH329" s="293"/>
      <c r="NI329" s="293"/>
      <c r="NJ329" s="293"/>
      <c r="NK329" s="293"/>
      <c r="NL329" s="293"/>
      <c r="NM329" s="14"/>
      <c r="NN329" s="14"/>
      <c r="NO329" s="14"/>
      <c r="NS329" s="14"/>
      <c r="NT329" s="14"/>
      <c r="NU329" s="14"/>
      <c r="NV329" s="14"/>
      <c r="NW329" s="14"/>
      <c r="NX329" s="14"/>
      <c r="NY329" s="293"/>
      <c r="NZ329" s="293"/>
      <c r="OA329" s="293"/>
      <c r="OB329" s="293"/>
      <c r="OC329" s="293"/>
      <c r="OD329" s="293"/>
      <c r="OE329" s="293"/>
      <c r="OF329" s="293"/>
      <c r="OG329" s="293"/>
      <c r="OH329" s="293"/>
      <c r="OI329" s="293"/>
      <c r="OJ329" s="293"/>
      <c r="OK329" s="293"/>
      <c r="OL329" s="14"/>
      <c r="OM329" s="14"/>
      <c r="ON329" s="14"/>
      <c r="OR329" s="14"/>
      <c r="OS329" s="14"/>
      <c r="OT329" s="14"/>
      <c r="OU329" s="14"/>
      <c r="OV329" s="293"/>
      <c r="OW329" s="293"/>
      <c r="OX329" s="293"/>
      <c r="OY329" s="293"/>
      <c r="OZ329" s="293"/>
      <c r="PA329" s="293"/>
      <c r="PB329" s="293"/>
      <c r="PC329" s="293"/>
      <c r="PD329" s="293"/>
      <c r="PE329" s="293"/>
      <c r="PF329" s="293"/>
      <c r="PG329" s="293"/>
      <c r="PH329" s="14"/>
      <c r="PI329" s="14"/>
      <c r="PJ329" s="14"/>
      <c r="PK329" s="14"/>
      <c r="PO329" s="14"/>
      <c r="PP329" s="14"/>
      <c r="PQ329" s="14"/>
      <c r="PR329" s="14"/>
      <c r="PS329" s="14"/>
      <c r="PT329" s="293"/>
      <c r="PU329" s="293"/>
      <c r="PV329" s="293"/>
      <c r="PW329" s="293"/>
      <c r="PX329" s="293"/>
      <c r="PY329" s="293"/>
      <c r="PZ329" s="293"/>
      <c r="QA329" s="293"/>
      <c r="QB329" s="293"/>
      <c r="QC329" s="293"/>
      <c r="QD329" s="293"/>
      <c r="QE329" s="293"/>
      <c r="QF329" s="293"/>
      <c r="QG329" s="14"/>
      <c r="QH329" s="14"/>
      <c r="QI329" s="14"/>
      <c r="QJ329" s="14"/>
      <c r="QN329" s="14"/>
      <c r="QO329" s="14"/>
      <c r="QP329" s="14"/>
      <c r="QQ329" s="14"/>
      <c r="QR329" s="14"/>
      <c r="QS329" s="14"/>
      <c r="QT329" s="293"/>
      <c r="QU329" s="293"/>
      <c r="QV329" s="293"/>
      <c r="QW329" s="293"/>
      <c r="QX329" s="293"/>
      <c r="QY329" s="293"/>
      <c r="QZ329" s="293"/>
      <c r="RA329" s="293"/>
      <c r="RB329" s="293"/>
      <c r="RC329" s="293"/>
      <c r="RD329" s="293"/>
      <c r="RE329" s="293"/>
      <c r="RF329" s="293"/>
      <c r="RG329" s="293"/>
      <c r="RH329" s="293"/>
      <c r="RI329" s="14"/>
      <c r="RJ329" s="14"/>
      <c r="RK329" s="14"/>
      <c r="RL329" s="14"/>
      <c r="RP329" s="14"/>
      <c r="RQ329" s="14"/>
      <c r="RR329" s="14"/>
      <c r="RS329" s="14"/>
      <c r="RT329" s="293"/>
      <c r="RU329" s="293"/>
      <c r="RV329" s="293"/>
      <c r="RW329" s="293"/>
      <c r="RX329" s="293"/>
      <c r="RY329" s="293"/>
      <c r="RZ329" s="293"/>
      <c r="SA329" s="293"/>
      <c r="SB329" s="293"/>
      <c r="SC329" s="293"/>
      <c r="SD329" s="293"/>
      <c r="SE329" s="293"/>
      <c r="SF329" s="14"/>
      <c r="SG329" s="14"/>
      <c r="SH329" s="14"/>
      <c r="SL329" s="14"/>
      <c r="SM329" s="14"/>
      <c r="SN329" s="14"/>
      <c r="SO329" s="14"/>
      <c r="SP329" s="293"/>
      <c r="SQ329" s="293"/>
      <c r="SR329" s="293"/>
      <c r="SS329" s="293"/>
      <c r="ST329" s="293"/>
      <c r="SU329" s="293"/>
      <c r="SV329" s="293"/>
      <c r="SW329" s="293"/>
      <c r="SX329" s="293"/>
      <c r="SY329" s="293"/>
      <c r="SZ329" s="293"/>
      <c r="TA329" s="293"/>
      <c r="TB329" s="14"/>
      <c r="TC329" s="14"/>
      <c r="TD329" s="14"/>
      <c r="TE329" s="193" t="s">
        <v>10483</v>
      </c>
      <c r="TF329" s="193" t="s">
        <v>10483</v>
      </c>
      <c r="TG329" s="193" t="s">
        <v>10483</v>
      </c>
      <c r="TH329" s="193">
        <v>21.2</v>
      </c>
      <c r="TI329" s="193">
        <v>5.8</v>
      </c>
      <c r="TJ329" s="193" t="s">
        <v>10483</v>
      </c>
      <c r="TK329" s="193">
        <v>21.4</v>
      </c>
      <c r="TL329" s="193">
        <v>5.4</v>
      </c>
      <c r="TM329" s="193" t="s">
        <v>10483</v>
      </c>
      <c r="TN329" s="293"/>
      <c r="TO329" s="293"/>
      <c r="TP329" s="293"/>
      <c r="TQ329" s="293"/>
      <c r="TR329" s="293"/>
      <c r="TS329" s="293"/>
      <c r="TT329" s="293"/>
      <c r="TU329" s="293"/>
      <c r="TV329" s="293"/>
      <c r="TW329" s="293"/>
      <c r="TX329" s="293"/>
      <c r="TY329" s="293"/>
      <c r="TZ329" s="293"/>
      <c r="UA329" s="293"/>
      <c r="UB329" s="14"/>
      <c r="UC329" s="14"/>
      <c r="UD329" s="14"/>
      <c r="UG329" s="14"/>
      <c r="UH329" s="14"/>
      <c r="UI329" s="14"/>
      <c r="UJ329" s="14"/>
      <c r="UK329" s="293"/>
      <c r="UL329" s="293"/>
      <c r="UM329" s="293"/>
      <c r="UN329" s="293"/>
      <c r="UO329" s="293"/>
      <c r="UP329" s="293"/>
      <c r="UQ329" s="293"/>
      <c r="UR329" s="293"/>
      <c r="US329" s="293"/>
      <c r="UT329" s="293"/>
      <c r="UU329" s="293"/>
      <c r="UV329" s="293"/>
      <c r="UW329" s="14"/>
      <c r="UX329" s="14"/>
      <c r="UY329" s="14"/>
      <c r="VG329" s="3"/>
      <c r="VH329" s="3"/>
      <c r="VJ329" s="59"/>
      <c r="VU329"/>
      <c r="VV329" s="5"/>
      <c r="VW329" s="5"/>
      <c r="WG329" s="5"/>
      <c r="WH329" s="5"/>
      <c r="WI329" s="5"/>
      <c r="WJ329" s="5"/>
      <c r="WK329" s="5"/>
      <c r="WL329" s="5"/>
      <c r="WM329" s="5"/>
      <c r="WN329" s="5"/>
      <c r="WO329" s="5"/>
      <c r="WV329" s="5"/>
      <c r="ZH329" s="12"/>
    </row>
    <row r="330" spans="1:686" ht="33" customHeight="1" x14ac:dyDescent="0.2">
      <c r="A330" s="3" t="s">
        <v>5637</v>
      </c>
      <c r="B330" s="64" t="s">
        <v>11357</v>
      </c>
      <c r="C330" s="64" t="s">
        <v>9923</v>
      </c>
      <c r="D330" s="64" t="s">
        <v>9985</v>
      </c>
      <c r="E330" s="64" t="s">
        <v>9987</v>
      </c>
      <c r="F330" s="4" t="s">
        <v>4624</v>
      </c>
      <c r="I330" s="80" t="s">
        <v>5801</v>
      </c>
      <c r="K330" s="6">
        <v>66</v>
      </c>
      <c r="L330" s="6">
        <v>101</v>
      </c>
      <c r="M330" s="138" t="s">
        <v>3172</v>
      </c>
      <c r="N330" s="3" t="s">
        <v>10240</v>
      </c>
      <c r="O330" s="3" t="s">
        <v>10241</v>
      </c>
      <c r="P330" s="3">
        <v>2</v>
      </c>
      <c r="Q330" s="3" t="s">
        <v>2314</v>
      </c>
      <c r="S330" s="3" t="s">
        <v>75</v>
      </c>
      <c r="T330" s="3" t="s">
        <v>987</v>
      </c>
      <c r="U330" s="3" t="s">
        <v>886</v>
      </c>
      <c r="V330" s="3" t="s">
        <v>887</v>
      </c>
      <c r="W330" s="3" t="s">
        <v>2114</v>
      </c>
      <c r="X330" s="3" t="s">
        <v>4987</v>
      </c>
      <c r="Y330" s="3" t="s">
        <v>2287</v>
      </c>
      <c r="Z330" s="3" t="s">
        <v>2288</v>
      </c>
      <c r="AA330" s="3" t="s">
        <v>2289</v>
      </c>
      <c r="AB330" s="6" t="s">
        <v>1837</v>
      </c>
      <c r="AC330" s="6" t="s">
        <v>145</v>
      </c>
      <c r="AD330" s="3" t="s">
        <v>3174</v>
      </c>
      <c r="AE330" s="3" t="s">
        <v>3173</v>
      </c>
      <c r="AF330" s="3" t="s">
        <v>987</v>
      </c>
      <c r="AG330" s="3" t="s">
        <v>987</v>
      </c>
      <c r="AI330" s="3" t="s">
        <v>3175</v>
      </c>
      <c r="AJ330" s="3" t="s">
        <v>542</v>
      </c>
      <c r="AL330" s="9"/>
      <c r="AM330" s="6" t="s">
        <v>10499</v>
      </c>
      <c r="AN330" s="3" t="s">
        <v>537</v>
      </c>
      <c r="AO330" s="28">
        <v>4</v>
      </c>
      <c r="AP330" s="28">
        <v>4</v>
      </c>
      <c r="AQ330" s="28">
        <v>60</v>
      </c>
      <c r="AR330" s="28" t="s">
        <v>2759</v>
      </c>
      <c r="AS330" s="28"/>
      <c r="AT330" s="28">
        <v>141</v>
      </c>
      <c r="AU330" s="28">
        <v>141</v>
      </c>
      <c r="AV330" s="28">
        <v>0</v>
      </c>
      <c r="AW330" s="28" t="s">
        <v>2959</v>
      </c>
      <c r="AX330" s="245" t="s">
        <v>2960</v>
      </c>
      <c r="AY330" s="228" t="s">
        <v>2535</v>
      </c>
      <c r="AZ330" s="28" t="s">
        <v>557</v>
      </c>
      <c r="BA330" s="28" t="s">
        <v>542</v>
      </c>
      <c r="BB330" s="28" t="s">
        <v>542</v>
      </c>
      <c r="BC330" s="28" t="s">
        <v>542</v>
      </c>
      <c r="BH330" s="98" t="s">
        <v>2708</v>
      </c>
      <c r="BI330" s="28" t="s">
        <v>1529</v>
      </c>
      <c r="BK330" s="28" t="s">
        <v>1529</v>
      </c>
      <c r="BL330" s="28">
        <v>1</v>
      </c>
      <c r="BM330" s="28">
        <v>6</v>
      </c>
      <c r="BN330" s="28" t="s">
        <v>448</v>
      </c>
      <c r="BO330" s="28" t="s">
        <v>448</v>
      </c>
      <c r="BQ330" s="28" t="s">
        <v>4455</v>
      </c>
      <c r="BR330" s="227" t="s">
        <v>1337</v>
      </c>
      <c r="BS330" s="227" t="str">
        <f t="shared" ref="BS330:BS340" si="10">DD330&amp;" "&amp;FO330&amp;" "&amp;EJ330&amp;" "&amp;HZ330&amp;" "&amp;IZ330&amp;" "&amp;KW330&amp;" "&amp;LU330&amp;" "&amp;MS330&amp;" "&amp;NP330&amp;" "&amp;OO330&amp;" "&amp;PL330&amp;" "&amp;QK330&amp;" "&amp;RM330&amp;" "&amp;SI330&amp;" "&amp;TE330&amp;" "&amp;UE330&amp;" "&amp;JZ330</f>
        <v xml:space="preserve"> -- BSQ       SATAQ-3  PANAS-NA BDI    </v>
      </c>
      <c r="BT330" s="28" t="s">
        <v>4304</v>
      </c>
      <c r="BU330" s="28" t="s">
        <v>823</v>
      </c>
      <c r="BV330" s="28" t="s">
        <v>8157</v>
      </c>
      <c r="CE330" s="28" t="s">
        <v>4469</v>
      </c>
      <c r="CF330" s="28" t="s">
        <v>4460</v>
      </c>
      <c r="CI330" s="118" t="s">
        <v>5801</v>
      </c>
      <c r="CL330" s="28">
        <v>63</v>
      </c>
      <c r="CM330" s="28">
        <v>63</v>
      </c>
      <c r="CN330" s="3" t="s">
        <v>178</v>
      </c>
      <c r="CO330" s="3">
        <v>63</v>
      </c>
      <c r="CP330" s="3" t="s">
        <v>4891</v>
      </c>
      <c r="CQ330" s="3">
        <v>63</v>
      </c>
      <c r="CX330" s="3">
        <v>63</v>
      </c>
      <c r="CZ330" s="3">
        <v>63</v>
      </c>
      <c r="DE330" s="3" t="s">
        <v>560</v>
      </c>
      <c r="DF330" s="3" t="s">
        <v>4169</v>
      </c>
      <c r="DG330" s="29">
        <v>2.56</v>
      </c>
      <c r="DH330" s="29">
        <v>0.64</v>
      </c>
      <c r="DI330" s="53" t="s">
        <v>10483</v>
      </c>
      <c r="DJ330" s="29">
        <v>2.11</v>
      </c>
      <c r="DK330" s="53" t="s">
        <v>10483</v>
      </c>
      <c r="DL330" s="29">
        <v>7.0000000000000007E-2</v>
      </c>
      <c r="DM330" s="73" t="s">
        <v>5724</v>
      </c>
      <c r="DN330" s="73" t="s">
        <v>6861</v>
      </c>
      <c r="DO330" s="73"/>
      <c r="DP330" s="72"/>
      <c r="DQ330" s="72"/>
      <c r="DR330" s="73" t="s">
        <v>6862</v>
      </c>
      <c r="DS330" s="73" t="s">
        <v>6863</v>
      </c>
      <c r="DT330" s="73"/>
      <c r="EA330" s="53" t="s">
        <v>10483</v>
      </c>
      <c r="EB330" s="53"/>
      <c r="EC330" s="53" t="s">
        <v>10483</v>
      </c>
      <c r="ED330" s="53" t="s">
        <v>10483</v>
      </c>
      <c r="EE330" s="53" t="s">
        <v>10483</v>
      </c>
      <c r="EF330" s="53" t="s">
        <v>10483</v>
      </c>
      <c r="EJ330" s="3" t="s">
        <v>596</v>
      </c>
      <c r="EK330" s="3" t="s">
        <v>596</v>
      </c>
      <c r="EL330" s="3" t="s">
        <v>596</v>
      </c>
      <c r="EM330" s="29">
        <v>85.29</v>
      </c>
      <c r="EN330" s="29">
        <v>36.44</v>
      </c>
      <c r="EO330" s="53" t="s">
        <v>10483</v>
      </c>
      <c r="EP330" s="29">
        <v>60.93</v>
      </c>
      <c r="EQ330" s="53" t="s">
        <v>10483</v>
      </c>
      <c r="ER330" s="29">
        <v>2.25</v>
      </c>
      <c r="ES330" s="140">
        <v>61.82</v>
      </c>
      <c r="ET330" s="142">
        <v>2.19</v>
      </c>
      <c r="EU330" s="69"/>
      <c r="EX330" s="140">
        <v>66.25</v>
      </c>
      <c r="EY330" s="142">
        <v>3.62</v>
      </c>
      <c r="EZ330" s="142"/>
      <c r="FG330" s="53" t="s">
        <v>10483</v>
      </c>
      <c r="FH330" s="53" t="s">
        <v>10483</v>
      </c>
      <c r="FI330" s="53" t="s">
        <v>10483</v>
      </c>
      <c r="FJ330" s="53" t="s">
        <v>10483</v>
      </c>
      <c r="FK330" s="53" t="s">
        <v>10483</v>
      </c>
      <c r="FO330" s="53" t="s">
        <v>10483</v>
      </c>
      <c r="FP330" s="53" t="s">
        <v>10483</v>
      </c>
      <c r="FQ330" s="53" t="s">
        <v>10483</v>
      </c>
      <c r="FR330" s="53" t="s">
        <v>10483</v>
      </c>
      <c r="FS330" s="53" t="s">
        <v>10483</v>
      </c>
      <c r="FT330" s="53" t="s">
        <v>10483</v>
      </c>
      <c r="FU330" s="53" t="s">
        <v>10483</v>
      </c>
      <c r="FV330" s="53" t="s">
        <v>10483</v>
      </c>
      <c r="FW330" s="53" t="s">
        <v>10483</v>
      </c>
      <c r="FX330" s="53" t="s">
        <v>10483</v>
      </c>
      <c r="FY330" s="53" t="s">
        <v>10483</v>
      </c>
      <c r="FZ330" s="53" t="s">
        <v>10483</v>
      </c>
      <c r="GA330" s="53" t="s">
        <v>10483</v>
      </c>
      <c r="GB330" s="53" t="s">
        <v>10483</v>
      </c>
      <c r="GC330" s="53"/>
      <c r="GD330" s="53" t="s">
        <v>10483</v>
      </c>
      <c r="GE330" s="53" t="s">
        <v>10483</v>
      </c>
      <c r="GF330" s="53" t="s">
        <v>10483</v>
      </c>
      <c r="GG330" s="53" t="s">
        <v>10483</v>
      </c>
      <c r="GH330" s="53" t="s">
        <v>10483</v>
      </c>
      <c r="GI330" s="53" t="s">
        <v>10483</v>
      </c>
      <c r="GJ330" s="53" t="s">
        <v>10483</v>
      </c>
      <c r="GK330" s="53" t="s">
        <v>10483</v>
      </c>
      <c r="GL330" s="53" t="s">
        <v>10483</v>
      </c>
      <c r="GM330" s="53" t="s">
        <v>10483</v>
      </c>
      <c r="GN330" s="53" t="s">
        <v>10483</v>
      </c>
      <c r="GO330" s="53" t="s">
        <v>10483</v>
      </c>
      <c r="GP330" s="53" t="s">
        <v>10483</v>
      </c>
      <c r="GQ330" s="53" t="s">
        <v>10483</v>
      </c>
      <c r="GZ330" s="166"/>
      <c r="HA330" s="166"/>
      <c r="HB330" s="166"/>
      <c r="HC330" s="166"/>
      <c r="HD330" s="166"/>
      <c r="HE330" s="166"/>
      <c r="HF330" s="166"/>
      <c r="HG330" s="166"/>
      <c r="HH330" s="166"/>
      <c r="HI330" s="166"/>
      <c r="HJ330" s="166"/>
      <c r="HK330" s="166"/>
      <c r="HO330" s="3" t="s">
        <v>542</v>
      </c>
      <c r="JZ330" s="9"/>
      <c r="KA330" s="9"/>
      <c r="KB330" s="9"/>
      <c r="KC330" s="9"/>
      <c r="KD330" s="9"/>
      <c r="KE330" s="9"/>
      <c r="KF330" s="9"/>
      <c r="OO330" s="3" t="s">
        <v>646</v>
      </c>
      <c r="OP330" s="3" t="s">
        <v>4170</v>
      </c>
      <c r="OQ330" s="3" t="s">
        <v>4135</v>
      </c>
      <c r="OR330" s="13" t="s">
        <v>6871</v>
      </c>
      <c r="OS330" s="13" t="s">
        <v>6872</v>
      </c>
      <c r="OT330" s="13" t="s">
        <v>6873</v>
      </c>
      <c r="OU330" s="13" t="s">
        <v>6874</v>
      </c>
      <c r="OV330" s="73" t="s">
        <v>6875</v>
      </c>
      <c r="OW330" s="73" t="s">
        <v>5546</v>
      </c>
      <c r="OX330" s="72"/>
      <c r="OY330" s="72"/>
      <c r="OZ330" s="73" t="s">
        <v>6876</v>
      </c>
      <c r="PA330" s="73" t="s">
        <v>6877</v>
      </c>
      <c r="QK330" s="3" t="s">
        <v>4209</v>
      </c>
      <c r="QL330" s="3" t="s">
        <v>4347</v>
      </c>
      <c r="QM330" s="3" t="s">
        <v>4347</v>
      </c>
      <c r="QN330" s="13" t="s">
        <v>5463</v>
      </c>
      <c r="QO330" s="13" t="s">
        <v>5634</v>
      </c>
      <c r="QP330" s="13"/>
      <c r="QQ330" s="13" t="s">
        <v>5653</v>
      </c>
      <c r="QR330" s="13" t="s">
        <v>6863</v>
      </c>
      <c r="QS330" s="13"/>
      <c r="QT330" s="73" t="s">
        <v>5514</v>
      </c>
      <c r="QU330" s="73" t="s">
        <v>6863</v>
      </c>
      <c r="QV330" s="73"/>
      <c r="QW330" s="72"/>
      <c r="QX330" s="72"/>
      <c r="QY330" s="73" t="s">
        <v>6882</v>
      </c>
      <c r="QZ330" s="73" t="s">
        <v>6883</v>
      </c>
      <c r="RA330" s="73"/>
      <c r="RM330" s="3" t="s">
        <v>668</v>
      </c>
      <c r="RN330" s="3" t="s">
        <v>668</v>
      </c>
      <c r="RO330" s="3" t="s">
        <v>668</v>
      </c>
      <c r="RP330" s="13" t="s">
        <v>6887</v>
      </c>
      <c r="RQ330" s="13" t="s">
        <v>6888</v>
      </c>
      <c r="RR330" s="13" t="s">
        <v>6889</v>
      </c>
      <c r="RS330" s="13" t="s">
        <v>6890</v>
      </c>
      <c r="RT330" s="72" t="s">
        <v>6891</v>
      </c>
      <c r="RU330" s="72" t="s">
        <v>5627</v>
      </c>
      <c r="RV330" s="72"/>
      <c r="RW330" s="72"/>
      <c r="RX330" s="72" t="s">
        <v>6814</v>
      </c>
      <c r="RY330" s="72" t="s">
        <v>5461</v>
      </c>
      <c r="VE330" s="9"/>
      <c r="VF330" s="3" t="s">
        <v>5041</v>
      </c>
      <c r="VG330" s="22" t="s">
        <v>4548</v>
      </c>
      <c r="VH330" s="3" t="s">
        <v>4504</v>
      </c>
      <c r="VI330" s="3">
        <v>54</v>
      </c>
      <c r="VJ330" s="9"/>
      <c r="VQ330" s="3" t="s">
        <v>3172</v>
      </c>
      <c r="VR330" s="3" t="s">
        <v>3172</v>
      </c>
      <c r="VS330" s="3" t="s">
        <v>3172</v>
      </c>
      <c r="VT330" s="6" t="s">
        <v>3172</v>
      </c>
      <c r="VV330" s="2" t="s">
        <v>5834</v>
      </c>
      <c r="VW330" s="2" t="s">
        <v>5834</v>
      </c>
      <c r="VX330" s="3" t="s">
        <v>6166</v>
      </c>
      <c r="VZ330" s="3" t="s">
        <v>537</v>
      </c>
      <c r="WA330" s="3" t="s">
        <v>537</v>
      </c>
      <c r="WB330" s="117" t="s">
        <v>10426</v>
      </c>
      <c r="WC330" s="3" t="s">
        <v>537</v>
      </c>
      <c r="WG330" s="7" t="s">
        <v>537</v>
      </c>
      <c r="WN330" s="2" t="s">
        <v>6165</v>
      </c>
      <c r="WO330" s="2" t="s">
        <v>987</v>
      </c>
      <c r="WQ330" s="92" t="s">
        <v>537</v>
      </c>
      <c r="WR330" s="92"/>
      <c r="WS330" s="92"/>
      <c r="WT330" s="92" t="s">
        <v>537</v>
      </c>
      <c r="WU330" s="3" t="s">
        <v>537</v>
      </c>
      <c r="WV330" s="7" t="s">
        <v>537</v>
      </c>
      <c r="WZ330" s="6" t="s">
        <v>987</v>
      </c>
      <c r="XA330" s="6" t="s">
        <v>3173</v>
      </c>
      <c r="XB330" s="6" t="s">
        <v>987</v>
      </c>
      <c r="XD330" s="6" t="s">
        <v>3175</v>
      </c>
      <c r="XE330" s="6" t="s">
        <v>542</v>
      </c>
      <c r="XF330" s="6" t="s">
        <v>1961</v>
      </c>
      <c r="XG330" s="6" t="s">
        <v>1285</v>
      </c>
      <c r="XH330" s="6" t="s">
        <v>1285</v>
      </c>
      <c r="XK330"/>
      <c r="XL330" s="3" t="s">
        <v>1285</v>
      </c>
      <c r="XM330" s="6" t="s">
        <v>1096</v>
      </c>
      <c r="XN330" s="6" t="s">
        <v>1096</v>
      </c>
      <c r="XP330" s="6" t="s">
        <v>10499</v>
      </c>
      <c r="XQ330" s="6" t="s">
        <v>10499</v>
      </c>
      <c r="XU330" s="3" t="s">
        <v>987</v>
      </c>
      <c r="XV330" s="3">
        <v>4</v>
      </c>
      <c r="YB330" s="3" t="s">
        <v>1096</v>
      </c>
      <c r="YI330" s="3" t="s">
        <v>778</v>
      </c>
      <c r="YJ330" s="3" t="s">
        <v>1061</v>
      </c>
      <c r="YL330" s="3" t="s">
        <v>1236</v>
      </c>
      <c r="YM330" s="3" t="s">
        <v>537</v>
      </c>
      <c r="YP330" s="3" t="s">
        <v>537</v>
      </c>
      <c r="YQ330" s="3" t="s">
        <v>537</v>
      </c>
      <c r="YR330" s="3" t="s">
        <v>537</v>
      </c>
      <c r="YS330" s="3" t="s">
        <v>886</v>
      </c>
      <c r="YT330" s="3" t="s">
        <v>887</v>
      </c>
      <c r="YU330" s="3" t="s">
        <v>3986</v>
      </c>
      <c r="YV330" s="3" t="s">
        <v>537</v>
      </c>
      <c r="YX330" s="3" t="s">
        <v>1961</v>
      </c>
      <c r="YY330" s="3" t="s">
        <v>2114</v>
      </c>
      <c r="ZA330" s="6" t="s">
        <v>1837</v>
      </c>
      <c r="ZC330" s="6" t="s">
        <v>1960</v>
      </c>
      <c r="ZH330" s="13" t="s">
        <v>1338</v>
      </c>
      <c r="ZI330" s="3" t="s">
        <v>596</v>
      </c>
      <c r="ZJ330" s="3" t="s">
        <v>1339</v>
      </c>
    </row>
    <row r="331" spans="1:686" ht="33" customHeight="1" x14ac:dyDescent="0.2">
      <c r="K331" s="6">
        <v>66</v>
      </c>
      <c r="L331" s="6">
        <v>101</v>
      </c>
      <c r="M331" s="162" t="s">
        <v>10483</v>
      </c>
      <c r="T331" s="3" t="s">
        <v>1235</v>
      </c>
      <c r="AE331" s="3" t="s">
        <v>1235</v>
      </c>
      <c r="AL331" s="9"/>
      <c r="AM331" s="6" t="s">
        <v>7682</v>
      </c>
      <c r="AO331" s="28">
        <v>4</v>
      </c>
      <c r="AP331" s="9"/>
      <c r="AQ331" s="9"/>
      <c r="BH331" s="98" t="s">
        <v>2708</v>
      </c>
      <c r="BQ331" s="28" t="s">
        <v>4455</v>
      </c>
      <c r="BS331" s="227" t="str">
        <f t="shared" si="10"/>
        <v xml:space="preserve"> -- BSQ              </v>
      </c>
      <c r="CL331" s="28">
        <v>78</v>
      </c>
      <c r="CM331" s="28">
        <v>78</v>
      </c>
      <c r="CO331" s="3">
        <v>78</v>
      </c>
      <c r="CQ331" s="3">
        <v>78</v>
      </c>
      <c r="CX331" s="3">
        <v>78</v>
      </c>
      <c r="CZ331" s="3">
        <v>78</v>
      </c>
      <c r="DE331" s="3" t="s">
        <v>560</v>
      </c>
      <c r="DF331" s="3" t="s">
        <v>4169</v>
      </c>
      <c r="DG331" s="29">
        <v>2.48</v>
      </c>
      <c r="DH331" s="29">
        <v>0.66</v>
      </c>
      <c r="DI331" s="53" t="s">
        <v>10483</v>
      </c>
      <c r="DJ331" s="29">
        <v>2.35</v>
      </c>
      <c r="DK331" s="53" t="s">
        <v>10483</v>
      </c>
      <c r="DL331" s="29">
        <v>7.0000000000000007E-2</v>
      </c>
      <c r="DM331" s="73" t="s">
        <v>6857</v>
      </c>
      <c r="DN331" s="73" t="s">
        <v>6858</v>
      </c>
      <c r="DO331" s="73"/>
      <c r="DP331" s="72"/>
      <c r="DQ331" s="72"/>
      <c r="DR331" s="73" t="s">
        <v>6859</v>
      </c>
      <c r="DS331" s="73" t="s">
        <v>6860</v>
      </c>
      <c r="DT331" s="73"/>
      <c r="EA331" s="53" t="s">
        <v>10483</v>
      </c>
      <c r="EB331" s="53"/>
      <c r="EC331" s="53" t="s">
        <v>10483</v>
      </c>
      <c r="ED331" s="53" t="s">
        <v>10483</v>
      </c>
      <c r="EE331" s="53" t="s">
        <v>10483</v>
      </c>
      <c r="EF331" s="53" t="s">
        <v>10483</v>
      </c>
      <c r="EJ331" s="3" t="s">
        <v>596</v>
      </c>
      <c r="EK331" s="3" t="s">
        <v>596</v>
      </c>
      <c r="EL331" s="3" t="s">
        <v>596</v>
      </c>
      <c r="EM331" s="29">
        <v>77.83</v>
      </c>
      <c r="EN331" s="29">
        <v>33.79</v>
      </c>
      <c r="EO331" s="53" t="s">
        <v>10483</v>
      </c>
      <c r="EP331" s="29">
        <v>75.599999999999994</v>
      </c>
      <c r="EQ331" s="53" t="s">
        <v>10483</v>
      </c>
      <c r="ER331" s="29">
        <v>2.02</v>
      </c>
      <c r="ES331" s="140">
        <v>76.569999999999993</v>
      </c>
      <c r="ET331" s="142">
        <v>1.97</v>
      </c>
      <c r="EU331" s="69"/>
      <c r="EX331" s="140">
        <v>81.45</v>
      </c>
      <c r="EY331" s="142">
        <v>3.62</v>
      </c>
      <c r="EZ331" s="142"/>
      <c r="FG331" s="53" t="s">
        <v>10483</v>
      </c>
      <c r="FH331" s="53" t="s">
        <v>10483</v>
      </c>
      <c r="FI331" s="53" t="s">
        <v>10483</v>
      </c>
      <c r="FJ331" s="53" t="s">
        <v>10483</v>
      </c>
      <c r="FK331" s="53" t="s">
        <v>10483</v>
      </c>
      <c r="FO331" s="53" t="s">
        <v>10483</v>
      </c>
      <c r="FP331" s="53" t="s">
        <v>10483</v>
      </c>
      <c r="FQ331" s="53" t="s">
        <v>10483</v>
      </c>
      <c r="FR331" s="53" t="s">
        <v>10483</v>
      </c>
      <c r="FS331" s="53" t="s">
        <v>10483</v>
      </c>
      <c r="FT331" s="53" t="s">
        <v>10483</v>
      </c>
      <c r="FU331" s="53" t="s">
        <v>10483</v>
      </c>
      <c r="FV331" s="53" t="s">
        <v>10483</v>
      </c>
      <c r="FW331" s="53" t="s">
        <v>10483</v>
      </c>
      <c r="FX331" s="53" t="s">
        <v>10483</v>
      </c>
      <c r="FY331" s="53" t="s">
        <v>10483</v>
      </c>
      <c r="FZ331" s="53" t="s">
        <v>10483</v>
      </c>
      <c r="GA331" s="53" t="s">
        <v>10483</v>
      </c>
      <c r="GB331" s="53" t="s">
        <v>10483</v>
      </c>
      <c r="GC331" s="53"/>
      <c r="GD331" s="53" t="s">
        <v>10483</v>
      </c>
      <c r="GE331" s="53" t="s">
        <v>10483</v>
      </c>
      <c r="GF331" s="53" t="s">
        <v>10483</v>
      </c>
      <c r="GG331" s="53" t="s">
        <v>10483</v>
      </c>
      <c r="GH331" s="53" t="s">
        <v>10483</v>
      </c>
      <c r="GI331" s="53" t="s">
        <v>10483</v>
      </c>
      <c r="GJ331" s="53" t="s">
        <v>10483</v>
      </c>
      <c r="GK331" s="53" t="s">
        <v>10483</v>
      </c>
      <c r="GL331" s="53" t="s">
        <v>10483</v>
      </c>
      <c r="GM331" s="53" t="s">
        <v>10483</v>
      </c>
      <c r="GN331" s="53" t="s">
        <v>10483</v>
      </c>
      <c r="GO331" s="53" t="s">
        <v>10483</v>
      </c>
      <c r="GP331" s="53" t="s">
        <v>10483</v>
      </c>
      <c r="GQ331" s="53" t="s">
        <v>10483</v>
      </c>
      <c r="GZ331" s="166"/>
      <c r="HA331" s="166"/>
      <c r="HB331" s="166"/>
      <c r="HC331" s="166"/>
      <c r="HD331" s="166"/>
      <c r="HE331" s="166"/>
      <c r="HF331" s="166"/>
      <c r="HG331" s="166"/>
      <c r="HH331" s="166"/>
      <c r="HI331" s="166"/>
      <c r="HJ331" s="166"/>
      <c r="HK331" s="166"/>
      <c r="JZ331" s="9"/>
      <c r="KA331" s="9"/>
      <c r="KB331" s="9"/>
      <c r="KC331" s="9"/>
      <c r="KD331" s="9"/>
      <c r="KE331" s="9"/>
      <c r="KF331" s="9"/>
      <c r="OR331" s="13" t="s">
        <v>6864</v>
      </c>
      <c r="OS331" s="13" t="s">
        <v>6865</v>
      </c>
      <c r="OT331" s="13" t="s">
        <v>6866</v>
      </c>
      <c r="OU331" s="13" t="s">
        <v>6867</v>
      </c>
      <c r="OV331" s="73" t="s">
        <v>6868</v>
      </c>
      <c r="OW331" s="73" t="s">
        <v>5502</v>
      </c>
      <c r="OX331" s="72"/>
      <c r="OY331" s="72"/>
      <c r="OZ331" s="73" t="s">
        <v>6869</v>
      </c>
      <c r="PA331" s="73" t="s">
        <v>6870</v>
      </c>
      <c r="QN331" s="13" t="s">
        <v>6878</v>
      </c>
      <c r="QO331" s="13" t="s">
        <v>6879</v>
      </c>
      <c r="QP331" s="13"/>
      <c r="QQ331" s="13" t="s">
        <v>6759</v>
      </c>
      <c r="QR331" s="13" t="s">
        <v>6860</v>
      </c>
      <c r="QS331" s="13"/>
      <c r="QT331" s="73" t="s">
        <v>6878</v>
      </c>
      <c r="QU331" s="73" t="s">
        <v>6860</v>
      </c>
      <c r="QV331" s="73"/>
      <c r="QW331" s="72"/>
      <c r="QX331" s="72"/>
      <c r="QY331" s="73" t="s">
        <v>6880</v>
      </c>
      <c r="QZ331" s="73" t="s">
        <v>6881</v>
      </c>
      <c r="RA331" s="73"/>
      <c r="RP331" s="13" t="s">
        <v>6718</v>
      </c>
      <c r="RQ331" s="13" t="s">
        <v>6824</v>
      </c>
      <c r="RR331" s="13" t="s">
        <v>6884</v>
      </c>
      <c r="RS331" s="13" t="s">
        <v>5727</v>
      </c>
      <c r="RT331" s="72" t="s">
        <v>6885</v>
      </c>
      <c r="RU331" s="72" t="s">
        <v>5632</v>
      </c>
      <c r="RV331" s="72"/>
      <c r="RW331" s="72"/>
      <c r="RX331" s="72" t="s">
        <v>6886</v>
      </c>
      <c r="RY331" s="72" t="s">
        <v>6685</v>
      </c>
      <c r="VE331" s="9"/>
      <c r="VF331" s="22" t="s">
        <v>5035</v>
      </c>
      <c r="VG331" s="22" t="s">
        <v>3247</v>
      </c>
      <c r="VH331" s="9"/>
      <c r="VI331" s="9"/>
      <c r="VJ331" s="9"/>
      <c r="WA331" s="3" t="s">
        <v>537</v>
      </c>
      <c r="WZ331" s="6" t="s">
        <v>1235</v>
      </c>
      <c r="XA331" s="6" t="s">
        <v>1235</v>
      </c>
      <c r="XG331" s="6" t="s">
        <v>1809</v>
      </c>
      <c r="XH331" s="6" t="s">
        <v>5949</v>
      </c>
      <c r="XK331"/>
      <c r="XL331" s="3" t="s">
        <v>1809</v>
      </c>
      <c r="XP331" s="6" t="s">
        <v>7682</v>
      </c>
      <c r="XQ331" s="6" t="s">
        <v>7682</v>
      </c>
      <c r="XV331"/>
      <c r="YB331" s="3" t="s">
        <v>1013</v>
      </c>
      <c r="YJ331" s="3" t="s">
        <v>1061</v>
      </c>
    </row>
    <row r="332" spans="1:686" ht="33" customHeight="1" x14ac:dyDescent="0.2">
      <c r="A332" s="3" t="s">
        <v>4232</v>
      </c>
      <c r="B332" s="64" t="s">
        <v>11357</v>
      </c>
      <c r="C332" s="138" t="s">
        <v>9907</v>
      </c>
      <c r="D332" s="138"/>
      <c r="E332" s="138"/>
      <c r="F332" s="3" t="s">
        <v>7900</v>
      </c>
      <c r="H332" s="80" t="s">
        <v>7887</v>
      </c>
      <c r="K332" s="6">
        <v>172</v>
      </c>
      <c r="L332" s="6">
        <v>103</v>
      </c>
      <c r="M332" s="138" t="s">
        <v>7899</v>
      </c>
      <c r="N332" s="3" t="s">
        <v>10242</v>
      </c>
      <c r="O332" s="3" t="s">
        <v>10243</v>
      </c>
      <c r="Q332" s="6" t="s">
        <v>7898</v>
      </c>
      <c r="S332" s="3" t="s">
        <v>75</v>
      </c>
      <c r="T332" s="3" t="s">
        <v>7897</v>
      </c>
      <c r="U332" s="3" t="s">
        <v>7896</v>
      </c>
      <c r="V332" s="3" t="s">
        <v>7895</v>
      </c>
      <c r="W332" s="3" t="s">
        <v>2114</v>
      </c>
      <c r="Y332" s="3" t="s">
        <v>7001</v>
      </c>
      <c r="Z332" s="3" t="s">
        <v>7894</v>
      </c>
      <c r="AB332" s="6" t="s">
        <v>1837</v>
      </c>
      <c r="AC332" s="6" t="s">
        <v>7003</v>
      </c>
      <c r="AD332" s="3" t="s">
        <v>7893</v>
      </c>
      <c r="AE332" s="3" t="s">
        <v>7892</v>
      </c>
      <c r="AG332" s="162" t="s">
        <v>10483</v>
      </c>
      <c r="AH332" s="3" t="s">
        <v>542</v>
      </c>
      <c r="AI332" s="3" t="s">
        <v>7891</v>
      </c>
      <c r="AJ332" s="3" t="s">
        <v>3243</v>
      </c>
      <c r="AL332" s="3" t="s">
        <v>7890</v>
      </c>
      <c r="AM332" s="6" t="s">
        <v>1077</v>
      </c>
      <c r="AN332" s="158" t="s">
        <v>5963</v>
      </c>
      <c r="AO332" s="9">
        <v>6</v>
      </c>
      <c r="AP332" s="9">
        <v>6</v>
      </c>
      <c r="AQ332" s="9">
        <v>52</v>
      </c>
      <c r="AR332" s="98" t="s">
        <v>3247</v>
      </c>
      <c r="AT332" s="98">
        <v>418</v>
      </c>
      <c r="AU332" s="98">
        <v>418</v>
      </c>
      <c r="AV332" s="98">
        <v>0</v>
      </c>
      <c r="AZ332" s="28" t="s">
        <v>7297</v>
      </c>
      <c r="BA332" s="28" t="s">
        <v>1757</v>
      </c>
      <c r="BB332" s="28" t="s">
        <v>1757</v>
      </c>
      <c r="BC332" s="28" t="s">
        <v>1757</v>
      </c>
      <c r="BD332" s="28" t="s">
        <v>53</v>
      </c>
      <c r="BE332" s="28" t="s">
        <v>7298</v>
      </c>
      <c r="BF332" s="28" t="s">
        <v>557</v>
      </c>
      <c r="BH332" s="28" t="s">
        <v>4232</v>
      </c>
      <c r="BI332" s="28" t="s">
        <v>1529</v>
      </c>
      <c r="BK332" s="28" t="s">
        <v>7406</v>
      </c>
      <c r="BL332" s="28">
        <v>1</v>
      </c>
      <c r="BQ332" s="28" t="s">
        <v>4455</v>
      </c>
      <c r="BR332" s="227" t="s">
        <v>7889</v>
      </c>
      <c r="BS332" s="227" t="str">
        <f t="shared" si="10"/>
        <v xml:space="preserve"> EDE-Q-R BSQ EDE-Q-WC EDE-Q-SC EDE-Q-EC  BMI  SATAQ-4R-Pressure Media SATAQ-4R-T      </v>
      </c>
      <c r="BT332" s="28" t="s">
        <v>7888</v>
      </c>
      <c r="BU332" s="28" t="s">
        <v>8323</v>
      </c>
      <c r="BV332" s="28" t="s">
        <v>8324</v>
      </c>
      <c r="BW332" s="28" t="s">
        <v>8325</v>
      </c>
      <c r="BX332" s="28" t="s">
        <v>8326</v>
      </c>
      <c r="CE332" s="28" t="s">
        <v>4463</v>
      </c>
      <c r="CF332" s="28" t="s">
        <v>4459</v>
      </c>
      <c r="CH332" s="118" t="s">
        <v>7887</v>
      </c>
      <c r="CK332" s="231" t="s">
        <v>4594</v>
      </c>
      <c r="CL332" s="28">
        <v>17</v>
      </c>
      <c r="CM332" s="112" t="s">
        <v>7886</v>
      </c>
      <c r="CN332" s="3" t="s">
        <v>7810</v>
      </c>
      <c r="CO332" s="123" t="s">
        <v>7886</v>
      </c>
      <c r="CQ332" s="120"/>
      <c r="CX332" s="121" t="s">
        <v>7886</v>
      </c>
      <c r="DE332" s="3" t="s">
        <v>4143</v>
      </c>
      <c r="DF332" s="3" t="s">
        <v>4143</v>
      </c>
      <c r="DG332" s="29">
        <v>3.33</v>
      </c>
      <c r="DH332" s="29">
        <v>0.85</v>
      </c>
      <c r="DI332" s="53" t="s">
        <v>10483</v>
      </c>
      <c r="DJ332" s="29">
        <v>1.68</v>
      </c>
      <c r="DK332" s="53" t="s">
        <v>10483</v>
      </c>
      <c r="DM332" s="65">
        <v>2.29</v>
      </c>
      <c r="DN332" s="65">
        <v>1.32</v>
      </c>
      <c r="EA332" s="53" t="s">
        <v>10483</v>
      </c>
      <c r="EB332" s="53"/>
      <c r="EC332" s="53" t="s">
        <v>10483</v>
      </c>
      <c r="ED332" s="53" t="s">
        <v>10483</v>
      </c>
      <c r="EE332" s="53" t="s">
        <v>10483</v>
      </c>
      <c r="EF332" s="53" t="s">
        <v>10483</v>
      </c>
      <c r="EJ332" s="3" t="s">
        <v>596</v>
      </c>
      <c r="EK332" s="3" t="s">
        <v>596</v>
      </c>
      <c r="EL332" s="3" t="s">
        <v>596</v>
      </c>
      <c r="EM332" s="29">
        <v>128.69</v>
      </c>
      <c r="EN332" s="29">
        <v>25.15</v>
      </c>
      <c r="EP332" s="29">
        <v>79.319999999999993</v>
      </c>
      <c r="EQ332" s="29">
        <v>28.42</v>
      </c>
      <c r="ES332" s="65">
        <v>91.47</v>
      </c>
      <c r="ET332" s="65">
        <v>36.39</v>
      </c>
      <c r="FG332" s="53" t="s">
        <v>10483</v>
      </c>
      <c r="FH332" s="53" t="s">
        <v>10483</v>
      </c>
      <c r="FI332" s="53" t="s">
        <v>10483</v>
      </c>
      <c r="FJ332" s="53" t="s">
        <v>10483</v>
      </c>
      <c r="FK332" s="53" t="s">
        <v>10483</v>
      </c>
      <c r="FO332" s="3" t="s">
        <v>4164</v>
      </c>
      <c r="FP332" s="53" t="s">
        <v>10483</v>
      </c>
      <c r="FQ332" s="3" t="s">
        <v>4164</v>
      </c>
      <c r="FR332" s="3" t="s">
        <v>4164</v>
      </c>
      <c r="FS332" s="29">
        <v>2.87</v>
      </c>
      <c r="FT332" s="29">
        <v>1.22</v>
      </c>
      <c r="FU332" s="53" t="s">
        <v>10483</v>
      </c>
      <c r="FV332" s="29">
        <v>1.44</v>
      </c>
      <c r="FW332" s="29">
        <v>1.33</v>
      </c>
      <c r="FX332" s="53" t="s">
        <v>10483</v>
      </c>
      <c r="FY332" s="53" t="s">
        <v>10483</v>
      </c>
      <c r="FZ332" s="53" t="s">
        <v>10483</v>
      </c>
      <c r="GA332" s="53" t="s">
        <v>10483</v>
      </c>
      <c r="GB332" s="53" t="s">
        <v>10483</v>
      </c>
      <c r="GC332" s="53"/>
      <c r="GD332" s="53" t="s">
        <v>10483</v>
      </c>
      <c r="GE332" s="53" t="s">
        <v>10483</v>
      </c>
      <c r="GF332" s="53" t="s">
        <v>10483</v>
      </c>
      <c r="GG332" s="53" t="s">
        <v>10483</v>
      </c>
      <c r="GH332" s="53" t="s">
        <v>10483</v>
      </c>
      <c r="GI332" s="53" t="s">
        <v>10483</v>
      </c>
      <c r="GJ332" s="53" t="s">
        <v>10483</v>
      </c>
      <c r="GK332" s="53" t="s">
        <v>10483</v>
      </c>
      <c r="GL332" s="53" t="s">
        <v>10483</v>
      </c>
      <c r="GM332" s="53" t="s">
        <v>10483</v>
      </c>
      <c r="GN332" s="53" t="s">
        <v>10483</v>
      </c>
      <c r="GO332" s="53" t="s">
        <v>10483</v>
      </c>
      <c r="GP332" s="53" t="s">
        <v>10483</v>
      </c>
      <c r="GQ332" s="53" t="s">
        <v>10483</v>
      </c>
      <c r="GU332" s="3"/>
      <c r="GZ332" s="164"/>
      <c r="HA332" s="164"/>
      <c r="HB332" s="166"/>
      <c r="HC332" s="166"/>
      <c r="HD332" s="166"/>
      <c r="HE332" s="166"/>
      <c r="HF332" s="166"/>
      <c r="HG332" s="166"/>
      <c r="HH332" s="166"/>
      <c r="HI332" s="166"/>
      <c r="HJ332" s="166"/>
      <c r="HK332" s="166"/>
      <c r="HO332" s="3" t="s">
        <v>542</v>
      </c>
      <c r="HZ332" s="3" t="s">
        <v>4125</v>
      </c>
      <c r="IA332" s="3" t="s">
        <v>4391</v>
      </c>
      <c r="IB332" s="3" t="s">
        <v>4391</v>
      </c>
      <c r="IC332" s="29">
        <v>3.71</v>
      </c>
      <c r="ID332" s="29">
        <v>1.1599999999999999</v>
      </c>
      <c r="IF332" s="29">
        <v>2</v>
      </c>
      <c r="IG332" s="29">
        <v>1.04</v>
      </c>
      <c r="II332" s="65">
        <v>2.56</v>
      </c>
      <c r="IJ332" s="65">
        <v>1.41</v>
      </c>
      <c r="IZ332" s="3" t="s">
        <v>4124</v>
      </c>
      <c r="JA332" s="3" t="s">
        <v>4310</v>
      </c>
      <c r="JB332" s="134" t="s">
        <v>4310</v>
      </c>
      <c r="JC332" s="29">
        <v>4.17</v>
      </c>
      <c r="JD332" s="29">
        <v>0.97</v>
      </c>
      <c r="JF332" s="29">
        <v>2.11</v>
      </c>
      <c r="JG332" s="29">
        <v>0.93</v>
      </c>
      <c r="JI332" s="65">
        <v>2.78</v>
      </c>
      <c r="JJ332" s="65">
        <v>1.49</v>
      </c>
      <c r="JZ332" s="9"/>
      <c r="KA332" s="9"/>
      <c r="KB332" s="9"/>
      <c r="KC332" s="9"/>
      <c r="KD332" s="9"/>
      <c r="KE332" s="9"/>
      <c r="KF332" s="9"/>
      <c r="KW332" s="3" t="s">
        <v>4139</v>
      </c>
      <c r="KX332" s="3" t="s">
        <v>4311</v>
      </c>
      <c r="KY332" s="3" t="s">
        <v>4311</v>
      </c>
      <c r="KZ332" s="29">
        <v>2.59</v>
      </c>
      <c r="LA332" s="29">
        <v>0.91</v>
      </c>
      <c r="LC332" s="29">
        <v>1.19</v>
      </c>
      <c r="LD332" s="29">
        <v>0.85</v>
      </c>
      <c r="LE332" s="65">
        <v>1.88</v>
      </c>
      <c r="LF332" s="65">
        <v>1.2</v>
      </c>
      <c r="MS332" s="3" t="s">
        <v>4104</v>
      </c>
      <c r="MT332" s="3" t="s">
        <v>4104</v>
      </c>
      <c r="MU332" s="29">
        <v>25.03</v>
      </c>
      <c r="MV332" s="29">
        <v>3.65</v>
      </c>
      <c r="MX332" s="193" t="s">
        <v>10483</v>
      </c>
      <c r="MY332" s="193" t="s">
        <v>10483</v>
      </c>
      <c r="OO332" s="3" t="s">
        <v>7885</v>
      </c>
      <c r="OP332" s="3" t="s">
        <v>7885</v>
      </c>
      <c r="OQ332" s="3" t="s">
        <v>8132</v>
      </c>
      <c r="OR332" s="29">
        <v>3.74</v>
      </c>
      <c r="OS332" s="29">
        <v>0.99</v>
      </c>
      <c r="OT332" s="29">
        <v>3.38</v>
      </c>
      <c r="OU332" s="29">
        <v>1.43</v>
      </c>
      <c r="OV332" s="65">
        <v>3.15</v>
      </c>
      <c r="OW332" s="65">
        <v>1.55</v>
      </c>
      <c r="PL332" s="3" t="s">
        <v>7713</v>
      </c>
      <c r="PM332" s="3" t="s">
        <v>7713</v>
      </c>
      <c r="PN332" s="3" t="s">
        <v>8134</v>
      </c>
      <c r="PO332" s="29">
        <v>3.74</v>
      </c>
      <c r="PP332" s="29">
        <v>0.78</v>
      </c>
      <c r="PQ332" s="29">
        <v>2.88</v>
      </c>
      <c r="PR332" s="29">
        <v>1.01</v>
      </c>
      <c r="PT332" s="65">
        <v>2.82</v>
      </c>
      <c r="PU332" s="65">
        <v>1.32</v>
      </c>
      <c r="VI332" s="6"/>
      <c r="VJ332" s="6"/>
      <c r="VZ332" s="3" t="s">
        <v>537</v>
      </c>
      <c r="WA332" s="6" t="s">
        <v>537</v>
      </c>
      <c r="WB332" s="117" t="s">
        <v>10448</v>
      </c>
      <c r="WC332" s="3" t="s">
        <v>537</v>
      </c>
      <c r="WD332" s="3" t="s">
        <v>9393</v>
      </c>
      <c r="WE332" s="6" t="s">
        <v>9654</v>
      </c>
      <c r="XK332"/>
      <c r="XL332" s="6"/>
      <c r="XN332" s="6" t="s">
        <v>1077</v>
      </c>
      <c r="XO332" s="6" t="s">
        <v>1077</v>
      </c>
      <c r="XP332" s="6" t="s">
        <v>1077</v>
      </c>
      <c r="XQ332" s="6" t="s">
        <v>1077</v>
      </c>
      <c r="XV332">
        <v>6</v>
      </c>
      <c r="XZ332" s="6" t="s">
        <v>9773</v>
      </c>
      <c r="YA332" s="6" t="s">
        <v>9491</v>
      </c>
    </row>
    <row r="333" spans="1:686" ht="33" customHeight="1" x14ac:dyDescent="0.2">
      <c r="A333" s="3" t="s">
        <v>4232</v>
      </c>
      <c r="F333" s="3"/>
      <c r="K333" s="6">
        <v>172</v>
      </c>
      <c r="L333" s="6">
        <v>103</v>
      </c>
      <c r="T333" s="3" t="s">
        <v>7884</v>
      </c>
      <c r="AD333" s="3" t="s">
        <v>7883</v>
      </c>
      <c r="AE333" s="3" t="s">
        <v>7882</v>
      </c>
      <c r="AG333" s="162" t="s">
        <v>10483</v>
      </c>
      <c r="AH333" s="3" t="s">
        <v>1757</v>
      </c>
      <c r="AI333" s="3" t="s">
        <v>7881</v>
      </c>
      <c r="AJ333" s="3" t="s">
        <v>3246</v>
      </c>
      <c r="AL333" s="28" t="s">
        <v>7880</v>
      </c>
      <c r="AM333" s="6" t="s">
        <v>810</v>
      </c>
      <c r="AO333" s="9">
        <v>1</v>
      </c>
      <c r="AP333" s="9">
        <v>1</v>
      </c>
      <c r="AQ333" s="9">
        <v>105</v>
      </c>
      <c r="BH333" s="28" t="s">
        <v>4232</v>
      </c>
      <c r="BQ333" s="28" t="s">
        <v>4455</v>
      </c>
      <c r="BS333" s="227" t="str">
        <f t="shared" si="10"/>
        <v xml:space="preserve">                </v>
      </c>
      <c r="CK333" s="231"/>
      <c r="CL333" s="28">
        <v>12</v>
      </c>
      <c r="CM333" s="112" t="s">
        <v>7879</v>
      </c>
      <c r="CO333" s="123" t="s">
        <v>7879</v>
      </c>
      <c r="CQ333" s="120"/>
      <c r="CX333" s="121" t="s">
        <v>7879</v>
      </c>
      <c r="DG333" s="29">
        <v>2.2799999999999998</v>
      </c>
      <c r="DH333" s="29">
        <v>1.29</v>
      </c>
      <c r="DI333" s="53" t="s">
        <v>10483</v>
      </c>
      <c r="DJ333" s="29">
        <v>2.81</v>
      </c>
      <c r="DK333" s="53" t="s">
        <v>10483</v>
      </c>
      <c r="DM333" s="65">
        <v>2.8</v>
      </c>
      <c r="DN333" s="65">
        <v>1.28</v>
      </c>
      <c r="EA333" s="53" t="s">
        <v>10483</v>
      </c>
      <c r="EB333" s="53"/>
      <c r="EC333" s="53" t="s">
        <v>10483</v>
      </c>
      <c r="ED333" s="53" t="s">
        <v>10483</v>
      </c>
      <c r="EE333" s="53" t="s">
        <v>10483</v>
      </c>
      <c r="EF333" s="53" t="s">
        <v>10483</v>
      </c>
      <c r="EM333" s="29">
        <v>92.49</v>
      </c>
      <c r="EN333" s="29">
        <v>37.64</v>
      </c>
      <c r="EP333" s="29">
        <v>101.67</v>
      </c>
      <c r="EQ333" s="29">
        <v>38.49</v>
      </c>
      <c r="ES333" s="65">
        <v>100.42</v>
      </c>
      <c r="ET333" s="65">
        <v>44.37</v>
      </c>
      <c r="FG333" s="53" t="s">
        <v>10483</v>
      </c>
      <c r="FH333" s="53" t="s">
        <v>10483</v>
      </c>
      <c r="FI333" s="53" t="s">
        <v>10483</v>
      </c>
      <c r="FJ333" s="53" t="s">
        <v>10483</v>
      </c>
      <c r="FK333" s="53" t="s">
        <v>10483</v>
      </c>
      <c r="FP333" s="53" t="s">
        <v>10483</v>
      </c>
      <c r="FS333" s="29">
        <v>2.5</v>
      </c>
      <c r="FT333" s="29">
        <v>1.69</v>
      </c>
      <c r="FU333" s="53" t="s">
        <v>10483</v>
      </c>
      <c r="FV333" s="29">
        <v>2.84</v>
      </c>
      <c r="FW333" s="29">
        <v>1.2</v>
      </c>
      <c r="FX333" s="53" t="s">
        <v>10483</v>
      </c>
      <c r="FY333" s="53" t="s">
        <v>10483</v>
      </c>
      <c r="FZ333" s="53" t="s">
        <v>10483</v>
      </c>
      <c r="GA333" s="53" t="s">
        <v>10483</v>
      </c>
      <c r="GB333" s="53" t="s">
        <v>10483</v>
      </c>
      <c r="GC333" s="53"/>
      <c r="GD333" s="53" t="s">
        <v>10483</v>
      </c>
      <c r="GE333" s="53" t="s">
        <v>10483</v>
      </c>
      <c r="GF333" s="53" t="s">
        <v>10483</v>
      </c>
      <c r="GG333" s="53" t="s">
        <v>10483</v>
      </c>
      <c r="GH333" s="53" t="s">
        <v>10483</v>
      </c>
      <c r="GI333" s="53" t="s">
        <v>10483</v>
      </c>
      <c r="GJ333" s="53" t="s">
        <v>10483</v>
      </c>
      <c r="GK333" s="53" t="s">
        <v>10483</v>
      </c>
      <c r="GL333" s="53" t="s">
        <v>10483</v>
      </c>
      <c r="GM333" s="53" t="s">
        <v>10483</v>
      </c>
      <c r="GN333" s="53" t="s">
        <v>10483</v>
      </c>
      <c r="GO333" s="53" t="s">
        <v>10483</v>
      </c>
      <c r="GP333" s="53" t="s">
        <v>10483</v>
      </c>
      <c r="GQ333" s="53" t="s">
        <v>10483</v>
      </c>
      <c r="GU333" s="3"/>
      <c r="GZ333" s="164"/>
      <c r="HA333" s="164"/>
      <c r="HB333" s="166"/>
      <c r="HC333" s="166"/>
      <c r="HD333" s="166"/>
      <c r="HE333" s="166"/>
      <c r="HF333" s="166"/>
      <c r="HG333" s="166"/>
      <c r="HH333" s="166"/>
      <c r="HI333" s="166"/>
      <c r="HJ333" s="166"/>
      <c r="HK333" s="166"/>
      <c r="IC333" s="29">
        <v>2.5499999999999998</v>
      </c>
      <c r="ID333" s="29">
        <v>1.38</v>
      </c>
      <c r="IF333" s="29">
        <v>3.15</v>
      </c>
      <c r="IG333" s="29">
        <v>1.01</v>
      </c>
      <c r="II333" s="65">
        <v>2.75</v>
      </c>
      <c r="IJ333" s="65">
        <v>1.33</v>
      </c>
      <c r="JC333" s="29">
        <v>2.76</v>
      </c>
      <c r="JD333" s="29">
        <v>1.47</v>
      </c>
      <c r="JF333" s="29">
        <v>2.94</v>
      </c>
      <c r="JG333" s="29">
        <v>1.22</v>
      </c>
      <c r="JI333" s="65">
        <v>3</v>
      </c>
      <c r="JJ333" s="65">
        <v>1.51</v>
      </c>
      <c r="JZ333" s="9"/>
      <c r="KA333" s="9"/>
      <c r="KB333" s="9"/>
      <c r="KC333" s="9"/>
      <c r="KD333" s="9"/>
      <c r="KE333" s="9"/>
      <c r="KF333" s="9"/>
      <c r="KZ333" s="29">
        <v>1.46</v>
      </c>
      <c r="LA333" s="29">
        <v>1.37</v>
      </c>
      <c r="LC333" s="29">
        <v>2.4</v>
      </c>
      <c r="LD333" s="29">
        <v>0.95</v>
      </c>
      <c r="LE333" s="65">
        <v>2.35</v>
      </c>
      <c r="LF333" s="65">
        <v>1.1599999999999999</v>
      </c>
      <c r="MU333" s="29">
        <v>23.1</v>
      </c>
      <c r="MV333" s="29">
        <v>2.52</v>
      </c>
      <c r="MX333" s="193" t="s">
        <v>10483</v>
      </c>
      <c r="MY333" s="193" t="s">
        <v>10483</v>
      </c>
      <c r="OR333" s="29">
        <v>3.43</v>
      </c>
      <c r="OS333" s="29">
        <v>1.72</v>
      </c>
      <c r="OT333" s="29">
        <v>3.45</v>
      </c>
      <c r="OU333" s="29">
        <v>1.53</v>
      </c>
      <c r="OV333" s="65">
        <v>3.19</v>
      </c>
      <c r="OW333" s="65">
        <v>1.57</v>
      </c>
      <c r="PO333" s="29">
        <v>3.1</v>
      </c>
      <c r="PP333" s="29">
        <v>1.1299999999999999</v>
      </c>
      <c r="PQ333" s="29">
        <v>3.21</v>
      </c>
      <c r="PR333" s="29">
        <v>1.31</v>
      </c>
      <c r="PT333" s="65">
        <v>2.98</v>
      </c>
      <c r="PU333" s="65">
        <v>1.3</v>
      </c>
      <c r="VF333" s="3" t="s">
        <v>5002</v>
      </c>
      <c r="VG333" s="3" t="s">
        <v>7878</v>
      </c>
      <c r="VH333" s="3" t="s">
        <v>4501</v>
      </c>
      <c r="VI333" s="6">
        <v>2</v>
      </c>
      <c r="VJ333" s="6">
        <v>10.52</v>
      </c>
      <c r="VK333" s="3" t="s">
        <v>4232</v>
      </c>
      <c r="WA333" s="6" t="s">
        <v>537</v>
      </c>
      <c r="WE333" s="6"/>
      <c r="XK333"/>
      <c r="XL333" s="6"/>
      <c r="XN333" s="18" t="s">
        <v>1285</v>
      </c>
      <c r="XO333" s="18" t="s">
        <v>9492</v>
      </c>
      <c r="XP333" s="6" t="s">
        <v>810</v>
      </c>
      <c r="XQ333" s="6" t="s">
        <v>810</v>
      </c>
      <c r="XS333" s="6" t="s">
        <v>10743</v>
      </c>
      <c r="XT333" s="6" t="s">
        <v>10743</v>
      </c>
      <c r="XV333">
        <v>1</v>
      </c>
      <c r="XZ333" s="6" t="s">
        <v>9774</v>
      </c>
    </row>
    <row r="334" spans="1:686" ht="33" customHeight="1" x14ac:dyDescent="0.2">
      <c r="A334" s="3" t="s">
        <v>4232</v>
      </c>
      <c r="F334" s="3"/>
      <c r="K334" s="6">
        <v>172</v>
      </c>
      <c r="L334" s="6">
        <v>103</v>
      </c>
      <c r="T334" s="3" t="s">
        <v>1025</v>
      </c>
      <c r="AE334" s="3" t="s">
        <v>1173</v>
      </c>
      <c r="AL334" s="9"/>
      <c r="AM334" s="6" t="s">
        <v>9403</v>
      </c>
      <c r="AO334" s="9"/>
      <c r="AP334" s="9"/>
      <c r="AQ334" s="9"/>
      <c r="BH334" s="28" t="s">
        <v>4232</v>
      </c>
      <c r="BQ334" s="28" t="s">
        <v>4455</v>
      </c>
      <c r="BS334" s="227" t="str">
        <f t="shared" si="10"/>
        <v xml:space="preserve">                </v>
      </c>
      <c r="CK334" s="231"/>
      <c r="CL334" s="28">
        <v>17</v>
      </c>
      <c r="CM334" s="112" t="s">
        <v>7877</v>
      </c>
      <c r="CO334" s="123" t="s">
        <v>7877</v>
      </c>
      <c r="CQ334" s="120"/>
      <c r="CX334" s="121" t="s">
        <v>7877</v>
      </c>
      <c r="DG334" s="29">
        <v>2.85</v>
      </c>
      <c r="DH334" s="29">
        <v>0.98</v>
      </c>
      <c r="DI334" s="53" t="s">
        <v>10483</v>
      </c>
      <c r="DJ334" s="29">
        <v>2.93</v>
      </c>
      <c r="DK334" s="53" t="s">
        <v>10483</v>
      </c>
      <c r="DM334" s="65">
        <v>3.19</v>
      </c>
      <c r="DN334" s="65">
        <v>1.36</v>
      </c>
      <c r="EA334" s="53" t="s">
        <v>10483</v>
      </c>
      <c r="EB334" s="53"/>
      <c r="EC334" s="53" t="s">
        <v>10483</v>
      </c>
      <c r="ED334" s="53" t="s">
        <v>10483</v>
      </c>
      <c r="EE334" s="53" t="s">
        <v>10483</v>
      </c>
      <c r="EF334" s="53" t="s">
        <v>10483</v>
      </c>
      <c r="EM334" s="29">
        <v>103.22</v>
      </c>
      <c r="EN334" s="29">
        <v>32.22</v>
      </c>
      <c r="EP334" s="29">
        <v>105.11</v>
      </c>
      <c r="EQ334" s="29">
        <v>43.95</v>
      </c>
      <c r="ES334" s="65">
        <v>116</v>
      </c>
      <c r="ET334" s="65">
        <v>44.68</v>
      </c>
      <c r="FG334" s="53" t="s">
        <v>10483</v>
      </c>
      <c r="FH334" s="53" t="s">
        <v>10483</v>
      </c>
      <c r="FI334" s="53" t="s">
        <v>10483</v>
      </c>
      <c r="FJ334" s="53" t="s">
        <v>10483</v>
      </c>
      <c r="FK334" s="53" t="s">
        <v>10483</v>
      </c>
      <c r="FP334" s="53" t="s">
        <v>10483</v>
      </c>
      <c r="FS334" s="29">
        <v>2.78</v>
      </c>
      <c r="FT334" s="29">
        <v>1.04</v>
      </c>
      <c r="FU334" s="53" t="s">
        <v>10483</v>
      </c>
      <c r="FV334" s="29">
        <v>3.18</v>
      </c>
      <c r="FW334" s="29">
        <v>1.73</v>
      </c>
      <c r="FX334" s="53" t="s">
        <v>10483</v>
      </c>
      <c r="FY334" s="53" t="s">
        <v>10483</v>
      </c>
      <c r="FZ334" s="53" t="s">
        <v>10483</v>
      </c>
      <c r="GA334" s="53" t="s">
        <v>10483</v>
      </c>
      <c r="GB334" s="53" t="s">
        <v>10483</v>
      </c>
      <c r="GC334" s="53"/>
      <c r="GD334" s="53" t="s">
        <v>10483</v>
      </c>
      <c r="GE334" s="53" t="s">
        <v>10483</v>
      </c>
      <c r="GF334" s="53" t="s">
        <v>10483</v>
      </c>
      <c r="GG334" s="53" t="s">
        <v>10483</v>
      </c>
      <c r="GH334" s="53" t="s">
        <v>10483</v>
      </c>
      <c r="GI334" s="53" t="s">
        <v>10483</v>
      </c>
      <c r="GJ334" s="53" t="s">
        <v>10483</v>
      </c>
      <c r="GK334" s="53" t="s">
        <v>10483</v>
      </c>
      <c r="GL334" s="53" t="s">
        <v>10483</v>
      </c>
      <c r="GM334" s="53" t="s">
        <v>10483</v>
      </c>
      <c r="GN334" s="53" t="s">
        <v>10483</v>
      </c>
      <c r="GO334" s="53" t="s">
        <v>10483</v>
      </c>
      <c r="GP334" s="53" t="s">
        <v>10483</v>
      </c>
      <c r="GQ334" s="53" t="s">
        <v>10483</v>
      </c>
      <c r="GU334" s="3"/>
      <c r="GZ334" s="164"/>
      <c r="HA334" s="164"/>
      <c r="HB334" s="166"/>
      <c r="HC334" s="166"/>
      <c r="HD334" s="166"/>
      <c r="HE334" s="166"/>
      <c r="HF334" s="166"/>
      <c r="HG334" s="166"/>
      <c r="HH334" s="166"/>
      <c r="HI334" s="166"/>
      <c r="HJ334" s="166"/>
      <c r="HK334" s="166"/>
      <c r="IC334" s="29">
        <v>3.11</v>
      </c>
      <c r="ID334" s="29">
        <v>1.49</v>
      </c>
      <c r="IF334" s="29">
        <v>3.2</v>
      </c>
      <c r="IG334" s="29">
        <v>1.68</v>
      </c>
      <c r="II334" s="65">
        <v>3.36</v>
      </c>
      <c r="IJ334" s="65">
        <v>1.74</v>
      </c>
      <c r="JC334" s="29">
        <v>3.29</v>
      </c>
      <c r="JD334" s="29">
        <v>1.27</v>
      </c>
      <c r="JF334" s="29">
        <v>3.06</v>
      </c>
      <c r="JG334" s="29">
        <v>1.86</v>
      </c>
      <c r="JI334" s="65">
        <v>3.43</v>
      </c>
      <c r="JJ334" s="65">
        <v>1.55</v>
      </c>
      <c r="JZ334" s="9"/>
      <c r="KA334" s="9"/>
      <c r="KB334" s="9"/>
      <c r="KC334" s="9"/>
      <c r="KD334" s="9"/>
      <c r="KE334" s="9"/>
      <c r="KF334" s="9"/>
      <c r="KZ334" s="29">
        <v>2.2200000000000002</v>
      </c>
      <c r="LA334" s="29">
        <v>1.1399999999999999</v>
      </c>
      <c r="LC334" s="29">
        <v>2.27</v>
      </c>
      <c r="LD334" s="29">
        <v>1.31</v>
      </c>
      <c r="LE334" s="65">
        <v>2.67</v>
      </c>
      <c r="LF334" s="65">
        <v>1.4</v>
      </c>
      <c r="MU334" s="29">
        <v>21.54</v>
      </c>
      <c r="MV334" s="29">
        <v>2.88</v>
      </c>
      <c r="MX334" s="193" t="s">
        <v>10483</v>
      </c>
      <c r="MY334" s="193" t="s">
        <v>10483</v>
      </c>
      <c r="OR334" s="29">
        <v>3.28</v>
      </c>
      <c r="OS334" s="29">
        <v>1.52</v>
      </c>
      <c r="OT334" s="29">
        <v>3.08</v>
      </c>
      <c r="OU334" s="29">
        <v>1.73</v>
      </c>
      <c r="OV334" s="65">
        <v>3.22</v>
      </c>
      <c r="OW334" s="65">
        <v>1.7</v>
      </c>
      <c r="PO334" s="29">
        <v>3.22</v>
      </c>
      <c r="PP334" s="29">
        <v>1.34</v>
      </c>
      <c r="PQ334" s="29">
        <v>3.17</v>
      </c>
      <c r="PR334" s="29">
        <v>1.45</v>
      </c>
      <c r="PT334" s="65">
        <v>3.56</v>
      </c>
      <c r="PU334" s="65">
        <v>1.32</v>
      </c>
      <c r="VF334" s="3" t="s">
        <v>5002</v>
      </c>
      <c r="VG334" s="3" t="s">
        <v>7876</v>
      </c>
      <c r="VH334" s="3" t="s">
        <v>4501</v>
      </c>
      <c r="VI334" s="6">
        <v>0</v>
      </c>
      <c r="VJ334" s="6">
        <v>0</v>
      </c>
      <c r="VK334" s="3" t="s">
        <v>4232</v>
      </c>
      <c r="WA334" s="6" t="s">
        <v>537</v>
      </c>
      <c r="WE334" s="6"/>
      <c r="XK334"/>
      <c r="XL334" s="6"/>
      <c r="XN334" s="6" t="s">
        <v>9403</v>
      </c>
      <c r="XO334" s="6" t="s">
        <v>9379</v>
      </c>
      <c r="XP334" s="6" t="s">
        <v>9403</v>
      </c>
      <c r="XQ334" s="6" t="s">
        <v>9403</v>
      </c>
      <c r="XV334"/>
    </row>
    <row r="335" spans="1:686" ht="33" customHeight="1" x14ac:dyDescent="0.2">
      <c r="A335" s="3" t="s">
        <v>4232</v>
      </c>
      <c r="F335" s="3"/>
      <c r="K335" s="6">
        <v>172</v>
      </c>
      <c r="L335" s="6">
        <v>103</v>
      </c>
      <c r="T335" s="3" t="s">
        <v>7897</v>
      </c>
      <c r="AL335" s="9"/>
      <c r="AM335" s="6" t="s">
        <v>10807</v>
      </c>
      <c r="AO335" s="9"/>
      <c r="AP335" s="9"/>
      <c r="AQ335" s="9"/>
      <c r="BH335" s="28" t="s">
        <v>4232</v>
      </c>
      <c r="BQ335" s="28" t="s">
        <v>4232</v>
      </c>
      <c r="BS335" s="227" t="str">
        <f t="shared" si="10"/>
        <v xml:space="preserve">          SATAQ-4R-M      </v>
      </c>
      <c r="CK335" s="231"/>
      <c r="CM335" s="112"/>
      <c r="CO335" s="123"/>
      <c r="CQ335" s="120"/>
      <c r="CX335" s="121"/>
      <c r="DI335" s="53" t="s">
        <v>10483</v>
      </c>
      <c r="DK335" s="53" t="s">
        <v>10483</v>
      </c>
      <c r="EA335" s="53" t="s">
        <v>10483</v>
      </c>
      <c r="EB335" s="53"/>
      <c r="EC335" s="53" t="s">
        <v>10483</v>
      </c>
      <c r="ED335" s="53" t="s">
        <v>10483</v>
      </c>
      <c r="EE335" s="53" t="s">
        <v>10483</v>
      </c>
      <c r="EF335" s="53" t="s">
        <v>10483</v>
      </c>
      <c r="FG335" s="53" t="s">
        <v>10483</v>
      </c>
      <c r="FH335" s="53" t="s">
        <v>10483</v>
      </c>
      <c r="FI335" s="53" t="s">
        <v>10483</v>
      </c>
      <c r="FJ335" s="53" t="s">
        <v>10483</v>
      </c>
      <c r="FK335" s="53" t="s">
        <v>10483</v>
      </c>
      <c r="FP335" s="53" t="s">
        <v>10483</v>
      </c>
      <c r="FX335" s="53" t="s">
        <v>10483</v>
      </c>
      <c r="FY335" s="53" t="s">
        <v>10483</v>
      </c>
      <c r="FZ335" s="53" t="s">
        <v>10483</v>
      </c>
      <c r="GA335" s="53" t="s">
        <v>10483</v>
      </c>
      <c r="GB335" s="53" t="s">
        <v>10483</v>
      </c>
      <c r="GC335" s="53"/>
      <c r="GD335" s="53" t="s">
        <v>10483</v>
      </c>
      <c r="GE335" s="53" t="s">
        <v>10483</v>
      </c>
      <c r="GF335" s="53" t="s">
        <v>10483</v>
      </c>
      <c r="GG335" s="53" t="s">
        <v>10483</v>
      </c>
      <c r="GH335" s="53" t="s">
        <v>10483</v>
      </c>
      <c r="GI335" s="53" t="s">
        <v>10483</v>
      </c>
      <c r="GJ335" s="53" t="s">
        <v>10483</v>
      </c>
      <c r="GK335" s="53" t="s">
        <v>10483</v>
      </c>
      <c r="GL335" s="53" t="s">
        <v>10483</v>
      </c>
      <c r="GM335" s="53" t="s">
        <v>10483</v>
      </c>
      <c r="GN335" s="53" t="s">
        <v>10483</v>
      </c>
      <c r="GO335" s="53" t="s">
        <v>10483</v>
      </c>
      <c r="GP335" s="53" t="s">
        <v>10483</v>
      </c>
      <c r="GQ335" s="53" t="s">
        <v>10483</v>
      </c>
      <c r="GZ335" s="166"/>
      <c r="HA335" s="166"/>
      <c r="HB335" s="166"/>
      <c r="HC335" s="166"/>
      <c r="HD335" s="166"/>
      <c r="HE335" s="166"/>
      <c r="HF335" s="166"/>
      <c r="HG335" s="166"/>
      <c r="HH335" s="166"/>
      <c r="HI335" s="166"/>
      <c r="HJ335" s="166"/>
      <c r="HK335" s="166"/>
      <c r="JZ335" s="9"/>
      <c r="KA335" s="9"/>
      <c r="KB335" s="9"/>
      <c r="KC335" s="9"/>
      <c r="KD335" s="9"/>
      <c r="KE335" s="9"/>
      <c r="KF335" s="9"/>
      <c r="PL335" s="3" t="s">
        <v>7707</v>
      </c>
      <c r="PM335" s="3" t="s">
        <v>7707</v>
      </c>
      <c r="PN335" s="3" t="s">
        <v>8135</v>
      </c>
      <c r="PO335" s="29">
        <v>2.25</v>
      </c>
      <c r="PP335" s="29">
        <v>1.32</v>
      </c>
      <c r="PQ335" s="29">
        <v>2.08</v>
      </c>
      <c r="PR335" s="29">
        <v>1.1599999999999999</v>
      </c>
      <c r="PT335" s="65">
        <v>1.85</v>
      </c>
      <c r="PU335" s="65">
        <v>1.1399999999999999</v>
      </c>
      <c r="VF335" s="3" t="s">
        <v>5035</v>
      </c>
      <c r="VI335" s="6"/>
      <c r="VJ335" s="6"/>
      <c r="VK335" s="3" t="s">
        <v>4232</v>
      </c>
      <c r="WA335" s="6" t="s">
        <v>10891</v>
      </c>
      <c r="WE335" s="6"/>
      <c r="XK335"/>
      <c r="XL335" s="6"/>
      <c r="XP335" s="6" t="s">
        <v>10807</v>
      </c>
      <c r="XQ335" s="6" t="s">
        <v>10807</v>
      </c>
      <c r="XV335"/>
    </row>
    <row r="336" spans="1:686" ht="33" customHeight="1" x14ac:dyDescent="0.2">
      <c r="A336" s="3" t="s">
        <v>4232</v>
      </c>
      <c r="F336" s="3"/>
      <c r="K336" s="6">
        <v>172</v>
      </c>
      <c r="L336" s="6">
        <v>103</v>
      </c>
      <c r="T336" s="3" t="s">
        <v>7884</v>
      </c>
      <c r="AL336" s="9"/>
      <c r="AM336" s="6" t="s">
        <v>10749</v>
      </c>
      <c r="AO336" s="9"/>
      <c r="AP336" s="9"/>
      <c r="AQ336" s="9"/>
      <c r="BH336" s="28" t="s">
        <v>4232</v>
      </c>
      <c r="BQ336" s="28" t="s">
        <v>4232</v>
      </c>
      <c r="BS336" s="227" t="str">
        <f t="shared" si="10"/>
        <v xml:space="preserve">                </v>
      </c>
      <c r="CK336" s="231"/>
      <c r="CM336" s="112"/>
      <c r="CO336" s="123"/>
      <c r="CQ336" s="120"/>
      <c r="CX336" s="121"/>
      <c r="DI336" s="53" t="s">
        <v>10483</v>
      </c>
      <c r="DK336" s="53" t="s">
        <v>10483</v>
      </c>
      <c r="EA336" s="53" t="s">
        <v>10483</v>
      </c>
      <c r="EB336" s="53"/>
      <c r="EC336" s="53" t="s">
        <v>10483</v>
      </c>
      <c r="ED336" s="53" t="s">
        <v>10483</v>
      </c>
      <c r="EE336" s="53" t="s">
        <v>10483</v>
      </c>
      <c r="EF336" s="53" t="s">
        <v>10483</v>
      </c>
      <c r="FG336" s="53" t="s">
        <v>10483</v>
      </c>
      <c r="FH336" s="53" t="s">
        <v>10483</v>
      </c>
      <c r="FI336" s="53" t="s">
        <v>10483</v>
      </c>
      <c r="FJ336" s="53" t="s">
        <v>10483</v>
      </c>
      <c r="FK336" s="53" t="s">
        <v>10483</v>
      </c>
      <c r="FP336" s="53" t="s">
        <v>10483</v>
      </c>
      <c r="FX336" s="53" t="s">
        <v>10483</v>
      </c>
      <c r="FY336" s="53" t="s">
        <v>10483</v>
      </c>
      <c r="FZ336" s="53" t="s">
        <v>10483</v>
      </c>
      <c r="GA336" s="53" t="s">
        <v>10483</v>
      </c>
      <c r="GB336" s="53" t="s">
        <v>10483</v>
      </c>
      <c r="GC336" s="53"/>
      <c r="GD336" s="53" t="s">
        <v>10483</v>
      </c>
      <c r="GE336" s="53" t="s">
        <v>10483</v>
      </c>
      <c r="GF336" s="53" t="s">
        <v>10483</v>
      </c>
      <c r="GG336" s="53" t="s">
        <v>10483</v>
      </c>
      <c r="GH336" s="53" t="s">
        <v>10483</v>
      </c>
      <c r="GI336" s="53" t="s">
        <v>10483</v>
      </c>
      <c r="GJ336" s="53" t="s">
        <v>10483</v>
      </c>
      <c r="GK336" s="53" t="s">
        <v>10483</v>
      </c>
      <c r="GL336" s="53" t="s">
        <v>10483</v>
      </c>
      <c r="GM336" s="53" t="s">
        <v>10483</v>
      </c>
      <c r="GN336" s="53" t="s">
        <v>10483</v>
      </c>
      <c r="GO336" s="53" t="s">
        <v>10483</v>
      </c>
      <c r="GP336" s="53" t="s">
        <v>10483</v>
      </c>
      <c r="GQ336" s="53" t="s">
        <v>10483</v>
      </c>
      <c r="GZ336" s="166"/>
      <c r="HA336" s="166"/>
      <c r="HB336" s="166"/>
      <c r="HC336" s="166"/>
      <c r="HD336" s="166"/>
      <c r="HE336" s="166"/>
      <c r="HF336" s="166"/>
      <c r="HG336" s="166"/>
      <c r="HH336" s="166"/>
      <c r="HI336" s="166"/>
      <c r="HJ336" s="166"/>
      <c r="HK336" s="166"/>
      <c r="JZ336" s="9"/>
      <c r="KA336" s="9"/>
      <c r="KB336" s="9"/>
      <c r="KC336" s="9"/>
      <c r="KD336" s="9"/>
      <c r="KE336" s="9"/>
      <c r="KF336" s="9"/>
      <c r="PO336" s="29">
        <v>2.11</v>
      </c>
      <c r="PP336" s="29">
        <v>0.94</v>
      </c>
      <c r="PQ336" s="29">
        <v>1.91</v>
      </c>
      <c r="PR336" s="29">
        <v>1.1000000000000001</v>
      </c>
      <c r="PT336" s="65">
        <v>1.83</v>
      </c>
      <c r="PU336" s="65">
        <v>0.91</v>
      </c>
      <c r="VI336" s="6"/>
      <c r="VJ336" s="6"/>
      <c r="WA336" s="6" t="s">
        <v>10891</v>
      </c>
      <c r="WE336" s="6"/>
      <c r="XK336"/>
      <c r="XL336" s="6"/>
      <c r="XP336" s="6" t="s">
        <v>10749</v>
      </c>
      <c r="XQ336" s="6" t="s">
        <v>10749</v>
      </c>
      <c r="XV336"/>
    </row>
    <row r="337" spans="1:686" ht="33" customHeight="1" x14ac:dyDescent="0.2">
      <c r="A337" s="3" t="s">
        <v>4232</v>
      </c>
      <c r="F337" s="3"/>
      <c r="K337" s="6">
        <v>172</v>
      </c>
      <c r="L337" s="6">
        <v>103</v>
      </c>
      <c r="T337" s="3" t="s">
        <v>1025</v>
      </c>
      <c r="AL337" s="9"/>
      <c r="AM337" s="6" t="s">
        <v>10734</v>
      </c>
      <c r="AO337" s="9"/>
      <c r="AP337" s="9"/>
      <c r="AQ337" s="9"/>
      <c r="BH337" s="28" t="s">
        <v>4232</v>
      </c>
      <c r="BQ337" s="28" t="s">
        <v>4232</v>
      </c>
      <c r="BS337" s="227" t="str">
        <f t="shared" si="10"/>
        <v xml:space="preserve">                </v>
      </c>
      <c r="CK337" s="231"/>
      <c r="CM337" s="112"/>
      <c r="CO337" s="123"/>
      <c r="CQ337" s="120"/>
      <c r="CX337" s="121"/>
      <c r="DI337" s="53" t="s">
        <v>10483</v>
      </c>
      <c r="DK337" s="53" t="s">
        <v>10483</v>
      </c>
      <c r="EA337" s="53" t="s">
        <v>10483</v>
      </c>
      <c r="EB337" s="53"/>
      <c r="EC337" s="53" t="s">
        <v>10483</v>
      </c>
      <c r="ED337" s="53" t="s">
        <v>10483</v>
      </c>
      <c r="EE337" s="53" t="s">
        <v>10483</v>
      </c>
      <c r="EF337" s="53" t="s">
        <v>10483</v>
      </c>
      <c r="FG337" s="53" t="s">
        <v>10483</v>
      </c>
      <c r="FH337" s="53" t="s">
        <v>10483</v>
      </c>
      <c r="FI337" s="53" t="s">
        <v>10483</v>
      </c>
      <c r="FJ337" s="53" t="s">
        <v>10483</v>
      </c>
      <c r="FK337" s="53" t="s">
        <v>10483</v>
      </c>
      <c r="FP337" s="53" t="s">
        <v>10483</v>
      </c>
      <c r="FX337" s="53" t="s">
        <v>10483</v>
      </c>
      <c r="FY337" s="53" t="s">
        <v>10483</v>
      </c>
      <c r="FZ337" s="53" t="s">
        <v>10483</v>
      </c>
      <c r="GA337" s="53" t="s">
        <v>10483</v>
      </c>
      <c r="GB337" s="53" t="s">
        <v>10483</v>
      </c>
      <c r="GC337" s="53"/>
      <c r="GD337" s="53" t="s">
        <v>10483</v>
      </c>
      <c r="GE337" s="53" t="s">
        <v>10483</v>
      </c>
      <c r="GF337" s="53" t="s">
        <v>10483</v>
      </c>
      <c r="GG337" s="53" t="s">
        <v>10483</v>
      </c>
      <c r="GH337" s="53" t="s">
        <v>10483</v>
      </c>
      <c r="GI337" s="53" t="s">
        <v>10483</v>
      </c>
      <c r="GJ337" s="53" t="s">
        <v>10483</v>
      </c>
      <c r="GK337" s="53" t="s">
        <v>10483</v>
      </c>
      <c r="GL337" s="53" t="s">
        <v>10483</v>
      </c>
      <c r="GM337" s="53" t="s">
        <v>10483</v>
      </c>
      <c r="GN337" s="53" t="s">
        <v>10483</v>
      </c>
      <c r="GO337" s="53" t="s">
        <v>10483</v>
      </c>
      <c r="GP337" s="53" t="s">
        <v>10483</v>
      </c>
      <c r="GQ337" s="53" t="s">
        <v>10483</v>
      </c>
      <c r="GZ337" s="166"/>
      <c r="HA337" s="166"/>
      <c r="HB337" s="166"/>
      <c r="HC337" s="166"/>
      <c r="HD337" s="166"/>
      <c r="HE337" s="166"/>
      <c r="HF337" s="166"/>
      <c r="HG337" s="166"/>
      <c r="HH337" s="166"/>
      <c r="HI337" s="166"/>
      <c r="HJ337" s="166"/>
      <c r="HK337" s="166"/>
      <c r="JZ337" s="9"/>
      <c r="KA337" s="9"/>
      <c r="KB337" s="9"/>
      <c r="KC337" s="9"/>
      <c r="KD337" s="9"/>
      <c r="KE337" s="9"/>
      <c r="KF337" s="9"/>
      <c r="PO337" s="29">
        <v>2.2000000000000002</v>
      </c>
      <c r="PP337" s="29">
        <v>0.87</v>
      </c>
      <c r="PQ337" s="29">
        <v>2.2400000000000002</v>
      </c>
      <c r="PR337" s="29">
        <v>0.81</v>
      </c>
      <c r="PT337" s="65">
        <v>2.2000000000000002</v>
      </c>
      <c r="PU337" s="65">
        <v>0.71</v>
      </c>
      <c r="VI337" s="6"/>
      <c r="VJ337" s="6"/>
      <c r="WA337" s="6" t="s">
        <v>10891</v>
      </c>
      <c r="WE337" s="6"/>
      <c r="XK337"/>
      <c r="XL337" s="6"/>
      <c r="XP337" s="6" t="s">
        <v>10734</v>
      </c>
      <c r="XQ337" s="6" t="s">
        <v>10734</v>
      </c>
      <c r="XV337"/>
    </row>
    <row r="338" spans="1:686" ht="33" customHeight="1" x14ac:dyDescent="0.2">
      <c r="A338" s="3" t="s">
        <v>4232</v>
      </c>
      <c r="F338" s="3"/>
      <c r="K338" s="6">
        <v>172</v>
      </c>
      <c r="L338" s="6">
        <v>103</v>
      </c>
      <c r="T338" s="3" t="s">
        <v>7897</v>
      </c>
      <c r="AL338" s="9"/>
      <c r="AM338" s="6" t="s">
        <v>10855</v>
      </c>
      <c r="AO338" s="9"/>
      <c r="AP338" s="9"/>
      <c r="AQ338" s="9"/>
      <c r="BH338" s="28" t="s">
        <v>4232</v>
      </c>
      <c r="BQ338" s="28" t="s">
        <v>4232</v>
      </c>
      <c r="BS338" s="227" t="str">
        <f t="shared" si="10"/>
        <v xml:space="preserve">          SATAQ-4R-GA      </v>
      </c>
      <c r="CK338" s="231"/>
      <c r="CM338" s="112"/>
      <c r="CO338" s="123"/>
      <c r="CQ338" s="120"/>
      <c r="CX338" s="121"/>
      <c r="DI338" s="53" t="s">
        <v>10483</v>
      </c>
      <c r="DK338" s="53" t="s">
        <v>10483</v>
      </c>
      <c r="EA338" s="53" t="s">
        <v>10483</v>
      </c>
      <c r="EB338" s="53"/>
      <c r="EC338" s="53" t="s">
        <v>10483</v>
      </c>
      <c r="ED338" s="53" t="s">
        <v>10483</v>
      </c>
      <c r="EE338" s="53" t="s">
        <v>10483</v>
      </c>
      <c r="EF338" s="53" t="s">
        <v>10483</v>
      </c>
      <c r="FG338" s="53" t="s">
        <v>10483</v>
      </c>
      <c r="FH338" s="53" t="s">
        <v>10483</v>
      </c>
      <c r="FI338" s="53" t="s">
        <v>10483</v>
      </c>
      <c r="FJ338" s="53" t="s">
        <v>10483</v>
      </c>
      <c r="FK338" s="53" t="s">
        <v>10483</v>
      </c>
      <c r="FP338" s="53" t="s">
        <v>10483</v>
      </c>
      <c r="FX338" s="53" t="s">
        <v>10483</v>
      </c>
      <c r="FY338" s="53" t="s">
        <v>10483</v>
      </c>
      <c r="FZ338" s="53" t="s">
        <v>10483</v>
      </c>
      <c r="GA338" s="53" t="s">
        <v>10483</v>
      </c>
      <c r="GB338" s="53" t="s">
        <v>10483</v>
      </c>
      <c r="GC338" s="53"/>
      <c r="GD338" s="53" t="s">
        <v>10483</v>
      </c>
      <c r="GE338" s="53" t="s">
        <v>10483</v>
      </c>
      <c r="GF338" s="53" t="s">
        <v>10483</v>
      </c>
      <c r="GG338" s="53" t="s">
        <v>10483</v>
      </c>
      <c r="GH338" s="53" t="s">
        <v>10483</v>
      </c>
      <c r="GI338" s="53" t="s">
        <v>10483</v>
      </c>
      <c r="GJ338" s="53" t="s">
        <v>10483</v>
      </c>
      <c r="GK338" s="53" t="s">
        <v>10483</v>
      </c>
      <c r="GL338" s="53" t="s">
        <v>10483</v>
      </c>
      <c r="GM338" s="53" t="s">
        <v>10483</v>
      </c>
      <c r="GN338" s="53" t="s">
        <v>10483</v>
      </c>
      <c r="GO338" s="53" t="s">
        <v>10483</v>
      </c>
      <c r="GP338" s="53" t="s">
        <v>10483</v>
      </c>
      <c r="GQ338" s="53" t="s">
        <v>10483</v>
      </c>
      <c r="GZ338" s="166"/>
      <c r="HA338" s="166"/>
      <c r="HB338" s="166"/>
      <c r="HC338" s="166"/>
      <c r="HD338" s="166"/>
      <c r="HE338" s="166"/>
      <c r="HF338" s="166"/>
      <c r="HG338" s="166"/>
      <c r="HH338" s="166"/>
      <c r="HI338" s="166"/>
      <c r="HJ338" s="166"/>
      <c r="HK338" s="166"/>
      <c r="JZ338" s="9"/>
      <c r="KA338" s="9"/>
      <c r="KB338" s="9"/>
      <c r="KC338" s="9"/>
      <c r="KD338" s="9"/>
      <c r="KE338" s="9"/>
      <c r="KF338" s="9"/>
      <c r="PL338" s="3" t="s">
        <v>7706</v>
      </c>
      <c r="PM338" s="3" t="s">
        <v>7706</v>
      </c>
      <c r="PN338" s="3" t="s">
        <v>8144</v>
      </c>
      <c r="PO338" s="29">
        <v>4.46</v>
      </c>
      <c r="PP338" s="29">
        <v>0.48</v>
      </c>
      <c r="PQ338" s="29">
        <v>4.04</v>
      </c>
      <c r="PR338" s="29">
        <v>0.82</v>
      </c>
      <c r="PT338" s="65">
        <v>4.18</v>
      </c>
      <c r="PU338" s="65">
        <v>0.74</v>
      </c>
      <c r="VI338" s="6"/>
      <c r="VJ338" s="6"/>
      <c r="WA338" s="6" t="s">
        <v>10892</v>
      </c>
      <c r="WE338" s="6"/>
      <c r="XK338"/>
      <c r="XL338" s="6"/>
      <c r="XP338" s="6" t="s">
        <v>10855</v>
      </c>
      <c r="XQ338" s="6" t="s">
        <v>10855</v>
      </c>
      <c r="XV338"/>
    </row>
    <row r="339" spans="1:686" ht="33" customHeight="1" x14ac:dyDescent="0.2">
      <c r="A339" s="3" t="s">
        <v>4232</v>
      </c>
      <c r="F339" s="3"/>
      <c r="K339" s="6">
        <v>172</v>
      </c>
      <c r="L339" s="6">
        <v>103</v>
      </c>
      <c r="T339" s="3" t="s">
        <v>7884</v>
      </c>
      <c r="AL339" s="9"/>
      <c r="AM339" s="6" t="s">
        <v>10856</v>
      </c>
      <c r="AO339" s="9"/>
      <c r="AP339" s="9"/>
      <c r="AQ339" s="9"/>
      <c r="BH339" s="28" t="s">
        <v>4232</v>
      </c>
      <c r="BQ339" s="28" t="s">
        <v>4232</v>
      </c>
      <c r="BS339" s="227" t="str">
        <f t="shared" si="10"/>
        <v xml:space="preserve">                </v>
      </c>
      <c r="CK339" s="231"/>
      <c r="CM339" s="112"/>
      <c r="CO339" s="123"/>
      <c r="CQ339" s="120"/>
      <c r="CX339" s="121"/>
      <c r="DI339" s="53" t="s">
        <v>10483</v>
      </c>
      <c r="DK339" s="53" t="s">
        <v>10483</v>
      </c>
      <c r="EA339" s="53" t="s">
        <v>10483</v>
      </c>
      <c r="EB339" s="53"/>
      <c r="EC339" s="53" t="s">
        <v>10483</v>
      </c>
      <c r="ED339" s="53" t="s">
        <v>10483</v>
      </c>
      <c r="EE339" s="53" t="s">
        <v>10483</v>
      </c>
      <c r="EF339" s="53" t="s">
        <v>10483</v>
      </c>
      <c r="FG339" s="53" t="s">
        <v>10483</v>
      </c>
      <c r="FH339" s="53" t="s">
        <v>10483</v>
      </c>
      <c r="FI339" s="53" t="s">
        <v>10483</v>
      </c>
      <c r="FJ339" s="53" t="s">
        <v>10483</v>
      </c>
      <c r="FK339" s="53" t="s">
        <v>10483</v>
      </c>
      <c r="FP339" s="53" t="s">
        <v>10483</v>
      </c>
      <c r="FX339" s="53" t="s">
        <v>10483</v>
      </c>
      <c r="FY339" s="53" t="s">
        <v>10483</v>
      </c>
      <c r="FZ339" s="53" t="s">
        <v>10483</v>
      </c>
      <c r="GA339" s="53" t="s">
        <v>10483</v>
      </c>
      <c r="GB339" s="53" t="s">
        <v>10483</v>
      </c>
      <c r="GC339" s="53"/>
      <c r="GD339" s="53" t="s">
        <v>10483</v>
      </c>
      <c r="GE339" s="53" t="s">
        <v>10483</v>
      </c>
      <c r="GF339" s="53" t="s">
        <v>10483</v>
      </c>
      <c r="GG339" s="53" t="s">
        <v>10483</v>
      </c>
      <c r="GH339" s="53" t="s">
        <v>10483</v>
      </c>
      <c r="GI339" s="53" t="s">
        <v>10483</v>
      </c>
      <c r="GJ339" s="53" t="s">
        <v>10483</v>
      </c>
      <c r="GK339" s="53" t="s">
        <v>10483</v>
      </c>
      <c r="GL339" s="53" t="s">
        <v>10483</v>
      </c>
      <c r="GM339" s="53" t="s">
        <v>10483</v>
      </c>
      <c r="GN339" s="53" t="s">
        <v>10483</v>
      </c>
      <c r="GO339" s="53" t="s">
        <v>10483</v>
      </c>
      <c r="GP339" s="53" t="s">
        <v>10483</v>
      </c>
      <c r="GQ339" s="53" t="s">
        <v>10483</v>
      </c>
      <c r="GZ339" s="166"/>
      <c r="HA339" s="166"/>
      <c r="HB339" s="166"/>
      <c r="HC339" s="166"/>
      <c r="HD339" s="166"/>
      <c r="HE339" s="166"/>
      <c r="HF339" s="166"/>
      <c r="HG339" s="166"/>
      <c r="HH339" s="166"/>
      <c r="HI339" s="166"/>
      <c r="HJ339" s="166"/>
      <c r="HK339" s="166"/>
      <c r="JZ339" s="9"/>
      <c r="KA339" s="9"/>
      <c r="KB339" s="9"/>
      <c r="KC339" s="9"/>
      <c r="KD339" s="9"/>
      <c r="KE339" s="9"/>
      <c r="KF339" s="9"/>
      <c r="PO339" s="29">
        <v>3.75</v>
      </c>
      <c r="PP339" s="29">
        <v>1.1000000000000001</v>
      </c>
      <c r="PQ339" s="29">
        <v>3.85</v>
      </c>
      <c r="PR339" s="29">
        <v>0.96</v>
      </c>
      <c r="PT339" s="65">
        <v>3.58</v>
      </c>
      <c r="PU339" s="65">
        <v>1.0900000000000001</v>
      </c>
      <c r="VI339" s="6"/>
      <c r="VJ339" s="6"/>
      <c r="WA339" s="6" t="s">
        <v>10892</v>
      </c>
      <c r="WE339" s="6"/>
      <c r="XK339"/>
      <c r="XL339" s="6"/>
      <c r="XP339" s="6" t="s">
        <v>10856</v>
      </c>
      <c r="XQ339" s="6" t="s">
        <v>10856</v>
      </c>
      <c r="XV339"/>
    </row>
    <row r="340" spans="1:686" ht="33" customHeight="1" x14ac:dyDescent="0.2">
      <c r="A340" s="3" t="s">
        <v>4232</v>
      </c>
      <c r="F340" s="3"/>
      <c r="K340" s="6">
        <v>172</v>
      </c>
      <c r="L340" s="6">
        <v>103</v>
      </c>
      <c r="T340" s="3" t="s">
        <v>1025</v>
      </c>
      <c r="AL340" s="9"/>
      <c r="AM340" s="6" t="s">
        <v>10745</v>
      </c>
      <c r="AO340" s="9"/>
      <c r="AP340" s="9"/>
      <c r="AQ340" s="9"/>
      <c r="BH340" s="28" t="s">
        <v>4232</v>
      </c>
      <c r="BQ340" s="28" t="s">
        <v>4232</v>
      </c>
      <c r="BS340" s="227" t="str">
        <f t="shared" si="10"/>
        <v xml:space="preserve">                </v>
      </c>
      <c r="CK340" s="231"/>
      <c r="CM340" s="112"/>
      <c r="CO340" s="123"/>
      <c r="CQ340" s="120"/>
      <c r="CX340" s="121"/>
      <c r="DI340" s="53" t="s">
        <v>10483</v>
      </c>
      <c r="DK340" s="53" t="s">
        <v>10483</v>
      </c>
      <c r="EA340" s="53" t="s">
        <v>10483</v>
      </c>
      <c r="EB340" s="53"/>
      <c r="EC340" s="53" t="s">
        <v>10483</v>
      </c>
      <c r="ED340" s="53" t="s">
        <v>10483</v>
      </c>
      <c r="EE340" s="53" t="s">
        <v>10483</v>
      </c>
      <c r="EF340" s="53" t="s">
        <v>10483</v>
      </c>
      <c r="FG340" s="53" t="s">
        <v>10483</v>
      </c>
      <c r="FH340" s="53" t="s">
        <v>10483</v>
      </c>
      <c r="FI340" s="53" t="s">
        <v>10483</v>
      </c>
      <c r="FJ340" s="53" t="s">
        <v>10483</v>
      </c>
      <c r="FK340" s="53" t="s">
        <v>10483</v>
      </c>
      <c r="FP340" s="53" t="s">
        <v>10483</v>
      </c>
      <c r="FX340" s="53" t="s">
        <v>10483</v>
      </c>
      <c r="FY340" s="53" t="s">
        <v>10483</v>
      </c>
      <c r="FZ340" s="53" t="s">
        <v>10483</v>
      </c>
      <c r="GA340" s="53" t="s">
        <v>10483</v>
      </c>
      <c r="GB340" s="53" t="s">
        <v>10483</v>
      </c>
      <c r="GC340" s="53"/>
      <c r="GD340" s="53" t="s">
        <v>10483</v>
      </c>
      <c r="GE340" s="53" t="s">
        <v>10483</v>
      </c>
      <c r="GF340" s="53" t="s">
        <v>10483</v>
      </c>
      <c r="GG340" s="53" t="s">
        <v>10483</v>
      </c>
      <c r="GH340" s="53" t="s">
        <v>10483</v>
      </c>
      <c r="GI340" s="53" t="s">
        <v>10483</v>
      </c>
      <c r="GJ340" s="53" t="s">
        <v>10483</v>
      </c>
      <c r="GK340" s="53" t="s">
        <v>10483</v>
      </c>
      <c r="GL340" s="53" t="s">
        <v>10483</v>
      </c>
      <c r="GM340" s="53" t="s">
        <v>10483</v>
      </c>
      <c r="GN340" s="53" t="s">
        <v>10483</v>
      </c>
      <c r="GO340" s="53" t="s">
        <v>10483</v>
      </c>
      <c r="GP340" s="53" t="s">
        <v>10483</v>
      </c>
      <c r="GQ340" s="53" t="s">
        <v>10483</v>
      </c>
      <c r="GZ340" s="166"/>
      <c r="HA340" s="166"/>
      <c r="HB340" s="166"/>
      <c r="HC340" s="166"/>
      <c r="HD340" s="166"/>
      <c r="HE340" s="166"/>
      <c r="HF340" s="166"/>
      <c r="HG340" s="166"/>
      <c r="HH340" s="166"/>
      <c r="HI340" s="166"/>
      <c r="HJ340" s="166"/>
      <c r="HK340" s="166"/>
      <c r="JZ340" s="9"/>
      <c r="KA340" s="9"/>
      <c r="KB340" s="9"/>
      <c r="KC340" s="9"/>
      <c r="KD340" s="9"/>
      <c r="KE340" s="9"/>
      <c r="KF340" s="9"/>
      <c r="PO340" s="29">
        <v>4.13</v>
      </c>
      <c r="PP340" s="29">
        <v>0.82</v>
      </c>
      <c r="PQ340" s="29">
        <v>4.13</v>
      </c>
      <c r="PR340" s="29">
        <v>0.89</v>
      </c>
      <c r="PT340" s="65">
        <v>4.1100000000000003</v>
      </c>
      <c r="PU340" s="65">
        <v>0.95</v>
      </c>
      <c r="VI340" s="6"/>
      <c r="VJ340" s="6"/>
      <c r="WA340" s="6" t="s">
        <v>10892</v>
      </c>
      <c r="WE340" s="6"/>
      <c r="XK340"/>
      <c r="XL340" s="6"/>
      <c r="XP340" s="6" t="s">
        <v>10745</v>
      </c>
      <c r="XQ340" s="6" t="s">
        <v>10745</v>
      </c>
      <c r="XV340"/>
    </row>
    <row r="341" spans="1:686" ht="33" customHeight="1" x14ac:dyDescent="0.2">
      <c r="A341" s="3" t="s">
        <v>7529</v>
      </c>
      <c r="B341" s="8" t="s">
        <v>11356</v>
      </c>
      <c r="C341" s="8" t="s">
        <v>9924</v>
      </c>
      <c r="D341" s="8" t="s">
        <v>9993</v>
      </c>
      <c r="E341" s="8" t="s">
        <v>10066</v>
      </c>
      <c r="F341" s="4" t="s">
        <v>9601</v>
      </c>
      <c r="I341" s="80" t="s">
        <v>8878</v>
      </c>
      <c r="K341" s="6" t="s">
        <v>8859</v>
      </c>
      <c r="L341" s="6">
        <v>104</v>
      </c>
      <c r="M341" s="204" t="s">
        <v>8858</v>
      </c>
      <c r="N341" s="205" t="s">
        <v>10244</v>
      </c>
      <c r="O341" s="205" t="s">
        <v>10245</v>
      </c>
      <c r="P341" s="3">
        <v>3</v>
      </c>
      <c r="Q341" s="6" t="s">
        <v>7328</v>
      </c>
      <c r="S341" s="3" t="s">
        <v>75</v>
      </c>
      <c r="T341" s="3" t="s">
        <v>8869</v>
      </c>
      <c r="U341" s="3" t="s">
        <v>8860</v>
      </c>
      <c r="V341" s="3" t="s">
        <v>49</v>
      </c>
      <c r="W341" s="3" t="s">
        <v>8653</v>
      </c>
      <c r="Y341" s="3" t="s">
        <v>8861</v>
      </c>
      <c r="Z341" s="3" t="s">
        <v>8862</v>
      </c>
      <c r="AB341" s="6" t="s">
        <v>8863</v>
      </c>
      <c r="AC341" s="6" t="s">
        <v>218</v>
      </c>
      <c r="AD341" s="3" t="s">
        <v>8864</v>
      </c>
      <c r="AE341" s="3" t="s">
        <v>8865</v>
      </c>
      <c r="AF341" s="3" t="s">
        <v>8867</v>
      </c>
      <c r="AG341" s="162" t="s">
        <v>10483</v>
      </c>
      <c r="AH341" s="3" t="s">
        <v>1757</v>
      </c>
      <c r="AJ341" s="3" t="s">
        <v>3244</v>
      </c>
      <c r="AM341" s="3" t="s">
        <v>10857</v>
      </c>
      <c r="AN341" s="3" t="s">
        <v>537</v>
      </c>
      <c r="AO341" s="28">
        <v>1</v>
      </c>
      <c r="AP341" s="28">
        <v>4</v>
      </c>
      <c r="AQ341" s="28" t="s">
        <v>5975</v>
      </c>
      <c r="AT341" s="98">
        <v>60</v>
      </c>
      <c r="AU341" s="98">
        <v>60</v>
      </c>
      <c r="AV341" s="98">
        <v>0</v>
      </c>
      <c r="AW341" s="98" t="s">
        <v>8870</v>
      </c>
      <c r="AX341" s="98" t="s">
        <v>8871</v>
      </c>
      <c r="AY341" s="226" t="s">
        <v>2968</v>
      </c>
      <c r="AZ341" s="28" t="s">
        <v>7297</v>
      </c>
      <c r="BA341" s="28" t="s">
        <v>7297</v>
      </c>
      <c r="BB341" s="28" t="s">
        <v>1757</v>
      </c>
      <c r="BC341" s="28" t="s">
        <v>1757</v>
      </c>
      <c r="BE341" s="28" t="s">
        <v>8477</v>
      </c>
      <c r="BF341" s="28" t="s">
        <v>7297</v>
      </c>
      <c r="BH341" s="28" t="s">
        <v>7529</v>
      </c>
      <c r="BI341" s="28" t="s">
        <v>1529</v>
      </c>
      <c r="BK341" s="28" t="s">
        <v>8872</v>
      </c>
      <c r="BL341" s="28" t="s">
        <v>8873</v>
      </c>
      <c r="BQ341" s="28" t="s">
        <v>7529</v>
      </c>
      <c r="BR341" s="227" t="s">
        <v>8874</v>
      </c>
      <c r="CE341" s="28" t="s">
        <v>4475</v>
      </c>
      <c r="CF341" s="28" t="s">
        <v>8026</v>
      </c>
      <c r="CI341" s="118" t="s">
        <v>8878</v>
      </c>
      <c r="CK341" s="28" t="s">
        <v>4594</v>
      </c>
      <c r="CL341" s="28">
        <v>20</v>
      </c>
      <c r="CM341" s="28" t="s">
        <v>5975</v>
      </c>
      <c r="CN341" s="3" t="s">
        <v>5975</v>
      </c>
      <c r="DE341" s="3" t="s">
        <v>4143</v>
      </c>
      <c r="DF341" s="3" t="s">
        <v>4143</v>
      </c>
      <c r="DG341" s="29">
        <v>3.71</v>
      </c>
      <c r="DH341" s="29">
        <v>0.63</v>
      </c>
      <c r="DI341" s="53" t="s">
        <v>10483</v>
      </c>
      <c r="DK341" s="53" t="s">
        <v>10483</v>
      </c>
      <c r="DM341" s="65">
        <v>3.23</v>
      </c>
      <c r="EA341" s="53" t="s">
        <v>10483</v>
      </c>
      <c r="EB341" s="53"/>
      <c r="EC341" s="53" t="s">
        <v>10483</v>
      </c>
      <c r="ED341" s="53" t="s">
        <v>10483</v>
      </c>
      <c r="EE341" s="53" t="s">
        <v>10483</v>
      </c>
      <c r="EF341" s="53" t="s">
        <v>10483</v>
      </c>
      <c r="EG341" s="65" t="s">
        <v>8876</v>
      </c>
      <c r="EH341" s="64"/>
      <c r="EM341" s="198"/>
      <c r="EN341" s="198"/>
      <c r="EO341" s="198"/>
      <c r="EP341" s="198"/>
      <c r="EQ341" s="198"/>
      <c r="ER341" s="198"/>
      <c r="FG341" s="53" t="s">
        <v>10483</v>
      </c>
      <c r="FH341" s="53" t="s">
        <v>10483</v>
      </c>
      <c r="FI341" s="53" t="s">
        <v>10483</v>
      </c>
      <c r="FJ341" s="53" t="s">
        <v>10483</v>
      </c>
      <c r="FK341" s="53" t="s">
        <v>10483</v>
      </c>
      <c r="FP341" s="53" t="s">
        <v>10483</v>
      </c>
      <c r="FX341" s="53" t="s">
        <v>10483</v>
      </c>
      <c r="FY341" s="53" t="s">
        <v>10483</v>
      </c>
      <c r="FZ341" s="53" t="s">
        <v>10483</v>
      </c>
      <c r="GA341" s="53" t="s">
        <v>10483</v>
      </c>
      <c r="GB341" s="53" t="s">
        <v>10483</v>
      </c>
      <c r="GC341" s="53"/>
      <c r="GD341" s="53" t="s">
        <v>10483</v>
      </c>
      <c r="GE341" s="53" t="s">
        <v>10483</v>
      </c>
      <c r="GF341" s="53" t="s">
        <v>10483</v>
      </c>
      <c r="GG341" s="53" t="s">
        <v>10483</v>
      </c>
      <c r="GH341" s="53" t="s">
        <v>10483</v>
      </c>
      <c r="GI341" s="53" t="s">
        <v>10483</v>
      </c>
      <c r="GJ341" s="53" t="s">
        <v>10483</v>
      </c>
      <c r="GK341" s="53" t="s">
        <v>10483</v>
      </c>
      <c r="GL341" s="53" t="s">
        <v>10483</v>
      </c>
      <c r="GM341" s="53" t="s">
        <v>10483</v>
      </c>
      <c r="GN341" s="53" t="s">
        <v>10483</v>
      </c>
      <c r="GO341" s="53" t="s">
        <v>10483</v>
      </c>
      <c r="GP341" s="53" t="s">
        <v>10483</v>
      </c>
      <c r="GQ341" s="53" t="s">
        <v>10483</v>
      </c>
      <c r="GZ341" s="166"/>
      <c r="HA341" s="166"/>
      <c r="HB341" s="166"/>
      <c r="HC341" s="166"/>
      <c r="HD341" s="166"/>
      <c r="HE341" s="166"/>
      <c r="HF341" s="166"/>
      <c r="HG341" s="166"/>
      <c r="HH341" s="166"/>
      <c r="HI341" s="166"/>
      <c r="HJ341" s="166"/>
      <c r="HK341" s="166"/>
      <c r="HO341" s="3" t="s">
        <v>542</v>
      </c>
      <c r="JZ341" s="9"/>
      <c r="KA341" s="9"/>
      <c r="KB341" s="9"/>
      <c r="KC341" s="9"/>
      <c r="KD341" s="9"/>
      <c r="KE341" s="9"/>
      <c r="KF341" s="9"/>
      <c r="PM341" s="9"/>
      <c r="VZ341" s="3" t="s">
        <v>537</v>
      </c>
      <c r="WA341" s="3" t="s">
        <v>537</v>
      </c>
      <c r="WB341" s="117" t="s">
        <v>10430</v>
      </c>
      <c r="WC341" s="3" t="s">
        <v>537</v>
      </c>
      <c r="WD341" s="3" t="s">
        <v>9393</v>
      </c>
      <c r="WE341" s="3" t="s">
        <v>9655</v>
      </c>
      <c r="XN341" s="18" t="s">
        <v>9715</v>
      </c>
      <c r="XO341" s="8" t="s">
        <v>9817</v>
      </c>
      <c r="XP341" s="3" t="s">
        <v>10857</v>
      </c>
      <c r="XQ341" s="3" t="s">
        <v>10857</v>
      </c>
      <c r="XS341" s="6" t="s">
        <v>9715</v>
      </c>
      <c r="XT341" s="6" t="s">
        <v>9715</v>
      </c>
      <c r="XU341" s="3" t="s">
        <v>8867</v>
      </c>
      <c r="XV341" s="3">
        <v>4</v>
      </c>
    </row>
    <row r="342" spans="1:686" ht="33" customHeight="1" x14ac:dyDescent="0.2">
      <c r="A342" s="3" t="s">
        <v>7529</v>
      </c>
      <c r="K342" s="6" t="s">
        <v>8859</v>
      </c>
      <c r="L342" s="6">
        <v>104</v>
      </c>
      <c r="M342" s="206"/>
      <c r="N342" s="206"/>
      <c r="O342" s="206"/>
      <c r="T342" s="3" t="s">
        <v>8868</v>
      </c>
      <c r="AE342" s="3" t="s">
        <v>8866</v>
      </c>
      <c r="AG342" s="162" t="s">
        <v>10483</v>
      </c>
      <c r="AM342" s="3" t="s">
        <v>10857</v>
      </c>
      <c r="BH342" s="28" t="s">
        <v>7529</v>
      </c>
      <c r="BQ342" s="28" t="s">
        <v>7529</v>
      </c>
      <c r="CL342" s="28">
        <v>20</v>
      </c>
      <c r="CM342" s="28" t="s">
        <v>5975</v>
      </c>
      <c r="CN342" s="3" t="s">
        <v>5975</v>
      </c>
      <c r="DG342" s="29">
        <v>3.14</v>
      </c>
      <c r="DH342" s="29">
        <v>1.1399999999999999</v>
      </c>
      <c r="DI342" s="53" t="s">
        <v>10483</v>
      </c>
      <c r="DK342" s="53" t="s">
        <v>10483</v>
      </c>
      <c r="DM342" s="65">
        <v>2.54</v>
      </c>
      <c r="EA342" s="53" t="s">
        <v>10483</v>
      </c>
      <c r="EB342" s="53"/>
      <c r="EC342" s="53" t="s">
        <v>10483</v>
      </c>
      <c r="ED342" s="53" t="s">
        <v>10483</v>
      </c>
      <c r="EE342" s="53" t="s">
        <v>10483</v>
      </c>
      <c r="EF342" s="53" t="s">
        <v>10483</v>
      </c>
      <c r="EG342" s="65" t="s">
        <v>8877</v>
      </c>
      <c r="EH342" s="64"/>
      <c r="EM342" s="198"/>
      <c r="EN342" s="198"/>
      <c r="EO342" s="198"/>
      <c r="EP342" s="198"/>
      <c r="EQ342" s="198"/>
      <c r="ER342" s="198"/>
      <c r="FG342" s="53" t="s">
        <v>10483</v>
      </c>
      <c r="FH342" s="53" t="s">
        <v>10483</v>
      </c>
      <c r="FI342" s="53" t="s">
        <v>10483</v>
      </c>
      <c r="FJ342" s="53" t="s">
        <v>10483</v>
      </c>
      <c r="FK342" s="53" t="s">
        <v>10483</v>
      </c>
      <c r="FP342" s="53" t="s">
        <v>10483</v>
      </c>
      <c r="FX342" s="53" t="s">
        <v>10483</v>
      </c>
      <c r="FY342" s="53" t="s">
        <v>10483</v>
      </c>
      <c r="FZ342" s="53" t="s">
        <v>10483</v>
      </c>
      <c r="GA342" s="53" t="s">
        <v>10483</v>
      </c>
      <c r="GB342" s="53" t="s">
        <v>10483</v>
      </c>
      <c r="GC342" s="53"/>
      <c r="GD342" s="53" t="s">
        <v>10483</v>
      </c>
      <c r="GE342" s="53" t="s">
        <v>10483</v>
      </c>
      <c r="GF342" s="53" t="s">
        <v>10483</v>
      </c>
      <c r="GG342" s="53" t="s">
        <v>10483</v>
      </c>
      <c r="GH342" s="53" t="s">
        <v>10483</v>
      </c>
      <c r="GI342" s="53" t="s">
        <v>10483</v>
      </c>
      <c r="GJ342" s="53" t="s">
        <v>10483</v>
      </c>
      <c r="GK342" s="53" t="s">
        <v>10483</v>
      </c>
      <c r="GL342" s="53" t="s">
        <v>10483</v>
      </c>
      <c r="GM342" s="53" t="s">
        <v>10483</v>
      </c>
      <c r="GN342" s="53" t="s">
        <v>10483</v>
      </c>
      <c r="GO342" s="53" t="s">
        <v>10483</v>
      </c>
      <c r="GP342" s="53" t="s">
        <v>10483</v>
      </c>
      <c r="GQ342" s="53" t="s">
        <v>10483</v>
      </c>
      <c r="GZ342" s="166"/>
      <c r="HA342" s="166"/>
      <c r="HB342" s="166"/>
      <c r="HC342" s="166"/>
      <c r="HD342" s="166"/>
      <c r="HE342" s="166"/>
      <c r="HF342" s="166"/>
      <c r="HG342" s="166"/>
      <c r="HH342" s="166"/>
      <c r="HI342" s="166"/>
      <c r="HJ342" s="166"/>
      <c r="HK342" s="166"/>
      <c r="JZ342" s="9"/>
      <c r="KA342" s="9"/>
      <c r="KB342" s="9"/>
      <c r="KC342" s="9"/>
      <c r="KD342" s="9"/>
      <c r="KE342" s="9"/>
      <c r="KF342" s="9"/>
      <c r="PM342" s="9"/>
      <c r="WA342" s="3" t="s">
        <v>537</v>
      </c>
      <c r="XN342" s="18" t="s">
        <v>9716</v>
      </c>
      <c r="XO342" s="8" t="s">
        <v>9817</v>
      </c>
      <c r="XP342" s="3" t="s">
        <v>10857</v>
      </c>
      <c r="XQ342" s="3" t="s">
        <v>10857</v>
      </c>
      <c r="XS342" s="6" t="s">
        <v>9716</v>
      </c>
      <c r="XT342" s="6" t="s">
        <v>9716</v>
      </c>
    </row>
    <row r="343" spans="1:686" ht="33" customHeight="1" x14ac:dyDescent="0.2">
      <c r="A343" s="3" t="s">
        <v>7529</v>
      </c>
      <c r="K343" s="6" t="s">
        <v>8859</v>
      </c>
      <c r="L343" s="6">
        <v>104</v>
      </c>
      <c r="T343" s="3" t="s">
        <v>1013</v>
      </c>
      <c r="AM343" s="4" t="s">
        <v>10743</v>
      </c>
      <c r="BH343" s="28" t="s">
        <v>7529</v>
      </c>
      <c r="BQ343" s="28" t="s">
        <v>7529</v>
      </c>
      <c r="CL343" s="28">
        <v>20</v>
      </c>
      <c r="CM343" s="28" t="s">
        <v>5975</v>
      </c>
      <c r="CN343" s="3" t="s">
        <v>5975</v>
      </c>
      <c r="DG343" s="29">
        <v>3.32</v>
      </c>
      <c r="DH343" s="29">
        <v>0.79</v>
      </c>
      <c r="DI343" s="53" t="s">
        <v>10483</v>
      </c>
      <c r="DK343" s="53" t="s">
        <v>10483</v>
      </c>
      <c r="DM343" s="65">
        <v>3.04</v>
      </c>
      <c r="EA343" s="53" t="s">
        <v>10483</v>
      </c>
      <c r="EB343" s="53"/>
      <c r="EC343" s="53" t="s">
        <v>10483</v>
      </c>
      <c r="ED343" s="53" t="s">
        <v>10483</v>
      </c>
      <c r="EE343" s="53" t="s">
        <v>10483</v>
      </c>
      <c r="EF343" s="53" t="s">
        <v>10483</v>
      </c>
      <c r="EG343" s="65" t="s">
        <v>8875</v>
      </c>
      <c r="EH343" s="64"/>
      <c r="FG343" s="53" t="s">
        <v>10483</v>
      </c>
      <c r="FH343" s="53" t="s">
        <v>10483</v>
      </c>
      <c r="FI343" s="53" t="s">
        <v>10483</v>
      </c>
      <c r="FJ343" s="53" t="s">
        <v>10483</v>
      </c>
      <c r="FK343" s="53" t="s">
        <v>10483</v>
      </c>
      <c r="FP343" s="53" t="s">
        <v>10483</v>
      </c>
      <c r="FX343" s="53" t="s">
        <v>10483</v>
      </c>
      <c r="FY343" s="53" t="s">
        <v>10483</v>
      </c>
      <c r="FZ343" s="53" t="s">
        <v>10483</v>
      </c>
      <c r="GA343" s="53" t="s">
        <v>10483</v>
      </c>
      <c r="GB343" s="53" t="s">
        <v>10483</v>
      </c>
      <c r="GC343" s="53"/>
      <c r="GD343" s="53" t="s">
        <v>10483</v>
      </c>
      <c r="GE343" s="53" t="s">
        <v>10483</v>
      </c>
      <c r="GF343" s="53" t="s">
        <v>10483</v>
      </c>
      <c r="GG343" s="53" t="s">
        <v>10483</v>
      </c>
      <c r="GH343" s="53" t="s">
        <v>10483</v>
      </c>
      <c r="GI343" s="53" t="s">
        <v>10483</v>
      </c>
      <c r="GJ343" s="53" t="s">
        <v>10483</v>
      </c>
      <c r="GK343" s="53" t="s">
        <v>10483</v>
      </c>
      <c r="GL343" s="53" t="s">
        <v>10483</v>
      </c>
      <c r="GM343" s="53" t="s">
        <v>10483</v>
      </c>
      <c r="GN343" s="53" t="s">
        <v>10483</v>
      </c>
      <c r="GO343" s="53" t="s">
        <v>10483</v>
      </c>
      <c r="GP343" s="53" t="s">
        <v>10483</v>
      </c>
      <c r="GQ343" s="53" t="s">
        <v>10483</v>
      </c>
      <c r="GZ343" s="166"/>
      <c r="HA343" s="166"/>
      <c r="HB343" s="166"/>
      <c r="HC343" s="166"/>
      <c r="HD343" s="166"/>
      <c r="HE343" s="166"/>
      <c r="HF343" s="166"/>
      <c r="HG343" s="166"/>
      <c r="HH343" s="166"/>
      <c r="HI343" s="166"/>
      <c r="HJ343" s="166"/>
      <c r="HK343" s="166"/>
      <c r="JZ343" s="9"/>
      <c r="KA343" s="9"/>
      <c r="KB343" s="9"/>
      <c r="KC343" s="9"/>
      <c r="KD343" s="9"/>
      <c r="KE343" s="9"/>
      <c r="KF343" s="9"/>
      <c r="WA343" s="3" t="s">
        <v>537</v>
      </c>
      <c r="XN343" s="18" t="s">
        <v>9717</v>
      </c>
      <c r="XO343" s="8" t="s">
        <v>9817</v>
      </c>
      <c r="XP343" s="4" t="s">
        <v>10743</v>
      </c>
      <c r="XQ343" s="4" t="s">
        <v>10743</v>
      </c>
      <c r="XS343" s="6" t="s">
        <v>9717</v>
      </c>
      <c r="XT343" s="6" t="s">
        <v>9717</v>
      </c>
    </row>
    <row r="344" spans="1:686" ht="33" customHeight="1" x14ac:dyDescent="0.2">
      <c r="A344" s="3" t="s">
        <v>7529</v>
      </c>
      <c r="B344" s="64" t="s">
        <v>11357</v>
      </c>
      <c r="C344" s="276" t="s">
        <v>9876</v>
      </c>
      <c r="D344" s="276" t="s">
        <v>10007</v>
      </c>
      <c r="E344" s="276" t="s">
        <v>10010</v>
      </c>
      <c r="F344" s="277" t="s">
        <v>9600</v>
      </c>
      <c r="G344" s="278"/>
      <c r="H344" s="278"/>
      <c r="I344" s="278"/>
      <c r="J344" s="278" t="s">
        <v>8895</v>
      </c>
      <c r="K344" s="279" t="s">
        <v>8879</v>
      </c>
      <c r="L344" s="279">
        <v>105</v>
      </c>
      <c r="M344" s="280" t="s">
        <v>8880</v>
      </c>
      <c r="N344" s="205" t="s">
        <v>10246</v>
      </c>
      <c r="O344" s="205" t="s">
        <v>10073</v>
      </c>
      <c r="P344" s="3">
        <v>2</v>
      </c>
      <c r="Q344" s="6" t="s">
        <v>7509</v>
      </c>
      <c r="S344" s="3" t="s">
        <v>75</v>
      </c>
      <c r="T344" s="3" t="s">
        <v>8402</v>
      </c>
      <c r="U344" s="3" t="s">
        <v>49</v>
      </c>
      <c r="V344" s="28" t="s">
        <v>8882</v>
      </c>
      <c r="W344" s="3" t="s">
        <v>8653</v>
      </c>
      <c r="X344" s="6" t="s">
        <v>2167</v>
      </c>
      <c r="Y344" s="3" t="s">
        <v>2226</v>
      </c>
      <c r="Z344" s="3" t="s">
        <v>2178</v>
      </c>
      <c r="AB344" s="6" t="s">
        <v>7997</v>
      </c>
      <c r="AC344" s="6" t="s">
        <v>7958</v>
      </c>
      <c r="AD344" s="3" t="s">
        <v>8883</v>
      </c>
      <c r="AE344" s="3" t="s">
        <v>8884</v>
      </c>
      <c r="AF344" s="3" t="s">
        <v>8885</v>
      </c>
      <c r="AG344" s="3" t="s">
        <v>1180</v>
      </c>
      <c r="AH344" s="3" t="s">
        <v>1757</v>
      </c>
      <c r="AL344" s="3" t="s">
        <v>8886</v>
      </c>
      <c r="AM344" s="6" t="s">
        <v>1077</v>
      </c>
      <c r="AN344" s="3" t="s">
        <v>537</v>
      </c>
      <c r="AO344" s="28">
        <v>8</v>
      </c>
      <c r="AP344" s="28">
        <v>8</v>
      </c>
      <c r="AQ344" s="28" t="s">
        <v>5975</v>
      </c>
      <c r="AR344" s="98" t="s">
        <v>1757</v>
      </c>
      <c r="AT344" s="98">
        <v>50</v>
      </c>
      <c r="AU344" s="98">
        <v>50</v>
      </c>
      <c r="AV344" s="98">
        <v>0</v>
      </c>
      <c r="AW344" s="98" t="s">
        <v>8888</v>
      </c>
      <c r="AX344" s="98" t="s">
        <v>8889</v>
      </c>
      <c r="AY344" s="226" t="s">
        <v>8887</v>
      </c>
      <c r="AZ344" s="28" t="s">
        <v>7297</v>
      </c>
      <c r="BA344" s="28" t="s">
        <v>7297</v>
      </c>
      <c r="BB344" s="28" t="s">
        <v>1757</v>
      </c>
      <c r="BC344" s="28" t="s">
        <v>1757</v>
      </c>
      <c r="BE344" s="28" t="s">
        <v>8477</v>
      </c>
      <c r="BF344" s="28" t="s">
        <v>7297</v>
      </c>
      <c r="BH344" s="28" t="s">
        <v>7529</v>
      </c>
      <c r="BI344" s="28" t="s">
        <v>1529</v>
      </c>
      <c r="BK344" s="28" t="s">
        <v>4888</v>
      </c>
      <c r="BL344" s="28" t="s">
        <v>163</v>
      </c>
      <c r="BQ344" s="28" t="s">
        <v>7529</v>
      </c>
      <c r="BR344" s="227" t="s">
        <v>8890</v>
      </c>
      <c r="BT344" s="28" t="s">
        <v>8892</v>
      </c>
      <c r="BU344" s="28" t="s">
        <v>8891</v>
      </c>
      <c r="BV344" s="28" t="s">
        <v>4197</v>
      </c>
      <c r="BW344" s="28" t="s">
        <v>8893</v>
      </c>
      <c r="CE344" s="28" t="s">
        <v>4475</v>
      </c>
      <c r="CF344" s="28" t="s">
        <v>3243</v>
      </c>
      <c r="CJ344" s="118" t="s">
        <v>8895</v>
      </c>
      <c r="CK344" s="28" t="s">
        <v>4594</v>
      </c>
      <c r="CL344" s="28">
        <v>50</v>
      </c>
      <c r="CM344" s="28">
        <v>47</v>
      </c>
      <c r="CN344" s="3" t="s">
        <v>5975</v>
      </c>
      <c r="CY344" s="65" t="s">
        <v>5975</v>
      </c>
      <c r="DI344" s="53" t="s">
        <v>10483</v>
      </c>
      <c r="DK344" s="53" t="s">
        <v>10483</v>
      </c>
      <c r="EA344" s="53" t="s">
        <v>10483</v>
      </c>
      <c r="EB344" s="53"/>
      <c r="EC344" s="53" t="s">
        <v>10483</v>
      </c>
      <c r="ED344" s="53" t="s">
        <v>10483</v>
      </c>
      <c r="EE344" s="53" t="s">
        <v>10483</v>
      </c>
      <c r="EF344" s="53" t="s">
        <v>10483</v>
      </c>
      <c r="EK344" s="3" t="s">
        <v>4127</v>
      </c>
      <c r="EL344" s="3" t="s">
        <v>4127</v>
      </c>
      <c r="EM344" s="198">
        <v>30.94</v>
      </c>
      <c r="EN344" s="198">
        <v>9.4600000000000009</v>
      </c>
      <c r="EO344" s="198"/>
      <c r="EP344" s="198">
        <v>28.13</v>
      </c>
      <c r="EQ344" s="198">
        <v>9.67</v>
      </c>
      <c r="ER344" s="198"/>
      <c r="FG344" s="53" t="s">
        <v>10483</v>
      </c>
      <c r="FH344" s="53" t="s">
        <v>10483</v>
      </c>
      <c r="FI344" s="53" t="s">
        <v>10483</v>
      </c>
      <c r="FJ344" s="53" t="s">
        <v>10483</v>
      </c>
      <c r="FK344" s="53" t="s">
        <v>10483</v>
      </c>
      <c r="FP344" s="53" t="s">
        <v>10483</v>
      </c>
      <c r="FQ344" s="3" t="s">
        <v>4164</v>
      </c>
      <c r="FR344" s="3" t="s">
        <v>4164</v>
      </c>
      <c r="FS344" s="29">
        <v>0.97</v>
      </c>
      <c r="FT344" s="29">
        <v>0.9</v>
      </c>
      <c r="FU344" s="53" t="s">
        <v>10483</v>
      </c>
      <c r="FV344" s="29">
        <v>0.53</v>
      </c>
      <c r="FW344" s="29">
        <v>0.62</v>
      </c>
      <c r="FX344" s="53" t="s">
        <v>10483</v>
      </c>
      <c r="FY344" s="53" t="s">
        <v>10483</v>
      </c>
      <c r="FZ344" s="53" t="s">
        <v>10483</v>
      </c>
      <c r="GA344" s="53" t="s">
        <v>10483</v>
      </c>
      <c r="GB344" s="53" t="s">
        <v>10483</v>
      </c>
      <c r="GC344" s="53"/>
      <c r="GD344" s="53" t="s">
        <v>10483</v>
      </c>
      <c r="GE344" s="53" t="s">
        <v>10483</v>
      </c>
      <c r="GF344" s="53" t="s">
        <v>10483</v>
      </c>
      <c r="GG344" s="53" t="s">
        <v>10483</v>
      </c>
      <c r="GH344" s="53" t="s">
        <v>10483</v>
      </c>
      <c r="GI344" s="53" t="s">
        <v>10483</v>
      </c>
      <c r="GJ344" s="53" t="s">
        <v>10483</v>
      </c>
      <c r="GK344" s="53" t="s">
        <v>10483</v>
      </c>
      <c r="GL344" s="53" t="s">
        <v>10483</v>
      </c>
      <c r="GM344" s="53" t="s">
        <v>10483</v>
      </c>
      <c r="GN344" s="53" t="s">
        <v>10483</v>
      </c>
      <c r="GO344" s="53" t="s">
        <v>10483</v>
      </c>
      <c r="GP344" s="53" t="s">
        <v>10483</v>
      </c>
      <c r="GQ344" s="53" t="s">
        <v>10483</v>
      </c>
      <c r="GZ344" s="166"/>
      <c r="HA344" s="166"/>
      <c r="HB344" s="166"/>
      <c r="HC344" s="166"/>
      <c r="HD344" s="166"/>
      <c r="HE344" s="166"/>
      <c r="HF344" s="166"/>
      <c r="HG344" s="166"/>
      <c r="HH344" s="166"/>
      <c r="HI344" s="166"/>
      <c r="HJ344" s="166"/>
      <c r="HK344" s="166"/>
      <c r="HO344" s="3" t="s">
        <v>542</v>
      </c>
      <c r="HZ344" s="3" t="s">
        <v>4125</v>
      </c>
      <c r="IA344" s="3" t="s">
        <v>4125</v>
      </c>
      <c r="IB344" s="3" t="s">
        <v>4125</v>
      </c>
      <c r="IC344" s="29">
        <v>1.23</v>
      </c>
      <c r="ID344" s="29">
        <v>1.02</v>
      </c>
      <c r="IF344" s="29" t="s">
        <v>8894</v>
      </c>
      <c r="IG344" s="29">
        <v>0.81</v>
      </c>
      <c r="JA344" s="3" t="s">
        <v>4124</v>
      </c>
      <c r="JB344" s="3" t="s">
        <v>4124</v>
      </c>
      <c r="JC344" s="29">
        <v>1.63</v>
      </c>
      <c r="JD344" s="29">
        <v>1.0900000000000001</v>
      </c>
      <c r="JF344" s="29">
        <v>1.23</v>
      </c>
      <c r="JG344" s="29">
        <v>0.88</v>
      </c>
      <c r="JZ344" s="9"/>
      <c r="KA344" s="9" t="s">
        <v>862</v>
      </c>
      <c r="KB344" s="9" t="s">
        <v>862</v>
      </c>
      <c r="KC344" s="9">
        <v>32.979999999999997</v>
      </c>
      <c r="KD344" s="9">
        <v>13.41</v>
      </c>
      <c r="KE344" s="9">
        <v>28.13</v>
      </c>
      <c r="KF344" s="9">
        <v>9.67</v>
      </c>
      <c r="KX344" s="3" t="s">
        <v>4139</v>
      </c>
      <c r="KY344" s="3" t="s">
        <v>4139</v>
      </c>
      <c r="KZ344" s="29">
        <v>0.33</v>
      </c>
      <c r="LA344" s="29">
        <v>0.49</v>
      </c>
      <c r="LC344" s="29">
        <v>0.25</v>
      </c>
      <c r="LD344" s="29">
        <v>0.33</v>
      </c>
      <c r="LV344" s="3" t="s">
        <v>4153</v>
      </c>
      <c r="LW344" s="3" t="s">
        <v>4153</v>
      </c>
      <c r="LX344" s="29">
        <v>16.170000000000002</v>
      </c>
      <c r="LY344" s="29">
        <v>6.18</v>
      </c>
      <c r="LZ344" s="29">
        <v>13.49</v>
      </c>
      <c r="MA344" s="29">
        <v>5.7</v>
      </c>
      <c r="MS344" s="3" t="s">
        <v>4104</v>
      </c>
      <c r="MT344" s="3" t="s">
        <v>4104</v>
      </c>
      <c r="MU344" s="29">
        <v>21.85</v>
      </c>
      <c r="MV344" s="29">
        <v>2.5099999999999998</v>
      </c>
      <c r="MX344" s="29">
        <v>21.87</v>
      </c>
      <c r="MY344" s="29">
        <v>2.25</v>
      </c>
      <c r="NQ344" s="3" t="s">
        <v>4173</v>
      </c>
      <c r="NR344" s="3" t="s">
        <v>4173</v>
      </c>
      <c r="NS344" s="29">
        <v>11</v>
      </c>
      <c r="NT344" s="29">
        <v>4.0199999999999996</v>
      </c>
      <c r="NV344" s="29">
        <v>10.28</v>
      </c>
      <c r="NW344" s="29">
        <v>2.72</v>
      </c>
      <c r="PM344" s="9"/>
      <c r="VZ344" s="3" t="s">
        <v>537</v>
      </c>
      <c r="WA344" s="3" t="s">
        <v>537</v>
      </c>
      <c r="WB344" s="117" t="s">
        <v>10430</v>
      </c>
      <c r="WC344" s="3" t="s">
        <v>537</v>
      </c>
      <c r="WD344" s="3" t="s">
        <v>9397</v>
      </c>
      <c r="WE344" s="3" t="s">
        <v>9656</v>
      </c>
      <c r="WF344" s="3" t="s">
        <v>9493</v>
      </c>
      <c r="XN344" s="6" t="s">
        <v>1077</v>
      </c>
      <c r="XO344" s="6" t="s">
        <v>1077</v>
      </c>
      <c r="XP344" s="6" t="s">
        <v>1077</v>
      </c>
      <c r="XQ344" s="6" t="s">
        <v>1077</v>
      </c>
      <c r="XU344" s="3" t="s">
        <v>8885</v>
      </c>
      <c r="XV344" s="3">
        <v>8</v>
      </c>
      <c r="XZ344" s="6" t="s">
        <v>985</v>
      </c>
    </row>
    <row r="345" spans="1:686" ht="33" customHeight="1" x14ac:dyDescent="0.2">
      <c r="A345" s="3" t="s">
        <v>7529</v>
      </c>
      <c r="K345" s="6" t="s">
        <v>8879</v>
      </c>
      <c r="L345" s="6">
        <v>105</v>
      </c>
      <c r="M345" s="206"/>
      <c r="N345" s="206"/>
      <c r="O345" s="206"/>
      <c r="T345" s="3" t="s">
        <v>8881</v>
      </c>
      <c r="AF345" s="3" t="s">
        <v>8757</v>
      </c>
      <c r="AG345" s="162" t="s">
        <v>10483</v>
      </c>
      <c r="AM345" s="6" t="s">
        <v>9403</v>
      </c>
      <c r="BH345" s="28" t="s">
        <v>7529</v>
      </c>
      <c r="BQ345" s="28" t="s">
        <v>7529</v>
      </c>
      <c r="CL345" s="28">
        <v>50</v>
      </c>
      <c r="CM345" s="28">
        <v>50</v>
      </c>
      <c r="CN345" s="3" t="s">
        <v>5975</v>
      </c>
      <c r="CY345" s="65" t="s">
        <v>5975</v>
      </c>
      <c r="DI345" s="53" t="s">
        <v>10483</v>
      </c>
      <c r="DK345" s="53" t="s">
        <v>10483</v>
      </c>
      <c r="EA345" s="53" t="s">
        <v>10483</v>
      </c>
      <c r="EB345" s="53"/>
      <c r="EC345" s="53" t="s">
        <v>10483</v>
      </c>
      <c r="ED345" s="53" t="s">
        <v>10483</v>
      </c>
      <c r="EE345" s="53" t="s">
        <v>10483</v>
      </c>
      <c r="EF345" s="53" t="s">
        <v>10483</v>
      </c>
      <c r="EM345" s="198">
        <v>30.56</v>
      </c>
      <c r="EN345" s="198">
        <v>8.5399999999999991</v>
      </c>
      <c r="EO345" s="198"/>
      <c r="EP345" s="198">
        <v>28.66</v>
      </c>
      <c r="EQ345" s="198">
        <v>8.5299999999999994</v>
      </c>
      <c r="ER345" s="198"/>
      <c r="FG345" s="53" t="s">
        <v>10483</v>
      </c>
      <c r="FH345" s="53" t="s">
        <v>10483</v>
      </c>
      <c r="FI345" s="53" t="s">
        <v>10483</v>
      </c>
      <c r="FJ345" s="53" t="s">
        <v>10483</v>
      </c>
      <c r="FK345" s="53" t="s">
        <v>10483</v>
      </c>
      <c r="FP345" s="53" t="s">
        <v>10483</v>
      </c>
      <c r="FS345" s="29">
        <v>1.05</v>
      </c>
      <c r="FT345" s="29">
        <v>0.9</v>
      </c>
      <c r="FU345" s="53" t="s">
        <v>10483</v>
      </c>
      <c r="FV345" s="29">
        <v>0.98</v>
      </c>
      <c r="FW345" s="29">
        <v>0.93</v>
      </c>
      <c r="FX345" s="53" t="s">
        <v>10483</v>
      </c>
      <c r="FY345" s="53" t="s">
        <v>10483</v>
      </c>
      <c r="FZ345" s="53" t="s">
        <v>10483</v>
      </c>
      <c r="GA345" s="53" t="s">
        <v>10483</v>
      </c>
      <c r="GB345" s="53" t="s">
        <v>10483</v>
      </c>
      <c r="GC345" s="53"/>
      <c r="GD345" s="53" t="s">
        <v>10483</v>
      </c>
      <c r="GE345" s="53" t="s">
        <v>10483</v>
      </c>
      <c r="GF345" s="53" t="s">
        <v>10483</v>
      </c>
      <c r="GG345" s="53" t="s">
        <v>10483</v>
      </c>
      <c r="GH345" s="53" t="s">
        <v>10483</v>
      </c>
      <c r="GI345" s="53" t="s">
        <v>10483</v>
      </c>
      <c r="GJ345" s="53" t="s">
        <v>10483</v>
      </c>
      <c r="GK345" s="53" t="s">
        <v>10483</v>
      </c>
      <c r="GL345" s="53" t="s">
        <v>10483</v>
      </c>
      <c r="GM345" s="53" t="s">
        <v>10483</v>
      </c>
      <c r="GN345" s="53" t="s">
        <v>10483</v>
      </c>
      <c r="GO345" s="53" t="s">
        <v>10483</v>
      </c>
      <c r="GP345" s="53" t="s">
        <v>10483</v>
      </c>
      <c r="GQ345" s="53" t="s">
        <v>10483</v>
      </c>
      <c r="GZ345" s="166"/>
      <c r="HA345" s="166"/>
      <c r="HB345" s="166"/>
      <c r="HC345" s="166"/>
      <c r="HD345" s="166"/>
      <c r="HE345" s="166"/>
      <c r="HF345" s="166"/>
      <c r="HG345" s="166"/>
      <c r="HH345" s="166"/>
      <c r="HI345" s="166"/>
      <c r="HJ345" s="166"/>
      <c r="HK345" s="166"/>
      <c r="IC345" s="29">
        <v>1.2</v>
      </c>
      <c r="ID345" s="29">
        <v>1</v>
      </c>
      <c r="IF345" s="29">
        <v>1.05</v>
      </c>
      <c r="IG345" s="29">
        <v>1</v>
      </c>
      <c r="JC345" s="29">
        <v>1.56</v>
      </c>
      <c r="JD345" s="29">
        <v>1.1200000000000001</v>
      </c>
      <c r="JF345" s="29">
        <v>1.29</v>
      </c>
      <c r="JG345" s="29">
        <v>1.07</v>
      </c>
      <c r="JZ345" s="9"/>
      <c r="KA345" s="9"/>
      <c r="KB345" s="9"/>
      <c r="KC345" s="9">
        <v>31.57</v>
      </c>
      <c r="KD345" s="9">
        <v>16.670000000000002</v>
      </c>
      <c r="KE345" s="9">
        <v>31.3</v>
      </c>
      <c r="KF345" s="9">
        <v>17.13</v>
      </c>
      <c r="KZ345" s="29">
        <v>0.36</v>
      </c>
      <c r="LA345" s="29">
        <v>0.39</v>
      </c>
      <c r="LC345" s="29">
        <v>0.32</v>
      </c>
      <c r="LD345" s="29">
        <v>0.4</v>
      </c>
      <c r="LX345" s="29">
        <v>16.7</v>
      </c>
      <c r="LY345" s="29">
        <v>5.97</v>
      </c>
      <c r="LZ345" s="29">
        <v>16.02</v>
      </c>
      <c r="MA345" s="29">
        <v>6.01</v>
      </c>
      <c r="MU345" s="29">
        <v>21.54</v>
      </c>
      <c r="MV345" s="29">
        <v>2.78</v>
      </c>
      <c r="MX345" s="29">
        <v>21.52</v>
      </c>
      <c r="MY345" s="29">
        <v>2.89</v>
      </c>
      <c r="NS345" s="29">
        <v>9.7799999999999994</v>
      </c>
      <c r="NT345" s="29">
        <v>2.27</v>
      </c>
      <c r="NV345" s="29">
        <v>9.58</v>
      </c>
      <c r="NW345" s="29">
        <v>2.2799999999999998</v>
      </c>
      <c r="PM345" s="9"/>
      <c r="WA345" s="3" t="s">
        <v>537</v>
      </c>
      <c r="XO345" s="6" t="s">
        <v>9379</v>
      </c>
      <c r="XP345" s="6" t="s">
        <v>9403</v>
      </c>
      <c r="XQ345" s="6" t="s">
        <v>9403</v>
      </c>
      <c r="XU345" s="3" t="s">
        <v>8757</v>
      </c>
    </row>
    <row r="346" spans="1:686" ht="33" customHeight="1" x14ac:dyDescent="0.2">
      <c r="A346" s="3" t="s">
        <v>6679</v>
      </c>
      <c r="B346" s="64" t="s">
        <v>11357</v>
      </c>
      <c r="C346" s="138" t="s">
        <v>9877</v>
      </c>
      <c r="D346" s="138"/>
      <c r="E346" s="138"/>
      <c r="F346" s="4" t="s">
        <v>2744</v>
      </c>
      <c r="K346" s="6">
        <v>68</v>
      </c>
      <c r="L346" s="6">
        <v>106</v>
      </c>
      <c r="M346" s="138" t="s">
        <v>974</v>
      </c>
      <c r="N346" s="3" t="s">
        <v>10246</v>
      </c>
      <c r="O346" s="3" t="s">
        <v>10073</v>
      </c>
      <c r="P346" s="3">
        <v>2</v>
      </c>
      <c r="Q346" s="6" t="s">
        <v>2326</v>
      </c>
      <c r="S346" s="3" t="s">
        <v>75</v>
      </c>
      <c r="T346" s="3" t="s">
        <v>1105</v>
      </c>
      <c r="U346" s="3" t="s">
        <v>159</v>
      </c>
      <c r="V346" s="3" t="s">
        <v>160</v>
      </c>
      <c r="W346" s="3" t="s">
        <v>2114</v>
      </c>
      <c r="X346" s="6" t="s">
        <v>2167</v>
      </c>
      <c r="Y346" s="3" t="s">
        <v>2226</v>
      </c>
      <c r="Z346" s="3" t="s">
        <v>2178</v>
      </c>
      <c r="AB346" s="6" t="s">
        <v>2020</v>
      </c>
      <c r="AC346" s="6" t="s">
        <v>145</v>
      </c>
      <c r="AD346" s="3" t="s">
        <v>49</v>
      </c>
      <c r="AE346" s="3" t="s">
        <v>3178</v>
      </c>
      <c r="AF346" s="3" t="s">
        <v>3350</v>
      </c>
      <c r="AG346" s="3" t="s">
        <v>1180</v>
      </c>
      <c r="AI346" s="3" t="s">
        <v>49</v>
      </c>
      <c r="AJ346" s="3" t="s">
        <v>542</v>
      </c>
      <c r="AL346" s="3" t="s">
        <v>2104</v>
      </c>
      <c r="AM346" s="6" t="s">
        <v>1077</v>
      </c>
      <c r="AN346" s="3" t="s">
        <v>537</v>
      </c>
      <c r="AO346" s="9">
        <v>8</v>
      </c>
      <c r="AP346" s="9"/>
      <c r="AQ346" s="9"/>
      <c r="AR346" s="98" t="s">
        <v>2762</v>
      </c>
      <c r="AT346" s="98">
        <v>100</v>
      </c>
      <c r="AU346" s="98">
        <v>100</v>
      </c>
      <c r="AV346" s="98">
        <v>0</v>
      </c>
      <c r="AW346" s="98" t="s">
        <v>2964</v>
      </c>
      <c r="AX346" s="98" t="s">
        <v>2965</v>
      </c>
      <c r="AY346" s="226" t="s">
        <v>2711</v>
      </c>
      <c r="AZ346" s="28" t="s">
        <v>557</v>
      </c>
      <c r="BA346" s="28" t="s">
        <v>557</v>
      </c>
      <c r="BB346" s="28" t="s">
        <v>542</v>
      </c>
      <c r="BC346" s="28" t="s">
        <v>610</v>
      </c>
      <c r="BD346" s="28" t="s">
        <v>53</v>
      </c>
      <c r="BE346" s="28" t="s">
        <v>10</v>
      </c>
      <c r="BF346" s="28" t="s">
        <v>163</v>
      </c>
      <c r="BG346" s="28" t="s">
        <v>29</v>
      </c>
      <c r="BH346" s="98" t="s">
        <v>2708</v>
      </c>
      <c r="BI346" s="28" t="s">
        <v>1529</v>
      </c>
      <c r="BK346" s="28" t="s">
        <v>1529</v>
      </c>
      <c r="BL346" s="28">
        <v>3</v>
      </c>
      <c r="BM346" s="28" t="s">
        <v>448</v>
      </c>
      <c r="BN346" s="28" t="s">
        <v>448</v>
      </c>
      <c r="BO346" s="28" t="s">
        <v>448</v>
      </c>
      <c r="BQ346" s="28" t="s">
        <v>4455</v>
      </c>
      <c r="BR346" s="227" t="s">
        <v>161</v>
      </c>
      <c r="BS346" s="227" t="str">
        <f>DD346&amp;" "&amp;FO346&amp;" "&amp;EJ346&amp;" "&amp;HZ346&amp;" "&amp;IZ346&amp;" "&amp;KW346&amp;" "&amp;LU346&amp;" "&amp;MS346&amp;" "&amp;NP346&amp;" "&amp;OO346&amp;" "&amp;PL346&amp;" "&amp;QK346&amp;" "&amp;RM346&amp;" "&amp;SI346&amp;" "&amp;TE346&amp;" "&amp;UE346&amp;" "&amp;JZ346</f>
        <v xml:space="preserve">-- EDE-Q-R EDI-2-BD EDE-Q-WC EDE-Q-SC EDE-Q-EC EDI-2-DT BMI         </v>
      </c>
      <c r="BT346" s="28" t="s">
        <v>4308</v>
      </c>
      <c r="BU346" s="28" t="s">
        <v>8171</v>
      </c>
      <c r="BV346" s="28" t="s">
        <v>8203</v>
      </c>
      <c r="CE346" s="28" t="s">
        <v>4460</v>
      </c>
      <c r="CF346" s="28" t="s">
        <v>4460</v>
      </c>
      <c r="CL346" s="28">
        <v>47</v>
      </c>
      <c r="CM346" s="28">
        <v>47</v>
      </c>
      <c r="CN346" s="3" t="s">
        <v>163</v>
      </c>
      <c r="CO346" s="3">
        <v>47</v>
      </c>
      <c r="CY346" s="3">
        <v>47</v>
      </c>
      <c r="DD346" s="53" t="s">
        <v>10483</v>
      </c>
      <c r="DE346" s="53" t="s">
        <v>10483</v>
      </c>
      <c r="DF346" s="53" t="s">
        <v>10483</v>
      </c>
      <c r="DG346" s="53" t="s">
        <v>10483</v>
      </c>
      <c r="DH346" s="53" t="s">
        <v>10483</v>
      </c>
      <c r="DI346" s="53" t="s">
        <v>10483</v>
      </c>
      <c r="DJ346" s="53" t="s">
        <v>10483</v>
      </c>
      <c r="DK346" s="53" t="s">
        <v>10483</v>
      </c>
      <c r="DL346" s="53" t="s">
        <v>10483</v>
      </c>
      <c r="EA346" s="53" t="s">
        <v>10483</v>
      </c>
      <c r="EB346" s="53"/>
      <c r="EC346" s="53" t="s">
        <v>10483</v>
      </c>
      <c r="ED346" s="53" t="s">
        <v>10483</v>
      </c>
      <c r="EE346" s="53" t="s">
        <v>10483</v>
      </c>
      <c r="EF346" s="53" t="s">
        <v>10483</v>
      </c>
      <c r="EJ346" s="3" t="s">
        <v>4127</v>
      </c>
      <c r="EK346" s="3" t="s">
        <v>1778</v>
      </c>
      <c r="EL346" s="3" t="s">
        <v>1778</v>
      </c>
      <c r="EM346" s="29">
        <v>30.9</v>
      </c>
      <c r="EN346" s="29">
        <v>9.5</v>
      </c>
      <c r="EO346" s="53" t="s">
        <v>10483</v>
      </c>
      <c r="EP346" s="29">
        <v>28.1</v>
      </c>
      <c r="EQ346" s="29">
        <v>9.6999999999999993</v>
      </c>
      <c r="ER346" s="53" t="s">
        <v>10483</v>
      </c>
      <c r="EV346" s="142">
        <v>28.4</v>
      </c>
      <c r="EW346" s="142">
        <v>9.1999999999999993</v>
      </c>
      <c r="FG346" s="53" t="s">
        <v>10483</v>
      </c>
      <c r="FH346" s="53" t="s">
        <v>10483</v>
      </c>
      <c r="FI346" s="53" t="s">
        <v>10483</v>
      </c>
      <c r="FJ346" s="53" t="s">
        <v>10483</v>
      </c>
      <c r="FK346" s="53" t="s">
        <v>10483</v>
      </c>
      <c r="FO346" s="3" t="s">
        <v>4164</v>
      </c>
      <c r="FP346" s="53" t="s">
        <v>10483</v>
      </c>
      <c r="FQ346" s="3" t="s">
        <v>4340</v>
      </c>
      <c r="FR346" s="3" t="s">
        <v>4164</v>
      </c>
      <c r="FS346" s="29">
        <v>1</v>
      </c>
      <c r="FT346" s="29">
        <v>0.9</v>
      </c>
      <c r="FU346" s="53" t="s">
        <v>10483</v>
      </c>
      <c r="FV346" s="29">
        <v>0.5</v>
      </c>
      <c r="FW346" s="29">
        <v>0.6</v>
      </c>
      <c r="FX346" s="53" t="s">
        <v>10483</v>
      </c>
      <c r="FY346" s="53" t="s">
        <v>10483</v>
      </c>
      <c r="FZ346" s="53" t="s">
        <v>10483</v>
      </c>
      <c r="GA346" s="53" t="s">
        <v>10483</v>
      </c>
      <c r="GB346" s="53" t="s">
        <v>10483</v>
      </c>
      <c r="GC346" s="53"/>
      <c r="GD346" s="53" t="s">
        <v>10483</v>
      </c>
      <c r="GE346" s="53" t="s">
        <v>10483</v>
      </c>
      <c r="GF346" s="53" t="s">
        <v>10483</v>
      </c>
      <c r="GG346" s="53" t="s">
        <v>10483</v>
      </c>
      <c r="GH346" s="53" t="s">
        <v>10483</v>
      </c>
      <c r="GI346" s="53" t="s">
        <v>10483</v>
      </c>
      <c r="GJ346" s="53" t="s">
        <v>10483</v>
      </c>
      <c r="GK346" s="53" t="s">
        <v>10483</v>
      </c>
      <c r="GL346" s="53" t="s">
        <v>10483</v>
      </c>
      <c r="GM346" s="53" t="s">
        <v>10483</v>
      </c>
      <c r="GN346" s="53" t="s">
        <v>10483</v>
      </c>
      <c r="GO346" s="53" t="s">
        <v>10483</v>
      </c>
      <c r="GP346" s="53" t="s">
        <v>10483</v>
      </c>
      <c r="GQ346" s="53" t="s">
        <v>10483</v>
      </c>
      <c r="GZ346" s="166"/>
      <c r="HA346" s="166"/>
      <c r="HB346" s="166"/>
      <c r="HC346" s="166"/>
      <c r="HD346" s="166"/>
      <c r="HE346" s="166"/>
      <c r="HF346" s="166"/>
      <c r="HG346" s="166"/>
      <c r="HH346" s="166"/>
      <c r="HI346" s="166"/>
      <c r="HJ346" s="166"/>
      <c r="HK346" s="166"/>
      <c r="HO346" s="3" t="s">
        <v>557</v>
      </c>
      <c r="HZ346" s="3" t="s">
        <v>4125</v>
      </c>
      <c r="IA346" s="3" t="s">
        <v>4391</v>
      </c>
      <c r="IB346" s="3" t="s">
        <v>4391</v>
      </c>
      <c r="IC346" s="13" t="s">
        <v>6895</v>
      </c>
      <c r="ID346" s="13" t="s">
        <v>6658</v>
      </c>
      <c r="IE346" s="13"/>
      <c r="IF346" s="13" t="s">
        <v>6657</v>
      </c>
      <c r="IG346" s="13" t="s">
        <v>6659</v>
      </c>
      <c r="IH346" s="13"/>
      <c r="II346" s="72"/>
      <c r="IJ346" s="72"/>
      <c r="IK346" s="72" t="s">
        <v>6657</v>
      </c>
      <c r="IL346" s="72" t="s">
        <v>6659</v>
      </c>
      <c r="IM346" s="72"/>
      <c r="IZ346" s="3" t="s">
        <v>4124</v>
      </c>
      <c r="JA346" s="3" t="s">
        <v>4310</v>
      </c>
      <c r="JB346" s="3" t="s">
        <v>4310</v>
      </c>
      <c r="JC346" s="29">
        <v>1.6</v>
      </c>
      <c r="JD346" s="29">
        <v>1.1000000000000001</v>
      </c>
      <c r="JF346" s="29">
        <v>1.2</v>
      </c>
      <c r="JG346" s="29">
        <v>0.9</v>
      </c>
      <c r="JK346" s="142">
        <v>1.1000000000000001</v>
      </c>
      <c r="JL346" s="142">
        <v>0.7</v>
      </c>
      <c r="JM346" s="142"/>
      <c r="JZ346" s="9"/>
      <c r="KA346" s="9"/>
      <c r="KB346" s="9"/>
      <c r="KC346" s="9"/>
      <c r="KD346" s="9"/>
      <c r="KE346" s="9"/>
      <c r="KF346" s="9"/>
      <c r="KW346" s="3" t="s">
        <v>4139</v>
      </c>
      <c r="KX346" s="3" t="s">
        <v>4311</v>
      </c>
      <c r="KY346" s="3" t="s">
        <v>4311</v>
      </c>
      <c r="KZ346" s="29">
        <v>0.3</v>
      </c>
      <c r="LA346" s="29">
        <v>0.5</v>
      </c>
      <c r="LC346" s="29">
        <v>0.3</v>
      </c>
      <c r="LD346" s="29">
        <v>0.3</v>
      </c>
      <c r="LG346" s="142">
        <v>0.3</v>
      </c>
      <c r="LH346" s="142">
        <v>0.4</v>
      </c>
      <c r="LU346" s="3" t="s">
        <v>4153</v>
      </c>
      <c r="LV346" s="3" t="s">
        <v>4146</v>
      </c>
      <c r="LW346" s="3" t="s">
        <v>4146</v>
      </c>
      <c r="LX346" s="29">
        <v>16.2</v>
      </c>
      <c r="LY346" s="29">
        <v>6.2</v>
      </c>
      <c r="LZ346" s="29">
        <v>13.5</v>
      </c>
      <c r="MA346" s="29">
        <v>5.7</v>
      </c>
      <c r="MD346" s="142">
        <v>13.5</v>
      </c>
      <c r="ME346" s="142">
        <v>5.0999999999999996</v>
      </c>
      <c r="MS346" s="3" t="s">
        <v>4104</v>
      </c>
      <c r="MT346" s="3" t="s">
        <v>4104</v>
      </c>
      <c r="MU346" s="29">
        <v>21.9</v>
      </c>
      <c r="MV346" s="29">
        <v>2.5</v>
      </c>
      <c r="MX346" s="29">
        <v>21.9</v>
      </c>
      <c r="MY346" s="29">
        <v>2.5</v>
      </c>
      <c r="NB346" s="142">
        <v>21.9</v>
      </c>
      <c r="NC346" s="142">
        <v>2.7</v>
      </c>
      <c r="VF346" s="3" t="s">
        <v>5042</v>
      </c>
      <c r="VG346" s="3" t="s">
        <v>5122</v>
      </c>
      <c r="VH346" s="3" t="s">
        <v>4501</v>
      </c>
      <c r="VI346" s="3">
        <v>3</v>
      </c>
      <c r="VJ346" s="9"/>
      <c r="VQ346" s="3" t="s">
        <v>974</v>
      </c>
      <c r="VR346" s="3" t="s">
        <v>974</v>
      </c>
      <c r="VS346" s="3" t="s">
        <v>974</v>
      </c>
      <c r="VT346" s="6" t="s">
        <v>974</v>
      </c>
      <c r="VV346" s="2" t="s">
        <v>5822</v>
      </c>
      <c r="VW346" s="2" t="s">
        <v>5823</v>
      </c>
      <c r="VX346" s="3" t="s">
        <v>6170</v>
      </c>
      <c r="VZ346" s="3" t="s">
        <v>537</v>
      </c>
      <c r="WA346" s="3" t="s">
        <v>537</v>
      </c>
      <c r="WB346" s="117" t="s">
        <v>10430</v>
      </c>
      <c r="WC346" s="3" t="s">
        <v>537</v>
      </c>
      <c r="WG346" s="7" t="s">
        <v>537</v>
      </c>
      <c r="WN346" s="2" t="s">
        <v>6169</v>
      </c>
      <c r="WQ346" s="92" t="s">
        <v>537</v>
      </c>
      <c r="WR346" s="92"/>
      <c r="WS346" s="92" t="s">
        <v>537</v>
      </c>
      <c r="WT346" s="3" t="s">
        <v>5839</v>
      </c>
      <c r="WU346" s="3" t="s">
        <v>5839</v>
      </c>
      <c r="WV346" s="7" t="s">
        <v>537</v>
      </c>
      <c r="WZ346" s="6" t="s">
        <v>1105</v>
      </c>
      <c r="XA346" s="6" t="s">
        <v>3178</v>
      </c>
      <c r="XB346" s="6" t="s">
        <v>6171</v>
      </c>
      <c r="XD346" s="6" t="s">
        <v>49</v>
      </c>
      <c r="XE346" s="6" t="s">
        <v>542</v>
      </c>
      <c r="XF346" s="6" t="s">
        <v>2416</v>
      </c>
      <c r="XG346" s="6" t="s">
        <v>1412</v>
      </c>
      <c r="XH346" s="6" t="s">
        <v>1077</v>
      </c>
      <c r="XK346" s="3" t="s">
        <v>19</v>
      </c>
      <c r="XL346" s="3" t="s">
        <v>1412</v>
      </c>
      <c r="XP346" s="6" t="s">
        <v>1077</v>
      </c>
      <c r="XQ346" s="6" t="s">
        <v>1077</v>
      </c>
      <c r="XU346" s="3" t="s">
        <v>3350</v>
      </c>
      <c r="XV346"/>
      <c r="XX346" s="3" t="s">
        <v>797</v>
      </c>
      <c r="XY346" s="3" t="s">
        <v>1077</v>
      </c>
      <c r="YB346" s="3" t="s">
        <v>797</v>
      </c>
      <c r="YI346" s="3" t="s">
        <v>786</v>
      </c>
      <c r="YJ346" s="3" t="s">
        <v>158</v>
      </c>
      <c r="YL346" s="3" t="s">
        <v>162</v>
      </c>
      <c r="YM346" s="3" t="s">
        <v>537</v>
      </c>
      <c r="YO346" s="3" t="s">
        <v>537</v>
      </c>
      <c r="YP346" s="3" t="s">
        <v>2751</v>
      </c>
      <c r="YQ346" s="3" t="s">
        <v>3899</v>
      </c>
      <c r="YR346" s="3" t="s">
        <v>3901</v>
      </c>
      <c r="YS346" s="3" t="s">
        <v>159</v>
      </c>
      <c r="YT346" s="3" t="s">
        <v>160</v>
      </c>
      <c r="YU346" s="3" t="s">
        <v>3988</v>
      </c>
      <c r="YV346" s="3" t="s">
        <v>537</v>
      </c>
      <c r="YX346" s="3" t="s">
        <v>2416</v>
      </c>
      <c r="YY346" s="3" t="s">
        <v>2114</v>
      </c>
      <c r="ZA346" s="6" t="s">
        <v>1937</v>
      </c>
      <c r="ZB346" s="3" t="s">
        <v>122</v>
      </c>
      <c r="ZD346" s="24" t="s">
        <v>1645</v>
      </c>
      <c r="ZF346" s="24" t="s">
        <v>2131</v>
      </c>
      <c r="ZH346" s="13" t="s">
        <v>609</v>
      </c>
      <c r="ZI346" s="3" t="s">
        <v>608</v>
      </c>
      <c r="ZJ346" s="3" t="s">
        <v>611</v>
      </c>
    </row>
    <row r="347" spans="1:686" ht="33" customHeight="1" x14ac:dyDescent="0.2">
      <c r="K347" s="6">
        <v>68</v>
      </c>
      <c r="L347" s="6">
        <v>106</v>
      </c>
      <c r="M347" s="162" t="s">
        <v>10483</v>
      </c>
      <c r="T347" s="3" t="s">
        <v>1106</v>
      </c>
      <c r="AE347" s="3" t="s">
        <v>3346</v>
      </c>
      <c r="AL347" s="9"/>
      <c r="AM347" s="6" t="s">
        <v>9403</v>
      </c>
      <c r="AO347" s="9">
        <v>8</v>
      </c>
      <c r="AP347" s="9"/>
      <c r="AQ347" s="9"/>
      <c r="BH347" s="98" t="s">
        <v>2708</v>
      </c>
      <c r="BQ347" s="28" t="s">
        <v>4455</v>
      </c>
      <c r="BS347" s="227" t="str">
        <f>DD347&amp;" "&amp;FO347&amp;" "&amp;EJ347&amp;" "&amp;HZ347&amp;" "&amp;IZ347&amp;" "&amp;KW347&amp;" "&amp;LU347&amp;" "&amp;MS347&amp;" "&amp;NP347&amp;" "&amp;OO347&amp;" "&amp;PL347&amp;" "&amp;QK347&amp;" "&amp;RM347&amp;" "&amp;SI347&amp;" "&amp;TE347&amp;" "&amp;UE347&amp;" "&amp;JZ347</f>
        <v xml:space="preserve">-- EDE-Q-R EDI-2-BD              </v>
      </c>
      <c r="CL347" s="28">
        <v>50</v>
      </c>
      <c r="CM347" s="28">
        <v>50</v>
      </c>
      <c r="CO347" s="3">
        <v>50</v>
      </c>
      <c r="CY347" s="3">
        <v>50</v>
      </c>
      <c r="DD347" s="53" t="s">
        <v>10483</v>
      </c>
      <c r="DE347" s="53" t="s">
        <v>10483</v>
      </c>
      <c r="DF347" s="53" t="s">
        <v>10483</v>
      </c>
      <c r="DG347" s="53" t="s">
        <v>10483</v>
      </c>
      <c r="DH347" s="53" t="s">
        <v>10483</v>
      </c>
      <c r="DI347" s="53" t="s">
        <v>10483</v>
      </c>
      <c r="DJ347" s="53" t="s">
        <v>10483</v>
      </c>
      <c r="DK347" s="53" t="s">
        <v>10483</v>
      </c>
      <c r="DL347" s="53" t="s">
        <v>10483</v>
      </c>
      <c r="EA347" s="53" t="s">
        <v>10483</v>
      </c>
      <c r="EB347" s="53"/>
      <c r="EC347" s="53" t="s">
        <v>10483</v>
      </c>
      <c r="ED347" s="53" t="s">
        <v>10483</v>
      </c>
      <c r="EE347" s="53" t="s">
        <v>10483</v>
      </c>
      <c r="EF347" s="53" t="s">
        <v>10483</v>
      </c>
      <c r="EJ347" s="3" t="s">
        <v>4127</v>
      </c>
      <c r="EK347" s="3" t="s">
        <v>1778</v>
      </c>
      <c r="EL347" s="3" t="s">
        <v>1778</v>
      </c>
      <c r="EM347" s="29">
        <v>30.6</v>
      </c>
      <c r="EN347" s="29">
        <v>8.5</v>
      </c>
      <c r="EO347" s="53" t="s">
        <v>10483</v>
      </c>
      <c r="EP347" s="29">
        <v>28.7</v>
      </c>
      <c r="EQ347" s="29">
        <v>8.5</v>
      </c>
      <c r="ER347" s="53" t="s">
        <v>10483</v>
      </c>
      <c r="EV347" s="142">
        <v>29.3</v>
      </c>
      <c r="EW347" s="142">
        <v>8.1999999999999993</v>
      </c>
      <c r="FG347" s="53" t="s">
        <v>10483</v>
      </c>
      <c r="FH347" s="53" t="s">
        <v>10483</v>
      </c>
      <c r="FI347" s="53" t="s">
        <v>10483</v>
      </c>
      <c r="FJ347" s="53" t="s">
        <v>10483</v>
      </c>
      <c r="FK347" s="53" t="s">
        <v>10483</v>
      </c>
      <c r="FO347" s="3" t="s">
        <v>4164</v>
      </c>
      <c r="FP347" s="53" t="s">
        <v>10483</v>
      </c>
      <c r="FQ347" s="3" t="s">
        <v>4340</v>
      </c>
      <c r="FR347" s="3" t="s">
        <v>4164</v>
      </c>
      <c r="FS347" s="29">
        <v>1.1000000000000001</v>
      </c>
      <c r="FT347" s="29">
        <v>0.9</v>
      </c>
      <c r="FU347" s="53" t="s">
        <v>10483</v>
      </c>
      <c r="FV347" s="29">
        <v>1</v>
      </c>
      <c r="FW347" s="29">
        <v>0.9</v>
      </c>
      <c r="FX347" s="53" t="s">
        <v>10483</v>
      </c>
      <c r="FY347" s="53" t="s">
        <v>10483</v>
      </c>
      <c r="FZ347" s="53" t="s">
        <v>10483</v>
      </c>
      <c r="GA347" s="53" t="s">
        <v>10483</v>
      </c>
      <c r="GB347" s="53" t="s">
        <v>10483</v>
      </c>
      <c r="GC347" s="53"/>
      <c r="GD347" s="53" t="s">
        <v>10483</v>
      </c>
      <c r="GE347" s="53" t="s">
        <v>10483</v>
      </c>
      <c r="GF347" s="53" t="s">
        <v>10483</v>
      </c>
      <c r="GG347" s="53" t="s">
        <v>10483</v>
      </c>
      <c r="GH347" s="53" t="s">
        <v>10483</v>
      </c>
      <c r="GI347" s="53" t="s">
        <v>10483</v>
      </c>
      <c r="GJ347" s="53" t="s">
        <v>10483</v>
      </c>
      <c r="GK347" s="53" t="s">
        <v>10483</v>
      </c>
      <c r="GL347" s="53" t="s">
        <v>10483</v>
      </c>
      <c r="GM347" s="53" t="s">
        <v>10483</v>
      </c>
      <c r="GN347" s="53" t="s">
        <v>10483</v>
      </c>
      <c r="GO347" s="53" t="s">
        <v>10483</v>
      </c>
      <c r="GP347" s="53" t="s">
        <v>10483</v>
      </c>
      <c r="GQ347" s="53" t="s">
        <v>10483</v>
      </c>
      <c r="GZ347" s="166"/>
      <c r="HA347" s="166"/>
      <c r="HB347" s="166"/>
      <c r="HC347" s="166"/>
      <c r="HD347" s="166"/>
      <c r="HE347" s="166"/>
      <c r="HF347" s="166"/>
      <c r="HG347" s="166"/>
      <c r="HH347" s="166"/>
      <c r="HI347" s="166"/>
      <c r="HJ347" s="166"/>
      <c r="HK347" s="166"/>
      <c r="IC347" s="13" t="s">
        <v>6895</v>
      </c>
      <c r="ID347" s="13" t="s">
        <v>6658</v>
      </c>
      <c r="IE347" s="13"/>
      <c r="IF347" s="13" t="s">
        <v>6654</v>
      </c>
      <c r="IG347" s="13" t="s">
        <v>6658</v>
      </c>
      <c r="IH347" s="13"/>
      <c r="II347" s="72"/>
      <c r="IJ347" s="72"/>
      <c r="IK347" s="72" t="s">
        <v>6654</v>
      </c>
      <c r="IL347" s="72" t="s">
        <v>6657</v>
      </c>
      <c r="IM347" s="72"/>
      <c r="JC347" s="29">
        <v>1.6</v>
      </c>
      <c r="JD347" s="29">
        <v>1.1000000000000001</v>
      </c>
      <c r="JF347" s="29">
        <v>1.3</v>
      </c>
      <c r="JG347" s="29">
        <v>1.1000000000000001</v>
      </c>
      <c r="JK347" s="142">
        <v>1.3</v>
      </c>
      <c r="JL347" s="142">
        <v>1</v>
      </c>
      <c r="JM347" s="142"/>
      <c r="JZ347" s="9"/>
      <c r="KA347" s="9"/>
      <c r="KB347" s="9"/>
      <c r="KC347" s="9"/>
      <c r="KD347" s="9"/>
      <c r="KE347" s="9"/>
      <c r="KF347" s="9"/>
      <c r="KZ347" s="29">
        <v>0.4</v>
      </c>
      <c r="LA347" s="29">
        <v>0.4</v>
      </c>
      <c r="LC347" s="29">
        <v>0.3</v>
      </c>
      <c r="LD347" s="29">
        <v>0.4</v>
      </c>
      <c r="LG347" s="142">
        <v>0.3</v>
      </c>
      <c r="LH347" s="142">
        <v>0.4</v>
      </c>
      <c r="LX347" s="29">
        <v>16.7</v>
      </c>
      <c r="LY347" s="29">
        <v>6</v>
      </c>
      <c r="LZ347" s="29">
        <v>16</v>
      </c>
      <c r="MA347" s="29">
        <v>6</v>
      </c>
      <c r="MD347" s="142">
        <v>16.7</v>
      </c>
      <c r="ME347" s="142">
        <v>6.7</v>
      </c>
      <c r="MU347" s="29">
        <v>21.5</v>
      </c>
      <c r="MV347" s="29">
        <v>2.8</v>
      </c>
      <c r="MX347" s="29">
        <v>21.5</v>
      </c>
      <c r="MY347" s="29">
        <v>2.9</v>
      </c>
      <c r="NB347" s="142">
        <v>21.6</v>
      </c>
      <c r="NC347" s="142">
        <v>2.9</v>
      </c>
      <c r="VF347" s="3" t="s">
        <v>5035</v>
      </c>
      <c r="VG347" s="9"/>
      <c r="VH347" s="9"/>
      <c r="VI347" s="9"/>
      <c r="VJ347" s="9"/>
      <c r="WA347" s="3" t="s">
        <v>537</v>
      </c>
      <c r="WZ347" s="4" t="s">
        <v>1025</v>
      </c>
      <c r="XA347" s="4" t="s">
        <v>3346</v>
      </c>
      <c r="XD347" s="6" t="s">
        <v>6172</v>
      </c>
      <c r="XG347" s="6" t="s">
        <v>1006</v>
      </c>
      <c r="XH347" s="18" t="s">
        <v>5949</v>
      </c>
      <c r="XI347" s="18"/>
      <c r="XJ347" s="18"/>
      <c r="XK347" s="163"/>
      <c r="XL347" s="8" t="s">
        <v>1006</v>
      </c>
      <c r="XP347" s="6" t="s">
        <v>9403</v>
      </c>
      <c r="XQ347" s="6" t="s">
        <v>9403</v>
      </c>
      <c r="XV347"/>
      <c r="XY347" s="3" t="s">
        <v>1013</v>
      </c>
      <c r="YB347" s="3" t="s">
        <v>1013</v>
      </c>
      <c r="YJ347" s="3" t="s">
        <v>158</v>
      </c>
    </row>
    <row r="348" spans="1:686" ht="33" customHeight="1" x14ac:dyDescent="0.2">
      <c r="K348" s="6">
        <v>68</v>
      </c>
      <c r="L348" s="6">
        <v>106</v>
      </c>
      <c r="T348" s="3" t="s">
        <v>1105</v>
      </c>
      <c r="AL348" s="9"/>
      <c r="AM348" s="6" t="s">
        <v>10807</v>
      </c>
      <c r="AO348" s="28">
        <v>8</v>
      </c>
      <c r="AP348" s="9"/>
      <c r="AQ348" s="9"/>
      <c r="BH348" s="98"/>
      <c r="CY348" s="3"/>
      <c r="CZ348" s="64"/>
      <c r="DI348" s="53" t="s">
        <v>10483</v>
      </c>
      <c r="EA348" s="53" t="s">
        <v>10483</v>
      </c>
      <c r="EB348" s="53"/>
      <c r="EC348" s="53" t="s">
        <v>10483</v>
      </c>
      <c r="ED348" s="53" t="s">
        <v>10483</v>
      </c>
      <c r="EE348" s="53" t="s">
        <v>10483</v>
      </c>
      <c r="EF348" s="53" t="s">
        <v>10483</v>
      </c>
      <c r="EO348" s="53" t="s">
        <v>10483</v>
      </c>
      <c r="ER348" s="53" t="s">
        <v>10483</v>
      </c>
      <c r="FG348" s="53" t="s">
        <v>10483</v>
      </c>
      <c r="FH348" s="53" t="s">
        <v>10483</v>
      </c>
      <c r="FI348" s="53" t="s">
        <v>10483</v>
      </c>
      <c r="FJ348" s="53" t="s">
        <v>10483</v>
      </c>
      <c r="FK348" s="53" t="s">
        <v>10483</v>
      </c>
      <c r="FP348" s="53" t="s">
        <v>10483</v>
      </c>
      <c r="FX348" s="53" t="s">
        <v>10483</v>
      </c>
      <c r="FY348" s="53" t="s">
        <v>10483</v>
      </c>
      <c r="FZ348" s="53" t="s">
        <v>10483</v>
      </c>
      <c r="GA348" s="53" t="s">
        <v>10483</v>
      </c>
      <c r="GB348" s="53" t="s">
        <v>10483</v>
      </c>
      <c r="GC348" s="53"/>
      <c r="GD348" s="53" t="s">
        <v>10483</v>
      </c>
      <c r="GE348" s="53" t="s">
        <v>10483</v>
      </c>
      <c r="GF348" s="53" t="s">
        <v>10483</v>
      </c>
      <c r="GG348" s="53" t="s">
        <v>10483</v>
      </c>
      <c r="GH348" s="53" t="s">
        <v>10483</v>
      </c>
      <c r="GI348" s="53" t="s">
        <v>10483</v>
      </c>
      <c r="GJ348" s="53" t="s">
        <v>10483</v>
      </c>
      <c r="GK348" s="53" t="s">
        <v>10483</v>
      </c>
      <c r="GL348" s="53" t="s">
        <v>10483</v>
      </c>
      <c r="GM348" s="53" t="s">
        <v>10483</v>
      </c>
      <c r="GN348" s="53" t="s">
        <v>10483</v>
      </c>
      <c r="GO348" s="53" t="s">
        <v>10483</v>
      </c>
      <c r="GP348" s="53" t="s">
        <v>10483</v>
      </c>
      <c r="GQ348" s="53" t="s">
        <v>10483</v>
      </c>
      <c r="GZ348" s="166"/>
      <c r="HA348" s="166"/>
      <c r="HB348" s="166"/>
      <c r="HC348" s="166"/>
      <c r="HD348" s="166"/>
      <c r="HE348" s="166"/>
      <c r="HF348" s="166"/>
      <c r="HG348" s="166"/>
      <c r="HH348" s="166"/>
      <c r="HI348" s="166"/>
      <c r="HJ348" s="166"/>
      <c r="HK348" s="166"/>
      <c r="HZ348" s="3" t="s">
        <v>6894</v>
      </c>
      <c r="IA348" s="3" t="s">
        <v>862</v>
      </c>
      <c r="IB348" s="134" t="s">
        <v>862</v>
      </c>
      <c r="IC348" s="13" t="s">
        <v>6896</v>
      </c>
      <c r="ID348" s="13" t="s">
        <v>6897</v>
      </c>
      <c r="IE348" s="13"/>
      <c r="IF348" s="13" t="s">
        <v>5573</v>
      </c>
      <c r="IG348" s="13" t="s">
        <v>6899</v>
      </c>
      <c r="IH348" s="13"/>
      <c r="II348" s="72"/>
      <c r="IJ348" s="72"/>
      <c r="IK348" s="72" t="s">
        <v>5574</v>
      </c>
      <c r="IL348" s="72" t="s">
        <v>6899</v>
      </c>
      <c r="IM348" s="72"/>
      <c r="JK348" s="142"/>
      <c r="JL348" s="142"/>
      <c r="JM348" s="142"/>
      <c r="JZ348" s="9"/>
      <c r="KA348" s="9"/>
      <c r="KB348" s="9"/>
      <c r="KC348" s="9"/>
      <c r="KD348" s="9"/>
      <c r="KE348" s="9"/>
      <c r="KF348" s="9"/>
      <c r="LG348" s="142"/>
      <c r="LH348" s="142"/>
      <c r="MD348" s="142"/>
      <c r="ME348" s="142"/>
      <c r="NB348" s="142"/>
      <c r="NC348" s="142"/>
      <c r="VG348" s="9"/>
      <c r="VH348" s="9"/>
      <c r="VI348" s="9"/>
      <c r="VJ348" s="9"/>
      <c r="WA348" s="3" t="s">
        <v>10891</v>
      </c>
      <c r="WZ348" s="4"/>
      <c r="XA348" s="4"/>
      <c r="XK348"/>
      <c r="XP348" s="6" t="s">
        <v>10807</v>
      </c>
      <c r="XQ348" s="6" t="s">
        <v>10807</v>
      </c>
      <c r="XV348"/>
    </row>
    <row r="349" spans="1:686" ht="33" customHeight="1" x14ac:dyDescent="0.2">
      <c r="K349" s="6">
        <v>68</v>
      </c>
      <c r="L349" s="6">
        <v>106</v>
      </c>
      <c r="T349" s="3" t="s">
        <v>1106</v>
      </c>
      <c r="AL349" s="9"/>
      <c r="AM349" s="6" t="s">
        <v>10734</v>
      </c>
      <c r="AO349" s="28">
        <v>8</v>
      </c>
      <c r="AP349" s="9"/>
      <c r="AQ349" s="9"/>
      <c r="BH349" s="98"/>
      <c r="CY349" s="3"/>
      <c r="CZ349" s="64"/>
      <c r="DI349" s="53" t="s">
        <v>10483</v>
      </c>
      <c r="EA349" s="53" t="s">
        <v>10483</v>
      </c>
      <c r="EB349" s="53"/>
      <c r="EC349" s="53" t="s">
        <v>10483</v>
      </c>
      <c r="ED349" s="53" t="s">
        <v>10483</v>
      </c>
      <c r="EE349" s="53" t="s">
        <v>10483</v>
      </c>
      <c r="EF349" s="53" t="s">
        <v>10483</v>
      </c>
      <c r="EO349" s="53" t="s">
        <v>10483</v>
      </c>
      <c r="ER349" s="53" t="s">
        <v>10483</v>
      </c>
      <c r="FG349" s="53" t="s">
        <v>10483</v>
      </c>
      <c r="FH349" s="53" t="s">
        <v>10483</v>
      </c>
      <c r="FI349" s="53" t="s">
        <v>10483</v>
      </c>
      <c r="FJ349" s="53" t="s">
        <v>10483</v>
      </c>
      <c r="FK349" s="53" t="s">
        <v>10483</v>
      </c>
      <c r="FP349" s="53" t="s">
        <v>10483</v>
      </c>
      <c r="FX349" s="53" t="s">
        <v>10483</v>
      </c>
      <c r="FY349" s="53" t="s">
        <v>10483</v>
      </c>
      <c r="FZ349" s="53" t="s">
        <v>10483</v>
      </c>
      <c r="GA349" s="53" t="s">
        <v>10483</v>
      </c>
      <c r="GB349" s="53" t="s">
        <v>10483</v>
      </c>
      <c r="GC349" s="53"/>
      <c r="GD349" s="53" t="s">
        <v>10483</v>
      </c>
      <c r="GE349" s="53" t="s">
        <v>10483</v>
      </c>
      <c r="GF349" s="53" t="s">
        <v>10483</v>
      </c>
      <c r="GG349" s="53" t="s">
        <v>10483</v>
      </c>
      <c r="GH349" s="53" t="s">
        <v>10483</v>
      </c>
      <c r="GI349" s="53" t="s">
        <v>10483</v>
      </c>
      <c r="GJ349" s="53" t="s">
        <v>10483</v>
      </c>
      <c r="GK349" s="53" t="s">
        <v>10483</v>
      </c>
      <c r="GL349" s="53" t="s">
        <v>10483</v>
      </c>
      <c r="GM349" s="53" t="s">
        <v>10483</v>
      </c>
      <c r="GN349" s="53" t="s">
        <v>10483</v>
      </c>
      <c r="GO349" s="53" t="s">
        <v>10483</v>
      </c>
      <c r="GP349" s="53" t="s">
        <v>10483</v>
      </c>
      <c r="GQ349" s="53" t="s">
        <v>10483</v>
      </c>
      <c r="GZ349" s="166"/>
      <c r="HA349" s="166"/>
      <c r="HB349" s="166"/>
      <c r="HC349" s="166"/>
      <c r="HD349" s="166"/>
      <c r="HE349" s="166"/>
      <c r="HF349" s="166"/>
      <c r="HG349" s="166"/>
      <c r="HH349" s="166"/>
      <c r="HI349" s="166"/>
      <c r="HJ349" s="166"/>
      <c r="HK349" s="166"/>
      <c r="IC349" s="13" t="s">
        <v>6898</v>
      </c>
      <c r="ID349" s="13" t="s">
        <v>5582</v>
      </c>
      <c r="IE349" s="13"/>
      <c r="IF349" s="13" t="s">
        <v>6900</v>
      </c>
      <c r="IG349" s="13" t="s">
        <v>6901</v>
      </c>
      <c r="IH349" s="13"/>
      <c r="II349" s="72"/>
      <c r="IJ349" s="72"/>
      <c r="IK349" s="72" t="s">
        <v>6902</v>
      </c>
      <c r="IL349" s="72" t="s">
        <v>6903</v>
      </c>
      <c r="IM349" s="72"/>
      <c r="JK349" s="142"/>
      <c r="JL349" s="142"/>
      <c r="JM349" s="142"/>
      <c r="JZ349" s="9"/>
      <c r="KA349" s="9"/>
      <c r="KB349" s="9"/>
      <c r="KC349" s="9"/>
      <c r="KD349" s="9"/>
      <c r="KE349" s="9"/>
      <c r="KF349" s="9"/>
      <c r="LG349" s="142"/>
      <c r="LH349" s="142"/>
      <c r="MD349" s="142"/>
      <c r="ME349" s="142"/>
      <c r="NB349" s="142"/>
      <c r="NC349" s="142"/>
      <c r="VG349" s="9"/>
      <c r="VH349" s="9"/>
      <c r="VI349" s="9"/>
      <c r="VJ349" s="9"/>
      <c r="WA349" s="3" t="s">
        <v>10891</v>
      </c>
      <c r="WZ349" s="4"/>
      <c r="XA349" s="4"/>
      <c r="XK349"/>
      <c r="XP349" s="6" t="s">
        <v>10734</v>
      </c>
      <c r="XQ349" s="6" t="s">
        <v>10734</v>
      </c>
      <c r="XV349"/>
    </row>
    <row r="350" spans="1:686" ht="33" customHeight="1" x14ac:dyDescent="0.2">
      <c r="A350" s="3" t="s">
        <v>6679</v>
      </c>
      <c r="B350" s="64" t="s">
        <v>11357</v>
      </c>
      <c r="C350" s="138" t="s">
        <v>9877</v>
      </c>
      <c r="D350" s="138"/>
      <c r="E350" s="138"/>
      <c r="F350" s="4" t="s">
        <v>2023</v>
      </c>
      <c r="K350" s="6">
        <v>69</v>
      </c>
      <c r="L350" s="6">
        <v>107</v>
      </c>
      <c r="M350" s="138" t="s">
        <v>956</v>
      </c>
      <c r="N350" s="3" t="s">
        <v>10246</v>
      </c>
      <c r="O350" s="3" t="s">
        <v>10073</v>
      </c>
      <c r="P350" s="3">
        <v>2</v>
      </c>
      <c r="Q350" s="6" t="s">
        <v>2335</v>
      </c>
      <c r="S350" s="3" t="s">
        <v>75</v>
      </c>
      <c r="T350" s="3" t="s">
        <v>985</v>
      </c>
      <c r="U350" s="3" t="s">
        <v>10449</v>
      </c>
      <c r="V350" s="3" t="s">
        <v>526</v>
      </c>
      <c r="W350" s="3" t="s">
        <v>2213</v>
      </c>
      <c r="X350" s="6" t="s">
        <v>2167</v>
      </c>
      <c r="Y350" s="3" t="s">
        <v>2226</v>
      </c>
      <c r="Z350" s="3" t="s">
        <v>2178</v>
      </c>
      <c r="AB350" s="6" t="s">
        <v>2020</v>
      </c>
      <c r="AC350" s="6" t="s">
        <v>218</v>
      </c>
      <c r="AD350" s="3" t="s">
        <v>3180</v>
      </c>
      <c r="AE350" s="3" t="s">
        <v>3179</v>
      </c>
      <c r="AF350" s="3" t="s">
        <v>3349</v>
      </c>
      <c r="AG350" s="3" t="s">
        <v>1180</v>
      </c>
      <c r="AI350" s="3" t="s">
        <v>3181</v>
      </c>
      <c r="AJ350" s="3" t="s">
        <v>542</v>
      </c>
      <c r="AL350" s="9"/>
      <c r="AM350" s="6" t="s">
        <v>1077</v>
      </c>
      <c r="AN350" s="3" t="s">
        <v>776</v>
      </c>
      <c r="AO350" s="28">
        <v>8</v>
      </c>
      <c r="AP350" s="28">
        <v>8</v>
      </c>
      <c r="AQ350" s="9"/>
      <c r="AR350" s="98" t="s">
        <v>2821</v>
      </c>
      <c r="AT350" s="98">
        <v>126</v>
      </c>
      <c r="AU350" s="98">
        <v>126</v>
      </c>
      <c r="AV350" s="98">
        <v>0</v>
      </c>
      <c r="AW350" s="98" t="s">
        <v>2966</v>
      </c>
      <c r="AX350" s="98" t="s">
        <v>2967</v>
      </c>
      <c r="AY350" s="226" t="s">
        <v>2968</v>
      </c>
      <c r="AZ350" s="28" t="s">
        <v>557</v>
      </c>
      <c r="BA350" s="28" t="s">
        <v>557</v>
      </c>
      <c r="BB350" s="28" t="s">
        <v>542</v>
      </c>
      <c r="BC350" s="28" t="s">
        <v>771</v>
      </c>
      <c r="BD350" s="28" t="s">
        <v>53</v>
      </c>
      <c r="BE350" s="28" t="s">
        <v>528</v>
      </c>
      <c r="BF350" s="28" t="s">
        <v>21</v>
      </c>
      <c r="BG350" s="28" t="s">
        <v>137</v>
      </c>
      <c r="BH350" s="98" t="s">
        <v>2708</v>
      </c>
      <c r="BI350" s="28" t="s">
        <v>1529</v>
      </c>
      <c r="BK350" s="28" t="s">
        <v>1529</v>
      </c>
      <c r="BL350" s="28" t="s">
        <v>448</v>
      </c>
      <c r="BM350" s="28">
        <v>6</v>
      </c>
      <c r="BN350" s="28" t="s">
        <v>448</v>
      </c>
      <c r="BO350" s="28" t="s">
        <v>448</v>
      </c>
      <c r="BQ350" s="28" t="s">
        <v>4455</v>
      </c>
      <c r="BR350" s="227" t="s">
        <v>768</v>
      </c>
      <c r="BS350" s="227" t="str">
        <f>DD350&amp;" "&amp;FO350&amp;" "&amp;EJ350&amp;" "&amp;HZ350&amp;" "&amp;IZ350&amp;" "&amp;KW350&amp;" "&amp;LU350&amp;" "&amp;MS350&amp;" "&amp;NP350&amp;" "&amp;OO350&amp;" "&amp;PL350&amp;" "&amp;QK350&amp;" "&amp;RM350&amp;" "&amp;SI350&amp;" "&amp;TE350&amp;" "&amp;UE350&amp;" "&amp;JZ350</f>
        <v xml:space="preserve"> EDE-Q-R EDI-2-BD EDE-Q-WC EDE-Q-SC EDE-Q-EC EDI-2-DT BMI EDI-2-B    BDI    </v>
      </c>
      <c r="BT350" s="28" t="s">
        <v>6907</v>
      </c>
      <c r="BU350" s="28" t="s">
        <v>8204</v>
      </c>
      <c r="CE350" s="28" t="s">
        <v>4460</v>
      </c>
      <c r="CF350" s="28" t="s">
        <v>4460</v>
      </c>
      <c r="CL350" s="28">
        <v>51</v>
      </c>
      <c r="CM350" s="28">
        <v>51</v>
      </c>
      <c r="CN350" s="3" t="s">
        <v>4891</v>
      </c>
      <c r="CO350" s="3">
        <v>51</v>
      </c>
      <c r="CZ350" s="3">
        <v>51</v>
      </c>
      <c r="DE350" s="3" t="s">
        <v>590</v>
      </c>
      <c r="DF350" s="3" t="s">
        <v>4143</v>
      </c>
      <c r="DG350" s="29">
        <v>2.5</v>
      </c>
      <c r="DH350" s="3">
        <v>0.8</v>
      </c>
      <c r="DI350" s="53" t="s">
        <v>10483</v>
      </c>
      <c r="DJ350" s="3">
        <v>1.9</v>
      </c>
      <c r="DK350" s="3">
        <v>1.1000000000000001</v>
      </c>
      <c r="DL350" s="13"/>
      <c r="DM350" s="142"/>
      <c r="DN350" s="142"/>
      <c r="DO350" s="142"/>
      <c r="DP350" s="142"/>
      <c r="DQ350" s="142"/>
      <c r="DR350" s="72" t="s">
        <v>6904</v>
      </c>
      <c r="DS350" s="72" t="s">
        <v>6905</v>
      </c>
      <c r="DT350" s="72"/>
      <c r="EA350" s="53" t="s">
        <v>10483</v>
      </c>
      <c r="EB350" s="53"/>
      <c r="EC350" s="53" t="s">
        <v>10483</v>
      </c>
      <c r="ED350" s="53" t="s">
        <v>10483</v>
      </c>
      <c r="EE350" s="53" t="s">
        <v>10483</v>
      </c>
      <c r="EF350" s="53" t="s">
        <v>10483</v>
      </c>
      <c r="EJ350" s="3" t="s">
        <v>4127</v>
      </c>
      <c r="EK350" s="3" t="s">
        <v>1778</v>
      </c>
      <c r="EL350" s="3" t="s">
        <v>1778</v>
      </c>
      <c r="EM350" s="29">
        <v>4.5</v>
      </c>
      <c r="EN350" s="29">
        <v>0.9</v>
      </c>
      <c r="EO350" s="53" t="s">
        <v>10483</v>
      </c>
      <c r="EP350" s="29">
        <v>4.0999999999999996</v>
      </c>
      <c r="EQ350" s="29">
        <v>1</v>
      </c>
      <c r="ER350" s="53" t="s">
        <v>10483</v>
      </c>
      <c r="EX350" s="142">
        <v>3.9</v>
      </c>
      <c r="EY350" s="142">
        <v>0.9</v>
      </c>
      <c r="EZ350" s="142"/>
      <c r="FG350" s="53" t="s">
        <v>10483</v>
      </c>
      <c r="FH350" s="53" t="s">
        <v>10483</v>
      </c>
      <c r="FI350" s="53" t="s">
        <v>10483</v>
      </c>
      <c r="FJ350" s="53" t="s">
        <v>10483</v>
      </c>
      <c r="FK350" s="53" t="s">
        <v>10483</v>
      </c>
      <c r="FO350" s="3" t="s">
        <v>4164</v>
      </c>
      <c r="FP350" s="53" t="s">
        <v>10483</v>
      </c>
      <c r="FQ350" s="3" t="s">
        <v>4340</v>
      </c>
      <c r="FR350" s="3" t="s">
        <v>4164</v>
      </c>
      <c r="FS350" s="29">
        <v>2.4</v>
      </c>
      <c r="FT350" s="29">
        <v>1.1000000000000001</v>
      </c>
      <c r="FU350" s="53" t="s">
        <v>10483</v>
      </c>
      <c r="FV350" s="29">
        <v>1.7</v>
      </c>
      <c r="FW350" s="29">
        <v>1.3</v>
      </c>
      <c r="FX350" s="53" t="s">
        <v>10483</v>
      </c>
      <c r="FY350" s="53" t="s">
        <v>10483</v>
      </c>
      <c r="FZ350" s="53" t="s">
        <v>10483</v>
      </c>
      <c r="GA350" s="53" t="s">
        <v>10483</v>
      </c>
      <c r="GB350" s="53" t="s">
        <v>10483</v>
      </c>
      <c r="GC350" s="53"/>
      <c r="GD350" s="53" t="s">
        <v>10483</v>
      </c>
      <c r="GE350" s="53" t="s">
        <v>10483</v>
      </c>
      <c r="GF350" s="53" t="s">
        <v>10483</v>
      </c>
      <c r="GG350" s="53" t="s">
        <v>10483</v>
      </c>
      <c r="GH350" s="53" t="s">
        <v>10483</v>
      </c>
      <c r="GI350" s="53" t="s">
        <v>10483</v>
      </c>
      <c r="GJ350" s="53" t="s">
        <v>10483</v>
      </c>
      <c r="GK350" s="53" t="s">
        <v>10483</v>
      </c>
      <c r="GL350" s="53" t="s">
        <v>10483</v>
      </c>
      <c r="GM350" s="53" t="s">
        <v>10483</v>
      </c>
      <c r="GN350" s="53" t="s">
        <v>10483</v>
      </c>
      <c r="GO350" s="53" t="s">
        <v>10483</v>
      </c>
      <c r="GP350" s="53" t="s">
        <v>10483</v>
      </c>
      <c r="GQ350" s="53" t="s">
        <v>10483</v>
      </c>
      <c r="GU350" s="3"/>
      <c r="GV350" s="13"/>
      <c r="GW350" s="13"/>
      <c r="GX350" s="13"/>
      <c r="GY350" s="13"/>
      <c r="GZ350" s="166"/>
      <c r="HA350" s="166"/>
      <c r="HB350" s="166"/>
      <c r="HC350" s="166"/>
      <c r="HD350" s="175"/>
      <c r="HE350" s="175"/>
      <c r="HF350" s="166"/>
      <c r="HG350" s="166"/>
      <c r="HH350" s="166"/>
      <c r="HI350" s="166"/>
      <c r="HJ350" s="166"/>
      <c r="HK350" s="166"/>
      <c r="HO350" s="3" t="s">
        <v>542</v>
      </c>
      <c r="HP350" s="29" t="s">
        <v>7548</v>
      </c>
      <c r="HQ350" s="29" t="s">
        <v>7548</v>
      </c>
      <c r="HT350" s="29" t="s">
        <v>7548</v>
      </c>
      <c r="HX350" s="29" t="s">
        <v>10869</v>
      </c>
      <c r="HY350" s="29" t="s">
        <v>10866</v>
      </c>
      <c r="HZ350" s="3" t="s">
        <v>4125</v>
      </c>
      <c r="IA350" s="3" t="s">
        <v>4391</v>
      </c>
      <c r="IB350" s="3" t="s">
        <v>4391</v>
      </c>
      <c r="IC350" s="29">
        <v>2.9</v>
      </c>
      <c r="ID350" s="29">
        <v>1.1000000000000001</v>
      </c>
      <c r="IF350" s="29">
        <v>2.1</v>
      </c>
      <c r="IG350" s="29">
        <v>1.3</v>
      </c>
      <c r="IK350" s="65">
        <v>1.9</v>
      </c>
      <c r="IL350" s="65">
        <v>1.2</v>
      </c>
      <c r="IZ350" s="3" t="s">
        <v>4124</v>
      </c>
      <c r="JA350" s="3" t="s">
        <v>4310</v>
      </c>
      <c r="JB350" s="3" t="s">
        <v>4310</v>
      </c>
      <c r="JC350" s="29">
        <v>3.6</v>
      </c>
      <c r="JD350" s="29">
        <v>1.1000000000000001</v>
      </c>
      <c r="JF350" s="29">
        <v>2.8</v>
      </c>
      <c r="JG350" s="29">
        <v>1.4</v>
      </c>
      <c r="JN350" s="142">
        <v>2.4</v>
      </c>
      <c r="JO350" s="142">
        <v>1.3</v>
      </c>
      <c r="JZ350" s="9"/>
      <c r="KA350" s="9"/>
      <c r="KB350" s="9"/>
      <c r="KC350" s="9"/>
      <c r="KD350" s="9"/>
      <c r="KE350" s="9"/>
      <c r="KF350" s="9"/>
      <c r="KW350" s="3" t="s">
        <v>4139</v>
      </c>
      <c r="KX350" s="3" t="s">
        <v>4311</v>
      </c>
      <c r="KY350" s="3" t="s">
        <v>4311</v>
      </c>
      <c r="KZ350" s="29">
        <v>1.4</v>
      </c>
      <c r="LA350" s="29">
        <v>0.9</v>
      </c>
      <c r="LC350" s="29">
        <v>0.9</v>
      </c>
      <c r="LD350" s="29">
        <v>0.9</v>
      </c>
      <c r="LI350" s="142">
        <v>0.8</v>
      </c>
      <c r="LJ350" s="142">
        <v>0.7</v>
      </c>
      <c r="LU350" s="3" t="s">
        <v>4153</v>
      </c>
      <c r="LV350" s="3" t="s">
        <v>4146</v>
      </c>
      <c r="LW350" s="3" t="s">
        <v>4146</v>
      </c>
      <c r="LX350" s="29">
        <v>4</v>
      </c>
      <c r="LY350" s="29">
        <v>0.9</v>
      </c>
      <c r="LZ350" s="29">
        <v>3.3</v>
      </c>
      <c r="MA350" s="29">
        <v>1</v>
      </c>
      <c r="MF350" s="142">
        <v>3.1</v>
      </c>
      <c r="MG350" s="142">
        <v>1</v>
      </c>
      <c r="MS350" s="3" t="s">
        <v>4104</v>
      </c>
      <c r="MT350" s="3" t="s">
        <v>4104</v>
      </c>
      <c r="MU350" s="29">
        <v>23.4</v>
      </c>
      <c r="MV350" s="29">
        <v>2.7</v>
      </c>
      <c r="MX350" s="29">
        <v>23.2</v>
      </c>
      <c r="MY350" s="29">
        <v>2.7</v>
      </c>
      <c r="ND350" s="142">
        <v>23</v>
      </c>
      <c r="NE350" s="142">
        <v>2.8</v>
      </c>
      <c r="NP350" s="3" t="s">
        <v>4173</v>
      </c>
      <c r="NQ350" s="3" t="s">
        <v>4173</v>
      </c>
      <c r="NR350" s="3" t="s">
        <v>4173</v>
      </c>
      <c r="NS350" s="29">
        <v>2.4</v>
      </c>
      <c r="NT350" s="29">
        <v>0.8</v>
      </c>
      <c r="NV350" s="29">
        <v>2.1</v>
      </c>
      <c r="NW350" s="29">
        <v>0.9</v>
      </c>
      <c r="OC350" s="142">
        <v>1.9</v>
      </c>
      <c r="OD350" s="142">
        <v>0.5</v>
      </c>
      <c r="OE350" s="142"/>
      <c r="RM350" s="3" t="s">
        <v>668</v>
      </c>
      <c r="RN350" s="3" t="s">
        <v>668</v>
      </c>
      <c r="RO350" s="3" t="s">
        <v>668</v>
      </c>
      <c r="RP350" s="29">
        <v>10.199999999999999</v>
      </c>
      <c r="RQ350" s="29">
        <v>6.8</v>
      </c>
      <c r="RR350" s="29">
        <v>6.8</v>
      </c>
      <c r="RS350" s="29">
        <v>6.6</v>
      </c>
      <c r="RX350" s="142">
        <v>8</v>
      </c>
      <c r="RY350" s="142">
        <v>7</v>
      </c>
      <c r="VF350" s="3" t="s">
        <v>4540</v>
      </c>
      <c r="VG350" s="3" t="s">
        <v>5123</v>
      </c>
      <c r="VH350" s="3" t="s">
        <v>4504</v>
      </c>
      <c r="VI350" s="9"/>
      <c r="VJ350" s="3"/>
      <c r="VQ350" s="3" t="s">
        <v>956</v>
      </c>
      <c r="VR350" s="3" t="s">
        <v>956</v>
      </c>
      <c r="VS350" s="3" t="s">
        <v>956</v>
      </c>
      <c r="VT350" s="6" t="s">
        <v>956</v>
      </c>
      <c r="VV350" s="2" t="s">
        <v>6173</v>
      </c>
      <c r="VW350" s="2" t="s">
        <v>5823</v>
      </c>
      <c r="VX350" s="3" t="s">
        <v>6175</v>
      </c>
      <c r="VZ350" s="3" t="s">
        <v>776</v>
      </c>
      <c r="WA350" s="3" t="s">
        <v>776</v>
      </c>
      <c r="WB350" s="3" t="s">
        <v>10432</v>
      </c>
      <c r="WC350" s="3" t="s">
        <v>776</v>
      </c>
      <c r="WG350" s="7" t="s">
        <v>776</v>
      </c>
      <c r="WN350" s="2" t="s">
        <v>6174</v>
      </c>
      <c r="WO350" s="2" t="s">
        <v>985</v>
      </c>
      <c r="WQ350" s="92" t="s">
        <v>776</v>
      </c>
      <c r="WR350" s="92"/>
      <c r="WS350" s="92" t="s">
        <v>776</v>
      </c>
      <c r="WT350" s="3" t="s">
        <v>537</v>
      </c>
      <c r="WU350" s="3" t="s">
        <v>5838</v>
      </c>
      <c r="WV350" s="7" t="s">
        <v>776</v>
      </c>
      <c r="WZ350" s="6" t="s">
        <v>6176</v>
      </c>
      <c r="XA350" s="6" t="s">
        <v>3179</v>
      </c>
      <c r="XB350" s="6" t="s">
        <v>6177</v>
      </c>
      <c r="XD350" s="6" t="s">
        <v>3181</v>
      </c>
      <c r="XE350" s="6" t="s">
        <v>542</v>
      </c>
      <c r="XF350" s="6" t="s">
        <v>2417</v>
      </c>
      <c r="XG350" s="6" t="s">
        <v>1077</v>
      </c>
      <c r="XH350" s="6" t="s">
        <v>1077</v>
      </c>
      <c r="XK350" s="3" t="s">
        <v>19</v>
      </c>
      <c r="XL350" s="3" t="s">
        <v>1077</v>
      </c>
      <c r="XP350" s="6" t="s">
        <v>1077</v>
      </c>
      <c r="XQ350" s="6" t="s">
        <v>1077</v>
      </c>
      <c r="XU350" s="3" t="s">
        <v>3349</v>
      </c>
      <c r="XV350" s="3">
        <v>8</v>
      </c>
      <c r="XX350" s="3" t="s">
        <v>516</v>
      </c>
      <c r="XY350" s="3" t="s">
        <v>1077</v>
      </c>
      <c r="YB350" s="3" t="s">
        <v>516</v>
      </c>
      <c r="YH350" s="6" t="s">
        <v>1529</v>
      </c>
      <c r="YI350" s="3" t="s">
        <v>786</v>
      </c>
      <c r="YJ350" s="3" t="s">
        <v>525</v>
      </c>
      <c r="YL350" s="3" t="s">
        <v>527</v>
      </c>
      <c r="YM350" s="3" t="s">
        <v>776</v>
      </c>
      <c r="YO350" s="3" t="s">
        <v>776</v>
      </c>
      <c r="YP350" s="3" t="s">
        <v>537</v>
      </c>
      <c r="YQ350" s="3" t="s">
        <v>3910</v>
      </c>
      <c r="YR350" s="3" t="s">
        <v>776</v>
      </c>
      <c r="YS350" s="3" t="s">
        <v>159</v>
      </c>
      <c r="YT350" s="3" t="s">
        <v>526</v>
      </c>
      <c r="YU350" s="3" t="s">
        <v>3989</v>
      </c>
      <c r="YV350" s="3" t="s">
        <v>537</v>
      </c>
      <c r="YX350" s="3" t="s">
        <v>2417</v>
      </c>
      <c r="YY350" s="3" t="s">
        <v>2132</v>
      </c>
      <c r="ZA350" s="6" t="s">
        <v>1979</v>
      </c>
      <c r="ZB350" s="3" t="s">
        <v>145</v>
      </c>
      <c r="ZD350" s="24" t="s">
        <v>1646</v>
      </c>
      <c r="ZH350" s="13" t="s">
        <v>769</v>
      </c>
      <c r="ZI350" s="3" t="s">
        <v>767</v>
      </c>
      <c r="ZJ350" s="3" t="s">
        <v>770</v>
      </c>
    </row>
    <row r="351" spans="1:686" ht="33" customHeight="1" x14ac:dyDescent="0.2">
      <c r="K351" s="6">
        <v>69</v>
      </c>
      <c r="L351" s="6">
        <v>107</v>
      </c>
      <c r="M351" s="162" t="s">
        <v>10483</v>
      </c>
      <c r="T351" s="3" t="s">
        <v>1025</v>
      </c>
      <c r="AE351" s="3" t="s">
        <v>3347</v>
      </c>
      <c r="AL351" s="9"/>
      <c r="AM351" s="6" t="s">
        <v>9403</v>
      </c>
      <c r="AO351" s="28">
        <v>8</v>
      </c>
      <c r="AP351" s="9"/>
      <c r="AQ351" s="9"/>
      <c r="BH351" s="98" t="s">
        <v>2708</v>
      </c>
      <c r="BQ351" s="28" t="s">
        <v>4455</v>
      </c>
      <c r="BS351" s="227" t="str">
        <f>DD351&amp;" "&amp;FO351&amp;" "&amp;EJ351&amp;" "&amp;HZ351&amp;" "&amp;IZ351&amp;" "&amp;KW351&amp;" "&amp;LU351&amp;" "&amp;MS351&amp;" "&amp;NP351&amp;" "&amp;OO351&amp;" "&amp;PL351&amp;" "&amp;QK351&amp;" "&amp;RM351&amp;" "&amp;SI351&amp;" "&amp;TE351&amp;" "&amp;UE351&amp;" "&amp;JZ351</f>
        <v xml:space="preserve"> EDE-Q-R EDI-2-BD              </v>
      </c>
      <c r="CL351" s="28">
        <v>52</v>
      </c>
      <c r="CM351" s="28">
        <v>52</v>
      </c>
      <c r="CO351" s="3">
        <v>52</v>
      </c>
      <c r="CZ351" s="3">
        <v>52</v>
      </c>
      <c r="DE351" s="3" t="s">
        <v>590</v>
      </c>
      <c r="DF351" s="3" t="s">
        <v>4143</v>
      </c>
      <c r="DG351" s="3">
        <v>2.2999999999999998</v>
      </c>
      <c r="DH351" s="3">
        <v>1</v>
      </c>
      <c r="DI351" s="53" t="s">
        <v>10483</v>
      </c>
      <c r="DJ351" s="3">
        <v>2</v>
      </c>
      <c r="DK351" s="3">
        <v>1</v>
      </c>
      <c r="DL351" s="13"/>
      <c r="DM351" s="142"/>
      <c r="DN351" s="142"/>
      <c r="DO351" s="142"/>
      <c r="DP351" s="142"/>
      <c r="DQ351" s="142"/>
      <c r="DR351" s="72" t="s">
        <v>6906</v>
      </c>
      <c r="DS351" s="72" t="s">
        <v>6905</v>
      </c>
      <c r="DT351" s="72"/>
      <c r="EA351" s="53" t="s">
        <v>10483</v>
      </c>
      <c r="EB351" s="53"/>
      <c r="EC351" s="53" t="s">
        <v>10483</v>
      </c>
      <c r="ED351" s="53" t="s">
        <v>10483</v>
      </c>
      <c r="EE351" s="53" t="s">
        <v>10483</v>
      </c>
      <c r="EF351" s="53" t="s">
        <v>10483</v>
      </c>
      <c r="EJ351" s="3" t="s">
        <v>4127</v>
      </c>
      <c r="EK351" s="3" t="s">
        <v>1778</v>
      </c>
      <c r="EL351" s="3" t="s">
        <v>1778</v>
      </c>
      <c r="EM351" s="29">
        <v>4.4000000000000004</v>
      </c>
      <c r="EN351" s="29">
        <v>0.8</v>
      </c>
      <c r="EO351" s="53" t="s">
        <v>10483</v>
      </c>
      <c r="EP351" s="29">
        <v>4.2</v>
      </c>
      <c r="EQ351" s="29">
        <v>0.9</v>
      </c>
      <c r="ER351" s="53" t="s">
        <v>10483</v>
      </c>
      <c r="EX351" s="142">
        <v>4.3</v>
      </c>
      <c r="EY351" s="142">
        <v>1.1000000000000001</v>
      </c>
      <c r="EZ351" s="142"/>
      <c r="FG351" s="53" t="s">
        <v>10483</v>
      </c>
      <c r="FH351" s="53" t="s">
        <v>10483</v>
      </c>
      <c r="FI351" s="53" t="s">
        <v>10483</v>
      </c>
      <c r="FJ351" s="53" t="s">
        <v>10483</v>
      </c>
      <c r="FK351" s="53" t="s">
        <v>10483</v>
      </c>
      <c r="FO351" s="3" t="s">
        <v>4164</v>
      </c>
      <c r="FP351" s="53" t="s">
        <v>10483</v>
      </c>
      <c r="FQ351" s="3" t="s">
        <v>4340</v>
      </c>
      <c r="FR351" s="3" t="s">
        <v>4164</v>
      </c>
      <c r="FS351" s="29">
        <v>2.2999999999999998</v>
      </c>
      <c r="FT351" s="29">
        <v>1.4</v>
      </c>
      <c r="FU351" s="53" t="s">
        <v>10483</v>
      </c>
      <c r="FV351" s="29">
        <v>1.9</v>
      </c>
      <c r="FW351" s="29">
        <v>1.3</v>
      </c>
      <c r="FX351" s="53" t="s">
        <v>10483</v>
      </c>
      <c r="FY351" s="53" t="s">
        <v>10483</v>
      </c>
      <c r="FZ351" s="53" t="s">
        <v>10483</v>
      </c>
      <c r="GA351" s="53" t="s">
        <v>10483</v>
      </c>
      <c r="GB351" s="53" t="s">
        <v>10483</v>
      </c>
      <c r="GC351" s="53"/>
      <c r="GD351" s="53" t="s">
        <v>10483</v>
      </c>
      <c r="GE351" s="53" t="s">
        <v>10483</v>
      </c>
      <c r="GF351" s="53" t="s">
        <v>10483</v>
      </c>
      <c r="GG351" s="53" t="s">
        <v>10483</v>
      </c>
      <c r="GH351" s="53" t="s">
        <v>10483</v>
      </c>
      <c r="GI351" s="53" t="s">
        <v>10483</v>
      </c>
      <c r="GJ351" s="53" t="s">
        <v>10483</v>
      </c>
      <c r="GK351" s="53" t="s">
        <v>10483</v>
      </c>
      <c r="GL351" s="53" t="s">
        <v>10483</v>
      </c>
      <c r="GM351" s="53" t="s">
        <v>10483</v>
      </c>
      <c r="GN351" s="53" t="s">
        <v>10483</v>
      </c>
      <c r="GO351" s="53" t="s">
        <v>10483</v>
      </c>
      <c r="GP351" s="53" t="s">
        <v>10483</v>
      </c>
      <c r="GQ351" s="53" t="s">
        <v>10483</v>
      </c>
      <c r="GU351" s="3"/>
      <c r="GV351" s="13"/>
      <c r="GW351" s="13"/>
      <c r="GX351" s="13"/>
      <c r="GY351" s="13"/>
      <c r="GZ351" s="166"/>
      <c r="HA351" s="166"/>
      <c r="HB351" s="166"/>
      <c r="HC351" s="166"/>
      <c r="HD351" s="175"/>
      <c r="HE351" s="175"/>
      <c r="HF351" s="166"/>
      <c r="HG351" s="166"/>
      <c r="HH351" s="166"/>
      <c r="HI351" s="166"/>
      <c r="HJ351" s="166"/>
      <c r="HK351" s="166"/>
      <c r="IC351" s="29">
        <v>2.7</v>
      </c>
      <c r="ID351" s="29">
        <v>1.2</v>
      </c>
      <c r="IF351" s="29">
        <v>2.2999999999999998</v>
      </c>
      <c r="IG351" s="29">
        <v>1.1000000000000001</v>
      </c>
      <c r="IK351" s="65">
        <v>2.4</v>
      </c>
      <c r="IL351" s="65">
        <v>1.2</v>
      </c>
      <c r="JC351" s="29">
        <v>3.2</v>
      </c>
      <c r="JD351" s="29">
        <v>1.2</v>
      </c>
      <c r="JF351" s="29">
        <v>2.9</v>
      </c>
      <c r="JG351" s="29">
        <v>1.2</v>
      </c>
      <c r="JN351" s="142">
        <v>2.9</v>
      </c>
      <c r="JO351" s="142">
        <v>1.4</v>
      </c>
      <c r="JZ351" s="9"/>
      <c r="KA351" s="9"/>
      <c r="KB351" s="9"/>
      <c r="KC351" s="9"/>
      <c r="KD351" s="9"/>
      <c r="KE351" s="9"/>
      <c r="KF351" s="9"/>
      <c r="KZ351" s="29">
        <v>1</v>
      </c>
      <c r="LA351" s="29">
        <v>0.9</v>
      </c>
      <c r="LC351" s="29">
        <v>0.9</v>
      </c>
      <c r="LD351" s="29">
        <v>0.8</v>
      </c>
      <c r="LI351" s="142">
        <v>1</v>
      </c>
      <c r="LJ351" s="142">
        <v>0.9</v>
      </c>
      <c r="LX351" s="29">
        <v>3.8</v>
      </c>
      <c r="LY351" s="29">
        <v>0.9</v>
      </c>
      <c r="LZ351" s="29">
        <v>3.5</v>
      </c>
      <c r="MA351" s="29">
        <v>0.9</v>
      </c>
      <c r="MF351" s="142">
        <v>3.5</v>
      </c>
      <c r="MG351" s="142">
        <v>1</v>
      </c>
      <c r="MU351" s="29">
        <v>23.8</v>
      </c>
      <c r="MV351" s="29">
        <v>2.7</v>
      </c>
      <c r="MX351" s="29">
        <v>23.7</v>
      </c>
      <c r="MY351" s="29">
        <v>2.8</v>
      </c>
      <c r="ND351" s="142">
        <v>23.6</v>
      </c>
      <c r="NE351" s="142">
        <v>2.8</v>
      </c>
      <c r="NS351" s="29">
        <v>2.1</v>
      </c>
      <c r="NT351" s="29">
        <v>0.7</v>
      </c>
      <c r="NV351" s="29">
        <v>1.9</v>
      </c>
      <c r="NW351" s="29">
        <v>0.6</v>
      </c>
      <c r="OC351" s="142">
        <v>2</v>
      </c>
      <c r="OD351" s="142">
        <v>0.7</v>
      </c>
      <c r="OE351" s="142"/>
      <c r="RP351" s="29">
        <v>8.5</v>
      </c>
      <c r="RQ351" s="29">
        <v>5.9</v>
      </c>
      <c r="RR351" s="29">
        <v>6.9</v>
      </c>
      <c r="RS351" s="29">
        <v>4.5</v>
      </c>
      <c r="RX351" s="142">
        <v>7.9</v>
      </c>
      <c r="RY351" s="142">
        <v>5.8</v>
      </c>
      <c r="VF351" s="3" t="s">
        <v>1009</v>
      </c>
      <c r="VG351" s="9"/>
      <c r="VH351" s="9"/>
      <c r="VI351" s="9"/>
      <c r="VJ351" s="9"/>
      <c r="WA351" s="3" t="s">
        <v>776</v>
      </c>
      <c r="WZ351" s="6" t="s">
        <v>1025</v>
      </c>
      <c r="XA351" s="6" t="s">
        <v>3347</v>
      </c>
      <c r="XG351" s="6" t="s">
        <v>1006</v>
      </c>
      <c r="XH351" s="6" t="s">
        <v>1006</v>
      </c>
      <c r="XK351"/>
      <c r="XL351" s="3" t="s">
        <v>1006</v>
      </c>
      <c r="XP351" s="6" t="s">
        <v>9403</v>
      </c>
      <c r="XQ351" s="6" t="s">
        <v>9403</v>
      </c>
      <c r="XV351"/>
      <c r="XY351" s="3" t="s">
        <v>1013</v>
      </c>
      <c r="YB351" s="3" t="s">
        <v>1013</v>
      </c>
      <c r="YJ351" s="3" t="s">
        <v>525</v>
      </c>
    </row>
    <row r="352" spans="1:686" ht="33" customHeight="1" x14ac:dyDescent="0.2">
      <c r="K352" s="6">
        <v>69</v>
      </c>
      <c r="L352" s="6">
        <v>107</v>
      </c>
      <c r="T352" s="3" t="s">
        <v>985</v>
      </c>
      <c r="AL352" s="9"/>
      <c r="AM352" s="6" t="s">
        <v>10807</v>
      </c>
      <c r="AO352" s="9"/>
      <c r="AP352" s="9"/>
      <c r="AQ352" s="9"/>
      <c r="BH352" s="98"/>
      <c r="CZ352" s="3"/>
      <c r="DG352" s="13"/>
      <c r="DH352" s="13"/>
      <c r="DI352" s="13"/>
      <c r="DJ352" s="13"/>
      <c r="DK352" s="13"/>
      <c r="DL352" s="13"/>
      <c r="DM352" s="72"/>
      <c r="DN352" s="72"/>
      <c r="DO352" s="72"/>
      <c r="DP352" s="72"/>
      <c r="DQ352" s="72"/>
      <c r="EA352" s="53" t="s">
        <v>10483</v>
      </c>
      <c r="EB352" s="53"/>
      <c r="EC352" s="53" t="s">
        <v>10483</v>
      </c>
      <c r="ED352" s="53" t="s">
        <v>10483</v>
      </c>
      <c r="EE352" s="53" t="s">
        <v>10483</v>
      </c>
      <c r="EF352" s="9"/>
      <c r="EO352" s="53" t="s">
        <v>10483</v>
      </c>
      <c r="ER352" s="53" t="s">
        <v>10483</v>
      </c>
      <c r="FG352" s="53" t="s">
        <v>10483</v>
      </c>
      <c r="FH352" s="53" t="s">
        <v>10483</v>
      </c>
      <c r="FI352" s="53" t="s">
        <v>10483</v>
      </c>
      <c r="FJ352" s="53" t="s">
        <v>10483</v>
      </c>
      <c r="FK352" s="53" t="s">
        <v>10483</v>
      </c>
      <c r="GP352" s="2"/>
      <c r="GQ352" s="9"/>
      <c r="GZ352" s="166"/>
      <c r="HA352" s="166"/>
      <c r="HB352" s="166"/>
      <c r="HC352" s="166"/>
      <c r="HD352" s="166"/>
      <c r="HE352" s="166"/>
      <c r="HF352" s="166"/>
      <c r="HG352" s="166"/>
      <c r="HH352" s="166"/>
      <c r="HI352" s="166"/>
      <c r="HJ352" s="166"/>
      <c r="HK352" s="166"/>
      <c r="HZ352" s="3" t="s">
        <v>6894</v>
      </c>
      <c r="IA352" s="3" t="s">
        <v>862</v>
      </c>
      <c r="IB352" s="134" t="s">
        <v>862</v>
      </c>
      <c r="IC352" s="29">
        <v>62.3</v>
      </c>
      <c r="ID352" s="29">
        <v>14.9</v>
      </c>
      <c r="IF352" s="29">
        <v>50.8</v>
      </c>
      <c r="IG352" s="29">
        <v>14.8</v>
      </c>
      <c r="IK352" s="65">
        <v>49.4</v>
      </c>
      <c r="IL352" s="65">
        <v>17.2</v>
      </c>
      <c r="JN352" s="142"/>
      <c r="JO352" s="142"/>
      <c r="JZ352" s="9"/>
      <c r="KA352" s="9"/>
      <c r="KB352" s="9"/>
      <c r="KC352" s="9"/>
      <c r="KD352" s="9"/>
      <c r="KE352" s="9"/>
      <c r="KF352" s="9"/>
      <c r="LI352" s="142"/>
      <c r="LJ352" s="142"/>
      <c r="MF352" s="142"/>
      <c r="MG352" s="142"/>
      <c r="ND352" s="142"/>
      <c r="NE352" s="142"/>
      <c r="OC352" s="142"/>
      <c r="OD352" s="142"/>
      <c r="OE352" s="142"/>
      <c r="RX352" s="142"/>
      <c r="RY352" s="142"/>
      <c r="VG352" s="9"/>
      <c r="VH352" s="9"/>
      <c r="VI352" s="9"/>
      <c r="VJ352" s="9"/>
      <c r="WA352" s="3" t="s">
        <v>10895</v>
      </c>
      <c r="XK352"/>
      <c r="XP352" s="6" t="s">
        <v>10807</v>
      </c>
      <c r="XQ352" s="6" t="s">
        <v>10807</v>
      </c>
      <c r="XV352"/>
    </row>
    <row r="353" spans="1:686" ht="33" customHeight="1" x14ac:dyDescent="0.2">
      <c r="K353" s="6">
        <v>69</v>
      </c>
      <c r="L353" s="6">
        <v>107</v>
      </c>
      <c r="T353" s="3" t="s">
        <v>1025</v>
      </c>
      <c r="AL353" s="9"/>
      <c r="AM353" s="6" t="s">
        <v>10734</v>
      </c>
      <c r="AO353" s="9"/>
      <c r="AP353" s="9"/>
      <c r="AQ353" s="9"/>
      <c r="BH353" s="98"/>
      <c r="CZ353" s="3"/>
      <c r="DG353" s="13"/>
      <c r="DH353" s="13"/>
      <c r="DI353" s="13"/>
      <c r="DJ353" s="13"/>
      <c r="DK353" s="13"/>
      <c r="DL353" s="13"/>
      <c r="DM353" s="72"/>
      <c r="DN353" s="72"/>
      <c r="DO353" s="72"/>
      <c r="DP353" s="72"/>
      <c r="DQ353" s="72"/>
      <c r="EA353" s="53" t="s">
        <v>10483</v>
      </c>
      <c r="EB353" s="53"/>
      <c r="EC353" s="53" t="s">
        <v>10483</v>
      </c>
      <c r="ED353" s="53" t="s">
        <v>10483</v>
      </c>
      <c r="EE353" s="53" t="s">
        <v>10483</v>
      </c>
      <c r="EF353" s="9"/>
      <c r="EO353" s="53" t="s">
        <v>10483</v>
      </c>
      <c r="ER353" s="53" t="s">
        <v>10483</v>
      </c>
      <c r="FG353" s="53" t="s">
        <v>10483</v>
      </c>
      <c r="FH353" s="53" t="s">
        <v>10483</v>
      </c>
      <c r="FI353" s="53" t="s">
        <v>10483</v>
      </c>
      <c r="FJ353" s="53" t="s">
        <v>10483</v>
      </c>
      <c r="FK353" s="53" t="s">
        <v>10483</v>
      </c>
      <c r="GP353" s="2"/>
      <c r="GQ353" s="9"/>
      <c r="GZ353" s="166"/>
      <c r="HA353" s="166"/>
      <c r="HB353" s="166"/>
      <c r="HC353" s="166"/>
      <c r="HD353" s="166"/>
      <c r="HE353" s="166"/>
      <c r="HF353" s="166"/>
      <c r="HG353" s="166"/>
      <c r="HH353" s="166"/>
      <c r="HI353" s="166"/>
      <c r="HJ353" s="166"/>
      <c r="HK353" s="166"/>
      <c r="IC353" s="29">
        <v>60.3</v>
      </c>
      <c r="ID353" s="29">
        <v>12.5</v>
      </c>
      <c r="IF353" s="29">
        <v>52.1</v>
      </c>
      <c r="IG353" s="29">
        <v>15.7</v>
      </c>
      <c r="IK353" s="65">
        <v>53.1</v>
      </c>
      <c r="IL353" s="65">
        <v>16.100000000000001</v>
      </c>
      <c r="JN353" s="142"/>
      <c r="JO353" s="142"/>
      <c r="JZ353" s="9"/>
      <c r="KA353" s="9"/>
      <c r="KB353" s="9"/>
      <c r="KC353" s="9"/>
      <c r="KD353" s="9"/>
      <c r="KE353" s="9"/>
      <c r="KF353" s="9"/>
      <c r="LI353" s="142"/>
      <c r="LJ353" s="142"/>
      <c r="MF353" s="142"/>
      <c r="MG353" s="142"/>
      <c r="ND353" s="142"/>
      <c r="NE353" s="142"/>
      <c r="OC353" s="142"/>
      <c r="OD353" s="142"/>
      <c r="OE353" s="142"/>
      <c r="RX353" s="142"/>
      <c r="RY353" s="142"/>
      <c r="VG353" s="9"/>
      <c r="VH353" s="9"/>
      <c r="VI353" s="9"/>
      <c r="VJ353" s="9"/>
      <c r="WA353" s="3" t="s">
        <v>10895</v>
      </c>
      <c r="XK353"/>
      <c r="XP353" s="6" t="s">
        <v>10734</v>
      </c>
      <c r="XQ353" s="6" t="s">
        <v>10734</v>
      </c>
      <c r="XV353"/>
    </row>
    <row r="354" spans="1:686" ht="33" customHeight="1" x14ac:dyDescent="0.2">
      <c r="A354" s="3" t="s">
        <v>6679</v>
      </c>
      <c r="B354" s="150" t="s">
        <v>11358</v>
      </c>
      <c r="C354" s="150" t="s">
        <v>9878</v>
      </c>
      <c r="D354" s="150" t="s">
        <v>1544</v>
      </c>
      <c r="E354" s="150" t="s">
        <v>9999</v>
      </c>
      <c r="F354" s="4" t="s">
        <v>4313</v>
      </c>
      <c r="H354" s="80" t="s">
        <v>6908</v>
      </c>
      <c r="I354" s="80" t="s">
        <v>6911</v>
      </c>
      <c r="J354" s="80" t="s">
        <v>5588</v>
      </c>
      <c r="K354" s="6">
        <v>70</v>
      </c>
      <c r="L354" s="6">
        <v>108</v>
      </c>
      <c r="M354" s="138" t="s">
        <v>3182</v>
      </c>
      <c r="N354" s="3" t="s">
        <v>10246</v>
      </c>
      <c r="O354" s="3" t="s">
        <v>10073</v>
      </c>
      <c r="P354" s="3">
        <v>2</v>
      </c>
      <c r="Q354" s="3" t="s">
        <v>2382</v>
      </c>
      <c r="S354" s="3" t="s">
        <v>75</v>
      </c>
      <c r="T354" s="3" t="s">
        <v>1237</v>
      </c>
      <c r="U354" s="3" t="s">
        <v>10450</v>
      </c>
      <c r="V354" s="3" t="s">
        <v>897</v>
      </c>
      <c r="W354" s="3" t="s">
        <v>2108</v>
      </c>
      <c r="X354" s="3" t="s">
        <v>2167</v>
      </c>
      <c r="Y354" s="3" t="s">
        <v>2277</v>
      </c>
      <c r="Z354" s="3" t="s">
        <v>2278</v>
      </c>
      <c r="AA354" s="3" t="s">
        <v>2290</v>
      </c>
      <c r="AB354" s="6" t="s">
        <v>2020</v>
      </c>
      <c r="AC354" s="6" t="s">
        <v>218</v>
      </c>
      <c r="AD354" s="3" t="s">
        <v>3185</v>
      </c>
      <c r="AE354" s="3" t="s">
        <v>3183</v>
      </c>
      <c r="AF354" s="3" t="s">
        <v>1237</v>
      </c>
      <c r="AG354" s="3" t="s">
        <v>10486</v>
      </c>
      <c r="AI354" s="3" t="s">
        <v>3184</v>
      </c>
      <c r="AJ354" s="3" t="s">
        <v>542</v>
      </c>
      <c r="AL354" s="9"/>
      <c r="AM354" s="6" t="s">
        <v>1294</v>
      </c>
      <c r="AN354" s="158" t="s">
        <v>5963</v>
      </c>
      <c r="AO354" s="9"/>
      <c r="AP354" s="28">
        <v>6</v>
      </c>
      <c r="AQ354" s="9"/>
      <c r="AR354" s="28" t="s">
        <v>2766</v>
      </c>
      <c r="AS354" s="28"/>
      <c r="AT354" s="28" t="s">
        <v>2969</v>
      </c>
      <c r="AU354" s="28" t="s">
        <v>2969</v>
      </c>
      <c r="AV354" s="28">
        <v>0</v>
      </c>
      <c r="AW354" s="28" t="s">
        <v>2970</v>
      </c>
      <c r="AX354" s="28" t="s">
        <v>2971</v>
      </c>
      <c r="AY354" s="228" t="s">
        <v>2972</v>
      </c>
      <c r="AZ354" s="28" t="s">
        <v>542</v>
      </c>
      <c r="BA354" s="28" t="s">
        <v>542</v>
      </c>
      <c r="BB354" s="28" t="s">
        <v>1340</v>
      </c>
      <c r="BC354" s="28" t="s">
        <v>1345</v>
      </c>
      <c r="BH354" s="98" t="s">
        <v>2708</v>
      </c>
      <c r="BI354" s="28" t="s">
        <v>1529</v>
      </c>
      <c r="BK354" s="28" t="s">
        <v>1529</v>
      </c>
      <c r="BL354" s="28" t="s">
        <v>448</v>
      </c>
      <c r="BM354" s="28">
        <v>6.12</v>
      </c>
      <c r="BN354" s="28" t="s">
        <v>448</v>
      </c>
      <c r="BO354" s="28" t="s">
        <v>448</v>
      </c>
      <c r="BQ354" s="28" t="s">
        <v>4455</v>
      </c>
      <c r="BR354" s="227" t="s">
        <v>1341</v>
      </c>
      <c r="BS354" s="227" t="str">
        <f>DD354&amp;" "&amp;FO354&amp;" "&amp;EJ354&amp;" "&amp;HZ354&amp;" "&amp;IZ354&amp;" "&amp;KW354&amp;" "&amp;LU354&amp;" "&amp;MS354&amp;" "&amp;NP354&amp;" "&amp;OO354&amp;" "&amp;PL354&amp;" "&amp;QK354&amp;" "&amp;RM354&amp;" "&amp;SI354&amp;" "&amp;TE354&amp;" "&amp;UE354&amp;" "&amp;JZ354</f>
        <v xml:space="preserve"> EDE-DR EDI-2-BD EDE-Q-WC EDE-SC EDE-EC EDI-2-DT BMI EDI-2-B missing in appendix        </v>
      </c>
      <c r="BT354" s="28" t="s">
        <v>6910</v>
      </c>
      <c r="BU354" s="28" t="s">
        <v>8205</v>
      </c>
      <c r="BV354" s="28" t="s">
        <v>8206</v>
      </c>
      <c r="BW354" s="28" t="s">
        <v>8207</v>
      </c>
      <c r="CE354" s="28" t="s">
        <v>4460</v>
      </c>
      <c r="CF354" s="246" t="s">
        <v>4475</v>
      </c>
      <c r="CH354" s="118" t="s">
        <v>6908</v>
      </c>
      <c r="CI354" s="118" t="s">
        <v>6911</v>
      </c>
      <c r="CJ354" s="118" t="s">
        <v>5588</v>
      </c>
      <c r="CL354" s="28">
        <v>32</v>
      </c>
      <c r="CM354" s="28">
        <v>16</v>
      </c>
      <c r="CN354" s="3" t="s">
        <v>4891</v>
      </c>
      <c r="CP354" s="3" t="s">
        <v>515</v>
      </c>
      <c r="CR354" s="3" t="s">
        <v>4903</v>
      </c>
      <c r="CS354" s="3">
        <v>11</v>
      </c>
      <c r="DB354" s="3">
        <v>11</v>
      </c>
      <c r="DE354" s="3" t="s">
        <v>761</v>
      </c>
      <c r="DF354" s="3" t="s">
        <v>4309</v>
      </c>
      <c r="DG354" s="29">
        <v>1.41</v>
      </c>
      <c r="DH354" s="29">
        <v>1.2</v>
      </c>
      <c r="DJ354" s="29">
        <v>1.0900000000000001</v>
      </c>
      <c r="DK354" s="29">
        <v>1.02</v>
      </c>
      <c r="DM354" s="142"/>
      <c r="DN354" s="142"/>
      <c r="DO354" s="142"/>
      <c r="DP354" s="142"/>
      <c r="DQ354" s="142"/>
      <c r="DR354" s="142"/>
      <c r="DS354" s="142"/>
      <c r="DT354" s="142"/>
      <c r="DU354" s="142"/>
      <c r="DV354" s="142"/>
      <c r="DW354" s="65">
        <v>0.99</v>
      </c>
      <c r="DX354" s="65">
        <v>0.96</v>
      </c>
      <c r="EA354" s="53" t="s">
        <v>10483</v>
      </c>
      <c r="EB354" s="53"/>
      <c r="EC354" s="53" t="s">
        <v>10483</v>
      </c>
      <c r="ED354" s="53" t="s">
        <v>10483</v>
      </c>
      <c r="EE354" s="53" t="s">
        <v>10483</v>
      </c>
      <c r="EF354" s="9"/>
      <c r="EJ354" s="3" t="s">
        <v>4127</v>
      </c>
      <c r="EK354" s="3" t="s">
        <v>1778</v>
      </c>
      <c r="EL354" s="3" t="s">
        <v>1778</v>
      </c>
      <c r="EM354" s="29">
        <v>19.77</v>
      </c>
      <c r="EN354" s="29">
        <v>7.14</v>
      </c>
      <c r="EO354" s="53" t="s">
        <v>10483</v>
      </c>
      <c r="EP354" s="29">
        <v>18.309999999999999</v>
      </c>
      <c r="EQ354" s="29">
        <v>8.08</v>
      </c>
      <c r="ER354" s="53" t="s">
        <v>10483</v>
      </c>
      <c r="FC354" s="65">
        <v>16.55</v>
      </c>
      <c r="FD354" s="65">
        <v>4.63</v>
      </c>
      <c r="FG354" s="53" t="s">
        <v>10483</v>
      </c>
      <c r="FH354" s="53" t="s">
        <v>10483</v>
      </c>
      <c r="FI354" s="53" t="s">
        <v>10483</v>
      </c>
      <c r="FJ354" s="53" t="s">
        <v>10483</v>
      </c>
      <c r="FK354" s="53" t="s">
        <v>10483</v>
      </c>
      <c r="FO354" s="3" t="s">
        <v>4312</v>
      </c>
      <c r="FQ354" s="3" t="s">
        <v>4340</v>
      </c>
      <c r="FR354" s="3" t="s">
        <v>4164</v>
      </c>
      <c r="FS354" s="29">
        <v>1.22</v>
      </c>
      <c r="FT354" s="29">
        <v>1.3</v>
      </c>
      <c r="FU354" s="53" t="s">
        <v>10483</v>
      </c>
      <c r="FV354" s="29">
        <v>0.86</v>
      </c>
      <c r="FW354" s="29">
        <v>1.27</v>
      </c>
      <c r="GH354" s="65">
        <v>0.62</v>
      </c>
      <c r="GI354" s="65">
        <v>0.9</v>
      </c>
      <c r="GP354" s="2"/>
      <c r="GQ354" s="9"/>
      <c r="GZ354" s="166"/>
      <c r="HA354" s="166"/>
      <c r="HB354" s="166"/>
      <c r="HC354" s="166"/>
      <c r="HD354" s="166"/>
      <c r="HE354" s="166"/>
      <c r="HF354" s="166"/>
      <c r="HG354" s="166"/>
      <c r="HH354" s="164"/>
      <c r="HI354" s="164"/>
      <c r="HJ354" s="166"/>
      <c r="HK354" s="166"/>
      <c r="HO354" s="3" t="s">
        <v>557</v>
      </c>
      <c r="HP354" s="29" t="s">
        <v>7548</v>
      </c>
      <c r="HR354" s="29" t="s">
        <v>7548</v>
      </c>
      <c r="HS354" s="29" t="s">
        <v>7548</v>
      </c>
      <c r="HT354" s="29" t="s">
        <v>7548</v>
      </c>
      <c r="HW354" s="29" t="s">
        <v>7548</v>
      </c>
      <c r="HX354" s="29" t="s">
        <v>10869</v>
      </c>
      <c r="HY354" s="29" t="s">
        <v>10870</v>
      </c>
      <c r="HZ354" s="3" t="s">
        <v>4125</v>
      </c>
      <c r="IA354" s="3" t="s">
        <v>4125</v>
      </c>
      <c r="IB354" s="3" t="s">
        <v>4125</v>
      </c>
      <c r="IC354" s="29">
        <v>1.81</v>
      </c>
      <c r="ID354" s="29">
        <v>1.54</v>
      </c>
      <c r="IF354" s="29">
        <v>1.44</v>
      </c>
      <c r="IG354" s="29">
        <v>1.32</v>
      </c>
      <c r="IR354" s="65">
        <v>1.33</v>
      </c>
      <c r="IS354" s="65">
        <v>1.24</v>
      </c>
      <c r="IZ354" s="3" t="s">
        <v>4310</v>
      </c>
      <c r="JA354" s="3" t="s">
        <v>4310</v>
      </c>
      <c r="JB354" s="3" t="s">
        <v>4310</v>
      </c>
      <c r="JC354" s="29">
        <v>1.86</v>
      </c>
      <c r="JD354" s="29">
        <v>1.54</v>
      </c>
      <c r="JF354" s="29">
        <v>1.57</v>
      </c>
      <c r="JG354" s="29">
        <v>1.35</v>
      </c>
      <c r="JR354" s="65">
        <v>1.39</v>
      </c>
      <c r="JS354" s="65">
        <v>1</v>
      </c>
      <c r="JZ354" s="9"/>
      <c r="KA354" s="9"/>
      <c r="KB354" s="9"/>
      <c r="KC354" s="9"/>
      <c r="KD354" s="9"/>
      <c r="KE354" s="9"/>
      <c r="KF354" s="9"/>
      <c r="KW354" s="3" t="s">
        <v>4311</v>
      </c>
      <c r="KX354" s="3" t="s">
        <v>4311</v>
      </c>
      <c r="KY354" s="3" t="s">
        <v>4311</v>
      </c>
      <c r="KZ354" s="29">
        <v>0.73</v>
      </c>
      <c r="LA354" s="29">
        <v>0.92</v>
      </c>
      <c r="LC354" s="29">
        <v>0.49</v>
      </c>
      <c r="LD354" s="29">
        <v>0.57999999999999996</v>
      </c>
      <c r="LM354" s="65">
        <v>0.62</v>
      </c>
      <c r="LN354" s="65">
        <v>1.55</v>
      </c>
      <c r="LU354" s="3" t="s">
        <v>4153</v>
      </c>
      <c r="LV354" s="3" t="s">
        <v>4146</v>
      </c>
      <c r="LW354" s="3" t="s">
        <v>4146</v>
      </c>
      <c r="LX354" s="29">
        <v>17.16</v>
      </c>
      <c r="LY354" s="29">
        <v>6.19</v>
      </c>
      <c r="LZ354" s="29">
        <v>14.63</v>
      </c>
      <c r="MA354" s="29">
        <v>5.19</v>
      </c>
      <c r="MJ354" s="65">
        <v>14</v>
      </c>
      <c r="MK354" s="65">
        <v>4.0999999999999996</v>
      </c>
      <c r="MS354" s="3" t="s">
        <v>4104</v>
      </c>
      <c r="MT354" s="3" t="s">
        <v>4104</v>
      </c>
      <c r="MU354" s="29">
        <v>19.32</v>
      </c>
      <c r="MV354" s="29">
        <v>2.69</v>
      </c>
      <c r="MX354" s="29">
        <v>20.350000000000001</v>
      </c>
      <c r="MY354" s="29">
        <v>2.99</v>
      </c>
      <c r="NH354" s="65">
        <v>21.21</v>
      </c>
      <c r="NI354" s="65">
        <v>3.92</v>
      </c>
      <c r="NP354" s="8" t="s">
        <v>6909</v>
      </c>
      <c r="NQ354" s="8" t="s">
        <v>4173</v>
      </c>
      <c r="NR354" s="8" t="s">
        <v>4173</v>
      </c>
      <c r="VF354" s="3" t="s">
        <v>5043</v>
      </c>
      <c r="VG354" s="3" t="s">
        <v>4543</v>
      </c>
      <c r="VH354" s="3" t="s">
        <v>4501</v>
      </c>
      <c r="VI354" s="9"/>
      <c r="VJ354" s="3"/>
      <c r="VO354" s="8"/>
      <c r="VQ354" s="3" t="s">
        <v>3182</v>
      </c>
      <c r="VR354" s="3" t="s">
        <v>3182</v>
      </c>
      <c r="VS354" s="3" t="s">
        <v>3182</v>
      </c>
      <c r="VT354" s="18" t="s">
        <v>3182</v>
      </c>
      <c r="VV354" s="2" t="s">
        <v>6173</v>
      </c>
      <c r="VW354" s="2" t="s">
        <v>5823</v>
      </c>
      <c r="VX354" s="3" t="s">
        <v>6179</v>
      </c>
      <c r="VZ354" s="3" t="s">
        <v>776</v>
      </c>
      <c r="WA354" s="3" t="s">
        <v>776</v>
      </c>
      <c r="WB354" s="3" t="s">
        <v>10451</v>
      </c>
      <c r="WC354" s="3" t="s">
        <v>776</v>
      </c>
      <c r="WG354" s="7" t="s">
        <v>776</v>
      </c>
      <c r="WN354" s="2" t="s">
        <v>6178</v>
      </c>
      <c r="WQ354" s="92" t="s">
        <v>776</v>
      </c>
      <c r="WR354" s="92"/>
      <c r="WS354" s="92"/>
      <c r="WT354" s="92" t="s">
        <v>776</v>
      </c>
      <c r="WU354" s="92" t="s">
        <v>776</v>
      </c>
      <c r="WV354" s="7" t="s">
        <v>3915</v>
      </c>
      <c r="WX354" s="18"/>
      <c r="WZ354" s="18" t="s">
        <v>1237</v>
      </c>
      <c r="XA354" s="18" t="s">
        <v>3183</v>
      </c>
      <c r="XB354" s="18" t="s">
        <v>1237</v>
      </c>
      <c r="XC354" s="18"/>
      <c r="XD354" s="18" t="s">
        <v>3184</v>
      </c>
      <c r="XE354" s="18" t="s">
        <v>542</v>
      </c>
      <c r="XF354" s="18" t="s">
        <v>2418</v>
      </c>
      <c r="XG354" s="18" t="s">
        <v>1294</v>
      </c>
      <c r="XH354" s="18"/>
      <c r="XI354" s="18"/>
      <c r="XJ354" s="18"/>
      <c r="XK354"/>
      <c r="XL354" s="3" t="s">
        <v>1294</v>
      </c>
      <c r="XM354" s="6" t="s">
        <v>1294</v>
      </c>
      <c r="XN354" s="6" t="s">
        <v>1294</v>
      </c>
      <c r="XP354" s="6" t="s">
        <v>1294</v>
      </c>
      <c r="XQ354" s="6" t="s">
        <v>1294</v>
      </c>
      <c r="XU354" s="3" t="s">
        <v>1237</v>
      </c>
      <c r="XV354" s="3">
        <v>6</v>
      </c>
      <c r="YB354" s="3" t="s">
        <v>1294</v>
      </c>
      <c r="YH354" s="6" t="s">
        <v>1529</v>
      </c>
      <c r="YI354" s="6" t="s">
        <v>788</v>
      </c>
      <c r="YJ354" s="3" t="s">
        <v>1062</v>
      </c>
      <c r="YL354" s="3" t="s">
        <v>1238</v>
      </c>
      <c r="YM354" s="3" t="s">
        <v>776</v>
      </c>
      <c r="YP354" s="3" t="s">
        <v>776</v>
      </c>
      <c r="YQ354" s="3" t="s">
        <v>776</v>
      </c>
      <c r="YR354" s="3" t="s">
        <v>3915</v>
      </c>
      <c r="YS354" s="3" t="s">
        <v>896</v>
      </c>
      <c r="YT354" s="3" t="s">
        <v>897</v>
      </c>
      <c r="YU354" s="3" t="s">
        <v>3990</v>
      </c>
      <c r="YV354" s="3" t="s">
        <v>776</v>
      </c>
      <c r="YX354" s="3" t="s">
        <v>2418</v>
      </c>
      <c r="YY354" s="3" t="s">
        <v>2108</v>
      </c>
      <c r="ZA354" s="6" t="s">
        <v>1938</v>
      </c>
      <c r="ZB354" s="3" t="s">
        <v>781</v>
      </c>
      <c r="ZF354" s="24" t="s">
        <v>2133</v>
      </c>
      <c r="ZH354" s="13" t="s">
        <v>1343</v>
      </c>
      <c r="ZI354" s="3" t="s">
        <v>1342</v>
      </c>
      <c r="ZJ354" s="3" t="s">
        <v>1344</v>
      </c>
    </row>
    <row r="355" spans="1:686" ht="33" customHeight="1" x14ac:dyDescent="0.2">
      <c r="K355" s="6">
        <v>70</v>
      </c>
      <c r="L355" s="6">
        <v>108</v>
      </c>
      <c r="T355" s="3" t="s">
        <v>1227</v>
      </c>
      <c r="AE355" s="3" t="s">
        <v>1227</v>
      </c>
      <c r="AL355" s="9"/>
      <c r="AM355" s="6" t="s">
        <v>7682</v>
      </c>
      <c r="AO355" s="9"/>
      <c r="AP355" s="9"/>
      <c r="AQ355" s="9"/>
      <c r="BH355" s="98" t="s">
        <v>2708</v>
      </c>
      <c r="BQ355" s="28" t="s">
        <v>4455</v>
      </c>
      <c r="BS355" s="227" t="str">
        <f>DD355&amp;" "&amp;FO355&amp;" "&amp;EJ355&amp;" "&amp;HZ355&amp;" "&amp;IZ355&amp;" "&amp;KW355&amp;" "&amp;LU355&amp;" "&amp;MS355&amp;" "&amp;NP355&amp;" "&amp;OO355&amp;" "&amp;PL355&amp;" "&amp;QK355&amp;" "&amp;RM355&amp;" "&amp;SI355&amp;" "&amp;TE355&amp;" "&amp;UE355&amp;" "&amp;JZ355</f>
        <v xml:space="preserve">                </v>
      </c>
      <c r="CL355" s="28">
        <v>34</v>
      </c>
      <c r="CM355" s="28">
        <v>26</v>
      </c>
      <c r="CS355" s="3">
        <v>15</v>
      </c>
      <c r="DB355" s="3">
        <v>15</v>
      </c>
      <c r="DG355" s="29">
        <v>1.5</v>
      </c>
      <c r="DH355" s="29">
        <v>1.32</v>
      </c>
      <c r="DJ355" s="29">
        <v>1.38</v>
      </c>
      <c r="DK355" s="29">
        <v>1.54</v>
      </c>
      <c r="DM355" s="142"/>
      <c r="DN355" s="142"/>
      <c r="DO355" s="142"/>
      <c r="DP355" s="142"/>
      <c r="DQ355" s="142"/>
      <c r="DR355" s="142"/>
      <c r="DS355" s="142"/>
      <c r="DT355" s="142"/>
      <c r="DU355" s="142"/>
      <c r="DV355" s="142"/>
      <c r="DW355" s="65">
        <v>0.73</v>
      </c>
      <c r="DX355" s="65">
        <v>0.91</v>
      </c>
      <c r="EA355" s="53" t="s">
        <v>10483</v>
      </c>
      <c r="EB355" s="53"/>
      <c r="EC355" s="53" t="s">
        <v>10483</v>
      </c>
      <c r="ED355" s="53" t="s">
        <v>10483</v>
      </c>
      <c r="EE355" s="53" t="s">
        <v>10483</v>
      </c>
      <c r="EF355" s="9"/>
      <c r="EM355" s="29">
        <v>21.47</v>
      </c>
      <c r="EN355" s="29">
        <v>8.74</v>
      </c>
      <c r="EO355" s="53" t="s">
        <v>10483</v>
      </c>
      <c r="EP355" s="29">
        <v>20.38</v>
      </c>
      <c r="EQ355" s="29">
        <v>9.36</v>
      </c>
      <c r="ER355" s="53" t="s">
        <v>10483</v>
      </c>
      <c r="FC355" s="65">
        <v>14</v>
      </c>
      <c r="FD355" s="65">
        <v>5.86</v>
      </c>
      <c r="FG355" s="53" t="s">
        <v>10483</v>
      </c>
      <c r="FH355" s="53" t="s">
        <v>10483</v>
      </c>
      <c r="FI355" s="53" t="s">
        <v>10483</v>
      </c>
      <c r="FJ355" s="53" t="s">
        <v>10483</v>
      </c>
      <c r="FK355" s="53" t="s">
        <v>10483</v>
      </c>
      <c r="FS355" s="29">
        <v>1.31</v>
      </c>
      <c r="FT355" s="29">
        <v>1.39</v>
      </c>
      <c r="FU355" s="53" t="s">
        <v>10483</v>
      </c>
      <c r="FV355" s="29">
        <v>1.27</v>
      </c>
      <c r="FW355" s="29">
        <v>1.68</v>
      </c>
      <c r="GH355" s="65">
        <v>0.53</v>
      </c>
      <c r="GI355" s="65">
        <v>0.95</v>
      </c>
      <c r="GP355" s="2"/>
      <c r="GQ355" s="9"/>
      <c r="GZ355" s="166"/>
      <c r="HA355" s="166"/>
      <c r="HB355" s="166"/>
      <c r="HC355" s="166"/>
      <c r="HD355" s="166"/>
      <c r="HE355" s="166"/>
      <c r="HF355" s="166"/>
      <c r="HG355" s="166"/>
      <c r="HH355" s="164"/>
      <c r="HI355" s="164"/>
      <c r="HJ355" s="166"/>
      <c r="HK355" s="166"/>
      <c r="IC355" s="29">
        <v>1.83</v>
      </c>
      <c r="ID355" s="29">
        <v>1.59</v>
      </c>
      <c r="IF355" s="29">
        <v>1.59</v>
      </c>
      <c r="IG355" s="29">
        <v>1.69</v>
      </c>
      <c r="IR355" s="65">
        <v>0.97</v>
      </c>
      <c r="IS355" s="65">
        <v>1.33</v>
      </c>
      <c r="JC355" s="29">
        <v>2.0299999999999998</v>
      </c>
      <c r="JD355" s="29">
        <v>1.59</v>
      </c>
      <c r="JF355" s="29">
        <v>1.84</v>
      </c>
      <c r="JG355" s="29">
        <v>1.8</v>
      </c>
      <c r="JR355" s="65">
        <v>1.1100000000000001</v>
      </c>
      <c r="JS355" s="65">
        <v>1.41</v>
      </c>
      <c r="JZ355" s="9"/>
      <c r="KA355" s="9"/>
      <c r="KB355" s="9"/>
      <c r="KC355" s="9"/>
      <c r="KD355" s="9"/>
      <c r="KE355" s="9"/>
      <c r="KF355" s="9"/>
      <c r="KZ355" s="29">
        <v>0.84</v>
      </c>
      <c r="LA355" s="29">
        <v>1.03</v>
      </c>
      <c r="LC355" s="29">
        <v>0.8</v>
      </c>
      <c r="LD355" s="29">
        <v>1.29</v>
      </c>
      <c r="LM355" s="65">
        <v>0.28999999999999998</v>
      </c>
      <c r="LN355" s="65">
        <v>0.42</v>
      </c>
      <c r="LX355" s="29">
        <v>18.559999999999999</v>
      </c>
      <c r="LY355" s="29">
        <v>7.44</v>
      </c>
      <c r="LZ355" s="29">
        <v>17</v>
      </c>
      <c r="MA355" s="29">
        <v>8.0399999999999991</v>
      </c>
      <c r="MJ355" s="65">
        <v>12.13</v>
      </c>
      <c r="MK355" s="65">
        <v>6.05</v>
      </c>
      <c r="MU355" s="29">
        <v>19.260000000000002</v>
      </c>
      <c r="MV355" s="29">
        <v>2.61</v>
      </c>
      <c r="MX355" s="29">
        <v>19.010000000000002</v>
      </c>
      <c r="MY355" s="29">
        <v>2.57</v>
      </c>
      <c r="NH355" s="65">
        <v>18.82</v>
      </c>
      <c r="NI355" s="65">
        <v>2.21</v>
      </c>
      <c r="VF355" s="3" t="s">
        <v>5035</v>
      </c>
      <c r="VG355" s="9"/>
      <c r="VH355" s="9"/>
      <c r="VI355" s="9"/>
      <c r="VJ355" s="9"/>
      <c r="VO355" s="8"/>
      <c r="VT355" s="18"/>
      <c r="WA355" s="3" t="s">
        <v>776</v>
      </c>
      <c r="WX355" s="18"/>
      <c r="WZ355" s="18" t="s">
        <v>1227</v>
      </c>
      <c r="XA355" s="18" t="s">
        <v>1227</v>
      </c>
      <c r="XB355" s="18"/>
      <c r="XC355" s="18"/>
      <c r="XD355" s="18"/>
      <c r="XE355" s="18"/>
      <c r="XF355" s="18"/>
      <c r="XG355" s="18" t="s">
        <v>1809</v>
      </c>
      <c r="XH355" s="18"/>
      <c r="XI355" s="18"/>
      <c r="XJ355" s="18"/>
      <c r="XK355"/>
      <c r="XL355" s="3" t="s">
        <v>1809</v>
      </c>
      <c r="XP355" s="6" t="s">
        <v>7682</v>
      </c>
      <c r="XQ355" s="6" t="s">
        <v>7682</v>
      </c>
      <c r="XV355"/>
      <c r="YB355" s="3" t="s">
        <v>1013</v>
      </c>
      <c r="YI355" s="6"/>
      <c r="YJ355" s="3" t="s">
        <v>1062</v>
      </c>
    </row>
    <row r="356" spans="1:686" ht="33" customHeight="1" x14ac:dyDescent="0.2">
      <c r="K356" s="6">
        <v>70</v>
      </c>
      <c r="L356" s="6">
        <v>108</v>
      </c>
      <c r="T356" s="3" t="s">
        <v>1237</v>
      </c>
      <c r="AL356" s="9"/>
      <c r="AM356" s="6" t="s">
        <v>10858</v>
      </c>
      <c r="AO356" s="9"/>
      <c r="AP356" s="9"/>
      <c r="AQ356" s="9"/>
      <c r="BH356" s="98"/>
      <c r="CZ356" s="64"/>
      <c r="DA356" s="64"/>
      <c r="DB356" s="3"/>
      <c r="EA356" s="53" t="s">
        <v>10483</v>
      </c>
      <c r="EB356" s="53"/>
      <c r="EC356" s="53" t="s">
        <v>10483</v>
      </c>
      <c r="ED356" s="53" t="s">
        <v>10483</v>
      </c>
      <c r="EE356" s="53" t="s">
        <v>10483</v>
      </c>
      <c r="EF356" s="9"/>
      <c r="EO356" s="53" t="s">
        <v>10483</v>
      </c>
      <c r="ER356" s="53" t="s">
        <v>10483</v>
      </c>
      <c r="FG356" s="53" t="s">
        <v>10483</v>
      </c>
      <c r="FH356" s="53" t="s">
        <v>10483</v>
      </c>
      <c r="FI356" s="53" t="s">
        <v>10483</v>
      </c>
      <c r="FJ356" s="53" t="s">
        <v>10483</v>
      </c>
      <c r="FK356" s="53" t="s">
        <v>10483</v>
      </c>
      <c r="GP356" s="2"/>
      <c r="GQ356" s="9"/>
      <c r="GZ356" s="166"/>
      <c r="HA356" s="166"/>
      <c r="HB356" s="166"/>
      <c r="HC356" s="166"/>
      <c r="HD356" s="166"/>
      <c r="HE356" s="166"/>
      <c r="HF356" s="166"/>
      <c r="HG356" s="166"/>
      <c r="HH356" s="166"/>
      <c r="HI356" s="166"/>
      <c r="HJ356" s="166"/>
      <c r="HK356" s="166"/>
      <c r="HZ356" s="3" t="s">
        <v>6894</v>
      </c>
      <c r="IA356" s="3" t="s">
        <v>6894</v>
      </c>
      <c r="IB356" s="134" t="s">
        <v>862</v>
      </c>
      <c r="IC356" s="29">
        <v>39.32</v>
      </c>
      <c r="ID356" s="29">
        <v>22.47</v>
      </c>
      <c r="IF356" s="29">
        <v>34.69</v>
      </c>
      <c r="IG356" s="29">
        <v>18.36</v>
      </c>
      <c r="IR356" s="65">
        <v>26.21</v>
      </c>
      <c r="IS356" s="65">
        <v>19.75</v>
      </c>
      <c r="JZ356" s="9"/>
      <c r="KA356" s="9"/>
      <c r="KB356" s="9"/>
      <c r="KC356" s="9"/>
      <c r="KD356" s="9"/>
      <c r="KE356" s="9"/>
      <c r="KF356" s="9"/>
      <c r="VG356" s="9"/>
      <c r="VH356" s="9"/>
      <c r="VI356" s="9"/>
      <c r="VJ356" s="9"/>
      <c r="VO356" s="8"/>
      <c r="VT356" s="18"/>
      <c r="WA356" s="3" t="s">
        <v>10895</v>
      </c>
      <c r="WX356" s="18"/>
      <c r="WZ356" s="18"/>
      <c r="XA356" s="18"/>
      <c r="XB356" s="18"/>
      <c r="XC356" s="18"/>
      <c r="XD356" s="18"/>
      <c r="XE356" s="18"/>
      <c r="XF356" s="18"/>
      <c r="XG356" s="18"/>
      <c r="XH356" s="18"/>
      <c r="XI356" s="18"/>
      <c r="XJ356" s="18"/>
      <c r="XK356"/>
      <c r="XP356" s="6" t="s">
        <v>10858</v>
      </c>
      <c r="XQ356" s="6" t="s">
        <v>10858</v>
      </c>
      <c r="XV356"/>
      <c r="YI356" s="6"/>
    </row>
    <row r="357" spans="1:686" ht="33" customHeight="1" x14ac:dyDescent="0.2">
      <c r="K357" s="6">
        <v>70</v>
      </c>
      <c r="L357" s="6">
        <v>108</v>
      </c>
      <c r="T357" s="3" t="s">
        <v>1227</v>
      </c>
      <c r="AL357" s="9"/>
      <c r="AM357" s="6" t="s">
        <v>10802</v>
      </c>
      <c r="AO357" s="9"/>
      <c r="AP357" s="9"/>
      <c r="AQ357" s="9"/>
      <c r="BH357" s="98"/>
      <c r="CZ357" s="64"/>
      <c r="DA357" s="64"/>
      <c r="DB357" s="3"/>
      <c r="EA357" s="53" t="s">
        <v>10483</v>
      </c>
      <c r="EB357" s="53"/>
      <c r="EC357" s="53" t="s">
        <v>10483</v>
      </c>
      <c r="ED357" s="53" t="s">
        <v>10483</v>
      </c>
      <c r="EE357" s="53" t="s">
        <v>10483</v>
      </c>
      <c r="EF357" s="9"/>
      <c r="EO357" s="53" t="s">
        <v>10483</v>
      </c>
      <c r="ER357" s="53" t="s">
        <v>10483</v>
      </c>
      <c r="FG357" s="53" t="s">
        <v>10483</v>
      </c>
      <c r="FH357" s="53" t="s">
        <v>10483</v>
      </c>
      <c r="FI357" s="53" t="s">
        <v>10483</v>
      </c>
      <c r="FJ357" s="53" t="s">
        <v>10483</v>
      </c>
      <c r="FK357" s="53" t="s">
        <v>10483</v>
      </c>
      <c r="GP357" s="2"/>
      <c r="GQ357" s="9"/>
      <c r="GZ357" s="166"/>
      <c r="HA357" s="166"/>
      <c r="HB357" s="166"/>
      <c r="HC357" s="166"/>
      <c r="HD357" s="166"/>
      <c r="HE357" s="166"/>
      <c r="HF357" s="166"/>
      <c r="HG357" s="166"/>
      <c r="HH357" s="166"/>
      <c r="HI357" s="166"/>
      <c r="HJ357" s="166"/>
      <c r="HK357" s="166"/>
      <c r="IC357" s="29">
        <v>40.24</v>
      </c>
      <c r="ID357" s="29">
        <v>26.94</v>
      </c>
      <c r="IF357" s="29">
        <v>35.9</v>
      </c>
      <c r="IG357" s="29">
        <v>27.07</v>
      </c>
      <c r="IR357" s="65">
        <v>20.329999999999998</v>
      </c>
      <c r="IS357" s="65">
        <v>20.89</v>
      </c>
      <c r="JZ357" s="9"/>
      <c r="KA357" s="9"/>
      <c r="KB357" s="9"/>
      <c r="KC357" s="9"/>
      <c r="KD357" s="9"/>
      <c r="KE357" s="9"/>
      <c r="KF357" s="9"/>
      <c r="VG357" s="9"/>
      <c r="VH357" s="9"/>
      <c r="VI357" s="9"/>
      <c r="VJ357" s="9"/>
      <c r="VO357" s="8"/>
      <c r="VT357" s="18"/>
      <c r="WA357" s="3" t="s">
        <v>10895</v>
      </c>
      <c r="WX357" s="18"/>
      <c r="WZ357" s="18"/>
      <c r="XA357" s="18"/>
      <c r="XB357" s="18"/>
      <c r="XC357" s="18"/>
      <c r="XD357" s="18"/>
      <c r="XE357" s="18"/>
      <c r="XF357" s="18"/>
      <c r="XG357" s="18"/>
      <c r="XH357" s="18"/>
      <c r="XI357" s="18"/>
      <c r="XJ357" s="18"/>
      <c r="XK357"/>
      <c r="XP357" s="6" t="s">
        <v>10802</v>
      </c>
      <c r="XQ357" s="6" t="s">
        <v>10802</v>
      </c>
      <c r="XV357"/>
      <c r="YI357" s="6"/>
    </row>
    <row r="358" spans="1:686" ht="33" customHeight="1" x14ac:dyDescent="0.2">
      <c r="A358" s="3" t="s">
        <v>6679</v>
      </c>
      <c r="B358" s="64" t="s">
        <v>11357</v>
      </c>
      <c r="C358" s="138" t="s">
        <v>9879</v>
      </c>
      <c r="D358" s="138"/>
      <c r="E358" s="138"/>
      <c r="F358" s="4" t="s">
        <v>4641</v>
      </c>
      <c r="I358" s="80" t="s">
        <v>6919</v>
      </c>
      <c r="K358" s="6">
        <v>71</v>
      </c>
      <c r="L358" s="6">
        <v>109</v>
      </c>
      <c r="M358" s="138" t="s">
        <v>3079</v>
      </c>
      <c r="N358" s="3" t="s">
        <v>10246</v>
      </c>
      <c r="O358" s="3" t="s">
        <v>10073</v>
      </c>
      <c r="P358" s="3">
        <v>2</v>
      </c>
      <c r="Q358" s="3" t="s">
        <v>2382</v>
      </c>
      <c r="S358" s="3" t="s">
        <v>75</v>
      </c>
      <c r="T358" s="3" t="s">
        <v>1787</v>
      </c>
      <c r="U358" s="3" t="s">
        <v>10452</v>
      </c>
      <c r="V358" s="3" t="s">
        <v>1790</v>
      </c>
      <c r="W358" s="3" t="s">
        <v>2211</v>
      </c>
      <c r="X358" s="3" t="s">
        <v>2167</v>
      </c>
      <c r="Y358" s="3" t="s">
        <v>2277</v>
      </c>
      <c r="Z358" s="3" t="s">
        <v>2278</v>
      </c>
      <c r="AA358" s="3" t="s">
        <v>2274</v>
      </c>
      <c r="AB358" s="6" t="s">
        <v>2020</v>
      </c>
      <c r="AC358" s="3" t="s">
        <v>218</v>
      </c>
      <c r="AE358" s="3" t="s">
        <v>1787</v>
      </c>
      <c r="AF358" s="3" t="s">
        <v>1787</v>
      </c>
      <c r="AG358" s="3" t="s">
        <v>1180</v>
      </c>
      <c r="AJ358" s="3" t="s">
        <v>542</v>
      </c>
      <c r="AL358" s="9"/>
      <c r="AM358" s="6" t="s">
        <v>1077</v>
      </c>
      <c r="AN358" s="158" t="s">
        <v>5963</v>
      </c>
      <c r="AO358" s="9">
        <v>10</v>
      </c>
      <c r="AP358" s="9">
        <v>10</v>
      </c>
      <c r="AQ358" s="9">
        <v>67.5</v>
      </c>
      <c r="AR358" s="28" t="s">
        <v>2762</v>
      </c>
      <c r="AS358" s="28"/>
      <c r="AT358" s="28">
        <v>168</v>
      </c>
      <c r="AU358" s="28">
        <v>168</v>
      </c>
      <c r="AV358" s="28">
        <v>0</v>
      </c>
      <c r="AW358" s="28">
        <v>23.23</v>
      </c>
      <c r="AX358" s="28">
        <v>3.77</v>
      </c>
      <c r="AY358" s="228" t="s">
        <v>2725</v>
      </c>
      <c r="AZ358" s="28" t="s">
        <v>557</v>
      </c>
      <c r="BA358" s="28" t="s">
        <v>557</v>
      </c>
      <c r="BB358" s="28" t="s">
        <v>542</v>
      </c>
      <c r="BC358" s="28" t="s">
        <v>1794</v>
      </c>
      <c r="BH358" s="28" t="s">
        <v>2708</v>
      </c>
      <c r="BI358" s="28" t="s">
        <v>1529</v>
      </c>
      <c r="BK358" s="28" t="s">
        <v>1529</v>
      </c>
      <c r="BL358" s="28" t="s">
        <v>448</v>
      </c>
      <c r="BM358" s="28">
        <v>6.12</v>
      </c>
      <c r="BN358" s="28" t="s">
        <v>448</v>
      </c>
      <c r="BO358" s="28" t="s">
        <v>448</v>
      </c>
      <c r="BQ358" s="28" t="s">
        <v>4455</v>
      </c>
      <c r="BR358" s="227" t="s">
        <v>1791</v>
      </c>
      <c r="BS358" s="227" t="str">
        <f>DD358&amp;" "&amp;FO358&amp;" "&amp;EJ358&amp;" "&amp;HZ358&amp;" "&amp;IZ358&amp;" "&amp;KW358&amp;" "&amp;LU358&amp;" "&amp;MS358&amp;" "&amp;NP358&amp;" "&amp;OO358&amp;" "&amp;PL358&amp;" "&amp;QK358&amp;" "&amp;RM358&amp;" "&amp;SI358&amp;" "&amp;TE358&amp;" "&amp;UE358&amp;" "&amp;JZ358</f>
        <v xml:space="preserve"> EDE-R EDI-BD
 EDE-WC
 EDE-SC EDE-EC EDI-DT BMI     BDI-II    </v>
      </c>
      <c r="BT358" s="28" t="s">
        <v>6918</v>
      </c>
      <c r="BU358" s="28" t="s">
        <v>8161</v>
      </c>
      <c r="BV358" s="28" t="s">
        <v>4210</v>
      </c>
      <c r="BW358" s="28" t="s">
        <v>8208</v>
      </c>
      <c r="CE358" s="28" t="s">
        <v>4463</v>
      </c>
      <c r="CF358" s="28" t="s">
        <v>4458</v>
      </c>
      <c r="CI358" s="118" t="s">
        <v>6919</v>
      </c>
      <c r="CL358" s="28">
        <v>84</v>
      </c>
      <c r="CM358" s="28">
        <v>84</v>
      </c>
      <c r="CN358" s="3" t="s">
        <v>4891</v>
      </c>
      <c r="CO358" s="3">
        <v>84</v>
      </c>
      <c r="CP358" s="3" t="s">
        <v>515</v>
      </c>
      <c r="CQ358" s="3">
        <v>84</v>
      </c>
      <c r="CZ358" s="3">
        <v>84</v>
      </c>
      <c r="DA358" s="3">
        <v>84</v>
      </c>
      <c r="DE358" s="3" t="s">
        <v>761</v>
      </c>
      <c r="DF358" s="3" t="s">
        <v>4309</v>
      </c>
      <c r="DG358" s="29">
        <v>2.21</v>
      </c>
      <c r="DH358" s="29">
        <v>1.03</v>
      </c>
      <c r="DJ358" s="29">
        <v>1.45</v>
      </c>
      <c r="DK358" s="3">
        <v>0.98</v>
      </c>
      <c r="DL358" s="13"/>
      <c r="DM358" s="142"/>
      <c r="DN358" s="142"/>
      <c r="DO358" s="142"/>
      <c r="DP358" s="142"/>
      <c r="DQ358" s="142"/>
      <c r="DR358" s="72" t="s">
        <v>6913</v>
      </c>
      <c r="DS358" s="72" t="s">
        <v>5672</v>
      </c>
      <c r="DT358" s="72"/>
      <c r="DU358" s="72" t="s">
        <v>6914</v>
      </c>
      <c r="DV358" s="72" t="s">
        <v>6915</v>
      </c>
      <c r="EA358" s="53" t="s">
        <v>10483</v>
      </c>
      <c r="EB358" s="53"/>
      <c r="EC358" s="53" t="s">
        <v>10483</v>
      </c>
      <c r="ED358" s="53" t="s">
        <v>10483</v>
      </c>
      <c r="EE358" s="53" t="s">
        <v>10483</v>
      </c>
      <c r="EF358" s="9"/>
      <c r="EJ358" s="3" t="s">
        <v>4341</v>
      </c>
      <c r="EK358" s="3" t="s">
        <v>1778</v>
      </c>
      <c r="EL358" s="3" t="s">
        <v>1778</v>
      </c>
      <c r="EM358" s="29">
        <v>36.979999999999997</v>
      </c>
      <c r="EN358" s="29">
        <v>10.039999999999999</v>
      </c>
      <c r="EO358" s="53" t="s">
        <v>10483</v>
      </c>
      <c r="EP358" s="29">
        <v>31.55</v>
      </c>
      <c r="EQ358" s="29">
        <v>9.35</v>
      </c>
      <c r="ER358" s="53" t="s">
        <v>10483</v>
      </c>
      <c r="EX358" s="65">
        <v>31.85</v>
      </c>
      <c r="EY358" s="65">
        <v>9.18</v>
      </c>
      <c r="FA358" s="65">
        <v>35.51</v>
      </c>
      <c r="FB358" s="65">
        <v>9.1999999999999993</v>
      </c>
      <c r="FG358" s="53" t="s">
        <v>10483</v>
      </c>
      <c r="FH358" s="53" t="s">
        <v>10483</v>
      </c>
      <c r="FI358" s="53" t="s">
        <v>10483</v>
      </c>
      <c r="FJ358" s="53" t="s">
        <v>10483</v>
      </c>
      <c r="FK358" s="53" t="s">
        <v>10483</v>
      </c>
      <c r="FO358" s="3" t="s">
        <v>4340</v>
      </c>
      <c r="FQ358" s="3" t="s">
        <v>4340</v>
      </c>
      <c r="FR358" s="3" t="s">
        <v>4164</v>
      </c>
      <c r="FS358" s="29">
        <v>2.4900000000000002</v>
      </c>
      <c r="FT358" s="29">
        <v>1.82</v>
      </c>
      <c r="FU358" s="53" t="s">
        <v>10483</v>
      </c>
      <c r="FV358" s="29">
        <v>1.22</v>
      </c>
      <c r="FW358" s="29">
        <v>0.89</v>
      </c>
      <c r="GD358" s="65">
        <v>1.19</v>
      </c>
      <c r="GE358" s="65">
        <v>0.94</v>
      </c>
      <c r="GF358" s="65">
        <v>1.4</v>
      </c>
      <c r="GG358" s="65">
        <v>1.04</v>
      </c>
      <c r="GP358" s="2"/>
      <c r="GQ358" s="9"/>
      <c r="GU358" s="3"/>
      <c r="GX358" s="13"/>
      <c r="GY358" s="13"/>
      <c r="GZ358" s="166"/>
      <c r="HA358" s="166"/>
      <c r="HB358" s="166"/>
      <c r="HC358" s="166"/>
      <c r="HD358" s="175"/>
      <c r="HE358" s="175"/>
      <c r="HF358" s="175"/>
      <c r="HG358" s="175"/>
      <c r="HH358" s="166"/>
      <c r="HI358" s="166"/>
      <c r="HJ358" s="166"/>
      <c r="HK358" s="166"/>
      <c r="HO358" s="3" t="s">
        <v>557</v>
      </c>
      <c r="HP358" s="29" t="s">
        <v>7548</v>
      </c>
      <c r="HQ358" s="29" t="s">
        <v>7548</v>
      </c>
      <c r="HX358" s="29" t="s">
        <v>10869</v>
      </c>
      <c r="HY358" s="29" t="s">
        <v>10871</v>
      </c>
      <c r="HZ358" s="3" t="s">
        <v>6917</v>
      </c>
      <c r="IA358" s="3" t="s">
        <v>4391</v>
      </c>
      <c r="IB358" s="3" t="s">
        <v>4391</v>
      </c>
      <c r="IC358" s="29">
        <v>2.12</v>
      </c>
      <c r="ID358" s="29">
        <v>1.47</v>
      </c>
      <c r="IF358" s="29">
        <v>1.43</v>
      </c>
      <c r="IG358" s="29">
        <v>0.95</v>
      </c>
      <c r="IN358" s="65">
        <v>1.27</v>
      </c>
      <c r="IO358" s="65">
        <v>0.84</v>
      </c>
      <c r="IP358" s="65">
        <v>1.6</v>
      </c>
      <c r="IQ358" s="65">
        <v>1.04</v>
      </c>
      <c r="IZ358" s="3" t="s">
        <v>4310</v>
      </c>
      <c r="JA358" s="3" t="s">
        <v>4310</v>
      </c>
      <c r="JB358" s="3" t="s">
        <v>4310</v>
      </c>
      <c r="JC358" s="29">
        <v>2.9</v>
      </c>
      <c r="JD358" s="29">
        <v>1.24</v>
      </c>
      <c r="JF358" s="29">
        <v>2.0299999999999998</v>
      </c>
      <c r="JG358" s="29">
        <v>1.18</v>
      </c>
      <c r="JN358" s="65">
        <v>1.87</v>
      </c>
      <c r="JO358" s="65">
        <v>1.17</v>
      </c>
      <c r="JP358" s="65">
        <v>2.3199999999999998</v>
      </c>
      <c r="JQ358" s="65">
        <v>1.1599999999999999</v>
      </c>
      <c r="JZ358" s="9"/>
      <c r="KA358" s="9"/>
      <c r="KB358" s="9"/>
      <c r="KC358" s="9"/>
      <c r="KD358" s="9"/>
      <c r="KE358" s="9"/>
      <c r="KF358" s="9"/>
      <c r="KW358" s="3" t="s">
        <v>4311</v>
      </c>
      <c r="KX358" s="3" t="s">
        <v>4311</v>
      </c>
      <c r="KY358" s="3" t="s">
        <v>4311</v>
      </c>
      <c r="KZ358" s="29">
        <v>1.08</v>
      </c>
      <c r="LA358" s="29">
        <v>1.17</v>
      </c>
      <c r="LC358" s="29">
        <v>0.73</v>
      </c>
      <c r="LD358" s="29">
        <v>0.92</v>
      </c>
      <c r="LI358" s="65">
        <v>0.59</v>
      </c>
      <c r="LJ358" s="65">
        <v>0.8</v>
      </c>
      <c r="LK358" s="65">
        <v>0.63</v>
      </c>
      <c r="LL358" s="65">
        <v>0.85</v>
      </c>
      <c r="LU358" s="3" t="s">
        <v>4146</v>
      </c>
      <c r="LV358" s="3" t="s">
        <v>4146</v>
      </c>
      <c r="LW358" s="3" t="s">
        <v>4146</v>
      </c>
      <c r="LX358" s="29">
        <v>26.92</v>
      </c>
      <c r="LY358" s="29">
        <v>7.97</v>
      </c>
      <c r="LZ358" s="29">
        <v>21.25</v>
      </c>
      <c r="MA358" s="29">
        <v>7.47</v>
      </c>
      <c r="MF358" s="65">
        <v>20.87</v>
      </c>
      <c r="MG358" s="65">
        <v>7.34</v>
      </c>
      <c r="MH358" s="65">
        <v>24.57</v>
      </c>
      <c r="MI358" s="65">
        <v>7.35</v>
      </c>
      <c r="MS358" s="3" t="s">
        <v>4104</v>
      </c>
      <c r="MT358" s="3" t="s">
        <v>4104</v>
      </c>
      <c r="MU358" s="29">
        <v>18.43</v>
      </c>
      <c r="MV358" s="29">
        <v>0.89</v>
      </c>
      <c r="MX358" s="29">
        <v>19.350000000000001</v>
      </c>
      <c r="MY358" s="29">
        <v>0.86</v>
      </c>
      <c r="ND358" s="65">
        <v>19.52</v>
      </c>
      <c r="NE358" s="65">
        <v>0.86</v>
      </c>
      <c r="NF358" s="65">
        <v>18.97</v>
      </c>
      <c r="NG358" s="65">
        <v>0.85</v>
      </c>
      <c r="NQ358" s="4"/>
      <c r="NR358" s="4"/>
      <c r="RM358" s="3" t="s">
        <v>618</v>
      </c>
      <c r="RN358" s="3" t="s">
        <v>668</v>
      </c>
      <c r="RO358" s="3" t="s">
        <v>668</v>
      </c>
      <c r="RP358" s="29">
        <v>11.74</v>
      </c>
      <c r="RQ358" s="29">
        <v>9.1199999999999992</v>
      </c>
      <c r="RR358" s="29">
        <v>6.65</v>
      </c>
      <c r="RS358" s="29">
        <v>8.51</v>
      </c>
      <c r="RX358" s="65">
        <v>7.31</v>
      </c>
      <c r="RY358" s="65">
        <v>8.36</v>
      </c>
      <c r="RZ358" s="65">
        <v>10.35</v>
      </c>
      <c r="SA358" s="65">
        <v>8.3699999999999992</v>
      </c>
      <c r="VF358" s="3" t="s">
        <v>5044</v>
      </c>
      <c r="VG358" s="3" t="s">
        <v>5124</v>
      </c>
      <c r="VH358" s="3" t="s">
        <v>4501</v>
      </c>
      <c r="VI358" s="9"/>
      <c r="VJ358" s="3"/>
      <c r="VQ358" s="3" t="s">
        <v>3079</v>
      </c>
      <c r="VR358" s="3" t="s">
        <v>3079</v>
      </c>
      <c r="VS358" s="3" t="s">
        <v>3079</v>
      </c>
      <c r="VT358" s="6" t="s">
        <v>3079</v>
      </c>
      <c r="VV358" s="2" t="s">
        <v>6180</v>
      </c>
      <c r="VW358" s="2" t="s">
        <v>6181</v>
      </c>
      <c r="VX358" s="3" t="s">
        <v>6184</v>
      </c>
      <c r="VZ358" s="3" t="s">
        <v>776</v>
      </c>
      <c r="WA358" s="3" t="s">
        <v>776</v>
      </c>
      <c r="WB358" s="3" t="s">
        <v>10453</v>
      </c>
      <c r="WC358" s="3" t="s">
        <v>776</v>
      </c>
      <c r="WE358" s="6"/>
      <c r="WG358" s="7" t="s">
        <v>776</v>
      </c>
      <c r="WN358" s="2" t="s">
        <v>6182</v>
      </c>
      <c r="WO358" s="2" t="s">
        <v>6183</v>
      </c>
      <c r="WU358" s="92" t="s">
        <v>776</v>
      </c>
      <c r="WV358" s="7" t="s">
        <v>3915</v>
      </c>
      <c r="WZ358" s="6" t="s">
        <v>1787</v>
      </c>
      <c r="XA358" s="6" t="s">
        <v>1787</v>
      </c>
      <c r="XB358" s="6" t="s">
        <v>6185</v>
      </c>
      <c r="XE358" s="6" t="s">
        <v>542</v>
      </c>
      <c r="XF358" s="10" t="s">
        <v>1989</v>
      </c>
      <c r="XG358" s="6" t="s">
        <v>1077</v>
      </c>
      <c r="XH358" s="6" t="s">
        <v>1077</v>
      </c>
      <c r="XK358"/>
      <c r="XL358" s="6" t="s">
        <v>1077</v>
      </c>
      <c r="XM358" s="6" t="s">
        <v>1077</v>
      </c>
      <c r="XN358" s="6" t="s">
        <v>1077</v>
      </c>
      <c r="XP358" s="6" t="s">
        <v>1077</v>
      </c>
      <c r="XQ358" s="6" t="s">
        <v>1077</v>
      </c>
      <c r="XU358" s="3" t="s">
        <v>1787</v>
      </c>
      <c r="XV358" s="9">
        <v>10</v>
      </c>
      <c r="YI358" s="3" t="s">
        <v>1786</v>
      </c>
      <c r="YJ358" s="3" t="s">
        <v>1845</v>
      </c>
      <c r="YL358" s="3" t="s">
        <v>1788</v>
      </c>
      <c r="YQ358" s="3" t="s">
        <v>776</v>
      </c>
      <c r="YR358" s="3" t="s">
        <v>3915</v>
      </c>
      <c r="YS358" s="3" t="s">
        <v>1789</v>
      </c>
      <c r="YT358" s="3" t="s">
        <v>1790</v>
      </c>
      <c r="YU358" s="3" t="s">
        <v>4069</v>
      </c>
      <c r="YX358" s="9" t="s">
        <v>1989</v>
      </c>
      <c r="YY358" s="3" t="s">
        <v>2161</v>
      </c>
      <c r="ZA358" s="6" t="s">
        <v>1986</v>
      </c>
      <c r="ZC358" s="3" t="s">
        <v>1990</v>
      </c>
      <c r="ZH358" s="13" t="s">
        <v>1793</v>
      </c>
      <c r="ZI358" s="3" t="s">
        <v>1792</v>
      </c>
      <c r="ZJ358" s="3" t="s">
        <v>49</v>
      </c>
    </row>
    <row r="359" spans="1:686" ht="33" customHeight="1" x14ac:dyDescent="0.2">
      <c r="K359" s="6">
        <v>71</v>
      </c>
      <c r="L359" s="6">
        <v>109</v>
      </c>
      <c r="T359" s="3" t="s">
        <v>1097</v>
      </c>
      <c r="AC359" s="3"/>
      <c r="AD359" s="3" t="s">
        <v>3748</v>
      </c>
      <c r="AE359" s="3" t="s">
        <v>1097</v>
      </c>
      <c r="AF359" s="3" t="s">
        <v>49</v>
      </c>
      <c r="AI359" s="3" t="s">
        <v>3749</v>
      </c>
      <c r="AL359" s="9"/>
      <c r="AM359" s="6" t="s">
        <v>9403</v>
      </c>
      <c r="AO359" s="9"/>
      <c r="AP359" s="9"/>
      <c r="AQ359" s="9"/>
      <c r="BH359" s="28" t="s">
        <v>2708</v>
      </c>
      <c r="BQ359" s="28" t="s">
        <v>4455</v>
      </c>
      <c r="BS359" s="227" t="str">
        <f>DD359&amp;" "&amp;FO359&amp;" "&amp;EJ359&amp;" "&amp;HZ359&amp;" "&amp;IZ359&amp;" "&amp;KW359&amp;" "&amp;LU359&amp;" "&amp;MS359&amp;" "&amp;NP359&amp;" "&amp;OO359&amp;" "&amp;PL359&amp;" "&amp;QK359&amp;" "&amp;RM359&amp;" "&amp;SI359&amp;" "&amp;TE359&amp;" "&amp;UE359&amp;" "&amp;JZ359</f>
        <v xml:space="preserve">                </v>
      </c>
      <c r="CL359" s="28">
        <v>84</v>
      </c>
      <c r="CM359" s="28">
        <v>84</v>
      </c>
      <c r="CO359" s="3">
        <v>84</v>
      </c>
      <c r="CQ359" s="3">
        <v>84</v>
      </c>
      <c r="CZ359" s="3">
        <v>84</v>
      </c>
      <c r="DA359" s="3">
        <v>84</v>
      </c>
      <c r="DG359" s="29">
        <v>2.4900000000000002</v>
      </c>
      <c r="DH359" s="29">
        <v>1.03</v>
      </c>
      <c r="DJ359" s="3">
        <v>2.04</v>
      </c>
      <c r="DK359" s="3">
        <v>1</v>
      </c>
      <c r="DL359" s="13"/>
      <c r="DM359" s="142"/>
      <c r="DN359" s="142"/>
      <c r="DO359" s="142"/>
      <c r="DP359" s="142"/>
      <c r="DQ359" s="142"/>
      <c r="DR359" s="72" t="s">
        <v>6916</v>
      </c>
      <c r="DS359" s="72" t="s">
        <v>6912</v>
      </c>
      <c r="DT359" s="72"/>
      <c r="DU359" s="72" t="s">
        <v>6914</v>
      </c>
      <c r="DV359" s="72" t="s">
        <v>6915</v>
      </c>
      <c r="EA359" s="53" t="s">
        <v>10483</v>
      </c>
      <c r="EB359" s="53"/>
      <c r="EC359" s="53" t="s">
        <v>10483</v>
      </c>
      <c r="ED359" s="53" t="s">
        <v>10483</v>
      </c>
      <c r="EE359" s="53" t="s">
        <v>10483</v>
      </c>
      <c r="EF359" s="9"/>
      <c r="EM359" s="29">
        <v>39.61</v>
      </c>
      <c r="EN359" s="29">
        <v>10.039999999999999</v>
      </c>
      <c r="EO359" s="53" t="s">
        <v>10483</v>
      </c>
      <c r="EP359" s="29">
        <v>37.57</v>
      </c>
      <c r="EQ359" s="29">
        <v>9.5299999999999994</v>
      </c>
      <c r="ER359" s="53" t="s">
        <v>10483</v>
      </c>
      <c r="EX359" s="65">
        <v>36.21</v>
      </c>
      <c r="EY359" s="65">
        <v>9.6199999999999992</v>
      </c>
      <c r="FA359" s="65">
        <v>35.51</v>
      </c>
      <c r="FB359" s="65">
        <v>9.1999999999999993</v>
      </c>
      <c r="FG359" s="53" t="s">
        <v>10483</v>
      </c>
      <c r="FH359" s="53" t="s">
        <v>10483</v>
      </c>
      <c r="FI359" s="53" t="s">
        <v>10483</v>
      </c>
      <c r="FJ359" s="53" t="s">
        <v>10483</v>
      </c>
      <c r="FK359" s="53" t="s">
        <v>10483</v>
      </c>
      <c r="FS359" s="29">
        <v>2.37</v>
      </c>
      <c r="FT359" s="29">
        <v>1.7</v>
      </c>
      <c r="FU359" s="53" t="s">
        <v>10483</v>
      </c>
      <c r="FV359" s="29">
        <v>1.93</v>
      </c>
      <c r="FW359" s="29">
        <v>1.4</v>
      </c>
      <c r="GD359" s="65">
        <v>1.51</v>
      </c>
      <c r="GE359" s="65">
        <v>1.1000000000000001</v>
      </c>
      <c r="GF359" s="65">
        <v>1.4</v>
      </c>
      <c r="GG359" s="65">
        <v>1.04</v>
      </c>
      <c r="GP359" s="2"/>
      <c r="GQ359" s="9"/>
      <c r="GU359" s="3"/>
      <c r="GX359" s="13"/>
      <c r="GY359" s="13"/>
      <c r="GZ359" s="166"/>
      <c r="HA359" s="166"/>
      <c r="HB359" s="166"/>
      <c r="HC359" s="166"/>
      <c r="HD359" s="175"/>
      <c r="HE359" s="175"/>
      <c r="HF359" s="175"/>
      <c r="HG359" s="175"/>
      <c r="HH359" s="166"/>
      <c r="HI359" s="166"/>
      <c r="HJ359" s="166"/>
      <c r="HK359" s="166"/>
      <c r="IC359" s="29">
        <v>2.4900000000000002</v>
      </c>
      <c r="ID359" s="29">
        <v>1.72</v>
      </c>
      <c r="IF359" s="29">
        <v>1.95</v>
      </c>
      <c r="IG359" s="29">
        <v>1.31</v>
      </c>
      <c r="IN359" s="65">
        <v>1.82</v>
      </c>
      <c r="IO359" s="65">
        <v>1.21</v>
      </c>
      <c r="IP359" s="65">
        <v>1.6</v>
      </c>
      <c r="IQ359" s="65">
        <v>1.04</v>
      </c>
      <c r="JC359" s="29">
        <v>3.15</v>
      </c>
      <c r="JD359" s="29">
        <v>1.24</v>
      </c>
      <c r="JF359" s="29">
        <v>2.75</v>
      </c>
      <c r="JG359" s="29">
        <v>1.21</v>
      </c>
      <c r="JN359" s="65">
        <v>2.5299999999999998</v>
      </c>
      <c r="JO359" s="65">
        <v>1.19</v>
      </c>
      <c r="JP359" s="65">
        <v>2.3199999999999998</v>
      </c>
      <c r="JQ359" s="65">
        <v>1.1599999999999999</v>
      </c>
      <c r="JZ359" s="9"/>
      <c r="KA359" s="9"/>
      <c r="KB359" s="9"/>
      <c r="KC359" s="9"/>
      <c r="KD359" s="9"/>
      <c r="KE359" s="9"/>
      <c r="KF359" s="9"/>
      <c r="KZ359" s="29">
        <v>1.43</v>
      </c>
      <c r="LA359" s="29">
        <v>1.41</v>
      </c>
      <c r="LC359" s="29">
        <v>1.04</v>
      </c>
      <c r="LD359" s="29">
        <v>1.1499999999999999</v>
      </c>
      <c r="LI359" s="65">
        <v>0.81</v>
      </c>
      <c r="LJ359" s="65">
        <v>0.98</v>
      </c>
      <c r="LK359" s="65">
        <v>0.63</v>
      </c>
      <c r="LL359" s="65">
        <v>0.85</v>
      </c>
      <c r="LX359" s="29">
        <v>29.06</v>
      </c>
      <c r="LY359" s="29">
        <v>7.97</v>
      </c>
      <c r="LZ359" s="29">
        <v>28.08</v>
      </c>
      <c r="MA359" s="29">
        <v>7.59</v>
      </c>
      <c r="MF359" s="65">
        <v>24.94</v>
      </c>
      <c r="MG359" s="65">
        <v>7.66</v>
      </c>
      <c r="MH359" s="65">
        <v>24.57</v>
      </c>
      <c r="MI359" s="65">
        <v>7.35</v>
      </c>
      <c r="MU359" s="29">
        <v>18.38</v>
      </c>
      <c r="MV359" s="29">
        <v>0.89</v>
      </c>
      <c r="MX359" s="29">
        <v>18.86</v>
      </c>
      <c r="MY359" s="29">
        <v>0.87</v>
      </c>
      <c r="ND359" s="65">
        <v>18.89</v>
      </c>
      <c r="NE359" s="65">
        <v>0.86</v>
      </c>
      <c r="NF359" s="65">
        <v>18.97</v>
      </c>
      <c r="NG359" s="65">
        <v>0.85</v>
      </c>
      <c r="RP359" s="29">
        <v>13.26</v>
      </c>
      <c r="RQ359" s="29">
        <v>9.1199999999999992</v>
      </c>
      <c r="RR359" s="29">
        <v>10.95</v>
      </c>
      <c r="RS359" s="29">
        <v>8.66</v>
      </c>
      <c r="RX359" s="65">
        <v>11.06</v>
      </c>
      <c r="RY359" s="65">
        <v>8.74</v>
      </c>
      <c r="RZ359" s="65">
        <v>10.35</v>
      </c>
      <c r="SA359" s="65">
        <v>8.3699999999999992</v>
      </c>
      <c r="VF359" s="3" t="s">
        <v>5035</v>
      </c>
      <c r="VG359" s="9"/>
      <c r="VH359" s="9"/>
      <c r="VI359" s="9"/>
      <c r="VJ359" s="9"/>
      <c r="WA359" s="3" t="s">
        <v>776</v>
      </c>
      <c r="WE359" s="6"/>
      <c r="WZ359" s="6" t="s">
        <v>1097</v>
      </c>
      <c r="XA359" s="6" t="s">
        <v>1097</v>
      </c>
      <c r="XB359" s="6" t="s">
        <v>49</v>
      </c>
      <c r="XD359" s="6" t="s">
        <v>3749</v>
      </c>
      <c r="XG359" s="6" t="s">
        <v>1013</v>
      </c>
      <c r="XH359" s="6" t="s">
        <v>1006</v>
      </c>
      <c r="XK359"/>
      <c r="XL359" s="6" t="s">
        <v>1013</v>
      </c>
      <c r="XM359" s="6" t="s">
        <v>1013</v>
      </c>
      <c r="XN359" s="6" t="s">
        <v>1013</v>
      </c>
      <c r="XP359" s="6" t="s">
        <v>9403</v>
      </c>
      <c r="XQ359" s="6" t="s">
        <v>9403</v>
      </c>
      <c r="XU359" s="3" t="s">
        <v>49</v>
      </c>
      <c r="XV359"/>
      <c r="YJ359" s="3" t="s">
        <v>1845</v>
      </c>
      <c r="ZC359" s="3"/>
    </row>
    <row r="360" spans="1:686" ht="33" customHeight="1" x14ac:dyDescent="0.2">
      <c r="K360" s="6">
        <v>71</v>
      </c>
      <c r="L360" s="6">
        <v>109</v>
      </c>
      <c r="T360" s="3" t="s">
        <v>1787</v>
      </c>
      <c r="AC360" s="3"/>
      <c r="AL360" s="9"/>
      <c r="AM360" s="6" t="s">
        <v>10807</v>
      </c>
      <c r="AO360" s="9"/>
      <c r="AP360" s="9"/>
      <c r="AQ360" s="9"/>
      <c r="CZ360" s="3"/>
      <c r="DA360" s="3"/>
      <c r="DJ360" s="13"/>
      <c r="DK360" s="13"/>
      <c r="DL360" s="13"/>
      <c r="DM360" s="72"/>
      <c r="DN360" s="72"/>
      <c r="DO360" s="72"/>
      <c r="DP360" s="72"/>
      <c r="DQ360" s="72"/>
      <c r="DR360" s="72"/>
      <c r="DS360" s="72"/>
      <c r="DT360" s="72"/>
      <c r="DU360" s="72"/>
      <c r="DV360" s="72"/>
      <c r="EA360" s="53" t="s">
        <v>10483</v>
      </c>
      <c r="EB360" s="53"/>
      <c r="EC360" s="53" t="s">
        <v>10483</v>
      </c>
      <c r="ED360" s="53" t="s">
        <v>10483</v>
      </c>
      <c r="EE360" s="53" t="s">
        <v>10483</v>
      </c>
      <c r="EF360" s="9"/>
      <c r="EO360" s="53" t="s">
        <v>10483</v>
      </c>
      <c r="ER360" s="53" t="s">
        <v>10483</v>
      </c>
      <c r="FG360" s="53" t="s">
        <v>10483</v>
      </c>
      <c r="FH360" s="53" t="s">
        <v>10483</v>
      </c>
      <c r="FI360" s="53" t="s">
        <v>10483</v>
      </c>
      <c r="FJ360" s="53" t="s">
        <v>10483</v>
      </c>
      <c r="FK360" s="53" t="s">
        <v>10483</v>
      </c>
      <c r="GP360" s="2"/>
      <c r="GQ360" s="9"/>
      <c r="GZ360" s="166"/>
      <c r="HA360" s="166"/>
      <c r="HB360" s="166"/>
      <c r="HC360" s="166"/>
      <c r="HD360" s="166"/>
      <c r="HE360" s="166"/>
      <c r="HF360" s="166"/>
      <c r="HG360" s="166"/>
      <c r="HH360" s="166"/>
      <c r="HI360" s="166"/>
      <c r="HJ360" s="166"/>
      <c r="HK360" s="166"/>
      <c r="HZ360" s="3" t="s">
        <v>862</v>
      </c>
      <c r="IA360" s="3" t="s">
        <v>862</v>
      </c>
      <c r="IB360" s="134" t="s">
        <v>862</v>
      </c>
      <c r="IC360" s="29">
        <v>55.85</v>
      </c>
      <c r="ID360" s="29">
        <v>18.09</v>
      </c>
      <c r="IF360" s="29">
        <v>45.37</v>
      </c>
      <c r="IG360" s="29">
        <v>16.989999999999998</v>
      </c>
      <c r="IN360" s="65">
        <v>42.31</v>
      </c>
      <c r="IO360" s="65">
        <v>16.7</v>
      </c>
      <c r="IP360" s="65">
        <v>51.56</v>
      </c>
      <c r="IQ360" s="65">
        <v>16.72</v>
      </c>
      <c r="JZ360" s="9"/>
      <c r="KA360" s="9"/>
      <c r="KB360" s="9"/>
      <c r="KC360" s="9"/>
      <c r="KD360" s="9"/>
      <c r="KE360" s="9"/>
      <c r="KF360" s="9"/>
      <c r="VG360" s="9"/>
      <c r="VH360" s="9"/>
      <c r="VI360" s="9"/>
      <c r="VJ360" s="9"/>
      <c r="WA360" s="3" t="s">
        <v>10895</v>
      </c>
      <c r="WE360" s="6"/>
      <c r="XK360"/>
      <c r="XL360" s="6"/>
      <c r="XP360" s="6" t="s">
        <v>10807</v>
      </c>
      <c r="XQ360" s="6" t="s">
        <v>10807</v>
      </c>
      <c r="XV360"/>
      <c r="ZC360" s="3"/>
    </row>
    <row r="361" spans="1:686" ht="33" customHeight="1" x14ac:dyDescent="0.2">
      <c r="K361" s="6">
        <v>71</v>
      </c>
      <c r="L361" s="6">
        <v>109</v>
      </c>
      <c r="T361" s="3" t="s">
        <v>1097</v>
      </c>
      <c r="AC361" s="3"/>
      <c r="AL361" s="9"/>
      <c r="AM361" s="6" t="s">
        <v>10734</v>
      </c>
      <c r="AO361" s="9"/>
      <c r="AP361" s="9"/>
      <c r="AQ361" s="9"/>
      <c r="CZ361" s="3"/>
      <c r="DA361" s="3"/>
      <c r="DJ361" s="13"/>
      <c r="DK361" s="13"/>
      <c r="DL361" s="13"/>
      <c r="DM361" s="72"/>
      <c r="DN361" s="72"/>
      <c r="DO361" s="72"/>
      <c r="DP361" s="72"/>
      <c r="DQ361" s="72"/>
      <c r="DR361" s="72"/>
      <c r="DS361" s="72"/>
      <c r="DT361" s="72"/>
      <c r="DU361" s="72"/>
      <c r="DV361" s="72"/>
      <c r="EA361" s="53" t="s">
        <v>10483</v>
      </c>
      <c r="EB361" s="53"/>
      <c r="EC361" s="53" t="s">
        <v>10483</v>
      </c>
      <c r="ED361" s="53" t="s">
        <v>10483</v>
      </c>
      <c r="EE361" s="53" t="s">
        <v>10483</v>
      </c>
      <c r="EF361" s="9"/>
      <c r="EO361" s="53" t="s">
        <v>10483</v>
      </c>
      <c r="ER361" s="53" t="s">
        <v>10483</v>
      </c>
      <c r="FG361" s="53" t="s">
        <v>10483</v>
      </c>
      <c r="FH361" s="53" t="s">
        <v>10483</v>
      </c>
      <c r="FI361" s="53" t="s">
        <v>10483</v>
      </c>
      <c r="FJ361" s="53" t="s">
        <v>10483</v>
      </c>
      <c r="FK361" s="53" t="s">
        <v>10483</v>
      </c>
      <c r="GP361" s="2"/>
      <c r="GQ361" s="9"/>
      <c r="GZ361" s="166"/>
      <c r="HA361" s="166"/>
      <c r="HB361" s="166"/>
      <c r="HC361" s="166"/>
      <c r="HD361" s="166"/>
      <c r="HE361" s="166"/>
      <c r="HF361" s="166"/>
      <c r="HG361" s="166"/>
      <c r="HH361" s="166"/>
      <c r="HI361" s="166"/>
      <c r="HJ361" s="166"/>
      <c r="HK361" s="166"/>
      <c r="IC361" s="29">
        <v>63.16</v>
      </c>
      <c r="ID361" s="29">
        <v>18.09</v>
      </c>
      <c r="IF361" s="29">
        <v>59.97</v>
      </c>
      <c r="IG361" s="29">
        <v>17.25</v>
      </c>
      <c r="IN361" s="65">
        <v>53.93</v>
      </c>
      <c r="IO361" s="65">
        <v>17.41</v>
      </c>
      <c r="IP361" s="65">
        <v>51.56</v>
      </c>
      <c r="IQ361" s="65">
        <v>16.72</v>
      </c>
      <c r="JZ361" s="9"/>
      <c r="KA361" s="9"/>
      <c r="KB361" s="9"/>
      <c r="KC361" s="9"/>
      <c r="KD361" s="9"/>
      <c r="KE361" s="9"/>
      <c r="KF361" s="9"/>
      <c r="VG361" s="9"/>
      <c r="VH361" s="9"/>
      <c r="VI361" s="9"/>
      <c r="VJ361" s="9"/>
      <c r="WA361" s="3" t="s">
        <v>10895</v>
      </c>
      <c r="WE361" s="6"/>
      <c r="XK361"/>
      <c r="XL361" s="6"/>
      <c r="XP361" s="6" t="s">
        <v>10734</v>
      </c>
      <c r="XQ361" s="6" t="s">
        <v>10734</v>
      </c>
      <c r="XV361"/>
      <c r="ZC361" s="3"/>
    </row>
    <row r="362" spans="1:686" ht="33" customHeight="1" x14ac:dyDescent="0.2">
      <c r="A362" s="3" t="s">
        <v>7529</v>
      </c>
      <c r="B362" s="150" t="s">
        <v>11358</v>
      </c>
      <c r="C362" s="150" t="s">
        <v>9880</v>
      </c>
      <c r="D362" s="150" t="s">
        <v>1544</v>
      </c>
      <c r="E362" s="150" t="s">
        <v>9997</v>
      </c>
      <c r="K362" s="6" t="s">
        <v>8945</v>
      </c>
      <c r="L362" s="6">
        <v>110</v>
      </c>
      <c r="M362" s="204" t="s">
        <v>8896</v>
      </c>
      <c r="N362" s="205" t="s">
        <v>10247</v>
      </c>
      <c r="O362" s="205" t="s">
        <v>10248</v>
      </c>
      <c r="P362" s="3">
        <v>2</v>
      </c>
      <c r="Q362" s="6" t="s">
        <v>8897</v>
      </c>
      <c r="S362" s="3" t="s">
        <v>75</v>
      </c>
      <c r="T362" s="3" t="s">
        <v>8898</v>
      </c>
      <c r="U362" s="3" t="s">
        <v>49</v>
      </c>
      <c r="V362" s="3" t="s">
        <v>49</v>
      </c>
      <c r="W362" s="3" t="s">
        <v>49</v>
      </c>
      <c r="Y362" s="3" t="s">
        <v>2226</v>
      </c>
      <c r="Z362" s="3" t="s">
        <v>8900</v>
      </c>
      <c r="AB362" s="6" t="s">
        <v>1837</v>
      </c>
      <c r="AC362" s="6" t="s">
        <v>218</v>
      </c>
      <c r="AD362" s="3" t="s">
        <v>8901</v>
      </c>
      <c r="AE362" s="3" t="s">
        <v>8902</v>
      </c>
      <c r="AF362" s="3" t="s">
        <v>8903</v>
      </c>
      <c r="AG362" s="162" t="s">
        <v>10483</v>
      </c>
      <c r="AH362" s="3" t="s">
        <v>1757</v>
      </c>
      <c r="AJ362" s="3" t="s">
        <v>49</v>
      </c>
      <c r="AL362" s="3" t="s">
        <v>8905</v>
      </c>
      <c r="AM362" s="6" t="s">
        <v>9816</v>
      </c>
      <c r="AN362" s="3" t="s">
        <v>537</v>
      </c>
      <c r="AO362" s="28">
        <v>3</v>
      </c>
      <c r="AP362" s="28">
        <v>5</v>
      </c>
      <c r="AQ362" s="28">
        <v>30</v>
      </c>
      <c r="AT362" s="98">
        <v>22</v>
      </c>
      <c r="AU362" s="98">
        <v>22</v>
      </c>
      <c r="AV362" s="98">
        <v>0</v>
      </c>
      <c r="AW362" s="98">
        <v>19.8</v>
      </c>
      <c r="AX362" s="98">
        <v>1.5</v>
      </c>
      <c r="AY362" s="226" t="s">
        <v>2986</v>
      </c>
      <c r="AZ362" s="28" t="s">
        <v>7297</v>
      </c>
      <c r="BA362" s="28" t="s">
        <v>1757</v>
      </c>
      <c r="BB362" s="28" t="s">
        <v>1757</v>
      </c>
      <c r="BC362" s="28" t="s">
        <v>1757</v>
      </c>
      <c r="BE362" s="28" t="s">
        <v>8477</v>
      </c>
      <c r="BF362" s="28" t="s">
        <v>7297</v>
      </c>
      <c r="BH362" s="28" t="s">
        <v>7529</v>
      </c>
      <c r="BI362" s="28" t="s">
        <v>1529</v>
      </c>
      <c r="BK362" s="28" t="s">
        <v>8906</v>
      </c>
      <c r="BL362" s="28" t="s">
        <v>8907</v>
      </c>
      <c r="BQ362" s="28" t="s">
        <v>7529</v>
      </c>
      <c r="BR362" s="227" t="s">
        <v>8908</v>
      </c>
      <c r="BT362" s="28" t="s">
        <v>8912</v>
      </c>
      <c r="BU362" s="28" t="s">
        <v>8909</v>
      </c>
      <c r="BV362" s="28" t="s">
        <v>8910</v>
      </c>
      <c r="BW362" s="28" t="s">
        <v>8218</v>
      </c>
      <c r="BX362" s="28" t="s">
        <v>8911</v>
      </c>
      <c r="BY362" s="28" t="s">
        <v>8913</v>
      </c>
      <c r="CE362" s="28" t="s">
        <v>4475</v>
      </c>
      <c r="CF362" s="28" t="s">
        <v>3243</v>
      </c>
      <c r="CL362" s="28">
        <v>11</v>
      </c>
      <c r="CM362" s="28" t="s">
        <v>5975</v>
      </c>
      <c r="CN362" s="3" t="s">
        <v>5975</v>
      </c>
      <c r="CX362" s="65" t="s">
        <v>5975</v>
      </c>
      <c r="EA362" s="53" t="s">
        <v>10483</v>
      </c>
      <c r="EB362" s="53"/>
      <c r="EC362" s="53" t="s">
        <v>10483</v>
      </c>
      <c r="ED362" s="53" t="s">
        <v>10483</v>
      </c>
      <c r="EE362" s="53" t="s">
        <v>10483</v>
      </c>
      <c r="EF362" s="9"/>
      <c r="EK362" s="3" t="s">
        <v>4212</v>
      </c>
      <c r="EL362" s="3" t="s">
        <v>4212</v>
      </c>
      <c r="EM362" s="198">
        <v>57.8</v>
      </c>
      <c r="EN362" s="198">
        <v>11.1</v>
      </c>
      <c r="EO362" s="53" t="s">
        <v>10483</v>
      </c>
      <c r="EP362" s="198">
        <v>51.5</v>
      </c>
      <c r="EQ362" s="198">
        <v>12</v>
      </c>
      <c r="ER362" s="53" t="s">
        <v>10483</v>
      </c>
      <c r="ES362" s="65">
        <v>49.3</v>
      </c>
      <c r="ET362" s="65">
        <v>11.5</v>
      </c>
      <c r="FG362" s="53" t="s">
        <v>10483</v>
      </c>
      <c r="FH362" s="53" t="s">
        <v>10483</v>
      </c>
      <c r="FI362" s="53" t="s">
        <v>10483</v>
      </c>
      <c r="FJ362" s="53" t="s">
        <v>10483</v>
      </c>
      <c r="FK362" s="53" t="s">
        <v>10483</v>
      </c>
      <c r="GP362" s="2"/>
      <c r="GQ362" s="9"/>
      <c r="GZ362" s="166"/>
      <c r="HA362" s="166"/>
      <c r="HB362" s="166"/>
      <c r="HC362" s="166"/>
      <c r="HD362" s="166"/>
      <c r="HE362" s="166"/>
      <c r="HF362" s="166"/>
      <c r="HG362" s="166"/>
      <c r="HH362" s="166"/>
      <c r="HI362" s="166"/>
      <c r="HJ362" s="166"/>
      <c r="HK362" s="166"/>
      <c r="HO362" s="3" t="s">
        <v>542</v>
      </c>
      <c r="JA362" s="3" t="s">
        <v>4124</v>
      </c>
      <c r="JB362" s="3" t="s">
        <v>4124</v>
      </c>
      <c r="JC362" s="29">
        <v>3.4</v>
      </c>
      <c r="JD362" s="29">
        <v>1.4</v>
      </c>
      <c r="JF362" s="29">
        <v>2.6</v>
      </c>
      <c r="JG362" s="29">
        <v>1.4</v>
      </c>
      <c r="JI362" s="65">
        <v>2.1</v>
      </c>
      <c r="JJ362" s="65">
        <v>1.5</v>
      </c>
      <c r="JZ362" s="9"/>
      <c r="KA362" s="9"/>
      <c r="KB362" s="9"/>
      <c r="KC362" s="9"/>
      <c r="KD362" s="9"/>
      <c r="KE362" s="9"/>
      <c r="KF362" s="9"/>
      <c r="PM362" s="9"/>
      <c r="RN362" s="3" t="s">
        <v>618</v>
      </c>
      <c r="RO362" s="3" t="s">
        <v>618</v>
      </c>
      <c r="RP362" s="29">
        <v>15.4</v>
      </c>
      <c r="RQ362" s="29">
        <v>5.3</v>
      </c>
      <c r="RR362" s="29">
        <v>9.1</v>
      </c>
      <c r="RS362" s="29">
        <v>6.2</v>
      </c>
      <c r="RT362" s="65">
        <v>8.9</v>
      </c>
      <c r="RU362" s="65">
        <v>6.4</v>
      </c>
      <c r="VZ362" s="3" t="s">
        <v>537</v>
      </c>
      <c r="WA362" s="3" t="s">
        <v>537</v>
      </c>
      <c r="WB362" s="117" t="s">
        <v>10430</v>
      </c>
      <c r="WC362" s="3" t="s">
        <v>537</v>
      </c>
      <c r="WD362" s="3" t="s">
        <v>9393</v>
      </c>
      <c r="WE362" s="3" t="s">
        <v>9657</v>
      </c>
      <c r="XN362" s="6" t="s">
        <v>9718</v>
      </c>
      <c r="XO362" s="6" t="s">
        <v>9494</v>
      </c>
      <c r="XP362" s="6" t="s">
        <v>9816</v>
      </c>
      <c r="XQ362" s="6" t="s">
        <v>9816</v>
      </c>
      <c r="XU362" s="3" t="s">
        <v>8903</v>
      </c>
      <c r="XV362" s="3">
        <v>5</v>
      </c>
      <c r="XZ362" s="6" t="s">
        <v>9775</v>
      </c>
    </row>
    <row r="363" spans="1:686" ht="33" customHeight="1" x14ac:dyDescent="0.2">
      <c r="A363" s="3" t="s">
        <v>7529</v>
      </c>
      <c r="K363" s="6" t="s">
        <v>8945</v>
      </c>
      <c r="L363" s="6">
        <v>110</v>
      </c>
      <c r="M363" s="206"/>
      <c r="N363" s="206"/>
      <c r="O363" s="206"/>
      <c r="T363" s="3" t="s">
        <v>8899</v>
      </c>
      <c r="AF363" s="3" t="s">
        <v>8904</v>
      </c>
      <c r="AG363" s="162" t="s">
        <v>10483</v>
      </c>
      <c r="AM363" s="6" t="s">
        <v>9816</v>
      </c>
      <c r="BH363" s="28" t="s">
        <v>7529</v>
      </c>
      <c r="BQ363" s="28" t="s">
        <v>7529</v>
      </c>
      <c r="CL363" s="28">
        <v>11</v>
      </c>
      <c r="CM363" s="28" t="s">
        <v>5975</v>
      </c>
      <c r="CN363" s="3" t="s">
        <v>5975</v>
      </c>
      <c r="CX363" s="65" t="s">
        <v>5975</v>
      </c>
      <c r="EA363" s="53" t="s">
        <v>10483</v>
      </c>
      <c r="EB363" s="53"/>
      <c r="EC363" s="53" t="s">
        <v>10483</v>
      </c>
      <c r="ED363" s="53" t="s">
        <v>10483</v>
      </c>
      <c r="EE363" s="53" t="s">
        <v>10483</v>
      </c>
      <c r="EF363" s="9"/>
      <c r="EM363" s="198">
        <v>51.9</v>
      </c>
      <c r="EN363" s="198">
        <v>11.5</v>
      </c>
      <c r="EO363" s="53" t="s">
        <v>10483</v>
      </c>
      <c r="EP363" s="198">
        <v>48.4</v>
      </c>
      <c r="EQ363" s="198">
        <v>7</v>
      </c>
      <c r="ER363" s="53" t="s">
        <v>10483</v>
      </c>
      <c r="ES363" s="65">
        <v>42</v>
      </c>
      <c r="ET363" s="65">
        <v>7.5</v>
      </c>
      <c r="FG363" s="53" t="s">
        <v>10483</v>
      </c>
      <c r="FH363" s="53" t="s">
        <v>10483</v>
      </c>
      <c r="FI363" s="53" t="s">
        <v>10483</v>
      </c>
      <c r="FJ363" s="53" t="s">
        <v>10483</v>
      </c>
      <c r="FK363" s="53" t="s">
        <v>10483</v>
      </c>
      <c r="GP363" s="2"/>
      <c r="GQ363" s="9"/>
      <c r="GZ363" s="166"/>
      <c r="HA363" s="166"/>
      <c r="HB363" s="166"/>
      <c r="HC363" s="166"/>
      <c r="HD363" s="166"/>
      <c r="HE363" s="166"/>
      <c r="HF363" s="166"/>
      <c r="HG363" s="166"/>
      <c r="HH363" s="166"/>
      <c r="HI363" s="166"/>
      <c r="HJ363" s="166"/>
      <c r="HK363" s="166"/>
      <c r="JC363" s="29">
        <v>2.7</v>
      </c>
      <c r="JD363" s="29">
        <v>1.4</v>
      </c>
      <c r="JF363" s="29">
        <v>1.9</v>
      </c>
      <c r="JG363" s="29">
        <v>1.2</v>
      </c>
      <c r="JI363" s="65">
        <v>1.3</v>
      </c>
      <c r="JJ363" s="65">
        <v>0.11</v>
      </c>
      <c r="JZ363" s="9"/>
      <c r="KA363" s="9"/>
      <c r="KB363" s="9"/>
      <c r="KC363" s="9"/>
      <c r="KD363" s="9"/>
      <c r="KE363" s="9"/>
      <c r="KF363" s="9"/>
      <c r="PM363" s="9"/>
      <c r="RP363" s="29">
        <v>11.7</v>
      </c>
      <c r="RQ363" s="29">
        <v>4.3</v>
      </c>
      <c r="RR363" s="29">
        <v>5.9</v>
      </c>
      <c r="RS363" s="29">
        <v>3.6</v>
      </c>
      <c r="RT363" s="65">
        <v>5.7</v>
      </c>
      <c r="RU363" s="65">
        <v>3.8</v>
      </c>
      <c r="WA363" s="3" t="s">
        <v>537</v>
      </c>
      <c r="XN363" s="6" t="s">
        <v>9718</v>
      </c>
      <c r="XO363" s="6" t="s">
        <v>9494</v>
      </c>
      <c r="XP363" s="6" t="s">
        <v>9816</v>
      </c>
      <c r="XQ363" s="6" t="s">
        <v>9816</v>
      </c>
      <c r="XU363" s="3" t="s">
        <v>8904</v>
      </c>
      <c r="XZ363" s="6" t="s">
        <v>9776</v>
      </c>
    </row>
    <row r="364" spans="1:686" ht="33" customHeight="1" x14ac:dyDescent="0.2">
      <c r="A364" s="3" t="s">
        <v>7529</v>
      </c>
      <c r="B364" s="64" t="s">
        <v>11357</v>
      </c>
      <c r="C364" s="138" t="s">
        <v>9881</v>
      </c>
      <c r="D364" s="138"/>
      <c r="E364" s="138"/>
      <c r="K364" s="6" t="s">
        <v>8683</v>
      </c>
      <c r="L364" s="6">
        <v>111</v>
      </c>
      <c r="M364" s="138" t="s">
        <v>8684</v>
      </c>
      <c r="N364" s="3" t="s">
        <v>10249</v>
      </c>
      <c r="O364" s="3" t="s">
        <v>10250</v>
      </c>
      <c r="P364" s="3">
        <v>2</v>
      </c>
      <c r="Q364" s="6" t="s">
        <v>2647</v>
      </c>
      <c r="S364" s="3" t="s">
        <v>75</v>
      </c>
      <c r="T364" s="3" t="s">
        <v>8685</v>
      </c>
      <c r="U364" s="3" t="s">
        <v>49</v>
      </c>
      <c r="V364" s="3" t="s">
        <v>49</v>
      </c>
      <c r="W364" s="3" t="s">
        <v>7933</v>
      </c>
      <c r="Y364" s="3" t="s">
        <v>2168</v>
      </c>
      <c r="Z364" s="3" t="s">
        <v>2168</v>
      </c>
      <c r="AB364" s="6" t="s">
        <v>1837</v>
      </c>
      <c r="AC364" s="6" t="s">
        <v>7003</v>
      </c>
      <c r="AD364" s="3" t="s">
        <v>8686</v>
      </c>
      <c r="AE364" s="3" t="s">
        <v>8688</v>
      </c>
      <c r="AF364" s="3" t="s">
        <v>8687</v>
      </c>
      <c r="AG364" s="3" t="s">
        <v>10487</v>
      </c>
      <c r="AH364" s="3" t="s">
        <v>8689</v>
      </c>
      <c r="AI364" s="3" t="s">
        <v>8690</v>
      </c>
      <c r="AJ364" s="3" t="s">
        <v>1757</v>
      </c>
      <c r="AL364" s="3" t="s">
        <v>8691</v>
      </c>
      <c r="AM364" s="6" t="s">
        <v>1853</v>
      </c>
      <c r="AN364" s="3" t="s">
        <v>777</v>
      </c>
      <c r="AO364" s="28">
        <v>9</v>
      </c>
      <c r="AP364" s="28">
        <v>9</v>
      </c>
      <c r="AQ364" s="28" t="s">
        <v>2992</v>
      </c>
      <c r="AT364" s="98">
        <v>308</v>
      </c>
      <c r="AU364" s="238">
        <v>0.47699999999999998</v>
      </c>
      <c r="AV364" s="238">
        <v>0.52300000000000002</v>
      </c>
      <c r="AW364" s="98">
        <v>13.63</v>
      </c>
      <c r="AX364" s="98">
        <v>0.43</v>
      </c>
      <c r="AY364" s="226" t="s">
        <v>5975</v>
      </c>
      <c r="AZ364" s="28" t="s">
        <v>1757</v>
      </c>
      <c r="BA364" s="28" t="s">
        <v>1757</v>
      </c>
      <c r="BB364" s="28" t="s">
        <v>1757</v>
      </c>
      <c r="BC364" s="28" t="s">
        <v>1757</v>
      </c>
      <c r="BE364" s="28" t="s">
        <v>8477</v>
      </c>
      <c r="BF364" s="28" t="s">
        <v>7297</v>
      </c>
      <c r="BH364" s="28" t="s">
        <v>7529</v>
      </c>
      <c r="BI364" s="28" t="s">
        <v>1529</v>
      </c>
      <c r="BK364" s="28" t="s">
        <v>4886</v>
      </c>
      <c r="BL364" s="28" t="s">
        <v>163</v>
      </c>
      <c r="BQ364" s="28" t="s">
        <v>7529</v>
      </c>
      <c r="BR364" s="227" t="s">
        <v>8692</v>
      </c>
      <c r="BT364" s="28" t="s">
        <v>8696</v>
      </c>
      <c r="BU364" s="28" t="s">
        <v>8693</v>
      </c>
      <c r="BV364" s="28" t="s">
        <v>8162</v>
      </c>
      <c r="BW364" s="28" t="s">
        <v>8527</v>
      </c>
      <c r="BX364" s="28" t="s">
        <v>4251</v>
      </c>
      <c r="BY364" s="28" t="s">
        <v>8694</v>
      </c>
      <c r="BZ364" s="28" t="s">
        <v>8695</v>
      </c>
      <c r="CA364" s="28" t="s">
        <v>8697</v>
      </c>
      <c r="CB364" s="28" t="s">
        <v>8698</v>
      </c>
      <c r="CE364" s="28" t="s">
        <v>3247</v>
      </c>
      <c r="CF364" s="28" t="s">
        <v>3243</v>
      </c>
      <c r="CK364" s="28" t="s">
        <v>4594</v>
      </c>
      <c r="CL364" s="28">
        <v>128</v>
      </c>
      <c r="CM364" s="28">
        <v>115</v>
      </c>
      <c r="CN364" s="3" t="s">
        <v>4891</v>
      </c>
      <c r="CO364" s="3">
        <v>111</v>
      </c>
      <c r="CZ364" s="65">
        <v>111</v>
      </c>
      <c r="EA364" s="53" t="s">
        <v>10483</v>
      </c>
      <c r="EB364" s="53"/>
      <c r="EC364" s="53" t="s">
        <v>10483</v>
      </c>
      <c r="ED364" s="53" t="s">
        <v>10483</v>
      </c>
      <c r="EE364" s="53" t="s">
        <v>10483</v>
      </c>
      <c r="EF364" s="9"/>
      <c r="EM364" s="198"/>
      <c r="EN364" s="198"/>
      <c r="EO364" s="53" t="s">
        <v>10483</v>
      </c>
      <c r="EP364" s="198"/>
      <c r="EQ364" s="198"/>
      <c r="ER364" s="53" t="s">
        <v>10483</v>
      </c>
      <c r="FG364" s="53" t="s">
        <v>10483</v>
      </c>
      <c r="FH364" s="53" t="s">
        <v>10483</v>
      </c>
      <c r="FI364" s="53" t="s">
        <v>10483</v>
      </c>
      <c r="FJ364" s="53" t="s">
        <v>10483</v>
      </c>
      <c r="FK364" s="53" t="s">
        <v>10483</v>
      </c>
      <c r="GP364" s="2"/>
      <c r="GQ364" s="9"/>
      <c r="GZ364" s="166"/>
      <c r="HA364" s="166"/>
      <c r="HB364" s="166"/>
      <c r="HC364" s="166"/>
      <c r="HD364" s="166"/>
      <c r="HE364" s="166"/>
      <c r="HF364" s="166"/>
      <c r="HG364" s="166"/>
      <c r="HH364" s="166"/>
      <c r="HI364" s="166"/>
      <c r="HJ364" s="166"/>
      <c r="HK364" s="166"/>
      <c r="HO364" s="3" t="s">
        <v>542</v>
      </c>
      <c r="JZ364" s="9"/>
      <c r="KA364" s="9" t="s">
        <v>5538</v>
      </c>
      <c r="KB364" s="9" t="s">
        <v>5538</v>
      </c>
      <c r="KC364" s="9">
        <v>0.79</v>
      </c>
      <c r="KD364" s="9">
        <v>0.77</v>
      </c>
      <c r="KE364" s="9">
        <v>0.86</v>
      </c>
      <c r="KF364" s="9">
        <v>0.83</v>
      </c>
      <c r="KK364" s="65">
        <v>0.82</v>
      </c>
      <c r="KL364" s="65">
        <v>0.83</v>
      </c>
      <c r="RN364" s="3" t="s">
        <v>8702</v>
      </c>
      <c r="RO364" s="3" t="s">
        <v>8702</v>
      </c>
      <c r="RP364" s="29">
        <v>0.53</v>
      </c>
      <c r="RQ364" s="29">
        <v>0.49</v>
      </c>
      <c r="RR364" s="29">
        <v>0.52</v>
      </c>
      <c r="RS364" s="29">
        <v>0.5</v>
      </c>
      <c r="RX364" s="65">
        <v>0.54</v>
      </c>
      <c r="RY364" s="65">
        <v>0.52</v>
      </c>
      <c r="SJ364" s="3" t="s">
        <v>8703</v>
      </c>
      <c r="SK364" s="3" t="s">
        <v>8703</v>
      </c>
      <c r="SL364" s="29">
        <v>0.52</v>
      </c>
      <c r="SM364" s="29">
        <v>0.39</v>
      </c>
      <c r="SN364" s="29">
        <v>0.61</v>
      </c>
      <c r="SO364" s="29">
        <v>0.42</v>
      </c>
      <c r="ST364" s="65">
        <v>0.57999999999999996</v>
      </c>
      <c r="SU364" s="65">
        <v>0.45</v>
      </c>
      <c r="VZ364" s="3" t="s">
        <v>777</v>
      </c>
      <c r="WA364" s="3" t="s">
        <v>777</v>
      </c>
      <c r="WC364" s="3" t="s">
        <v>777</v>
      </c>
      <c r="WD364" s="3" t="s">
        <v>6130</v>
      </c>
      <c r="XN364" s="6" t="s">
        <v>9699</v>
      </c>
      <c r="XO364" s="6" t="s">
        <v>9449</v>
      </c>
      <c r="XP364" s="6" t="s">
        <v>1853</v>
      </c>
      <c r="XQ364" s="6" t="s">
        <v>1853</v>
      </c>
      <c r="XS364" s="6" t="s">
        <v>10860</v>
      </c>
      <c r="XT364" s="6" t="s">
        <v>10860</v>
      </c>
      <c r="XU364" s="3" t="s">
        <v>8687</v>
      </c>
      <c r="XV364" s="3">
        <v>9</v>
      </c>
      <c r="XZ364" s="6" t="s">
        <v>9777</v>
      </c>
    </row>
    <row r="365" spans="1:686" ht="33" customHeight="1" x14ac:dyDescent="0.2">
      <c r="A365" s="3" t="s">
        <v>7529</v>
      </c>
      <c r="K365" s="6" t="s">
        <v>8683</v>
      </c>
      <c r="L365" s="6">
        <v>111</v>
      </c>
      <c r="T365" s="3" t="s">
        <v>8663</v>
      </c>
      <c r="AM365" s="6" t="s">
        <v>7182</v>
      </c>
      <c r="BH365" s="28" t="s">
        <v>7529</v>
      </c>
      <c r="BQ365" s="28" t="s">
        <v>7529</v>
      </c>
      <c r="CL365" s="28">
        <v>165</v>
      </c>
      <c r="CM365" s="28">
        <v>154</v>
      </c>
      <c r="CO365" s="3">
        <v>147</v>
      </c>
      <c r="CZ365" s="65">
        <v>147</v>
      </c>
      <c r="EA365" s="53" t="s">
        <v>10483</v>
      </c>
      <c r="EB365" s="53"/>
      <c r="EC365" s="53" t="s">
        <v>10483</v>
      </c>
      <c r="ED365" s="53" t="s">
        <v>10483</v>
      </c>
      <c r="EE365" s="53" t="s">
        <v>10483</v>
      </c>
      <c r="EF365" s="9"/>
      <c r="EM365" s="198"/>
      <c r="EN365" s="198"/>
      <c r="EO365" s="53" t="s">
        <v>10483</v>
      </c>
      <c r="EP365" s="198"/>
      <c r="EQ365" s="198"/>
      <c r="ER365" s="53" t="s">
        <v>10483</v>
      </c>
      <c r="FG365" s="53" t="s">
        <v>10483</v>
      </c>
      <c r="FH365" s="53" t="s">
        <v>10483</v>
      </c>
      <c r="FI365" s="53" t="s">
        <v>10483</v>
      </c>
      <c r="FJ365" s="53" t="s">
        <v>10483</v>
      </c>
      <c r="FK365" s="53" t="s">
        <v>10483</v>
      </c>
      <c r="GP365" s="2"/>
      <c r="GQ365" s="9"/>
      <c r="GZ365" s="166"/>
      <c r="HA365" s="166"/>
      <c r="HB365" s="166"/>
      <c r="HC365" s="166"/>
      <c r="HD365" s="166"/>
      <c r="HE365" s="166"/>
      <c r="HF365" s="166"/>
      <c r="HG365" s="166"/>
      <c r="HH365" s="166"/>
      <c r="HI365" s="166"/>
      <c r="HJ365" s="166"/>
      <c r="HK365" s="166"/>
      <c r="JZ365" s="9"/>
      <c r="KA365" s="9"/>
      <c r="KB365" s="9"/>
      <c r="KC365" s="9">
        <v>0.91</v>
      </c>
      <c r="KD365" s="9">
        <v>0.86</v>
      </c>
      <c r="KE365" s="9">
        <v>0.83</v>
      </c>
      <c r="KF365" s="9">
        <v>0.88</v>
      </c>
      <c r="KK365" s="65">
        <v>0.83</v>
      </c>
      <c r="KL365" s="65">
        <v>0.81</v>
      </c>
      <c r="RP365" s="29">
        <v>0.64</v>
      </c>
      <c r="RQ365" s="29">
        <v>0.7</v>
      </c>
      <c r="RR365" s="29">
        <v>0.56000000000000005</v>
      </c>
      <c r="RS365" s="29">
        <v>0.65</v>
      </c>
      <c r="RX365" s="65">
        <v>0.46</v>
      </c>
      <c r="RY365" s="65">
        <v>0.56000000000000005</v>
      </c>
      <c r="SL365" s="29">
        <v>0.5</v>
      </c>
      <c r="SM365" s="29">
        <v>0.51</v>
      </c>
      <c r="SN365" s="29">
        <v>0.56000000000000005</v>
      </c>
      <c r="SO365" s="29">
        <v>0.56000000000000005</v>
      </c>
      <c r="ST365" s="65">
        <v>0.46</v>
      </c>
      <c r="SU365" s="65">
        <v>0.51</v>
      </c>
      <c r="WA365" s="3" t="s">
        <v>777</v>
      </c>
      <c r="XN365" s="6" t="s">
        <v>9714</v>
      </c>
      <c r="XO365" s="6" t="s">
        <v>7182</v>
      </c>
      <c r="XP365" s="6" t="s">
        <v>7182</v>
      </c>
      <c r="XQ365" s="6" t="s">
        <v>7182</v>
      </c>
    </row>
    <row r="366" spans="1:686" ht="33" customHeight="1" x14ac:dyDescent="0.2">
      <c r="A366" s="3" t="s">
        <v>7529</v>
      </c>
      <c r="B366" s="64" t="s">
        <v>11357</v>
      </c>
      <c r="C366" s="138" t="s">
        <v>9881</v>
      </c>
      <c r="D366" s="138"/>
      <c r="E366" s="138"/>
      <c r="K366" s="6" t="s">
        <v>8704</v>
      </c>
      <c r="L366" s="6">
        <v>112</v>
      </c>
      <c r="M366" s="138" t="s">
        <v>8705</v>
      </c>
      <c r="N366" s="3" t="s">
        <v>10249</v>
      </c>
      <c r="O366" s="3" t="s">
        <v>10250</v>
      </c>
      <c r="P366" s="3">
        <v>2</v>
      </c>
      <c r="Q366" s="6" t="s">
        <v>2649</v>
      </c>
      <c r="S366" s="3" t="s">
        <v>75</v>
      </c>
      <c r="T366" s="3" t="s">
        <v>8706</v>
      </c>
      <c r="U366" s="3" t="s">
        <v>49</v>
      </c>
      <c r="V366" s="3" t="s">
        <v>49</v>
      </c>
      <c r="W366" s="3" t="s">
        <v>7933</v>
      </c>
      <c r="Y366" s="3" t="s">
        <v>2168</v>
      </c>
      <c r="Z366" s="3" t="s">
        <v>2168</v>
      </c>
      <c r="AB366" s="6" t="s">
        <v>1837</v>
      </c>
      <c r="AC366" s="6" t="s">
        <v>7003</v>
      </c>
      <c r="AD366" s="3" t="s">
        <v>8707</v>
      </c>
      <c r="AE366" s="3" t="s">
        <v>8708</v>
      </c>
      <c r="AF366" s="3" t="s">
        <v>8710</v>
      </c>
      <c r="AG366" s="3" t="s">
        <v>8710</v>
      </c>
      <c r="AH366" s="3" t="s">
        <v>7297</v>
      </c>
      <c r="AI366" s="3" t="s">
        <v>8711</v>
      </c>
      <c r="AJ366" s="3" t="s">
        <v>1757</v>
      </c>
      <c r="AL366" s="3" t="s">
        <v>8712</v>
      </c>
      <c r="AM366" s="6" t="s">
        <v>1853</v>
      </c>
      <c r="AN366" s="3" t="s">
        <v>777</v>
      </c>
      <c r="AO366" s="28">
        <v>8</v>
      </c>
      <c r="AP366" s="28">
        <v>8</v>
      </c>
      <c r="AQ366" s="28">
        <v>90</v>
      </c>
      <c r="AT366" s="98">
        <v>476</v>
      </c>
      <c r="AU366" s="98" t="s">
        <v>8713</v>
      </c>
      <c r="AV366" s="98" t="s">
        <v>8714</v>
      </c>
      <c r="AW366" s="98" t="s">
        <v>8715</v>
      </c>
      <c r="AX366" s="98" t="s">
        <v>8716</v>
      </c>
      <c r="AY366" s="226" t="s">
        <v>5975</v>
      </c>
      <c r="AZ366" s="28" t="s">
        <v>1757</v>
      </c>
      <c r="BA366" s="28" t="s">
        <v>1757</v>
      </c>
      <c r="BB366" s="28" t="s">
        <v>1757</v>
      </c>
      <c r="BC366" s="28" t="s">
        <v>1757</v>
      </c>
      <c r="BE366" s="28" t="s">
        <v>8477</v>
      </c>
      <c r="BF366" s="28" t="s">
        <v>7297</v>
      </c>
      <c r="BH366" s="28" t="s">
        <v>7529</v>
      </c>
      <c r="BI366" s="28" t="s">
        <v>1529</v>
      </c>
      <c r="BK366" s="28" t="s">
        <v>8717</v>
      </c>
      <c r="BL366" s="28" t="s">
        <v>163</v>
      </c>
      <c r="BM366" s="28" t="s">
        <v>4894</v>
      </c>
      <c r="BQ366" s="28" t="s">
        <v>7529</v>
      </c>
      <c r="BR366" s="242" t="s">
        <v>8719</v>
      </c>
      <c r="BT366" s="28" t="s">
        <v>9201</v>
      </c>
      <c r="BU366" s="28" t="s">
        <v>8718</v>
      </c>
      <c r="BV366" s="28" t="s">
        <v>8720</v>
      </c>
      <c r="BW366" s="28" t="s">
        <v>8721</v>
      </c>
      <c r="BX366" s="28" t="s">
        <v>8693</v>
      </c>
      <c r="CE366" s="28" t="s">
        <v>3247</v>
      </c>
      <c r="CF366" s="28" t="s">
        <v>3243</v>
      </c>
      <c r="CK366" s="28" t="s">
        <v>4594</v>
      </c>
      <c r="CL366" s="28">
        <v>217</v>
      </c>
      <c r="CM366" s="28">
        <v>196</v>
      </c>
      <c r="CN366" s="3" t="s">
        <v>163</v>
      </c>
      <c r="CO366" s="3">
        <v>181</v>
      </c>
      <c r="CP366" s="3" t="s">
        <v>4894</v>
      </c>
      <c r="CQ366" s="3">
        <v>85</v>
      </c>
      <c r="CZ366" s="65">
        <v>181</v>
      </c>
      <c r="DA366" s="65">
        <v>87</v>
      </c>
      <c r="EA366" s="53" t="s">
        <v>10483</v>
      </c>
      <c r="EB366" s="53"/>
      <c r="EC366" s="53" t="s">
        <v>10483</v>
      </c>
      <c r="ED366" s="53" t="s">
        <v>10483</v>
      </c>
      <c r="EE366" s="53" t="s">
        <v>10483</v>
      </c>
      <c r="EF366" s="9"/>
      <c r="EM366" s="198"/>
      <c r="EN366" s="198"/>
      <c r="EO366" s="53" t="s">
        <v>10483</v>
      </c>
      <c r="EP366" s="198"/>
      <c r="EQ366" s="198"/>
      <c r="ER366" s="53" t="s">
        <v>10483</v>
      </c>
      <c r="FG366" s="53" t="s">
        <v>10483</v>
      </c>
      <c r="FH366" s="53" t="s">
        <v>10483</v>
      </c>
      <c r="FI366" s="53" t="s">
        <v>10483</v>
      </c>
      <c r="FJ366" s="53" t="s">
        <v>10483</v>
      </c>
      <c r="FK366" s="53" t="s">
        <v>10483</v>
      </c>
      <c r="GP366" s="2"/>
      <c r="GQ366" s="9"/>
      <c r="GZ366" s="166"/>
      <c r="HA366" s="166"/>
      <c r="HB366" s="166"/>
      <c r="HC366" s="166"/>
      <c r="HD366" s="166"/>
      <c r="HE366" s="166"/>
      <c r="HF366" s="166"/>
      <c r="HG366" s="166"/>
      <c r="HH366" s="166"/>
      <c r="HI366" s="166"/>
      <c r="HJ366" s="166"/>
      <c r="HK366" s="166"/>
      <c r="HO366" s="3" t="s">
        <v>542</v>
      </c>
      <c r="JZ366" s="9"/>
      <c r="KA366" s="9" t="s">
        <v>5538</v>
      </c>
      <c r="KB366" s="9" t="s">
        <v>5538</v>
      </c>
      <c r="KC366" s="9">
        <v>1.88</v>
      </c>
      <c r="KD366" s="9">
        <v>1.88</v>
      </c>
      <c r="KE366" s="9">
        <v>2.0099999999999998</v>
      </c>
      <c r="KF366" s="9">
        <v>1.96</v>
      </c>
      <c r="KI366" s="65">
        <v>1.89</v>
      </c>
      <c r="KJ366" s="65">
        <v>1.87</v>
      </c>
      <c r="RN366" s="3" t="s">
        <v>8702</v>
      </c>
      <c r="RO366" s="3" t="s">
        <v>8702</v>
      </c>
      <c r="RP366" s="29">
        <v>0.79</v>
      </c>
      <c r="RQ366" s="29">
        <v>0.69</v>
      </c>
      <c r="RR366" s="29">
        <v>0.72</v>
      </c>
      <c r="RS366" s="29">
        <v>0.64</v>
      </c>
      <c r="RV366" s="65">
        <v>0.79</v>
      </c>
      <c r="RW366" s="65">
        <v>0.71</v>
      </c>
      <c r="SJ366" s="3" t="s">
        <v>4350</v>
      </c>
      <c r="SK366" s="3" t="s">
        <v>4350</v>
      </c>
      <c r="SL366" s="29">
        <v>0.9</v>
      </c>
      <c r="SM366" s="29">
        <v>0.83</v>
      </c>
      <c r="SN366" s="29">
        <v>0.9</v>
      </c>
      <c r="SO366" s="29">
        <v>0.78</v>
      </c>
      <c r="SR366" s="65">
        <v>0.92</v>
      </c>
      <c r="SS366" s="65">
        <v>0.86</v>
      </c>
      <c r="VZ366" s="3" t="s">
        <v>777</v>
      </c>
      <c r="WA366" s="3" t="s">
        <v>777</v>
      </c>
      <c r="WC366" s="3" t="s">
        <v>777</v>
      </c>
      <c r="WD366" s="3" t="s">
        <v>6130</v>
      </c>
      <c r="XN366" s="6" t="s">
        <v>9719</v>
      </c>
      <c r="XO366" s="6" t="s">
        <v>9449</v>
      </c>
      <c r="XP366" s="6" t="s">
        <v>1853</v>
      </c>
      <c r="XQ366" s="6" t="s">
        <v>1853</v>
      </c>
      <c r="XS366" s="6" t="s">
        <v>10861</v>
      </c>
      <c r="XT366" s="6" t="s">
        <v>10861</v>
      </c>
      <c r="XU366" s="3" t="s">
        <v>8710</v>
      </c>
      <c r="XV366" s="3">
        <v>8</v>
      </c>
    </row>
    <row r="367" spans="1:686" ht="33" customHeight="1" x14ac:dyDescent="0.2">
      <c r="A367" s="3" t="s">
        <v>7529</v>
      </c>
      <c r="K367" s="6" t="s">
        <v>8704</v>
      </c>
      <c r="L367" s="6">
        <v>112</v>
      </c>
      <c r="T367" s="3" t="s">
        <v>8663</v>
      </c>
      <c r="AD367" s="9"/>
      <c r="AE367" s="3" t="s">
        <v>8709</v>
      </c>
      <c r="AM367" s="6" t="s">
        <v>7182</v>
      </c>
      <c r="BH367" s="28" t="s">
        <v>7529</v>
      </c>
      <c r="BQ367" s="28" t="s">
        <v>7529</v>
      </c>
      <c r="CL367" s="28">
        <v>217</v>
      </c>
      <c r="CM367" s="28">
        <v>192</v>
      </c>
      <c r="CO367" s="3">
        <v>180</v>
      </c>
      <c r="CQ367" s="3">
        <v>76</v>
      </c>
      <c r="CZ367" s="65">
        <v>190</v>
      </c>
      <c r="DA367" s="65">
        <v>76</v>
      </c>
      <c r="EA367" s="53" t="s">
        <v>10483</v>
      </c>
      <c r="EB367" s="53"/>
      <c r="EC367" s="53" t="s">
        <v>10483</v>
      </c>
      <c r="ED367" s="53" t="s">
        <v>10483</v>
      </c>
      <c r="EE367" s="53" t="s">
        <v>10483</v>
      </c>
      <c r="EF367" s="9"/>
      <c r="EM367" s="198"/>
      <c r="EN367" s="198"/>
      <c r="EO367" s="53" t="s">
        <v>10483</v>
      </c>
      <c r="EP367" s="198"/>
      <c r="EQ367" s="198"/>
      <c r="ER367" s="53" t="s">
        <v>10483</v>
      </c>
      <c r="FG367" s="53" t="s">
        <v>10483</v>
      </c>
      <c r="FH367" s="53" t="s">
        <v>10483</v>
      </c>
      <c r="FI367" s="53" t="s">
        <v>10483</v>
      </c>
      <c r="FJ367" s="53" t="s">
        <v>10483</v>
      </c>
      <c r="FK367" s="53" t="s">
        <v>10483</v>
      </c>
      <c r="GP367" s="2"/>
      <c r="GQ367" s="9"/>
      <c r="GZ367" s="166"/>
      <c r="HA367" s="166"/>
      <c r="HB367" s="166"/>
      <c r="HC367" s="166"/>
      <c r="HD367" s="166"/>
      <c r="HE367" s="166"/>
      <c r="HF367" s="166"/>
      <c r="HG367" s="166"/>
      <c r="HH367" s="166"/>
      <c r="HI367" s="166"/>
      <c r="HJ367" s="166"/>
      <c r="HK367" s="166"/>
      <c r="JZ367" s="9"/>
      <c r="KA367" s="9"/>
      <c r="KB367" s="9"/>
      <c r="KC367" s="9">
        <v>1.82</v>
      </c>
      <c r="KD367" s="9">
        <v>1.82</v>
      </c>
      <c r="KE367" s="9">
        <v>1.91</v>
      </c>
      <c r="KF367" s="9">
        <v>1.85</v>
      </c>
      <c r="KI367" s="65">
        <v>1.84</v>
      </c>
      <c r="KJ367" s="65">
        <v>1.95</v>
      </c>
      <c r="RP367" s="29">
        <v>0.86</v>
      </c>
      <c r="RQ367" s="29">
        <v>0.73</v>
      </c>
      <c r="RR367" s="29">
        <v>0.78</v>
      </c>
      <c r="RS367" s="29">
        <v>0.69</v>
      </c>
      <c r="RV367" s="65">
        <v>0.84</v>
      </c>
      <c r="RW367" s="65">
        <v>0.77</v>
      </c>
      <c r="SL367" s="29">
        <v>0.89</v>
      </c>
      <c r="SM367" s="29">
        <v>0.82</v>
      </c>
      <c r="SN367" s="29">
        <v>0.88</v>
      </c>
      <c r="SO367" s="29">
        <v>0.84</v>
      </c>
      <c r="SR367" s="65">
        <v>0.88</v>
      </c>
      <c r="SS367" s="65">
        <v>0.85</v>
      </c>
      <c r="WA367" s="3" t="s">
        <v>777</v>
      </c>
      <c r="XN367" s="6" t="s">
        <v>9714</v>
      </c>
      <c r="XO367" s="6" t="s">
        <v>7182</v>
      </c>
      <c r="XP367" s="6" t="s">
        <v>7182</v>
      </c>
      <c r="XQ367" s="6" t="s">
        <v>7182</v>
      </c>
    </row>
    <row r="368" spans="1:686" ht="33" customHeight="1" x14ac:dyDescent="0.2">
      <c r="A368" s="3" t="s">
        <v>7529</v>
      </c>
      <c r="B368" s="8" t="s">
        <v>11356</v>
      </c>
      <c r="C368" s="8" t="s">
        <v>9882</v>
      </c>
      <c r="D368" s="8" t="s">
        <v>9993</v>
      </c>
      <c r="E368" s="8" t="s">
        <v>10011</v>
      </c>
      <c r="K368" s="6" t="s">
        <v>9029</v>
      </c>
      <c r="L368" s="6">
        <v>113</v>
      </c>
      <c r="M368" s="138" t="s">
        <v>9030</v>
      </c>
      <c r="N368" s="3" t="s">
        <v>10251</v>
      </c>
      <c r="O368" s="3" t="s">
        <v>10252</v>
      </c>
      <c r="P368" s="3">
        <v>3</v>
      </c>
      <c r="Q368" s="6" t="s">
        <v>9034</v>
      </c>
      <c r="S368" s="3" t="s">
        <v>75</v>
      </c>
      <c r="T368" s="6" t="s">
        <v>9031</v>
      </c>
      <c r="U368" s="3" t="s">
        <v>9035</v>
      </c>
      <c r="V368" s="3" t="s">
        <v>49</v>
      </c>
      <c r="W368" s="3" t="s">
        <v>49</v>
      </c>
      <c r="Y368" s="3" t="s">
        <v>2226</v>
      </c>
      <c r="Z368" s="3" t="s">
        <v>8900</v>
      </c>
      <c r="AB368" s="6" t="s">
        <v>9036</v>
      </c>
      <c r="AC368" s="6" t="s">
        <v>9037</v>
      </c>
      <c r="AD368" s="3" t="s">
        <v>9038</v>
      </c>
      <c r="AE368" s="3" t="s">
        <v>9039</v>
      </c>
      <c r="AF368" s="6" t="s">
        <v>9031</v>
      </c>
      <c r="AG368" s="162" t="s">
        <v>10483</v>
      </c>
      <c r="AH368" s="3" t="s">
        <v>7297</v>
      </c>
      <c r="AI368" s="3" t="s">
        <v>49</v>
      </c>
      <c r="AJ368" s="3" t="s">
        <v>49</v>
      </c>
      <c r="AK368" s="3" t="s">
        <v>49</v>
      </c>
      <c r="AL368" s="3" t="s">
        <v>9041</v>
      </c>
      <c r="AM368" s="6" t="s">
        <v>1734</v>
      </c>
      <c r="AN368" s="3" t="s">
        <v>537</v>
      </c>
      <c r="AO368" s="28">
        <v>1</v>
      </c>
      <c r="AP368" s="28">
        <v>7</v>
      </c>
      <c r="AQ368" s="28">
        <v>10</v>
      </c>
      <c r="AR368" s="98" t="s">
        <v>49</v>
      </c>
      <c r="AS368" s="98" t="s">
        <v>49</v>
      </c>
      <c r="AT368" s="98">
        <v>66</v>
      </c>
      <c r="AU368" s="238">
        <v>0.878</v>
      </c>
      <c r="AV368" s="98" t="s">
        <v>49</v>
      </c>
      <c r="AW368" s="98" t="s">
        <v>49</v>
      </c>
      <c r="AX368" s="98" t="s">
        <v>49</v>
      </c>
      <c r="AY368" s="226" t="s">
        <v>49</v>
      </c>
      <c r="AZ368" s="28" t="s">
        <v>7297</v>
      </c>
      <c r="BA368" s="28" t="s">
        <v>1757</v>
      </c>
      <c r="BB368" s="28" t="s">
        <v>1757</v>
      </c>
      <c r="BC368" s="28" t="s">
        <v>1757</v>
      </c>
      <c r="BE368" s="28" t="s">
        <v>8477</v>
      </c>
      <c r="BF368" s="28" t="s">
        <v>1757</v>
      </c>
      <c r="BH368" s="28" t="s">
        <v>7529</v>
      </c>
      <c r="BI368" s="28" t="s">
        <v>1529</v>
      </c>
      <c r="BK368" s="28" t="s">
        <v>4293</v>
      </c>
      <c r="BQ368" s="28" t="s">
        <v>7529</v>
      </c>
      <c r="BR368" s="227" t="s">
        <v>9042</v>
      </c>
      <c r="BT368" s="28" t="s">
        <v>9043</v>
      </c>
      <c r="BU368" s="28" t="s">
        <v>9044</v>
      </c>
      <c r="BV368" s="28" t="s">
        <v>9045</v>
      </c>
      <c r="BW368" s="28" t="s">
        <v>9046</v>
      </c>
      <c r="BX368" s="28" t="s">
        <v>9047</v>
      </c>
      <c r="BY368" s="28" t="s">
        <v>9048</v>
      </c>
      <c r="CE368" s="28" t="s">
        <v>4475</v>
      </c>
      <c r="CF368" s="28" t="s">
        <v>3243</v>
      </c>
      <c r="CK368" s="28" t="s">
        <v>4594</v>
      </c>
      <c r="CL368" s="28" t="s">
        <v>5975</v>
      </c>
      <c r="CM368" s="28" t="s">
        <v>5975</v>
      </c>
      <c r="DE368" s="3" t="s">
        <v>590</v>
      </c>
      <c r="DF368" s="3" t="s">
        <v>4143</v>
      </c>
      <c r="DG368" s="29">
        <v>3.38</v>
      </c>
      <c r="DH368" s="29">
        <v>0.98</v>
      </c>
      <c r="DJ368" s="29">
        <v>2.9</v>
      </c>
      <c r="DK368" s="29">
        <v>0.99</v>
      </c>
      <c r="EA368" s="53" t="s">
        <v>10483</v>
      </c>
      <c r="EB368" s="53"/>
      <c r="EC368" s="53" t="s">
        <v>10483</v>
      </c>
      <c r="ED368" s="53" t="s">
        <v>10483</v>
      </c>
      <c r="EE368" s="53" t="s">
        <v>10483</v>
      </c>
      <c r="EF368" s="9"/>
      <c r="EO368" s="53" t="s">
        <v>10483</v>
      </c>
      <c r="ER368" s="53" t="s">
        <v>10483</v>
      </c>
      <c r="FG368" s="53" t="s">
        <v>10483</v>
      </c>
      <c r="FH368" s="53" t="s">
        <v>10483</v>
      </c>
      <c r="FI368" s="53" t="s">
        <v>10483</v>
      </c>
      <c r="FJ368" s="53" t="s">
        <v>10483</v>
      </c>
      <c r="FK368" s="53" t="s">
        <v>10483</v>
      </c>
      <c r="GP368" s="2"/>
      <c r="GQ368" s="9"/>
      <c r="GU368" s="3" t="s">
        <v>9049</v>
      </c>
      <c r="GV368" s="29">
        <v>3.58</v>
      </c>
      <c r="GW368" s="29">
        <v>0.7</v>
      </c>
      <c r="GX368" s="29">
        <v>3.37</v>
      </c>
      <c r="GY368" s="29">
        <v>0.7</v>
      </c>
      <c r="GZ368" s="166"/>
      <c r="HA368" s="166"/>
      <c r="HB368" s="166"/>
      <c r="HC368" s="166"/>
      <c r="HD368" s="166"/>
      <c r="HE368" s="166"/>
      <c r="HF368" s="166"/>
      <c r="HG368" s="166"/>
      <c r="HH368" s="166"/>
      <c r="HI368" s="166"/>
      <c r="HJ368" s="166"/>
      <c r="HK368" s="166"/>
      <c r="HO368" s="3" t="s">
        <v>542</v>
      </c>
      <c r="HP368" s="29" t="s">
        <v>7548</v>
      </c>
      <c r="HR368" s="29" t="s">
        <v>7548</v>
      </c>
      <c r="HS368" s="29" t="s">
        <v>7548</v>
      </c>
      <c r="HW368" s="29" t="s">
        <v>7548</v>
      </c>
      <c r="HX368" s="29" t="s">
        <v>2104</v>
      </c>
      <c r="HY368" s="29" t="s">
        <v>10872</v>
      </c>
      <c r="JZ368" s="9"/>
      <c r="KA368" s="9"/>
      <c r="KB368" s="9"/>
      <c r="KC368" s="9"/>
      <c r="KD368" s="9"/>
      <c r="KE368" s="9"/>
      <c r="KF368" s="9"/>
      <c r="RN368" s="3" t="s">
        <v>8702</v>
      </c>
      <c r="RO368" s="3" t="s">
        <v>8702</v>
      </c>
      <c r="RP368" s="29">
        <v>8.73</v>
      </c>
      <c r="RQ368" s="29">
        <v>5.04</v>
      </c>
      <c r="RR368" s="53" t="s">
        <v>10483</v>
      </c>
      <c r="RS368" s="53" t="s">
        <v>10483</v>
      </c>
      <c r="SJ368" s="3" t="s">
        <v>8703</v>
      </c>
      <c r="SK368" s="3" t="s">
        <v>8703</v>
      </c>
      <c r="SL368" s="29">
        <v>5.47</v>
      </c>
      <c r="SM368" s="29">
        <v>4.16</v>
      </c>
      <c r="SN368" s="53" t="s">
        <v>10483</v>
      </c>
      <c r="SO368" s="53" t="s">
        <v>10483</v>
      </c>
      <c r="VZ368" s="3" t="s">
        <v>537</v>
      </c>
      <c r="WA368" s="3" t="s">
        <v>537</v>
      </c>
      <c r="WB368" t="s">
        <v>10424</v>
      </c>
      <c r="WC368" s="3" t="s">
        <v>537</v>
      </c>
      <c r="WD368" s="3" t="s">
        <v>9397</v>
      </c>
      <c r="WE368" s="3" t="s">
        <v>9658</v>
      </c>
      <c r="WF368" s="3" t="s">
        <v>9495</v>
      </c>
      <c r="XN368" s="6" t="s">
        <v>9720</v>
      </c>
      <c r="XO368" s="6" t="s">
        <v>1734</v>
      </c>
      <c r="XP368" s="6" t="s">
        <v>1734</v>
      </c>
      <c r="XQ368" s="6" t="s">
        <v>1734</v>
      </c>
      <c r="XU368" s="6" t="s">
        <v>9031</v>
      </c>
      <c r="XV368" s="3">
        <v>7</v>
      </c>
      <c r="XZ368" s="6" t="s">
        <v>9778</v>
      </c>
    </row>
    <row r="369" spans="1:686" ht="33" customHeight="1" x14ac:dyDescent="0.2">
      <c r="A369" s="3" t="s">
        <v>7529</v>
      </c>
      <c r="K369" s="6" t="s">
        <v>9029</v>
      </c>
      <c r="L369" s="6">
        <v>113</v>
      </c>
      <c r="T369" s="6" t="s">
        <v>9032</v>
      </c>
      <c r="AF369" s="6" t="s">
        <v>9032</v>
      </c>
      <c r="AG369" s="162" t="s">
        <v>10483</v>
      </c>
      <c r="AM369" s="6" t="s">
        <v>1734</v>
      </c>
      <c r="BH369" s="28" t="s">
        <v>7529</v>
      </c>
      <c r="BQ369" s="28" t="s">
        <v>7529</v>
      </c>
      <c r="DG369" s="29">
        <v>3.19</v>
      </c>
      <c r="DH369" s="29">
        <v>0.68</v>
      </c>
      <c r="DJ369" s="29">
        <v>2.83</v>
      </c>
      <c r="DK369" s="29">
        <v>0.93</v>
      </c>
      <c r="EA369" s="53" t="s">
        <v>10483</v>
      </c>
      <c r="EB369" s="53"/>
      <c r="EC369" s="53" t="s">
        <v>10483</v>
      </c>
      <c r="ED369" s="53" t="s">
        <v>10483</v>
      </c>
      <c r="EE369" s="53" t="s">
        <v>10483</v>
      </c>
      <c r="EF369" s="9"/>
      <c r="EO369" s="53" t="s">
        <v>10483</v>
      </c>
      <c r="ER369" s="53" t="s">
        <v>10483</v>
      </c>
      <c r="FG369" s="53" t="s">
        <v>10483</v>
      </c>
      <c r="FH369" s="53" t="s">
        <v>10483</v>
      </c>
      <c r="FI369" s="53" t="s">
        <v>10483</v>
      </c>
      <c r="FJ369" s="53" t="s">
        <v>10483</v>
      </c>
      <c r="FK369" s="53" t="s">
        <v>10483</v>
      </c>
      <c r="GP369" s="2"/>
      <c r="GQ369" s="9"/>
      <c r="GV369" s="29">
        <v>3.77</v>
      </c>
      <c r="GW369" s="29">
        <v>0.62</v>
      </c>
      <c r="GX369" s="29">
        <v>3.51</v>
      </c>
      <c r="GY369" s="29">
        <v>0.72</v>
      </c>
      <c r="GZ369" s="166"/>
      <c r="HA369" s="166"/>
      <c r="HB369" s="166"/>
      <c r="HC369" s="166"/>
      <c r="HD369" s="166"/>
      <c r="HE369" s="166"/>
      <c r="HF369" s="166"/>
      <c r="HG369" s="166"/>
      <c r="HH369" s="166"/>
      <c r="HI369" s="166"/>
      <c r="HJ369" s="166"/>
      <c r="HK369" s="166"/>
      <c r="JZ369" s="9"/>
      <c r="KA369" s="9"/>
      <c r="KB369" s="9"/>
      <c r="KC369" s="9"/>
      <c r="KD369" s="9"/>
      <c r="KE369" s="9"/>
      <c r="KF369" s="9"/>
      <c r="RP369" s="29">
        <v>6.47</v>
      </c>
      <c r="RQ369" s="29">
        <v>4.79</v>
      </c>
      <c r="RR369" s="53" t="s">
        <v>10483</v>
      </c>
      <c r="RS369" s="53" t="s">
        <v>10483</v>
      </c>
      <c r="SL369" s="29">
        <v>4.33</v>
      </c>
      <c r="SM369" s="29">
        <v>3.56</v>
      </c>
      <c r="SN369" s="53" t="s">
        <v>10483</v>
      </c>
      <c r="SO369" s="53" t="s">
        <v>10483</v>
      </c>
      <c r="WA369" s="3" t="s">
        <v>537</v>
      </c>
      <c r="XN369" s="6" t="s">
        <v>9720</v>
      </c>
      <c r="XO369" s="6" t="s">
        <v>1734</v>
      </c>
      <c r="XP369" s="6" t="s">
        <v>1734</v>
      </c>
      <c r="XQ369" s="6" t="s">
        <v>1734</v>
      </c>
      <c r="XU369" s="6" t="s">
        <v>9032</v>
      </c>
      <c r="XZ369" s="6" t="s">
        <v>9779</v>
      </c>
    </row>
    <row r="370" spans="1:686" ht="33" customHeight="1" x14ac:dyDescent="0.2">
      <c r="A370" s="3" t="s">
        <v>7529</v>
      </c>
      <c r="K370" s="6" t="s">
        <v>9029</v>
      </c>
      <c r="L370" s="6">
        <v>113</v>
      </c>
      <c r="T370" s="6" t="s">
        <v>9033</v>
      </c>
      <c r="AE370" s="3" t="s">
        <v>9040</v>
      </c>
      <c r="AF370" s="6" t="s">
        <v>9033</v>
      </c>
      <c r="AM370" s="6" t="s">
        <v>7682</v>
      </c>
      <c r="BH370" s="28" t="s">
        <v>7529</v>
      </c>
      <c r="BQ370" s="28" t="s">
        <v>7529</v>
      </c>
      <c r="DG370" s="29">
        <v>3.36</v>
      </c>
      <c r="DH370" s="29">
        <v>0.89</v>
      </c>
      <c r="DJ370" s="29">
        <v>3.27</v>
      </c>
      <c r="DK370" s="29">
        <v>0.99</v>
      </c>
      <c r="EA370" s="53" t="s">
        <v>10483</v>
      </c>
      <c r="EB370" s="53"/>
      <c r="EC370" s="53" t="s">
        <v>10483</v>
      </c>
      <c r="ED370" s="53" t="s">
        <v>10483</v>
      </c>
      <c r="EE370" s="53" t="s">
        <v>10483</v>
      </c>
      <c r="EF370" s="9"/>
      <c r="EO370" s="53" t="s">
        <v>10483</v>
      </c>
      <c r="ER370" s="53" t="s">
        <v>10483</v>
      </c>
      <c r="FG370" s="53" t="s">
        <v>10483</v>
      </c>
      <c r="FH370" s="53" t="s">
        <v>10483</v>
      </c>
      <c r="FI370" s="53" t="s">
        <v>10483</v>
      </c>
      <c r="FJ370" s="53" t="s">
        <v>10483</v>
      </c>
      <c r="FK370" s="53" t="s">
        <v>10483</v>
      </c>
      <c r="GP370" s="2"/>
      <c r="GQ370" s="9"/>
      <c r="GV370" s="29">
        <v>3.76</v>
      </c>
      <c r="GW370" s="29">
        <v>0.57999999999999996</v>
      </c>
      <c r="GX370" s="29">
        <v>3.65</v>
      </c>
      <c r="GY370" s="29">
        <v>0.67</v>
      </c>
      <c r="GZ370" s="166"/>
      <c r="HA370" s="166"/>
      <c r="HB370" s="166"/>
      <c r="HC370" s="166"/>
      <c r="HD370" s="166"/>
      <c r="HE370" s="166"/>
      <c r="HF370" s="166"/>
      <c r="HG370" s="166"/>
      <c r="HH370" s="166"/>
      <c r="HI370" s="166"/>
      <c r="HJ370" s="166"/>
      <c r="HK370" s="166"/>
      <c r="JZ370" s="9"/>
      <c r="KA370" s="9"/>
      <c r="KB370" s="9"/>
      <c r="KC370" s="9"/>
      <c r="KD370" s="9"/>
      <c r="KE370" s="9"/>
      <c r="KF370" s="9"/>
      <c r="RP370" s="29">
        <v>8</v>
      </c>
      <c r="RQ370" s="29">
        <v>4.62</v>
      </c>
      <c r="RR370" s="53" t="s">
        <v>10483</v>
      </c>
      <c r="RS370" s="53" t="s">
        <v>10483</v>
      </c>
      <c r="SL370" s="29">
        <v>7</v>
      </c>
      <c r="SM370" s="29">
        <v>4.05</v>
      </c>
      <c r="SN370" s="53" t="s">
        <v>10483</v>
      </c>
      <c r="SO370" s="53" t="s">
        <v>10483</v>
      </c>
      <c r="WA370" s="3" t="s">
        <v>537</v>
      </c>
      <c r="XN370" s="6" t="s">
        <v>7682</v>
      </c>
      <c r="XO370" s="6" t="s">
        <v>7682</v>
      </c>
      <c r="XP370" s="6" t="s">
        <v>7682</v>
      </c>
      <c r="XQ370" s="6" t="s">
        <v>7682</v>
      </c>
      <c r="XU370" s="6" t="s">
        <v>9033</v>
      </c>
    </row>
    <row r="371" spans="1:686" ht="33" customHeight="1" x14ac:dyDescent="0.2">
      <c r="A371" s="3" t="s">
        <v>7529</v>
      </c>
      <c r="K371" s="6" t="s">
        <v>9029</v>
      </c>
      <c r="L371" s="6">
        <v>113</v>
      </c>
      <c r="T371" s="6" t="s">
        <v>9031</v>
      </c>
      <c r="AM371" s="6" t="s">
        <v>10859</v>
      </c>
      <c r="BH371" s="28" t="s">
        <v>7529</v>
      </c>
      <c r="BQ371" s="28" t="s">
        <v>7529</v>
      </c>
      <c r="EA371" s="53" t="s">
        <v>10483</v>
      </c>
      <c r="EB371" s="53"/>
      <c r="EC371" s="53" t="s">
        <v>10483</v>
      </c>
      <c r="ED371" s="53" t="s">
        <v>10483</v>
      </c>
      <c r="EE371" s="53" t="s">
        <v>10483</v>
      </c>
      <c r="EF371" s="9"/>
      <c r="EO371" s="53" t="s">
        <v>10483</v>
      </c>
      <c r="ER371" s="53" t="s">
        <v>10483</v>
      </c>
      <c r="FG371" s="53" t="s">
        <v>10483</v>
      </c>
      <c r="FH371" s="53" t="s">
        <v>10483</v>
      </c>
      <c r="FI371" s="53" t="s">
        <v>10483</v>
      </c>
      <c r="FJ371" s="53" t="s">
        <v>10483</v>
      </c>
      <c r="FK371" s="53" t="s">
        <v>10483</v>
      </c>
      <c r="GP371" s="2"/>
      <c r="GQ371" s="9"/>
      <c r="GZ371" s="166"/>
      <c r="HA371" s="166"/>
      <c r="HB371" s="166"/>
      <c r="HC371" s="166"/>
      <c r="HD371" s="166"/>
      <c r="HE371" s="166"/>
      <c r="HF371" s="166"/>
      <c r="HG371" s="166"/>
      <c r="HH371" s="166"/>
      <c r="HI371" s="166"/>
      <c r="HJ371" s="166"/>
      <c r="HK371" s="166"/>
      <c r="JZ371" s="9"/>
      <c r="KA371" s="9"/>
      <c r="KB371" s="9"/>
      <c r="KC371" s="9"/>
      <c r="KD371" s="9"/>
      <c r="KE371" s="9"/>
      <c r="KF371" s="9"/>
      <c r="RO371" s="3" t="s">
        <v>8702</v>
      </c>
      <c r="RP371" s="29">
        <v>10.56</v>
      </c>
      <c r="RQ371" s="29">
        <v>5.15</v>
      </c>
      <c r="RR371" s="53" t="s">
        <v>10483</v>
      </c>
      <c r="RS371" s="53" t="s">
        <v>10483</v>
      </c>
      <c r="WA371" s="3" t="s">
        <v>10891</v>
      </c>
      <c r="XP371" s="6" t="s">
        <v>10859</v>
      </c>
      <c r="XQ371" s="6" t="s">
        <v>10859</v>
      </c>
    </row>
    <row r="372" spans="1:686" ht="33" customHeight="1" x14ac:dyDescent="0.2">
      <c r="A372" s="3" t="s">
        <v>7529</v>
      </c>
      <c r="K372" s="6" t="s">
        <v>9029</v>
      </c>
      <c r="L372" s="6">
        <v>113</v>
      </c>
      <c r="T372" s="6" t="s">
        <v>9032</v>
      </c>
      <c r="AM372" s="6" t="s">
        <v>10859</v>
      </c>
      <c r="BH372" s="28" t="s">
        <v>7529</v>
      </c>
      <c r="BQ372" s="28" t="s">
        <v>7529</v>
      </c>
      <c r="EA372" s="53" t="s">
        <v>10483</v>
      </c>
      <c r="EB372" s="53"/>
      <c r="EC372" s="53" t="s">
        <v>10483</v>
      </c>
      <c r="ED372" s="53" t="s">
        <v>10483</v>
      </c>
      <c r="EE372" s="53" t="s">
        <v>10483</v>
      </c>
      <c r="EF372" s="9"/>
      <c r="EO372" s="53" t="s">
        <v>10483</v>
      </c>
      <c r="ER372" s="53" t="s">
        <v>10483</v>
      </c>
      <c r="FG372" s="53" t="s">
        <v>10483</v>
      </c>
      <c r="FH372" s="53" t="s">
        <v>10483</v>
      </c>
      <c r="FI372" s="53" t="s">
        <v>10483</v>
      </c>
      <c r="FJ372" s="53" t="s">
        <v>10483</v>
      </c>
      <c r="FK372" s="53" t="s">
        <v>10483</v>
      </c>
      <c r="GP372" s="2"/>
      <c r="GQ372" s="9"/>
      <c r="GZ372" s="166"/>
      <c r="HA372" s="166"/>
      <c r="HB372" s="166"/>
      <c r="HC372" s="166"/>
      <c r="HD372" s="166"/>
      <c r="HE372" s="166"/>
      <c r="HF372" s="166"/>
      <c r="HG372" s="166"/>
      <c r="HH372" s="166"/>
      <c r="HI372" s="166"/>
      <c r="HJ372" s="166"/>
      <c r="HK372" s="166"/>
      <c r="JZ372" s="9"/>
      <c r="KA372" s="9"/>
      <c r="KB372" s="9"/>
      <c r="KC372" s="9"/>
      <c r="KD372" s="9"/>
      <c r="KE372" s="9"/>
      <c r="KF372" s="9"/>
      <c r="RP372" s="29">
        <v>8.23</v>
      </c>
      <c r="RQ372" s="29">
        <v>3.78</v>
      </c>
      <c r="RR372" s="53" t="s">
        <v>10483</v>
      </c>
      <c r="RS372" s="53" t="s">
        <v>10483</v>
      </c>
      <c r="WA372" s="3" t="s">
        <v>10891</v>
      </c>
      <c r="XP372" s="6" t="s">
        <v>10859</v>
      </c>
      <c r="XQ372" s="6" t="s">
        <v>10859</v>
      </c>
    </row>
    <row r="373" spans="1:686" ht="33" customHeight="1" x14ac:dyDescent="0.2">
      <c r="A373" s="3" t="s">
        <v>7529</v>
      </c>
      <c r="K373" s="6" t="s">
        <v>9029</v>
      </c>
      <c r="L373" s="6">
        <v>113</v>
      </c>
      <c r="T373" s="6" t="s">
        <v>9033</v>
      </c>
      <c r="AM373" s="6" t="s">
        <v>10802</v>
      </c>
      <c r="BH373" s="28" t="s">
        <v>7529</v>
      </c>
      <c r="BQ373" s="28" t="s">
        <v>7529</v>
      </c>
      <c r="EA373" s="53" t="s">
        <v>10483</v>
      </c>
      <c r="EB373" s="53"/>
      <c r="EC373" s="53" t="s">
        <v>10483</v>
      </c>
      <c r="ED373" s="53" t="s">
        <v>10483</v>
      </c>
      <c r="EE373" s="53" t="s">
        <v>10483</v>
      </c>
      <c r="EF373" s="9"/>
      <c r="EO373" s="53" t="s">
        <v>10483</v>
      </c>
      <c r="ER373" s="53" t="s">
        <v>10483</v>
      </c>
      <c r="FG373" s="53" t="s">
        <v>10483</v>
      </c>
      <c r="FH373" s="53" t="s">
        <v>10483</v>
      </c>
      <c r="FI373" s="53" t="s">
        <v>10483</v>
      </c>
      <c r="FJ373" s="53" t="s">
        <v>10483</v>
      </c>
      <c r="FK373" s="53" t="s">
        <v>10483</v>
      </c>
      <c r="GP373" s="2"/>
      <c r="GQ373" s="9"/>
      <c r="GZ373" s="166"/>
      <c r="HA373" s="166"/>
      <c r="HB373" s="166"/>
      <c r="HC373" s="166"/>
      <c r="HD373" s="166"/>
      <c r="HE373" s="166"/>
      <c r="HF373" s="166"/>
      <c r="HG373" s="166"/>
      <c r="HH373" s="166"/>
      <c r="HI373" s="166"/>
      <c r="HJ373" s="166"/>
      <c r="HK373" s="166"/>
      <c r="JZ373" s="9"/>
      <c r="KA373" s="9"/>
      <c r="KB373" s="9"/>
      <c r="KC373" s="9"/>
      <c r="KD373" s="9"/>
      <c r="KE373" s="9"/>
      <c r="KF373" s="9"/>
      <c r="RP373" s="29">
        <v>11.72</v>
      </c>
      <c r="RQ373" s="29">
        <v>4.47</v>
      </c>
      <c r="RR373" s="53" t="s">
        <v>10483</v>
      </c>
      <c r="RS373" s="53" t="s">
        <v>10483</v>
      </c>
      <c r="WA373" s="3" t="s">
        <v>10891</v>
      </c>
      <c r="XP373" s="6" t="s">
        <v>10802</v>
      </c>
      <c r="XQ373" s="6" t="s">
        <v>10802</v>
      </c>
    </row>
    <row r="374" spans="1:686" ht="33" customHeight="1" x14ac:dyDescent="0.2">
      <c r="A374" s="3" t="s">
        <v>6679</v>
      </c>
      <c r="B374" s="64" t="s">
        <v>11357</v>
      </c>
      <c r="C374" s="138" t="s">
        <v>9883</v>
      </c>
      <c r="D374" s="138"/>
      <c r="E374" s="138"/>
      <c r="K374" s="6">
        <v>73</v>
      </c>
      <c r="L374" s="6">
        <v>114</v>
      </c>
      <c r="M374" s="138" t="s">
        <v>951</v>
      </c>
      <c r="N374" s="3" t="s">
        <v>10253</v>
      </c>
      <c r="O374" s="3" t="s">
        <v>10254</v>
      </c>
      <c r="P374" s="3">
        <v>2</v>
      </c>
      <c r="Q374" s="6" t="s">
        <v>2329</v>
      </c>
      <c r="S374" s="3" t="s">
        <v>75</v>
      </c>
      <c r="T374" s="3" t="s">
        <v>534</v>
      </c>
      <c r="U374" s="3" t="s">
        <v>10454</v>
      </c>
      <c r="V374" s="3" t="s">
        <v>489</v>
      </c>
      <c r="W374" s="3" t="s">
        <v>2114</v>
      </c>
      <c r="Y374" s="3" t="s">
        <v>2229</v>
      </c>
      <c r="Z374" s="3" t="s">
        <v>2166</v>
      </c>
      <c r="AA374" s="3" t="s">
        <v>2254</v>
      </c>
      <c r="AB374" s="6" t="s">
        <v>1837</v>
      </c>
      <c r="AC374" s="6" t="s">
        <v>145</v>
      </c>
      <c r="AD374" s="3" t="s">
        <v>3189</v>
      </c>
      <c r="AE374" s="3" t="s">
        <v>3190</v>
      </c>
      <c r="AG374" s="162" t="s">
        <v>10483</v>
      </c>
      <c r="AI374" s="3" t="s">
        <v>3188</v>
      </c>
      <c r="AJ374" s="3" t="s">
        <v>542</v>
      </c>
      <c r="AL374" s="9"/>
      <c r="AM374" s="6" t="s">
        <v>801</v>
      </c>
      <c r="AN374" s="158" t="s">
        <v>5963</v>
      </c>
      <c r="AO374" s="28">
        <v>8</v>
      </c>
      <c r="AP374" s="28">
        <v>8</v>
      </c>
      <c r="AQ374" s="28">
        <v>90</v>
      </c>
      <c r="AR374" s="98" t="s">
        <v>2762</v>
      </c>
      <c r="AT374" s="98">
        <v>29</v>
      </c>
      <c r="AU374" s="98">
        <v>29</v>
      </c>
      <c r="AV374" s="98">
        <v>0</v>
      </c>
      <c r="AW374" s="98" t="s">
        <v>2975</v>
      </c>
      <c r="AX374" s="98" t="s">
        <v>49</v>
      </c>
      <c r="AY374" s="226" t="s">
        <v>49</v>
      </c>
      <c r="AZ374" s="28" t="s">
        <v>542</v>
      </c>
      <c r="BA374" s="28" t="s">
        <v>542</v>
      </c>
      <c r="BB374" s="28" t="s">
        <v>542</v>
      </c>
      <c r="BC374" s="28" t="s">
        <v>746</v>
      </c>
      <c r="BD374" s="28" t="s">
        <v>53</v>
      </c>
      <c r="BE374" s="28" t="s">
        <v>10</v>
      </c>
      <c r="BF374" s="28" t="s">
        <v>492</v>
      </c>
      <c r="BG374" s="28" t="s">
        <v>12</v>
      </c>
      <c r="BH374" s="98" t="s">
        <v>2708</v>
      </c>
      <c r="BI374" s="28" t="s">
        <v>1529</v>
      </c>
      <c r="BJ374" s="247" t="s">
        <v>10483</v>
      </c>
      <c r="BK374" s="28" t="s">
        <v>4257</v>
      </c>
      <c r="BL374" s="28" t="s">
        <v>4258</v>
      </c>
      <c r="BM374" s="28" t="s">
        <v>448</v>
      </c>
      <c r="BN374" s="28" t="s">
        <v>448</v>
      </c>
      <c r="BO374" s="28" t="s">
        <v>448</v>
      </c>
      <c r="BQ374" s="28" t="s">
        <v>4455</v>
      </c>
      <c r="BR374" s="227" t="s">
        <v>490</v>
      </c>
      <c r="BS374" s="227" t="str">
        <f>DD374&amp;" "&amp;FO374&amp;" "&amp;EJ374&amp;" "&amp;HZ374&amp;" "&amp;IZ374&amp;" "&amp;KW374&amp;" "&amp;LU374&amp;" "&amp;MS374&amp;" "&amp;NP374&amp;" "&amp;OO374&amp;" "&amp;PL374&amp;" "&amp;QK374&amp;" "&amp;RM374&amp;" "&amp;SI374&amp;" "&amp;TE374&amp;" "&amp;UE374&amp;" "&amp;JZ374</f>
        <v xml:space="preserve">-- -- EDI-BD            RSES  </v>
      </c>
      <c r="BT374" s="28" t="s">
        <v>4315</v>
      </c>
      <c r="BU374" s="28" t="s">
        <v>8211</v>
      </c>
      <c r="BV374" s="28" t="s">
        <v>8178</v>
      </c>
      <c r="BW374" s="28" t="s">
        <v>8212</v>
      </c>
      <c r="BX374" s="28" t="s">
        <v>8213</v>
      </c>
      <c r="CE374" s="28" t="s">
        <v>4470</v>
      </c>
      <c r="CF374" s="28" t="s">
        <v>4470</v>
      </c>
      <c r="CL374" s="28">
        <v>12</v>
      </c>
      <c r="CM374" s="28">
        <v>12</v>
      </c>
      <c r="CN374" s="3" t="s">
        <v>4895</v>
      </c>
      <c r="CO374" s="3">
        <v>12</v>
      </c>
      <c r="CY374" s="3">
        <v>12</v>
      </c>
      <c r="DD374" s="162" t="s">
        <v>10483</v>
      </c>
      <c r="DE374" s="162" t="s">
        <v>10483</v>
      </c>
      <c r="DF374" s="162" t="s">
        <v>10483</v>
      </c>
      <c r="DG374" s="162" t="s">
        <v>10483</v>
      </c>
      <c r="DH374" s="162" t="s">
        <v>10483</v>
      </c>
      <c r="DI374" s="162" t="s">
        <v>10483</v>
      </c>
      <c r="DJ374" s="162" t="s">
        <v>10483</v>
      </c>
      <c r="DK374" s="162" t="s">
        <v>10483</v>
      </c>
      <c r="DL374" s="162" t="s">
        <v>10483</v>
      </c>
      <c r="EA374" s="53" t="s">
        <v>10483</v>
      </c>
      <c r="EB374" s="53"/>
      <c r="EC374" s="53" t="s">
        <v>10483</v>
      </c>
      <c r="ED374" s="53" t="s">
        <v>10483</v>
      </c>
      <c r="EE374" s="53" t="s">
        <v>10483</v>
      </c>
      <c r="EF374" s="162" t="s">
        <v>10483</v>
      </c>
      <c r="EJ374" s="3" t="s">
        <v>1778</v>
      </c>
      <c r="EK374" s="3" t="s">
        <v>1778</v>
      </c>
      <c r="EL374" s="3" t="s">
        <v>1778</v>
      </c>
      <c r="EM374" s="29">
        <v>39.33</v>
      </c>
      <c r="EN374" s="29">
        <v>4.92</v>
      </c>
      <c r="EO374" s="53" t="s">
        <v>10483</v>
      </c>
      <c r="EP374" s="29">
        <v>27.18</v>
      </c>
      <c r="EQ374" s="29">
        <v>6.1</v>
      </c>
      <c r="ER374" s="53" t="s">
        <v>10483</v>
      </c>
      <c r="EV374" s="65">
        <v>25.58</v>
      </c>
      <c r="EW374" s="65">
        <v>10.3</v>
      </c>
      <c r="FG374" s="53" t="s">
        <v>10483</v>
      </c>
      <c r="FH374" s="53" t="s">
        <v>10483</v>
      </c>
      <c r="FI374" s="53" t="s">
        <v>10483</v>
      </c>
      <c r="FJ374" s="53" t="s">
        <v>10483</v>
      </c>
      <c r="FK374" s="53" t="s">
        <v>10483</v>
      </c>
      <c r="FO374" s="162" t="s">
        <v>10483</v>
      </c>
      <c r="FP374" s="162" t="s">
        <v>10483</v>
      </c>
      <c r="FQ374" s="162" t="s">
        <v>10483</v>
      </c>
      <c r="FR374" s="162" t="s">
        <v>10483</v>
      </c>
      <c r="FS374" s="162" t="s">
        <v>10483</v>
      </c>
      <c r="FT374" s="162" t="s">
        <v>10483</v>
      </c>
      <c r="FU374" s="162" t="s">
        <v>10483</v>
      </c>
      <c r="FV374" s="162" t="s">
        <v>10483</v>
      </c>
      <c r="FW374" s="162" t="s">
        <v>10483</v>
      </c>
      <c r="FX374" s="162" t="s">
        <v>10483</v>
      </c>
      <c r="GM374" s="162" t="s">
        <v>10483</v>
      </c>
      <c r="GN374" s="162" t="s">
        <v>10483</v>
      </c>
      <c r="GO374" s="162" t="s">
        <v>10483</v>
      </c>
      <c r="GP374" s="162" t="s">
        <v>10483</v>
      </c>
      <c r="GQ374" s="162" t="s">
        <v>10483</v>
      </c>
      <c r="GZ374" s="166"/>
      <c r="HA374" s="166"/>
      <c r="HB374" s="166"/>
      <c r="HC374" s="166"/>
      <c r="HD374" s="166"/>
      <c r="HE374" s="166"/>
      <c r="HF374" s="166"/>
      <c r="HG374" s="166"/>
      <c r="HH374" s="166"/>
      <c r="HI374" s="166"/>
      <c r="HJ374" s="166"/>
      <c r="HK374" s="166"/>
      <c r="HO374" s="3" t="s">
        <v>542</v>
      </c>
      <c r="JZ374" s="9"/>
      <c r="KA374" s="9"/>
      <c r="KB374" s="9"/>
      <c r="KC374" s="9"/>
      <c r="KD374" s="9"/>
      <c r="KE374" s="9"/>
      <c r="KF374" s="9"/>
      <c r="TE374" s="3" t="s">
        <v>4106</v>
      </c>
      <c r="TF374" s="3" t="s">
        <v>4106</v>
      </c>
      <c r="TG374" s="3" t="s">
        <v>4106</v>
      </c>
      <c r="TH374" s="29">
        <v>25.08</v>
      </c>
      <c r="TI374" s="29">
        <v>3.53</v>
      </c>
      <c r="TK374" s="29">
        <v>30.83</v>
      </c>
      <c r="TL374" s="29">
        <v>4.41</v>
      </c>
      <c r="TQ374" s="142">
        <v>31.17</v>
      </c>
      <c r="TR374" s="142">
        <v>4.43</v>
      </c>
      <c r="VF374" s="3" t="s">
        <v>5046</v>
      </c>
      <c r="VG374" s="3" t="s">
        <v>5127</v>
      </c>
      <c r="VH374" s="3" t="s">
        <v>4501</v>
      </c>
      <c r="VI374" s="3">
        <v>3</v>
      </c>
      <c r="VJ374" s="3">
        <v>20</v>
      </c>
      <c r="VQ374" s="3" t="s">
        <v>951</v>
      </c>
      <c r="VR374" s="3" t="s">
        <v>951</v>
      </c>
      <c r="VS374" s="3" t="s">
        <v>951</v>
      </c>
      <c r="VT374" s="6" t="s">
        <v>951</v>
      </c>
      <c r="VV374" s="2" t="s">
        <v>6173</v>
      </c>
      <c r="VW374" s="2" t="s">
        <v>5823</v>
      </c>
      <c r="VX374" s="3" t="s">
        <v>6192</v>
      </c>
      <c r="VZ374" s="3" t="s">
        <v>5963</v>
      </c>
      <c r="WA374" s="3" t="s">
        <v>10927</v>
      </c>
      <c r="WB374" s="3" t="s">
        <v>10456</v>
      </c>
      <c r="WC374" s="3" t="s">
        <v>5963</v>
      </c>
      <c r="WF374" t="s">
        <v>10455</v>
      </c>
      <c r="WG374" s="99" t="s">
        <v>6190</v>
      </c>
      <c r="WN374" s="2" t="s">
        <v>6191</v>
      </c>
      <c r="WQ374" s="3" t="s">
        <v>537</v>
      </c>
      <c r="WR374" s="91" t="s">
        <v>537</v>
      </c>
      <c r="WS374" s="91" t="s">
        <v>776</v>
      </c>
      <c r="WT374" s="3" t="s">
        <v>5839</v>
      </c>
      <c r="WU374" s="3" t="s">
        <v>5839</v>
      </c>
      <c r="WV374" s="99" t="s">
        <v>776</v>
      </c>
      <c r="WW374" s="3" t="s">
        <v>6193</v>
      </c>
      <c r="WZ374" s="6" t="s">
        <v>534</v>
      </c>
      <c r="XA374" s="6" t="s">
        <v>3190</v>
      </c>
      <c r="XD374" s="6" t="s">
        <v>3188</v>
      </c>
      <c r="XE374" s="6" t="s">
        <v>542</v>
      </c>
      <c r="XF374" s="6" t="s">
        <v>2420</v>
      </c>
      <c r="XG374" s="6" t="s">
        <v>1422</v>
      </c>
      <c r="XI374" s="18" t="s">
        <v>1077</v>
      </c>
      <c r="XJ374" s="18"/>
      <c r="XK374" s="8" t="s">
        <v>19</v>
      </c>
      <c r="XL374" s="8" t="s">
        <v>1422</v>
      </c>
      <c r="XP374" s="6" t="s">
        <v>801</v>
      </c>
      <c r="XQ374" s="6" t="s">
        <v>801</v>
      </c>
      <c r="XS374" s="6" t="s">
        <v>10862</v>
      </c>
      <c r="XT374" s="6" t="s">
        <v>10862</v>
      </c>
      <c r="XV374" s="3">
        <v>8</v>
      </c>
      <c r="XX374" s="3" t="s">
        <v>534</v>
      </c>
      <c r="XY374" s="3" t="s">
        <v>1077</v>
      </c>
      <c r="YB374" s="3" t="s">
        <v>534</v>
      </c>
      <c r="YI374" s="3" t="s">
        <v>786</v>
      </c>
      <c r="YJ374" s="3" t="s">
        <v>488</v>
      </c>
      <c r="YL374" s="3" t="s">
        <v>491</v>
      </c>
      <c r="YM374" s="3" t="s">
        <v>537</v>
      </c>
      <c r="YN374" s="3" t="s">
        <v>537</v>
      </c>
      <c r="YO374" s="3" t="s">
        <v>776</v>
      </c>
      <c r="YP374" s="3" t="s">
        <v>2755</v>
      </c>
      <c r="YQ374" s="3" t="s">
        <v>3899</v>
      </c>
      <c r="YR374" s="3" t="s">
        <v>776</v>
      </c>
      <c r="YS374" s="3" t="s">
        <v>1647</v>
      </c>
      <c r="YT374" s="3" t="s">
        <v>489</v>
      </c>
      <c r="YU374" s="3" t="s">
        <v>3992</v>
      </c>
      <c r="YV374" s="3" t="s">
        <v>776</v>
      </c>
      <c r="YX374" s="3" t="s">
        <v>2420</v>
      </c>
      <c r="YY374" s="3" t="s">
        <v>2114</v>
      </c>
      <c r="ZA374" s="6" t="s">
        <v>1837</v>
      </c>
      <c r="ZB374" s="3" t="s">
        <v>145</v>
      </c>
      <c r="ZC374" s="6" t="s">
        <v>145</v>
      </c>
      <c r="ZD374" s="24" t="s">
        <v>1647</v>
      </c>
      <c r="ZH374" s="13" t="s">
        <v>748</v>
      </c>
      <c r="ZI374" s="3" t="s">
        <v>747</v>
      </c>
      <c r="ZJ374" s="3" t="s">
        <v>749</v>
      </c>
    </row>
    <row r="375" spans="1:686" ht="33" customHeight="1" x14ac:dyDescent="0.2">
      <c r="K375" s="6">
        <v>73</v>
      </c>
      <c r="L375" s="6">
        <v>114</v>
      </c>
      <c r="T375" s="3" t="s">
        <v>1805</v>
      </c>
      <c r="AE375" s="3" t="s">
        <v>1805</v>
      </c>
      <c r="AL375" s="9"/>
      <c r="AM375" s="6" t="s">
        <v>7682</v>
      </c>
      <c r="AO375" s="247" t="s">
        <v>10483</v>
      </c>
      <c r="AP375" s="9"/>
      <c r="AQ375" s="9"/>
      <c r="BH375" s="98" t="s">
        <v>2708</v>
      </c>
      <c r="BI375" s="247" t="s">
        <v>10483</v>
      </c>
      <c r="BJ375" s="247" t="s">
        <v>10483</v>
      </c>
      <c r="BK375" s="247" t="s">
        <v>10483</v>
      </c>
      <c r="BQ375" s="28" t="s">
        <v>4455</v>
      </c>
      <c r="BS375" s="227" t="str">
        <f>DD375&amp;" "&amp;FO375&amp;" "&amp;EJ375&amp;" "&amp;HZ375&amp;" "&amp;IZ375&amp;" "&amp;KW375&amp;" "&amp;LU375&amp;" "&amp;MS375&amp;" "&amp;NP375&amp;" "&amp;OO375&amp;" "&amp;PL375&amp;" "&amp;QK375&amp;" "&amp;RM375&amp;" "&amp;SI375&amp;" "&amp;TE375&amp;" "&amp;UE375&amp;" "&amp;JZ375</f>
        <v xml:space="preserve">-- -- --              </v>
      </c>
      <c r="CL375" s="28">
        <v>13</v>
      </c>
      <c r="CM375" s="28">
        <v>13</v>
      </c>
      <c r="CO375" s="3">
        <v>13</v>
      </c>
      <c r="CY375" s="3">
        <v>13</v>
      </c>
      <c r="DD375" s="162" t="s">
        <v>10483</v>
      </c>
      <c r="DE375" s="162" t="s">
        <v>10483</v>
      </c>
      <c r="DF375" s="162" t="s">
        <v>10483</v>
      </c>
      <c r="DG375" s="162" t="s">
        <v>10483</v>
      </c>
      <c r="DH375" s="162" t="s">
        <v>10483</v>
      </c>
      <c r="DI375" s="162" t="s">
        <v>10483</v>
      </c>
      <c r="DJ375" s="162" t="s">
        <v>10483</v>
      </c>
      <c r="DK375" s="162" t="s">
        <v>10483</v>
      </c>
      <c r="DL375" s="162" t="s">
        <v>10483</v>
      </c>
      <c r="EA375" s="53" t="s">
        <v>10483</v>
      </c>
      <c r="EB375" s="53"/>
      <c r="EC375" s="53" t="s">
        <v>10483</v>
      </c>
      <c r="ED375" s="53" t="s">
        <v>10483</v>
      </c>
      <c r="EE375" s="53" t="s">
        <v>10483</v>
      </c>
      <c r="EF375" s="162" t="s">
        <v>10483</v>
      </c>
      <c r="EJ375" s="162" t="s">
        <v>10483</v>
      </c>
      <c r="EK375" s="162" t="s">
        <v>10483</v>
      </c>
      <c r="EL375" s="162" t="s">
        <v>10483</v>
      </c>
      <c r="EM375" s="29">
        <v>39.69</v>
      </c>
      <c r="EN375" s="29">
        <v>4.03</v>
      </c>
      <c r="EO375" s="53" t="s">
        <v>10483</v>
      </c>
      <c r="EP375" s="29">
        <v>38.69</v>
      </c>
      <c r="EQ375" s="29">
        <v>5.91</v>
      </c>
      <c r="ER375" s="53" t="s">
        <v>10483</v>
      </c>
      <c r="EV375" s="65">
        <v>38.69</v>
      </c>
      <c r="EW375" s="65">
        <v>5.48</v>
      </c>
      <c r="FG375" s="53" t="s">
        <v>10483</v>
      </c>
      <c r="FH375" s="53" t="s">
        <v>10483</v>
      </c>
      <c r="FI375" s="53" t="s">
        <v>10483</v>
      </c>
      <c r="FJ375" s="53" t="s">
        <v>10483</v>
      </c>
      <c r="FK375" s="53" t="s">
        <v>10483</v>
      </c>
      <c r="FO375" s="162" t="s">
        <v>10483</v>
      </c>
      <c r="FP375" s="162" t="s">
        <v>10483</v>
      </c>
      <c r="FQ375" s="162" t="s">
        <v>10483</v>
      </c>
      <c r="FR375" s="162" t="s">
        <v>10483</v>
      </c>
      <c r="FS375" s="162" t="s">
        <v>10483</v>
      </c>
      <c r="FT375" s="162" t="s">
        <v>10483</v>
      </c>
      <c r="FU375" s="162" t="s">
        <v>10483</v>
      </c>
      <c r="FV375" s="162" t="s">
        <v>10483</v>
      </c>
      <c r="FW375" s="162" t="s">
        <v>10483</v>
      </c>
      <c r="FX375" s="162" t="s">
        <v>10483</v>
      </c>
      <c r="GM375" s="162" t="s">
        <v>10483</v>
      </c>
      <c r="GN375" s="162" t="s">
        <v>10483</v>
      </c>
      <c r="GO375" s="162" t="s">
        <v>10483</v>
      </c>
      <c r="GP375" s="162" t="s">
        <v>10483</v>
      </c>
      <c r="GQ375" s="162" t="s">
        <v>10483</v>
      </c>
      <c r="GZ375" s="166"/>
      <c r="HA375" s="166"/>
      <c r="HB375" s="166"/>
      <c r="HC375" s="166"/>
      <c r="HD375" s="166"/>
      <c r="HE375" s="166"/>
      <c r="HF375" s="166"/>
      <c r="HG375" s="166"/>
      <c r="HH375" s="166"/>
      <c r="HI375" s="166"/>
      <c r="HJ375" s="166"/>
      <c r="HK375" s="166"/>
      <c r="JZ375" s="9"/>
      <c r="KA375" s="9"/>
      <c r="KB375" s="9"/>
      <c r="KC375" s="9"/>
      <c r="KD375" s="9"/>
      <c r="KE375" s="9"/>
      <c r="KF375" s="9"/>
      <c r="TH375" s="29">
        <v>24.23</v>
      </c>
      <c r="TI375" s="29">
        <v>3.66</v>
      </c>
      <c r="TK375" s="29">
        <v>23.83</v>
      </c>
      <c r="TL375" s="29">
        <v>4.2</v>
      </c>
      <c r="TQ375" s="142">
        <v>25</v>
      </c>
      <c r="TR375" s="142">
        <v>3.57</v>
      </c>
      <c r="VF375" s="3" t="s">
        <v>5035</v>
      </c>
      <c r="VG375" s="9"/>
      <c r="VH375" s="9"/>
      <c r="VI375" s="9"/>
      <c r="VJ375" s="9"/>
      <c r="WA375" s="3" t="s">
        <v>10927</v>
      </c>
      <c r="WS375" s="3" t="s">
        <v>1013</v>
      </c>
      <c r="WZ375" s="6" t="s">
        <v>1805</v>
      </c>
      <c r="XA375" s="6" t="s">
        <v>1805</v>
      </c>
      <c r="XG375" s="6" t="s">
        <v>1809</v>
      </c>
      <c r="XI375" s="6" t="s">
        <v>5949</v>
      </c>
      <c r="XK375"/>
      <c r="XL375" s="3" t="s">
        <v>1809</v>
      </c>
      <c r="XP375" s="6" t="s">
        <v>7682</v>
      </c>
      <c r="XQ375" s="6" t="s">
        <v>7682</v>
      </c>
      <c r="XV375"/>
      <c r="YB375" s="3" t="s">
        <v>1013</v>
      </c>
      <c r="YJ375" s="3" t="s">
        <v>488</v>
      </c>
      <c r="YO375" s="3" t="s">
        <v>1013</v>
      </c>
    </row>
    <row r="376" spans="1:686" ht="33" customHeight="1" x14ac:dyDescent="0.2">
      <c r="K376" s="6">
        <v>73</v>
      </c>
      <c r="L376" s="6">
        <v>114</v>
      </c>
      <c r="T376" s="3" t="s">
        <v>534</v>
      </c>
      <c r="AL376" s="9"/>
      <c r="AM376" s="6" t="s">
        <v>10737</v>
      </c>
      <c r="AO376" s="247" t="s">
        <v>10483</v>
      </c>
      <c r="AP376" s="9"/>
      <c r="AQ376" s="9"/>
      <c r="BH376" s="98"/>
      <c r="BI376" s="247" t="s">
        <v>10483</v>
      </c>
      <c r="BJ376" s="247" t="s">
        <v>10483</v>
      </c>
      <c r="BK376" s="247" t="s">
        <v>10483</v>
      </c>
      <c r="CL376" s="247" t="s">
        <v>10483</v>
      </c>
      <c r="CM376" s="247" t="s">
        <v>10483</v>
      </c>
      <c r="CX376" s="64"/>
      <c r="CY376" s="3"/>
      <c r="DD376" s="162" t="s">
        <v>10483</v>
      </c>
      <c r="DE376" s="162" t="s">
        <v>10483</v>
      </c>
      <c r="DF376" s="162" t="s">
        <v>10483</v>
      </c>
      <c r="DG376" s="162" t="s">
        <v>10483</v>
      </c>
      <c r="DH376" s="162" t="s">
        <v>10483</v>
      </c>
      <c r="DI376" s="162" t="s">
        <v>10483</v>
      </c>
      <c r="DJ376" s="162" t="s">
        <v>10483</v>
      </c>
      <c r="DK376" s="162" t="s">
        <v>10483</v>
      </c>
      <c r="DL376" s="162" t="s">
        <v>10483</v>
      </c>
      <c r="EA376" s="53" t="s">
        <v>10483</v>
      </c>
      <c r="EB376" s="53"/>
      <c r="EC376" s="53" t="s">
        <v>10483</v>
      </c>
      <c r="ED376" s="53" t="s">
        <v>10483</v>
      </c>
      <c r="EE376" s="53" t="s">
        <v>10483</v>
      </c>
      <c r="EF376" s="162" t="s">
        <v>10483</v>
      </c>
      <c r="EJ376" s="3" t="s">
        <v>6920</v>
      </c>
      <c r="EK376" s="3" t="s">
        <v>1355</v>
      </c>
      <c r="EL376" s="3" t="s">
        <v>1355</v>
      </c>
      <c r="EM376" s="29">
        <v>91.58</v>
      </c>
      <c r="EN376" s="29">
        <v>8.4600000000000009</v>
      </c>
      <c r="EO376" s="53" t="s">
        <v>10483</v>
      </c>
      <c r="EP376" s="29">
        <v>121.92</v>
      </c>
      <c r="EQ376" s="29">
        <v>16.809999999999999</v>
      </c>
      <c r="ER376" s="53" t="s">
        <v>10483</v>
      </c>
      <c r="EV376" s="65">
        <v>122.58</v>
      </c>
      <c r="EW376" s="65">
        <v>21.29</v>
      </c>
      <c r="FG376" s="53" t="s">
        <v>10483</v>
      </c>
      <c r="FH376" s="53" t="s">
        <v>10483</v>
      </c>
      <c r="FI376" s="53" t="s">
        <v>10483</v>
      </c>
      <c r="FJ376" s="53" t="s">
        <v>10483</v>
      </c>
      <c r="FK376" s="53" t="s">
        <v>10483</v>
      </c>
      <c r="FO376" s="162" t="s">
        <v>10483</v>
      </c>
      <c r="FP376" s="162" t="s">
        <v>10483</v>
      </c>
      <c r="FQ376" s="162" t="s">
        <v>10483</v>
      </c>
      <c r="FR376" s="162" t="s">
        <v>10483</v>
      </c>
      <c r="FS376" s="162" t="s">
        <v>10483</v>
      </c>
      <c r="FT376" s="162" t="s">
        <v>10483</v>
      </c>
      <c r="FU376" s="162" t="s">
        <v>10483</v>
      </c>
      <c r="FV376" s="162" t="s">
        <v>10483</v>
      </c>
      <c r="FW376" s="162" t="s">
        <v>10483</v>
      </c>
      <c r="FX376" s="162" t="s">
        <v>10483</v>
      </c>
      <c r="GM376" s="162" t="s">
        <v>10483</v>
      </c>
      <c r="GN376" s="162" t="s">
        <v>10483</v>
      </c>
      <c r="GO376" s="162" t="s">
        <v>10483</v>
      </c>
      <c r="GP376" s="162" t="s">
        <v>10483</v>
      </c>
      <c r="GQ376" s="162" t="s">
        <v>10483</v>
      </c>
      <c r="GZ376" s="166"/>
      <c r="HA376" s="166"/>
      <c r="HB376" s="166"/>
      <c r="HC376" s="166"/>
      <c r="HD376" s="166"/>
      <c r="HE376" s="166"/>
      <c r="HF376" s="166"/>
      <c r="HG376" s="166"/>
      <c r="HH376" s="166"/>
      <c r="HI376" s="166"/>
      <c r="HJ376" s="166"/>
      <c r="HK376" s="166"/>
      <c r="JZ376" s="9"/>
      <c r="KA376" s="9"/>
      <c r="KB376" s="9"/>
      <c r="KC376" s="9"/>
      <c r="KD376" s="9"/>
      <c r="KE376" s="9"/>
      <c r="KF376" s="9"/>
      <c r="LE376" s="64"/>
      <c r="LF376" s="64"/>
      <c r="TQ376" s="142"/>
      <c r="TR376" s="142"/>
      <c r="VG376" s="9"/>
      <c r="VH376" s="9"/>
      <c r="VI376" s="9"/>
      <c r="VJ376" s="9"/>
      <c r="WA376" s="3" t="s">
        <v>10928</v>
      </c>
      <c r="XK376"/>
      <c r="XP376" s="6" t="s">
        <v>10737</v>
      </c>
      <c r="XQ376" s="6" t="s">
        <v>10737</v>
      </c>
      <c r="XV376"/>
    </row>
    <row r="377" spans="1:686" ht="33" customHeight="1" x14ac:dyDescent="0.2">
      <c r="K377" s="6">
        <v>73</v>
      </c>
      <c r="L377" s="6">
        <v>114</v>
      </c>
      <c r="T377" s="3" t="s">
        <v>1805</v>
      </c>
      <c r="AL377" s="9"/>
      <c r="AM377" s="6" t="s">
        <v>10802</v>
      </c>
      <c r="AO377" s="247" t="s">
        <v>10483</v>
      </c>
      <c r="AP377" s="9"/>
      <c r="AQ377" s="9"/>
      <c r="BH377" s="98"/>
      <c r="BI377" s="247" t="s">
        <v>10483</v>
      </c>
      <c r="BJ377" s="247" t="s">
        <v>10483</v>
      </c>
      <c r="BK377" s="247" t="s">
        <v>10483</v>
      </c>
      <c r="CL377" s="247" t="s">
        <v>10483</v>
      </c>
      <c r="CM377" s="247" t="s">
        <v>10483</v>
      </c>
      <c r="CX377" s="64"/>
      <c r="CY377" s="3"/>
      <c r="DD377" s="162" t="s">
        <v>10483</v>
      </c>
      <c r="DE377" s="162" t="s">
        <v>10483</v>
      </c>
      <c r="DF377" s="162" t="s">
        <v>10483</v>
      </c>
      <c r="DG377" s="162" t="s">
        <v>10483</v>
      </c>
      <c r="DH377" s="162" t="s">
        <v>10483</v>
      </c>
      <c r="DI377" s="162" t="s">
        <v>10483</v>
      </c>
      <c r="DJ377" s="162" t="s">
        <v>10483</v>
      </c>
      <c r="DK377" s="162" t="s">
        <v>10483</v>
      </c>
      <c r="DL377" s="162" t="s">
        <v>10483</v>
      </c>
      <c r="EA377" s="53" t="s">
        <v>10483</v>
      </c>
      <c r="EB377" s="53"/>
      <c r="EC377" s="53" t="s">
        <v>10483</v>
      </c>
      <c r="ED377" s="53" t="s">
        <v>10483</v>
      </c>
      <c r="EE377" s="53" t="s">
        <v>10483</v>
      </c>
      <c r="EF377" s="162" t="s">
        <v>10483</v>
      </c>
      <c r="EJ377" s="162" t="s">
        <v>10483</v>
      </c>
      <c r="EK377" s="162" t="s">
        <v>10483</v>
      </c>
      <c r="EL377" s="162" t="s">
        <v>10483</v>
      </c>
      <c r="EM377" s="29">
        <v>91.92</v>
      </c>
      <c r="EN377" s="29">
        <v>17.03</v>
      </c>
      <c r="EO377" s="53" t="s">
        <v>10483</v>
      </c>
      <c r="EP377" s="29">
        <v>91.69</v>
      </c>
      <c r="EQ377" s="29">
        <v>14.77</v>
      </c>
      <c r="ER377" s="53" t="s">
        <v>10483</v>
      </c>
      <c r="EV377" s="65">
        <v>94</v>
      </c>
      <c r="EW377" s="65">
        <v>13.45</v>
      </c>
      <c r="FG377" s="53" t="s">
        <v>10483</v>
      </c>
      <c r="FH377" s="53" t="s">
        <v>10483</v>
      </c>
      <c r="FI377" s="53" t="s">
        <v>10483</v>
      </c>
      <c r="FJ377" s="53" t="s">
        <v>10483</v>
      </c>
      <c r="FK377" s="53" t="s">
        <v>10483</v>
      </c>
      <c r="FO377" s="162" t="s">
        <v>10483</v>
      </c>
      <c r="FP377" s="162" t="s">
        <v>10483</v>
      </c>
      <c r="FQ377" s="162" t="s">
        <v>10483</v>
      </c>
      <c r="FR377" s="162" t="s">
        <v>10483</v>
      </c>
      <c r="FS377" s="162" t="s">
        <v>10483</v>
      </c>
      <c r="FT377" s="162" t="s">
        <v>10483</v>
      </c>
      <c r="FU377" s="162" t="s">
        <v>10483</v>
      </c>
      <c r="FV377" s="162" t="s">
        <v>10483</v>
      </c>
      <c r="FW377" s="162" t="s">
        <v>10483</v>
      </c>
      <c r="FX377" s="162" t="s">
        <v>10483</v>
      </c>
      <c r="GM377" s="162" t="s">
        <v>10483</v>
      </c>
      <c r="GN377" s="162" t="s">
        <v>10483</v>
      </c>
      <c r="GO377" s="162" t="s">
        <v>10483</v>
      </c>
      <c r="GP377" s="162" t="s">
        <v>10483</v>
      </c>
      <c r="GQ377" s="162" t="s">
        <v>10483</v>
      </c>
      <c r="GZ377" s="166"/>
      <c r="HA377" s="166"/>
      <c r="HB377" s="166"/>
      <c r="HC377" s="166"/>
      <c r="HD377" s="166"/>
      <c r="HE377" s="166"/>
      <c r="HF377" s="166"/>
      <c r="HG377" s="166"/>
      <c r="HH377" s="166"/>
      <c r="HI377" s="166"/>
      <c r="HJ377" s="166"/>
      <c r="HK377" s="166"/>
      <c r="JZ377" s="9"/>
      <c r="KA377" s="9"/>
      <c r="KB377" s="9"/>
      <c r="KC377" s="9"/>
      <c r="KD377" s="9"/>
      <c r="KE377" s="9"/>
      <c r="KF377" s="9"/>
      <c r="LE377" s="64"/>
      <c r="LF377" s="64"/>
      <c r="TQ377" s="142"/>
      <c r="TR377" s="142"/>
      <c r="VG377" s="9"/>
      <c r="VH377" s="9"/>
      <c r="VI377" s="9"/>
      <c r="VJ377" s="9"/>
      <c r="WA377" s="3" t="s">
        <v>10928</v>
      </c>
      <c r="XK377"/>
      <c r="XP377" s="6" t="s">
        <v>10802</v>
      </c>
      <c r="XQ377" s="6" t="s">
        <v>10802</v>
      </c>
      <c r="XV377"/>
    </row>
    <row r="378" spans="1:686" ht="33" customHeight="1" x14ac:dyDescent="0.2">
      <c r="A378" s="3" t="s">
        <v>6679</v>
      </c>
      <c r="B378" s="64" t="s">
        <v>11357</v>
      </c>
      <c r="C378" s="138" t="s">
        <v>9883</v>
      </c>
      <c r="D378" s="138"/>
      <c r="E378" s="138"/>
      <c r="F378" s="4" t="s">
        <v>3070</v>
      </c>
      <c r="I378" s="80" t="s">
        <v>6940</v>
      </c>
      <c r="K378" s="6">
        <v>74</v>
      </c>
      <c r="L378" s="6">
        <v>115</v>
      </c>
      <c r="M378" s="138" t="s">
        <v>2633</v>
      </c>
      <c r="N378" s="3" t="s">
        <v>10255</v>
      </c>
      <c r="O378" s="3" t="s">
        <v>10256</v>
      </c>
      <c r="P378" s="3">
        <v>2</v>
      </c>
      <c r="Q378" s="6" t="s">
        <v>2645</v>
      </c>
      <c r="S378" s="3" t="s">
        <v>75</v>
      </c>
      <c r="T378" s="3" t="s">
        <v>2586</v>
      </c>
      <c r="U378" s="3" t="s">
        <v>2662</v>
      </c>
      <c r="V378" s="3" t="s">
        <v>2663</v>
      </c>
      <c r="W378" s="3" t="s">
        <v>2222</v>
      </c>
      <c r="Y378" s="3" t="s">
        <v>2684</v>
      </c>
      <c r="Z378" s="3" t="s">
        <v>2685</v>
      </c>
      <c r="AA378" s="3" t="s">
        <v>2260</v>
      </c>
      <c r="AB378" s="6" t="s">
        <v>2020</v>
      </c>
      <c r="AC378" s="6" t="s">
        <v>218</v>
      </c>
      <c r="AD378" s="3" t="s">
        <v>3811</v>
      </c>
      <c r="AE378" s="3" t="s">
        <v>3809</v>
      </c>
      <c r="AF378" s="3" t="s">
        <v>3810</v>
      </c>
      <c r="AG378" s="3" t="s">
        <v>3810</v>
      </c>
      <c r="AI378" s="3" t="s">
        <v>3812</v>
      </c>
      <c r="AJ378" s="3" t="s">
        <v>542</v>
      </c>
      <c r="AL378" s="9"/>
      <c r="AM378" s="6" t="s">
        <v>1481</v>
      </c>
      <c r="AN378" s="3" t="s">
        <v>537</v>
      </c>
      <c r="AO378" s="270" t="s">
        <v>11104</v>
      </c>
      <c r="AP378" s="28">
        <v>6</v>
      </c>
      <c r="AQ378" s="9"/>
      <c r="AR378" s="98" t="s">
        <v>2840</v>
      </c>
      <c r="AT378" s="98">
        <v>92</v>
      </c>
      <c r="AU378" s="98">
        <v>92</v>
      </c>
      <c r="AV378" s="98">
        <v>0</v>
      </c>
      <c r="AW378" s="98" t="s">
        <v>2875</v>
      </c>
      <c r="AX378" s="98" t="s">
        <v>2876</v>
      </c>
      <c r="AY378" s="226" t="s">
        <v>2877</v>
      </c>
      <c r="AZ378" s="28" t="s">
        <v>542</v>
      </c>
      <c r="BA378" s="28" t="s">
        <v>542</v>
      </c>
      <c r="BB378" s="28" t="s">
        <v>542</v>
      </c>
      <c r="BC378" s="28" t="s">
        <v>542</v>
      </c>
      <c r="BH378" s="28" t="s">
        <v>2708</v>
      </c>
      <c r="BI378" s="28" t="s">
        <v>1529</v>
      </c>
      <c r="BJ378" s="247" t="s">
        <v>10483</v>
      </c>
      <c r="BK378" s="28" t="s">
        <v>4298</v>
      </c>
      <c r="BL378" s="28">
        <v>1</v>
      </c>
      <c r="BM378" s="28" t="s">
        <v>448</v>
      </c>
      <c r="BN378" s="28" t="s">
        <v>448</v>
      </c>
      <c r="BO378" s="28" t="s">
        <v>448</v>
      </c>
      <c r="BQ378" s="28" t="s">
        <v>4455</v>
      </c>
      <c r="BR378" s="227" t="s">
        <v>2588</v>
      </c>
      <c r="BS378" s="227" t="str">
        <f>DD378&amp;" "&amp;FO378&amp;" "&amp;EJ378&amp;" "&amp;HZ378&amp;" "&amp;IZ378&amp;" "&amp;KW378&amp;" "&amp;LU378&amp;" "&amp;MS378&amp;" "&amp;NP378&amp;" "&amp;OO378&amp;" "&amp;PL378&amp;" "&amp;QK378&amp;" "&amp;RM378&amp;" "&amp;SI378&amp;" "&amp;TE378&amp;" "&amp;UE378&amp;" "&amp;JZ378</f>
        <v xml:space="preserve">-- EDE-Q-R BSQ-8C EDE-Q-WC EDE-Q-SC EDE-Q-EC           </v>
      </c>
      <c r="BT378" s="28" t="s">
        <v>4366</v>
      </c>
      <c r="BU378" s="28" t="s">
        <v>8214</v>
      </c>
      <c r="BV378" s="28" t="s">
        <v>8215</v>
      </c>
      <c r="CE378" s="28" t="s">
        <v>4460</v>
      </c>
      <c r="CF378" s="28" t="s">
        <v>4664</v>
      </c>
      <c r="CI378" s="118" t="s">
        <v>6940</v>
      </c>
      <c r="CL378" s="28">
        <v>58</v>
      </c>
      <c r="CM378" s="28">
        <v>30</v>
      </c>
      <c r="CN378" s="3" t="s">
        <v>178</v>
      </c>
      <c r="CO378" s="3">
        <v>25</v>
      </c>
      <c r="CX378" s="3">
        <v>25</v>
      </c>
      <c r="DD378" s="162" t="s">
        <v>10483</v>
      </c>
      <c r="DE378" s="3" t="s">
        <v>761</v>
      </c>
      <c r="DF378" s="3" t="s">
        <v>4143</v>
      </c>
      <c r="DG378" s="29">
        <v>2.34</v>
      </c>
      <c r="DH378" s="29">
        <v>0.93</v>
      </c>
      <c r="DI378" s="162" t="s">
        <v>10483</v>
      </c>
      <c r="DJ378" s="29">
        <v>1.75</v>
      </c>
      <c r="DK378" s="29">
        <v>0.99</v>
      </c>
      <c r="DL378" s="162" t="s">
        <v>10483</v>
      </c>
      <c r="DM378" s="142">
        <v>1.46</v>
      </c>
      <c r="DN378" s="142">
        <v>0.81</v>
      </c>
      <c r="DO378" s="142"/>
      <c r="EA378" s="53" t="s">
        <v>10483</v>
      </c>
      <c r="EB378" s="53"/>
      <c r="EC378" s="53" t="s">
        <v>10483</v>
      </c>
      <c r="ED378" s="53" t="s">
        <v>10483</v>
      </c>
      <c r="EE378" s="53" t="s">
        <v>10483</v>
      </c>
      <c r="EF378" s="162" t="s">
        <v>10483</v>
      </c>
      <c r="EJ378" s="3" t="s">
        <v>6921</v>
      </c>
      <c r="EK378" s="3" t="s">
        <v>596</v>
      </c>
      <c r="EL378" s="3" t="s">
        <v>596</v>
      </c>
      <c r="EM378" s="29">
        <v>29.93</v>
      </c>
      <c r="EN378" s="29">
        <v>8.35</v>
      </c>
      <c r="EO378" s="53" t="s">
        <v>10483</v>
      </c>
      <c r="EP378" s="29">
        <v>23.34</v>
      </c>
      <c r="EQ378" s="29">
        <v>11.27</v>
      </c>
      <c r="ER378" s="53" t="s">
        <v>10483</v>
      </c>
      <c r="ES378" s="72" t="s">
        <v>6925</v>
      </c>
      <c r="ET378" s="72" t="s">
        <v>6926</v>
      </c>
      <c r="EU378" s="72"/>
      <c r="EV378" s="72"/>
      <c r="EW378" s="72"/>
      <c r="FG378" s="53" t="s">
        <v>10483</v>
      </c>
      <c r="FH378" s="53" t="s">
        <v>10483</v>
      </c>
      <c r="FI378" s="53" t="s">
        <v>10483</v>
      </c>
      <c r="FJ378" s="53" t="s">
        <v>10483</v>
      </c>
      <c r="FK378" s="53" t="s">
        <v>10483</v>
      </c>
      <c r="FO378" s="3" t="s">
        <v>4164</v>
      </c>
      <c r="FP378" s="162" t="s">
        <v>10483</v>
      </c>
      <c r="FQ378" s="3" t="s">
        <v>4340</v>
      </c>
      <c r="FR378" s="3" t="s">
        <v>4164</v>
      </c>
      <c r="FS378" s="29">
        <v>1.82</v>
      </c>
      <c r="FT378" s="29">
        <v>1.34</v>
      </c>
      <c r="FU378" s="53" t="s">
        <v>10483</v>
      </c>
      <c r="FV378" s="29">
        <v>1.37</v>
      </c>
      <c r="FW378" s="29">
        <v>1.06</v>
      </c>
      <c r="FX378" s="53" t="s">
        <v>10483</v>
      </c>
      <c r="FY378" s="142">
        <v>1.1000000000000001</v>
      </c>
      <c r="FZ378" s="142">
        <v>1.01</v>
      </c>
      <c r="GM378" s="53" t="s">
        <v>10483</v>
      </c>
      <c r="GN378" s="53" t="s">
        <v>10483</v>
      </c>
      <c r="GO378" s="53" t="s">
        <v>10483</v>
      </c>
      <c r="GP378" s="53" t="s">
        <v>10483</v>
      </c>
      <c r="GQ378" s="53" t="s">
        <v>10483</v>
      </c>
      <c r="GU378" s="3"/>
      <c r="GZ378" s="166"/>
      <c r="HA378" s="166"/>
      <c r="HB378" s="166"/>
      <c r="HC378" s="166"/>
      <c r="HD378" s="166"/>
      <c r="HE378" s="166"/>
      <c r="HF378" s="166"/>
      <c r="HG378" s="166"/>
      <c r="HH378" s="166"/>
      <c r="HI378" s="166"/>
      <c r="HJ378" s="166"/>
      <c r="HK378" s="166"/>
      <c r="HO378" s="3" t="s">
        <v>542</v>
      </c>
      <c r="HZ378" s="3" t="s">
        <v>4125</v>
      </c>
      <c r="IA378" s="3" t="s">
        <v>4125</v>
      </c>
      <c r="IB378" s="3" t="s">
        <v>4125</v>
      </c>
      <c r="IC378" s="13" t="s">
        <v>5707</v>
      </c>
      <c r="ID378" s="13" t="s">
        <v>5721</v>
      </c>
      <c r="IE378" s="13"/>
      <c r="IF378" s="13" t="s">
        <v>6870</v>
      </c>
      <c r="IG378" s="13" t="s">
        <v>6931</v>
      </c>
      <c r="IH378" s="13"/>
      <c r="II378" s="72" t="s">
        <v>6927</v>
      </c>
      <c r="IJ378" s="72" t="s">
        <v>6930</v>
      </c>
      <c r="IZ378" s="3" t="s">
        <v>4124</v>
      </c>
      <c r="JA378" s="3" t="s">
        <v>4310</v>
      </c>
      <c r="JB378" s="3" t="s">
        <v>4310</v>
      </c>
      <c r="JC378" s="29">
        <v>3.18</v>
      </c>
      <c r="JD378" s="29">
        <v>1.21</v>
      </c>
      <c r="JF378" s="29">
        <v>2.2799999999999998</v>
      </c>
      <c r="JG378" s="29">
        <v>1.33</v>
      </c>
      <c r="JI378" s="142">
        <v>2.11</v>
      </c>
      <c r="JJ378" s="142">
        <v>1.1200000000000001</v>
      </c>
      <c r="JZ378" s="9"/>
      <c r="KA378" s="9"/>
      <c r="KB378" s="9"/>
      <c r="KC378" s="9"/>
      <c r="KD378" s="9"/>
      <c r="KE378" s="9"/>
      <c r="KF378" s="9"/>
      <c r="KW378" s="3" t="s">
        <v>4139</v>
      </c>
      <c r="KX378" s="3" t="s">
        <v>4311</v>
      </c>
      <c r="KY378" s="3" t="s">
        <v>4311</v>
      </c>
      <c r="KZ378" s="29">
        <v>1.59</v>
      </c>
      <c r="LA378" s="29">
        <v>1.06</v>
      </c>
      <c r="LC378" s="29">
        <v>1.22</v>
      </c>
      <c r="LD378" s="29">
        <v>1.02</v>
      </c>
      <c r="LE378" s="29">
        <v>0.75</v>
      </c>
      <c r="LF378" s="29">
        <v>0.87</v>
      </c>
      <c r="VF378" s="3" t="s">
        <v>5046</v>
      </c>
      <c r="VG378" s="3" t="s">
        <v>5128</v>
      </c>
      <c r="VH378" s="3" t="s">
        <v>4504</v>
      </c>
      <c r="VI378" s="3">
        <v>31</v>
      </c>
      <c r="VJ378" s="3">
        <v>50</v>
      </c>
      <c r="VQ378" s="3" t="s">
        <v>2633</v>
      </c>
      <c r="VR378" s="3" t="s">
        <v>2633</v>
      </c>
      <c r="VS378" s="3" t="s">
        <v>2633</v>
      </c>
      <c r="VT378" s="6" t="s">
        <v>2633</v>
      </c>
      <c r="VV378" s="2" t="s">
        <v>6194</v>
      </c>
      <c r="VW378" s="2" t="s">
        <v>6195</v>
      </c>
      <c r="VX378" s="3" t="s">
        <v>6198</v>
      </c>
      <c r="VZ378" s="3" t="s">
        <v>537</v>
      </c>
      <c r="WA378" s="3" t="s">
        <v>537</v>
      </c>
      <c r="WB378" s="117" t="s">
        <v>10430</v>
      </c>
      <c r="WC378" s="3" t="s">
        <v>537</v>
      </c>
      <c r="WE378" s="6"/>
      <c r="WG378" s="7" t="s">
        <v>537</v>
      </c>
      <c r="WN378" s="2" t="s">
        <v>6196</v>
      </c>
      <c r="WO378" s="2" t="s">
        <v>6197</v>
      </c>
      <c r="WU378" s="3" t="s">
        <v>5839</v>
      </c>
      <c r="WV378" s="7" t="s">
        <v>537</v>
      </c>
      <c r="WZ378" s="6" t="s">
        <v>2586</v>
      </c>
      <c r="XA378" s="6" t="s">
        <v>3809</v>
      </c>
      <c r="XB378" s="6" t="s">
        <v>3810</v>
      </c>
      <c r="XD378" s="6" t="s">
        <v>3812</v>
      </c>
      <c r="XE378" s="6" t="s">
        <v>542</v>
      </c>
      <c r="XF378" s="6" t="s">
        <v>169</v>
      </c>
      <c r="XG378" s="6" t="s">
        <v>1481</v>
      </c>
      <c r="XI378" s="6" t="s">
        <v>6199</v>
      </c>
      <c r="XK378"/>
      <c r="XL378" s="6" t="s">
        <v>1481</v>
      </c>
      <c r="XM378" s="6" t="s">
        <v>1481</v>
      </c>
      <c r="XN378" s="6" t="s">
        <v>1481</v>
      </c>
      <c r="XP378" s="6" t="s">
        <v>1481</v>
      </c>
      <c r="XQ378" s="6" t="s">
        <v>1481</v>
      </c>
      <c r="XU378" s="3" t="s">
        <v>3810</v>
      </c>
      <c r="XV378" s="3">
        <v>6</v>
      </c>
      <c r="YI378" s="3" t="s">
        <v>2443</v>
      </c>
      <c r="YJ378" s="3" t="s">
        <v>3883</v>
      </c>
      <c r="YL378" s="3" t="s">
        <v>2587</v>
      </c>
      <c r="YQ378" s="3" t="s">
        <v>3899</v>
      </c>
      <c r="YR378" s="3" t="s">
        <v>537</v>
      </c>
      <c r="YS378" s="3" t="s">
        <v>2662</v>
      </c>
      <c r="YT378" s="3" t="s">
        <v>2663</v>
      </c>
      <c r="YU378" s="3" t="s">
        <v>4082</v>
      </c>
      <c r="YX378" s="3" t="s">
        <v>169</v>
      </c>
      <c r="YY378" s="3" t="s">
        <v>2222</v>
      </c>
      <c r="ZA378" s="6" t="s">
        <v>2020</v>
      </c>
      <c r="ZC378" s="6" t="s">
        <v>1953</v>
      </c>
    </row>
    <row r="379" spans="1:686" ht="33" customHeight="1" x14ac:dyDescent="0.2">
      <c r="A379" s="162" t="s">
        <v>10483</v>
      </c>
      <c r="B379" s="162"/>
      <c r="C379" s="162" t="s">
        <v>10483</v>
      </c>
      <c r="D379" s="162" t="s">
        <v>10483</v>
      </c>
      <c r="E379" s="162" t="s">
        <v>10483</v>
      </c>
      <c r="K379" s="6">
        <v>74</v>
      </c>
      <c r="L379" s="6">
        <v>115</v>
      </c>
      <c r="M379" s="162" t="s">
        <v>10483</v>
      </c>
      <c r="T379" s="3" t="s">
        <v>1097</v>
      </c>
      <c r="AE379" s="3" t="s">
        <v>1097</v>
      </c>
      <c r="AL379" s="9"/>
      <c r="AM379" s="6" t="s">
        <v>9403</v>
      </c>
      <c r="AO379" s="270" t="s">
        <v>11104</v>
      </c>
      <c r="AP379" s="9"/>
      <c r="AQ379" s="9"/>
      <c r="BH379" s="28" t="s">
        <v>2708</v>
      </c>
      <c r="BI379" s="247" t="s">
        <v>10483</v>
      </c>
      <c r="BJ379" s="247" t="s">
        <v>10483</v>
      </c>
      <c r="BK379" s="247" t="s">
        <v>10483</v>
      </c>
      <c r="BQ379" s="28" t="s">
        <v>4455</v>
      </c>
      <c r="BS379" s="227" t="str">
        <f>DD379&amp;" "&amp;FO379&amp;" "&amp;EJ379&amp;" "&amp;HZ379&amp;" "&amp;IZ379&amp;" "&amp;KW379&amp;" "&amp;LU379&amp;" "&amp;MS379&amp;" "&amp;NP379&amp;" "&amp;OO379&amp;" "&amp;PL379&amp;" "&amp;QK379&amp;" "&amp;RM379&amp;" "&amp;SI379&amp;" "&amp;TE379&amp;" "&amp;UE379&amp;" "&amp;JZ379</f>
        <v xml:space="preserve">-- EDE-Q-R BSQ-8C              </v>
      </c>
      <c r="CL379" s="28">
        <v>30</v>
      </c>
      <c r="CM379" s="28">
        <v>28</v>
      </c>
      <c r="DD379" s="162" t="s">
        <v>10483</v>
      </c>
      <c r="DE379" s="3" t="s">
        <v>761</v>
      </c>
      <c r="DF379" s="3" t="s">
        <v>4143</v>
      </c>
      <c r="DG379" s="29">
        <v>1.99</v>
      </c>
      <c r="DH379" s="29">
        <v>0.91</v>
      </c>
      <c r="DI379" s="162" t="s">
        <v>10483</v>
      </c>
      <c r="DJ379" s="29">
        <v>2.09</v>
      </c>
      <c r="DK379" s="29">
        <v>0.66</v>
      </c>
      <c r="DL379" s="162" t="s">
        <v>10483</v>
      </c>
      <c r="EA379" s="162" t="s">
        <v>10483</v>
      </c>
      <c r="EB379" s="162"/>
      <c r="EC379" s="162" t="s">
        <v>10483</v>
      </c>
      <c r="ED379" s="162" t="s">
        <v>10483</v>
      </c>
      <c r="EE379" s="162" t="s">
        <v>10483</v>
      </c>
      <c r="EF379" s="162" t="s">
        <v>10483</v>
      </c>
      <c r="EJ379" s="3" t="s">
        <v>6921</v>
      </c>
      <c r="EK379" s="3" t="s">
        <v>596</v>
      </c>
      <c r="EL379" s="3" t="s">
        <v>596</v>
      </c>
      <c r="EM379" s="29">
        <v>26.54</v>
      </c>
      <c r="EN379" s="29">
        <v>10.01</v>
      </c>
      <c r="EO379" s="53" t="s">
        <v>10483</v>
      </c>
      <c r="EP379" s="29">
        <v>26.27</v>
      </c>
      <c r="EQ379" s="29">
        <v>11.35</v>
      </c>
      <c r="ER379" s="53" t="s">
        <v>10483</v>
      </c>
      <c r="ES379" s="72" t="s">
        <v>10483</v>
      </c>
      <c r="ET379" s="72" t="s">
        <v>10483</v>
      </c>
      <c r="EU379" s="72"/>
      <c r="EV379" s="72"/>
      <c r="EW379" s="72"/>
      <c r="FG379" s="162" t="s">
        <v>10483</v>
      </c>
      <c r="FH379" s="162" t="s">
        <v>10483</v>
      </c>
      <c r="FI379" s="162" t="s">
        <v>10483</v>
      </c>
      <c r="FJ379" s="162" t="s">
        <v>10483</v>
      </c>
      <c r="FK379" s="162" t="s">
        <v>10483</v>
      </c>
      <c r="FO379" s="3" t="s">
        <v>4164</v>
      </c>
      <c r="FP379" s="162" t="s">
        <v>10483</v>
      </c>
      <c r="FQ379" s="3" t="s">
        <v>4340</v>
      </c>
      <c r="FR379" s="3" t="s">
        <v>4164</v>
      </c>
      <c r="FS379" s="29">
        <v>1.64</v>
      </c>
      <c r="FT379" s="29">
        <v>1.19</v>
      </c>
      <c r="FU379" s="53" t="s">
        <v>10483</v>
      </c>
      <c r="FV379" s="29">
        <v>1.7</v>
      </c>
      <c r="FW379" s="29">
        <v>0.95</v>
      </c>
      <c r="FX379" s="53" t="s">
        <v>10483</v>
      </c>
      <c r="FY379" s="188" t="s">
        <v>10483</v>
      </c>
      <c r="FZ379" s="188" t="s">
        <v>10483</v>
      </c>
      <c r="GM379" s="53" t="s">
        <v>10483</v>
      </c>
      <c r="GN379" s="53" t="s">
        <v>10483</v>
      </c>
      <c r="GO379" s="53" t="s">
        <v>10483</v>
      </c>
      <c r="GP379" s="53" t="s">
        <v>10483</v>
      </c>
      <c r="GQ379" s="53" t="s">
        <v>10483</v>
      </c>
      <c r="GU379" s="3"/>
      <c r="GZ379" s="164"/>
      <c r="HA379" s="164"/>
      <c r="HB379" s="166"/>
      <c r="HC379" s="166"/>
      <c r="HD379" s="166"/>
      <c r="HE379" s="166"/>
      <c r="HF379" s="166"/>
      <c r="HG379" s="166"/>
      <c r="HH379" s="166"/>
      <c r="HI379" s="166"/>
      <c r="HJ379" s="166"/>
      <c r="HK379" s="166"/>
      <c r="IC379" s="13" t="s">
        <v>6932</v>
      </c>
      <c r="ID379" s="13" t="s">
        <v>5713</v>
      </c>
      <c r="IE379" s="13"/>
      <c r="IF379" s="13" t="s">
        <v>6933</v>
      </c>
      <c r="IG379" s="13" t="s">
        <v>6931</v>
      </c>
      <c r="IH379" s="13"/>
      <c r="II379" s="72" t="s">
        <v>10483</v>
      </c>
      <c r="IJ379" s="72" t="s">
        <v>10483</v>
      </c>
      <c r="JC379" s="29">
        <v>2.74</v>
      </c>
      <c r="JD379" s="29">
        <v>1.07</v>
      </c>
      <c r="JF379" s="29">
        <v>2.88</v>
      </c>
      <c r="JG379" s="29">
        <v>1.05</v>
      </c>
      <c r="JI379" s="188" t="s">
        <v>10483</v>
      </c>
      <c r="JJ379" s="188" t="s">
        <v>10483</v>
      </c>
      <c r="JZ379" s="9"/>
      <c r="KA379" s="9"/>
      <c r="KB379" s="9"/>
      <c r="KC379" s="9"/>
      <c r="KD379" s="9"/>
      <c r="KE379" s="9"/>
      <c r="KF379" s="9"/>
      <c r="KZ379" s="29">
        <v>1.37</v>
      </c>
      <c r="LA379" s="29">
        <v>0.92</v>
      </c>
      <c r="LC379" s="29">
        <v>1.27</v>
      </c>
      <c r="LD379" s="29">
        <v>0.84</v>
      </c>
      <c r="VF379" s="3" t="s">
        <v>5035</v>
      </c>
      <c r="VG379" s="3" t="s">
        <v>4530</v>
      </c>
      <c r="VH379" s="9"/>
      <c r="VI379" s="9"/>
      <c r="VJ379" s="3"/>
      <c r="WA379" s="3" t="s">
        <v>537</v>
      </c>
      <c r="WE379" s="6"/>
      <c r="WZ379" s="6" t="s">
        <v>1097</v>
      </c>
      <c r="XA379" s="6" t="s">
        <v>1097</v>
      </c>
      <c r="XD379" s="6" t="s">
        <v>6200</v>
      </c>
      <c r="XG379" s="6" t="s">
        <v>1013</v>
      </c>
      <c r="XI379" s="6" t="s">
        <v>1006</v>
      </c>
      <c r="XK379"/>
      <c r="XL379" s="6" t="s">
        <v>1013</v>
      </c>
      <c r="XM379" s="6" t="s">
        <v>1013</v>
      </c>
      <c r="XN379" s="6" t="s">
        <v>1013</v>
      </c>
      <c r="XP379" s="6" t="s">
        <v>9403</v>
      </c>
      <c r="XQ379" s="6" t="s">
        <v>9403</v>
      </c>
      <c r="XV379"/>
      <c r="YJ379" s="3" t="s">
        <v>3883</v>
      </c>
    </row>
    <row r="380" spans="1:686" ht="33" customHeight="1" x14ac:dyDescent="0.2">
      <c r="A380" s="162" t="s">
        <v>10483</v>
      </c>
      <c r="B380" s="162"/>
      <c r="C380" s="162" t="s">
        <v>10483</v>
      </c>
      <c r="D380" s="162" t="s">
        <v>10483</v>
      </c>
      <c r="E380" s="162" t="s">
        <v>10483</v>
      </c>
      <c r="K380" s="6">
        <v>74</v>
      </c>
      <c r="L380" s="6">
        <v>115</v>
      </c>
      <c r="M380" s="162" t="s">
        <v>10483</v>
      </c>
      <c r="T380" s="3" t="s">
        <v>2586</v>
      </c>
      <c r="AL380" s="9"/>
      <c r="AM380" s="6" t="s">
        <v>10863</v>
      </c>
      <c r="AO380" s="270" t="s">
        <v>11104</v>
      </c>
      <c r="AP380" s="9"/>
      <c r="AQ380" s="9"/>
      <c r="BI380" s="247" t="s">
        <v>10483</v>
      </c>
      <c r="BJ380" s="247" t="s">
        <v>10483</v>
      </c>
      <c r="BK380" s="247" t="s">
        <v>10483</v>
      </c>
      <c r="CL380" s="28">
        <v>58</v>
      </c>
      <c r="CM380" s="28">
        <v>30</v>
      </c>
      <c r="DD380" s="162" t="s">
        <v>10483</v>
      </c>
      <c r="DE380" s="162" t="s">
        <v>10483</v>
      </c>
      <c r="DF380" s="162" t="s">
        <v>10483</v>
      </c>
      <c r="DG380" s="162" t="s">
        <v>10483</v>
      </c>
      <c r="DH380" s="162" t="s">
        <v>10483</v>
      </c>
      <c r="DI380" s="162" t="s">
        <v>10483</v>
      </c>
      <c r="DJ380" s="162" t="s">
        <v>10483</v>
      </c>
      <c r="DK380" s="162" t="s">
        <v>10483</v>
      </c>
      <c r="DL380" s="162" t="s">
        <v>10483</v>
      </c>
      <c r="EA380" s="162" t="s">
        <v>10483</v>
      </c>
      <c r="EB380" s="162"/>
      <c r="EC380" s="162" t="s">
        <v>10483</v>
      </c>
      <c r="ED380" s="162" t="s">
        <v>10483</v>
      </c>
      <c r="EE380" s="162" t="s">
        <v>10483</v>
      </c>
      <c r="EF380" s="162" t="s">
        <v>10483</v>
      </c>
      <c r="EJ380" s="3" t="s">
        <v>4212</v>
      </c>
      <c r="EK380" s="3" t="s">
        <v>4212</v>
      </c>
      <c r="EL380" s="3" t="s">
        <v>4212</v>
      </c>
      <c r="EM380" s="29">
        <v>35.44</v>
      </c>
      <c r="EN380" s="29">
        <v>11.62</v>
      </c>
      <c r="EO380" s="53" t="s">
        <v>10483</v>
      </c>
      <c r="EP380" s="29">
        <v>19.75</v>
      </c>
      <c r="EQ380" s="29">
        <v>8.58</v>
      </c>
      <c r="ER380" s="53" t="s">
        <v>10483</v>
      </c>
      <c r="ES380" s="72" t="s">
        <v>6923</v>
      </c>
      <c r="ET380" s="72" t="s">
        <v>6924</v>
      </c>
      <c r="EU380" s="72"/>
      <c r="EV380" s="72"/>
      <c r="EW380" s="72"/>
      <c r="FG380" s="162" t="s">
        <v>10483</v>
      </c>
      <c r="FH380" s="162" t="s">
        <v>10483</v>
      </c>
      <c r="FI380" s="162" t="s">
        <v>10483</v>
      </c>
      <c r="FJ380" s="162" t="s">
        <v>10483</v>
      </c>
      <c r="FK380" s="162" t="s">
        <v>10483</v>
      </c>
      <c r="FO380" s="162" t="s">
        <v>10483</v>
      </c>
      <c r="FP380" s="162" t="s">
        <v>10483</v>
      </c>
      <c r="FQ380" s="162" t="s">
        <v>10483</v>
      </c>
      <c r="FR380" s="162" t="s">
        <v>10483</v>
      </c>
      <c r="FS380" s="162" t="s">
        <v>10483</v>
      </c>
      <c r="FT380" s="162" t="s">
        <v>10483</v>
      </c>
      <c r="FU380" s="162" t="s">
        <v>10483</v>
      </c>
      <c r="FV380" s="162" t="s">
        <v>10483</v>
      </c>
      <c r="FW380" s="162" t="s">
        <v>10483</v>
      </c>
      <c r="FX380" s="162" t="s">
        <v>10483</v>
      </c>
      <c r="GM380" s="162" t="s">
        <v>10483</v>
      </c>
      <c r="GN380" s="162" t="s">
        <v>10483</v>
      </c>
      <c r="GO380" s="162" t="s">
        <v>10483</v>
      </c>
      <c r="GP380" s="162" t="s">
        <v>10483</v>
      </c>
      <c r="GQ380" s="162" t="s">
        <v>10483</v>
      </c>
      <c r="GZ380" s="166"/>
      <c r="HA380" s="166"/>
      <c r="HB380" s="166"/>
      <c r="HC380" s="166"/>
      <c r="HD380" s="166"/>
      <c r="HE380" s="166"/>
      <c r="HF380" s="166"/>
      <c r="HG380" s="166"/>
      <c r="HH380" s="166"/>
      <c r="HI380" s="166"/>
      <c r="HJ380" s="166"/>
      <c r="HK380" s="166"/>
      <c r="HZ380" s="3" t="s">
        <v>862</v>
      </c>
      <c r="IA380" s="3" t="s">
        <v>862</v>
      </c>
      <c r="IB380" s="3" t="s">
        <v>862</v>
      </c>
      <c r="IC380" s="13" t="s">
        <v>6934</v>
      </c>
      <c r="ID380" s="13" t="s">
        <v>6935</v>
      </c>
      <c r="IE380" s="13"/>
      <c r="IF380" s="13" t="s">
        <v>6936</v>
      </c>
      <c r="IG380" s="13" t="s">
        <v>6865</v>
      </c>
      <c r="IH380" s="13"/>
      <c r="II380" s="72" t="s">
        <v>6928</v>
      </c>
      <c r="IJ380" s="72" t="s">
        <v>6929</v>
      </c>
      <c r="JZ380" s="9"/>
      <c r="KA380" s="9"/>
      <c r="KB380" s="9"/>
      <c r="KC380" s="9"/>
      <c r="KD380" s="9"/>
      <c r="KE380" s="9"/>
      <c r="KF380" s="9"/>
      <c r="VH380" s="9"/>
      <c r="VI380" s="9"/>
      <c r="VJ380" s="3"/>
      <c r="WA380" s="3" t="s">
        <v>10891</v>
      </c>
      <c r="WE380" s="6"/>
      <c r="XK380"/>
      <c r="XL380" s="6"/>
      <c r="XP380" s="6" t="s">
        <v>10863</v>
      </c>
      <c r="XQ380" s="6" t="s">
        <v>10863</v>
      </c>
      <c r="XV380"/>
    </row>
    <row r="381" spans="1:686" ht="33" customHeight="1" x14ac:dyDescent="0.2">
      <c r="A381" s="162" t="s">
        <v>10483</v>
      </c>
      <c r="B381" s="162"/>
      <c r="C381" s="162" t="s">
        <v>10483</v>
      </c>
      <c r="D381" s="162" t="s">
        <v>10483</v>
      </c>
      <c r="E381" s="162" t="s">
        <v>10483</v>
      </c>
      <c r="K381" s="6">
        <v>74</v>
      </c>
      <c r="L381" s="6">
        <v>115</v>
      </c>
      <c r="M381" s="162" t="s">
        <v>10483</v>
      </c>
      <c r="T381" s="3" t="s">
        <v>1097</v>
      </c>
      <c r="AL381" s="9"/>
      <c r="AM381" s="6" t="s">
        <v>10734</v>
      </c>
      <c r="AO381" s="270" t="s">
        <v>11104</v>
      </c>
      <c r="AP381" s="9"/>
      <c r="AQ381" s="9"/>
      <c r="BI381" s="247" t="s">
        <v>10483</v>
      </c>
      <c r="BJ381" s="247" t="s">
        <v>10483</v>
      </c>
      <c r="BK381" s="247" t="s">
        <v>10483</v>
      </c>
      <c r="CL381" s="28">
        <v>30</v>
      </c>
      <c r="CM381" s="28">
        <v>28</v>
      </c>
      <c r="DD381" s="162" t="s">
        <v>10483</v>
      </c>
      <c r="DE381" s="162" t="s">
        <v>10483</v>
      </c>
      <c r="DF381" s="162" t="s">
        <v>10483</v>
      </c>
      <c r="DG381" s="162" t="s">
        <v>10483</v>
      </c>
      <c r="DH381" s="162" t="s">
        <v>10483</v>
      </c>
      <c r="DI381" s="162" t="s">
        <v>10483</v>
      </c>
      <c r="DJ381" s="162" t="s">
        <v>10483</v>
      </c>
      <c r="DK381" s="162" t="s">
        <v>10483</v>
      </c>
      <c r="DL381" s="162" t="s">
        <v>10483</v>
      </c>
      <c r="EA381" s="162" t="s">
        <v>10483</v>
      </c>
      <c r="EB381" s="162"/>
      <c r="EC381" s="162" t="s">
        <v>10483</v>
      </c>
      <c r="ED381" s="162" t="s">
        <v>10483</v>
      </c>
      <c r="EE381" s="162" t="s">
        <v>10483</v>
      </c>
      <c r="EF381" s="162" t="s">
        <v>10483</v>
      </c>
      <c r="EJ381" s="3" t="s">
        <v>4212</v>
      </c>
      <c r="EK381" s="3" t="s">
        <v>4212</v>
      </c>
      <c r="EL381" s="3" t="s">
        <v>4212</v>
      </c>
      <c r="EM381" s="29">
        <v>37.54</v>
      </c>
      <c r="EN381" s="29">
        <v>18.45</v>
      </c>
      <c r="EO381" s="53" t="s">
        <v>10483</v>
      </c>
      <c r="EP381" s="29">
        <v>23.86</v>
      </c>
      <c r="EQ381" s="29">
        <v>11.05</v>
      </c>
      <c r="ER381" s="53" t="s">
        <v>10483</v>
      </c>
      <c r="ES381" s="72" t="s">
        <v>10483</v>
      </c>
      <c r="ET381" s="72" t="s">
        <v>10483</v>
      </c>
      <c r="EU381" s="72"/>
      <c r="EV381" s="72"/>
      <c r="EW381" s="72"/>
      <c r="FG381" s="162" t="s">
        <v>10483</v>
      </c>
      <c r="FH381" s="162" t="s">
        <v>10483</v>
      </c>
      <c r="FI381" s="162" t="s">
        <v>10483</v>
      </c>
      <c r="FJ381" s="162" t="s">
        <v>10483</v>
      </c>
      <c r="FK381" s="162" t="s">
        <v>10483</v>
      </c>
      <c r="FO381" s="162" t="s">
        <v>10483</v>
      </c>
      <c r="FP381" s="162" t="s">
        <v>10483</v>
      </c>
      <c r="FQ381" s="162" t="s">
        <v>10483</v>
      </c>
      <c r="FR381" s="162" t="s">
        <v>10483</v>
      </c>
      <c r="FS381" s="162" t="s">
        <v>10483</v>
      </c>
      <c r="FT381" s="162" t="s">
        <v>10483</v>
      </c>
      <c r="FU381" s="162" t="s">
        <v>10483</v>
      </c>
      <c r="FV381" s="162" t="s">
        <v>10483</v>
      </c>
      <c r="FW381" s="162" t="s">
        <v>10483</v>
      </c>
      <c r="FX381" s="162" t="s">
        <v>10483</v>
      </c>
      <c r="GM381" s="162" t="s">
        <v>10483</v>
      </c>
      <c r="GN381" s="162" t="s">
        <v>10483</v>
      </c>
      <c r="GO381" s="162" t="s">
        <v>10483</v>
      </c>
      <c r="GP381" s="162" t="s">
        <v>10483</v>
      </c>
      <c r="GQ381" s="162" t="s">
        <v>10483</v>
      </c>
      <c r="GZ381" s="166"/>
      <c r="HA381" s="166"/>
      <c r="HB381" s="166"/>
      <c r="HC381" s="166"/>
      <c r="HD381" s="166"/>
      <c r="HE381" s="166"/>
      <c r="HF381" s="166"/>
      <c r="HG381" s="166"/>
      <c r="HH381" s="166"/>
      <c r="HI381" s="166"/>
      <c r="HJ381" s="166"/>
      <c r="HK381" s="166"/>
      <c r="IC381" s="13" t="s">
        <v>6937</v>
      </c>
      <c r="ID381" s="13" t="s">
        <v>6922</v>
      </c>
      <c r="IE381" s="13"/>
      <c r="IF381" s="13" t="s">
        <v>6938</v>
      </c>
      <c r="IG381" s="13" t="s">
        <v>6939</v>
      </c>
      <c r="IH381" s="13"/>
      <c r="II381" s="72" t="s">
        <v>10483</v>
      </c>
      <c r="IJ381" s="72" t="s">
        <v>10483</v>
      </c>
      <c r="JZ381" s="9"/>
      <c r="KA381" s="9"/>
      <c r="KB381" s="9"/>
      <c r="KC381" s="9"/>
      <c r="KD381" s="9"/>
      <c r="KE381" s="9"/>
      <c r="KF381" s="9"/>
      <c r="VH381" s="9"/>
      <c r="VI381" s="9"/>
      <c r="VJ381" s="3"/>
      <c r="WA381" s="3" t="s">
        <v>10891</v>
      </c>
      <c r="WE381" s="6"/>
      <c r="XK381"/>
      <c r="XL381" s="6"/>
      <c r="XP381" s="6" t="s">
        <v>10734</v>
      </c>
      <c r="XQ381" s="6" t="s">
        <v>10734</v>
      </c>
      <c r="XV381"/>
    </row>
    <row r="382" spans="1:686" ht="33" customHeight="1" x14ac:dyDescent="0.2">
      <c r="A382" s="3" t="s">
        <v>5637</v>
      </c>
      <c r="B382" s="150" t="s">
        <v>11358</v>
      </c>
      <c r="C382" s="150" t="s">
        <v>9884</v>
      </c>
      <c r="D382" s="150" t="s">
        <v>1544</v>
      </c>
      <c r="E382" s="150" t="s">
        <v>9997</v>
      </c>
      <c r="I382" s="80" t="s">
        <v>6941</v>
      </c>
      <c r="K382" s="6">
        <v>75</v>
      </c>
      <c r="L382" s="6">
        <v>116</v>
      </c>
      <c r="M382" s="138" t="s">
        <v>2436</v>
      </c>
      <c r="N382" s="3" t="s">
        <v>10257</v>
      </c>
      <c r="O382" s="3" t="s">
        <v>10073</v>
      </c>
      <c r="P382" s="3">
        <v>2</v>
      </c>
      <c r="Q382" s="6" t="s">
        <v>2335</v>
      </c>
      <c r="S382" s="3" t="s">
        <v>75</v>
      </c>
      <c r="T382" s="3" t="s">
        <v>1108</v>
      </c>
      <c r="U382" s="3" t="s">
        <v>230</v>
      </c>
      <c r="V382" s="3" t="s">
        <v>231</v>
      </c>
      <c r="W382" s="3" t="s">
        <v>2213</v>
      </c>
      <c r="X382" s="6" t="s">
        <v>2167</v>
      </c>
      <c r="Y382" s="3" t="s">
        <v>2229</v>
      </c>
      <c r="Z382" s="3" t="s">
        <v>2166</v>
      </c>
      <c r="AA382" s="3" t="s">
        <v>2255</v>
      </c>
      <c r="AB382" s="6" t="s">
        <v>2020</v>
      </c>
      <c r="AC382" s="6" t="s">
        <v>218</v>
      </c>
      <c r="AD382" s="3" t="s">
        <v>3191</v>
      </c>
      <c r="AE382" s="3" t="s">
        <v>3351</v>
      </c>
      <c r="AF382" s="3" t="s">
        <v>3351</v>
      </c>
      <c r="AG382" s="3" t="s">
        <v>1180</v>
      </c>
      <c r="AI382" s="3" t="s">
        <v>3192</v>
      </c>
      <c r="AJ382" s="3" t="s">
        <v>542</v>
      </c>
      <c r="AL382" s="9"/>
      <c r="AM382" s="6" t="s">
        <v>1077</v>
      </c>
      <c r="AN382" s="3" t="s">
        <v>537</v>
      </c>
      <c r="AO382" s="28">
        <v>8</v>
      </c>
      <c r="AP382" s="28">
        <v>8</v>
      </c>
      <c r="AQ382" s="9"/>
      <c r="AR382" s="98" t="s">
        <v>2823</v>
      </c>
      <c r="AT382" s="98">
        <v>151</v>
      </c>
      <c r="AU382" s="98">
        <v>151</v>
      </c>
      <c r="AV382" s="98">
        <v>0</v>
      </c>
      <c r="AW382" s="98" t="s">
        <v>2976</v>
      </c>
      <c r="AX382" s="98" t="s">
        <v>2977</v>
      </c>
      <c r="AY382" s="226" t="s">
        <v>2721</v>
      </c>
      <c r="AZ382" s="28" t="s">
        <v>557</v>
      </c>
      <c r="BA382" s="28" t="s">
        <v>542</v>
      </c>
      <c r="BB382" s="28" t="s">
        <v>542</v>
      </c>
      <c r="BC382" s="28" t="s">
        <v>641</v>
      </c>
      <c r="BD382" s="28" t="s">
        <v>9</v>
      </c>
      <c r="BE382" s="28" t="s">
        <v>10</v>
      </c>
      <c r="BF382" s="28" t="s">
        <v>26</v>
      </c>
      <c r="BG382" s="28" t="s">
        <v>29</v>
      </c>
      <c r="BH382" s="98" t="s">
        <v>2708</v>
      </c>
      <c r="BI382" s="28" t="s">
        <v>1529</v>
      </c>
      <c r="BK382" s="28" t="s">
        <v>1529</v>
      </c>
      <c r="BL382" s="28" t="s">
        <v>448</v>
      </c>
      <c r="BM382" s="28" t="s">
        <v>448</v>
      </c>
      <c r="BN382" s="28" t="s">
        <v>448</v>
      </c>
      <c r="BO382" s="28" t="s">
        <v>448</v>
      </c>
      <c r="BQ382" s="28" t="s">
        <v>4455</v>
      </c>
      <c r="BR382" s="227" t="s">
        <v>232</v>
      </c>
      <c r="BS382" s="227" t="str">
        <f t="shared" ref="BS382:BS400" si="11">DD382&amp;" "&amp;FO382&amp;" "&amp;EJ382&amp;" "&amp;HZ382&amp;" "&amp;IZ382&amp;" "&amp;KW382&amp;" "&amp;LU382&amp;" "&amp;MS382&amp;" "&amp;NP382&amp;" "&amp;OO382&amp;" "&amp;PL382&amp;" "&amp;QK382&amp;" "&amp;RM382&amp;" "&amp;SI382&amp;" "&amp;TE382&amp;" "&amp;UE382&amp;" "&amp;JZ382</f>
        <v xml:space="preserve">   WCS         BDI-II    </v>
      </c>
      <c r="BT382" s="28" t="s">
        <v>4316</v>
      </c>
      <c r="BU382" s="28" t="s">
        <v>8216</v>
      </c>
      <c r="BV382" s="28" t="s">
        <v>8217</v>
      </c>
      <c r="CE382" s="28" t="s">
        <v>4471</v>
      </c>
      <c r="CF382" s="246" t="s">
        <v>4466</v>
      </c>
      <c r="CI382" s="118" t="s">
        <v>6941</v>
      </c>
      <c r="CL382" s="28">
        <v>74</v>
      </c>
      <c r="CM382" s="28">
        <v>74</v>
      </c>
      <c r="EF382" s="9"/>
      <c r="EO382" s="53" t="s">
        <v>10483</v>
      </c>
      <c r="ER382" s="53" t="s">
        <v>10483</v>
      </c>
      <c r="FK382" s="9"/>
      <c r="GP382" s="2"/>
      <c r="GQ382" s="9"/>
      <c r="GZ382" s="166"/>
      <c r="HA382" s="166"/>
      <c r="HB382" s="166"/>
      <c r="HC382" s="166"/>
      <c r="HD382" s="166"/>
      <c r="HE382" s="166"/>
      <c r="HF382" s="166"/>
      <c r="HG382" s="166"/>
      <c r="HH382" s="166"/>
      <c r="HI382" s="166"/>
      <c r="HJ382" s="166"/>
      <c r="HK382" s="166"/>
      <c r="HO382" s="3" t="s">
        <v>542</v>
      </c>
      <c r="HP382" s="29" t="s">
        <v>7548</v>
      </c>
      <c r="HQ382" s="29" t="s">
        <v>7548</v>
      </c>
      <c r="HX382" s="29" t="s">
        <v>590</v>
      </c>
      <c r="HY382" s="29" t="s">
        <v>10873</v>
      </c>
      <c r="HZ382" s="3" t="s">
        <v>862</v>
      </c>
      <c r="IA382" s="3" t="s">
        <v>862</v>
      </c>
      <c r="IB382" s="3" t="s">
        <v>862</v>
      </c>
      <c r="IC382" s="29">
        <v>55.8</v>
      </c>
      <c r="ID382" s="29">
        <v>17.5</v>
      </c>
      <c r="IF382" s="53" t="s">
        <v>10483</v>
      </c>
      <c r="IG382" s="53" t="s">
        <v>10483</v>
      </c>
      <c r="IH382" s="53"/>
      <c r="JZ382" s="9"/>
      <c r="KA382" s="9"/>
      <c r="KB382" s="9"/>
      <c r="KC382" s="9"/>
      <c r="KD382" s="9"/>
      <c r="KE382" s="9"/>
      <c r="KF382" s="9"/>
      <c r="RM382" s="3" t="s">
        <v>618</v>
      </c>
      <c r="RN382" s="3" t="s">
        <v>668</v>
      </c>
      <c r="RO382" s="3" t="s">
        <v>668</v>
      </c>
      <c r="RP382" s="29">
        <v>8.6</v>
      </c>
      <c r="RQ382" s="29">
        <v>7.1</v>
      </c>
      <c r="RR382" s="53" t="s">
        <v>10483</v>
      </c>
      <c r="RS382" s="53" t="s">
        <v>10483</v>
      </c>
      <c r="VF382" s="3" t="s">
        <v>5047</v>
      </c>
      <c r="VG382" s="3" t="s">
        <v>5129</v>
      </c>
      <c r="VH382" s="9"/>
      <c r="VI382" s="9"/>
      <c r="VJ382" s="9"/>
      <c r="VQ382" s="3" t="s">
        <v>2436</v>
      </c>
      <c r="VR382" s="3" t="s">
        <v>2436</v>
      </c>
      <c r="VS382" s="3" t="s">
        <v>2436</v>
      </c>
      <c r="VT382" s="6" t="s">
        <v>2436</v>
      </c>
      <c r="VV382" s="2" t="s">
        <v>5834</v>
      </c>
      <c r="VW382" s="2" t="s">
        <v>5834</v>
      </c>
      <c r="VX382" s="3" t="s">
        <v>6202</v>
      </c>
      <c r="VZ382" s="3" t="s">
        <v>537</v>
      </c>
      <c r="WA382" s="3" t="s">
        <v>537</v>
      </c>
      <c r="WB382" s="117" t="s">
        <v>10430</v>
      </c>
      <c r="WC382" s="3" t="s">
        <v>537</v>
      </c>
      <c r="WG382" s="7" t="s">
        <v>537</v>
      </c>
      <c r="WN382" s="2" t="s">
        <v>6201</v>
      </c>
      <c r="WO382" s="2" t="s">
        <v>985</v>
      </c>
      <c r="WQ382" s="92" t="s">
        <v>537</v>
      </c>
      <c r="WR382" s="92"/>
      <c r="WS382" s="92"/>
      <c r="WT382" s="92" t="s">
        <v>537</v>
      </c>
      <c r="WU382" s="3" t="s">
        <v>5839</v>
      </c>
      <c r="WV382" s="7" t="s">
        <v>537</v>
      </c>
      <c r="WX382" s="6" t="s">
        <v>5853</v>
      </c>
      <c r="WZ382" s="6" t="s">
        <v>1108</v>
      </c>
      <c r="XA382" s="6" t="s">
        <v>3351</v>
      </c>
      <c r="XB382" s="6" t="s">
        <v>6203</v>
      </c>
      <c r="XD382" s="6" t="s">
        <v>3192</v>
      </c>
      <c r="XE382" s="6" t="s">
        <v>542</v>
      </c>
      <c r="XF382" s="6" t="s">
        <v>2421</v>
      </c>
      <c r="XG382" s="6" t="s">
        <v>1412</v>
      </c>
      <c r="XH382" s="6" t="s">
        <v>1077</v>
      </c>
      <c r="XK382" s="3" t="s">
        <v>19</v>
      </c>
      <c r="XL382" s="3" t="s">
        <v>1412</v>
      </c>
      <c r="XP382" s="6" t="s">
        <v>1077</v>
      </c>
      <c r="XQ382" s="6" t="s">
        <v>1077</v>
      </c>
      <c r="XU382" s="3" t="s">
        <v>3351</v>
      </c>
      <c r="XV382" s="3">
        <v>8</v>
      </c>
      <c r="XX382" s="3" t="s">
        <v>797</v>
      </c>
      <c r="YB382" s="3" t="s">
        <v>797</v>
      </c>
      <c r="YI382" s="3" t="s">
        <v>786</v>
      </c>
      <c r="YJ382" s="3" t="s">
        <v>228</v>
      </c>
      <c r="YL382" s="3" t="s">
        <v>233</v>
      </c>
      <c r="YM382" s="3" t="s">
        <v>537</v>
      </c>
      <c r="YP382" s="3" t="s">
        <v>537</v>
      </c>
      <c r="YQ382" s="3" t="s">
        <v>3899</v>
      </c>
      <c r="YR382" s="3" t="s">
        <v>537</v>
      </c>
      <c r="YS382" s="3" t="s">
        <v>230</v>
      </c>
      <c r="YT382" s="3" t="s">
        <v>231</v>
      </c>
      <c r="YU382" s="3" t="s">
        <v>3993</v>
      </c>
      <c r="YV382" s="3" t="s">
        <v>537</v>
      </c>
      <c r="YX382" s="3" t="s">
        <v>2421</v>
      </c>
      <c r="YY382" s="3" t="s">
        <v>2134</v>
      </c>
      <c r="ZA382" s="6" t="s">
        <v>1940</v>
      </c>
      <c r="ZB382" s="3" t="s">
        <v>229</v>
      </c>
      <c r="ZD382" s="24" t="s">
        <v>1648</v>
      </c>
      <c r="ZH382" s="13" t="s">
        <v>640</v>
      </c>
      <c r="ZI382" s="3" t="s">
        <v>49</v>
      </c>
      <c r="ZJ382" s="3" t="s">
        <v>49</v>
      </c>
    </row>
    <row r="383" spans="1:686" ht="33" customHeight="1" x14ac:dyDescent="0.2">
      <c r="K383" s="6">
        <v>75</v>
      </c>
      <c r="L383" s="6">
        <v>116</v>
      </c>
      <c r="T383" s="3" t="s">
        <v>1109</v>
      </c>
      <c r="AE383" s="3" t="s">
        <v>3352</v>
      </c>
      <c r="AF383" s="3" t="s">
        <v>3353</v>
      </c>
      <c r="AG383" s="3" t="s">
        <v>1180</v>
      </c>
      <c r="AL383" s="9"/>
      <c r="AM383" s="6" t="s">
        <v>1077</v>
      </c>
      <c r="AO383" s="9"/>
      <c r="AP383" s="9"/>
      <c r="AQ383" s="9"/>
      <c r="BH383" s="98" t="s">
        <v>2708</v>
      </c>
      <c r="BQ383" s="28" t="s">
        <v>4455</v>
      </c>
      <c r="BS383" s="227" t="str">
        <f t="shared" si="11"/>
        <v xml:space="preserve">                </v>
      </c>
      <c r="CL383" s="28">
        <v>77</v>
      </c>
      <c r="CM383" s="28">
        <v>77</v>
      </c>
      <c r="EF383" s="9"/>
      <c r="EO383" s="53" t="s">
        <v>10483</v>
      </c>
      <c r="ER383" s="53" t="s">
        <v>10483</v>
      </c>
      <c r="FK383" s="9"/>
      <c r="GP383" s="2"/>
      <c r="GQ383" s="9"/>
      <c r="GZ383" s="166"/>
      <c r="HA383" s="166"/>
      <c r="HB383" s="166"/>
      <c r="HC383" s="166"/>
      <c r="HD383" s="166"/>
      <c r="HE383" s="166"/>
      <c r="HF383" s="166"/>
      <c r="HG383" s="166"/>
      <c r="HH383" s="166"/>
      <c r="HI383" s="166"/>
      <c r="HJ383" s="166"/>
      <c r="HK383" s="166"/>
      <c r="IC383" s="29">
        <v>58.1</v>
      </c>
      <c r="ID383" s="29">
        <v>18.600000000000001</v>
      </c>
      <c r="IF383" s="53" t="s">
        <v>10483</v>
      </c>
      <c r="IG383" s="53" t="s">
        <v>10483</v>
      </c>
      <c r="IH383" s="53"/>
      <c r="JZ383" s="9"/>
      <c r="KA383" s="9"/>
      <c r="KB383" s="9"/>
      <c r="KC383" s="9"/>
      <c r="KD383" s="9"/>
      <c r="KE383" s="9"/>
      <c r="KF383" s="9"/>
      <c r="RP383" s="29">
        <v>9.1999999999999993</v>
      </c>
      <c r="RQ383" s="29">
        <v>8.3000000000000007</v>
      </c>
      <c r="RR383" s="53" t="s">
        <v>10483</v>
      </c>
      <c r="RS383" s="53" t="s">
        <v>10483</v>
      </c>
      <c r="VF383" s="3" t="s">
        <v>5047</v>
      </c>
      <c r="VG383" s="3" t="s">
        <v>5130</v>
      </c>
      <c r="VH383" s="9"/>
      <c r="VI383" s="9"/>
      <c r="VJ383" s="9"/>
      <c r="WA383" s="3" t="s">
        <v>537</v>
      </c>
      <c r="WZ383" s="6" t="s">
        <v>1109</v>
      </c>
      <c r="XA383" s="6" t="s">
        <v>3352</v>
      </c>
      <c r="XB383" s="6" t="s">
        <v>6204</v>
      </c>
      <c r="XG383" s="6" t="s">
        <v>1077</v>
      </c>
      <c r="XH383" s="6" t="s">
        <v>1077</v>
      </c>
      <c r="XK383"/>
      <c r="XL383" s="3" t="s">
        <v>1077</v>
      </c>
      <c r="XM383" s="6" t="s">
        <v>1077</v>
      </c>
      <c r="XN383" s="6" t="s">
        <v>1077</v>
      </c>
      <c r="XP383" s="6" t="s">
        <v>1077</v>
      </c>
      <c r="XQ383" s="6" t="s">
        <v>1077</v>
      </c>
      <c r="XU383" s="3" t="s">
        <v>3353</v>
      </c>
      <c r="XV383"/>
      <c r="YB383" s="3" t="s">
        <v>1464</v>
      </c>
      <c r="YJ383" s="3" t="s">
        <v>228</v>
      </c>
    </row>
    <row r="384" spans="1:686" ht="33" customHeight="1" x14ac:dyDescent="0.2">
      <c r="A384" s="3" t="s">
        <v>2708</v>
      </c>
      <c r="B384" s="8" t="s">
        <v>11356</v>
      </c>
      <c r="C384" s="8" t="s">
        <v>9885</v>
      </c>
      <c r="D384" s="8" t="s">
        <v>10047</v>
      </c>
      <c r="E384" s="8" t="s">
        <v>9597</v>
      </c>
      <c r="F384" s="4" t="s">
        <v>7382</v>
      </c>
      <c r="H384" s="80" t="s">
        <v>7263</v>
      </c>
      <c r="K384" s="6">
        <v>215</v>
      </c>
      <c r="L384" s="6">
        <v>117</v>
      </c>
      <c r="M384" s="139" t="s">
        <v>7134</v>
      </c>
      <c r="N384" s="6" t="s">
        <v>10258</v>
      </c>
      <c r="O384" s="6" t="s">
        <v>10259</v>
      </c>
      <c r="P384" s="3">
        <v>2</v>
      </c>
      <c r="Q384" s="6" t="s">
        <v>7135</v>
      </c>
      <c r="S384" s="3" t="s">
        <v>236</v>
      </c>
      <c r="T384" s="3" t="s">
        <v>7136</v>
      </c>
      <c r="U384" s="3" t="s">
        <v>7137</v>
      </c>
      <c r="V384" s="3" t="s">
        <v>49</v>
      </c>
      <c r="W384" s="3" t="s">
        <v>2108</v>
      </c>
      <c r="Y384" s="3" t="s">
        <v>2229</v>
      </c>
      <c r="Z384" s="3" t="s">
        <v>2166</v>
      </c>
      <c r="AA384" s="3" t="s">
        <v>2259</v>
      </c>
      <c r="AB384" s="6" t="s">
        <v>1837</v>
      </c>
      <c r="AC384" s="6" t="s">
        <v>7003</v>
      </c>
      <c r="AD384" s="3" t="s">
        <v>7138</v>
      </c>
      <c r="AF384" s="3" t="s">
        <v>7136</v>
      </c>
      <c r="AG384" s="3" t="s">
        <v>6466</v>
      </c>
      <c r="AI384" s="3" t="s">
        <v>7139</v>
      </c>
      <c r="AJ384" s="3" t="s">
        <v>542</v>
      </c>
      <c r="AL384" s="9"/>
      <c r="AM384" s="6" t="s">
        <v>801</v>
      </c>
      <c r="AN384" s="6" t="s">
        <v>777</v>
      </c>
      <c r="AO384" s="9">
        <v>10</v>
      </c>
      <c r="AP384" s="9">
        <v>11</v>
      </c>
      <c r="AQ384" s="9" t="s">
        <v>7140</v>
      </c>
      <c r="AR384" s="98" t="s">
        <v>542</v>
      </c>
      <c r="AT384" s="98">
        <v>415</v>
      </c>
      <c r="AU384" s="98">
        <v>206</v>
      </c>
      <c r="AV384" s="98">
        <v>209</v>
      </c>
      <c r="AW384" s="98" t="s">
        <v>7141</v>
      </c>
      <c r="AZ384" s="28" t="s">
        <v>542</v>
      </c>
      <c r="BA384" s="28" t="s">
        <v>542</v>
      </c>
      <c r="BB384" s="28" t="s">
        <v>542</v>
      </c>
      <c r="BC384" s="28" t="s">
        <v>542</v>
      </c>
      <c r="BE384" s="28" t="s">
        <v>10</v>
      </c>
      <c r="BF384" s="28" t="s">
        <v>49</v>
      </c>
      <c r="BI384" s="28" t="s">
        <v>1529</v>
      </c>
      <c r="BK384" s="28" t="s">
        <v>1529</v>
      </c>
      <c r="BR384" s="227" t="s">
        <v>7262</v>
      </c>
      <c r="BS384" s="227" t="str">
        <f t="shared" si="11"/>
        <v xml:space="preserve">                </v>
      </c>
      <c r="BT384" s="28" t="s">
        <v>7262</v>
      </c>
      <c r="CH384" s="118" t="s">
        <v>7263</v>
      </c>
      <c r="EF384" s="9"/>
      <c r="EO384" s="53" t="s">
        <v>10483</v>
      </c>
      <c r="ER384" s="53" t="s">
        <v>10483</v>
      </c>
      <c r="FK384" s="9"/>
      <c r="GP384" s="2"/>
      <c r="GQ384" s="9"/>
      <c r="GZ384" s="166"/>
      <c r="HA384" s="166"/>
      <c r="HB384" s="166"/>
      <c r="HC384" s="166"/>
      <c r="HD384" s="166"/>
      <c r="HE384" s="166"/>
      <c r="HF384" s="166"/>
      <c r="HG384" s="166"/>
      <c r="HH384" s="166"/>
      <c r="HI384" s="166"/>
      <c r="HJ384" s="166"/>
      <c r="HK384" s="166"/>
      <c r="HO384" s="3" t="s">
        <v>542</v>
      </c>
      <c r="JZ384" s="9"/>
      <c r="KA384" s="9"/>
      <c r="KB384" s="9"/>
      <c r="KC384" s="9"/>
      <c r="KD384" s="9"/>
      <c r="KE384" s="9"/>
      <c r="KF384" s="9"/>
      <c r="VI384" s="4"/>
      <c r="VJ384" s="4"/>
      <c r="VZ384" s="6" t="s">
        <v>777</v>
      </c>
      <c r="WA384" s="3" t="s">
        <v>777</v>
      </c>
      <c r="WC384" s="6" t="s">
        <v>777</v>
      </c>
      <c r="WD384" s="3" t="s">
        <v>6130</v>
      </c>
      <c r="WE384" s="6"/>
      <c r="XK384"/>
      <c r="XL384" s="6"/>
      <c r="XN384" s="18" t="s">
        <v>1422</v>
      </c>
      <c r="XO384" s="18" t="s">
        <v>9496</v>
      </c>
      <c r="XP384" s="6" t="s">
        <v>801</v>
      </c>
      <c r="XQ384" s="6" t="s">
        <v>801</v>
      </c>
      <c r="XS384" s="4" t="s">
        <v>10864</v>
      </c>
      <c r="XT384" s="4" t="s">
        <v>10864</v>
      </c>
      <c r="XU384" s="3" t="s">
        <v>7136</v>
      </c>
      <c r="XV384">
        <v>11</v>
      </c>
      <c r="XZ384" s="6" t="s">
        <v>9780</v>
      </c>
    </row>
    <row r="385" spans="1:686" ht="33" customHeight="1" x14ac:dyDescent="0.2">
      <c r="A385" s="3" t="s">
        <v>2708</v>
      </c>
      <c r="K385" s="6">
        <v>215</v>
      </c>
      <c r="L385" s="6">
        <v>117</v>
      </c>
      <c r="M385" s="6"/>
      <c r="N385" s="6"/>
      <c r="O385" s="6"/>
      <c r="T385" s="3" t="s">
        <v>7142</v>
      </c>
      <c r="AI385" s="3" t="s">
        <v>7146</v>
      </c>
      <c r="AL385" s="9"/>
      <c r="AM385" s="6" t="s">
        <v>7682</v>
      </c>
      <c r="AO385" s="9"/>
      <c r="AP385" s="9"/>
      <c r="AQ385" s="9"/>
      <c r="BS385" s="227" t="str">
        <f t="shared" si="11"/>
        <v xml:space="preserve">                </v>
      </c>
      <c r="EF385" s="9"/>
      <c r="EO385" s="53" t="s">
        <v>10483</v>
      </c>
      <c r="ER385" s="53" t="s">
        <v>10483</v>
      </c>
      <c r="FK385" s="9"/>
      <c r="GP385" s="2"/>
      <c r="GQ385" s="9"/>
      <c r="GZ385" s="166"/>
      <c r="HA385" s="166"/>
      <c r="HB385" s="166"/>
      <c r="HC385" s="166"/>
      <c r="HD385" s="166"/>
      <c r="HE385" s="166"/>
      <c r="HF385" s="166"/>
      <c r="HG385" s="166"/>
      <c r="HH385" s="166"/>
      <c r="HI385" s="166"/>
      <c r="HJ385" s="166"/>
      <c r="HK385" s="166"/>
      <c r="JZ385" s="9"/>
      <c r="KA385" s="9"/>
      <c r="KB385" s="9"/>
      <c r="KC385" s="9"/>
      <c r="KD385" s="9"/>
      <c r="KE385" s="9"/>
      <c r="KF385" s="9"/>
      <c r="VI385" s="4"/>
      <c r="VJ385" s="4"/>
      <c r="WA385" s="3" t="s">
        <v>777</v>
      </c>
      <c r="WE385" s="6"/>
      <c r="XK385"/>
      <c r="XL385" s="6"/>
      <c r="XN385" s="6" t="s">
        <v>1013</v>
      </c>
      <c r="XO385" s="6" t="s">
        <v>7682</v>
      </c>
      <c r="XP385" s="6" t="s">
        <v>7682</v>
      </c>
      <c r="XQ385" s="6" t="s">
        <v>7682</v>
      </c>
      <c r="XV385"/>
      <c r="XZ385" s="6" t="s">
        <v>9781</v>
      </c>
    </row>
    <row r="386" spans="1:686" ht="33" customHeight="1" x14ac:dyDescent="0.2">
      <c r="A386" s="3" t="s">
        <v>2708</v>
      </c>
      <c r="B386" s="64" t="s">
        <v>11357</v>
      </c>
      <c r="C386" s="64" t="s">
        <v>9955</v>
      </c>
      <c r="D386" s="64" t="s">
        <v>9985</v>
      </c>
      <c r="E386" s="64" t="s">
        <v>10065</v>
      </c>
      <c r="F386" s="4" t="s">
        <v>9602</v>
      </c>
      <c r="K386" s="6">
        <v>216</v>
      </c>
      <c r="L386" s="6">
        <v>118</v>
      </c>
      <c r="M386" s="139" t="s">
        <v>7144</v>
      </c>
      <c r="N386" s="6" t="s">
        <v>10260</v>
      </c>
      <c r="O386" s="6" t="s">
        <v>10261</v>
      </c>
      <c r="P386" s="3">
        <v>2</v>
      </c>
      <c r="Q386" s="6" t="s">
        <v>7145</v>
      </c>
      <c r="S386" s="3" t="s">
        <v>75</v>
      </c>
      <c r="T386" s="3" t="s">
        <v>7143</v>
      </c>
      <c r="U386" s="3" t="s">
        <v>7148</v>
      </c>
      <c r="V386" s="3" t="s">
        <v>7149</v>
      </c>
      <c r="W386" s="3" t="s">
        <v>2105</v>
      </c>
      <c r="Y386" s="3" t="s">
        <v>2229</v>
      </c>
      <c r="Z386" s="3" t="s">
        <v>2166</v>
      </c>
      <c r="AA386" s="3" t="s">
        <v>7150</v>
      </c>
      <c r="AB386" s="6" t="s">
        <v>1837</v>
      </c>
      <c r="AC386" s="6" t="s">
        <v>7151</v>
      </c>
      <c r="AD386" s="3" t="s">
        <v>7152</v>
      </c>
      <c r="AE386" s="3" t="s">
        <v>7147</v>
      </c>
      <c r="AF386" s="3" t="s">
        <v>49</v>
      </c>
      <c r="AG386" s="162" t="s">
        <v>10483</v>
      </c>
      <c r="AI386" s="3" t="s">
        <v>7153</v>
      </c>
      <c r="AJ386" s="3" t="s">
        <v>3243</v>
      </c>
      <c r="AL386" s="9"/>
      <c r="AM386" s="6" t="s">
        <v>9690</v>
      </c>
      <c r="AN386" s="6" t="s">
        <v>537</v>
      </c>
      <c r="AO386" s="9">
        <v>5</v>
      </c>
      <c r="AP386" s="9">
        <v>5</v>
      </c>
      <c r="AQ386" s="9" t="s">
        <v>6561</v>
      </c>
      <c r="AR386" s="98" t="s">
        <v>557</v>
      </c>
      <c r="AT386" s="98">
        <v>24</v>
      </c>
      <c r="AU386" s="98">
        <v>24</v>
      </c>
      <c r="AV386" s="98">
        <v>0</v>
      </c>
      <c r="AW386" s="98">
        <v>20.9</v>
      </c>
      <c r="AX386" s="98">
        <v>1.9</v>
      </c>
      <c r="AY386" s="226" t="s">
        <v>7154</v>
      </c>
      <c r="AZ386" s="28" t="s">
        <v>557</v>
      </c>
      <c r="BA386" s="28" t="s">
        <v>542</v>
      </c>
      <c r="BB386" s="28" t="s">
        <v>542</v>
      </c>
      <c r="BC386" s="28" t="s">
        <v>542</v>
      </c>
      <c r="BE386" s="28" t="s">
        <v>10</v>
      </c>
      <c r="BI386" s="28" t="s">
        <v>1529</v>
      </c>
      <c r="BK386" s="28" t="s">
        <v>1529</v>
      </c>
      <c r="BL386" s="28" t="s">
        <v>4895</v>
      </c>
      <c r="BR386" s="227" t="s">
        <v>7261</v>
      </c>
      <c r="BS386" s="227" t="str">
        <f t="shared" si="11"/>
        <v xml:space="preserve">-- -- --              </v>
      </c>
      <c r="BT386" s="28" t="s">
        <v>7261</v>
      </c>
      <c r="CL386" s="28">
        <v>7</v>
      </c>
      <c r="CM386" s="28">
        <v>7</v>
      </c>
      <c r="DD386" s="53" t="s">
        <v>10483</v>
      </c>
      <c r="DE386" s="53" t="s">
        <v>10483</v>
      </c>
      <c r="DF386" s="53" t="s">
        <v>10483</v>
      </c>
      <c r="DG386" s="53" t="s">
        <v>10483</v>
      </c>
      <c r="DH386" s="53" t="s">
        <v>10483</v>
      </c>
      <c r="DI386" s="53" t="s">
        <v>10483</v>
      </c>
      <c r="DJ386" s="53" t="s">
        <v>10483</v>
      </c>
      <c r="DK386" s="53" t="s">
        <v>10483</v>
      </c>
      <c r="DL386" s="53" t="s">
        <v>10483</v>
      </c>
      <c r="DM386" s="53" t="s">
        <v>10483</v>
      </c>
      <c r="DN386" s="53" t="s">
        <v>10483</v>
      </c>
      <c r="DO386" s="53" t="s">
        <v>10483</v>
      </c>
      <c r="DP386" s="53" t="s">
        <v>10483</v>
      </c>
      <c r="DQ386" s="53" t="s">
        <v>10483</v>
      </c>
      <c r="DR386" s="53" t="s">
        <v>10483</v>
      </c>
      <c r="DS386" s="53" t="s">
        <v>10483</v>
      </c>
      <c r="DT386" s="53" t="s">
        <v>10483</v>
      </c>
      <c r="DU386" s="53" t="s">
        <v>10483</v>
      </c>
      <c r="DV386" s="53" t="s">
        <v>10483</v>
      </c>
      <c r="DW386" s="53" t="s">
        <v>10483</v>
      </c>
      <c r="DX386" s="53" t="s">
        <v>10483</v>
      </c>
      <c r="DY386" s="53" t="s">
        <v>10483</v>
      </c>
      <c r="DZ386" s="53" t="s">
        <v>10483</v>
      </c>
      <c r="EA386" s="53" t="s">
        <v>10483</v>
      </c>
      <c r="EB386" s="53"/>
      <c r="EC386" s="53" t="s">
        <v>10483</v>
      </c>
      <c r="ED386" s="53" t="s">
        <v>10483</v>
      </c>
      <c r="EE386" s="53" t="s">
        <v>10483</v>
      </c>
      <c r="EF386" s="53" t="s">
        <v>10483</v>
      </c>
      <c r="EG386" s="53" t="s">
        <v>10483</v>
      </c>
      <c r="EH386" s="53"/>
      <c r="EI386" s="53" t="s">
        <v>10483</v>
      </c>
      <c r="EJ386" s="53" t="s">
        <v>10483</v>
      </c>
      <c r="EK386" s="3" t="s">
        <v>8160</v>
      </c>
      <c r="EL386" s="3" t="s">
        <v>8160</v>
      </c>
      <c r="EM386" s="53" t="s">
        <v>10483</v>
      </c>
      <c r="EN386" s="53" t="s">
        <v>10483</v>
      </c>
      <c r="EO386" s="53" t="s">
        <v>10483</v>
      </c>
      <c r="EP386" s="53" t="s">
        <v>10483</v>
      </c>
      <c r="EQ386" s="53" t="s">
        <v>10483</v>
      </c>
      <c r="ER386" s="53" t="s">
        <v>10483</v>
      </c>
      <c r="FG386" s="29">
        <v>0.4</v>
      </c>
      <c r="FH386" s="53" t="s">
        <v>10483</v>
      </c>
      <c r="FI386" s="29">
        <v>0.4</v>
      </c>
      <c r="FJ386" s="53" t="s">
        <v>10483</v>
      </c>
      <c r="FK386" s="53" t="s">
        <v>10483</v>
      </c>
      <c r="FL386" s="53" t="s">
        <v>10483</v>
      </c>
      <c r="FM386" s="53"/>
      <c r="FN386" s="53" t="s">
        <v>10483</v>
      </c>
      <c r="FO386" s="53" t="s">
        <v>10483</v>
      </c>
      <c r="FP386" s="53" t="s">
        <v>10483</v>
      </c>
      <c r="FQ386" s="53" t="s">
        <v>10483</v>
      </c>
      <c r="FR386" s="53" t="s">
        <v>10483</v>
      </c>
      <c r="FS386" s="53" t="s">
        <v>10483</v>
      </c>
      <c r="FT386" s="53" t="s">
        <v>10483</v>
      </c>
      <c r="FU386" s="53" t="s">
        <v>10483</v>
      </c>
      <c r="FV386" s="53" t="s">
        <v>10483</v>
      </c>
      <c r="FW386" s="53" t="s">
        <v>10483</v>
      </c>
      <c r="FX386" s="53" t="s">
        <v>10483</v>
      </c>
      <c r="FY386" s="53" t="s">
        <v>10483</v>
      </c>
      <c r="FZ386" s="53" t="s">
        <v>10483</v>
      </c>
      <c r="GA386" s="53" t="s">
        <v>10483</v>
      </c>
      <c r="GB386" s="53" t="s">
        <v>10483</v>
      </c>
      <c r="GC386" s="53"/>
      <c r="GD386" s="53" t="s">
        <v>10483</v>
      </c>
      <c r="GE386" s="53" t="s">
        <v>10483</v>
      </c>
      <c r="GF386" s="53" t="s">
        <v>10483</v>
      </c>
      <c r="GG386" s="53" t="s">
        <v>10483</v>
      </c>
      <c r="GH386" s="53" t="s">
        <v>10483</v>
      </c>
      <c r="GI386" s="53" t="s">
        <v>10483</v>
      </c>
      <c r="GJ386" s="53" t="s">
        <v>10483</v>
      </c>
      <c r="GK386" s="53" t="s">
        <v>10483</v>
      </c>
      <c r="GL386" s="53" t="s">
        <v>10483</v>
      </c>
      <c r="GM386" s="53" t="s">
        <v>10483</v>
      </c>
      <c r="GN386" s="53" t="s">
        <v>10483</v>
      </c>
      <c r="GO386" s="53" t="s">
        <v>10483</v>
      </c>
      <c r="GP386" s="53" t="s">
        <v>10483</v>
      </c>
      <c r="GQ386" s="53" t="s">
        <v>10483</v>
      </c>
      <c r="GZ386" s="166"/>
      <c r="HA386" s="166"/>
      <c r="HB386" s="166"/>
      <c r="HC386" s="166"/>
      <c r="HD386" s="166"/>
      <c r="HE386" s="166"/>
      <c r="HF386" s="166"/>
      <c r="HG386" s="166"/>
      <c r="HH386" s="166"/>
      <c r="HI386" s="166"/>
      <c r="HJ386" s="166"/>
      <c r="HK386" s="166"/>
      <c r="HO386" s="3" t="s">
        <v>542</v>
      </c>
      <c r="JZ386" s="9"/>
      <c r="KA386" s="9"/>
      <c r="KB386" s="9"/>
      <c r="KC386" s="9"/>
      <c r="KD386" s="9"/>
      <c r="KE386" s="9"/>
      <c r="KF386" s="9"/>
      <c r="VI386" s="4"/>
      <c r="VJ386" s="4"/>
      <c r="VZ386" s="6" t="s">
        <v>537</v>
      </c>
      <c r="WA386" s="3" t="s">
        <v>537</v>
      </c>
      <c r="WB386" s="117" t="s">
        <v>10425</v>
      </c>
      <c r="WC386" s="6" t="s">
        <v>537</v>
      </c>
      <c r="WD386" s="3" t="s">
        <v>9393</v>
      </c>
      <c r="WE386" s="6" t="s">
        <v>9659</v>
      </c>
      <c r="XK386"/>
      <c r="XL386" s="6"/>
      <c r="XN386" s="6" t="s">
        <v>7147</v>
      </c>
      <c r="XO386" s="6" t="s">
        <v>9497</v>
      </c>
      <c r="XP386" s="6" t="s">
        <v>9690</v>
      </c>
      <c r="XQ386" s="6" t="s">
        <v>9690</v>
      </c>
      <c r="XU386" s="3" t="s">
        <v>49</v>
      </c>
      <c r="XV386">
        <v>5</v>
      </c>
    </row>
    <row r="387" spans="1:686" ht="33" customHeight="1" x14ac:dyDescent="0.2">
      <c r="A387" s="3" t="s">
        <v>2708</v>
      </c>
      <c r="C387" s="162" t="s">
        <v>10483</v>
      </c>
      <c r="D387" s="162" t="s">
        <v>10483</v>
      </c>
      <c r="E387" s="162" t="s">
        <v>10483</v>
      </c>
      <c r="K387" s="6">
        <v>216</v>
      </c>
      <c r="L387" s="6">
        <v>118</v>
      </c>
      <c r="M387" s="162" t="s">
        <v>10483</v>
      </c>
      <c r="N387" s="6"/>
      <c r="O387" s="6"/>
      <c r="T387" s="3" t="s">
        <v>1097</v>
      </c>
      <c r="AL387" s="9"/>
      <c r="AM387" s="6" t="s">
        <v>9403</v>
      </c>
      <c r="AO387" s="9">
        <v>5</v>
      </c>
      <c r="AP387" s="9"/>
      <c r="AQ387" s="9"/>
      <c r="BS387" s="227" t="str">
        <f t="shared" si="11"/>
        <v xml:space="preserve">-- -- --              </v>
      </c>
      <c r="CL387" s="28">
        <v>7</v>
      </c>
      <c r="CM387" s="28">
        <v>7</v>
      </c>
      <c r="DD387" s="53" t="s">
        <v>10483</v>
      </c>
      <c r="DE387" s="53" t="s">
        <v>10483</v>
      </c>
      <c r="DF387" s="53" t="s">
        <v>10483</v>
      </c>
      <c r="DG387" s="53" t="s">
        <v>10483</v>
      </c>
      <c r="DH387" s="53" t="s">
        <v>10483</v>
      </c>
      <c r="DI387" s="53" t="s">
        <v>10483</v>
      </c>
      <c r="DJ387" s="53" t="s">
        <v>10483</v>
      </c>
      <c r="DK387" s="53" t="s">
        <v>10483</v>
      </c>
      <c r="DL387" s="53" t="s">
        <v>10483</v>
      </c>
      <c r="DM387" s="53" t="s">
        <v>10483</v>
      </c>
      <c r="DN387" s="53" t="s">
        <v>10483</v>
      </c>
      <c r="DO387" s="53" t="s">
        <v>10483</v>
      </c>
      <c r="DP387" s="53" t="s">
        <v>10483</v>
      </c>
      <c r="DQ387" s="53" t="s">
        <v>10483</v>
      </c>
      <c r="DR387" s="53" t="s">
        <v>10483</v>
      </c>
      <c r="DS387" s="53" t="s">
        <v>10483</v>
      </c>
      <c r="DT387" s="53" t="s">
        <v>10483</v>
      </c>
      <c r="DU387" s="53" t="s">
        <v>10483</v>
      </c>
      <c r="DV387" s="53" t="s">
        <v>10483</v>
      </c>
      <c r="DW387" s="53" t="s">
        <v>10483</v>
      </c>
      <c r="DX387" s="53" t="s">
        <v>10483</v>
      </c>
      <c r="DY387" s="53" t="s">
        <v>10483</v>
      </c>
      <c r="DZ387" s="53" t="s">
        <v>10483</v>
      </c>
      <c r="EA387" s="53" t="s">
        <v>10483</v>
      </c>
      <c r="EB387" s="53"/>
      <c r="EC387" s="53" t="s">
        <v>10483</v>
      </c>
      <c r="ED387" s="53" t="s">
        <v>10483</v>
      </c>
      <c r="EE387" s="53" t="s">
        <v>10483</v>
      </c>
      <c r="EF387" s="53" t="s">
        <v>10483</v>
      </c>
      <c r="EG387" s="53" t="s">
        <v>10483</v>
      </c>
      <c r="EH387" s="53"/>
      <c r="EI387" s="53" t="s">
        <v>10483</v>
      </c>
      <c r="EJ387" s="53" t="s">
        <v>10483</v>
      </c>
      <c r="EK387" s="3" t="s">
        <v>8160</v>
      </c>
      <c r="EL387" s="3" t="s">
        <v>8160</v>
      </c>
      <c r="EM387" s="53" t="s">
        <v>10483</v>
      </c>
      <c r="EN387" s="53" t="s">
        <v>10483</v>
      </c>
      <c r="EO387" s="53" t="s">
        <v>10483</v>
      </c>
      <c r="EP387" s="53" t="s">
        <v>10483</v>
      </c>
      <c r="EQ387" s="53" t="s">
        <v>10483</v>
      </c>
      <c r="ER387" s="53" t="s">
        <v>10483</v>
      </c>
      <c r="FG387" s="29">
        <v>-0.04</v>
      </c>
      <c r="FH387" s="53" t="s">
        <v>10483</v>
      </c>
      <c r="FI387" s="29">
        <v>0.3</v>
      </c>
      <c r="FJ387" s="53" t="s">
        <v>10483</v>
      </c>
      <c r="FK387" s="53" t="s">
        <v>10483</v>
      </c>
      <c r="FL387" s="53" t="s">
        <v>10483</v>
      </c>
      <c r="FM387" s="53"/>
      <c r="FN387" s="53" t="s">
        <v>10483</v>
      </c>
      <c r="FO387" s="53" t="s">
        <v>10483</v>
      </c>
      <c r="FP387" s="53" t="s">
        <v>10483</v>
      </c>
      <c r="FQ387" s="53" t="s">
        <v>10483</v>
      </c>
      <c r="FR387" s="53" t="s">
        <v>10483</v>
      </c>
      <c r="FS387" s="53" t="s">
        <v>10483</v>
      </c>
      <c r="FT387" s="53" t="s">
        <v>10483</v>
      </c>
      <c r="FU387" s="53" t="s">
        <v>10483</v>
      </c>
      <c r="FV387" s="53" t="s">
        <v>10483</v>
      </c>
      <c r="FW387" s="53" t="s">
        <v>10483</v>
      </c>
      <c r="FX387" s="53" t="s">
        <v>10483</v>
      </c>
      <c r="FY387" s="53" t="s">
        <v>10483</v>
      </c>
      <c r="FZ387" s="53" t="s">
        <v>10483</v>
      </c>
      <c r="GA387" s="53" t="s">
        <v>10483</v>
      </c>
      <c r="GB387" s="53" t="s">
        <v>10483</v>
      </c>
      <c r="GC387" s="53"/>
      <c r="GD387" s="53" t="s">
        <v>10483</v>
      </c>
      <c r="GE387" s="53" t="s">
        <v>10483</v>
      </c>
      <c r="GF387" s="53" t="s">
        <v>10483</v>
      </c>
      <c r="GG387" s="53" t="s">
        <v>10483</v>
      </c>
      <c r="GH387" s="53" t="s">
        <v>10483</v>
      </c>
      <c r="GI387" s="53" t="s">
        <v>10483</v>
      </c>
      <c r="GJ387" s="53" t="s">
        <v>10483</v>
      </c>
      <c r="GK387" s="53" t="s">
        <v>10483</v>
      </c>
      <c r="GL387" s="53" t="s">
        <v>10483</v>
      </c>
      <c r="GM387" s="53" t="s">
        <v>10483</v>
      </c>
      <c r="GN387" s="53" t="s">
        <v>10483</v>
      </c>
      <c r="GO387" s="53" t="s">
        <v>10483</v>
      </c>
      <c r="GP387" s="53" t="s">
        <v>10483</v>
      </c>
      <c r="GQ387" s="53" t="s">
        <v>10483</v>
      </c>
      <c r="GZ387" s="166"/>
      <c r="HA387" s="166"/>
      <c r="HB387" s="166"/>
      <c r="HC387" s="166"/>
      <c r="HD387" s="166"/>
      <c r="HE387" s="166"/>
      <c r="HF387" s="166"/>
      <c r="HG387" s="166"/>
      <c r="HH387" s="166"/>
      <c r="HI387" s="166"/>
      <c r="HJ387" s="166"/>
      <c r="HK387" s="166"/>
      <c r="JZ387" s="9"/>
      <c r="KA387" s="9"/>
      <c r="KB387" s="9"/>
      <c r="KC387" s="9"/>
      <c r="KD387" s="9"/>
      <c r="KE387" s="9"/>
      <c r="KF387" s="9"/>
      <c r="VI387" s="4"/>
      <c r="VJ387" s="4"/>
      <c r="WA387" s="3" t="s">
        <v>537</v>
      </c>
      <c r="WE387" s="6"/>
      <c r="XK387"/>
      <c r="XL387" s="6"/>
      <c r="XN387" s="6" t="s">
        <v>9403</v>
      </c>
      <c r="XO387" s="6" t="s">
        <v>9403</v>
      </c>
      <c r="XP387" s="6" t="s">
        <v>9403</v>
      </c>
      <c r="XQ387" s="6" t="s">
        <v>9403</v>
      </c>
      <c r="XV387"/>
    </row>
    <row r="388" spans="1:686" ht="33" customHeight="1" x14ac:dyDescent="0.2">
      <c r="A388" s="3" t="s">
        <v>4232</v>
      </c>
      <c r="B388" s="8" t="s">
        <v>11356</v>
      </c>
      <c r="C388" s="8" t="s">
        <v>11156</v>
      </c>
      <c r="D388" s="8" t="s">
        <v>10047</v>
      </c>
      <c r="E388" s="8" t="s">
        <v>9597</v>
      </c>
      <c r="F388" s="4" t="s">
        <v>7856</v>
      </c>
      <c r="H388" s="80" t="s">
        <v>7843</v>
      </c>
      <c r="K388" s="6">
        <v>174</v>
      </c>
      <c r="L388" s="6">
        <v>119</v>
      </c>
      <c r="M388" s="139" t="s">
        <v>7855</v>
      </c>
      <c r="N388" s="6" t="s">
        <v>10262</v>
      </c>
      <c r="O388" s="6" t="s">
        <v>10263</v>
      </c>
      <c r="Q388" s="6" t="s">
        <v>7854</v>
      </c>
      <c r="S388" s="3" t="s">
        <v>7853</v>
      </c>
      <c r="T388" s="3" t="s">
        <v>7849</v>
      </c>
      <c r="U388" s="3" t="s">
        <v>7852</v>
      </c>
      <c r="V388" s="3" t="s">
        <v>7851</v>
      </c>
      <c r="W388" s="3" t="s">
        <v>2108</v>
      </c>
      <c r="Y388" s="3" t="s">
        <v>7001</v>
      </c>
      <c r="Z388" s="3" t="s">
        <v>7392</v>
      </c>
      <c r="AB388" s="6" t="s">
        <v>1837</v>
      </c>
      <c r="AC388" s="6" t="s">
        <v>7151</v>
      </c>
      <c r="AD388" s="3" t="s">
        <v>7850</v>
      </c>
      <c r="AE388" s="3" t="s">
        <v>7849</v>
      </c>
      <c r="AG388" s="162" t="s">
        <v>10483</v>
      </c>
      <c r="AH388" s="3" t="s">
        <v>7297</v>
      </c>
      <c r="AI388" s="3" t="s">
        <v>7848</v>
      </c>
      <c r="AJ388" s="3" t="s">
        <v>3246</v>
      </c>
      <c r="AL388" s="28" t="s">
        <v>7847</v>
      </c>
      <c r="AM388" s="6" t="s">
        <v>1853</v>
      </c>
      <c r="AN388" s="3" t="s">
        <v>776</v>
      </c>
      <c r="AO388" s="9">
        <v>8</v>
      </c>
      <c r="AP388" s="9">
        <v>8</v>
      </c>
      <c r="AQ388" s="9">
        <v>90</v>
      </c>
      <c r="AR388" s="98" t="s">
        <v>3247</v>
      </c>
      <c r="AT388" s="98">
        <v>30</v>
      </c>
      <c r="AU388" s="98">
        <v>30</v>
      </c>
      <c r="AV388" s="98">
        <v>0</v>
      </c>
      <c r="AZ388" s="28" t="s">
        <v>1757</v>
      </c>
      <c r="BA388" s="28" t="s">
        <v>1757</v>
      </c>
      <c r="BB388" s="28" t="s">
        <v>1757</v>
      </c>
      <c r="BC388" s="28" t="s">
        <v>1757</v>
      </c>
      <c r="BD388" s="28" t="s">
        <v>7597</v>
      </c>
      <c r="BE388" s="28" t="s">
        <v>7298</v>
      </c>
      <c r="BF388" s="28" t="s">
        <v>557</v>
      </c>
      <c r="BH388" s="28" t="s">
        <v>4232</v>
      </c>
      <c r="BI388" s="28" t="s">
        <v>7548</v>
      </c>
      <c r="BK388" s="28" t="s">
        <v>7846</v>
      </c>
      <c r="BL388" s="28" t="s">
        <v>7845</v>
      </c>
      <c r="BQ388" s="28" t="s">
        <v>4455</v>
      </c>
      <c r="BR388" s="227" t="s">
        <v>7844</v>
      </c>
      <c r="BS388" s="227" t="str">
        <f t="shared" si="11"/>
        <v xml:space="preserve">  Body Image Concern Inventory?              </v>
      </c>
      <c r="CE388" s="28" t="s">
        <v>7354</v>
      </c>
      <c r="CF388" s="28" t="s">
        <v>4462</v>
      </c>
      <c r="CH388" s="118" t="s">
        <v>7843</v>
      </c>
      <c r="CK388" s="231" t="s">
        <v>4594</v>
      </c>
      <c r="CL388" s="28">
        <v>15</v>
      </c>
      <c r="CM388" s="112" t="s">
        <v>7840</v>
      </c>
      <c r="CN388" s="3" t="s">
        <v>7842</v>
      </c>
      <c r="CO388" s="4" t="s">
        <v>7840</v>
      </c>
      <c r="CQ388" s="120"/>
      <c r="CY388" s="121" t="s">
        <v>7840</v>
      </c>
      <c r="EF388" s="9"/>
      <c r="EJ388" s="3" t="s">
        <v>7841</v>
      </c>
      <c r="EM388" s="29">
        <v>84.06</v>
      </c>
      <c r="EN388" s="29">
        <v>5.2</v>
      </c>
      <c r="EP388" s="29">
        <v>29.2</v>
      </c>
      <c r="EQ388" s="29">
        <v>4.09</v>
      </c>
      <c r="EV388" s="65">
        <v>29.46</v>
      </c>
      <c r="EW388" s="65">
        <v>3.96</v>
      </c>
      <c r="FK388" s="9"/>
      <c r="GP388" s="2"/>
      <c r="GQ388" s="9"/>
      <c r="GZ388" s="166"/>
      <c r="HA388" s="166"/>
      <c r="HB388" s="166"/>
      <c r="HC388" s="166"/>
      <c r="HD388" s="166"/>
      <c r="HE388" s="166"/>
      <c r="HF388" s="166"/>
      <c r="HG388" s="166"/>
      <c r="HH388" s="166"/>
      <c r="HI388" s="166"/>
      <c r="HJ388" s="166"/>
      <c r="HK388" s="166"/>
      <c r="HO388" s="3" t="s">
        <v>542</v>
      </c>
      <c r="JZ388" s="9"/>
      <c r="KA388" s="9"/>
      <c r="KB388" s="9"/>
      <c r="KC388" s="9"/>
      <c r="KD388" s="9"/>
      <c r="KE388" s="9"/>
      <c r="KF388" s="9"/>
      <c r="VF388" s="3" t="s">
        <v>4699</v>
      </c>
      <c r="VG388" s="3" t="s">
        <v>3247</v>
      </c>
      <c r="VI388" s="6"/>
      <c r="VJ388" s="6"/>
      <c r="VK388" s="3" t="s">
        <v>4232</v>
      </c>
      <c r="VZ388" s="3" t="s">
        <v>776</v>
      </c>
      <c r="WA388" s="3" t="s">
        <v>776</v>
      </c>
      <c r="WB388" t="s">
        <v>10432</v>
      </c>
      <c r="WC388" s="158" t="s">
        <v>777</v>
      </c>
      <c r="WD388" s="158" t="s">
        <v>9434</v>
      </c>
      <c r="WE388" s="6" t="s">
        <v>9972</v>
      </c>
      <c r="WF388" s="3" t="s">
        <v>9498</v>
      </c>
      <c r="XK388"/>
      <c r="XL388" s="6"/>
      <c r="XN388" s="6" t="s">
        <v>9699</v>
      </c>
      <c r="XO388" s="6" t="s">
        <v>9449</v>
      </c>
      <c r="XP388" s="6" t="s">
        <v>1853</v>
      </c>
      <c r="XQ388" s="6" t="s">
        <v>1853</v>
      </c>
      <c r="XS388" s="6" t="s">
        <v>7849</v>
      </c>
      <c r="XT388" s="6" t="s">
        <v>7849</v>
      </c>
      <c r="XV388">
        <v>8</v>
      </c>
    </row>
    <row r="389" spans="1:686" ht="33" customHeight="1" x14ac:dyDescent="0.2">
      <c r="A389" s="3" t="s">
        <v>4232</v>
      </c>
      <c r="F389" s="3"/>
      <c r="K389" s="6">
        <v>174</v>
      </c>
      <c r="L389" s="6">
        <v>119</v>
      </c>
      <c r="T389" s="3" t="s">
        <v>1543</v>
      </c>
      <c r="AE389" s="3" t="s">
        <v>1543</v>
      </c>
      <c r="AL389" s="9"/>
      <c r="AM389" s="6" t="s">
        <v>9403</v>
      </c>
      <c r="AO389" s="9"/>
      <c r="AP389" s="9"/>
      <c r="AQ389" s="9"/>
      <c r="BH389" s="28" t="s">
        <v>4232</v>
      </c>
      <c r="BQ389" s="28" t="s">
        <v>4455</v>
      </c>
      <c r="BS389" s="227" t="str">
        <f t="shared" si="11"/>
        <v xml:space="preserve">                </v>
      </c>
      <c r="CK389" s="231"/>
      <c r="CL389" s="28">
        <v>15</v>
      </c>
      <c r="CM389" s="112" t="s">
        <v>7840</v>
      </c>
      <c r="CO389" s="4" t="s">
        <v>7840</v>
      </c>
      <c r="CQ389" s="120"/>
      <c r="CY389" s="121" t="s">
        <v>7840</v>
      </c>
      <c r="EF389" s="9"/>
      <c r="EM389" s="29">
        <v>83.6</v>
      </c>
      <c r="EN389" s="29">
        <v>5.01</v>
      </c>
      <c r="EP389" s="29">
        <v>85.33</v>
      </c>
      <c r="EQ389" s="29">
        <v>6.14</v>
      </c>
      <c r="EV389" s="65">
        <v>84.26</v>
      </c>
      <c r="EW389" s="65">
        <v>4.37</v>
      </c>
      <c r="FK389" s="9"/>
      <c r="GP389" s="2"/>
      <c r="GQ389" s="9"/>
      <c r="GZ389" s="166"/>
      <c r="HA389" s="166"/>
      <c r="HB389" s="166"/>
      <c r="HC389" s="166"/>
      <c r="HD389" s="166"/>
      <c r="HE389" s="166"/>
      <c r="HF389" s="166"/>
      <c r="HG389" s="166"/>
      <c r="HH389" s="166"/>
      <c r="HI389" s="166"/>
      <c r="HJ389" s="166"/>
      <c r="HK389" s="166"/>
      <c r="JZ389" s="9"/>
      <c r="KA389" s="9"/>
      <c r="KB389" s="9"/>
      <c r="KC389" s="9"/>
      <c r="KD389" s="9"/>
      <c r="KE389" s="9"/>
      <c r="KF389" s="9"/>
      <c r="VF389" s="3" t="s">
        <v>5035</v>
      </c>
      <c r="VI389" s="6"/>
      <c r="VJ389" s="6"/>
      <c r="VK389" s="3" t="s">
        <v>4232</v>
      </c>
      <c r="WA389" s="3" t="s">
        <v>776</v>
      </c>
      <c r="WE389" s="6"/>
      <c r="XK389"/>
      <c r="XL389" s="6"/>
      <c r="XN389" s="6" t="s">
        <v>9403</v>
      </c>
      <c r="XO389" s="6" t="s">
        <v>9403</v>
      </c>
      <c r="XP389" s="6" t="s">
        <v>9403</v>
      </c>
      <c r="XQ389" s="6" t="s">
        <v>9403</v>
      </c>
      <c r="XV389"/>
      <c r="XZ389" s="6" t="s">
        <v>9782</v>
      </c>
      <c r="YA389" s="6" t="s">
        <v>9499</v>
      </c>
    </row>
    <row r="390" spans="1:686" ht="33" customHeight="1" x14ac:dyDescent="0.2">
      <c r="A390" s="3" t="s">
        <v>5637</v>
      </c>
      <c r="B390" s="64" t="s">
        <v>11357</v>
      </c>
      <c r="C390" s="64" t="s">
        <v>9881</v>
      </c>
      <c r="D390" s="64"/>
      <c r="E390" s="64" t="s">
        <v>10065</v>
      </c>
      <c r="F390" s="4" t="s">
        <v>4626</v>
      </c>
      <c r="H390" s="80" t="s">
        <v>6947</v>
      </c>
      <c r="I390" s="80" t="s">
        <v>6942</v>
      </c>
      <c r="J390" s="80" t="s">
        <v>6943</v>
      </c>
      <c r="K390" s="6">
        <v>76</v>
      </c>
      <c r="L390" s="6">
        <v>120</v>
      </c>
      <c r="M390" s="138" t="s">
        <v>2437</v>
      </c>
      <c r="N390" s="3" t="s">
        <v>10264</v>
      </c>
      <c r="O390" s="3" t="s">
        <v>10265</v>
      </c>
      <c r="P390" s="3">
        <v>2</v>
      </c>
      <c r="Q390" s="6" t="s">
        <v>2327</v>
      </c>
      <c r="S390" s="3" t="s">
        <v>371</v>
      </c>
      <c r="T390" s="3" t="s">
        <v>1110</v>
      </c>
      <c r="U390" s="3" t="s">
        <v>49</v>
      </c>
      <c r="V390" s="3" t="s">
        <v>49</v>
      </c>
      <c r="W390" s="3" t="s">
        <v>2108</v>
      </c>
      <c r="X390" s="6" t="s">
        <v>2167</v>
      </c>
      <c r="Y390" s="3" t="s">
        <v>2229</v>
      </c>
      <c r="Z390" s="3" t="s">
        <v>2166</v>
      </c>
      <c r="AA390" s="3" t="s">
        <v>2256</v>
      </c>
      <c r="AB390" s="6" t="s">
        <v>1837</v>
      </c>
      <c r="AC390" s="6" t="s">
        <v>145</v>
      </c>
      <c r="AD390" s="3" t="s">
        <v>3193</v>
      </c>
      <c r="AE390" s="3" t="s">
        <v>3194</v>
      </c>
      <c r="AG390" s="3" t="s">
        <v>799</v>
      </c>
      <c r="AI390" s="3" t="s">
        <v>3195</v>
      </c>
      <c r="AJ390" s="3" t="s">
        <v>542</v>
      </c>
      <c r="AL390" s="9"/>
      <c r="AM390" s="6" t="s">
        <v>801</v>
      </c>
      <c r="AN390" s="3" t="s">
        <v>537</v>
      </c>
      <c r="AO390" s="28">
        <v>18</v>
      </c>
      <c r="AP390" s="28">
        <v>18</v>
      </c>
      <c r="AQ390" s="9"/>
      <c r="AR390" s="98" t="s">
        <v>2762</v>
      </c>
      <c r="AT390" s="98">
        <v>967</v>
      </c>
      <c r="AU390" s="98">
        <v>967</v>
      </c>
      <c r="AV390" s="98">
        <v>0</v>
      </c>
      <c r="AW390" s="98">
        <v>12.4</v>
      </c>
      <c r="AX390" s="98">
        <v>0.72</v>
      </c>
      <c r="AY390" s="226" t="s">
        <v>2978</v>
      </c>
      <c r="AZ390" s="28" t="s">
        <v>557</v>
      </c>
      <c r="BA390" s="28" t="s">
        <v>557</v>
      </c>
      <c r="BB390" s="28" t="s">
        <v>542</v>
      </c>
      <c r="BC390" s="28" t="s">
        <v>709</v>
      </c>
      <c r="BD390" s="28" t="s">
        <v>53</v>
      </c>
      <c r="BE390" s="28" t="s">
        <v>10</v>
      </c>
      <c r="BF390" s="28" t="s">
        <v>374</v>
      </c>
      <c r="BG390" s="28" t="s">
        <v>12</v>
      </c>
      <c r="BH390" s="98" t="s">
        <v>2708</v>
      </c>
      <c r="BI390" s="28" t="s">
        <v>1529</v>
      </c>
      <c r="BJ390" s="247" t="s">
        <v>10483</v>
      </c>
      <c r="BK390" s="28" t="s">
        <v>4259</v>
      </c>
      <c r="BL390" s="28" t="s">
        <v>448</v>
      </c>
      <c r="BM390" s="28" t="s">
        <v>4260</v>
      </c>
      <c r="BN390" s="28" t="s">
        <v>4260</v>
      </c>
      <c r="BO390" s="28" t="s">
        <v>4260</v>
      </c>
      <c r="BQ390" s="28" t="s">
        <v>4455</v>
      </c>
      <c r="BR390" s="227" t="s">
        <v>372</v>
      </c>
      <c r="BS390" s="227" t="str">
        <f t="shared" si="11"/>
        <v xml:space="preserve">-- -- EDI-BD (AG: not found)    EDI-DT (AG: not found) BMI EDI-B        </v>
      </c>
      <c r="BT390" s="28" t="s">
        <v>6946</v>
      </c>
      <c r="CE390" s="28" t="s">
        <v>4472</v>
      </c>
      <c r="CF390" s="28" t="s">
        <v>4458</v>
      </c>
      <c r="CH390" s="118" t="s">
        <v>6947</v>
      </c>
      <c r="CI390" s="118" t="s">
        <v>6942</v>
      </c>
      <c r="CJ390" s="118" t="s">
        <v>6943</v>
      </c>
      <c r="CK390" s="28" t="s">
        <v>4589</v>
      </c>
      <c r="CL390" s="239" t="s">
        <v>2555</v>
      </c>
      <c r="CM390" s="239" t="s">
        <v>2555</v>
      </c>
      <c r="DD390" s="162" t="s">
        <v>10483</v>
      </c>
      <c r="DE390" s="162" t="s">
        <v>10483</v>
      </c>
      <c r="DF390" s="162" t="s">
        <v>10483</v>
      </c>
      <c r="DG390" s="162" t="s">
        <v>10483</v>
      </c>
      <c r="DH390" s="162" t="s">
        <v>10483</v>
      </c>
      <c r="DI390" s="162" t="s">
        <v>10483</v>
      </c>
      <c r="DJ390" s="162" t="s">
        <v>10483</v>
      </c>
      <c r="DK390" s="162" t="s">
        <v>10483</v>
      </c>
      <c r="DL390" s="162" t="s">
        <v>10483</v>
      </c>
      <c r="EA390" s="162" t="s">
        <v>10483</v>
      </c>
      <c r="EB390" s="162"/>
      <c r="EC390" s="162" t="s">
        <v>10483</v>
      </c>
      <c r="ED390" s="162" t="s">
        <v>10483</v>
      </c>
      <c r="EE390" s="162" t="s">
        <v>10483</v>
      </c>
      <c r="EF390" s="162" t="s">
        <v>10483</v>
      </c>
      <c r="EJ390" s="3" t="s">
        <v>6944</v>
      </c>
      <c r="EK390" s="3" t="s">
        <v>1778</v>
      </c>
      <c r="EL390" s="3" t="s">
        <v>1778</v>
      </c>
      <c r="EM390" s="162" t="s">
        <v>10483</v>
      </c>
      <c r="EN390" s="162" t="s">
        <v>10483</v>
      </c>
      <c r="EO390" s="162" t="s">
        <v>10483</v>
      </c>
      <c r="EP390" s="162" t="s">
        <v>10483</v>
      </c>
      <c r="EQ390" s="162" t="s">
        <v>10483</v>
      </c>
      <c r="ER390" s="162" t="s">
        <v>10483</v>
      </c>
      <c r="FG390" s="162" t="s">
        <v>10483</v>
      </c>
      <c r="FH390" s="162" t="s">
        <v>10483</v>
      </c>
      <c r="FI390" s="162" t="s">
        <v>10483</v>
      </c>
      <c r="FJ390" s="162" t="s">
        <v>10483</v>
      </c>
      <c r="FK390" s="162" t="s">
        <v>10483</v>
      </c>
      <c r="FO390" s="162" t="s">
        <v>10483</v>
      </c>
      <c r="FP390" s="162" t="s">
        <v>10483</v>
      </c>
      <c r="FQ390" s="162" t="s">
        <v>10483</v>
      </c>
      <c r="FR390" s="162" t="s">
        <v>10483</v>
      </c>
      <c r="FS390" s="162" t="s">
        <v>10483</v>
      </c>
      <c r="FT390" s="162" t="s">
        <v>10483</v>
      </c>
      <c r="FU390" s="162" t="s">
        <v>10483</v>
      </c>
      <c r="FV390" s="162" t="s">
        <v>10483</v>
      </c>
      <c r="FW390" s="162" t="s">
        <v>10483</v>
      </c>
      <c r="FX390" s="162" t="s">
        <v>10483</v>
      </c>
      <c r="FY390" s="72"/>
      <c r="FZ390" s="72"/>
      <c r="GA390" s="72"/>
      <c r="GB390" s="72"/>
      <c r="GC390" s="72"/>
      <c r="GD390" s="72"/>
      <c r="GE390" s="72"/>
      <c r="GF390" s="72"/>
      <c r="GG390" s="72"/>
      <c r="GM390" s="162" t="s">
        <v>10483</v>
      </c>
      <c r="GN390" s="162" t="s">
        <v>10483</v>
      </c>
      <c r="GO390" s="162" t="s">
        <v>10483</v>
      </c>
      <c r="GP390" s="162" t="s">
        <v>10483</v>
      </c>
      <c r="GQ390" s="162" t="s">
        <v>10483</v>
      </c>
      <c r="GZ390" s="166"/>
      <c r="HA390" s="166"/>
      <c r="HB390" s="166"/>
      <c r="HC390" s="166"/>
      <c r="HD390" s="166"/>
      <c r="HE390" s="166"/>
      <c r="HF390" s="166"/>
      <c r="HG390" s="166"/>
      <c r="HH390" s="166"/>
      <c r="HI390" s="166"/>
      <c r="HJ390" s="166"/>
      <c r="HK390" s="166"/>
      <c r="HO390" s="3" t="s">
        <v>542</v>
      </c>
      <c r="HP390" s="29" t="s">
        <v>7548</v>
      </c>
      <c r="HR390" s="29" t="s">
        <v>7548</v>
      </c>
      <c r="HT390" s="29" t="s">
        <v>7548</v>
      </c>
      <c r="HW390" s="29" t="s">
        <v>7548</v>
      </c>
      <c r="HX390" s="29" t="s">
        <v>10874</v>
      </c>
      <c r="HY390" s="29" t="s">
        <v>10871</v>
      </c>
      <c r="JZ390" s="9"/>
      <c r="KA390" s="9"/>
      <c r="KB390" s="9"/>
      <c r="KC390" s="9"/>
      <c r="KD390" s="9"/>
      <c r="KE390" s="9"/>
      <c r="KF390" s="9"/>
      <c r="LU390" s="8" t="s">
        <v>6945</v>
      </c>
      <c r="LV390" s="8" t="s">
        <v>4146</v>
      </c>
      <c r="LW390" s="8" t="s">
        <v>4146</v>
      </c>
      <c r="MS390" s="3" t="s">
        <v>4104</v>
      </c>
      <c r="MT390" s="3" t="s">
        <v>4104</v>
      </c>
      <c r="MU390" s="29">
        <v>20.3</v>
      </c>
      <c r="MV390" s="29">
        <v>3.8</v>
      </c>
      <c r="MX390" s="29">
        <v>20.5</v>
      </c>
      <c r="MY390" s="29">
        <v>3.8</v>
      </c>
      <c r="NP390" s="3" t="s">
        <v>4147</v>
      </c>
      <c r="NQ390" s="3" t="s">
        <v>4147</v>
      </c>
      <c r="NR390" s="3" t="s">
        <v>4147</v>
      </c>
      <c r="NS390" s="29">
        <v>3.9</v>
      </c>
      <c r="NT390" s="29">
        <v>9.4</v>
      </c>
      <c r="OF390" s="142">
        <v>2.4</v>
      </c>
      <c r="OG390" s="142">
        <v>5.9</v>
      </c>
      <c r="VF390" s="3" t="s">
        <v>3279</v>
      </c>
      <c r="VG390" s="9"/>
      <c r="VH390" s="9"/>
      <c r="VI390" s="9"/>
      <c r="VJ390" s="9"/>
      <c r="VQ390" s="3" t="s">
        <v>2437</v>
      </c>
      <c r="VR390" s="3" t="s">
        <v>2437</v>
      </c>
      <c r="VS390" s="3" t="s">
        <v>2437</v>
      </c>
      <c r="VT390" s="6" t="s">
        <v>2437</v>
      </c>
      <c r="VV390" s="2" t="s">
        <v>6205</v>
      </c>
      <c r="VW390" s="2" t="s">
        <v>6206</v>
      </c>
      <c r="VX390" s="3" t="s">
        <v>6208</v>
      </c>
      <c r="VZ390" s="3" t="s">
        <v>777</v>
      </c>
      <c r="WA390" s="3" t="s">
        <v>777</v>
      </c>
      <c r="WB390" s="3" t="s">
        <v>10422</v>
      </c>
      <c r="WC390" s="3" t="s">
        <v>777</v>
      </c>
      <c r="WG390" s="7" t="s">
        <v>777</v>
      </c>
      <c r="WN390" s="2" t="s">
        <v>6207</v>
      </c>
      <c r="WQ390" s="91" t="s">
        <v>537</v>
      </c>
      <c r="WR390" s="92" t="s">
        <v>777</v>
      </c>
      <c r="WS390" s="91" t="s">
        <v>537</v>
      </c>
      <c r="WT390" s="3" t="s">
        <v>5839</v>
      </c>
      <c r="WU390" s="3" t="s">
        <v>5839</v>
      </c>
      <c r="WV390" s="7" t="s">
        <v>3901</v>
      </c>
      <c r="WW390" s="3" t="s">
        <v>6209</v>
      </c>
      <c r="WZ390" s="6" t="s">
        <v>1110</v>
      </c>
      <c r="XA390" s="6" t="s">
        <v>3194</v>
      </c>
      <c r="XD390" s="6" t="s">
        <v>6210</v>
      </c>
      <c r="XE390" s="6" t="s">
        <v>542</v>
      </c>
      <c r="XF390" s="6" t="s">
        <v>2422</v>
      </c>
      <c r="XG390" s="6" t="s">
        <v>801</v>
      </c>
      <c r="XI390" s="6" t="s">
        <v>801</v>
      </c>
      <c r="XK390" s="3" t="s">
        <v>373</v>
      </c>
      <c r="XL390" s="8" t="s">
        <v>801</v>
      </c>
      <c r="XP390" s="6" t="s">
        <v>801</v>
      </c>
      <c r="XQ390" s="6" t="s">
        <v>801</v>
      </c>
      <c r="XR390" s="162"/>
    </row>
    <row r="391" spans="1:686" ht="33" customHeight="1" x14ac:dyDescent="0.2">
      <c r="K391" s="6">
        <v>76</v>
      </c>
      <c r="L391" s="6">
        <v>120</v>
      </c>
      <c r="T391" s="3" t="s">
        <v>1827</v>
      </c>
      <c r="AE391" s="3" t="s">
        <v>3354</v>
      </c>
      <c r="AL391" s="9"/>
      <c r="AM391" s="6" t="s">
        <v>7182</v>
      </c>
      <c r="AO391" s="247" t="s">
        <v>10483</v>
      </c>
      <c r="AP391" s="9"/>
      <c r="AQ391" s="9"/>
      <c r="BH391" s="98" t="s">
        <v>2708</v>
      </c>
      <c r="BI391" s="247" t="s">
        <v>10483</v>
      </c>
      <c r="BJ391" s="247" t="s">
        <v>10483</v>
      </c>
      <c r="BK391" s="247" t="s">
        <v>10483</v>
      </c>
      <c r="BQ391" s="28" t="s">
        <v>4455</v>
      </c>
      <c r="BS391" s="227" t="str">
        <f t="shared" si="11"/>
        <v xml:space="preserve">-- -- --              </v>
      </c>
      <c r="CL391" s="239" t="s">
        <v>2555</v>
      </c>
      <c r="CM391" s="239" t="s">
        <v>2555</v>
      </c>
      <c r="DD391" s="162" t="s">
        <v>10483</v>
      </c>
      <c r="DE391" s="162" t="s">
        <v>10483</v>
      </c>
      <c r="DF391" s="162" t="s">
        <v>10483</v>
      </c>
      <c r="DG391" s="162" t="s">
        <v>10483</v>
      </c>
      <c r="DH391" s="162" t="s">
        <v>10483</v>
      </c>
      <c r="DI391" s="162" t="s">
        <v>10483</v>
      </c>
      <c r="DJ391" s="162" t="s">
        <v>10483</v>
      </c>
      <c r="DK391" s="162" t="s">
        <v>10483</v>
      </c>
      <c r="DL391" s="162" t="s">
        <v>10483</v>
      </c>
      <c r="EA391" s="162" t="s">
        <v>10483</v>
      </c>
      <c r="EB391" s="162"/>
      <c r="EC391" s="162" t="s">
        <v>10483</v>
      </c>
      <c r="ED391" s="162" t="s">
        <v>10483</v>
      </c>
      <c r="EE391" s="162" t="s">
        <v>10483</v>
      </c>
      <c r="EF391" s="162" t="s">
        <v>10483</v>
      </c>
      <c r="EJ391" s="162" t="s">
        <v>10483</v>
      </c>
      <c r="EK391" s="162" t="s">
        <v>10483</v>
      </c>
      <c r="EL391" s="162" t="s">
        <v>10483</v>
      </c>
      <c r="EM391" s="162" t="s">
        <v>10483</v>
      </c>
      <c r="EN391" s="162" t="s">
        <v>10483</v>
      </c>
      <c r="EO391" s="162" t="s">
        <v>10483</v>
      </c>
      <c r="EP391" s="162" t="s">
        <v>10483</v>
      </c>
      <c r="EQ391" s="162" t="s">
        <v>10483</v>
      </c>
      <c r="ER391" s="162" t="s">
        <v>10483</v>
      </c>
      <c r="FG391" s="162" t="s">
        <v>10483</v>
      </c>
      <c r="FH391" s="162" t="s">
        <v>10483</v>
      </c>
      <c r="FI391" s="162" t="s">
        <v>10483</v>
      </c>
      <c r="FJ391" s="162" t="s">
        <v>10483</v>
      </c>
      <c r="FK391" s="162" t="s">
        <v>10483</v>
      </c>
      <c r="FO391" s="162" t="s">
        <v>10483</v>
      </c>
      <c r="FP391" s="162" t="s">
        <v>10483</v>
      </c>
      <c r="FQ391" s="162" t="s">
        <v>10483</v>
      </c>
      <c r="FR391" s="162" t="s">
        <v>10483</v>
      </c>
      <c r="FS391" s="162" t="s">
        <v>10483</v>
      </c>
      <c r="FT391" s="162" t="s">
        <v>10483</v>
      </c>
      <c r="FU391" s="162" t="s">
        <v>10483</v>
      </c>
      <c r="FV391" s="162" t="s">
        <v>10483</v>
      </c>
      <c r="FW391" s="162" t="s">
        <v>10483</v>
      </c>
      <c r="FX391" s="162" t="s">
        <v>10483</v>
      </c>
      <c r="FY391" s="72"/>
      <c r="FZ391" s="72"/>
      <c r="GA391" s="72"/>
      <c r="GB391" s="72"/>
      <c r="GC391" s="72"/>
      <c r="GD391" s="72"/>
      <c r="GE391" s="72"/>
      <c r="GF391" s="72"/>
      <c r="GG391" s="72"/>
      <c r="GM391" s="162" t="s">
        <v>10483</v>
      </c>
      <c r="GN391" s="162" t="s">
        <v>10483</v>
      </c>
      <c r="GO391" s="162" t="s">
        <v>10483</v>
      </c>
      <c r="GP391" s="162" t="s">
        <v>10483</v>
      </c>
      <c r="GQ391" s="162" t="s">
        <v>10483</v>
      </c>
      <c r="GZ391" s="166"/>
      <c r="HA391" s="166"/>
      <c r="HB391" s="166"/>
      <c r="HC391" s="166"/>
      <c r="HD391" s="166"/>
      <c r="HE391" s="166"/>
      <c r="HF391" s="166"/>
      <c r="HG391" s="166"/>
      <c r="HH391" s="166"/>
      <c r="HI391" s="166"/>
      <c r="HJ391" s="166"/>
      <c r="HK391" s="166"/>
      <c r="JZ391" s="9"/>
      <c r="KA391" s="9"/>
      <c r="KB391" s="9"/>
      <c r="KC391" s="9"/>
      <c r="KD391" s="9"/>
      <c r="KE391" s="9"/>
      <c r="KF391" s="9"/>
      <c r="MU391" s="29">
        <v>20.399999999999999</v>
      </c>
      <c r="MV391" s="29">
        <v>4.0999999999999996</v>
      </c>
      <c r="MX391" s="29">
        <v>20.6</v>
      </c>
      <c r="MY391" s="29">
        <v>4.3</v>
      </c>
      <c r="NS391" s="29">
        <v>4.2</v>
      </c>
      <c r="NT391" s="29">
        <v>9.9</v>
      </c>
      <c r="OF391" s="142">
        <v>1.9</v>
      </c>
      <c r="OG391" s="142">
        <v>4.8</v>
      </c>
      <c r="VF391" s="3" t="s">
        <v>3279</v>
      </c>
      <c r="VG391" s="9"/>
      <c r="VH391" s="9"/>
      <c r="VI391" s="9"/>
      <c r="VJ391" s="9"/>
      <c r="WA391" s="3" t="s">
        <v>777</v>
      </c>
      <c r="WZ391" s="6" t="s">
        <v>1827</v>
      </c>
      <c r="XA391" s="6" t="s">
        <v>3354</v>
      </c>
      <c r="XG391" s="6" t="s">
        <v>1822</v>
      </c>
      <c r="XI391" s="6" t="s">
        <v>5891</v>
      </c>
      <c r="XK391"/>
      <c r="XL391" s="3" t="s">
        <v>1822</v>
      </c>
      <c r="XP391" s="6" t="s">
        <v>7182</v>
      </c>
      <c r="XQ391" s="6" t="s">
        <v>7182</v>
      </c>
      <c r="XR391" s="162"/>
      <c r="XV391"/>
    </row>
    <row r="392" spans="1:686" ht="33" customHeight="1" x14ac:dyDescent="0.2">
      <c r="A392" s="3" t="s">
        <v>5637</v>
      </c>
      <c r="B392" s="150" t="s">
        <v>11358</v>
      </c>
      <c r="C392" s="150" t="s">
        <v>9886</v>
      </c>
      <c r="D392" s="150" t="s">
        <v>1544</v>
      </c>
      <c r="E392" s="150" t="s">
        <v>9997</v>
      </c>
      <c r="F392" s="4" t="s">
        <v>4638</v>
      </c>
      <c r="I392" s="80" t="s">
        <v>6948</v>
      </c>
      <c r="K392" s="6">
        <v>77</v>
      </c>
      <c r="L392" s="6">
        <v>121</v>
      </c>
      <c r="M392" s="138" t="s">
        <v>3074</v>
      </c>
      <c r="N392" s="3" t="s">
        <v>10266</v>
      </c>
      <c r="O392" s="3" t="s">
        <v>10109</v>
      </c>
      <c r="P392" s="3">
        <v>2</v>
      </c>
      <c r="Q392" s="3" t="s">
        <v>2335</v>
      </c>
      <c r="S392" s="3" t="s">
        <v>75</v>
      </c>
      <c r="T392" s="3" t="s">
        <v>1725</v>
      </c>
      <c r="U392" s="3" t="s">
        <v>1705</v>
      </c>
      <c r="V392" s="3" t="s">
        <v>49</v>
      </c>
      <c r="W392" s="3" t="s">
        <v>2114</v>
      </c>
      <c r="X392" s="3" t="s">
        <v>2172</v>
      </c>
      <c r="Y392" s="3" t="s">
        <v>2229</v>
      </c>
      <c r="Z392" s="3" t="s">
        <v>2166</v>
      </c>
      <c r="AA392" s="3" t="s">
        <v>2271</v>
      </c>
      <c r="AB392" s="6" t="s">
        <v>1837</v>
      </c>
      <c r="AC392" s="3" t="s">
        <v>145</v>
      </c>
      <c r="AE392" s="3" t="s">
        <v>1725</v>
      </c>
      <c r="AF392" s="3" t="s">
        <v>987</v>
      </c>
      <c r="AG392" s="3" t="s">
        <v>987</v>
      </c>
      <c r="AJ392" s="3" t="s">
        <v>542</v>
      </c>
      <c r="AL392" s="9"/>
      <c r="AM392" s="6" t="s">
        <v>10499</v>
      </c>
      <c r="AN392" s="3" t="s">
        <v>537</v>
      </c>
      <c r="AO392" s="28">
        <v>2</v>
      </c>
      <c r="AP392" s="28">
        <v>2</v>
      </c>
      <c r="AQ392" s="28">
        <v>120</v>
      </c>
      <c r="AR392" s="28" t="s">
        <v>2906</v>
      </c>
      <c r="AS392" s="28"/>
      <c r="AT392" s="28">
        <v>285</v>
      </c>
      <c r="AU392" s="28">
        <v>285</v>
      </c>
      <c r="AV392" s="28">
        <v>0</v>
      </c>
      <c r="AW392" s="28" t="s">
        <v>2907</v>
      </c>
      <c r="AX392" s="28" t="s">
        <v>2908</v>
      </c>
      <c r="AY392" s="228" t="s">
        <v>2909</v>
      </c>
      <c r="AZ392" s="28" t="s">
        <v>557</v>
      </c>
      <c r="BA392" s="28" t="s">
        <v>542</v>
      </c>
      <c r="BB392" s="28" t="s">
        <v>542</v>
      </c>
      <c r="BC392" s="28" t="s">
        <v>542</v>
      </c>
      <c r="BH392" s="28" t="s">
        <v>2708</v>
      </c>
      <c r="BI392" s="28" t="s">
        <v>1529</v>
      </c>
      <c r="BK392" s="28" t="s">
        <v>1529</v>
      </c>
      <c r="BL392" s="28" t="s">
        <v>141</v>
      </c>
      <c r="BM392" s="28">
        <v>8</v>
      </c>
      <c r="BN392" s="28">
        <v>14</v>
      </c>
      <c r="BO392" s="28" t="s">
        <v>448</v>
      </c>
      <c r="BQ392" s="28" t="s">
        <v>4455</v>
      </c>
      <c r="BR392" s="227" t="s">
        <v>1764</v>
      </c>
      <c r="BS392" s="227" t="str">
        <f t="shared" si="11"/>
        <v xml:space="preserve">  SBPS        IBSS-R PANAS (subscales: Sadness, Guilt, Anxiety/Fear)     </v>
      </c>
      <c r="BT392" s="28" t="s">
        <v>4450</v>
      </c>
      <c r="BU392" s="28" t="s">
        <v>8159</v>
      </c>
      <c r="CE392" s="28" t="s">
        <v>4463</v>
      </c>
      <c r="CF392" s="246" t="s">
        <v>4654</v>
      </c>
      <c r="CI392" s="118" t="s">
        <v>6948</v>
      </c>
      <c r="CL392" s="28">
        <v>144</v>
      </c>
      <c r="CM392" s="28">
        <v>144</v>
      </c>
      <c r="CN392" s="3" t="s">
        <v>4888</v>
      </c>
      <c r="CO392" s="3">
        <v>144</v>
      </c>
      <c r="CP392" s="3" t="s">
        <v>4899</v>
      </c>
      <c r="CQ392" s="3">
        <v>144</v>
      </c>
      <c r="CR392" s="3" t="s">
        <v>4903</v>
      </c>
      <c r="CS392" s="3">
        <v>144</v>
      </c>
      <c r="CY392" s="3">
        <v>144</v>
      </c>
      <c r="DA392" s="3">
        <v>144</v>
      </c>
      <c r="DB392" s="3">
        <v>144</v>
      </c>
      <c r="EF392" s="9"/>
      <c r="EJ392" s="3" t="s">
        <v>1765</v>
      </c>
      <c r="EK392" s="3" t="s">
        <v>1765</v>
      </c>
      <c r="EL392" s="3" t="s">
        <v>1765</v>
      </c>
      <c r="FK392" s="9"/>
      <c r="GP392" s="2"/>
      <c r="GQ392" s="9"/>
      <c r="GZ392" s="166"/>
      <c r="HA392" s="166"/>
      <c r="HB392" s="166"/>
      <c r="HC392" s="166"/>
      <c r="HD392" s="166"/>
      <c r="HE392" s="166"/>
      <c r="HF392" s="166"/>
      <c r="HG392" s="166"/>
      <c r="HH392" s="166"/>
      <c r="HI392" s="166"/>
      <c r="HJ392" s="166"/>
      <c r="HK392" s="166"/>
      <c r="HO392" s="3" t="s">
        <v>542</v>
      </c>
      <c r="JZ392" s="9"/>
      <c r="KA392" s="9"/>
      <c r="KB392" s="9"/>
      <c r="KC392" s="9"/>
      <c r="KD392" s="9"/>
      <c r="KE392" s="9"/>
      <c r="KF392" s="9"/>
      <c r="PL392" s="3" t="s">
        <v>4165</v>
      </c>
      <c r="PM392" s="3" t="s">
        <v>4179</v>
      </c>
      <c r="PN392" s="3" t="s">
        <v>4179</v>
      </c>
      <c r="QK392" s="3" t="s">
        <v>4449</v>
      </c>
      <c r="QL392" s="3" t="s">
        <v>4347</v>
      </c>
      <c r="QM392" s="3" t="s">
        <v>4347</v>
      </c>
      <c r="VF392" s="3" t="s">
        <v>5046</v>
      </c>
      <c r="VG392" s="3" t="s">
        <v>4694</v>
      </c>
      <c r="VH392" s="3" t="s">
        <v>4501</v>
      </c>
      <c r="VI392" s="3">
        <v>28</v>
      </c>
      <c r="VJ392" s="3">
        <v>19.399999999999999</v>
      </c>
      <c r="VO392" s="8" t="s">
        <v>6214</v>
      </c>
      <c r="VQ392" s="3" t="s">
        <v>3074</v>
      </c>
      <c r="VR392" s="3" t="s">
        <v>3074</v>
      </c>
      <c r="VS392" s="3" t="s">
        <v>3074</v>
      </c>
      <c r="VT392" s="18" t="s">
        <v>3074</v>
      </c>
      <c r="VV392" s="2" t="s">
        <v>5834</v>
      </c>
      <c r="VW392" s="2" t="s">
        <v>5834</v>
      </c>
      <c r="VX392" s="3" t="s">
        <v>6213</v>
      </c>
      <c r="VY392" s="91" t="s">
        <v>6211</v>
      </c>
      <c r="VZ392" s="3" t="s">
        <v>777</v>
      </c>
      <c r="WA392" s="3" t="s">
        <v>777</v>
      </c>
      <c r="WB392" s="3" t="s">
        <v>10429</v>
      </c>
      <c r="WC392" s="3" t="s">
        <v>777</v>
      </c>
      <c r="WE392" s="6"/>
      <c r="WG392" s="7" t="s">
        <v>777</v>
      </c>
      <c r="WN392" s="2" t="s">
        <v>6212</v>
      </c>
      <c r="WO392" s="2" t="s">
        <v>987</v>
      </c>
      <c r="WU392" s="3" t="s">
        <v>5839</v>
      </c>
      <c r="WV392" s="7" t="s">
        <v>777</v>
      </c>
      <c r="WX392" s="18" t="s">
        <v>5853</v>
      </c>
      <c r="WZ392" s="18" t="s">
        <v>1725</v>
      </c>
      <c r="XA392" s="18" t="s">
        <v>1725</v>
      </c>
      <c r="XB392" s="18" t="s">
        <v>6215</v>
      </c>
      <c r="XC392" s="18"/>
      <c r="XD392" s="18"/>
      <c r="XE392" s="18" t="s">
        <v>542</v>
      </c>
      <c r="XF392" s="18" t="s">
        <v>2527</v>
      </c>
      <c r="XG392" s="18" t="s">
        <v>1285</v>
      </c>
      <c r="XH392" s="18"/>
      <c r="XI392" s="18"/>
      <c r="XJ392" s="18"/>
      <c r="XK392"/>
      <c r="XL392" s="6" t="s">
        <v>1285</v>
      </c>
      <c r="XM392" s="6" t="s">
        <v>1285</v>
      </c>
      <c r="XN392" s="6" t="s">
        <v>1285</v>
      </c>
      <c r="XP392" s="6" t="s">
        <v>10499</v>
      </c>
      <c r="XQ392" s="6" t="s">
        <v>10499</v>
      </c>
      <c r="XS392" s="3" t="s">
        <v>987</v>
      </c>
      <c r="XU392" s="3" t="s">
        <v>987</v>
      </c>
      <c r="XV392" s="3">
        <v>2</v>
      </c>
      <c r="YI392" s="3" t="s">
        <v>1534</v>
      </c>
      <c r="YJ392" s="3" t="s">
        <v>1840</v>
      </c>
      <c r="YL392" s="3" t="s">
        <v>1727</v>
      </c>
      <c r="YQ392" s="3" t="s">
        <v>3899</v>
      </c>
      <c r="YR392" s="3" t="s">
        <v>777</v>
      </c>
      <c r="YS392" s="3" t="s">
        <v>1705</v>
      </c>
      <c r="YT392" s="3" t="s">
        <v>49</v>
      </c>
      <c r="YU392" s="3" t="s">
        <v>4063</v>
      </c>
      <c r="YV392" s="3" t="s">
        <v>537</v>
      </c>
      <c r="YX392" s="3" t="s">
        <v>2527</v>
      </c>
      <c r="YY392" s="3" t="s">
        <v>2114</v>
      </c>
      <c r="ZA392" s="6" t="s">
        <v>1837</v>
      </c>
      <c r="ZC392" s="3" t="s">
        <v>1980</v>
      </c>
      <c r="ZH392" s="13" t="s">
        <v>1766</v>
      </c>
      <c r="ZI392" s="3" t="s">
        <v>1765</v>
      </c>
      <c r="ZJ392" s="3" t="s">
        <v>1767</v>
      </c>
    </row>
    <row r="393" spans="1:686" ht="33" customHeight="1" x14ac:dyDescent="0.2">
      <c r="K393" s="6">
        <v>77</v>
      </c>
      <c r="L393" s="6">
        <v>121</v>
      </c>
      <c r="Q393" s="3"/>
      <c r="T393" s="3" t="s">
        <v>1726</v>
      </c>
      <c r="X393" s="3"/>
      <c r="AC393" s="3"/>
      <c r="AE393" s="3" t="s">
        <v>1726</v>
      </c>
      <c r="AF393" s="3" t="s">
        <v>987</v>
      </c>
      <c r="AG393" s="3" t="s">
        <v>987</v>
      </c>
      <c r="AL393" s="9"/>
      <c r="AM393" s="6" t="s">
        <v>10499</v>
      </c>
      <c r="AO393" s="9"/>
      <c r="AP393" s="9"/>
      <c r="AQ393" s="9"/>
      <c r="AR393" s="28"/>
      <c r="AS393" s="28"/>
      <c r="AT393" s="28"/>
      <c r="AU393" s="28"/>
      <c r="AV393" s="28"/>
      <c r="AW393" s="28"/>
      <c r="AX393" s="28"/>
      <c r="AY393" s="228"/>
      <c r="BH393" s="28" t="s">
        <v>2708</v>
      </c>
      <c r="BQ393" s="28" t="s">
        <v>4455</v>
      </c>
      <c r="BS393" s="227" t="str">
        <f t="shared" si="11"/>
        <v xml:space="preserve">                </v>
      </c>
      <c r="CL393" s="28">
        <v>141</v>
      </c>
      <c r="CM393" s="28">
        <v>141</v>
      </c>
      <c r="CO393" s="3">
        <v>141</v>
      </c>
      <c r="CQ393" s="3">
        <v>141</v>
      </c>
      <c r="CS393" s="3">
        <v>141</v>
      </c>
      <c r="CY393" s="3">
        <v>141</v>
      </c>
      <c r="DA393" s="3">
        <v>141</v>
      </c>
      <c r="DB393" s="3">
        <v>141</v>
      </c>
      <c r="EF393" s="9"/>
      <c r="FK393" s="9"/>
      <c r="GP393" s="2"/>
      <c r="GQ393" s="9"/>
      <c r="GZ393" s="166"/>
      <c r="HA393" s="166"/>
      <c r="HB393" s="166"/>
      <c r="HC393" s="166"/>
      <c r="HD393" s="166"/>
      <c r="HE393" s="166"/>
      <c r="HF393" s="166"/>
      <c r="HG393" s="166"/>
      <c r="HH393" s="166"/>
      <c r="HI393" s="166"/>
      <c r="HJ393" s="166"/>
      <c r="HK393" s="166"/>
      <c r="JZ393" s="9"/>
      <c r="KA393" s="9"/>
      <c r="KB393" s="9"/>
      <c r="KC393" s="9"/>
      <c r="KD393" s="9"/>
      <c r="KE393" s="9"/>
      <c r="KF393" s="9"/>
      <c r="VF393" s="3" t="s">
        <v>5046</v>
      </c>
      <c r="VG393" s="3" t="s">
        <v>4694</v>
      </c>
      <c r="VH393" s="3" t="s">
        <v>4501</v>
      </c>
      <c r="VI393" s="3">
        <v>28</v>
      </c>
      <c r="VJ393" s="3">
        <v>19.899999999999999</v>
      </c>
      <c r="VO393" s="8"/>
      <c r="VT393" s="18"/>
      <c r="VY393" s="91"/>
      <c r="WA393" s="3" t="s">
        <v>777</v>
      </c>
      <c r="WE393" s="6"/>
      <c r="WX393" s="18"/>
      <c r="WZ393" s="18" t="s">
        <v>1726</v>
      </c>
      <c r="XA393" s="18" t="s">
        <v>1726</v>
      </c>
      <c r="XB393" s="18" t="s">
        <v>6216</v>
      </c>
      <c r="XC393" s="18"/>
      <c r="XD393" s="18"/>
      <c r="XE393" s="18"/>
      <c r="XF393" s="18"/>
      <c r="XG393" s="18" t="s">
        <v>1285</v>
      </c>
      <c r="XH393" s="18"/>
      <c r="XI393" s="18"/>
      <c r="XJ393" s="18"/>
      <c r="XK393"/>
      <c r="XL393" s="6" t="s">
        <v>1285</v>
      </c>
      <c r="XM393" s="6" t="s">
        <v>1285</v>
      </c>
      <c r="XN393" s="6" t="s">
        <v>1285</v>
      </c>
      <c r="XP393" s="6" t="s">
        <v>10499</v>
      </c>
      <c r="XQ393" s="6" t="s">
        <v>10499</v>
      </c>
      <c r="XS393" s="3" t="s">
        <v>987</v>
      </c>
      <c r="XU393" s="3" t="s">
        <v>987</v>
      </c>
      <c r="XV393"/>
      <c r="YJ393" s="3" t="s">
        <v>1840</v>
      </c>
      <c r="ZC393" s="3"/>
    </row>
    <row r="394" spans="1:686" ht="33" customHeight="1" x14ac:dyDescent="0.2">
      <c r="A394" s="3" t="s">
        <v>5637</v>
      </c>
      <c r="B394" s="150" t="s">
        <v>11358</v>
      </c>
      <c r="C394" s="150" t="s">
        <v>9886</v>
      </c>
      <c r="D394" s="150" t="s">
        <v>1544</v>
      </c>
      <c r="E394" s="150" t="s">
        <v>9997</v>
      </c>
      <c r="F394" s="4" t="s">
        <v>9608</v>
      </c>
      <c r="I394" s="80" t="s">
        <v>6950</v>
      </c>
      <c r="J394" s="80" t="s">
        <v>6951</v>
      </c>
      <c r="K394" s="6">
        <v>78</v>
      </c>
      <c r="L394" s="6">
        <v>122</v>
      </c>
      <c r="M394" s="138" t="s">
        <v>2905</v>
      </c>
      <c r="N394" s="3" t="s">
        <v>10266</v>
      </c>
      <c r="O394" s="3" t="s">
        <v>10109</v>
      </c>
      <c r="P394" s="3">
        <v>2</v>
      </c>
      <c r="Q394" s="3" t="s">
        <v>2371</v>
      </c>
      <c r="S394" s="3" t="s">
        <v>75</v>
      </c>
      <c r="T394" s="3" t="s">
        <v>1728</v>
      </c>
      <c r="U394" s="3" t="s">
        <v>1705</v>
      </c>
      <c r="V394" s="3" t="s">
        <v>49</v>
      </c>
      <c r="W394" s="3" t="s">
        <v>2114</v>
      </c>
      <c r="X394" s="3" t="s">
        <v>2172</v>
      </c>
      <c r="Y394" s="3" t="s">
        <v>2229</v>
      </c>
      <c r="Z394" s="3" t="s">
        <v>2166</v>
      </c>
      <c r="AA394" s="3" t="s">
        <v>2272</v>
      </c>
      <c r="AB394" s="6" t="s">
        <v>1837</v>
      </c>
      <c r="AC394" s="3" t="s">
        <v>145</v>
      </c>
      <c r="AD394" s="3" t="s">
        <v>3730</v>
      </c>
      <c r="AE394" s="3" t="s">
        <v>3729</v>
      </c>
      <c r="AF394" s="3" t="s">
        <v>49</v>
      </c>
      <c r="AG394" s="162" t="s">
        <v>10483</v>
      </c>
      <c r="AI394" s="3" t="s">
        <v>3731</v>
      </c>
      <c r="AJ394" s="3" t="s">
        <v>542</v>
      </c>
      <c r="AL394" s="3" t="s">
        <v>5216</v>
      </c>
      <c r="AM394" s="6" t="s">
        <v>10499</v>
      </c>
      <c r="AN394" s="3" t="s">
        <v>537</v>
      </c>
      <c r="AO394" s="28">
        <v>4</v>
      </c>
      <c r="AP394" s="28">
        <v>4</v>
      </c>
      <c r="AQ394" s="28">
        <v>60</v>
      </c>
      <c r="AR394" s="28" t="s">
        <v>2762</v>
      </c>
      <c r="AS394" s="28"/>
      <c r="AT394" s="28">
        <v>73</v>
      </c>
      <c r="AU394" s="28">
        <v>73</v>
      </c>
      <c r="AV394" s="28">
        <v>0</v>
      </c>
      <c r="AW394" s="28">
        <v>18.7</v>
      </c>
      <c r="AX394" s="28">
        <v>0.7</v>
      </c>
      <c r="AY394" s="228" t="s">
        <v>2724</v>
      </c>
      <c r="AZ394" s="28" t="s">
        <v>557</v>
      </c>
      <c r="BA394" s="28" t="s">
        <v>542</v>
      </c>
      <c r="BB394" s="28" t="s">
        <v>542</v>
      </c>
      <c r="BC394" s="28" t="s">
        <v>542</v>
      </c>
      <c r="BH394" s="28" t="s">
        <v>2708</v>
      </c>
      <c r="BI394" s="28" t="s">
        <v>1529</v>
      </c>
      <c r="BK394" s="28" t="s">
        <v>4291</v>
      </c>
      <c r="BL394" s="28">
        <v>2</v>
      </c>
      <c r="BM394" s="28">
        <v>6.12</v>
      </c>
      <c r="BN394" s="28" t="s">
        <v>448</v>
      </c>
      <c r="BO394" s="28" t="s">
        <v>448</v>
      </c>
      <c r="BQ394" s="28" t="s">
        <v>4455</v>
      </c>
      <c r="BR394" s="227" t="s">
        <v>1768</v>
      </c>
      <c r="BS394" s="227" t="str">
        <f t="shared" si="11"/>
        <v xml:space="preserve"> DRES SBPS        IBSS-R PANAS (subscales: Sadness, Guilt, Anxiety/Fear)     </v>
      </c>
      <c r="CE394" s="28" t="s">
        <v>4460</v>
      </c>
      <c r="CF394" s="28" t="s">
        <v>4460</v>
      </c>
      <c r="CI394" s="118" t="s">
        <v>6950</v>
      </c>
      <c r="CJ394" s="118" t="s">
        <v>6951</v>
      </c>
      <c r="CL394" s="28" t="s">
        <v>6949</v>
      </c>
      <c r="CM394" s="229"/>
      <c r="CN394" s="3" t="s">
        <v>4893</v>
      </c>
      <c r="CP394" s="3" t="s">
        <v>4891</v>
      </c>
      <c r="CR394" s="3" t="s">
        <v>515</v>
      </c>
      <c r="DP394" s="142"/>
      <c r="DQ394" s="142"/>
      <c r="DR394" s="142"/>
      <c r="DS394" s="142"/>
      <c r="DT394" s="142"/>
      <c r="DU394" s="142"/>
      <c r="DV394" s="142"/>
      <c r="EF394" s="9"/>
      <c r="EJ394" s="3" t="s">
        <v>1765</v>
      </c>
      <c r="EK394" s="3" t="s">
        <v>1765</v>
      </c>
      <c r="EL394" s="3" t="s">
        <v>1765</v>
      </c>
      <c r="EM394" s="29">
        <v>3.19</v>
      </c>
      <c r="EN394" s="29">
        <v>0.75</v>
      </c>
      <c r="EP394" s="29">
        <v>3.3</v>
      </c>
      <c r="EQ394" s="29">
        <v>0.85</v>
      </c>
      <c r="EV394" s="142">
        <v>3.37</v>
      </c>
      <c r="EW394" s="142">
        <v>0.81</v>
      </c>
      <c r="EX394" s="142">
        <v>3.51</v>
      </c>
      <c r="EY394" s="142">
        <v>0.87</v>
      </c>
      <c r="EZ394" s="142"/>
      <c r="FA394" s="142">
        <v>3.56</v>
      </c>
      <c r="FB394" s="142">
        <v>0.92</v>
      </c>
      <c r="FK394" s="9"/>
      <c r="FO394" s="3" t="s">
        <v>4160</v>
      </c>
      <c r="FQ394" s="3" t="s">
        <v>4160</v>
      </c>
      <c r="FR394" s="3" t="s">
        <v>4160</v>
      </c>
      <c r="FS394" s="29">
        <v>2.63</v>
      </c>
      <c r="FT394" s="29">
        <v>0.75</v>
      </c>
      <c r="FU394" s="53" t="s">
        <v>10483</v>
      </c>
      <c r="FV394" s="29">
        <v>2.29</v>
      </c>
      <c r="FW394" s="29">
        <v>0.85</v>
      </c>
      <c r="GA394" s="142">
        <v>2.2999999999999998</v>
      </c>
      <c r="GB394" s="142">
        <v>0.83</v>
      </c>
      <c r="GC394" s="142"/>
      <c r="GD394" s="142">
        <v>2.38</v>
      </c>
      <c r="GE394" s="142">
        <v>0.99</v>
      </c>
      <c r="GF394" s="142">
        <v>2.39</v>
      </c>
      <c r="GG394" s="142">
        <v>0.93</v>
      </c>
      <c r="GP394" s="2"/>
      <c r="GQ394" s="9"/>
      <c r="GU394" s="29" t="s">
        <v>823</v>
      </c>
      <c r="GV394" s="29">
        <v>17.399999999999999</v>
      </c>
      <c r="GW394" s="29">
        <v>10.54</v>
      </c>
      <c r="GX394" s="29">
        <v>11.79</v>
      </c>
      <c r="GY394" s="29">
        <v>9.86</v>
      </c>
      <c r="GZ394" s="164"/>
      <c r="HA394" s="164"/>
      <c r="HB394" s="166">
        <v>12.34</v>
      </c>
      <c r="HC394" s="166">
        <v>9.81</v>
      </c>
      <c r="HD394" s="166">
        <v>11.85</v>
      </c>
      <c r="HE394" s="166">
        <v>10.56</v>
      </c>
      <c r="HF394" s="166">
        <v>11.84</v>
      </c>
      <c r="HG394" s="166">
        <v>12.04</v>
      </c>
      <c r="HH394" s="166"/>
      <c r="HI394" s="166"/>
      <c r="HJ394" s="166"/>
      <c r="HK394" s="166"/>
      <c r="HO394" s="3" t="s">
        <v>542</v>
      </c>
      <c r="JZ394" s="9"/>
      <c r="KA394" s="9"/>
      <c r="KB394" s="9"/>
      <c r="KC394" s="9"/>
      <c r="KD394" s="9"/>
      <c r="KE394" s="9"/>
      <c r="KF394" s="9"/>
      <c r="PL394" s="3" t="s">
        <v>4165</v>
      </c>
      <c r="PM394" s="3" t="s">
        <v>4179</v>
      </c>
      <c r="PN394" s="3" t="s">
        <v>4179</v>
      </c>
      <c r="PO394" s="29">
        <v>3.45</v>
      </c>
      <c r="PP394" s="29">
        <v>0.5</v>
      </c>
      <c r="PQ394" s="29">
        <v>3.03</v>
      </c>
      <c r="PR394" s="29">
        <v>0.64</v>
      </c>
      <c r="PV394" s="64"/>
      <c r="PW394" s="29">
        <v>3.19</v>
      </c>
      <c r="PX394" s="29">
        <v>0.6</v>
      </c>
      <c r="PY394" s="29">
        <v>3.09</v>
      </c>
      <c r="PZ394" s="29">
        <v>0.55000000000000004</v>
      </c>
      <c r="QA394" s="29">
        <v>2.96</v>
      </c>
      <c r="QB394" s="29">
        <v>0.51</v>
      </c>
      <c r="QK394" s="3" t="s">
        <v>4449</v>
      </c>
      <c r="QL394" s="3" t="s">
        <v>4347</v>
      </c>
      <c r="QM394" s="3" t="s">
        <v>4347</v>
      </c>
      <c r="QN394" s="29">
        <v>1.56</v>
      </c>
      <c r="QO394" s="29">
        <v>0.62</v>
      </c>
      <c r="QQ394" s="29">
        <v>1.23</v>
      </c>
      <c r="QR394" s="29">
        <v>0.39</v>
      </c>
      <c r="QV394" s="64"/>
      <c r="QW394" s="29">
        <v>1.31</v>
      </c>
      <c r="QX394" s="29">
        <v>0.57999999999999996</v>
      </c>
      <c r="QY394" s="29">
        <v>1.38</v>
      </c>
      <c r="QZ394" s="29">
        <v>0.6</v>
      </c>
      <c r="RA394" s="29"/>
      <c r="RB394" s="29">
        <v>1.49</v>
      </c>
      <c r="RC394" s="29">
        <v>0.88</v>
      </c>
      <c r="VF394" s="8" t="s">
        <v>4696</v>
      </c>
      <c r="VG394" s="3" t="s">
        <v>4695</v>
      </c>
      <c r="VH394" s="3" t="s">
        <v>4501</v>
      </c>
      <c r="VI394" s="9"/>
      <c r="VJ394" s="3">
        <v>11.4</v>
      </c>
      <c r="VO394" s="8" t="s">
        <v>6220</v>
      </c>
      <c r="VQ394" s="3" t="s">
        <v>2905</v>
      </c>
      <c r="VR394" s="3" t="s">
        <v>2905</v>
      </c>
      <c r="VS394" s="3" t="s">
        <v>2905</v>
      </c>
      <c r="VT394" s="18" t="s">
        <v>2905</v>
      </c>
      <c r="VV394" s="2" t="s">
        <v>5834</v>
      </c>
      <c r="VW394" s="2" t="s">
        <v>5834</v>
      </c>
      <c r="VX394" s="3" t="s">
        <v>6219</v>
      </c>
      <c r="VY394" s="91" t="s">
        <v>6217</v>
      </c>
      <c r="VZ394" s="3" t="s">
        <v>537</v>
      </c>
      <c r="WA394" s="3" t="s">
        <v>537</v>
      </c>
      <c r="WB394" s="3" t="s">
        <v>10429</v>
      </c>
      <c r="WC394" s="3" t="s">
        <v>537</v>
      </c>
      <c r="WE394" s="6"/>
      <c r="WG394" s="7" t="s">
        <v>537</v>
      </c>
      <c r="WN394" s="2" t="s">
        <v>6212</v>
      </c>
      <c r="WO394" s="2" t="s">
        <v>6218</v>
      </c>
      <c r="WU394" s="3" t="s">
        <v>5839</v>
      </c>
      <c r="WV394" s="7" t="s">
        <v>537</v>
      </c>
      <c r="WX394" s="18" t="s">
        <v>5853</v>
      </c>
      <c r="WZ394" s="18" t="s">
        <v>1728</v>
      </c>
      <c r="XA394" s="18" t="s">
        <v>3729</v>
      </c>
      <c r="XB394" s="18" t="s">
        <v>49</v>
      </c>
      <c r="XC394" s="18"/>
      <c r="XD394" s="18" t="s">
        <v>3731</v>
      </c>
      <c r="XE394" s="18" t="s">
        <v>542</v>
      </c>
      <c r="XF394" s="18" t="s">
        <v>2528</v>
      </c>
      <c r="XG394" s="18" t="s">
        <v>1285</v>
      </c>
      <c r="XH394" s="18"/>
      <c r="XI394" s="18"/>
      <c r="XJ394" s="18"/>
      <c r="XK394"/>
      <c r="XL394" s="6" t="s">
        <v>1285</v>
      </c>
      <c r="XM394" s="6" t="s">
        <v>1285</v>
      </c>
      <c r="XN394" s="6" t="s">
        <v>1285</v>
      </c>
      <c r="XP394" s="6" t="s">
        <v>10499</v>
      </c>
      <c r="XQ394" s="6" t="s">
        <v>10499</v>
      </c>
      <c r="XS394" s="3" t="s">
        <v>10968</v>
      </c>
      <c r="XU394" s="3" t="s">
        <v>49</v>
      </c>
      <c r="XV394" s="3">
        <v>4</v>
      </c>
      <c r="YI394" s="3" t="s">
        <v>1534</v>
      </c>
      <c r="YJ394" s="3" t="s">
        <v>1841</v>
      </c>
      <c r="YL394" s="3" t="s">
        <v>1730</v>
      </c>
      <c r="YQ394" s="3" t="s">
        <v>3899</v>
      </c>
      <c r="YR394" s="3" t="s">
        <v>3901</v>
      </c>
      <c r="YS394" s="3" t="s">
        <v>1705</v>
      </c>
      <c r="YT394" s="3" t="s">
        <v>49</v>
      </c>
      <c r="YU394" s="3" t="s">
        <v>4064</v>
      </c>
      <c r="YV394" s="3" t="s">
        <v>537</v>
      </c>
      <c r="YX394" s="3" t="s">
        <v>2528</v>
      </c>
      <c r="YY394" s="3" t="s">
        <v>2114</v>
      </c>
      <c r="ZA394" s="6" t="s">
        <v>1837</v>
      </c>
      <c r="ZC394" s="3" t="s">
        <v>1983</v>
      </c>
      <c r="ZH394" s="13" t="s">
        <v>1769</v>
      </c>
      <c r="ZI394" s="3" t="s">
        <v>1765</v>
      </c>
      <c r="ZJ394" s="3" t="s">
        <v>1770</v>
      </c>
    </row>
    <row r="395" spans="1:686" ht="33" customHeight="1" x14ac:dyDescent="0.2">
      <c r="K395" s="6">
        <v>78</v>
      </c>
      <c r="L395" s="6">
        <v>122</v>
      </c>
      <c r="Q395" s="3"/>
      <c r="T395" s="3" t="s">
        <v>1729</v>
      </c>
      <c r="X395" s="3"/>
      <c r="AC395" s="3"/>
      <c r="AD395" s="3" t="s">
        <v>3730</v>
      </c>
      <c r="AE395" s="3" t="s">
        <v>3729</v>
      </c>
      <c r="AF395" s="3" t="s">
        <v>49</v>
      </c>
      <c r="AG395" s="162" t="s">
        <v>10483</v>
      </c>
      <c r="AI395" s="3" t="s">
        <v>3731</v>
      </c>
      <c r="AL395" s="9"/>
      <c r="AM395" s="6" t="s">
        <v>10499</v>
      </c>
      <c r="AO395" s="28">
        <v>2</v>
      </c>
      <c r="AP395" s="28">
        <v>2</v>
      </c>
      <c r="AQ395" s="28">
        <v>120</v>
      </c>
      <c r="AR395" s="28"/>
      <c r="AS395" s="28"/>
      <c r="AT395" s="28"/>
      <c r="AU395" s="28"/>
      <c r="AV395" s="28"/>
      <c r="AW395" s="28"/>
      <c r="AX395" s="28"/>
      <c r="AY395" s="228"/>
      <c r="BH395" s="28" t="s">
        <v>2708</v>
      </c>
      <c r="BQ395" s="28" t="s">
        <v>4455</v>
      </c>
      <c r="BS395" s="227" t="str">
        <f t="shared" si="11"/>
        <v xml:space="preserve">                </v>
      </c>
      <c r="CL395" s="28" t="s">
        <v>4661</v>
      </c>
      <c r="DP395" s="142"/>
      <c r="DQ395" s="142"/>
      <c r="DR395" s="142"/>
      <c r="DS395" s="142"/>
      <c r="DT395" s="142"/>
      <c r="DU395" s="142"/>
      <c r="DV395" s="142"/>
      <c r="EF395" s="9"/>
      <c r="EM395" s="29">
        <v>3.09</v>
      </c>
      <c r="EN395" s="29">
        <v>0.62</v>
      </c>
      <c r="EP395" s="29">
        <v>3.44</v>
      </c>
      <c r="EQ395" s="29">
        <v>0.75</v>
      </c>
      <c r="EV395" s="142">
        <v>3.25</v>
      </c>
      <c r="EW395" s="142">
        <v>0.66</v>
      </c>
      <c r="EX395" s="142">
        <v>3.55</v>
      </c>
      <c r="EY395" s="142">
        <v>0.65</v>
      </c>
      <c r="EZ395" s="142"/>
      <c r="FA395" s="142">
        <v>3.55</v>
      </c>
      <c r="FB395" s="142">
        <v>0.68</v>
      </c>
      <c r="FK395" s="9"/>
      <c r="FS395" s="29">
        <v>2.61</v>
      </c>
      <c r="FT395" s="29">
        <v>0.83</v>
      </c>
      <c r="FU395" s="53" t="s">
        <v>10483</v>
      </c>
      <c r="FV395" s="29">
        <v>2.1800000000000002</v>
      </c>
      <c r="FW395" s="29">
        <v>0.72</v>
      </c>
      <c r="GA395" s="142">
        <v>2.14</v>
      </c>
      <c r="GB395" s="142">
        <v>0.84</v>
      </c>
      <c r="GC395" s="142"/>
      <c r="GD395" s="142">
        <v>2.4</v>
      </c>
      <c r="GE395" s="142">
        <v>0.94</v>
      </c>
      <c r="GF395" s="142">
        <v>2.27</v>
      </c>
      <c r="GG395" s="142">
        <v>0.77</v>
      </c>
      <c r="GP395" s="2"/>
      <c r="GQ395" s="9"/>
      <c r="GV395" s="29">
        <v>16.079999999999998</v>
      </c>
      <c r="GW395" s="29">
        <v>10.9</v>
      </c>
      <c r="GX395" s="29">
        <v>12.69</v>
      </c>
      <c r="GY395" s="29">
        <v>9.31</v>
      </c>
      <c r="GZ395" s="164"/>
      <c r="HA395" s="164"/>
      <c r="HB395" s="166">
        <v>10.029999999999999</v>
      </c>
      <c r="HC395" s="166">
        <v>7.37</v>
      </c>
      <c r="HD395" s="166">
        <v>9.4499999999999993</v>
      </c>
      <c r="HE395" s="166">
        <v>7.13</v>
      </c>
      <c r="HF395" s="166">
        <v>9.8800000000000008</v>
      </c>
      <c r="HG395" s="166">
        <v>8.9</v>
      </c>
      <c r="HH395" s="166"/>
      <c r="HI395" s="166"/>
      <c r="HJ395" s="166"/>
      <c r="HK395" s="166"/>
      <c r="JZ395" s="9"/>
      <c r="KA395" s="9"/>
      <c r="KB395" s="9"/>
      <c r="KC395" s="9"/>
      <c r="KD395" s="9"/>
      <c r="KE395" s="9"/>
      <c r="KF395" s="9"/>
      <c r="PO395" s="29">
        <v>3.32</v>
      </c>
      <c r="PP395" s="29">
        <v>0.44</v>
      </c>
      <c r="PQ395" s="29">
        <v>3.04</v>
      </c>
      <c r="PR395" s="29">
        <v>0.52</v>
      </c>
      <c r="PV395" s="64"/>
      <c r="PW395" s="29">
        <v>3.05</v>
      </c>
      <c r="PX395" s="29">
        <v>0.54</v>
      </c>
      <c r="PY395" s="29">
        <v>3.15</v>
      </c>
      <c r="PZ395" s="29">
        <v>0.43</v>
      </c>
      <c r="QA395" s="29">
        <v>3.18</v>
      </c>
      <c r="QB395" s="29">
        <v>0.51</v>
      </c>
      <c r="QN395" s="29">
        <v>1.49</v>
      </c>
      <c r="QO395" s="29">
        <v>0.51</v>
      </c>
      <c r="QQ395" s="29">
        <v>1.31</v>
      </c>
      <c r="QR395" s="29">
        <v>0.4</v>
      </c>
      <c r="QV395" s="64"/>
      <c r="QW395" s="29">
        <v>1.32</v>
      </c>
      <c r="QX395" s="29">
        <v>0.48</v>
      </c>
      <c r="QY395" s="29">
        <v>1.19</v>
      </c>
      <c r="QZ395" s="29">
        <v>0.36</v>
      </c>
      <c r="RA395" s="29"/>
      <c r="RB395" s="29">
        <v>1.28</v>
      </c>
      <c r="RC395" s="29">
        <v>0.5</v>
      </c>
      <c r="VF395" s="8" t="s">
        <v>4696</v>
      </c>
      <c r="VG395" s="3" t="s">
        <v>4695</v>
      </c>
      <c r="VH395" s="3" t="s">
        <v>4501</v>
      </c>
      <c r="VI395" s="9"/>
      <c r="VJ395" s="3">
        <v>19</v>
      </c>
      <c r="VO395" s="8"/>
      <c r="VT395" s="18"/>
      <c r="WA395" s="3" t="s">
        <v>537</v>
      </c>
      <c r="WE395" s="6"/>
      <c r="WX395" s="18"/>
      <c r="WZ395" s="18" t="s">
        <v>1729</v>
      </c>
      <c r="XA395" s="18" t="s">
        <v>3729</v>
      </c>
      <c r="XB395" s="18" t="s">
        <v>49</v>
      </c>
      <c r="XC395" s="18"/>
      <c r="XD395" s="18" t="s">
        <v>3731</v>
      </c>
      <c r="XE395" s="18"/>
      <c r="XF395" s="18"/>
      <c r="XG395" s="18" t="s">
        <v>1285</v>
      </c>
      <c r="XH395" s="18"/>
      <c r="XI395" s="18"/>
      <c r="XJ395" s="18"/>
      <c r="XK395"/>
      <c r="XL395" s="6" t="s">
        <v>1285</v>
      </c>
      <c r="XM395" s="6" t="s">
        <v>1285</v>
      </c>
      <c r="XN395" s="6" t="s">
        <v>1285</v>
      </c>
      <c r="XP395" s="6" t="s">
        <v>10499</v>
      </c>
      <c r="XQ395" s="6" t="s">
        <v>10499</v>
      </c>
      <c r="XS395" s="3" t="s">
        <v>10968</v>
      </c>
      <c r="XU395" s="3" t="s">
        <v>49</v>
      </c>
      <c r="XV395" s="3">
        <v>2</v>
      </c>
      <c r="YJ395" s="3" t="s">
        <v>1841</v>
      </c>
      <c r="ZC395" s="3"/>
    </row>
    <row r="396" spans="1:686" ht="33" customHeight="1" x14ac:dyDescent="0.2">
      <c r="A396" s="3" t="s">
        <v>5637</v>
      </c>
      <c r="B396" s="64" t="s">
        <v>11357</v>
      </c>
      <c r="C396" s="276" t="s">
        <v>11350</v>
      </c>
      <c r="D396" s="276" t="s">
        <v>1544</v>
      </c>
      <c r="E396" s="276" t="s">
        <v>10048</v>
      </c>
      <c r="F396" s="277" t="s">
        <v>4639</v>
      </c>
      <c r="G396" s="278"/>
      <c r="H396" s="278"/>
      <c r="I396" s="278" t="s">
        <v>6952</v>
      </c>
      <c r="J396" s="278" t="s">
        <v>5588</v>
      </c>
      <c r="K396" s="279">
        <v>79</v>
      </c>
      <c r="L396" s="279">
        <v>123</v>
      </c>
      <c r="M396" s="292" t="s">
        <v>3075</v>
      </c>
      <c r="N396" s="3" t="s">
        <v>10266</v>
      </c>
      <c r="O396" s="3" t="s">
        <v>10109</v>
      </c>
      <c r="P396" s="3">
        <v>3</v>
      </c>
      <c r="Q396" s="3" t="s">
        <v>2375</v>
      </c>
      <c r="S396" s="3" t="s">
        <v>75</v>
      </c>
      <c r="T396" s="3" t="s">
        <v>1731</v>
      </c>
      <c r="U396" s="3" t="s">
        <v>49</v>
      </c>
      <c r="V396" s="3" t="s">
        <v>1706</v>
      </c>
      <c r="W396" s="3" t="s">
        <v>2105</v>
      </c>
      <c r="X396" s="3" t="s">
        <v>2172</v>
      </c>
      <c r="Y396" s="3" t="s">
        <v>2229</v>
      </c>
      <c r="Z396" s="3" t="s">
        <v>2166</v>
      </c>
      <c r="AA396" s="3" t="s">
        <v>2273</v>
      </c>
      <c r="AB396" s="6" t="s">
        <v>1837</v>
      </c>
      <c r="AC396" s="3" t="s">
        <v>145</v>
      </c>
      <c r="AE396" s="3" t="s">
        <v>1731</v>
      </c>
      <c r="AF396" s="3" t="s">
        <v>987</v>
      </c>
      <c r="AG396" s="3" t="s">
        <v>987</v>
      </c>
      <c r="AJ396" s="3" t="s">
        <v>542</v>
      </c>
      <c r="AL396" s="9"/>
      <c r="AM396" s="6" t="s">
        <v>10499</v>
      </c>
      <c r="AN396" s="3" t="s">
        <v>537</v>
      </c>
      <c r="AO396" s="28">
        <v>2</v>
      </c>
      <c r="AP396" s="28">
        <v>2</v>
      </c>
      <c r="AQ396" s="28">
        <v>120</v>
      </c>
      <c r="AR396" s="28" t="s">
        <v>2900</v>
      </c>
      <c r="AS396" s="28"/>
      <c r="AT396" s="28" t="s">
        <v>2901</v>
      </c>
      <c r="AU396" s="28">
        <v>180</v>
      </c>
      <c r="AV396" s="28">
        <v>91</v>
      </c>
      <c r="AW396" s="28" t="s">
        <v>2902</v>
      </c>
      <c r="AX396" s="28" t="s">
        <v>2903</v>
      </c>
      <c r="AY396" s="228" t="s">
        <v>2904</v>
      </c>
      <c r="AZ396" s="28" t="s">
        <v>557</v>
      </c>
      <c r="BA396" s="28" t="s">
        <v>542</v>
      </c>
      <c r="BB396" s="28" t="s">
        <v>542</v>
      </c>
      <c r="BC396" s="28" t="s">
        <v>542</v>
      </c>
      <c r="BH396" s="28" t="s">
        <v>2708</v>
      </c>
      <c r="BI396" s="28" t="s">
        <v>1529</v>
      </c>
      <c r="BK396" s="28" t="s">
        <v>1529</v>
      </c>
      <c r="BL396" s="28">
        <v>2</v>
      </c>
      <c r="BM396" s="28">
        <v>6</v>
      </c>
      <c r="BN396" s="28" t="s">
        <v>448</v>
      </c>
      <c r="BO396" s="28" t="s">
        <v>448</v>
      </c>
      <c r="BQ396" s="28" t="s">
        <v>4455</v>
      </c>
      <c r="BR396" s="227" t="s">
        <v>1773</v>
      </c>
      <c r="BS396" s="227" t="str">
        <f t="shared" si="11"/>
        <v xml:space="preserve">  BPSS-R        SATAQ-4 PANAS-NA     </v>
      </c>
      <c r="BT396" s="28" t="s">
        <v>4451</v>
      </c>
      <c r="BU396" s="28" t="s">
        <v>4451</v>
      </c>
      <c r="CE396" s="28" t="s">
        <v>4475</v>
      </c>
      <c r="CF396" s="229" t="s">
        <v>4656</v>
      </c>
      <c r="CI396" s="118" t="s">
        <v>6952</v>
      </c>
      <c r="CJ396" s="118" t="s">
        <v>5588</v>
      </c>
      <c r="CK396" s="232" t="s">
        <v>4662</v>
      </c>
      <c r="DM396" s="142"/>
      <c r="DN396" s="142"/>
      <c r="DO396" s="142"/>
      <c r="DP396" s="142"/>
      <c r="DQ396" s="142"/>
      <c r="DR396" s="142"/>
      <c r="DS396" s="142"/>
      <c r="DT396" s="142"/>
      <c r="DU396" s="142"/>
      <c r="DV396" s="142"/>
      <c r="EF396" s="9"/>
      <c r="EJ396" s="3" t="s">
        <v>1771</v>
      </c>
      <c r="EK396" s="3" t="s">
        <v>4571</v>
      </c>
      <c r="EL396" s="3" t="s">
        <v>4571</v>
      </c>
      <c r="FK396" s="9"/>
      <c r="GP396" s="2"/>
      <c r="GQ396" s="9"/>
      <c r="GZ396" s="166"/>
      <c r="HA396" s="166"/>
      <c r="HB396" s="166"/>
      <c r="HC396" s="166"/>
      <c r="HD396" s="166"/>
      <c r="HE396" s="166"/>
      <c r="HF396" s="166"/>
      <c r="HG396" s="166"/>
      <c r="HH396" s="166"/>
      <c r="HI396" s="166"/>
      <c r="HJ396" s="166"/>
      <c r="HK396" s="166"/>
      <c r="HO396" s="3" t="s">
        <v>542</v>
      </c>
      <c r="JZ396" s="9"/>
      <c r="KA396" s="9"/>
      <c r="KB396" s="9"/>
      <c r="KC396" s="9"/>
      <c r="KD396" s="9"/>
      <c r="KE396" s="9"/>
      <c r="KF396" s="9"/>
      <c r="PL396" s="3" t="s">
        <v>4344</v>
      </c>
      <c r="PM396" s="3" t="s">
        <v>4170</v>
      </c>
      <c r="PN396" s="3" t="s">
        <v>8140</v>
      </c>
      <c r="QK396" s="3" t="s">
        <v>4209</v>
      </c>
      <c r="QL396" s="3" t="s">
        <v>4347</v>
      </c>
      <c r="QM396" s="3" t="s">
        <v>4347</v>
      </c>
      <c r="VF396" s="3" t="s">
        <v>5048</v>
      </c>
      <c r="VG396" s="3" t="s">
        <v>5131</v>
      </c>
      <c r="VH396" s="3" t="s">
        <v>4501</v>
      </c>
      <c r="VI396" s="3">
        <v>9</v>
      </c>
      <c r="VJ396" s="3">
        <v>10.59</v>
      </c>
      <c r="VQ396" s="3" t="s">
        <v>3075</v>
      </c>
      <c r="VR396" s="3" t="s">
        <v>3075</v>
      </c>
      <c r="VS396" s="3" t="s">
        <v>3075</v>
      </c>
      <c r="VT396" s="6" t="s">
        <v>3075</v>
      </c>
      <c r="VV396" s="2" t="s">
        <v>5856</v>
      </c>
      <c r="VW396" s="2" t="s">
        <v>2314</v>
      </c>
      <c r="VX396" s="3" t="s">
        <v>6222</v>
      </c>
      <c r="VZ396" s="3" t="s">
        <v>537</v>
      </c>
      <c r="WA396" s="3" t="s">
        <v>537</v>
      </c>
      <c r="WB396" s="3" t="s">
        <v>10457</v>
      </c>
      <c r="WC396" s="3" t="s">
        <v>537</v>
      </c>
      <c r="WE396" s="6"/>
      <c r="WF396" t="s">
        <v>10458</v>
      </c>
      <c r="WG396" s="7" t="s">
        <v>1457</v>
      </c>
      <c r="WN396" s="2" t="s">
        <v>6221</v>
      </c>
      <c r="WO396" s="2" t="s">
        <v>987</v>
      </c>
      <c r="WU396" s="3" t="s">
        <v>5839</v>
      </c>
      <c r="WV396" s="7" t="s">
        <v>537</v>
      </c>
      <c r="WX396" s="6" t="s">
        <v>5853</v>
      </c>
      <c r="WZ396" s="6" t="s">
        <v>1731</v>
      </c>
      <c r="XA396" s="6" t="s">
        <v>1731</v>
      </c>
      <c r="XB396" s="6" t="s">
        <v>6223</v>
      </c>
      <c r="XE396" s="6" t="s">
        <v>542</v>
      </c>
      <c r="XF396" s="6" t="s">
        <v>1984</v>
      </c>
      <c r="XG396" s="6" t="s">
        <v>1285</v>
      </c>
      <c r="XH396" s="6" t="s">
        <v>1285</v>
      </c>
      <c r="XK396"/>
      <c r="XL396" s="6" t="s">
        <v>1285</v>
      </c>
      <c r="XM396" s="6" t="s">
        <v>1285</v>
      </c>
      <c r="XN396" s="6" t="s">
        <v>1285</v>
      </c>
      <c r="XP396" s="6" t="s">
        <v>10499</v>
      </c>
      <c r="XQ396" s="6" t="s">
        <v>10499</v>
      </c>
      <c r="XS396" s="3" t="s">
        <v>987</v>
      </c>
      <c r="XU396" s="3" t="s">
        <v>987</v>
      </c>
      <c r="XV396" s="3">
        <v>2</v>
      </c>
      <c r="YI396" s="3" t="s">
        <v>1534</v>
      </c>
      <c r="YJ396" s="3" t="s">
        <v>1842</v>
      </c>
      <c r="YL396" s="3" t="s">
        <v>1733</v>
      </c>
      <c r="YQ396" s="3" t="s">
        <v>3899</v>
      </c>
      <c r="YR396" s="3" t="s">
        <v>3901</v>
      </c>
      <c r="YS396" s="3" t="s">
        <v>49</v>
      </c>
      <c r="YT396" s="3" t="s">
        <v>1706</v>
      </c>
      <c r="YU396" s="3" t="s">
        <v>4065</v>
      </c>
      <c r="YV396" s="3" t="s">
        <v>537</v>
      </c>
      <c r="YX396" s="3" t="s">
        <v>1984</v>
      </c>
      <c r="YY396" s="3" t="s">
        <v>2105</v>
      </c>
      <c r="ZA396" s="6" t="s">
        <v>1837</v>
      </c>
      <c r="ZC396" s="3" t="s">
        <v>1985</v>
      </c>
      <c r="ZH396" s="13" t="s">
        <v>590</v>
      </c>
      <c r="ZI396" s="3" t="s">
        <v>1771</v>
      </c>
      <c r="ZJ396" s="3" t="s">
        <v>1772</v>
      </c>
    </row>
    <row r="397" spans="1:686" ht="33" customHeight="1" x14ac:dyDescent="0.2">
      <c r="K397" s="6">
        <v>79</v>
      </c>
      <c r="L397" s="6">
        <v>123</v>
      </c>
      <c r="M397" s="292" t="s">
        <v>11351</v>
      </c>
      <c r="T397" s="3" t="s">
        <v>1732</v>
      </c>
      <c r="AC397" s="3"/>
      <c r="AE397" s="3" t="s">
        <v>1732</v>
      </c>
      <c r="AF397" s="3" t="s">
        <v>987</v>
      </c>
      <c r="AG397" s="3" t="s">
        <v>987</v>
      </c>
      <c r="AL397" s="9"/>
      <c r="AM397" s="6" t="s">
        <v>10499</v>
      </c>
      <c r="AO397" s="28">
        <v>2</v>
      </c>
      <c r="AP397" s="28">
        <v>2</v>
      </c>
      <c r="AQ397" s="28">
        <v>120</v>
      </c>
      <c r="BH397" s="28" t="s">
        <v>2708</v>
      </c>
      <c r="BQ397" s="28" t="s">
        <v>4455</v>
      </c>
      <c r="BS397" s="227" t="str">
        <f t="shared" si="11"/>
        <v xml:space="preserve">                </v>
      </c>
      <c r="DE397" s="29"/>
      <c r="DF397" s="29"/>
      <c r="DM397" s="142"/>
      <c r="DN397" s="142"/>
      <c r="DO397" s="142"/>
      <c r="DP397" s="142"/>
      <c r="DQ397" s="142"/>
      <c r="DR397" s="142"/>
      <c r="DS397" s="142"/>
      <c r="DT397" s="142"/>
      <c r="DU397" s="142"/>
      <c r="DV397" s="142"/>
      <c r="EF397" s="9"/>
      <c r="FK397" s="9"/>
      <c r="GP397" s="2"/>
      <c r="GQ397" s="9"/>
      <c r="GZ397" s="166"/>
      <c r="HA397" s="166"/>
      <c r="HB397" s="166"/>
      <c r="HC397" s="166"/>
      <c r="HD397" s="166"/>
      <c r="HE397" s="166"/>
      <c r="HF397" s="166"/>
      <c r="HG397" s="166"/>
      <c r="HH397" s="166"/>
      <c r="HI397" s="166"/>
      <c r="HJ397" s="166"/>
      <c r="HK397" s="166"/>
      <c r="JZ397" s="9"/>
      <c r="KA397" s="9"/>
      <c r="KB397" s="9"/>
      <c r="KC397" s="9"/>
      <c r="KD397" s="9"/>
      <c r="KE397" s="9"/>
      <c r="KF397" s="9"/>
      <c r="VF397" s="3" t="s">
        <v>5048</v>
      </c>
      <c r="VG397" s="3" t="s">
        <v>5132</v>
      </c>
      <c r="VH397" s="3" t="s">
        <v>4501</v>
      </c>
      <c r="VI397" s="3">
        <v>3</v>
      </c>
      <c r="VJ397" s="3">
        <v>7.32</v>
      </c>
      <c r="WA397" s="3" t="s">
        <v>537</v>
      </c>
      <c r="WE397" s="6"/>
      <c r="WZ397" s="6" t="s">
        <v>1732</v>
      </c>
      <c r="XA397" s="6" t="s">
        <v>1732</v>
      </c>
      <c r="XB397" s="6" t="s">
        <v>6224</v>
      </c>
      <c r="XG397" s="6" t="s">
        <v>1285</v>
      </c>
      <c r="XH397" s="6" t="s">
        <v>1285</v>
      </c>
      <c r="XK397"/>
      <c r="XL397" s="6" t="s">
        <v>1285</v>
      </c>
      <c r="XM397" s="6" t="s">
        <v>1285</v>
      </c>
      <c r="XN397" s="6" t="s">
        <v>1285</v>
      </c>
      <c r="XP397" s="6" t="s">
        <v>10499</v>
      </c>
      <c r="XQ397" s="6" t="s">
        <v>10499</v>
      </c>
      <c r="XS397" s="3" t="s">
        <v>987</v>
      </c>
      <c r="XU397" s="3" t="s">
        <v>987</v>
      </c>
      <c r="XV397" s="3">
        <v>2</v>
      </c>
      <c r="YJ397" s="3" t="s">
        <v>1842</v>
      </c>
      <c r="ZC397" s="3"/>
    </row>
    <row r="398" spans="1:686" ht="33" customHeight="1" x14ac:dyDescent="0.2">
      <c r="J398" s="80" t="s">
        <v>5427</v>
      </c>
      <c r="K398" s="6">
        <v>79</v>
      </c>
      <c r="L398" s="6">
        <v>123</v>
      </c>
      <c r="T398" s="3" t="s">
        <v>1097</v>
      </c>
      <c r="AC398" s="3"/>
      <c r="AE398" s="3" t="s">
        <v>1097</v>
      </c>
      <c r="AF398" s="3" t="s">
        <v>3732</v>
      </c>
      <c r="AI398" s="3" t="s">
        <v>3733</v>
      </c>
      <c r="AL398" s="9"/>
      <c r="AM398" s="6" t="s">
        <v>9403</v>
      </c>
      <c r="AO398" s="9"/>
      <c r="AP398" s="9"/>
      <c r="AQ398" s="9"/>
      <c r="BH398" s="28" t="s">
        <v>2708</v>
      </c>
      <c r="BQ398" s="28" t="s">
        <v>4455</v>
      </c>
      <c r="BS398" s="227" t="str">
        <f t="shared" si="11"/>
        <v xml:space="preserve">                </v>
      </c>
      <c r="CJ398" s="118" t="s">
        <v>5427</v>
      </c>
      <c r="CL398" s="28">
        <v>36</v>
      </c>
      <c r="CM398" s="28">
        <v>36</v>
      </c>
      <c r="CO398" s="3">
        <v>34</v>
      </c>
      <c r="CQ398" s="3">
        <v>33</v>
      </c>
      <c r="DE398" s="29"/>
      <c r="DF398" s="29"/>
      <c r="DM398" s="142"/>
      <c r="DN398" s="142"/>
      <c r="DO398" s="142"/>
      <c r="DP398" s="142"/>
      <c r="DQ398" s="142"/>
      <c r="DR398" s="142"/>
      <c r="DS398" s="142"/>
      <c r="DT398" s="142"/>
      <c r="DU398" s="142"/>
      <c r="DV398" s="142"/>
      <c r="EF398" s="9"/>
      <c r="FK398" s="9"/>
      <c r="GP398" s="2"/>
      <c r="GQ398" s="9"/>
      <c r="GZ398" s="166"/>
      <c r="HA398" s="166"/>
      <c r="HB398" s="166"/>
      <c r="HC398" s="166"/>
      <c r="HD398" s="166"/>
      <c r="HE398" s="166"/>
      <c r="HF398" s="166"/>
      <c r="HG398" s="166"/>
      <c r="HH398" s="166"/>
      <c r="HI398" s="166"/>
      <c r="HJ398" s="166"/>
      <c r="HK398" s="166"/>
      <c r="JZ398" s="9"/>
      <c r="KA398" s="9"/>
      <c r="KB398" s="9"/>
      <c r="KC398" s="9"/>
      <c r="KD398" s="9"/>
      <c r="KE398" s="9"/>
      <c r="KF398" s="9"/>
      <c r="VF398" s="3" t="s">
        <v>5035</v>
      </c>
      <c r="VG398" s="9"/>
      <c r="VH398" s="9"/>
      <c r="VI398" s="9"/>
      <c r="VJ398" s="9"/>
      <c r="WA398" s="3" t="s">
        <v>537</v>
      </c>
      <c r="WE398" s="6"/>
      <c r="WZ398" s="6" t="s">
        <v>1097</v>
      </c>
      <c r="XA398" s="6" t="s">
        <v>1097</v>
      </c>
      <c r="XD398" s="6" t="s">
        <v>3733</v>
      </c>
      <c r="XG398" s="6" t="s">
        <v>1013</v>
      </c>
      <c r="XH398" s="6" t="s">
        <v>1006</v>
      </c>
      <c r="XK398"/>
      <c r="XL398" s="6" t="s">
        <v>1013</v>
      </c>
      <c r="XM398" s="6" t="s">
        <v>1013</v>
      </c>
      <c r="XN398" s="6" t="s">
        <v>1013</v>
      </c>
      <c r="XP398" s="6" t="s">
        <v>9403</v>
      </c>
      <c r="XQ398" s="6" t="s">
        <v>9403</v>
      </c>
      <c r="XU398" s="3" t="s">
        <v>3732</v>
      </c>
      <c r="XV398"/>
      <c r="YJ398" s="3" t="s">
        <v>1842</v>
      </c>
      <c r="ZC398" s="3"/>
    </row>
    <row r="399" spans="1:686" ht="33" customHeight="1" x14ac:dyDescent="0.2">
      <c r="A399" s="3" t="s">
        <v>2708</v>
      </c>
      <c r="B399" s="64" t="s">
        <v>11357</v>
      </c>
      <c r="C399" s="138" t="s">
        <v>9883</v>
      </c>
      <c r="D399" s="138"/>
      <c r="E399" s="138"/>
      <c r="K399" s="6">
        <v>201</v>
      </c>
      <c r="L399" s="6">
        <v>124</v>
      </c>
      <c r="M399" s="138" t="s">
        <v>7125</v>
      </c>
      <c r="N399" s="3" t="s">
        <v>10267</v>
      </c>
      <c r="O399" s="3" t="s">
        <v>10268</v>
      </c>
      <c r="P399" s="3">
        <v>2</v>
      </c>
      <c r="Q399" s="6" t="s">
        <v>2313</v>
      </c>
      <c r="S399" s="3" t="s">
        <v>75</v>
      </c>
      <c r="T399" s="3" t="s">
        <v>7126</v>
      </c>
      <c r="U399" s="3" t="s">
        <v>7127</v>
      </c>
      <c r="V399" s="3" t="s">
        <v>49</v>
      </c>
      <c r="W399" s="3" t="s">
        <v>2114</v>
      </c>
      <c r="Y399" s="3" t="s">
        <v>2226</v>
      </c>
      <c r="Z399" s="3" t="s">
        <v>2178</v>
      </c>
      <c r="AB399" s="6" t="s">
        <v>7065</v>
      </c>
      <c r="AC399" s="6" t="s">
        <v>218</v>
      </c>
      <c r="AD399" s="3" t="s">
        <v>7128</v>
      </c>
      <c r="AE399" s="3" t="s">
        <v>7129</v>
      </c>
      <c r="AF399" s="3" t="s">
        <v>7130</v>
      </c>
      <c r="AG399" s="3" t="s">
        <v>10940</v>
      </c>
      <c r="AI399" s="3" t="s">
        <v>7131</v>
      </c>
      <c r="AJ399" s="3" t="s">
        <v>542</v>
      </c>
      <c r="AL399" s="9"/>
      <c r="AM399" s="4" t="s">
        <v>10951</v>
      </c>
      <c r="AN399" s="3" t="s">
        <v>537</v>
      </c>
      <c r="AO399" s="9">
        <v>2</v>
      </c>
      <c r="AP399" s="9" t="s">
        <v>7132</v>
      </c>
      <c r="AQ399" s="9">
        <v>5</v>
      </c>
      <c r="AR399" s="98" t="s">
        <v>542</v>
      </c>
      <c r="AT399" s="98">
        <v>53</v>
      </c>
      <c r="AU399" s="98">
        <v>49</v>
      </c>
      <c r="AV399" s="98">
        <v>4</v>
      </c>
      <c r="AW399" s="98">
        <v>21.81</v>
      </c>
      <c r="AX399" s="98">
        <v>2.99</v>
      </c>
      <c r="AY399" s="226" t="s">
        <v>7133</v>
      </c>
      <c r="AZ399" s="28" t="s">
        <v>557</v>
      </c>
      <c r="BA399" s="28" t="s">
        <v>542</v>
      </c>
      <c r="BB399" s="28" t="s">
        <v>542</v>
      </c>
      <c r="BC399" s="28" t="s">
        <v>542</v>
      </c>
      <c r="BE399" s="28" t="s">
        <v>10</v>
      </c>
      <c r="BF399" s="28" t="s">
        <v>178</v>
      </c>
      <c r="BH399" s="28" t="s">
        <v>2708</v>
      </c>
      <c r="BI399" s="28" t="s">
        <v>1529</v>
      </c>
      <c r="BJ399" s="247" t="s">
        <v>10483</v>
      </c>
      <c r="BK399" s="28" t="s">
        <v>1529</v>
      </c>
      <c r="BL399" s="28" t="s">
        <v>178</v>
      </c>
      <c r="BQ399" s="28" t="s">
        <v>2708</v>
      </c>
      <c r="BR399" s="227" t="s">
        <v>7264</v>
      </c>
      <c r="BS399" s="227" t="str">
        <f t="shared" si="11"/>
        <v xml:space="preserve">-- -- EDI-2-BD          ADS    </v>
      </c>
      <c r="BT399" s="28" t="s">
        <v>7278</v>
      </c>
      <c r="BU399" s="28" t="s">
        <v>8348</v>
      </c>
      <c r="CK399" s="28" t="s">
        <v>7332</v>
      </c>
      <c r="CL399" s="28">
        <v>26</v>
      </c>
      <c r="CM399" s="28">
        <v>26</v>
      </c>
      <c r="CN399" s="3" t="s">
        <v>178</v>
      </c>
      <c r="CO399" s="3" t="s">
        <v>7639</v>
      </c>
      <c r="DD399" s="162" t="s">
        <v>10483</v>
      </c>
      <c r="DE399" s="162" t="s">
        <v>10483</v>
      </c>
      <c r="DF399" s="162" t="s">
        <v>10483</v>
      </c>
      <c r="DG399" s="162" t="s">
        <v>10483</v>
      </c>
      <c r="DH399" s="162" t="s">
        <v>10483</v>
      </c>
      <c r="DI399" s="162" t="s">
        <v>10483</v>
      </c>
      <c r="DJ399" s="162" t="s">
        <v>10483</v>
      </c>
      <c r="DK399" s="162" t="s">
        <v>10483</v>
      </c>
      <c r="DL399" s="162" t="s">
        <v>10483</v>
      </c>
      <c r="DP399" s="142"/>
      <c r="DQ399" s="142"/>
      <c r="DR399" s="142"/>
      <c r="DS399" s="142"/>
      <c r="DT399" s="142"/>
      <c r="DU399" s="142"/>
      <c r="DV399" s="142"/>
      <c r="EA399" s="162" t="s">
        <v>10483</v>
      </c>
      <c r="EB399" s="162"/>
      <c r="EC399" s="162" t="s">
        <v>10483</v>
      </c>
      <c r="ED399" s="162" t="s">
        <v>10483</v>
      </c>
      <c r="EE399" s="162" t="s">
        <v>10483</v>
      </c>
      <c r="EF399" s="162" t="s">
        <v>10483</v>
      </c>
      <c r="EJ399" s="3" t="s">
        <v>4127</v>
      </c>
      <c r="EK399" s="3" t="s">
        <v>4127</v>
      </c>
      <c r="EL399" s="3" t="s">
        <v>4127</v>
      </c>
      <c r="EM399" s="29">
        <v>38.92</v>
      </c>
      <c r="EN399" s="29">
        <v>8.83</v>
      </c>
      <c r="EO399" s="162" t="s">
        <v>10483</v>
      </c>
      <c r="EP399" s="29">
        <v>33.229999999999997</v>
      </c>
      <c r="EQ399" s="29">
        <v>7.64</v>
      </c>
      <c r="ER399" s="162" t="s">
        <v>10483</v>
      </c>
      <c r="ES399" s="65">
        <v>34.229999999999997</v>
      </c>
      <c r="ET399" s="65">
        <v>8.58</v>
      </c>
      <c r="FG399" s="162" t="s">
        <v>10483</v>
      </c>
      <c r="FH399" s="162" t="s">
        <v>10483</v>
      </c>
      <c r="FI399" s="162" t="s">
        <v>10483</v>
      </c>
      <c r="FJ399" s="162" t="s">
        <v>10483</v>
      </c>
      <c r="FK399" s="162" t="s">
        <v>10483</v>
      </c>
      <c r="FO399" s="162" t="s">
        <v>10483</v>
      </c>
      <c r="FP399" s="162" t="s">
        <v>10483</v>
      </c>
      <c r="FQ399" s="162" t="s">
        <v>10483</v>
      </c>
      <c r="FR399" s="162" t="s">
        <v>10483</v>
      </c>
      <c r="FS399" s="162" t="s">
        <v>10483</v>
      </c>
      <c r="FT399" s="162" t="s">
        <v>10483</v>
      </c>
      <c r="FU399" s="162" t="s">
        <v>10483</v>
      </c>
      <c r="FV399" s="162" t="s">
        <v>10483</v>
      </c>
      <c r="FW399" s="162" t="s">
        <v>10483</v>
      </c>
      <c r="FX399" s="162" t="s">
        <v>10483</v>
      </c>
      <c r="GM399" s="162" t="s">
        <v>10483</v>
      </c>
      <c r="GN399" s="162" t="s">
        <v>10483</v>
      </c>
      <c r="GO399" s="162" t="s">
        <v>10483</v>
      </c>
      <c r="GP399" s="162" t="s">
        <v>10483</v>
      </c>
      <c r="GQ399" s="162" t="s">
        <v>10483</v>
      </c>
      <c r="GT399" s="3"/>
      <c r="GU399" s="29" t="s">
        <v>4162</v>
      </c>
      <c r="GV399" s="29">
        <v>2.6</v>
      </c>
      <c r="GW399" s="29">
        <v>1.39</v>
      </c>
      <c r="GX399" s="29">
        <v>1.76</v>
      </c>
      <c r="GY399" s="29">
        <v>0.95</v>
      </c>
      <c r="GZ399" s="164">
        <v>1.47</v>
      </c>
      <c r="HA399" s="164">
        <v>1.21</v>
      </c>
      <c r="HB399" s="166"/>
      <c r="HC399" s="166"/>
      <c r="HD399" s="166"/>
      <c r="HE399" s="166"/>
      <c r="HF399" s="166"/>
      <c r="HG399" s="166"/>
      <c r="HH399" s="166"/>
      <c r="HI399" s="166"/>
      <c r="HJ399" s="166"/>
      <c r="HK399" s="166"/>
      <c r="HO399" s="3" t="s">
        <v>542</v>
      </c>
      <c r="JZ399" s="9"/>
      <c r="KA399" s="9"/>
      <c r="KB399" s="9"/>
      <c r="KC399" s="9"/>
      <c r="KD399" s="9"/>
      <c r="KE399" s="9"/>
      <c r="KF399" s="9"/>
      <c r="RM399" s="3" t="s">
        <v>7265</v>
      </c>
      <c r="RN399" s="3" t="s">
        <v>7265</v>
      </c>
      <c r="RO399" s="3" t="s">
        <v>7265</v>
      </c>
      <c r="RP399" s="13">
        <v>14.81</v>
      </c>
      <c r="RQ399" s="13">
        <v>7.84</v>
      </c>
      <c r="RR399" s="13">
        <v>12.73</v>
      </c>
      <c r="RS399" s="13" t="s">
        <v>7266</v>
      </c>
      <c r="RT399" s="72" t="s">
        <v>7267</v>
      </c>
      <c r="RU399" s="72" t="s">
        <v>7268</v>
      </c>
      <c r="VF399" s="3" t="s">
        <v>4546</v>
      </c>
      <c r="VI399" s="4"/>
      <c r="VJ399" s="4"/>
      <c r="VK399" s="3" t="s">
        <v>4232</v>
      </c>
      <c r="VZ399" s="3" t="s">
        <v>537</v>
      </c>
      <c r="WA399" s="3" t="s">
        <v>537</v>
      </c>
      <c r="WB399" s="117" t="s">
        <v>10459</v>
      </c>
      <c r="WC399" s="3" t="s">
        <v>537</v>
      </c>
      <c r="WD399" s="3" t="s">
        <v>9393</v>
      </c>
      <c r="WE399" s="6" t="s">
        <v>9660</v>
      </c>
      <c r="XK399"/>
      <c r="XL399" s="6"/>
      <c r="XN399" s="18" t="s">
        <v>9721</v>
      </c>
      <c r="XO399" s="18" t="s">
        <v>9501</v>
      </c>
      <c r="XP399" s="6" t="s">
        <v>10498</v>
      </c>
      <c r="XQ399" s="4" t="s">
        <v>10951</v>
      </c>
      <c r="XS399" s="6" t="s">
        <v>10969</v>
      </c>
      <c r="XU399" s="3" t="s">
        <v>7130</v>
      </c>
      <c r="XV399" t="s">
        <v>7132</v>
      </c>
      <c r="XZ399" s="6" t="s">
        <v>9783</v>
      </c>
      <c r="YA399" s="3" t="s">
        <v>9500</v>
      </c>
    </row>
    <row r="400" spans="1:686" ht="33" customHeight="1" x14ac:dyDescent="0.2">
      <c r="A400" s="3" t="s">
        <v>2708</v>
      </c>
      <c r="K400" s="6">
        <v>201</v>
      </c>
      <c r="L400" s="6">
        <v>124</v>
      </c>
      <c r="M400" s="162" t="s">
        <v>10483</v>
      </c>
      <c r="T400" s="3" t="s">
        <v>1097</v>
      </c>
      <c r="AL400" s="9"/>
      <c r="AM400" s="6" t="s">
        <v>9403</v>
      </c>
      <c r="AO400" s="247">
        <v>2</v>
      </c>
      <c r="AP400" s="9"/>
      <c r="AQ400" s="9"/>
      <c r="AW400" s="98">
        <v>21.48</v>
      </c>
      <c r="AX400" s="98">
        <v>2.86</v>
      </c>
      <c r="AY400" s="226" t="s">
        <v>2711</v>
      </c>
      <c r="BH400" s="28" t="s">
        <v>2708</v>
      </c>
      <c r="BI400" s="247" t="s">
        <v>10483</v>
      </c>
      <c r="BJ400" s="247" t="s">
        <v>10483</v>
      </c>
      <c r="BK400" s="247" t="s">
        <v>10483</v>
      </c>
      <c r="BQ400" s="28" t="s">
        <v>2708</v>
      </c>
      <c r="BS400" s="227" t="str">
        <f t="shared" si="11"/>
        <v xml:space="preserve">-- -- EDI-2-BD              </v>
      </c>
      <c r="CL400" s="28">
        <v>27</v>
      </c>
      <c r="CM400" s="28">
        <v>27</v>
      </c>
      <c r="DD400" s="162" t="s">
        <v>10483</v>
      </c>
      <c r="DE400" s="162" t="s">
        <v>10483</v>
      </c>
      <c r="DF400" s="162" t="s">
        <v>10483</v>
      </c>
      <c r="DG400" s="162" t="s">
        <v>10483</v>
      </c>
      <c r="DH400" s="162" t="s">
        <v>10483</v>
      </c>
      <c r="DI400" s="162" t="s">
        <v>10483</v>
      </c>
      <c r="DJ400" s="162" t="s">
        <v>10483</v>
      </c>
      <c r="DK400" s="162" t="s">
        <v>10483</v>
      </c>
      <c r="DL400" s="162" t="s">
        <v>10483</v>
      </c>
      <c r="DP400" s="142"/>
      <c r="DQ400" s="142"/>
      <c r="DR400" s="142"/>
      <c r="DS400" s="142"/>
      <c r="DT400" s="142"/>
      <c r="DU400" s="142"/>
      <c r="DV400" s="142"/>
      <c r="EA400" s="162" t="s">
        <v>10483</v>
      </c>
      <c r="EB400" s="162"/>
      <c r="EC400" s="162" t="s">
        <v>10483</v>
      </c>
      <c r="ED400" s="162" t="s">
        <v>10483</v>
      </c>
      <c r="EE400" s="162" t="s">
        <v>10483</v>
      </c>
      <c r="EF400" s="162" t="s">
        <v>10483</v>
      </c>
      <c r="EJ400" s="3" t="s">
        <v>4127</v>
      </c>
      <c r="EK400" s="3" t="s">
        <v>4127</v>
      </c>
      <c r="EL400" s="3" t="s">
        <v>4127</v>
      </c>
      <c r="EM400" s="29">
        <v>34.700000000000003</v>
      </c>
      <c r="EN400" s="29">
        <v>8.4600000000000009</v>
      </c>
      <c r="EO400" s="162" t="s">
        <v>10483</v>
      </c>
      <c r="EP400" s="29">
        <v>34.340000000000003</v>
      </c>
      <c r="EQ400" s="29">
        <v>8.58</v>
      </c>
      <c r="ER400" s="162" t="s">
        <v>10483</v>
      </c>
      <c r="ES400" s="65">
        <v>33.46</v>
      </c>
      <c r="ET400" s="65">
        <v>8.39</v>
      </c>
      <c r="FG400" s="162" t="s">
        <v>10483</v>
      </c>
      <c r="FH400" s="162" t="s">
        <v>10483</v>
      </c>
      <c r="FI400" s="162" t="s">
        <v>10483</v>
      </c>
      <c r="FJ400" s="162" t="s">
        <v>10483</v>
      </c>
      <c r="FK400" s="162" t="s">
        <v>10483</v>
      </c>
      <c r="FO400" s="162" t="s">
        <v>10483</v>
      </c>
      <c r="FP400" s="162" t="s">
        <v>10483</v>
      </c>
      <c r="FQ400" s="162" t="s">
        <v>10483</v>
      </c>
      <c r="FR400" s="162" t="s">
        <v>10483</v>
      </c>
      <c r="FS400" s="162" t="s">
        <v>10483</v>
      </c>
      <c r="FT400" s="162" t="s">
        <v>10483</v>
      </c>
      <c r="FU400" s="162" t="s">
        <v>10483</v>
      </c>
      <c r="FV400" s="162" t="s">
        <v>10483</v>
      </c>
      <c r="FW400" s="162" t="s">
        <v>10483</v>
      </c>
      <c r="FX400" s="162" t="s">
        <v>10483</v>
      </c>
      <c r="GM400" s="162" t="s">
        <v>10483</v>
      </c>
      <c r="GN400" s="162" t="s">
        <v>10483</v>
      </c>
      <c r="GO400" s="162" t="s">
        <v>10483</v>
      </c>
      <c r="GP400" s="162" t="s">
        <v>10483</v>
      </c>
      <c r="GQ400" s="162" t="s">
        <v>10483</v>
      </c>
      <c r="GV400" s="29">
        <v>2.14</v>
      </c>
      <c r="GW400" s="29">
        <v>1.41</v>
      </c>
      <c r="GX400" s="29">
        <v>1.94</v>
      </c>
      <c r="GY400" s="29">
        <v>1.28</v>
      </c>
      <c r="GZ400" s="164">
        <v>1.85</v>
      </c>
      <c r="HA400" s="164">
        <v>1.21</v>
      </c>
      <c r="HB400" s="166"/>
      <c r="HC400" s="166"/>
      <c r="HD400" s="166"/>
      <c r="HE400" s="166"/>
      <c r="HF400" s="166"/>
      <c r="HG400" s="166"/>
      <c r="HH400" s="166"/>
      <c r="HI400" s="166"/>
      <c r="HJ400" s="166"/>
      <c r="HK400" s="166"/>
      <c r="JZ400" s="9"/>
      <c r="KA400" s="9"/>
      <c r="KB400" s="9"/>
      <c r="KC400" s="9"/>
      <c r="KD400" s="9"/>
      <c r="KE400" s="9"/>
      <c r="KF400" s="9"/>
      <c r="RP400" s="13" t="s">
        <v>7269</v>
      </c>
      <c r="RQ400" s="13" t="s">
        <v>7270</v>
      </c>
      <c r="RR400" s="13" t="s">
        <v>7271</v>
      </c>
      <c r="RS400" s="13" t="s">
        <v>7272</v>
      </c>
      <c r="RT400" s="72" t="s">
        <v>7273</v>
      </c>
      <c r="RU400" s="72" t="s">
        <v>7274</v>
      </c>
      <c r="VF400" s="3" t="s">
        <v>5035</v>
      </c>
      <c r="VI400" s="4"/>
      <c r="VJ400" s="4"/>
      <c r="VK400" s="3" t="s">
        <v>4232</v>
      </c>
      <c r="WA400" s="3" t="s">
        <v>537</v>
      </c>
      <c r="WE400" s="6"/>
      <c r="XK400"/>
      <c r="XL400" s="6"/>
      <c r="XN400" s="6" t="s">
        <v>9403</v>
      </c>
      <c r="XO400" s="6" t="s">
        <v>9403</v>
      </c>
      <c r="XP400" s="6" t="s">
        <v>9403</v>
      </c>
      <c r="XQ400" s="6" t="s">
        <v>9403</v>
      </c>
      <c r="XV400"/>
    </row>
    <row r="401" spans="1:682" ht="33" customHeight="1" x14ac:dyDescent="0.25">
      <c r="A401" s="3" t="s">
        <v>7529</v>
      </c>
      <c r="B401" s="64" t="s">
        <v>11357</v>
      </c>
      <c r="C401" s="276" t="s">
        <v>9887</v>
      </c>
      <c r="D401" s="276" t="s">
        <v>9991</v>
      </c>
      <c r="E401" s="276" t="s">
        <v>9992</v>
      </c>
      <c r="F401" s="277"/>
      <c r="G401" s="278"/>
      <c r="H401" s="278"/>
      <c r="I401" s="278" t="s">
        <v>9203</v>
      </c>
      <c r="J401" s="278"/>
      <c r="K401" s="279" t="s">
        <v>8043</v>
      </c>
      <c r="L401" s="279">
        <v>125</v>
      </c>
      <c r="M401" s="297" t="s">
        <v>8722</v>
      </c>
      <c r="N401" s="205" t="s">
        <v>10269</v>
      </c>
      <c r="O401" s="205" t="s">
        <v>10270</v>
      </c>
      <c r="P401" s="3">
        <v>2</v>
      </c>
      <c r="Q401" s="6" t="s">
        <v>2327</v>
      </c>
      <c r="S401" s="3" t="s">
        <v>75</v>
      </c>
      <c r="T401" s="3" t="s">
        <v>8723</v>
      </c>
      <c r="U401" s="3" t="s">
        <v>49</v>
      </c>
      <c r="V401" s="3" t="s">
        <v>49</v>
      </c>
      <c r="W401" s="3" t="s">
        <v>7933</v>
      </c>
      <c r="Y401" s="3" t="s">
        <v>2680</v>
      </c>
      <c r="Z401" s="3" t="s">
        <v>8725</v>
      </c>
      <c r="AB401" s="6" t="s">
        <v>8730</v>
      </c>
      <c r="AC401" s="6" t="s">
        <v>7003</v>
      </c>
      <c r="AD401" s="3" t="s">
        <v>8728</v>
      </c>
      <c r="AE401" s="3" t="s">
        <v>8726</v>
      </c>
      <c r="AG401" s="162" t="s">
        <v>10483</v>
      </c>
      <c r="AH401" s="3" t="s">
        <v>1757</v>
      </c>
      <c r="AM401" s="6" t="s">
        <v>11208</v>
      </c>
      <c r="AN401" s="3" t="s">
        <v>777</v>
      </c>
      <c r="AO401" s="28">
        <v>1</v>
      </c>
      <c r="AT401" s="98">
        <v>101</v>
      </c>
      <c r="AU401" s="98" t="s">
        <v>5975</v>
      </c>
      <c r="AV401" s="98" t="s">
        <v>5975</v>
      </c>
      <c r="AW401" s="98">
        <v>15.8</v>
      </c>
      <c r="AX401" s="98">
        <v>0.68</v>
      </c>
      <c r="AY401" s="226" t="s">
        <v>8731</v>
      </c>
      <c r="AZ401" s="28" t="s">
        <v>1757</v>
      </c>
      <c r="BA401" s="28" t="s">
        <v>1757</v>
      </c>
      <c r="BB401" s="28" t="s">
        <v>1757</v>
      </c>
      <c r="BC401" s="28" t="s">
        <v>1757</v>
      </c>
      <c r="BE401" s="28" t="s">
        <v>8477</v>
      </c>
      <c r="BF401" s="28" t="s">
        <v>7297</v>
      </c>
      <c r="BH401" s="28" t="s">
        <v>7529</v>
      </c>
      <c r="BI401" s="28" t="s">
        <v>1529</v>
      </c>
      <c r="BK401" s="28" t="s">
        <v>5975</v>
      </c>
      <c r="BL401" s="28" t="s">
        <v>4293</v>
      </c>
      <c r="BQ401" s="28" t="s">
        <v>7529</v>
      </c>
      <c r="BR401" s="227" t="s">
        <v>8732</v>
      </c>
      <c r="BT401" s="28" t="s">
        <v>9202</v>
      </c>
      <c r="BU401" s="28" t="s">
        <v>8480</v>
      </c>
      <c r="BV401" s="28" t="s">
        <v>8673</v>
      </c>
      <c r="BW401" s="28" t="s">
        <v>8304</v>
      </c>
      <c r="BX401" s="28" t="s">
        <v>8733</v>
      </c>
      <c r="BY401" s="28" t="s">
        <v>8734</v>
      </c>
      <c r="CE401" s="28" t="s">
        <v>3247</v>
      </c>
      <c r="CF401" s="28" t="s">
        <v>3246</v>
      </c>
      <c r="CI401" s="118" t="s">
        <v>9203</v>
      </c>
      <c r="CK401" s="28" t="s">
        <v>8735</v>
      </c>
      <c r="CL401" s="28">
        <v>25</v>
      </c>
      <c r="CM401" s="28">
        <v>25</v>
      </c>
      <c r="CN401" s="3" t="s">
        <v>4293</v>
      </c>
      <c r="CO401" s="134" t="s">
        <v>5975</v>
      </c>
      <c r="DF401" s="162" t="s">
        <v>10483</v>
      </c>
      <c r="EF401" s="9"/>
      <c r="EJ401" s="3" t="s">
        <v>8160</v>
      </c>
      <c r="EK401" s="3" t="s">
        <v>8160</v>
      </c>
      <c r="EL401" s="3" t="s">
        <v>8160</v>
      </c>
      <c r="EM401" s="162" t="s">
        <v>10483</v>
      </c>
      <c r="EN401" s="162" t="s">
        <v>10483</v>
      </c>
      <c r="EO401" s="162" t="s">
        <v>10483</v>
      </c>
      <c r="EP401" s="162" t="s">
        <v>10483</v>
      </c>
      <c r="EQ401" s="162" t="s">
        <v>10483</v>
      </c>
      <c r="ER401" s="162" t="s">
        <v>10483</v>
      </c>
      <c r="FJ401" s="162" t="s">
        <v>10483</v>
      </c>
      <c r="FK401" s="162" t="s">
        <v>10483</v>
      </c>
      <c r="FL401" s="29">
        <v>0.16</v>
      </c>
      <c r="FM401" s="29">
        <v>0.32</v>
      </c>
      <c r="FN401" s="162" t="s">
        <v>10483</v>
      </c>
      <c r="GP401" s="2"/>
      <c r="GQ401" s="9"/>
      <c r="GZ401" s="166"/>
      <c r="HA401" s="166"/>
      <c r="HB401" s="166"/>
      <c r="HC401" s="166"/>
      <c r="HD401" s="166"/>
      <c r="HE401" s="166"/>
      <c r="HF401" s="166"/>
      <c r="HG401" s="166"/>
      <c r="HH401" s="166"/>
      <c r="HI401" s="166"/>
      <c r="HJ401" s="166"/>
      <c r="HK401" s="166"/>
      <c r="HO401" s="3" t="s">
        <v>542</v>
      </c>
      <c r="JZ401" s="9"/>
      <c r="KA401" s="9" t="s">
        <v>5538</v>
      </c>
      <c r="KB401" s="9" t="s">
        <v>5538</v>
      </c>
      <c r="KC401" s="275" t="s">
        <v>10483</v>
      </c>
      <c r="KD401" s="275" t="s">
        <v>10483</v>
      </c>
      <c r="KE401" s="275" t="s">
        <v>10483</v>
      </c>
      <c r="KF401" s="275" t="s">
        <v>10483</v>
      </c>
      <c r="KT401" s="3">
        <v>-0.23</v>
      </c>
      <c r="KU401" s="8">
        <v>0.76</v>
      </c>
      <c r="OO401" s="267" t="s">
        <v>8145</v>
      </c>
      <c r="OP401" s="267" t="s">
        <v>8145</v>
      </c>
      <c r="OQ401" s="267" t="s">
        <v>8145</v>
      </c>
      <c r="OR401" s="53" t="s">
        <v>10483</v>
      </c>
      <c r="OS401" s="53" t="s">
        <v>10483</v>
      </c>
      <c r="OT401" s="53" t="s">
        <v>10483</v>
      </c>
      <c r="OU401" s="53" t="s">
        <v>10483</v>
      </c>
      <c r="PI401" s="29">
        <v>0.43</v>
      </c>
      <c r="PJ401" s="29">
        <v>1.21</v>
      </c>
      <c r="PL401" s="267" t="s">
        <v>8140</v>
      </c>
      <c r="PM401" s="267" t="s">
        <v>8140</v>
      </c>
      <c r="PN401" s="267" t="s">
        <v>8140</v>
      </c>
      <c r="PO401" s="53" t="s">
        <v>10483</v>
      </c>
      <c r="PP401" s="53" t="s">
        <v>10483</v>
      </c>
      <c r="PQ401" s="53" t="s">
        <v>10483</v>
      </c>
      <c r="PR401" s="53" t="s">
        <v>10483</v>
      </c>
      <c r="PS401" s="53"/>
      <c r="QH401" s="29">
        <v>-0.18</v>
      </c>
      <c r="QI401" s="29">
        <v>0.5</v>
      </c>
      <c r="QK401" s="267" t="s">
        <v>7400</v>
      </c>
      <c r="QL401" s="267" t="s">
        <v>7400</v>
      </c>
      <c r="QM401" s="267" t="s">
        <v>7400</v>
      </c>
      <c r="QN401" s="53" t="s">
        <v>10483</v>
      </c>
      <c r="QO401" s="53" t="s">
        <v>10483</v>
      </c>
      <c r="QP401" s="53" t="s">
        <v>10483</v>
      </c>
      <c r="QQ401" s="53" t="s">
        <v>10483</v>
      </c>
      <c r="QR401" s="53" t="s">
        <v>10483</v>
      </c>
      <c r="QS401" s="53" t="s">
        <v>10483</v>
      </c>
      <c r="RJ401" s="29">
        <v>0.37</v>
      </c>
      <c r="RK401" s="29">
        <v>0.79</v>
      </c>
      <c r="VZ401" s="3" t="s">
        <v>777</v>
      </c>
      <c r="WA401" s="3" t="s">
        <v>777</v>
      </c>
      <c r="WC401" s="3" t="s">
        <v>777</v>
      </c>
      <c r="WD401" s="3" t="s">
        <v>777</v>
      </c>
      <c r="XN401" s="6" t="s">
        <v>1285</v>
      </c>
      <c r="XO401" s="6" t="s">
        <v>9503</v>
      </c>
      <c r="XP401" s="6" t="s">
        <v>10499</v>
      </c>
      <c r="XQ401" s="6" t="s">
        <v>10499</v>
      </c>
    </row>
    <row r="402" spans="1:682" ht="33" customHeight="1" x14ac:dyDescent="0.2">
      <c r="A402" s="3" t="s">
        <v>7529</v>
      </c>
      <c r="K402" s="6" t="s">
        <v>8043</v>
      </c>
      <c r="L402" s="6">
        <v>125</v>
      </c>
      <c r="M402" s="297" t="s">
        <v>777</v>
      </c>
      <c r="N402" s="206"/>
      <c r="O402" s="206"/>
      <c r="T402" s="3" t="s">
        <v>8724</v>
      </c>
      <c r="AD402" s="3" t="s">
        <v>8729</v>
      </c>
      <c r="AE402" s="3" t="s">
        <v>8727</v>
      </c>
      <c r="AG402" s="162" t="s">
        <v>10483</v>
      </c>
      <c r="AM402" s="6" t="s">
        <v>11209</v>
      </c>
      <c r="AO402" s="28">
        <v>1</v>
      </c>
      <c r="BH402" s="28" t="s">
        <v>7529</v>
      </c>
      <c r="BQ402" s="28" t="s">
        <v>7529</v>
      </c>
      <c r="CL402" s="28">
        <v>24</v>
      </c>
      <c r="CM402" s="28">
        <v>24</v>
      </c>
      <c r="CO402" s="134" t="s">
        <v>5975</v>
      </c>
      <c r="EF402" s="9"/>
      <c r="EJ402" s="162" t="s">
        <v>10483</v>
      </c>
      <c r="EK402" s="162" t="s">
        <v>10483</v>
      </c>
      <c r="EL402" s="162" t="s">
        <v>10483</v>
      </c>
      <c r="EM402" s="162" t="s">
        <v>10483</v>
      </c>
      <c r="EN402" s="162" t="s">
        <v>10483</v>
      </c>
      <c r="EO402" s="162" t="s">
        <v>10483</v>
      </c>
      <c r="EP402" s="162" t="s">
        <v>10483</v>
      </c>
      <c r="EQ402" s="162" t="s">
        <v>10483</v>
      </c>
      <c r="ER402" s="162" t="s">
        <v>10483</v>
      </c>
      <c r="FJ402" s="162" t="s">
        <v>10483</v>
      </c>
      <c r="FK402" s="162" t="s">
        <v>10483</v>
      </c>
      <c r="FL402" s="29">
        <v>0</v>
      </c>
      <c r="FM402" s="29">
        <v>0.39</v>
      </c>
      <c r="FN402" s="162" t="s">
        <v>10483</v>
      </c>
      <c r="GP402" s="2"/>
      <c r="GQ402" s="9"/>
      <c r="GZ402" s="166"/>
      <c r="HA402" s="166"/>
      <c r="HB402" s="166"/>
      <c r="HC402" s="166"/>
      <c r="HD402" s="166"/>
      <c r="HE402" s="166"/>
      <c r="HF402" s="166"/>
      <c r="HG402" s="166"/>
      <c r="HH402" s="166"/>
      <c r="HI402" s="166"/>
      <c r="HJ402" s="166"/>
      <c r="HK402" s="166"/>
      <c r="JZ402" s="9"/>
      <c r="KA402" s="9"/>
      <c r="KB402" s="9"/>
      <c r="KC402" s="275" t="s">
        <v>10483</v>
      </c>
      <c r="KD402" s="275" t="s">
        <v>10483</v>
      </c>
      <c r="KE402" s="275" t="s">
        <v>10483</v>
      </c>
      <c r="KF402" s="275" t="s">
        <v>10483</v>
      </c>
      <c r="KT402" s="3">
        <v>-0.3</v>
      </c>
      <c r="KU402" s="8">
        <v>0.78</v>
      </c>
      <c r="OR402" s="53" t="s">
        <v>10483</v>
      </c>
      <c r="OS402" s="53" t="s">
        <v>10483</v>
      </c>
      <c r="OT402" s="53" t="s">
        <v>10483</v>
      </c>
      <c r="OU402" s="53" t="s">
        <v>10483</v>
      </c>
      <c r="PI402" s="29">
        <v>0.75</v>
      </c>
      <c r="PJ402" s="29">
        <v>1.43</v>
      </c>
      <c r="PO402" s="53" t="s">
        <v>10483</v>
      </c>
      <c r="PP402" s="53" t="s">
        <v>10483</v>
      </c>
      <c r="PQ402" s="53" t="s">
        <v>10483</v>
      </c>
      <c r="PR402" s="53" t="s">
        <v>10483</v>
      </c>
      <c r="PS402" s="53"/>
      <c r="QH402" s="29">
        <v>-0.23</v>
      </c>
      <c r="QI402" s="29">
        <v>0.67</v>
      </c>
      <c r="QN402" s="53" t="s">
        <v>10483</v>
      </c>
      <c r="QO402" s="53" t="s">
        <v>10483</v>
      </c>
      <c r="QP402" s="53" t="s">
        <v>10483</v>
      </c>
      <c r="QQ402" s="53" t="s">
        <v>10483</v>
      </c>
      <c r="QR402" s="53" t="s">
        <v>10483</v>
      </c>
      <c r="QS402" s="53" t="s">
        <v>10483</v>
      </c>
      <c r="RJ402" s="29">
        <v>-0.05</v>
      </c>
      <c r="RK402" s="29">
        <v>0.73</v>
      </c>
      <c r="WA402" s="3" t="s">
        <v>777</v>
      </c>
      <c r="XN402" s="6" t="s">
        <v>3668</v>
      </c>
      <c r="XO402" s="6" t="s">
        <v>9502</v>
      </c>
      <c r="XP402" s="6" t="s">
        <v>9561</v>
      </c>
      <c r="XQ402" s="6" t="s">
        <v>9561</v>
      </c>
      <c r="XZ402" s="6" t="s">
        <v>9784</v>
      </c>
    </row>
    <row r="403" spans="1:682" ht="33" customHeight="1" x14ac:dyDescent="0.2">
      <c r="G403" s="66"/>
      <c r="H403" s="66"/>
      <c r="I403" s="66"/>
      <c r="J403" s="66"/>
      <c r="K403" s="6" t="s">
        <v>8043</v>
      </c>
      <c r="L403" s="6">
        <v>125</v>
      </c>
      <c r="M403" s="206"/>
      <c r="N403" s="206"/>
      <c r="O403" s="206"/>
      <c r="AG403" s="162"/>
      <c r="AM403" s="6" t="s">
        <v>11210</v>
      </c>
      <c r="AO403" s="28">
        <v>1</v>
      </c>
      <c r="BR403" s="28"/>
      <c r="BS403" s="28"/>
      <c r="CG403" s="253"/>
      <c r="CH403" s="253"/>
      <c r="CI403" s="253"/>
      <c r="CJ403" s="253"/>
      <c r="CL403" s="28">
        <v>12</v>
      </c>
      <c r="CM403" s="28">
        <v>12</v>
      </c>
      <c r="CO403" s="134"/>
      <c r="CX403" s="66"/>
      <c r="CY403" s="66"/>
      <c r="CZ403" s="66"/>
      <c r="DA403" s="66"/>
      <c r="DB403" s="66"/>
      <c r="DC403" s="66"/>
      <c r="DM403" s="66"/>
      <c r="DN403" s="66"/>
      <c r="DO403" s="66"/>
      <c r="DP403" s="66"/>
      <c r="DQ403" s="66"/>
      <c r="DR403" s="66"/>
      <c r="DS403" s="66"/>
      <c r="DT403" s="66"/>
      <c r="DU403" s="66"/>
      <c r="DV403" s="66"/>
      <c r="DW403" s="66"/>
      <c r="DX403" s="66"/>
      <c r="DY403" s="66"/>
      <c r="DZ403" s="66"/>
      <c r="EF403" s="9"/>
      <c r="EJ403" s="162" t="s">
        <v>10483</v>
      </c>
      <c r="EK403" s="162" t="s">
        <v>10483</v>
      </c>
      <c r="EL403" s="162" t="s">
        <v>10483</v>
      </c>
      <c r="EM403" s="162" t="s">
        <v>10483</v>
      </c>
      <c r="EN403" s="162" t="s">
        <v>10483</v>
      </c>
      <c r="EO403" s="162" t="s">
        <v>10483</v>
      </c>
      <c r="EP403" s="162" t="s">
        <v>10483</v>
      </c>
      <c r="EQ403" s="162" t="s">
        <v>10483</v>
      </c>
      <c r="ER403" s="162" t="s">
        <v>10483</v>
      </c>
      <c r="ES403" s="66"/>
      <c r="ET403" s="66"/>
      <c r="EU403" s="66"/>
      <c r="EV403" s="66"/>
      <c r="EW403" s="66"/>
      <c r="EX403" s="66"/>
      <c r="EY403" s="66"/>
      <c r="EZ403" s="66"/>
      <c r="FA403" s="66"/>
      <c r="FB403" s="66"/>
      <c r="FC403" s="66"/>
      <c r="FD403" s="66"/>
      <c r="FE403" s="66"/>
      <c r="FF403" s="66"/>
      <c r="FG403" s="3"/>
      <c r="FH403" s="3"/>
      <c r="FI403" s="3"/>
      <c r="FJ403" s="162" t="s">
        <v>10483</v>
      </c>
      <c r="FK403" s="162" t="s">
        <v>10483</v>
      </c>
      <c r="FL403" s="29">
        <v>-0.34</v>
      </c>
      <c r="FM403" s="29">
        <v>0.93</v>
      </c>
      <c r="FN403" s="162" t="s">
        <v>10483</v>
      </c>
      <c r="FO403" s="162"/>
      <c r="FP403" s="162"/>
      <c r="FY403" s="66"/>
      <c r="FZ403" s="66"/>
      <c r="GA403" s="66"/>
      <c r="GB403" s="66"/>
      <c r="GC403" s="66"/>
      <c r="GD403" s="66"/>
      <c r="GE403" s="66"/>
      <c r="GF403" s="66"/>
      <c r="GG403" s="66"/>
      <c r="GH403" s="66"/>
      <c r="GI403" s="66"/>
      <c r="GJ403" s="66"/>
      <c r="GK403" s="66"/>
      <c r="GL403" s="66"/>
      <c r="GP403" s="2"/>
      <c r="GQ403" s="9"/>
      <c r="GZ403" s="290"/>
      <c r="HA403" s="290"/>
      <c r="HB403" s="290"/>
      <c r="HC403" s="290"/>
      <c r="HD403" s="290"/>
      <c r="HE403" s="290"/>
      <c r="HF403" s="290"/>
      <c r="HG403" s="290"/>
      <c r="HH403" s="290"/>
      <c r="HI403" s="290"/>
      <c r="HJ403" s="290"/>
      <c r="HK403" s="290"/>
      <c r="II403" s="66"/>
      <c r="IJ403" s="66"/>
      <c r="IK403" s="66"/>
      <c r="IL403" s="66"/>
      <c r="IM403" s="66"/>
      <c r="IN403" s="66"/>
      <c r="IO403" s="66"/>
      <c r="IP403" s="66"/>
      <c r="IQ403" s="66"/>
      <c r="IR403" s="66"/>
      <c r="IS403" s="66"/>
      <c r="IT403" s="66"/>
      <c r="IU403" s="66"/>
      <c r="IV403" s="66"/>
      <c r="JI403" s="66"/>
      <c r="JJ403" s="66"/>
      <c r="JK403" s="66"/>
      <c r="JL403" s="66"/>
      <c r="JM403" s="66"/>
      <c r="JN403" s="66"/>
      <c r="JO403" s="66"/>
      <c r="JP403" s="66"/>
      <c r="JQ403" s="66"/>
      <c r="JR403" s="66"/>
      <c r="JS403" s="66"/>
      <c r="JT403" s="66"/>
      <c r="JU403" s="66"/>
      <c r="JV403" s="66"/>
      <c r="JZ403" s="9"/>
      <c r="KA403" s="275" t="s">
        <v>10483</v>
      </c>
      <c r="KB403" s="275" t="s">
        <v>10483</v>
      </c>
      <c r="KC403" s="275" t="s">
        <v>10483</v>
      </c>
      <c r="KD403" s="275" t="s">
        <v>10483</v>
      </c>
      <c r="KE403" s="275" t="s">
        <v>10483</v>
      </c>
      <c r="KF403" s="275" t="s">
        <v>10483</v>
      </c>
      <c r="KG403" s="66"/>
      <c r="KH403" s="66"/>
      <c r="KI403" s="66"/>
      <c r="KJ403" s="66"/>
      <c r="KK403" s="66"/>
      <c r="KL403" s="66"/>
      <c r="KM403" s="66"/>
      <c r="KN403" s="66"/>
      <c r="KO403" s="66"/>
      <c r="KP403" s="66"/>
      <c r="KQ403" s="66"/>
      <c r="KR403" s="66"/>
      <c r="KT403" s="3">
        <v>0.54</v>
      </c>
      <c r="KU403" s="3">
        <v>1.48</v>
      </c>
      <c r="LE403" s="66"/>
      <c r="LF403" s="66"/>
      <c r="LG403" s="66"/>
      <c r="LH403" s="66"/>
      <c r="LI403" s="66"/>
      <c r="LJ403" s="66"/>
      <c r="LK403" s="66"/>
      <c r="LL403" s="66"/>
      <c r="LM403" s="66"/>
      <c r="LN403" s="66"/>
      <c r="LO403" s="66"/>
      <c r="LP403" s="66"/>
      <c r="LQ403" s="66"/>
      <c r="MB403" s="66"/>
      <c r="MC403" s="66"/>
      <c r="MD403" s="66"/>
      <c r="ME403" s="66"/>
      <c r="MF403" s="66"/>
      <c r="MG403" s="66"/>
      <c r="MH403" s="66"/>
      <c r="MI403" s="66"/>
      <c r="MJ403" s="66"/>
      <c r="MK403" s="66"/>
      <c r="ML403" s="66"/>
      <c r="MM403" s="66"/>
      <c r="MZ403" s="66"/>
      <c r="NA403" s="66"/>
      <c r="NB403" s="66"/>
      <c r="NC403" s="66"/>
      <c r="ND403" s="66"/>
      <c r="NE403" s="66"/>
      <c r="NF403" s="66"/>
      <c r="NG403" s="66"/>
      <c r="NH403" s="66"/>
      <c r="NI403" s="66"/>
      <c r="NJ403" s="66"/>
      <c r="NK403" s="66"/>
      <c r="NL403" s="66"/>
      <c r="NY403" s="66"/>
      <c r="NZ403" s="66"/>
      <c r="OA403" s="66"/>
      <c r="OB403" s="66"/>
      <c r="OC403" s="66"/>
      <c r="OD403" s="66"/>
      <c r="OE403" s="66"/>
      <c r="OF403" s="66"/>
      <c r="OG403" s="66"/>
      <c r="OH403" s="66"/>
      <c r="OI403" s="66"/>
      <c r="OJ403" s="66"/>
      <c r="OK403" s="66"/>
      <c r="OR403" s="53" t="s">
        <v>10483</v>
      </c>
      <c r="OS403" s="53" t="s">
        <v>10483</v>
      </c>
      <c r="OT403" s="53" t="s">
        <v>10483</v>
      </c>
      <c r="OU403" s="53" t="s">
        <v>10483</v>
      </c>
      <c r="OV403" s="66"/>
      <c r="OW403" s="66"/>
      <c r="OX403" s="66"/>
      <c r="OY403" s="66"/>
      <c r="OZ403" s="66"/>
      <c r="PA403" s="66"/>
      <c r="PB403" s="66"/>
      <c r="PC403" s="66"/>
      <c r="PD403" s="66"/>
      <c r="PE403" s="66"/>
      <c r="PF403" s="66"/>
      <c r="PG403" s="66"/>
      <c r="PH403" s="3"/>
      <c r="PI403" s="29">
        <v>0.6</v>
      </c>
      <c r="PJ403" s="29">
        <v>1.35</v>
      </c>
      <c r="PO403" s="53" t="s">
        <v>10483</v>
      </c>
      <c r="PP403" s="53" t="s">
        <v>10483</v>
      </c>
      <c r="PQ403" s="53" t="s">
        <v>10483</v>
      </c>
      <c r="PR403" s="53" t="s">
        <v>10483</v>
      </c>
      <c r="PS403" s="53"/>
      <c r="PT403" s="66"/>
      <c r="PU403" s="66"/>
      <c r="PV403" s="66"/>
      <c r="PW403" s="66"/>
      <c r="PX403" s="66"/>
      <c r="PY403" s="66"/>
      <c r="PZ403" s="66"/>
      <c r="QA403" s="66"/>
      <c r="QB403" s="66"/>
      <c r="QC403" s="66"/>
      <c r="QD403" s="66"/>
      <c r="QE403" s="66"/>
      <c r="QF403" s="66"/>
      <c r="QG403" s="3"/>
      <c r="QH403" s="29">
        <v>0.15</v>
      </c>
      <c r="QI403" s="29">
        <v>0.92</v>
      </c>
      <c r="QN403" s="53" t="s">
        <v>10483</v>
      </c>
      <c r="QO403" s="53" t="s">
        <v>10483</v>
      </c>
      <c r="QP403" s="53" t="s">
        <v>10483</v>
      </c>
      <c r="QQ403" s="53" t="s">
        <v>10483</v>
      </c>
      <c r="QR403" s="53" t="s">
        <v>10483</v>
      </c>
      <c r="QS403" s="53" t="s">
        <v>10483</v>
      </c>
      <c r="QT403" s="66"/>
      <c r="QU403" s="66"/>
      <c r="QV403" s="66"/>
      <c r="QW403" s="66"/>
      <c r="QX403" s="66"/>
      <c r="QY403" s="66"/>
      <c r="QZ403" s="66"/>
      <c r="RA403" s="66"/>
      <c r="RB403" s="66"/>
      <c r="RC403" s="66"/>
      <c r="RD403" s="66"/>
      <c r="RE403" s="66"/>
      <c r="RF403" s="66"/>
      <c r="RG403" s="66"/>
      <c r="RH403" s="66"/>
      <c r="RI403" s="3"/>
      <c r="RJ403" s="29">
        <v>0.28999999999999998</v>
      </c>
      <c r="RK403" s="29">
        <v>0.7</v>
      </c>
      <c r="RT403" s="66"/>
      <c r="RU403" s="66"/>
      <c r="RV403" s="66"/>
      <c r="RW403" s="66"/>
      <c r="RX403" s="66"/>
      <c r="RY403" s="66"/>
      <c r="RZ403" s="66"/>
      <c r="SA403" s="66"/>
      <c r="SB403" s="66"/>
      <c r="SC403" s="66"/>
      <c r="SD403" s="66"/>
      <c r="SE403" s="66"/>
      <c r="SP403" s="66"/>
      <c r="SQ403" s="66"/>
      <c r="SR403" s="66"/>
      <c r="SS403" s="66"/>
      <c r="ST403" s="66"/>
      <c r="SU403" s="66"/>
      <c r="SV403" s="66"/>
      <c r="SW403" s="66"/>
      <c r="SX403" s="66"/>
      <c r="SY403" s="66"/>
      <c r="SZ403" s="66"/>
      <c r="TA403" s="66"/>
      <c r="TN403" s="66"/>
      <c r="TO403" s="66"/>
      <c r="TP403" s="66"/>
      <c r="TQ403" s="66"/>
      <c r="TR403" s="66"/>
      <c r="TS403" s="66"/>
      <c r="TT403" s="66"/>
      <c r="TU403" s="66"/>
      <c r="TV403" s="66"/>
      <c r="TW403" s="66"/>
      <c r="TX403" s="66"/>
      <c r="TY403" s="66"/>
      <c r="TZ403" s="66"/>
      <c r="UA403" s="66"/>
      <c r="UK403" s="66"/>
      <c r="UL403" s="66"/>
      <c r="UM403" s="66"/>
      <c r="UN403" s="66"/>
      <c r="UO403" s="66"/>
      <c r="UP403" s="66"/>
      <c r="UQ403" s="66"/>
      <c r="UR403" s="66"/>
      <c r="US403" s="66"/>
      <c r="UT403" s="66"/>
      <c r="UU403" s="66"/>
      <c r="UV403" s="66"/>
      <c r="ZD403" s="3"/>
      <c r="ZF403" s="3"/>
    </row>
    <row r="404" spans="1:682" ht="33" customHeight="1" x14ac:dyDescent="0.2">
      <c r="G404" s="66"/>
      <c r="H404" s="66"/>
      <c r="I404" s="66"/>
      <c r="J404" s="66"/>
      <c r="K404" s="6" t="s">
        <v>8043</v>
      </c>
      <c r="L404" s="6">
        <v>125</v>
      </c>
      <c r="M404" s="206"/>
      <c r="N404" s="206"/>
      <c r="O404" s="206"/>
      <c r="AG404" s="162"/>
      <c r="AM404" s="6" t="s">
        <v>11211</v>
      </c>
      <c r="AO404" s="28">
        <v>1</v>
      </c>
      <c r="BR404" s="28"/>
      <c r="BS404" s="28"/>
      <c r="CG404" s="253"/>
      <c r="CH404" s="253"/>
      <c r="CI404" s="253"/>
      <c r="CJ404" s="253"/>
      <c r="CL404" s="28">
        <v>16</v>
      </c>
      <c r="CM404" s="28">
        <v>16</v>
      </c>
      <c r="CO404" s="134"/>
      <c r="CX404" s="66"/>
      <c r="CY404" s="66"/>
      <c r="CZ404" s="66"/>
      <c r="DA404" s="66"/>
      <c r="DB404" s="66"/>
      <c r="DC404" s="66"/>
      <c r="DM404" s="66"/>
      <c r="DN404" s="66"/>
      <c r="DO404" s="66"/>
      <c r="DP404" s="66"/>
      <c r="DQ404" s="66"/>
      <c r="DR404" s="66"/>
      <c r="DS404" s="66"/>
      <c r="DT404" s="66"/>
      <c r="DU404" s="66"/>
      <c r="DV404" s="66"/>
      <c r="DW404" s="66"/>
      <c r="DX404" s="66"/>
      <c r="DY404" s="66"/>
      <c r="DZ404" s="66"/>
      <c r="EF404" s="9"/>
      <c r="EJ404" s="162" t="s">
        <v>10483</v>
      </c>
      <c r="EK404" s="162" t="s">
        <v>10483</v>
      </c>
      <c r="EL404" s="162" t="s">
        <v>10483</v>
      </c>
      <c r="EM404" s="162" t="s">
        <v>10483</v>
      </c>
      <c r="EN404" s="162" t="s">
        <v>10483</v>
      </c>
      <c r="EO404" s="162" t="s">
        <v>10483</v>
      </c>
      <c r="EP404" s="162" t="s">
        <v>10483</v>
      </c>
      <c r="EQ404" s="162" t="s">
        <v>10483</v>
      </c>
      <c r="ER404" s="162" t="s">
        <v>10483</v>
      </c>
      <c r="ES404" s="66"/>
      <c r="ET404" s="66"/>
      <c r="EU404" s="66"/>
      <c r="EV404" s="66"/>
      <c r="EW404" s="66"/>
      <c r="EX404" s="66"/>
      <c r="EY404" s="66"/>
      <c r="EZ404" s="66"/>
      <c r="FA404" s="66"/>
      <c r="FB404" s="66"/>
      <c r="FC404" s="66"/>
      <c r="FD404" s="66"/>
      <c r="FE404" s="66"/>
      <c r="FF404" s="66"/>
      <c r="FG404" s="3"/>
      <c r="FH404" s="3"/>
      <c r="FI404" s="3"/>
      <c r="FJ404" s="162" t="s">
        <v>10483</v>
      </c>
      <c r="FK404" s="162" t="s">
        <v>10483</v>
      </c>
      <c r="FL404" s="29">
        <v>0.05</v>
      </c>
      <c r="FM404" s="29">
        <v>0.57999999999999996</v>
      </c>
      <c r="FN404" s="162" t="s">
        <v>10483</v>
      </c>
      <c r="FO404" s="162"/>
      <c r="FP404" s="162"/>
      <c r="FY404" s="66"/>
      <c r="FZ404" s="66"/>
      <c r="GA404" s="66"/>
      <c r="GB404" s="66"/>
      <c r="GC404" s="66"/>
      <c r="GD404" s="66"/>
      <c r="GE404" s="66"/>
      <c r="GF404" s="66"/>
      <c r="GG404" s="66"/>
      <c r="GH404" s="66"/>
      <c r="GI404" s="66"/>
      <c r="GJ404" s="66"/>
      <c r="GK404" s="66"/>
      <c r="GL404" s="66"/>
      <c r="GP404" s="2"/>
      <c r="GQ404" s="9"/>
      <c r="GZ404" s="290"/>
      <c r="HA404" s="290"/>
      <c r="HB404" s="290"/>
      <c r="HC404" s="290"/>
      <c r="HD404" s="290"/>
      <c r="HE404" s="290"/>
      <c r="HF404" s="290"/>
      <c r="HG404" s="290"/>
      <c r="HH404" s="290"/>
      <c r="HI404" s="290"/>
      <c r="HJ404" s="290"/>
      <c r="HK404" s="290"/>
      <c r="II404" s="66"/>
      <c r="IJ404" s="66"/>
      <c r="IK404" s="66"/>
      <c r="IL404" s="66"/>
      <c r="IM404" s="66"/>
      <c r="IN404" s="66"/>
      <c r="IO404" s="66"/>
      <c r="IP404" s="66"/>
      <c r="IQ404" s="66"/>
      <c r="IR404" s="66"/>
      <c r="IS404" s="66"/>
      <c r="IT404" s="66"/>
      <c r="IU404" s="66"/>
      <c r="IV404" s="66"/>
      <c r="JI404" s="66"/>
      <c r="JJ404" s="66"/>
      <c r="JK404" s="66"/>
      <c r="JL404" s="66"/>
      <c r="JM404" s="66"/>
      <c r="JN404" s="66"/>
      <c r="JO404" s="66"/>
      <c r="JP404" s="66"/>
      <c r="JQ404" s="66"/>
      <c r="JR404" s="66"/>
      <c r="JS404" s="66"/>
      <c r="JT404" s="66"/>
      <c r="JU404" s="66"/>
      <c r="JV404" s="66"/>
      <c r="JZ404" s="9"/>
      <c r="KA404" s="275" t="s">
        <v>10483</v>
      </c>
      <c r="KB404" s="275" t="s">
        <v>10483</v>
      </c>
      <c r="KC404" s="275" t="s">
        <v>10483</v>
      </c>
      <c r="KD404" s="275" t="s">
        <v>10483</v>
      </c>
      <c r="KE404" s="275" t="s">
        <v>10483</v>
      </c>
      <c r="KF404" s="275" t="s">
        <v>10483</v>
      </c>
      <c r="KG404" s="66"/>
      <c r="KH404" s="66"/>
      <c r="KI404" s="66"/>
      <c r="KJ404" s="66"/>
      <c r="KK404" s="66"/>
      <c r="KL404" s="66"/>
      <c r="KM404" s="66"/>
      <c r="KN404" s="66"/>
      <c r="KO404" s="66"/>
      <c r="KP404" s="66"/>
      <c r="KQ404" s="66"/>
      <c r="KR404" s="66"/>
      <c r="KT404" s="3">
        <v>0.15</v>
      </c>
      <c r="KU404" s="3">
        <v>0.84</v>
      </c>
      <c r="LE404" s="66"/>
      <c r="LF404" s="66"/>
      <c r="LG404" s="66"/>
      <c r="LH404" s="66"/>
      <c r="LI404" s="66"/>
      <c r="LJ404" s="66"/>
      <c r="LK404" s="66"/>
      <c r="LL404" s="66"/>
      <c r="LM404" s="66"/>
      <c r="LN404" s="66"/>
      <c r="LO404" s="66"/>
      <c r="LP404" s="66"/>
      <c r="LQ404" s="66"/>
      <c r="MB404" s="66"/>
      <c r="MC404" s="66"/>
      <c r="MD404" s="66"/>
      <c r="ME404" s="66"/>
      <c r="MF404" s="66"/>
      <c r="MG404" s="66"/>
      <c r="MH404" s="66"/>
      <c r="MI404" s="66"/>
      <c r="MJ404" s="66"/>
      <c r="MK404" s="66"/>
      <c r="ML404" s="66"/>
      <c r="MM404" s="66"/>
      <c r="MZ404" s="66"/>
      <c r="NA404" s="66"/>
      <c r="NB404" s="66"/>
      <c r="NC404" s="66"/>
      <c r="ND404" s="66"/>
      <c r="NE404" s="66"/>
      <c r="NF404" s="66"/>
      <c r="NG404" s="66"/>
      <c r="NH404" s="66"/>
      <c r="NI404" s="66"/>
      <c r="NJ404" s="66"/>
      <c r="NK404" s="66"/>
      <c r="NL404" s="66"/>
      <c r="NY404" s="66"/>
      <c r="NZ404" s="66"/>
      <c r="OA404" s="66"/>
      <c r="OB404" s="66"/>
      <c r="OC404" s="66"/>
      <c r="OD404" s="66"/>
      <c r="OE404" s="66"/>
      <c r="OF404" s="66"/>
      <c r="OG404" s="66"/>
      <c r="OH404" s="66"/>
      <c r="OI404" s="66"/>
      <c r="OJ404" s="66"/>
      <c r="OK404" s="66"/>
      <c r="OR404" s="53" t="s">
        <v>10483</v>
      </c>
      <c r="OS404" s="53" t="s">
        <v>10483</v>
      </c>
      <c r="OT404" s="53" t="s">
        <v>10483</v>
      </c>
      <c r="OU404" s="53" t="s">
        <v>10483</v>
      </c>
      <c r="OV404" s="66"/>
      <c r="OW404" s="66"/>
      <c r="OX404" s="66"/>
      <c r="OY404" s="66"/>
      <c r="OZ404" s="66"/>
      <c r="PA404" s="66"/>
      <c r="PB404" s="66"/>
      <c r="PC404" s="66"/>
      <c r="PD404" s="66"/>
      <c r="PE404" s="66"/>
      <c r="PF404" s="66"/>
      <c r="PG404" s="66"/>
      <c r="PH404" s="3"/>
      <c r="PI404" s="29">
        <v>0.31</v>
      </c>
      <c r="PJ404" s="29">
        <v>1.18</v>
      </c>
      <c r="PO404" s="53" t="s">
        <v>10483</v>
      </c>
      <c r="PP404" s="53" t="s">
        <v>10483</v>
      </c>
      <c r="PQ404" s="53" t="s">
        <v>10483</v>
      </c>
      <c r="PR404" s="53" t="s">
        <v>10483</v>
      </c>
      <c r="PS404" s="53"/>
      <c r="PT404" s="66"/>
      <c r="PU404" s="66"/>
      <c r="PV404" s="66"/>
      <c r="PW404" s="66"/>
      <c r="PX404" s="66"/>
      <c r="PY404" s="66"/>
      <c r="PZ404" s="66"/>
      <c r="QA404" s="66"/>
      <c r="QB404" s="66"/>
      <c r="QC404" s="66"/>
      <c r="QD404" s="66"/>
      <c r="QE404" s="66"/>
      <c r="QF404" s="66"/>
      <c r="QG404" s="3"/>
      <c r="QH404" s="29">
        <v>0.1</v>
      </c>
      <c r="QI404" s="29">
        <v>0.68</v>
      </c>
      <c r="QN404" s="53" t="s">
        <v>10483</v>
      </c>
      <c r="QO404" s="53" t="s">
        <v>10483</v>
      </c>
      <c r="QP404" s="53" t="s">
        <v>10483</v>
      </c>
      <c r="QQ404" s="53" t="s">
        <v>10483</v>
      </c>
      <c r="QR404" s="53" t="s">
        <v>10483</v>
      </c>
      <c r="QS404" s="53" t="s">
        <v>10483</v>
      </c>
      <c r="QT404" s="66"/>
      <c r="QU404" s="66"/>
      <c r="QV404" s="66"/>
      <c r="QW404" s="66"/>
      <c r="QX404" s="66"/>
      <c r="QY404" s="66"/>
      <c r="QZ404" s="66"/>
      <c r="RA404" s="66"/>
      <c r="RB404" s="66"/>
      <c r="RC404" s="66"/>
      <c r="RD404" s="66"/>
      <c r="RE404" s="66"/>
      <c r="RF404" s="66"/>
      <c r="RG404" s="66"/>
      <c r="RH404" s="66"/>
      <c r="RI404" s="3"/>
      <c r="RJ404" s="29">
        <v>0.35</v>
      </c>
      <c r="RK404" s="29">
        <v>0.75</v>
      </c>
      <c r="RT404" s="66"/>
      <c r="RU404" s="66"/>
      <c r="RV404" s="66"/>
      <c r="RW404" s="66"/>
      <c r="RX404" s="66"/>
      <c r="RY404" s="66"/>
      <c r="RZ404" s="66"/>
      <c r="SA404" s="66"/>
      <c r="SB404" s="66"/>
      <c r="SC404" s="66"/>
      <c r="SD404" s="66"/>
      <c r="SE404" s="66"/>
      <c r="SP404" s="66"/>
      <c r="SQ404" s="66"/>
      <c r="SR404" s="66"/>
      <c r="SS404" s="66"/>
      <c r="ST404" s="66"/>
      <c r="SU404" s="66"/>
      <c r="SV404" s="66"/>
      <c r="SW404" s="66"/>
      <c r="SX404" s="66"/>
      <c r="SY404" s="66"/>
      <c r="SZ404" s="66"/>
      <c r="TA404" s="66"/>
      <c r="TN404" s="66"/>
      <c r="TO404" s="66"/>
      <c r="TP404" s="66"/>
      <c r="TQ404" s="66"/>
      <c r="TR404" s="66"/>
      <c r="TS404" s="66"/>
      <c r="TT404" s="66"/>
      <c r="TU404" s="66"/>
      <c r="TV404" s="66"/>
      <c r="TW404" s="66"/>
      <c r="TX404" s="66"/>
      <c r="TY404" s="66"/>
      <c r="TZ404" s="66"/>
      <c r="UA404" s="66"/>
      <c r="UK404" s="66"/>
      <c r="UL404" s="66"/>
      <c r="UM404" s="66"/>
      <c r="UN404" s="66"/>
      <c r="UO404" s="66"/>
      <c r="UP404" s="66"/>
      <c r="UQ404" s="66"/>
      <c r="UR404" s="66"/>
      <c r="US404" s="66"/>
      <c r="UT404" s="66"/>
      <c r="UU404" s="66"/>
      <c r="UV404" s="66"/>
      <c r="ZD404" s="3"/>
      <c r="ZF404" s="3"/>
    </row>
    <row r="405" spans="1:682" ht="33" customHeight="1" x14ac:dyDescent="0.25">
      <c r="G405" s="66"/>
      <c r="H405" s="66"/>
      <c r="I405" s="66"/>
      <c r="J405" s="66"/>
      <c r="K405" s="6" t="s">
        <v>8043</v>
      </c>
      <c r="L405" s="6">
        <v>125</v>
      </c>
      <c r="M405" s="206"/>
      <c r="N405" s="206"/>
      <c r="O405" s="206"/>
      <c r="AG405" s="162"/>
      <c r="AM405" s="6" t="s">
        <v>11212</v>
      </c>
      <c r="BR405" s="28"/>
      <c r="BS405" s="28"/>
      <c r="CG405" s="253"/>
      <c r="CH405" s="253"/>
      <c r="CI405" s="253"/>
      <c r="CJ405" s="253"/>
      <c r="CO405" s="134"/>
      <c r="CX405" s="66"/>
      <c r="CY405" s="66"/>
      <c r="CZ405" s="66"/>
      <c r="DA405" s="66"/>
      <c r="DB405" s="66"/>
      <c r="DC405" s="66"/>
      <c r="DM405" s="66"/>
      <c r="DN405" s="66"/>
      <c r="DO405" s="66"/>
      <c r="DP405" s="66"/>
      <c r="DQ405" s="66"/>
      <c r="DR405" s="66"/>
      <c r="DS405" s="66"/>
      <c r="DT405" s="66"/>
      <c r="DU405" s="66"/>
      <c r="DV405" s="66"/>
      <c r="DW405" s="66"/>
      <c r="DX405" s="66"/>
      <c r="DY405" s="66"/>
      <c r="DZ405" s="66"/>
      <c r="EF405" s="9"/>
      <c r="EJ405" s="162"/>
      <c r="EK405" s="162"/>
      <c r="EL405" s="162"/>
      <c r="EM405" s="162"/>
      <c r="EN405" s="162"/>
      <c r="EO405" s="162"/>
      <c r="EP405" s="162"/>
      <c r="EQ405" s="162"/>
      <c r="ER405" s="162"/>
      <c r="ES405" s="66"/>
      <c r="ET405" s="66"/>
      <c r="EU405" s="66"/>
      <c r="EV405" s="66"/>
      <c r="EW405" s="66"/>
      <c r="EX405" s="66"/>
      <c r="EY405" s="66"/>
      <c r="EZ405" s="66"/>
      <c r="FA405" s="66"/>
      <c r="FB405" s="66"/>
      <c r="FC405" s="66"/>
      <c r="FD405" s="66"/>
      <c r="FE405" s="66"/>
      <c r="FF405" s="66"/>
      <c r="FJ405" s="162"/>
      <c r="FK405" s="162"/>
      <c r="FL405" s="162"/>
      <c r="FM405" s="162"/>
      <c r="FN405" s="162"/>
      <c r="FO405" s="162"/>
      <c r="FP405" s="162"/>
      <c r="FY405" s="66"/>
      <c r="FZ405" s="66"/>
      <c r="GA405" s="66"/>
      <c r="GB405" s="66"/>
      <c r="GC405" s="66"/>
      <c r="GD405" s="66"/>
      <c r="GE405" s="66"/>
      <c r="GF405" s="66"/>
      <c r="GG405" s="66"/>
      <c r="GH405" s="66"/>
      <c r="GI405" s="66"/>
      <c r="GJ405" s="66"/>
      <c r="GK405" s="66"/>
      <c r="GL405" s="66"/>
      <c r="GP405" s="2"/>
      <c r="GQ405" s="9"/>
      <c r="GZ405" s="290"/>
      <c r="HA405" s="290"/>
      <c r="HB405" s="290"/>
      <c r="HC405" s="290"/>
      <c r="HD405" s="290"/>
      <c r="HE405" s="290"/>
      <c r="HF405" s="290"/>
      <c r="HG405" s="290"/>
      <c r="HH405" s="290"/>
      <c r="HI405" s="290"/>
      <c r="HJ405" s="290"/>
      <c r="HK405" s="290"/>
      <c r="II405" s="66"/>
      <c r="IJ405" s="66"/>
      <c r="IK405" s="66"/>
      <c r="IL405" s="66"/>
      <c r="IM405" s="66"/>
      <c r="IN405" s="66"/>
      <c r="IO405" s="66"/>
      <c r="IP405" s="66"/>
      <c r="IQ405" s="66"/>
      <c r="IR405" s="66"/>
      <c r="IS405" s="66"/>
      <c r="IT405" s="66"/>
      <c r="IU405" s="66"/>
      <c r="IV405" s="66"/>
      <c r="JI405" s="66"/>
      <c r="JJ405" s="66"/>
      <c r="JK405" s="66"/>
      <c r="JL405" s="66"/>
      <c r="JM405" s="66"/>
      <c r="JN405" s="66"/>
      <c r="JO405" s="66"/>
      <c r="JP405" s="66"/>
      <c r="JQ405" s="66"/>
      <c r="JR405" s="66"/>
      <c r="JS405" s="66"/>
      <c r="JT405" s="66"/>
      <c r="JU405" s="66"/>
      <c r="JV405" s="66"/>
      <c r="JZ405" s="9"/>
      <c r="KA405" s="275"/>
      <c r="KB405" s="275"/>
      <c r="KC405" s="275"/>
      <c r="KD405" s="275"/>
      <c r="KE405" s="275"/>
      <c r="KF405" s="275"/>
      <c r="KG405" s="66"/>
      <c r="KH405" s="66"/>
      <c r="KI405" s="66"/>
      <c r="KJ405" s="66"/>
      <c r="KK405" s="66"/>
      <c r="KL405" s="66"/>
      <c r="KM405" s="66"/>
      <c r="KN405" s="66"/>
      <c r="KO405" s="66"/>
      <c r="KP405" s="66"/>
      <c r="KQ405" s="66"/>
      <c r="KR405" s="66"/>
      <c r="LE405" s="66"/>
      <c r="LF405" s="66"/>
      <c r="LG405" s="66"/>
      <c r="LH405" s="66"/>
      <c r="LI405" s="66"/>
      <c r="LJ405" s="66"/>
      <c r="LK405" s="66"/>
      <c r="LL405" s="66"/>
      <c r="LM405" s="66"/>
      <c r="LN405" s="66"/>
      <c r="LO405" s="66"/>
      <c r="LP405" s="66"/>
      <c r="LQ405" s="66"/>
      <c r="MB405" s="66"/>
      <c r="MC405" s="66"/>
      <c r="MD405" s="66"/>
      <c r="ME405" s="66"/>
      <c r="MF405" s="66"/>
      <c r="MG405" s="66"/>
      <c r="MH405" s="66"/>
      <c r="MI405" s="66"/>
      <c r="MJ405" s="66"/>
      <c r="MK405" s="66"/>
      <c r="ML405" s="66"/>
      <c r="MM405" s="66"/>
      <c r="MZ405" s="66"/>
      <c r="NA405" s="66"/>
      <c r="NB405" s="66"/>
      <c r="NC405" s="66"/>
      <c r="ND405" s="66"/>
      <c r="NE405" s="66"/>
      <c r="NF405" s="66"/>
      <c r="NG405" s="66"/>
      <c r="NH405" s="66"/>
      <c r="NI405" s="66"/>
      <c r="NJ405" s="66"/>
      <c r="NK405" s="66"/>
      <c r="NL405" s="66"/>
      <c r="NY405" s="66"/>
      <c r="NZ405" s="66"/>
      <c r="OA405" s="66"/>
      <c r="OB405" s="66"/>
      <c r="OC405" s="66"/>
      <c r="OD405" s="66"/>
      <c r="OE405" s="66"/>
      <c r="OF405" s="66"/>
      <c r="OG405" s="66"/>
      <c r="OH405" s="66"/>
      <c r="OI405" s="66"/>
      <c r="OJ405" s="66"/>
      <c r="OK405" s="66"/>
      <c r="OR405" s="53"/>
      <c r="OS405" s="53"/>
      <c r="OT405" s="53"/>
      <c r="OU405" s="53"/>
      <c r="OV405" s="66"/>
      <c r="OW405" s="66"/>
      <c r="OX405" s="66"/>
      <c r="OY405" s="66"/>
      <c r="OZ405" s="66"/>
      <c r="PA405" s="66"/>
      <c r="PB405" s="66"/>
      <c r="PC405" s="66"/>
      <c r="PD405" s="66"/>
      <c r="PE405" s="66"/>
      <c r="PF405" s="66"/>
      <c r="PG405" s="66"/>
      <c r="PL405" s="267" t="s">
        <v>8143</v>
      </c>
      <c r="PM405" s="267" t="s">
        <v>8143</v>
      </c>
      <c r="PN405" s="267" t="s">
        <v>8143</v>
      </c>
      <c r="PO405" s="53" t="s">
        <v>10483</v>
      </c>
      <c r="PP405" s="53" t="s">
        <v>10483</v>
      </c>
      <c r="PQ405" s="53" t="s">
        <v>10483</v>
      </c>
      <c r="PR405" s="53" t="s">
        <v>10483</v>
      </c>
      <c r="PS405" s="53"/>
      <c r="PT405" s="66"/>
      <c r="PU405" s="66"/>
      <c r="PV405" s="66"/>
      <c r="PW405" s="66"/>
      <c r="PX405" s="66"/>
      <c r="PY405" s="66"/>
      <c r="PZ405" s="66"/>
      <c r="QA405" s="66"/>
      <c r="QB405" s="66"/>
      <c r="QC405" s="66"/>
      <c r="QD405" s="66"/>
      <c r="QE405" s="66"/>
      <c r="QF405" s="66"/>
      <c r="QG405" s="3"/>
      <c r="QH405" s="29">
        <v>-0.1</v>
      </c>
      <c r="QI405" s="29">
        <v>0.52</v>
      </c>
      <c r="QK405" s="3" t="s">
        <v>8345</v>
      </c>
      <c r="QL405" s="3" t="s">
        <v>8345</v>
      </c>
      <c r="QM405" s="3" t="s">
        <v>8345</v>
      </c>
      <c r="QN405" s="53" t="s">
        <v>10483</v>
      </c>
      <c r="QO405" s="53" t="s">
        <v>10483</v>
      </c>
      <c r="QP405" s="53" t="s">
        <v>10483</v>
      </c>
      <c r="QQ405" s="53" t="s">
        <v>10483</v>
      </c>
      <c r="QR405" s="53" t="s">
        <v>10483</v>
      </c>
      <c r="QS405" s="53" t="s">
        <v>10483</v>
      </c>
      <c r="QT405" s="66"/>
      <c r="QU405" s="66"/>
      <c r="QV405" s="66"/>
      <c r="QW405" s="66"/>
      <c r="QX405" s="66"/>
      <c r="QY405" s="66"/>
      <c r="QZ405" s="66"/>
      <c r="RA405" s="66"/>
      <c r="RB405" s="66"/>
      <c r="RC405" s="66"/>
      <c r="RD405" s="66"/>
      <c r="RE405" s="66"/>
      <c r="RF405" s="66"/>
      <c r="RG405" s="66"/>
      <c r="RH405" s="66"/>
      <c r="RI405" s="3"/>
      <c r="RJ405" s="29">
        <v>-0.04</v>
      </c>
      <c r="RK405" s="29">
        <v>0.59</v>
      </c>
      <c r="RT405" s="66"/>
      <c r="RU405" s="66"/>
      <c r="RV405" s="66"/>
      <c r="RW405" s="66"/>
      <c r="RX405" s="66"/>
      <c r="RY405" s="66"/>
      <c r="RZ405" s="66"/>
      <c r="SA405" s="66"/>
      <c r="SB405" s="66"/>
      <c r="SC405" s="66"/>
      <c r="SD405" s="66"/>
      <c r="SE405" s="66"/>
      <c r="SP405" s="66"/>
      <c r="SQ405" s="66"/>
      <c r="SR405" s="66"/>
      <c r="SS405" s="66"/>
      <c r="ST405" s="66"/>
      <c r="SU405" s="66"/>
      <c r="SV405" s="66"/>
      <c r="SW405" s="66"/>
      <c r="SX405" s="66"/>
      <c r="SY405" s="66"/>
      <c r="SZ405" s="66"/>
      <c r="TA405" s="66"/>
      <c r="TN405" s="66"/>
      <c r="TO405" s="66"/>
      <c r="TP405" s="66"/>
      <c r="TQ405" s="66"/>
      <c r="TR405" s="66"/>
      <c r="TS405" s="66"/>
      <c r="TT405" s="66"/>
      <c r="TU405" s="66"/>
      <c r="TV405" s="66"/>
      <c r="TW405" s="66"/>
      <c r="TX405" s="66"/>
      <c r="TY405" s="66"/>
      <c r="TZ405" s="66"/>
      <c r="UA405" s="66"/>
      <c r="UK405" s="66"/>
      <c r="UL405" s="66"/>
      <c r="UM405" s="66"/>
      <c r="UN405" s="66"/>
      <c r="UO405" s="66"/>
      <c r="UP405" s="66"/>
      <c r="UQ405" s="66"/>
      <c r="UR405" s="66"/>
      <c r="US405" s="66"/>
      <c r="UT405" s="66"/>
      <c r="UU405" s="66"/>
      <c r="UV405" s="66"/>
      <c r="ZD405" s="3"/>
      <c r="ZF405" s="3"/>
    </row>
    <row r="406" spans="1:682" ht="33" customHeight="1" x14ac:dyDescent="0.2">
      <c r="G406" s="66"/>
      <c r="H406" s="66"/>
      <c r="I406" s="66"/>
      <c r="J406" s="66"/>
      <c r="K406" s="6" t="s">
        <v>8043</v>
      </c>
      <c r="L406" s="6">
        <v>125</v>
      </c>
      <c r="M406" s="206"/>
      <c r="N406" s="206"/>
      <c r="O406" s="206"/>
      <c r="AG406" s="162"/>
      <c r="AM406" s="6" t="s">
        <v>11213</v>
      </c>
      <c r="BR406" s="28"/>
      <c r="BS406" s="28"/>
      <c r="CG406" s="253"/>
      <c r="CH406" s="253"/>
      <c r="CI406" s="253"/>
      <c r="CJ406" s="253"/>
      <c r="CO406" s="134"/>
      <c r="CX406" s="66"/>
      <c r="CY406" s="66"/>
      <c r="CZ406" s="66"/>
      <c r="DA406" s="66"/>
      <c r="DB406" s="66"/>
      <c r="DC406" s="66"/>
      <c r="DM406" s="66"/>
      <c r="DN406" s="66"/>
      <c r="DO406" s="66"/>
      <c r="DP406" s="66"/>
      <c r="DQ406" s="66"/>
      <c r="DR406" s="66"/>
      <c r="DS406" s="66"/>
      <c r="DT406" s="66"/>
      <c r="DU406" s="66"/>
      <c r="DV406" s="66"/>
      <c r="DW406" s="66"/>
      <c r="DX406" s="66"/>
      <c r="DY406" s="66"/>
      <c r="DZ406" s="66"/>
      <c r="EF406" s="9"/>
      <c r="EJ406" s="162"/>
      <c r="EK406" s="162"/>
      <c r="EL406" s="162"/>
      <c r="EM406" s="162"/>
      <c r="EN406" s="162"/>
      <c r="EO406" s="162"/>
      <c r="EP406" s="162"/>
      <c r="EQ406" s="162"/>
      <c r="ER406" s="162"/>
      <c r="ES406" s="66"/>
      <c r="ET406" s="66"/>
      <c r="EU406" s="66"/>
      <c r="EV406" s="66"/>
      <c r="EW406" s="66"/>
      <c r="EX406" s="66"/>
      <c r="EY406" s="66"/>
      <c r="EZ406" s="66"/>
      <c r="FA406" s="66"/>
      <c r="FB406" s="66"/>
      <c r="FC406" s="66"/>
      <c r="FD406" s="66"/>
      <c r="FE406" s="66"/>
      <c r="FF406" s="66"/>
      <c r="FJ406" s="162"/>
      <c r="FK406" s="162"/>
      <c r="FL406" s="162"/>
      <c r="FM406" s="162"/>
      <c r="FN406" s="162"/>
      <c r="FO406" s="162"/>
      <c r="FP406" s="162"/>
      <c r="FY406" s="66"/>
      <c r="FZ406" s="66"/>
      <c r="GA406" s="66"/>
      <c r="GB406" s="66"/>
      <c r="GC406" s="66"/>
      <c r="GD406" s="66"/>
      <c r="GE406" s="66"/>
      <c r="GF406" s="66"/>
      <c r="GG406" s="66"/>
      <c r="GH406" s="66"/>
      <c r="GI406" s="66"/>
      <c r="GJ406" s="66"/>
      <c r="GK406" s="66"/>
      <c r="GL406" s="66"/>
      <c r="GP406" s="2"/>
      <c r="GQ406" s="9"/>
      <c r="GZ406" s="290"/>
      <c r="HA406" s="290"/>
      <c r="HB406" s="290"/>
      <c r="HC406" s="290"/>
      <c r="HD406" s="290"/>
      <c r="HE406" s="290"/>
      <c r="HF406" s="290"/>
      <c r="HG406" s="290"/>
      <c r="HH406" s="290"/>
      <c r="HI406" s="290"/>
      <c r="HJ406" s="290"/>
      <c r="HK406" s="290"/>
      <c r="II406" s="66"/>
      <c r="IJ406" s="66"/>
      <c r="IK406" s="66"/>
      <c r="IL406" s="66"/>
      <c r="IM406" s="66"/>
      <c r="IN406" s="66"/>
      <c r="IO406" s="66"/>
      <c r="IP406" s="66"/>
      <c r="IQ406" s="66"/>
      <c r="IR406" s="66"/>
      <c r="IS406" s="66"/>
      <c r="IT406" s="66"/>
      <c r="IU406" s="66"/>
      <c r="IV406" s="66"/>
      <c r="JI406" s="66"/>
      <c r="JJ406" s="66"/>
      <c r="JK406" s="66"/>
      <c r="JL406" s="66"/>
      <c r="JM406" s="66"/>
      <c r="JN406" s="66"/>
      <c r="JO406" s="66"/>
      <c r="JP406" s="66"/>
      <c r="JQ406" s="66"/>
      <c r="JR406" s="66"/>
      <c r="JS406" s="66"/>
      <c r="JT406" s="66"/>
      <c r="JU406" s="66"/>
      <c r="JV406" s="66"/>
      <c r="JZ406" s="9"/>
      <c r="KA406" s="275"/>
      <c r="KB406" s="275"/>
      <c r="KC406" s="275"/>
      <c r="KD406" s="275"/>
      <c r="KE406" s="275"/>
      <c r="KF406" s="275"/>
      <c r="KG406" s="66"/>
      <c r="KH406" s="66"/>
      <c r="KI406" s="66"/>
      <c r="KJ406" s="66"/>
      <c r="KK406" s="66"/>
      <c r="KL406" s="66"/>
      <c r="KM406" s="66"/>
      <c r="KN406" s="66"/>
      <c r="KO406" s="66"/>
      <c r="KP406" s="66"/>
      <c r="KQ406" s="66"/>
      <c r="KR406" s="66"/>
      <c r="LE406" s="66"/>
      <c r="LF406" s="66"/>
      <c r="LG406" s="66"/>
      <c r="LH406" s="66"/>
      <c r="LI406" s="66"/>
      <c r="LJ406" s="66"/>
      <c r="LK406" s="66"/>
      <c r="LL406" s="66"/>
      <c r="LM406" s="66"/>
      <c r="LN406" s="66"/>
      <c r="LO406" s="66"/>
      <c r="LP406" s="66"/>
      <c r="LQ406" s="66"/>
      <c r="MB406" s="66"/>
      <c r="MC406" s="66"/>
      <c r="MD406" s="66"/>
      <c r="ME406" s="66"/>
      <c r="MF406" s="66"/>
      <c r="MG406" s="66"/>
      <c r="MH406" s="66"/>
      <c r="MI406" s="66"/>
      <c r="MJ406" s="66"/>
      <c r="MK406" s="66"/>
      <c r="ML406" s="66"/>
      <c r="MM406" s="66"/>
      <c r="MZ406" s="66"/>
      <c r="NA406" s="66"/>
      <c r="NB406" s="66"/>
      <c r="NC406" s="66"/>
      <c r="ND406" s="66"/>
      <c r="NE406" s="66"/>
      <c r="NF406" s="66"/>
      <c r="NG406" s="66"/>
      <c r="NH406" s="66"/>
      <c r="NI406" s="66"/>
      <c r="NJ406" s="66"/>
      <c r="NK406" s="66"/>
      <c r="NL406" s="66"/>
      <c r="NY406" s="66"/>
      <c r="NZ406" s="66"/>
      <c r="OA406" s="66"/>
      <c r="OB406" s="66"/>
      <c r="OC406" s="66"/>
      <c r="OD406" s="66"/>
      <c r="OE406" s="66"/>
      <c r="OF406" s="66"/>
      <c r="OG406" s="66"/>
      <c r="OH406" s="66"/>
      <c r="OI406" s="66"/>
      <c r="OJ406" s="66"/>
      <c r="OK406" s="66"/>
      <c r="OR406" s="53"/>
      <c r="OS406" s="53"/>
      <c r="OT406" s="53"/>
      <c r="OU406" s="53"/>
      <c r="OV406" s="66"/>
      <c r="OW406" s="66"/>
      <c r="OX406" s="66"/>
      <c r="OY406" s="66"/>
      <c r="OZ406" s="66"/>
      <c r="PA406" s="66"/>
      <c r="PB406" s="66"/>
      <c r="PC406" s="66"/>
      <c r="PD406" s="66"/>
      <c r="PE406" s="66"/>
      <c r="PF406" s="66"/>
      <c r="PG406" s="66"/>
      <c r="PO406" s="53" t="s">
        <v>10483</v>
      </c>
      <c r="PP406" s="53" t="s">
        <v>10483</v>
      </c>
      <c r="PQ406" s="53" t="s">
        <v>10483</v>
      </c>
      <c r="PR406" s="53" t="s">
        <v>10483</v>
      </c>
      <c r="PS406" s="53"/>
      <c r="PT406" s="66"/>
      <c r="PU406" s="66"/>
      <c r="PV406" s="66"/>
      <c r="PW406" s="66"/>
      <c r="PX406" s="66"/>
      <c r="PY406" s="66"/>
      <c r="PZ406" s="66"/>
      <c r="QA406" s="66"/>
      <c r="QB406" s="66"/>
      <c r="QC406" s="66"/>
      <c r="QD406" s="66"/>
      <c r="QE406" s="66"/>
      <c r="QF406" s="66"/>
      <c r="QG406" s="3"/>
      <c r="QH406" s="29">
        <v>-0.24</v>
      </c>
      <c r="QI406" s="29">
        <v>0.66</v>
      </c>
      <c r="QN406" s="53" t="s">
        <v>10483</v>
      </c>
      <c r="QO406" s="53" t="s">
        <v>10483</v>
      </c>
      <c r="QP406" s="53" t="s">
        <v>10483</v>
      </c>
      <c r="QQ406" s="53" t="s">
        <v>10483</v>
      </c>
      <c r="QR406" s="53" t="s">
        <v>10483</v>
      </c>
      <c r="QS406" s="53" t="s">
        <v>10483</v>
      </c>
      <c r="QT406" s="66"/>
      <c r="QU406" s="66"/>
      <c r="QV406" s="66"/>
      <c r="QW406" s="66"/>
      <c r="QX406" s="66"/>
      <c r="QY406" s="66"/>
      <c r="QZ406" s="66"/>
      <c r="RA406" s="66"/>
      <c r="RB406" s="66"/>
      <c r="RC406" s="66"/>
      <c r="RD406" s="66"/>
      <c r="RE406" s="66"/>
      <c r="RF406" s="66"/>
      <c r="RG406" s="66"/>
      <c r="RH406" s="66"/>
      <c r="RI406" s="3"/>
      <c r="RJ406" s="29">
        <v>0.09</v>
      </c>
      <c r="RK406" s="29">
        <v>0.65</v>
      </c>
      <c r="RT406" s="66"/>
      <c r="RU406" s="66"/>
      <c r="RV406" s="66"/>
      <c r="RW406" s="66"/>
      <c r="RX406" s="66"/>
      <c r="RY406" s="66"/>
      <c r="RZ406" s="66"/>
      <c r="SA406" s="66"/>
      <c r="SB406" s="66"/>
      <c r="SC406" s="66"/>
      <c r="SD406" s="66"/>
      <c r="SE406" s="66"/>
      <c r="SP406" s="66"/>
      <c r="SQ406" s="66"/>
      <c r="SR406" s="66"/>
      <c r="SS406" s="66"/>
      <c r="ST406" s="66"/>
      <c r="SU406" s="66"/>
      <c r="SV406" s="66"/>
      <c r="SW406" s="66"/>
      <c r="SX406" s="66"/>
      <c r="SY406" s="66"/>
      <c r="SZ406" s="66"/>
      <c r="TA406" s="66"/>
      <c r="TN406" s="66"/>
      <c r="TO406" s="66"/>
      <c r="TP406" s="66"/>
      <c r="TQ406" s="66"/>
      <c r="TR406" s="66"/>
      <c r="TS406" s="66"/>
      <c r="TT406" s="66"/>
      <c r="TU406" s="66"/>
      <c r="TV406" s="66"/>
      <c r="TW406" s="66"/>
      <c r="TX406" s="66"/>
      <c r="TY406" s="66"/>
      <c r="TZ406" s="66"/>
      <c r="UA406" s="66"/>
      <c r="UK406" s="66"/>
      <c r="UL406" s="66"/>
      <c r="UM406" s="66"/>
      <c r="UN406" s="66"/>
      <c r="UO406" s="66"/>
      <c r="UP406" s="66"/>
      <c r="UQ406" s="66"/>
      <c r="UR406" s="66"/>
      <c r="US406" s="66"/>
      <c r="UT406" s="66"/>
      <c r="UU406" s="66"/>
      <c r="UV406" s="66"/>
      <c r="ZD406" s="3"/>
      <c r="ZF406" s="3"/>
    </row>
    <row r="407" spans="1:682" ht="33" customHeight="1" x14ac:dyDescent="0.2">
      <c r="G407" s="66"/>
      <c r="H407" s="66"/>
      <c r="I407" s="66"/>
      <c r="J407" s="66"/>
      <c r="K407" s="6" t="s">
        <v>8043</v>
      </c>
      <c r="L407" s="6">
        <v>125</v>
      </c>
      <c r="M407" s="206"/>
      <c r="N407" s="206"/>
      <c r="O407" s="206"/>
      <c r="AG407" s="162"/>
      <c r="AM407" s="6" t="s">
        <v>11214</v>
      </c>
      <c r="BR407" s="28"/>
      <c r="BS407" s="28"/>
      <c r="CG407" s="253"/>
      <c r="CH407" s="253"/>
      <c r="CI407" s="253"/>
      <c r="CJ407" s="253"/>
      <c r="CO407" s="134"/>
      <c r="CX407" s="66"/>
      <c r="CY407" s="66"/>
      <c r="CZ407" s="66"/>
      <c r="DA407" s="66"/>
      <c r="DB407" s="66"/>
      <c r="DC407" s="66"/>
      <c r="DM407" s="66"/>
      <c r="DN407" s="66"/>
      <c r="DO407" s="66"/>
      <c r="DP407" s="66"/>
      <c r="DQ407" s="66"/>
      <c r="DR407" s="66"/>
      <c r="DS407" s="66"/>
      <c r="DT407" s="66"/>
      <c r="DU407" s="66"/>
      <c r="DV407" s="66"/>
      <c r="DW407" s="66"/>
      <c r="DX407" s="66"/>
      <c r="DY407" s="66"/>
      <c r="DZ407" s="66"/>
      <c r="EF407" s="9"/>
      <c r="EJ407" s="162"/>
      <c r="EK407" s="162"/>
      <c r="EL407" s="162"/>
      <c r="EM407" s="162"/>
      <c r="EN407" s="162"/>
      <c r="EO407" s="162"/>
      <c r="EP407" s="162"/>
      <c r="EQ407" s="162"/>
      <c r="ER407" s="162"/>
      <c r="ES407" s="66"/>
      <c r="ET407" s="66"/>
      <c r="EU407" s="66"/>
      <c r="EV407" s="66"/>
      <c r="EW407" s="66"/>
      <c r="EX407" s="66"/>
      <c r="EY407" s="66"/>
      <c r="EZ407" s="66"/>
      <c r="FA407" s="66"/>
      <c r="FB407" s="66"/>
      <c r="FC407" s="66"/>
      <c r="FD407" s="66"/>
      <c r="FE407" s="66"/>
      <c r="FF407" s="66"/>
      <c r="FJ407" s="162"/>
      <c r="FK407" s="162"/>
      <c r="FL407" s="162"/>
      <c r="FM407" s="162"/>
      <c r="FN407" s="162"/>
      <c r="FO407" s="162"/>
      <c r="FP407" s="162"/>
      <c r="FY407" s="66"/>
      <c r="FZ407" s="66"/>
      <c r="GA407" s="66"/>
      <c r="GB407" s="66"/>
      <c r="GC407" s="66"/>
      <c r="GD407" s="66"/>
      <c r="GE407" s="66"/>
      <c r="GF407" s="66"/>
      <c r="GG407" s="66"/>
      <c r="GH407" s="66"/>
      <c r="GI407" s="66"/>
      <c r="GJ407" s="66"/>
      <c r="GK407" s="66"/>
      <c r="GL407" s="66"/>
      <c r="GP407" s="2"/>
      <c r="GQ407" s="9"/>
      <c r="GZ407" s="290"/>
      <c r="HA407" s="290"/>
      <c r="HB407" s="290"/>
      <c r="HC407" s="290"/>
      <c r="HD407" s="290"/>
      <c r="HE407" s="290"/>
      <c r="HF407" s="290"/>
      <c r="HG407" s="290"/>
      <c r="HH407" s="290"/>
      <c r="HI407" s="290"/>
      <c r="HJ407" s="290"/>
      <c r="HK407" s="290"/>
      <c r="II407" s="66"/>
      <c r="IJ407" s="66"/>
      <c r="IK407" s="66"/>
      <c r="IL407" s="66"/>
      <c r="IM407" s="66"/>
      <c r="IN407" s="66"/>
      <c r="IO407" s="66"/>
      <c r="IP407" s="66"/>
      <c r="IQ407" s="66"/>
      <c r="IR407" s="66"/>
      <c r="IS407" s="66"/>
      <c r="IT407" s="66"/>
      <c r="IU407" s="66"/>
      <c r="IV407" s="66"/>
      <c r="JI407" s="66"/>
      <c r="JJ407" s="66"/>
      <c r="JK407" s="66"/>
      <c r="JL407" s="66"/>
      <c r="JM407" s="66"/>
      <c r="JN407" s="66"/>
      <c r="JO407" s="66"/>
      <c r="JP407" s="66"/>
      <c r="JQ407" s="66"/>
      <c r="JR407" s="66"/>
      <c r="JS407" s="66"/>
      <c r="JT407" s="66"/>
      <c r="JU407" s="66"/>
      <c r="JV407" s="66"/>
      <c r="JZ407" s="9"/>
      <c r="KA407" s="275"/>
      <c r="KB407" s="275"/>
      <c r="KC407" s="275"/>
      <c r="KD407" s="275"/>
      <c r="KE407" s="275"/>
      <c r="KF407" s="275"/>
      <c r="KG407" s="66"/>
      <c r="KH407" s="66"/>
      <c r="KI407" s="66"/>
      <c r="KJ407" s="66"/>
      <c r="KK407" s="66"/>
      <c r="KL407" s="66"/>
      <c r="KM407" s="66"/>
      <c r="KN407" s="66"/>
      <c r="KO407" s="66"/>
      <c r="KP407" s="66"/>
      <c r="KQ407" s="66"/>
      <c r="KR407" s="66"/>
      <c r="LE407" s="66"/>
      <c r="LF407" s="66"/>
      <c r="LG407" s="66"/>
      <c r="LH407" s="66"/>
      <c r="LI407" s="66"/>
      <c r="LJ407" s="66"/>
      <c r="LK407" s="66"/>
      <c r="LL407" s="66"/>
      <c r="LM407" s="66"/>
      <c r="LN407" s="66"/>
      <c r="LO407" s="66"/>
      <c r="LP407" s="66"/>
      <c r="LQ407" s="66"/>
      <c r="MB407" s="66"/>
      <c r="MC407" s="66"/>
      <c r="MD407" s="66"/>
      <c r="ME407" s="66"/>
      <c r="MF407" s="66"/>
      <c r="MG407" s="66"/>
      <c r="MH407" s="66"/>
      <c r="MI407" s="66"/>
      <c r="MJ407" s="66"/>
      <c r="MK407" s="66"/>
      <c r="ML407" s="66"/>
      <c r="MM407" s="66"/>
      <c r="MZ407" s="66"/>
      <c r="NA407" s="66"/>
      <c r="NB407" s="66"/>
      <c r="NC407" s="66"/>
      <c r="ND407" s="66"/>
      <c r="NE407" s="66"/>
      <c r="NF407" s="66"/>
      <c r="NG407" s="66"/>
      <c r="NH407" s="66"/>
      <c r="NI407" s="66"/>
      <c r="NJ407" s="66"/>
      <c r="NK407" s="66"/>
      <c r="NL407" s="66"/>
      <c r="NY407" s="66"/>
      <c r="NZ407" s="66"/>
      <c r="OA407" s="66"/>
      <c r="OB407" s="66"/>
      <c r="OC407" s="66"/>
      <c r="OD407" s="66"/>
      <c r="OE407" s="66"/>
      <c r="OF407" s="66"/>
      <c r="OG407" s="66"/>
      <c r="OH407" s="66"/>
      <c r="OI407" s="66"/>
      <c r="OJ407" s="66"/>
      <c r="OK407" s="66"/>
      <c r="OR407" s="53"/>
      <c r="OS407" s="53"/>
      <c r="OT407" s="53"/>
      <c r="OU407" s="53"/>
      <c r="OV407" s="66"/>
      <c r="OW407" s="66"/>
      <c r="OX407" s="66"/>
      <c r="OY407" s="66"/>
      <c r="OZ407" s="66"/>
      <c r="PA407" s="66"/>
      <c r="PB407" s="66"/>
      <c r="PC407" s="66"/>
      <c r="PD407" s="66"/>
      <c r="PE407" s="66"/>
      <c r="PF407" s="66"/>
      <c r="PG407" s="66"/>
      <c r="PO407" s="53" t="s">
        <v>10483</v>
      </c>
      <c r="PP407" s="53" t="s">
        <v>10483</v>
      </c>
      <c r="PQ407" s="53" t="s">
        <v>10483</v>
      </c>
      <c r="PR407" s="53" t="s">
        <v>10483</v>
      </c>
      <c r="PS407" s="53"/>
      <c r="PT407" s="66"/>
      <c r="PU407" s="66"/>
      <c r="PV407" s="66"/>
      <c r="PW407" s="66"/>
      <c r="PX407" s="66"/>
      <c r="PY407" s="66"/>
      <c r="PZ407" s="66"/>
      <c r="QA407" s="66"/>
      <c r="QB407" s="66"/>
      <c r="QC407" s="66"/>
      <c r="QD407" s="66"/>
      <c r="QE407" s="66"/>
      <c r="QF407" s="66"/>
      <c r="QG407" s="3"/>
      <c r="QH407" s="29">
        <v>-0.2</v>
      </c>
      <c r="QI407" s="29">
        <v>0.74</v>
      </c>
      <c r="QN407" s="53" t="s">
        <v>10483</v>
      </c>
      <c r="QO407" s="53" t="s">
        <v>10483</v>
      </c>
      <c r="QP407" s="53" t="s">
        <v>10483</v>
      </c>
      <c r="QQ407" s="53" t="s">
        <v>10483</v>
      </c>
      <c r="QR407" s="53" t="s">
        <v>10483</v>
      </c>
      <c r="QS407" s="53" t="s">
        <v>10483</v>
      </c>
      <c r="QT407" s="66"/>
      <c r="QU407" s="66"/>
      <c r="QV407" s="66"/>
      <c r="QW407" s="66"/>
      <c r="QX407" s="66"/>
      <c r="QY407" s="66"/>
      <c r="QZ407" s="66"/>
      <c r="RA407" s="66"/>
      <c r="RB407" s="66"/>
      <c r="RC407" s="66"/>
      <c r="RD407" s="66"/>
      <c r="RE407" s="66"/>
      <c r="RF407" s="66"/>
      <c r="RG407" s="66"/>
      <c r="RH407" s="66"/>
      <c r="RI407" s="3"/>
      <c r="RJ407" s="29">
        <v>-0.2</v>
      </c>
      <c r="RK407" s="29">
        <v>0.96</v>
      </c>
      <c r="RT407" s="66"/>
      <c r="RU407" s="66"/>
      <c r="RV407" s="66"/>
      <c r="RW407" s="66"/>
      <c r="RX407" s="66"/>
      <c r="RY407" s="66"/>
      <c r="RZ407" s="66"/>
      <c r="SA407" s="66"/>
      <c r="SB407" s="66"/>
      <c r="SC407" s="66"/>
      <c r="SD407" s="66"/>
      <c r="SE407" s="66"/>
      <c r="SP407" s="66"/>
      <c r="SQ407" s="66"/>
      <c r="SR407" s="66"/>
      <c r="SS407" s="66"/>
      <c r="ST407" s="66"/>
      <c r="SU407" s="66"/>
      <c r="SV407" s="66"/>
      <c r="SW407" s="66"/>
      <c r="SX407" s="66"/>
      <c r="SY407" s="66"/>
      <c r="SZ407" s="66"/>
      <c r="TA407" s="66"/>
      <c r="TN407" s="66"/>
      <c r="TO407" s="66"/>
      <c r="TP407" s="66"/>
      <c r="TQ407" s="66"/>
      <c r="TR407" s="66"/>
      <c r="TS407" s="66"/>
      <c r="TT407" s="66"/>
      <c r="TU407" s="66"/>
      <c r="TV407" s="66"/>
      <c r="TW407" s="66"/>
      <c r="TX407" s="66"/>
      <c r="TY407" s="66"/>
      <c r="TZ407" s="66"/>
      <c r="UA407" s="66"/>
      <c r="UK407" s="66"/>
      <c r="UL407" s="66"/>
      <c r="UM407" s="66"/>
      <c r="UN407" s="66"/>
      <c r="UO407" s="66"/>
      <c r="UP407" s="66"/>
      <c r="UQ407" s="66"/>
      <c r="UR407" s="66"/>
      <c r="US407" s="66"/>
      <c r="UT407" s="66"/>
      <c r="UU407" s="66"/>
      <c r="UV407" s="66"/>
      <c r="ZD407" s="3"/>
      <c r="ZF407" s="3"/>
    </row>
    <row r="408" spans="1:682" ht="33" customHeight="1" x14ac:dyDescent="0.2">
      <c r="G408" s="66"/>
      <c r="H408" s="66"/>
      <c r="I408" s="66"/>
      <c r="J408" s="66"/>
      <c r="K408" s="6" t="s">
        <v>8043</v>
      </c>
      <c r="L408" s="6">
        <v>125</v>
      </c>
      <c r="M408" s="206"/>
      <c r="N408" s="206"/>
      <c r="O408" s="206"/>
      <c r="AG408" s="162"/>
      <c r="AM408" s="6" t="s">
        <v>11215</v>
      </c>
      <c r="BR408" s="28"/>
      <c r="BS408" s="28"/>
      <c r="CG408" s="253"/>
      <c r="CH408" s="253"/>
      <c r="CI408" s="253"/>
      <c r="CJ408" s="253"/>
      <c r="CO408" s="134"/>
      <c r="CX408" s="66"/>
      <c r="CY408" s="66"/>
      <c r="CZ408" s="66"/>
      <c r="DA408" s="66"/>
      <c r="DB408" s="66"/>
      <c r="DC408" s="66"/>
      <c r="DM408" s="66"/>
      <c r="DN408" s="66"/>
      <c r="DO408" s="66"/>
      <c r="DP408" s="66"/>
      <c r="DQ408" s="66"/>
      <c r="DR408" s="66"/>
      <c r="DS408" s="66"/>
      <c r="DT408" s="66"/>
      <c r="DU408" s="66"/>
      <c r="DV408" s="66"/>
      <c r="DW408" s="66"/>
      <c r="DX408" s="66"/>
      <c r="DY408" s="66"/>
      <c r="DZ408" s="66"/>
      <c r="EF408" s="9"/>
      <c r="EJ408" s="162"/>
      <c r="EK408" s="162"/>
      <c r="EL408" s="162"/>
      <c r="EM408" s="162"/>
      <c r="EN408" s="162"/>
      <c r="EO408" s="162"/>
      <c r="EP408" s="162"/>
      <c r="EQ408" s="162"/>
      <c r="ER408" s="162"/>
      <c r="ES408" s="66"/>
      <c r="ET408" s="66"/>
      <c r="EU408" s="66"/>
      <c r="EV408" s="66"/>
      <c r="EW408" s="66"/>
      <c r="EX408" s="66"/>
      <c r="EY408" s="66"/>
      <c r="EZ408" s="66"/>
      <c r="FA408" s="66"/>
      <c r="FB408" s="66"/>
      <c r="FC408" s="66"/>
      <c r="FD408" s="66"/>
      <c r="FE408" s="66"/>
      <c r="FF408" s="66"/>
      <c r="FJ408" s="162"/>
      <c r="FK408" s="162"/>
      <c r="FL408" s="162"/>
      <c r="FM408" s="162"/>
      <c r="FN408" s="162"/>
      <c r="FO408" s="162"/>
      <c r="FP408" s="162"/>
      <c r="FY408" s="66"/>
      <c r="FZ408" s="66"/>
      <c r="GA408" s="66"/>
      <c r="GB408" s="66"/>
      <c r="GC408" s="66"/>
      <c r="GD408" s="66"/>
      <c r="GE408" s="66"/>
      <c r="GF408" s="66"/>
      <c r="GG408" s="66"/>
      <c r="GH408" s="66"/>
      <c r="GI408" s="66"/>
      <c r="GJ408" s="66"/>
      <c r="GK408" s="66"/>
      <c r="GL408" s="66"/>
      <c r="GP408" s="2"/>
      <c r="GQ408" s="9"/>
      <c r="GZ408" s="290"/>
      <c r="HA408" s="290"/>
      <c r="HB408" s="290"/>
      <c r="HC408" s="290"/>
      <c r="HD408" s="290"/>
      <c r="HE408" s="290"/>
      <c r="HF408" s="290"/>
      <c r="HG408" s="290"/>
      <c r="HH408" s="290"/>
      <c r="HI408" s="290"/>
      <c r="HJ408" s="290"/>
      <c r="HK408" s="290"/>
      <c r="II408" s="66"/>
      <c r="IJ408" s="66"/>
      <c r="IK408" s="66"/>
      <c r="IL408" s="66"/>
      <c r="IM408" s="66"/>
      <c r="IN408" s="66"/>
      <c r="IO408" s="66"/>
      <c r="IP408" s="66"/>
      <c r="IQ408" s="66"/>
      <c r="IR408" s="66"/>
      <c r="IS408" s="66"/>
      <c r="IT408" s="66"/>
      <c r="IU408" s="66"/>
      <c r="IV408" s="66"/>
      <c r="JI408" s="66"/>
      <c r="JJ408" s="66"/>
      <c r="JK408" s="66"/>
      <c r="JL408" s="66"/>
      <c r="JM408" s="66"/>
      <c r="JN408" s="66"/>
      <c r="JO408" s="66"/>
      <c r="JP408" s="66"/>
      <c r="JQ408" s="66"/>
      <c r="JR408" s="66"/>
      <c r="JS408" s="66"/>
      <c r="JT408" s="66"/>
      <c r="JU408" s="66"/>
      <c r="JV408" s="66"/>
      <c r="JZ408" s="9"/>
      <c r="KA408" s="275"/>
      <c r="KB408" s="275"/>
      <c r="KC408" s="275"/>
      <c r="KD408" s="275"/>
      <c r="KE408" s="275"/>
      <c r="KF408" s="275"/>
      <c r="KG408" s="66"/>
      <c r="KH408" s="66"/>
      <c r="KI408" s="66"/>
      <c r="KJ408" s="66"/>
      <c r="KK408" s="66"/>
      <c r="KL408" s="66"/>
      <c r="KM408" s="66"/>
      <c r="KN408" s="66"/>
      <c r="KO408" s="66"/>
      <c r="KP408" s="66"/>
      <c r="KQ408" s="66"/>
      <c r="KR408" s="66"/>
      <c r="LE408" s="66"/>
      <c r="LF408" s="66"/>
      <c r="LG408" s="66"/>
      <c r="LH408" s="66"/>
      <c r="LI408" s="66"/>
      <c r="LJ408" s="66"/>
      <c r="LK408" s="66"/>
      <c r="LL408" s="66"/>
      <c r="LM408" s="66"/>
      <c r="LN408" s="66"/>
      <c r="LO408" s="66"/>
      <c r="LP408" s="66"/>
      <c r="LQ408" s="66"/>
      <c r="MB408" s="66"/>
      <c r="MC408" s="66"/>
      <c r="MD408" s="66"/>
      <c r="ME408" s="66"/>
      <c r="MF408" s="66"/>
      <c r="MG408" s="66"/>
      <c r="MH408" s="66"/>
      <c r="MI408" s="66"/>
      <c r="MJ408" s="66"/>
      <c r="MK408" s="66"/>
      <c r="ML408" s="66"/>
      <c r="MM408" s="66"/>
      <c r="MZ408" s="66"/>
      <c r="NA408" s="66"/>
      <c r="NB408" s="66"/>
      <c r="NC408" s="66"/>
      <c r="ND408" s="66"/>
      <c r="NE408" s="66"/>
      <c r="NF408" s="66"/>
      <c r="NG408" s="66"/>
      <c r="NH408" s="66"/>
      <c r="NI408" s="66"/>
      <c r="NJ408" s="66"/>
      <c r="NK408" s="66"/>
      <c r="NL408" s="66"/>
      <c r="NY408" s="66"/>
      <c r="NZ408" s="66"/>
      <c r="OA408" s="66"/>
      <c r="OB408" s="66"/>
      <c r="OC408" s="66"/>
      <c r="OD408" s="66"/>
      <c r="OE408" s="66"/>
      <c r="OF408" s="66"/>
      <c r="OG408" s="66"/>
      <c r="OH408" s="66"/>
      <c r="OI408" s="66"/>
      <c r="OJ408" s="66"/>
      <c r="OK408" s="66"/>
      <c r="OR408" s="53"/>
      <c r="OS408" s="53"/>
      <c r="OT408" s="53"/>
      <c r="OU408" s="53"/>
      <c r="OV408" s="66"/>
      <c r="OW408" s="66"/>
      <c r="OX408" s="66"/>
      <c r="OY408" s="66"/>
      <c r="OZ408" s="66"/>
      <c r="PA408" s="66"/>
      <c r="PB408" s="66"/>
      <c r="PC408" s="66"/>
      <c r="PD408" s="66"/>
      <c r="PE408" s="66"/>
      <c r="PF408" s="66"/>
      <c r="PG408" s="66"/>
      <c r="PO408" s="53" t="s">
        <v>10483</v>
      </c>
      <c r="PP408" s="53" t="s">
        <v>10483</v>
      </c>
      <c r="PQ408" s="53" t="s">
        <v>10483</v>
      </c>
      <c r="PR408" s="53" t="s">
        <v>10483</v>
      </c>
      <c r="PS408" s="53"/>
      <c r="PT408" s="66"/>
      <c r="PU408" s="66"/>
      <c r="PV408" s="66"/>
      <c r="PW408" s="66"/>
      <c r="PX408" s="66"/>
      <c r="PY408" s="66"/>
      <c r="PZ408" s="66"/>
      <c r="QA408" s="66"/>
      <c r="QB408" s="66"/>
      <c r="QC408" s="66"/>
      <c r="QD408" s="66"/>
      <c r="QE408" s="66"/>
      <c r="QF408" s="66"/>
      <c r="QG408" s="3"/>
      <c r="QH408" s="29">
        <v>0.03</v>
      </c>
      <c r="QI408" s="29">
        <v>0.46</v>
      </c>
      <c r="QN408" s="53" t="s">
        <v>10483</v>
      </c>
      <c r="QO408" s="53" t="s">
        <v>10483</v>
      </c>
      <c r="QP408" s="53" t="s">
        <v>10483</v>
      </c>
      <c r="QQ408" s="53" t="s">
        <v>10483</v>
      </c>
      <c r="QR408" s="53" t="s">
        <v>10483</v>
      </c>
      <c r="QS408" s="53" t="s">
        <v>10483</v>
      </c>
      <c r="QT408" s="66"/>
      <c r="QU408" s="66"/>
      <c r="QV408" s="66"/>
      <c r="QW408" s="66"/>
      <c r="QX408" s="66"/>
      <c r="QY408" s="66"/>
      <c r="QZ408" s="66"/>
      <c r="RA408" s="66"/>
      <c r="RB408" s="66"/>
      <c r="RC408" s="66"/>
      <c r="RD408" s="66"/>
      <c r="RE408" s="66"/>
      <c r="RF408" s="66"/>
      <c r="RG408" s="66"/>
      <c r="RH408" s="66"/>
      <c r="RI408" s="3"/>
      <c r="RJ408" s="29">
        <v>-0.18</v>
      </c>
      <c r="RK408" s="29">
        <v>0.83</v>
      </c>
      <c r="RT408" s="66"/>
      <c r="RU408" s="66"/>
      <c r="RV408" s="66"/>
      <c r="RW408" s="66"/>
      <c r="RX408" s="66"/>
      <c r="RY408" s="66"/>
      <c r="RZ408" s="66"/>
      <c r="SA408" s="66"/>
      <c r="SB408" s="66"/>
      <c r="SC408" s="66"/>
      <c r="SD408" s="66"/>
      <c r="SE408" s="66"/>
      <c r="SP408" s="66"/>
      <c r="SQ408" s="66"/>
      <c r="SR408" s="66"/>
      <c r="SS408" s="66"/>
      <c r="ST408" s="66"/>
      <c r="SU408" s="66"/>
      <c r="SV408" s="66"/>
      <c r="SW408" s="66"/>
      <c r="SX408" s="66"/>
      <c r="SY408" s="66"/>
      <c r="SZ408" s="66"/>
      <c r="TA408" s="66"/>
      <c r="TN408" s="66"/>
      <c r="TO408" s="66"/>
      <c r="TP408" s="66"/>
      <c r="TQ408" s="66"/>
      <c r="TR408" s="66"/>
      <c r="TS408" s="66"/>
      <c r="TT408" s="66"/>
      <c r="TU408" s="66"/>
      <c r="TV408" s="66"/>
      <c r="TW408" s="66"/>
      <c r="TX408" s="66"/>
      <c r="TY408" s="66"/>
      <c r="TZ408" s="66"/>
      <c r="UA408" s="66"/>
      <c r="UK408" s="66"/>
      <c r="UL408" s="66"/>
      <c r="UM408" s="66"/>
      <c r="UN408" s="66"/>
      <c r="UO408" s="66"/>
      <c r="UP408" s="66"/>
      <c r="UQ408" s="66"/>
      <c r="UR408" s="66"/>
      <c r="US408" s="66"/>
      <c r="UT408" s="66"/>
      <c r="UU408" s="66"/>
      <c r="UV408" s="66"/>
      <c r="ZD408" s="3"/>
      <c r="ZF408" s="3"/>
    </row>
    <row r="409" spans="1:682" ht="33" customHeight="1" x14ac:dyDescent="0.2">
      <c r="A409" s="3" t="s">
        <v>2708</v>
      </c>
      <c r="B409" s="64" t="s">
        <v>11357</v>
      </c>
      <c r="C409" s="138" t="s">
        <v>9883</v>
      </c>
      <c r="D409" s="138"/>
      <c r="E409" s="138"/>
      <c r="F409" s="4" t="s">
        <v>7258</v>
      </c>
      <c r="K409" s="6">
        <v>214</v>
      </c>
      <c r="L409" s="6">
        <v>126</v>
      </c>
      <c r="M409" s="139" t="s">
        <v>7115</v>
      </c>
      <c r="N409" s="6" t="s">
        <v>10271</v>
      </c>
      <c r="O409" s="6"/>
      <c r="P409" s="3">
        <v>2</v>
      </c>
      <c r="Q409" s="6" t="s">
        <v>7116</v>
      </c>
      <c r="S409" s="3" t="s">
        <v>75</v>
      </c>
      <c r="T409" s="3" t="s">
        <v>7117</v>
      </c>
      <c r="U409" s="3" t="s">
        <v>7119</v>
      </c>
      <c r="V409" s="3" t="s">
        <v>49</v>
      </c>
      <c r="W409" s="3" t="s">
        <v>2108</v>
      </c>
      <c r="Y409" s="3" t="s">
        <v>2229</v>
      </c>
      <c r="Z409" s="3" t="s">
        <v>2166</v>
      </c>
      <c r="AA409" s="3" t="s">
        <v>7120</v>
      </c>
      <c r="AB409" s="6" t="s">
        <v>1837</v>
      </c>
      <c r="AC409" s="6" t="s">
        <v>7003</v>
      </c>
      <c r="AD409" s="3" t="s">
        <v>7121</v>
      </c>
      <c r="AE409" s="3" t="s">
        <v>7122</v>
      </c>
      <c r="AF409" s="3" t="s">
        <v>7117</v>
      </c>
      <c r="AG409" s="3" t="s">
        <v>7117</v>
      </c>
      <c r="AI409" s="3" t="s">
        <v>7123</v>
      </c>
      <c r="AJ409" s="3" t="s">
        <v>3260</v>
      </c>
      <c r="AL409" s="9"/>
      <c r="AM409" s="6" t="s">
        <v>801</v>
      </c>
      <c r="AN409" s="6" t="s">
        <v>537</v>
      </c>
      <c r="AO409" s="9">
        <v>12</v>
      </c>
      <c r="AP409" s="9">
        <v>12</v>
      </c>
      <c r="AQ409" s="9">
        <v>60</v>
      </c>
      <c r="AR409" s="98" t="s">
        <v>542</v>
      </c>
      <c r="AT409" s="98">
        <v>118</v>
      </c>
      <c r="AU409" s="98">
        <v>118</v>
      </c>
      <c r="AV409" s="98">
        <v>0</v>
      </c>
      <c r="AW409" s="98">
        <v>13.5</v>
      </c>
      <c r="AX409" s="98" t="s">
        <v>49</v>
      </c>
      <c r="AY409" s="226" t="s">
        <v>7124</v>
      </c>
      <c r="AZ409" s="28" t="s">
        <v>542</v>
      </c>
      <c r="BA409" s="28" t="s">
        <v>542</v>
      </c>
      <c r="BB409" s="28" t="s">
        <v>542</v>
      </c>
      <c r="BC409" s="28" t="s">
        <v>542</v>
      </c>
      <c r="BE409" s="28" t="s">
        <v>10</v>
      </c>
      <c r="BF409" s="28" t="s">
        <v>49</v>
      </c>
      <c r="BI409" s="28" t="s">
        <v>1529</v>
      </c>
      <c r="BK409" s="28" t="s">
        <v>1529</v>
      </c>
      <c r="BR409" s="227" t="s">
        <v>7275</v>
      </c>
      <c r="BS409" s="227" t="str">
        <f>DD409&amp;" "&amp;FO409&amp;" "&amp;EJ409&amp;" "&amp;HZ409&amp;" "&amp;IZ409&amp;" "&amp;KW409&amp;" "&amp;LU409&amp;" "&amp;MS409&amp;" "&amp;NP409&amp;" "&amp;OO409&amp;" "&amp;PL409&amp;" "&amp;QK409&amp;" "&amp;RM409&amp;" "&amp;SI409&amp;" "&amp;TE409&amp;" "&amp;UE409&amp;" "&amp;JZ409</f>
        <v xml:space="preserve">                </v>
      </c>
      <c r="BT409" s="28" t="s">
        <v>7275</v>
      </c>
      <c r="CL409" s="247"/>
      <c r="CM409" s="247"/>
      <c r="EF409" s="9"/>
      <c r="FK409" s="9"/>
      <c r="GP409" s="2"/>
      <c r="GQ409" s="9"/>
      <c r="GZ409" s="166"/>
      <c r="HA409" s="166"/>
      <c r="HB409" s="166"/>
      <c r="HC409" s="166"/>
      <c r="HD409" s="166"/>
      <c r="HE409" s="166"/>
      <c r="HF409" s="166"/>
      <c r="HG409" s="166"/>
      <c r="HH409" s="166"/>
      <c r="HI409" s="166"/>
      <c r="HJ409" s="166"/>
      <c r="HK409" s="166"/>
      <c r="HO409" s="3" t="s">
        <v>542</v>
      </c>
      <c r="JZ409" s="9"/>
      <c r="KA409" s="9"/>
      <c r="KB409" s="9"/>
      <c r="KC409" s="9"/>
      <c r="KD409" s="9"/>
      <c r="KE409" s="9"/>
      <c r="KF409" s="9"/>
      <c r="VI409" s="4"/>
      <c r="VJ409" s="4"/>
      <c r="VZ409" s="6" t="s">
        <v>777</v>
      </c>
      <c r="WA409" s="3" t="s">
        <v>777</v>
      </c>
      <c r="WB409" t="s">
        <v>10422</v>
      </c>
      <c r="WC409" s="6" t="s">
        <v>777</v>
      </c>
      <c r="WD409" s="3" t="s">
        <v>6130</v>
      </c>
      <c r="WE409" s="6"/>
      <c r="XK409"/>
      <c r="XL409" s="6"/>
      <c r="XN409" s="18" t="s">
        <v>9722</v>
      </c>
      <c r="XO409" s="18" t="s">
        <v>9505</v>
      </c>
      <c r="XP409" s="6" t="s">
        <v>10498</v>
      </c>
      <c r="XQ409" s="6" t="s">
        <v>801</v>
      </c>
      <c r="XS409" s="4" t="s">
        <v>10970</v>
      </c>
      <c r="XU409" s="3" t="s">
        <v>7117</v>
      </c>
      <c r="XV409">
        <v>12</v>
      </c>
      <c r="XZ409" s="6" t="s">
        <v>9785</v>
      </c>
      <c r="YA409" s="6" t="s">
        <v>9504</v>
      </c>
    </row>
    <row r="410" spans="1:682" ht="33" customHeight="1" x14ac:dyDescent="0.2">
      <c r="A410" s="3" t="s">
        <v>2708</v>
      </c>
      <c r="F410" s="3"/>
      <c r="K410" s="6">
        <v>214</v>
      </c>
      <c r="L410" s="6">
        <v>126</v>
      </c>
      <c r="T410" s="3" t="s">
        <v>7118</v>
      </c>
      <c r="AL410" s="9"/>
      <c r="AM410" s="6" t="s">
        <v>7682</v>
      </c>
      <c r="AO410" s="247"/>
      <c r="AP410" s="9"/>
      <c r="AQ410" s="9"/>
      <c r="BI410" s="247"/>
      <c r="BJ410" s="247"/>
      <c r="BK410" s="247"/>
      <c r="BS410" s="227" t="str">
        <f>DD410&amp;" "&amp;FO410&amp;" "&amp;EJ410&amp;" "&amp;HZ410&amp;" "&amp;IZ410&amp;" "&amp;KW410&amp;" "&amp;LU410&amp;" "&amp;MS410&amp;" "&amp;NP410&amp;" "&amp;OO410&amp;" "&amp;PL410&amp;" "&amp;QK410&amp;" "&amp;RM410&amp;" "&amp;SI410&amp;" "&amp;TE410&amp;" "&amp;UE410&amp;" "&amp;JZ410</f>
        <v xml:space="preserve">                </v>
      </c>
      <c r="CL410" s="247"/>
      <c r="CM410" s="247"/>
      <c r="EF410" s="9"/>
      <c r="FK410" s="9"/>
      <c r="GP410" s="2"/>
      <c r="GQ410" s="9"/>
      <c r="GZ410" s="166"/>
      <c r="HA410" s="166"/>
      <c r="HB410" s="166"/>
      <c r="HC410" s="166"/>
      <c r="HD410" s="166"/>
      <c r="HE410" s="166"/>
      <c r="HF410" s="166"/>
      <c r="HG410" s="166"/>
      <c r="HH410" s="166"/>
      <c r="HI410" s="166"/>
      <c r="HJ410" s="166"/>
      <c r="HK410" s="166"/>
      <c r="JZ410" s="9"/>
      <c r="KA410" s="9"/>
      <c r="KB410" s="9"/>
      <c r="KC410" s="9"/>
      <c r="KD410" s="9"/>
      <c r="KE410" s="9"/>
      <c r="KF410" s="9"/>
      <c r="VI410" s="4"/>
      <c r="VJ410" s="4"/>
      <c r="WA410" s="3" t="s">
        <v>777</v>
      </c>
      <c r="WE410" s="6"/>
      <c r="XK410"/>
      <c r="XL410" s="6"/>
      <c r="XN410" s="6" t="s">
        <v>7682</v>
      </c>
      <c r="XO410" s="6" t="s">
        <v>9386</v>
      </c>
      <c r="XP410" s="6" t="s">
        <v>7682</v>
      </c>
      <c r="XQ410" s="6" t="s">
        <v>7682</v>
      </c>
      <c r="XV410"/>
    </row>
    <row r="411" spans="1:682" ht="33" customHeight="1" x14ac:dyDescent="0.2">
      <c r="A411" s="3" t="s">
        <v>2708</v>
      </c>
      <c r="K411" s="6">
        <v>214</v>
      </c>
      <c r="L411" s="6">
        <v>126</v>
      </c>
      <c r="AM411" s="6" t="s">
        <v>10737</v>
      </c>
      <c r="AO411" s="247"/>
      <c r="BI411" s="247"/>
      <c r="BJ411" s="247"/>
      <c r="BK411" s="247"/>
      <c r="BS411" s="227" t="str">
        <f>DD411&amp;" "&amp;FO411&amp;" "&amp;EJ411&amp;" "&amp;HZ411&amp;" "&amp;IZ411&amp;" "&amp;KW411&amp;" "&amp;LU411&amp;" "&amp;MS411&amp;" "&amp;NP411&amp;" "&amp;OO411&amp;" "&amp;PL411&amp;" "&amp;QK411&amp;" "&amp;RM411&amp;" "&amp;SI411&amp;" "&amp;TE411&amp;" "&amp;UE411&amp;" "&amp;JZ411</f>
        <v xml:space="preserve">                </v>
      </c>
      <c r="CL411" s="247"/>
      <c r="CM411" s="247"/>
      <c r="EF411" s="9"/>
      <c r="FK411" s="9"/>
      <c r="GP411" s="2"/>
      <c r="GQ411" s="9"/>
      <c r="GZ411" s="166"/>
      <c r="HA411" s="166"/>
      <c r="HB411" s="166"/>
      <c r="HC411" s="166"/>
      <c r="HD411" s="166"/>
      <c r="HE411" s="166"/>
      <c r="HF411" s="166"/>
      <c r="HG411" s="166"/>
      <c r="HH411" s="166"/>
      <c r="HI411" s="166"/>
      <c r="HJ411" s="166"/>
      <c r="HK411" s="166"/>
      <c r="JZ411" s="9"/>
      <c r="KA411" s="9"/>
      <c r="KB411" s="9"/>
      <c r="KC411" s="9"/>
      <c r="KD411" s="9"/>
      <c r="KE411" s="9"/>
      <c r="KF411" s="9"/>
      <c r="WA411" s="3" t="s">
        <v>10898</v>
      </c>
      <c r="XP411" s="6" t="s">
        <v>10498</v>
      </c>
      <c r="XQ411" s="6" t="s">
        <v>10737</v>
      </c>
    </row>
    <row r="412" spans="1:682" ht="33" customHeight="1" x14ac:dyDescent="0.2">
      <c r="A412" s="3" t="s">
        <v>2708</v>
      </c>
      <c r="K412" s="6">
        <v>214</v>
      </c>
      <c r="L412" s="6">
        <v>126</v>
      </c>
      <c r="AM412" s="6" t="s">
        <v>10802</v>
      </c>
      <c r="AO412" s="247"/>
      <c r="BI412" s="247"/>
      <c r="BJ412" s="247"/>
      <c r="BK412" s="247"/>
      <c r="BS412" s="227" t="str">
        <f>DD412&amp;" "&amp;FO412&amp;" "&amp;EJ412&amp;" "&amp;HZ412&amp;" "&amp;IZ412&amp;" "&amp;KW412&amp;" "&amp;LU412&amp;" "&amp;MS412&amp;" "&amp;NP412&amp;" "&amp;OO412&amp;" "&amp;PL412&amp;" "&amp;QK412&amp;" "&amp;RM412&amp;" "&amp;SI412&amp;" "&amp;TE412&amp;" "&amp;UE412&amp;" "&amp;JZ412</f>
        <v xml:space="preserve">                </v>
      </c>
      <c r="CL412" s="247"/>
      <c r="CM412" s="247"/>
      <c r="EF412" s="9"/>
      <c r="FK412" s="9"/>
      <c r="GP412" s="2"/>
      <c r="GQ412" s="9"/>
      <c r="GZ412" s="166"/>
      <c r="HA412" s="166"/>
      <c r="HB412" s="166"/>
      <c r="HC412" s="166"/>
      <c r="HD412" s="166"/>
      <c r="HE412" s="166"/>
      <c r="HF412" s="166"/>
      <c r="HG412" s="166"/>
      <c r="HH412" s="166"/>
      <c r="HI412" s="166"/>
      <c r="HJ412" s="166"/>
      <c r="HK412" s="166"/>
      <c r="JZ412" s="9"/>
      <c r="KA412" s="9"/>
      <c r="KB412" s="9"/>
      <c r="KC412" s="9"/>
      <c r="KD412" s="9"/>
      <c r="KE412" s="9"/>
      <c r="KF412" s="9"/>
      <c r="WA412" s="3" t="s">
        <v>10898</v>
      </c>
      <c r="XP412" s="6" t="s">
        <v>7682</v>
      </c>
      <c r="XQ412" s="6" t="s">
        <v>10802</v>
      </c>
    </row>
    <row r="413" spans="1:682" ht="33" customHeight="1" x14ac:dyDescent="0.2">
      <c r="A413" s="3" t="s">
        <v>7529</v>
      </c>
      <c r="B413" s="64" t="s">
        <v>11357</v>
      </c>
      <c r="C413" s="138" t="s">
        <v>9888</v>
      </c>
      <c r="D413" s="138"/>
      <c r="E413" s="138"/>
      <c r="K413" s="6" t="s">
        <v>8946</v>
      </c>
      <c r="L413" s="6">
        <v>127</v>
      </c>
      <c r="M413" s="204" t="s">
        <v>8914</v>
      </c>
      <c r="N413" s="205" t="s">
        <v>10272</v>
      </c>
      <c r="O413" s="205" t="s">
        <v>10165</v>
      </c>
      <c r="P413" s="3">
        <v>2</v>
      </c>
      <c r="Q413" s="6" t="s">
        <v>7328</v>
      </c>
      <c r="S413" s="3" t="s">
        <v>75</v>
      </c>
      <c r="T413" s="3" t="s">
        <v>8915</v>
      </c>
      <c r="U413" s="3" t="s">
        <v>8916</v>
      </c>
      <c r="V413" s="9" t="s">
        <v>8917</v>
      </c>
      <c r="W413" s="3" t="s">
        <v>7933</v>
      </c>
      <c r="Y413" s="3" t="s">
        <v>7001</v>
      </c>
      <c r="Z413" s="3" t="s">
        <v>7498</v>
      </c>
      <c r="AB413" s="6" t="s">
        <v>1837</v>
      </c>
      <c r="AC413" s="6" t="s">
        <v>7003</v>
      </c>
      <c r="AE413" s="3" t="s">
        <v>8918</v>
      </c>
      <c r="AF413" s="3" t="s">
        <v>8919</v>
      </c>
      <c r="AG413" s="3" t="s">
        <v>8919</v>
      </c>
      <c r="AH413" s="3" t="s">
        <v>1757</v>
      </c>
      <c r="AI413" s="3" t="s">
        <v>49</v>
      </c>
      <c r="AJ413" s="3" t="s">
        <v>49</v>
      </c>
      <c r="AK413" s="3" t="s">
        <v>49</v>
      </c>
      <c r="AL413" s="3">
        <v>4</v>
      </c>
      <c r="AM413" s="6" t="s">
        <v>801</v>
      </c>
      <c r="AN413" s="3" t="s">
        <v>777</v>
      </c>
      <c r="AO413" s="28">
        <v>4</v>
      </c>
      <c r="AQ413" s="28">
        <v>45</v>
      </c>
      <c r="AR413" s="98" t="s">
        <v>1757</v>
      </c>
      <c r="AT413" s="98">
        <v>568</v>
      </c>
      <c r="AU413" s="248">
        <v>0.43</v>
      </c>
      <c r="AV413" s="248">
        <v>0.56999999999999995</v>
      </c>
      <c r="AW413" s="98" t="s">
        <v>8920</v>
      </c>
      <c r="AX413" s="98" t="s">
        <v>8921</v>
      </c>
      <c r="AY413" s="226" t="s">
        <v>2844</v>
      </c>
      <c r="AZ413" s="28" t="s">
        <v>1757</v>
      </c>
      <c r="BA413" s="28" t="s">
        <v>1757</v>
      </c>
      <c r="BB413" s="28" t="s">
        <v>1757</v>
      </c>
      <c r="BC413" s="28" t="s">
        <v>1757</v>
      </c>
      <c r="BE413" s="28" t="s">
        <v>8477</v>
      </c>
      <c r="BF413" s="28" t="s">
        <v>7297</v>
      </c>
      <c r="BH413" s="28" t="s">
        <v>7529</v>
      </c>
      <c r="BI413" s="28" t="s">
        <v>1529</v>
      </c>
      <c r="BJ413" s="247" t="s">
        <v>10483</v>
      </c>
      <c r="BK413" s="28" t="s">
        <v>178</v>
      </c>
      <c r="BL413" s="28" t="s">
        <v>163</v>
      </c>
      <c r="BQ413" s="28" t="s">
        <v>7529</v>
      </c>
      <c r="BR413" s="227" t="s">
        <v>8925</v>
      </c>
      <c r="BT413" s="28" t="s">
        <v>9206</v>
      </c>
      <c r="BU413" s="28" t="s">
        <v>9206</v>
      </c>
      <c r="CE413" s="28" t="s">
        <v>3247</v>
      </c>
      <c r="CF413" s="28" t="s">
        <v>8922</v>
      </c>
      <c r="CK413" s="28" t="s">
        <v>4594</v>
      </c>
      <c r="CL413" s="28">
        <v>263</v>
      </c>
      <c r="CM413" s="28">
        <v>205</v>
      </c>
      <c r="CO413" s="3">
        <v>234</v>
      </c>
      <c r="CY413" s="65">
        <v>234</v>
      </c>
      <c r="DD413" s="162" t="s">
        <v>10483</v>
      </c>
      <c r="DE413" s="3" t="s">
        <v>4143</v>
      </c>
      <c r="DF413" s="3" t="s">
        <v>4143</v>
      </c>
      <c r="DG413" s="29">
        <v>0.93</v>
      </c>
      <c r="DH413" s="29">
        <v>0.97</v>
      </c>
      <c r="DI413" s="162" t="s">
        <v>10483</v>
      </c>
      <c r="DJ413" s="29">
        <v>0.56000000000000005</v>
      </c>
      <c r="DK413" s="29">
        <v>0.82</v>
      </c>
      <c r="DL413" s="162" t="s">
        <v>10483</v>
      </c>
      <c r="DM413" s="142"/>
      <c r="DN413" s="142"/>
      <c r="DO413" s="142"/>
      <c r="DP413" s="65">
        <v>0.64</v>
      </c>
      <c r="DQ413" s="65">
        <v>0.93</v>
      </c>
      <c r="EA413" s="162" t="s">
        <v>10483</v>
      </c>
      <c r="EB413" s="162"/>
      <c r="EC413" s="162" t="s">
        <v>10483</v>
      </c>
      <c r="ED413" s="162" t="s">
        <v>10483</v>
      </c>
      <c r="EE413" s="162" t="s">
        <v>10483</v>
      </c>
      <c r="EF413" s="162" t="s">
        <v>10483</v>
      </c>
      <c r="EJ413" s="162" t="s">
        <v>10483</v>
      </c>
      <c r="EK413" s="3" t="s">
        <v>1355</v>
      </c>
      <c r="EL413" s="3" t="s">
        <v>1355</v>
      </c>
      <c r="EM413" s="198">
        <v>3.86</v>
      </c>
      <c r="EN413" s="198">
        <v>0.83</v>
      </c>
      <c r="EO413" s="162" t="s">
        <v>10483</v>
      </c>
      <c r="EP413" s="198">
        <v>4.08</v>
      </c>
      <c r="EQ413" s="198">
        <v>0.75</v>
      </c>
      <c r="ER413" s="162" t="s">
        <v>10483</v>
      </c>
      <c r="EV413" s="65">
        <v>4.03</v>
      </c>
      <c r="EW413" s="65">
        <v>0.85</v>
      </c>
      <c r="FG413" s="162" t="s">
        <v>10483</v>
      </c>
      <c r="FH413" s="162" t="s">
        <v>10483</v>
      </c>
      <c r="FI413" s="162" t="s">
        <v>10483</v>
      </c>
      <c r="FJ413" s="162" t="s">
        <v>10483</v>
      </c>
      <c r="FK413" s="162" t="s">
        <v>10483</v>
      </c>
      <c r="FO413" s="162" t="s">
        <v>10483</v>
      </c>
      <c r="FP413" s="162" t="s">
        <v>10483</v>
      </c>
      <c r="FQ413" s="162" t="s">
        <v>10483</v>
      </c>
      <c r="FR413" s="162" t="s">
        <v>10483</v>
      </c>
      <c r="FS413" s="162" t="s">
        <v>10483</v>
      </c>
      <c r="FT413" s="162" t="s">
        <v>10483</v>
      </c>
      <c r="FU413" s="162" t="s">
        <v>10483</v>
      </c>
      <c r="FV413" s="162" t="s">
        <v>10483</v>
      </c>
      <c r="FW413" s="162" t="s">
        <v>10483</v>
      </c>
      <c r="FX413" s="162" t="s">
        <v>10483</v>
      </c>
      <c r="GM413" s="162" t="s">
        <v>10483</v>
      </c>
      <c r="GN413" s="162" t="s">
        <v>10483</v>
      </c>
      <c r="GO413" s="162" t="s">
        <v>10483</v>
      </c>
      <c r="GP413" s="162" t="s">
        <v>10483</v>
      </c>
      <c r="GQ413" s="162" t="s">
        <v>10483</v>
      </c>
      <c r="GZ413" s="166"/>
      <c r="HA413" s="166"/>
      <c r="HB413" s="164"/>
      <c r="HC413" s="164"/>
      <c r="HD413" s="166"/>
      <c r="HE413" s="166"/>
      <c r="HF413" s="166"/>
      <c r="HG413" s="166"/>
      <c r="HH413" s="166"/>
      <c r="HI413" s="166"/>
      <c r="HJ413" s="166"/>
      <c r="HK413" s="166"/>
      <c r="HO413" s="3" t="s">
        <v>542</v>
      </c>
      <c r="JZ413" s="9"/>
      <c r="KA413" s="9"/>
      <c r="KB413" s="9"/>
      <c r="KC413" s="9"/>
      <c r="KD413" s="9"/>
      <c r="KE413" s="9"/>
      <c r="KF413" s="9"/>
      <c r="PM413" s="9" t="s">
        <v>8141</v>
      </c>
      <c r="PN413" s="9" t="s">
        <v>8138</v>
      </c>
      <c r="PO413" s="29">
        <v>2.02</v>
      </c>
      <c r="PP413" s="29">
        <v>1.08</v>
      </c>
      <c r="PQ413" s="29">
        <v>1.62</v>
      </c>
      <c r="PR413" s="29">
        <v>0.94</v>
      </c>
      <c r="PW413" s="65">
        <v>1.7</v>
      </c>
      <c r="PX413" s="65">
        <v>1</v>
      </c>
      <c r="QL413" s="3" t="s">
        <v>8923</v>
      </c>
      <c r="QM413" s="3" t="s">
        <v>7400</v>
      </c>
      <c r="QN413" s="29">
        <v>2.06</v>
      </c>
      <c r="QO413" s="29">
        <v>0.83</v>
      </c>
      <c r="QQ413" s="29">
        <v>1.8</v>
      </c>
      <c r="QR413" s="29">
        <v>0.86</v>
      </c>
      <c r="QW413" s="65">
        <v>2</v>
      </c>
      <c r="QX413" s="65">
        <v>0.98</v>
      </c>
      <c r="TF413" s="3" t="s">
        <v>8346</v>
      </c>
      <c r="TG413" s="3" t="s">
        <v>8346</v>
      </c>
      <c r="TH413" s="29">
        <v>3.11</v>
      </c>
      <c r="TI413" s="29">
        <v>0.65</v>
      </c>
      <c r="TK413" s="29">
        <v>3.19</v>
      </c>
      <c r="TL413" s="29">
        <v>0.67</v>
      </c>
      <c r="TQ413" s="65">
        <v>3.19</v>
      </c>
      <c r="TR413" s="65">
        <v>0.67</v>
      </c>
      <c r="VZ413" s="3" t="s">
        <v>777</v>
      </c>
      <c r="WA413" s="3" t="s">
        <v>777</v>
      </c>
      <c r="WC413" s="3" t="s">
        <v>777</v>
      </c>
      <c r="WD413" s="3" t="s">
        <v>6130</v>
      </c>
      <c r="XN413" s="18" t="s">
        <v>6304</v>
      </c>
      <c r="XO413" s="18" t="s">
        <v>9453</v>
      </c>
      <c r="XP413" s="6" t="s">
        <v>10498</v>
      </c>
      <c r="XQ413" s="6" t="s">
        <v>801</v>
      </c>
      <c r="XS413" s="4" t="s">
        <v>10966</v>
      </c>
      <c r="XU413" s="3" t="s">
        <v>8919</v>
      </c>
      <c r="XZ413" s="6" t="s">
        <v>9786</v>
      </c>
      <c r="YA413" s="6" t="s">
        <v>9506</v>
      </c>
    </row>
    <row r="414" spans="1:682" ht="33" customHeight="1" x14ac:dyDescent="0.2">
      <c r="A414" s="3" t="s">
        <v>7529</v>
      </c>
      <c r="C414" s="162" t="s">
        <v>10483</v>
      </c>
      <c r="D414" s="162" t="s">
        <v>10483</v>
      </c>
      <c r="E414" s="162" t="s">
        <v>10483</v>
      </c>
      <c r="K414" s="6" t="s">
        <v>8946</v>
      </c>
      <c r="L414" s="6">
        <v>127</v>
      </c>
      <c r="M414" s="162" t="s">
        <v>10483</v>
      </c>
      <c r="N414" s="206"/>
      <c r="O414" s="206"/>
      <c r="T414" s="3" t="s">
        <v>3461</v>
      </c>
      <c r="AF414" s="3" t="s">
        <v>8757</v>
      </c>
      <c r="AM414" s="6" t="s">
        <v>9403</v>
      </c>
      <c r="AO414" s="247">
        <v>4</v>
      </c>
      <c r="BH414" s="28" t="s">
        <v>7529</v>
      </c>
      <c r="BI414" s="247" t="s">
        <v>10483</v>
      </c>
      <c r="BJ414" s="247" t="s">
        <v>10483</v>
      </c>
      <c r="BK414" s="247" t="s">
        <v>10483</v>
      </c>
      <c r="BQ414" s="28" t="s">
        <v>7529</v>
      </c>
      <c r="CL414" s="28">
        <v>305</v>
      </c>
      <c r="CM414" s="28">
        <v>189</v>
      </c>
      <c r="CO414" s="3">
        <v>267</v>
      </c>
      <c r="CY414" s="65">
        <v>267</v>
      </c>
      <c r="DD414" s="162" t="s">
        <v>10483</v>
      </c>
      <c r="DE414" s="3" t="s">
        <v>4143</v>
      </c>
      <c r="DF414" s="3" t="s">
        <v>4143</v>
      </c>
      <c r="DG414" s="29">
        <v>0.82</v>
      </c>
      <c r="DH414" s="29">
        <v>0.85</v>
      </c>
      <c r="DI414" s="162" t="s">
        <v>10483</v>
      </c>
      <c r="DJ414" s="29">
        <v>0.69</v>
      </c>
      <c r="DK414" s="29">
        <v>0.86</v>
      </c>
      <c r="DL414" s="162" t="s">
        <v>10483</v>
      </c>
      <c r="DM414" s="142"/>
      <c r="DN414" s="142"/>
      <c r="DO414" s="142"/>
      <c r="DP414" s="65">
        <v>0.74</v>
      </c>
      <c r="DQ414" s="65">
        <v>0.84</v>
      </c>
      <c r="EA414" s="162" t="s">
        <v>10483</v>
      </c>
      <c r="EB414" s="162"/>
      <c r="EC414" s="162" t="s">
        <v>10483</v>
      </c>
      <c r="ED414" s="162" t="s">
        <v>10483</v>
      </c>
      <c r="EE414" s="162" t="s">
        <v>10483</v>
      </c>
      <c r="EF414" s="162" t="s">
        <v>10483</v>
      </c>
      <c r="EJ414" s="162" t="s">
        <v>10483</v>
      </c>
      <c r="EK414" s="3" t="s">
        <v>1355</v>
      </c>
      <c r="EL414" s="3" t="s">
        <v>1355</v>
      </c>
      <c r="EM414" s="198">
        <v>3.91</v>
      </c>
      <c r="EN414" s="198">
        <v>0.67</v>
      </c>
      <c r="EO414" s="162" t="s">
        <v>10483</v>
      </c>
      <c r="EP414" s="198">
        <v>3.95</v>
      </c>
      <c r="EQ414" s="198">
        <v>0.78</v>
      </c>
      <c r="ER414" s="162" t="s">
        <v>10483</v>
      </c>
      <c r="EV414" s="65">
        <v>3.8</v>
      </c>
      <c r="EW414" s="65">
        <v>0.71</v>
      </c>
      <c r="FG414" s="162" t="s">
        <v>10483</v>
      </c>
      <c r="FH414" s="162" t="s">
        <v>10483</v>
      </c>
      <c r="FI414" s="162" t="s">
        <v>10483</v>
      </c>
      <c r="FJ414" s="162" t="s">
        <v>10483</v>
      </c>
      <c r="FK414" s="162" t="s">
        <v>10483</v>
      </c>
      <c r="FO414" s="162" t="s">
        <v>10483</v>
      </c>
      <c r="FP414" s="162" t="s">
        <v>10483</v>
      </c>
      <c r="FQ414" s="162" t="s">
        <v>10483</v>
      </c>
      <c r="FR414" s="162" t="s">
        <v>10483</v>
      </c>
      <c r="FS414" s="162" t="s">
        <v>10483</v>
      </c>
      <c r="FT414" s="162" t="s">
        <v>10483</v>
      </c>
      <c r="FU414" s="162" t="s">
        <v>10483</v>
      </c>
      <c r="FV414" s="162" t="s">
        <v>10483</v>
      </c>
      <c r="FW414" s="162" t="s">
        <v>10483</v>
      </c>
      <c r="FX414" s="162" t="s">
        <v>10483</v>
      </c>
      <c r="GM414" s="162" t="s">
        <v>10483</v>
      </c>
      <c r="GN414" s="162" t="s">
        <v>10483</v>
      </c>
      <c r="GO414" s="162" t="s">
        <v>10483</v>
      </c>
      <c r="GP414" s="162" t="s">
        <v>10483</v>
      </c>
      <c r="GQ414" s="162" t="s">
        <v>10483</v>
      </c>
      <c r="GZ414" s="166"/>
      <c r="HA414" s="166"/>
      <c r="HB414" s="164"/>
      <c r="HC414" s="164"/>
      <c r="HD414" s="166"/>
      <c r="HE414" s="166"/>
      <c r="HF414" s="166"/>
      <c r="HG414" s="166"/>
      <c r="HH414" s="166"/>
      <c r="HI414" s="166"/>
      <c r="HJ414" s="166"/>
      <c r="HK414" s="166"/>
      <c r="JZ414" s="9"/>
      <c r="KA414" s="9"/>
      <c r="KB414" s="9"/>
      <c r="KC414" s="9"/>
      <c r="KD414" s="9"/>
      <c r="KE414" s="9"/>
      <c r="KF414" s="9"/>
      <c r="PM414" s="9"/>
      <c r="PO414" s="29">
        <v>2.532</v>
      </c>
      <c r="PP414" s="29">
        <v>1.2</v>
      </c>
      <c r="PQ414" s="29">
        <v>2.25</v>
      </c>
      <c r="PR414" s="29">
        <v>1.31</v>
      </c>
      <c r="PW414" s="65">
        <v>2.33</v>
      </c>
      <c r="PX414" s="65">
        <v>1.25</v>
      </c>
      <c r="QN414" s="29">
        <v>1.92</v>
      </c>
      <c r="QO414" s="29">
        <v>0.77</v>
      </c>
      <c r="QQ414" s="29">
        <v>2</v>
      </c>
      <c r="QR414" s="29">
        <v>0.98</v>
      </c>
      <c r="QW414" s="65">
        <v>2.0099999999999998</v>
      </c>
      <c r="QX414" s="65">
        <v>0.84</v>
      </c>
      <c r="TH414" s="29">
        <v>3</v>
      </c>
      <c r="TI414" s="29">
        <v>0.54</v>
      </c>
      <c r="TK414" s="29">
        <v>3</v>
      </c>
      <c r="TL414" s="29">
        <v>0.54</v>
      </c>
      <c r="TQ414" s="65">
        <v>2.99</v>
      </c>
      <c r="TR414" s="65">
        <v>0.57999999999999996</v>
      </c>
      <c r="WA414" s="3" t="s">
        <v>777</v>
      </c>
      <c r="XN414" s="6" t="s">
        <v>9403</v>
      </c>
      <c r="XO414" s="6" t="s">
        <v>9403</v>
      </c>
      <c r="XP414" s="6" t="s">
        <v>9403</v>
      </c>
      <c r="XQ414" s="6" t="s">
        <v>9403</v>
      </c>
      <c r="XU414" s="3" t="s">
        <v>8757</v>
      </c>
    </row>
    <row r="415" spans="1:682" ht="33" customHeight="1" x14ac:dyDescent="0.2">
      <c r="A415" s="3" t="s">
        <v>7529</v>
      </c>
      <c r="C415" s="162" t="s">
        <v>10483</v>
      </c>
      <c r="D415" s="162" t="s">
        <v>10483</v>
      </c>
      <c r="E415" s="162" t="s">
        <v>10483</v>
      </c>
      <c r="K415" s="6" t="s">
        <v>8946</v>
      </c>
      <c r="L415" s="6">
        <v>127</v>
      </c>
      <c r="M415" s="162" t="s">
        <v>10483</v>
      </c>
      <c r="N415" s="206"/>
      <c r="O415" s="206"/>
      <c r="T415" s="3" t="s">
        <v>8915</v>
      </c>
      <c r="AM415" s="6" t="s">
        <v>10737</v>
      </c>
      <c r="AO415" s="247" t="s">
        <v>10483</v>
      </c>
      <c r="BH415" s="28" t="s">
        <v>7529</v>
      </c>
      <c r="BI415" s="247" t="s">
        <v>10483</v>
      </c>
      <c r="BJ415" s="247" t="s">
        <v>10483</v>
      </c>
      <c r="BK415" s="247" t="s">
        <v>10483</v>
      </c>
      <c r="BQ415" s="28" t="s">
        <v>7529</v>
      </c>
      <c r="CL415" s="247" t="s">
        <v>10483</v>
      </c>
      <c r="CM415" s="247" t="s">
        <v>10483</v>
      </c>
      <c r="DD415" s="162" t="s">
        <v>10483</v>
      </c>
      <c r="DE415" s="162" t="s">
        <v>10483</v>
      </c>
      <c r="DF415" s="162" t="s">
        <v>10483</v>
      </c>
      <c r="DG415" s="162" t="s">
        <v>10483</v>
      </c>
      <c r="DH415" s="162" t="s">
        <v>10483</v>
      </c>
      <c r="DI415" s="162" t="s">
        <v>10483</v>
      </c>
      <c r="DJ415" s="162" t="s">
        <v>10483</v>
      </c>
      <c r="DK415" s="162" t="s">
        <v>10483</v>
      </c>
      <c r="DL415" s="162" t="s">
        <v>10483</v>
      </c>
      <c r="EA415" s="162" t="s">
        <v>10483</v>
      </c>
      <c r="EB415" s="162"/>
      <c r="EC415" s="162" t="s">
        <v>10483</v>
      </c>
      <c r="ED415" s="162" t="s">
        <v>10483</v>
      </c>
      <c r="EE415" s="162" t="s">
        <v>10483</v>
      </c>
      <c r="EF415" s="162" t="s">
        <v>10483</v>
      </c>
      <c r="EJ415" s="162" t="s">
        <v>10483</v>
      </c>
      <c r="EK415" s="162" t="s">
        <v>10483</v>
      </c>
      <c r="EL415" s="162" t="s">
        <v>10483</v>
      </c>
      <c r="EM415" s="162" t="s">
        <v>10483</v>
      </c>
      <c r="EN415" s="162" t="s">
        <v>10483</v>
      </c>
      <c r="EO415" s="162" t="s">
        <v>10483</v>
      </c>
      <c r="EP415" s="162" t="s">
        <v>10483</v>
      </c>
      <c r="EQ415" s="162" t="s">
        <v>10483</v>
      </c>
      <c r="ER415" s="162" t="s">
        <v>10483</v>
      </c>
      <c r="FG415" s="162" t="s">
        <v>10483</v>
      </c>
      <c r="FH415" s="162" t="s">
        <v>10483</v>
      </c>
      <c r="FI415" s="162" t="s">
        <v>10483</v>
      </c>
      <c r="FJ415" s="162" t="s">
        <v>10483</v>
      </c>
      <c r="FK415" s="162" t="s">
        <v>10483</v>
      </c>
      <c r="FO415" s="162" t="s">
        <v>10483</v>
      </c>
      <c r="FP415" s="162" t="s">
        <v>10483</v>
      </c>
      <c r="FQ415" s="162" t="s">
        <v>10483</v>
      </c>
      <c r="FR415" s="162" t="s">
        <v>10483</v>
      </c>
      <c r="FS415" s="162" t="s">
        <v>10483</v>
      </c>
      <c r="FT415" s="162" t="s">
        <v>10483</v>
      </c>
      <c r="FU415" s="162" t="s">
        <v>10483</v>
      </c>
      <c r="FV415" s="162" t="s">
        <v>10483</v>
      </c>
      <c r="FW415" s="162" t="s">
        <v>10483</v>
      </c>
      <c r="FX415" s="162" t="s">
        <v>10483</v>
      </c>
      <c r="GM415" s="162" t="s">
        <v>10483</v>
      </c>
      <c r="GN415" s="162" t="s">
        <v>10483</v>
      </c>
      <c r="GO415" s="162" t="s">
        <v>10483</v>
      </c>
      <c r="GP415" s="162" t="s">
        <v>10483</v>
      </c>
      <c r="GQ415" s="162" t="s">
        <v>10483</v>
      </c>
      <c r="GZ415" s="166"/>
      <c r="HA415" s="166"/>
      <c r="HB415" s="166"/>
      <c r="HC415" s="166"/>
      <c r="HD415" s="166"/>
      <c r="HE415" s="166"/>
      <c r="HF415" s="166"/>
      <c r="HG415" s="166"/>
      <c r="HH415" s="166"/>
      <c r="HI415" s="166"/>
      <c r="HJ415" s="166"/>
      <c r="HK415" s="166"/>
      <c r="JZ415" s="9"/>
      <c r="KA415" s="9"/>
      <c r="KB415" s="9"/>
      <c r="KC415" s="9"/>
      <c r="KD415" s="9"/>
      <c r="KE415" s="9"/>
      <c r="KF415" s="9"/>
      <c r="PM415" s="9"/>
      <c r="QL415" s="3" t="s">
        <v>8924</v>
      </c>
      <c r="QM415" s="3" t="s">
        <v>8345</v>
      </c>
      <c r="QN415" s="29">
        <v>2.06</v>
      </c>
      <c r="QO415" s="29">
        <v>0.83</v>
      </c>
      <c r="QQ415" s="29">
        <v>4.0599999999999996</v>
      </c>
      <c r="QR415" s="29">
        <v>1.1200000000000001</v>
      </c>
      <c r="QW415" s="65">
        <v>3.99</v>
      </c>
      <c r="QX415" s="65">
        <v>1.1599999999999999</v>
      </c>
      <c r="WA415" s="3" t="s">
        <v>10893</v>
      </c>
      <c r="XP415" s="6" t="s">
        <v>10498</v>
      </c>
      <c r="XQ415" s="6" t="s">
        <v>10737</v>
      </c>
    </row>
    <row r="416" spans="1:682" ht="33" customHeight="1" x14ac:dyDescent="0.2">
      <c r="A416" s="3" t="s">
        <v>7529</v>
      </c>
      <c r="C416" s="162" t="s">
        <v>10483</v>
      </c>
      <c r="D416" s="162" t="s">
        <v>10483</v>
      </c>
      <c r="E416" s="162" t="s">
        <v>10483</v>
      </c>
      <c r="K416" s="6" t="s">
        <v>8946</v>
      </c>
      <c r="L416" s="6">
        <v>127</v>
      </c>
      <c r="M416" s="162" t="s">
        <v>10483</v>
      </c>
      <c r="N416" s="206"/>
      <c r="O416" s="206"/>
      <c r="T416" s="3" t="s">
        <v>3461</v>
      </c>
      <c r="AM416" s="6" t="s">
        <v>10734</v>
      </c>
      <c r="AO416" s="247" t="s">
        <v>10483</v>
      </c>
      <c r="BH416" s="28" t="s">
        <v>7529</v>
      </c>
      <c r="BI416" s="247" t="s">
        <v>10483</v>
      </c>
      <c r="BJ416" s="247" t="s">
        <v>10483</v>
      </c>
      <c r="BK416" s="247" t="s">
        <v>10483</v>
      </c>
      <c r="BQ416" s="28" t="s">
        <v>7529</v>
      </c>
      <c r="CL416" s="247" t="s">
        <v>10483</v>
      </c>
      <c r="CM416" s="247" t="s">
        <v>10483</v>
      </c>
      <c r="DD416" s="162" t="s">
        <v>10483</v>
      </c>
      <c r="DE416" s="162" t="s">
        <v>10483</v>
      </c>
      <c r="DF416" s="162" t="s">
        <v>10483</v>
      </c>
      <c r="DG416" s="162" t="s">
        <v>10483</v>
      </c>
      <c r="DH416" s="162" t="s">
        <v>10483</v>
      </c>
      <c r="DI416" s="162" t="s">
        <v>10483</v>
      </c>
      <c r="DJ416" s="162" t="s">
        <v>10483</v>
      </c>
      <c r="DK416" s="162" t="s">
        <v>10483</v>
      </c>
      <c r="DL416" s="162" t="s">
        <v>10483</v>
      </c>
      <c r="EA416" s="162" t="s">
        <v>10483</v>
      </c>
      <c r="EB416" s="162"/>
      <c r="EC416" s="162" t="s">
        <v>10483</v>
      </c>
      <c r="ED416" s="162" t="s">
        <v>10483</v>
      </c>
      <c r="EE416" s="162" t="s">
        <v>10483</v>
      </c>
      <c r="EF416" s="162" t="s">
        <v>10483</v>
      </c>
      <c r="EJ416" s="162" t="s">
        <v>10483</v>
      </c>
      <c r="EK416" s="162" t="s">
        <v>10483</v>
      </c>
      <c r="EL416" s="162" t="s">
        <v>10483</v>
      </c>
      <c r="EM416" s="162" t="s">
        <v>10483</v>
      </c>
      <c r="EN416" s="162" t="s">
        <v>10483</v>
      </c>
      <c r="EO416" s="162" t="s">
        <v>10483</v>
      </c>
      <c r="EP416" s="162" t="s">
        <v>10483</v>
      </c>
      <c r="EQ416" s="162" t="s">
        <v>10483</v>
      </c>
      <c r="ER416" s="162" t="s">
        <v>10483</v>
      </c>
      <c r="FG416" s="162" t="s">
        <v>10483</v>
      </c>
      <c r="FH416" s="162" t="s">
        <v>10483</v>
      </c>
      <c r="FI416" s="162" t="s">
        <v>10483</v>
      </c>
      <c r="FJ416" s="162" t="s">
        <v>10483</v>
      </c>
      <c r="FK416" s="162" t="s">
        <v>10483</v>
      </c>
      <c r="FO416" s="162" t="s">
        <v>10483</v>
      </c>
      <c r="FP416" s="162" t="s">
        <v>10483</v>
      </c>
      <c r="FQ416" s="162" t="s">
        <v>10483</v>
      </c>
      <c r="FR416" s="162" t="s">
        <v>10483</v>
      </c>
      <c r="FS416" s="162" t="s">
        <v>10483</v>
      </c>
      <c r="FT416" s="162" t="s">
        <v>10483</v>
      </c>
      <c r="FU416" s="162" t="s">
        <v>10483</v>
      </c>
      <c r="FV416" s="162" t="s">
        <v>10483</v>
      </c>
      <c r="FW416" s="162" t="s">
        <v>10483</v>
      </c>
      <c r="FX416" s="162" t="s">
        <v>10483</v>
      </c>
      <c r="GM416" s="162" t="s">
        <v>10483</v>
      </c>
      <c r="GN416" s="162" t="s">
        <v>10483</v>
      </c>
      <c r="GO416" s="162" t="s">
        <v>10483</v>
      </c>
      <c r="GP416" s="162" t="s">
        <v>10483</v>
      </c>
      <c r="GQ416" s="162" t="s">
        <v>10483</v>
      </c>
      <c r="GZ416" s="166"/>
      <c r="HA416" s="166"/>
      <c r="HB416" s="166"/>
      <c r="HC416" s="166"/>
      <c r="HD416" s="166"/>
      <c r="HE416" s="166"/>
      <c r="HF416" s="166"/>
      <c r="HG416" s="166"/>
      <c r="HH416" s="166"/>
      <c r="HI416" s="166"/>
      <c r="HJ416" s="166"/>
      <c r="HK416" s="166"/>
      <c r="JZ416" s="9"/>
      <c r="KA416" s="9"/>
      <c r="KB416" s="9"/>
      <c r="KC416" s="9"/>
      <c r="KD416" s="9"/>
      <c r="KE416" s="9"/>
      <c r="KF416" s="9"/>
      <c r="PM416" s="9"/>
      <c r="QN416" s="29">
        <v>1.92</v>
      </c>
      <c r="QO416" s="29">
        <v>0.77</v>
      </c>
      <c r="QQ416" s="29">
        <v>4.21</v>
      </c>
      <c r="QR416" s="29">
        <v>0.95</v>
      </c>
      <c r="QW416" s="65">
        <v>3.96</v>
      </c>
      <c r="QX416" s="65">
        <v>1.07</v>
      </c>
      <c r="WA416" s="3" t="s">
        <v>10893</v>
      </c>
      <c r="XP416" s="6" t="s">
        <v>9403</v>
      </c>
      <c r="XQ416" s="6" t="s">
        <v>10734</v>
      </c>
    </row>
    <row r="417" spans="1:686" ht="33" customHeight="1" x14ac:dyDescent="0.2">
      <c r="A417" s="3" t="s">
        <v>4232</v>
      </c>
      <c r="B417" s="64" t="s">
        <v>11357</v>
      </c>
      <c r="C417" s="276" t="s">
        <v>9889</v>
      </c>
      <c r="D417" s="276" t="s">
        <v>10007</v>
      </c>
      <c r="E417" s="276" t="s">
        <v>10010</v>
      </c>
      <c r="F417" s="277" t="s">
        <v>7310</v>
      </c>
      <c r="G417" s="278"/>
      <c r="H417" s="278"/>
      <c r="I417" s="278"/>
      <c r="J417" s="278"/>
      <c r="K417" s="279">
        <v>908</v>
      </c>
      <c r="L417" s="279">
        <v>128</v>
      </c>
      <c r="M417" s="292" t="s">
        <v>7309</v>
      </c>
      <c r="N417" s="3" t="s">
        <v>10273</v>
      </c>
      <c r="O417" s="3" t="s">
        <v>10274</v>
      </c>
      <c r="T417" s="3" t="s">
        <v>7308</v>
      </c>
      <c r="U417" s="3" t="s">
        <v>10460</v>
      </c>
      <c r="AG417" s="3" t="s">
        <v>10495</v>
      </c>
      <c r="AL417" s="9"/>
      <c r="AM417" s="6" t="s">
        <v>801</v>
      </c>
      <c r="AN417" s="6" t="s">
        <v>777</v>
      </c>
      <c r="AO417" s="9"/>
      <c r="AP417" s="9"/>
      <c r="AQ417" s="9"/>
      <c r="BQ417" s="28" t="s">
        <v>4455</v>
      </c>
      <c r="BR417" s="227" t="s">
        <v>7307</v>
      </c>
      <c r="BS417" s="227" t="str">
        <f>DD417&amp;" "&amp;FO417&amp;" "&amp;EJ417&amp;" "&amp;HZ417&amp;" "&amp;IZ417&amp;" "&amp;KW417&amp;" "&amp;LU417&amp;" "&amp;MS417&amp;" "&amp;NP417&amp;" "&amp;OO417&amp;" "&amp;PL417&amp;" "&amp;QK417&amp;" "&amp;RM417&amp;" "&amp;SI417&amp;" "&amp;TE417&amp;" "&amp;UE417&amp;" "&amp;JZ417</f>
        <v xml:space="preserve">                </v>
      </c>
      <c r="BT417" s="28" t="s">
        <v>7307</v>
      </c>
      <c r="CK417" s="231"/>
      <c r="CO417" s="120"/>
      <c r="CQ417" s="120"/>
      <c r="EF417" s="9"/>
      <c r="FK417" s="9"/>
      <c r="GP417" s="2"/>
      <c r="GQ417" s="9"/>
      <c r="GZ417" s="166"/>
      <c r="HA417" s="166"/>
      <c r="HB417" s="166"/>
      <c r="HC417" s="166"/>
      <c r="HD417" s="166"/>
      <c r="HE417" s="166"/>
      <c r="HF417" s="166"/>
      <c r="HG417" s="166"/>
      <c r="HH417" s="166"/>
      <c r="HI417" s="166"/>
      <c r="HJ417" s="166"/>
      <c r="HK417" s="166"/>
      <c r="HO417" s="3" t="s">
        <v>557</v>
      </c>
      <c r="HP417" s="29" t="s">
        <v>7548</v>
      </c>
      <c r="HR417" s="29" t="s">
        <v>7548</v>
      </c>
      <c r="HS417" s="29" t="s">
        <v>7548</v>
      </c>
      <c r="HT417" s="29" t="s">
        <v>7548</v>
      </c>
      <c r="HW417" s="29" t="s">
        <v>7548</v>
      </c>
      <c r="HX417" s="29" t="s">
        <v>8156</v>
      </c>
      <c r="HY417" s="29" t="s">
        <v>10871</v>
      </c>
      <c r="JZ417" s="9"/>
      <c r="KA417" s="9"/>
      <c r="KB417" s="9"/>
      <c r="KC417" s="9"/>
      <c r="KD417" s="9"/>
      <c r="KE417" s="9"/>
      <c r="KF417" s="9"/>
      <c r="VI417" s="6"/>
      <c r="VJ417" s="6"/>
      <c r="VZ417" s="6" t="s">
        <v>777</v>
      </c>
      <c r="WA417" s="3" t="s">
        <v>777</v>
      </c>
      <c r="WC417" s="6" t="s">
        <v>777</v>
      </c>
      <c r="WD417" s="3" t="s">
        <v>6130</v>
      </c>
      <c r="WE417" s="6"/>
      <c r="XK417"/>
      <c r="XL417" s="6"/>
      <c r="XN417" s="18" t="s">
        <v>1292</v>
      </c>
      <c r="XO417" s="18" t="s">
        <v>6561</v>
      </c>
      <c r="XP417" s="6" t="s">
        <v>10498</v>
      </c>
      <c r="XQ417" s="6" t="s">
        <v>801</v>
      </c>
      <c r="XS417" s="4" t="s">
        <v>10789</v>
      </c>
      <c r="XV417"/>
      <c r="XZ417" s="6" t="s">
        <v>9787</v>
      </c>
      <c r="YA417" s="6" t="s">
        <v>9507</v>
      </c>
    </row>
    <row r="418" spans="1:686" ht="33" customHeight="1" x14ac:dyDescent="0.2">
      <c r="A418" s="3" t="s">
        <v>4232</v>
      </c>
      <c r="F418" s="3"/>
      <c r="K418" s="6">
        <v>908</v>
      </c>
      <c r="L418" s="6">
        <v>128</v>
      </c>
      <c r="M418" s="292" t="s">
        <v>777</v>
      </c>
      <c r="T418" s="3" t="s">
        <v>7306</v>
      </c>
      <c r="AG418" s="162" t="s">
        <v>10483</v>
      </c>
      <c r="AL418" s="9"/>
      <c r="AM418" s="6" t="s">
        <v>9482</v>
      </c>
      <c r="AO418" s="9"/>
      <c r="AP418" s="9"/>
      <c r="AQ418" s="9"/>
      <c r="BQ418" s="28" t="s">
        <v>4455</v>
      </c>
      <c r="BS418" s="227" t="str">
        <f>DD418&amp;" "&amp;FO418&amp;" "&amp;EJ418&amp;" "&amp;HZ418&amp;" "&amp;IZ418&amp;" "&amp;KW418&amp;" "&amp;LU418&amp;" "&amp;MS418&amp;" "&amp;NP418&amp;" "&amp;OO418&amp;" "&amp;PL418&amp;" "&amp;QK418&amp;" "&amp;RM418&amp;" "&amp;SI418&amp;" "&amp;TE418&amp;" "&amp;UE418&amp;" "&amp;JZ418</f>
        <v xml:space="preserve">                </v>
      </c>
      <c r="CK418" s="231"/>
      <c r="CO418" s="120"/>
      <c r="CQ418" s="120"/>
      <c r="EF418" s="9"/>
      <c r="FK418" s="9"/>
      <c r="GP418" s="2"/>
      <c r="GQ418" s="9"/>
      <c r="GZ418" s="166"/>
      <c r="HA418" s="166"/>
      <c r="HB418" s="166"/>
      <c r="HC418" s="166"/>
      <c r="HD418" s="166"/>
      <c r="HE418" s="166"/>
      <c r="HF418" s="166"/>
      <c r="HG418" s="166"/>
      <c r="HH418" s="166"/>
      <c r="HI418" s="166"/>
      <c r="HJ418" s="166"/>
      <c r="HK418" s="166"/>
      <c r="JZ418" s="9"/>
      <c r="KA418" s="9"/>
      <c r="KB418" s="9"/>
      <c r="KC418" s="9"/>
      <c r="KD418" s="9"/>
      <c r="KE418" s="9"/>
      <c r="KF418" s="9"/>
      <c r="VI418" s="6"/>
      <c r="VJ418" s="6"/>
      <c r="WA418" s="3" t="s">
        <v>777</v>
      </c>
      <c r="WE418" s="6"/>
      <c r="XK418"/>
      <c r="XL418" s="6"/>
      <c r="XN418" s="6" t="s">
        <v>9723</v>
      </c>
      <c r="XO418" s="6" t="s">
        <v>9482</v>
      </c>
      <c r="XP418" s="6" t="s">
        <v>9482</v>
      </c>
      <c r="XQ418" s="6" t="s">
        <v>9482</v>
      </c>
      <c r="XV418"/>
    </row>
    <row r="419" spans="1:686" ht="33" customHeight="1" x14ac:dyDescent="0.2">
      <c r="A419" s="3" t="s">
        <v>7529</v>
      </c>
      <c r="B419" s="150" t="s">
        <v>11358</v>
      </c>
      <c r="C419" s="150" t="s">
        <v>9973</v>
      </c>
      <c r="D419" s="150" t="s">
        <v>10046</v>
      </c>
      <c r="E419" s="150" t="s">
        <v>10012</v>
      </c>
      <c r="H419" s="80" t="s">
        <v>9322</v>
      </c>
      <c r="K419" s="6" t="s">
        <v>9308</v>
      </c>
      <c r="L419" s="6">
        <v>129</v>
      </c>
      <c r="M419" s="138" t="s">
        <v>9309</v>
      </c>
      <c r="N419" s="3" t="s">
        <v>10275</v>
      </c>
      <c r="O419" s="3" t="s">
        <v>10276</v>
      </c>
      <c r="P419" s="3">
        <v>2</v>
      </c>
      <c r="Q419" s="6" t="s">
        <v>9310</v>
      </c>
      <c r="S419" s="3" t="s">
        <v>75</v>
      </c>
      <c r="T419" s="3" t="s">
        <v>9311</v>
      </c>
      <c r="U419" s="3" t="s">
        <v>9312</v>
      </c>
      <c r="V419" s="3" t="s">
        <v>49</v>
      </c>
      <c r="W419" s="3" t="s">
        <v>7933</v>
      </c>
      <c r="Y419" s="3" t="s">
        <v>2226</v>
      </c>
      <c r="Z419" s="3" t="s">
        <v>2235</v>
      </c>
      <c r="AB419" s="6" t="s">
        <v>1837</v>
      </c>
      <c r="AC419" s="6" t="s">
        <v>7003</v>
      </c>
      <c r="AD419" s="3" t="s">
        <v>9313</v>
      </c>
      <c r="AE419" s="3" t="s">
        <v>9317</v>
      </c>
      <c r="AF419" s="3" t="s">
        <v>9315</v>
      </c>
      <c r="AG419" s="3" t="s">
        <v>10941</v>
      </c>
      <c r="AH419" s="3" t="s">
        <v>1757</v>
      </c>
      <c r="AI419" s="3" t="s">
        <v>9316</v>
      </c>
      <c r="AJ419" s="3" t="s">
        <v>49</v>
      </c>
      <c r="AK419" s="3" t="s">
        <v>49</v>
      </c>
      <c r="AL419" s="3" t="s">
        <v>9314</v>
      </c>
      <c r="AM419" s="4" t="s">
        <v>10952</v>
      </c>
      <c r="AN419" s="3" t="s">
        <v>537</v>
      </c>
      <c r="AO419" s="28" t="s">
        <v>21</v>
      </c>
      <c r="AP419" s="28" t="s">
        <v>7987</v>
      </c>
      <c r="AQ419" s="28">
        <v>60</v>
      </c>
      <c r="AR419" s="98" t="s">
        <v>49</v>
      </c>
      <c r="AS419" s="98" t="s">
        <v>49</v>
      </c>
      <c r="AT419" s="98">
        <v>110</v>
      </c>
      <c r="AU419" s="98">
        <v>110</v>
      </c>
      <c r="AV419" s="98">
        <v>0</v>
      </c>
      <c r="AW419" s="98">
        <v>16.350000000000001</v>
      </c>
      <c r="AX419" s="98">
        <v>1.56</v>
      </c>
      <c r="AY419" s="226" t="s">
        <v>3042</v>
      </c>
      <c r="AZ419" s="28" t="s">
        <v>7297</v>
      </c>
      <c r="BA419" s="28" t="s">
        <v>7297</v>
      </c>
      <c r="BB419" s="28" t="s">
        <v>1757</v>
      </c>
      <c r="BC419" s="28" t="s">
        <v>1757</v>
      </c>
      <c r="BE419" s="28" t="s">
        <v>8477</v>
      </c>
      <c r="BF419" s="28" t="s">
        <v>1757</v>
      </c>
      <c r="BH419" s="28" t="s">
        <v>7529</v>
      </c>
      <c r="BI419" s="28" t="s">
        <v>1529</v>
      </c>
      <c r="BQ419" s="28" t="s">
        <v>7529</v>
      </c>
      <c r="BR419" s="227" t="s">
        <v>9318</v>
      </c>
      <c r="BT419" s="28" t="s">
        <v>9319</v>
      </c>
      <c r="BU419" s="28" t="s">
        <v>9320</v>
      </c>
      <c r="BV419" s="28" t="s">
        <v>9321</v>
      </c>
      <c r="CE419" s="28" t="s">
        <v>4475</v>
      </c>
      <c r="CF419" s="28" t="s">
        <v>3246</v>
      </c>
      <c r="CH419" s="118" t="s">
        <v>9322</v>
      </c>
      <c r="CK419" s="28" t="s">
        <v>4594</v>
      </c>
      <c r="CL419" s="28" t="s">
        <v>5975</v>
      </c>
      <c r="CM419" s="28">
        <v>27</v>
      </c>
      <c r="EF419" s="9"/>
      <c r="FK419" s="9"/>
      <c r="GP419" s="2"/>
      <c r="GQ419" s="9"/>
      <c r="GZ419" s="166"/>
      <c r="HA419" s="166"/>
      <c r="HB419" s="166"/>
      <c r="HC419" s="166"/>
      <c r="HD419" s="166"/>
      <c r="HE419" s="166"/>
      <c r="HF419" s="166"/>
      <c r="HG419" s="166"/>
      <c r="HH419" s="166"/>
      <c r="HI419" s="166"/>
      <c r="HJ419" s="166"/>
      <c r="HK419" s="166"/>
      <c r="HO419" s="3" t="s">
        <v>542</v>
      </c>
      <c r="JZ419" s="9"/>
      <c r="KA419" s="9"/>
      <c r="KB419" s="9"/>
      <c r="KC419" s="9"/>
      <c r="KD419" s="9"/>
      <c r="KE419" s="9"/>
      <c r="KF419" s="9"/>
      <c r="VZ419" s="3" t="s">
        <v>537</v>
      </c>
      <c r="WA419" s="3" t="s">
        <v>537</v>
      </c>
      <c r="WB419" s="117" t="s">
        <v>10461</v>
      </c>
      <c r="WC419" s="158" t="s">
        <v>1680</v>
      </c>
      <c r="WD419" s="158" t="s">
        <v>9393</v>
      </c>
      <c r="WE419" s="3" t="s">
        <v>9661</v>
      </c>
      <c r="WF419" s="3" t="s">
        <v>9508</v>
      </c>
      <c r="XN419" s="6" t="s">
        <v>1280</v>
      </c>
      <c r="XO419" s="6" t="s">
        <v>9510</v>
      </c>
      <c r="XP419" s="6" t="s">
        <v>1280</v>
      </c>
      <c r="XQ419" s="4" t="s">
        <v>10952</v>
      </c>
      <c r="XS419" s="6" t="s">
        <v>10971</v>
      </c>
      <c r="XU419" s="3" t="s">
        <v>9315</v>
      </c>
      <c r="XV419" s="3" t="s">
        <v>7987</v>
      </c>
      <c r="YA419" s="6" t="s">
        <v>9509</v>
      </c>
    </row>
    <row r="420" spans="1:686" ht="33" customHeight="1" x14ac:dyDescent="0.2">
      <c r="A420" s="3" t="s">
        <v>7529</v>
      </c>
      <c r="K420" s="6" t="s">
        <v>9308</v>
      </c>
      <c r="L420" s="6">
        <v>129</v>
      </c>
      <c r="T420" s="3" t="s">
        <v>8663</v>
      </c>
      <c r="AF420" s="3" t="s">
        <v>8387</v>
      </c>
      <c r="AM420" s="6" t="s">
        <v>9403</v>
      </c>
      <c r="BH420" s="28" t="s">
        <v>7529</v>
      </c>
      <c r="BQ420" s="28" t="s">
        <v>7529</v>
      </c>
      <c r="CL420" s="28" t="s">
        <v>5975</v>
      </c>
      <c r="CM420" s="28">
        <v>35</v>
      </c>
      <c r="EF420" s="9"/>
      <c r="FK420" s="9"/>
      <c r="GP420" s="2"/>
      <c r="GQ420" s="9"/>
      <c r="GZ420" s="166"/>
      <c r="HA420" s="166"/>
      <c r="HB420" s="166"/>
      <c r="HC420" s="166"/>
      <c r="HD420" s="166"/>
      <c r="HE420" s="166"/>
      <c r="HF420" s="166"/>
      <c r="HG420" s="166"/>
      <c r="HH420" s="166"/>
      <c r="HI420" s="166"/>
      <c r="HJ420" s="166"/>
      <c r="HK420" s="166"/>
      <c r="JZ420" s="9"/>
      <c r="KA420" s="9"/>
      <c r="KB420" s="9"/>
      <c r="KC420" s="9"/>
      <c r="KD420" s="9"/>
      <c r="KE420" s="9"/>
      <c r="KF420" s="9"/>
      <c r="WA420" s="3" t="s">
        <v>537</v>
      </c>
      <c r="XN420" s="6" t="s">
        <v>9724</v>
      </c>
      <c r="XO420" s="6" t="s">
        <v>9379</v>
      </c>
      <c r="XP420" s="6" t="s">
        <v>9403</v>
      </c>
      <c r="XQ420" s="6" t="s">
        <v>9403</v>
      </c>
      <c r="XU420" s="3" t="s">
        <v>8387</v>
      </c>
    </row>
    <row r="421" spans="1:686" ht="33" customHeight="1" x14ac:dyDescent="0.2">
      <c r="A421" s="3" t="s">
        <v>5637</v>
      </c>
      <c r="B421" s="64" t="s">
        <v>11357</v>
      </c>
      <c r="C421" s="276" t="s">
        <v>9890</v>
      </c>
      <c r="D421" s="276" t="s">
        <v>1544</v>
      </c>
      <c r="E421" s="276" t="s">
        <v>10048</v>
      </c>
      <c r="F421" s="277" t="s">
        <v>4608</v>
      </c>
      <c r="G421" s="278"/>
      <c r="H421" s="278"/>
      <c r="I421" s="278" t="s">
        <v>6954</v>
      </c>
      <c r="J421" s="278"/>
      <c r="K421" s="279">
        <v>82</v>
      </c>
      <c r="L421" s="279">
        <v>130</v>
      </c>
      <c r="M421" s="276" t="s">
        <v>966</v>
      </c>
      <c r="N421" s="3" t="s">
        <v>10277</v>
      </c>
      <c r="O421" s="3" t="s">
        <v>10278</v>
      </c>
      <c r="P421" s="3">
        <v>3</v>
      </c>
      <c r="Q421" s="6" t="s">
        <v>2337</v>
      </c>
      <c r="S421" s="3" t="s">
        <v>62</v>
      </c>
      <c r="T421" s="3" t="s">
        <v>3358</v>
      </c>
      <c r="U421" s="3" t="s">
        <v>49</v>
      </c>
      <c r="V421" s="3" t="s">
        <v>356</v>
      </c>
      <c r="W421" s="3" t="s">
        <v>2108</v>
      </c>
      <c r="Y421" s="3" t="s">
        <v>2226</v>
      </c>
      <c r="Z421" s="3" t="s">
        <v>2236</v>
      </c>
      <c r="AB421" s="6" t="s">
        <v>1837</v>
      </c>
      <c r="AC421" s="3" t="s">
        <v>145</v>
      </c>
      <c r="AD421" s="3" t="s">
        <v>49</v>
      </c>
      <c r="AE421" s="3" t="s">
        <v>3357</v>
      </c>
      <c r="AF421" s="3" t="s">
        <v>49</v>
      </c>
      <c r="AG421" s="162" t="s">
        <v>10483</v>
      </c>
      <c r="AI421" s="3" t="s">
        <v>3356</v>
      </c>
      <c r="AJ421" s="3" t="s">
        <v>3243</v>
      </c>
      <c r="AL421" s="9"/>
      <c r="AM421" s="6" t="s">
        <v>1223</v>
      </c>
      <c r="AN421" s="3" t="s">
        <v>537</v>
      </c>
      <c r="AO421" s="28">
        <v>4</v>
      </c>
      <c r="AP421" s="28">
        <v>4</v>
      </c>
      <c r="AQ421" s="28">
        <v>75</v>
      </c>
      <c r="AR421" s="98" t="s">
        <v>2762</v>
      </c>
      <c r="AT421" s="28">
        <v>263</v>
      </c>
      <c r="AU421" s="28">
        <v>263</v>
      </c>
      <c r="AV421" s="28">
        <v>0</v>
      </c>
      <c r="AW421" s="28">
        <v>13.41</v>
      </c>
      <c r="AX421" s="28">
        <v>0.38</v>
      </c>
      <c r="AY421" s="28" t="s">
        <v>49</v>
      </c>
      <c r="AZ421" s="28" t="s">
        <v>557</v>
      </c>
      <c r="BA421" s="28" t="s">
        <v>615</v>
      </c>
      <c r="BB421" s="28" t="s">
        <v>542</v>
      </c>
      <c r="BC421" s="28" t="s">
        <v>542</v>
      </c>
      <c r="BD421" s="28" t="s">
        <v>53</v>
      </c>
      <c r="BE421" s="28" t="s">
        <v>10</v>
      </c>
      <c r="BF421" s="28" t="s">
        <v>21</v>
      </c>
      <c r="BG421" s="28" t="s">
        <v>12</v>
      </c>
      <c r="BH421" s="98" t="s">
        <v>2708</v>
      </c>
      <c r="BI421" s="28" t="s">
        <v>1529</v>
      </c>
      <c r="BK421" s="28" t="s">
        <v>4257</v>
      </c>
      <c r="BL421" s="28" t="s">
        <v>448</v>
      </c>
      <c r="BM421" s="28">
        <v>6</v>
      </c>
      <c r="BN421" s="28" t="s">
        <v>448</v>
      </c>
      <c r="BO421" s="28" t="s">
        <v>448</v>
      </c>
      <c r="BQ421" s="28" t="s">
        <v>4455</v>
      </c>
      <c r="BR421" s="227" t="s">
        <v>357</v>
      </c>
      <c r="BS421" s="227" t="str">
        <f t="shared" ref="BS421:BS427" si="12">DD421&amp;" "&amp;FO421&amp;" "&amp;EJ421&amp;" "&amp;HZ421&amp;" "&amp;IZ421&amp;" "&amp;KW421&amp;" "&amp;LU421&amp;" "&amp;MS421&amp;" "&amp;NP421&amp;" "&amp;OO421&amp;" "&amp;PL421&amp;" "&amp;QK421&amp;" "&amp;RM421&amp;" "&amp;SI421&amp;" "&amp;TE421&amp;" "&amp;UE421&amp;" "&amp;JZ421</f>
        <v xml:space="preserve"> EAT-D      BMI         </v>
      </c>
      <c r="BT421" s="28" t="s">
        <v>4321</v>
      </c>
      <c r="BU421" s="28" t="s">
        <v>561</v>
      </c>
      <c r="CE421" s="28" t="s">
        <v>4464</v>
      </c>
      <c r="CF421" s="28" t="s">
        <v>4458</v>
      </c>
      <c r="CI421" s="118" t="s">
        <v>6954</v>
      </c>
      <c r="CL421" s="28">
        <v>75</v>
      </c>
      <c r="CM421" s="28">
        <v>75</v>
      </c>
      <c r="CN421" s="3" t="s">
        <v>4891</v>
      </c>
      <c r="CO421" s="3">
        <v>110</v>
      </c>
      <c r="CZ421" s="3">
        <v>110</v>
      </c>
      <c r="DE421" s="3" t="s">
        <v>8118</v>
      </c>
      <c r="DF421" s="3" t="s">
        <v>8118</v>
      </c>
      <c r="DG421" s="29">
        <v>15.75</v>
      </c>
      <c r="DH421" s="29">
        <v>10.23</v>
      </c>
      <c r="DJ421" s="29">
        <v>14.04</v>
      </c>
      <c r="DK421" s="29">
        <v>9.7799999999999994</v>
      </c>
      <c r="DR421" s="142">
        <v>13.79</v>
      </c>
      <c r="DS421" s="142">
        <v>9.89</v>
      </c>
      <c r="DT421" s="142"/>
      <c r="EF421" s="9"/>
      <c r="FK421" s="9"/>
      <c r="FO421" s="3" t="s">
        <v>4320</v>
      </c>
      <c r="FQ421" s="3" t="s">
        <v>10946</v>
      </c>
      <c r="FR421" s="3" t="s">
        <v>10946</v>
      </c>
      <c r="FS421" s="29">
        <v>9.91</v>
      </c>
      <c r="FT421" s="29">
        <v>9.3000000000000007</v>
      </c>
      <c r="FU421" s="53" t="s">
        <v>10483</v>
      </c>
      <c r="FV421" s="29">
        <v>7.81</v>
      </c>
      <c r="FW421" s="29">
        <v>7.69</v>
      </c>
      <c r="GD421" s="142">
        <v>7.83</v>
      </c>
      <c r="GE421" s="142">
        <v>8.16</v>
      </c>
      <c r="GP421" s="2"/>
      <c r="GQ421" s="9"/>
      <c r="GZ421" s="166"/>
      <c r="HA421" s="166"/>
      <c r="HB421" s="166"/>
      <c r="HC421" s="166"/>
      <c r="HD421" s="166"/>
      <c r="HE421" s="166"/>
      <c r="HF421" s="166"/>
      <c r="HG421" s="166"/>
      <c r="HH421" s="166"/>
      <c r="HI421" s="166"/>
      <c r="HJ421" s="166"/>
      <c r="HK421" s="166"/>
      <c r="HO421" s="3" t="s">
        <v>542</v>
      </c>
      <c r="JZ421" s="9"/>
      <c r="KA421" s="9"/>
      <c r="KB421" s="9"/>
      <c r="KC421" s="9"/>
      <c r="KD421" s="9"/>
      <c r="KE421" s="9"/>
      <c r="KF421" s="9"/>
      <c r="MS421" s="3" t="s">
        <v>4104</v>
      </c>
      <c r="MT421" s="3" t="s">
        <v>4104</v>
      </c>
      <c r="MU421" s="29">
        <v>21.07</v>
      </c>
      <c r="MV421" s="29">
        <v>3.83</v>
      </c>
      <c r="MX421" s="53" t="s">
        <v>10483</v>
      </c>
      <c r="MY421" s="53" t="s">
        <v>10483</v>
      </c>
      <c r="VF421" s="3" t="s">
        <v>5053</v>
      </c>
      <c r="VG421" s="9"/>
      <c r="VH421" s="9"/>
      <c r="VI421" s="9"/>
      <c r="VJ421" s="3"/>
      <c r="VQ421" s="3" t="s">
        <v>966</v>
      </c>
      <c r="VR421" s="3" t="s">
        <v>966</v>
      </c>
      <c r="VS421" s="3" t="s">
        <v>966</v>
      </c>
      <c r="VT421" s="6" t="s">
        <v>966</v>
      </c>
      <c r="VV421" s="2" t="s">
        <v>5941</v>
      </c>
      <c r="VW421" s="2" t="s">
        <v>5866</v>
      </c>
      <c r="VX421" s="3" t="s">
        <v>6234</v>
      </c>
      <c r="VZ421" s="3" t="s">
        <v>777</v>
      </c>
      <c r="WA421" s="3" t="s">
        <v>777</v>
      </c>
      <c r="WB421" s="3" t="s">
        <v>10422</v>
      </c>
      <c r="WC421" s="3" t="s">
        <v>777</v>
      </c>
      <c r="WG421" s="7" t="s">
        <v>777</v>
      </c>
      <c r="WN421" s="2" t="s">
        <v>6233</v>
      </c>
      <c r="WQ421" s="91" t="s">
        <v>537</v>
      </c>
      <c r="WT421" s="91" t="s">
        <v>2756</v>
      </c>
      <c r="WU421" s="3" t="s">
        <v>3918</v>
      </c>
      <c r="WV421" s="7" t="s">
        <v>777</v>
      </c>
      <c r="WW421" s="3" t="s">
        <v>6235</v>
      </c>
      <c r="WZ421" s="6" t="s">
        <v>3358</v>
      </c>
      <c r="XA421" s="6" t="s">
        <v>3357</v>
      </c>
      <c r="XB421" s="6" t="s">
        <v>49</v>
      </c>
      <c r="XD421" s="6" t="s">
        <v>3356</v>
      </c>
      <c r="XE421" s="6" t="s">
        <v>3243</v>
      </c>
      <c r="XF421" s="6" t="s">
        <v>2423</v>
      </c>
      <c r="XG421" s="6" t="s">
        <v>800</v>
      </c>
      <c r="XI421" s="6" t="s">
        <v>1223</v>
      </c>
      <c r="XK421" s="3" t="s">
        <v>359</v>
      </c>
      <c r="XL421" s="3" t="s">
        <v>800</v>
      </c>
      <c r="XP421" s="6" t="s">
        <v>1223</v>
      </c>
      <c r="XQ421" s="6" t="s">
        <v>1223</v>
      </c>
      <c r="XU421" s="3" t="s">
        <v>49</v>
      </c>
      <c r="XV421" s="3">
        <v>4</v>
      </c>
      <c r="XX421" s="3" t="s">
        <v>800</v>
      </c>
      <c r="YB421" s="3" t="s">
        <v>800</v>
      </c>
      <c r="YI421" s="3" t="s">
        <v>786</v>
      </c>
      <c r="YJ421" s="3" t="s">
        <v>354</v>
      </c>
      <c r="YL421" s="3" t="s">
        <v>358</v>
      </c>
      <c r="YM421" s="3" t="s">
        <v>537</v>
      </c>
      <c r="YP421" s="3" t="s">
        <v>2756</v>
      </c>
      <c r="YQ421" s="3" t="s">
        <v>3918</v>
      </c>
      <c r="YR421" s="3" t="s">
        <v>3919</v>
      </c>
      <c r="YS421" s="3" t="s">
        <v>49</v>
      </c>
      <c r="YT421" s="3" t="s">
        <v>356</v>
      </c>
      <c r="YU421" s="3" t="s">
        <v>3996</v>
      </c>
      <c r="YV421" s="3" t="s">
        <v>777</v>
      </c>
      <c r="YX421" s="3" t="s">
        <v>2423</v>
      </c>
      <c r="YY421" s="3" t="s">
        <v>2108</v>
      </c>
      <c r="ZA421" s="6" t="s">
        <v>1837</v>
      </c>
      <c r="ZB421" s="3" t="s">
        <v>3</v>
      </c>
      <c r="ZC421" s="3"/>
      <c r="ZD421" s="24" t="s">
        <v>355</v>
      </c>
      <c r="ZH421" s="13" t="s">
        <v>701</v>
      </c>
      <c r="ZI421" s="3" t="s">
        <v>49</v>
      </c>
      <c r="ZJ421" s="3" t="s">
        <v>702</v>
      </c>
    </row>
    <row r="422" spans="1:686" ht="33" customHeight="1" x14ac:dyDescent="0.2">
      <c r="K422" s="6">
        <v>82</v>
      </c>
      <c r="L422" s="6">
        <v>130</v>
      </c>
      <c r="T422" s="3" t="s">
        <v>1088</v>
      </c>
      <c r="AC422" s="3"/>
      <c r="AD422" s="3" t="s">
        <v>49</v>
      </c>
      <c r="AE422" s="3" t="s">
        <v>3359</v>
      </c>
      <c r="AF422" s="3" t="s">
        <v>49</v>
      </c>
      <c r="AG422" s="162" t="s">
        <v>10483</v>
      </c>
      <c r="AI422" s="3" t="s">
        <v>3355</v>
      </c>
      <c r="AL422" s="9"/>
      <c r="AM422" s="6" t="s">
        <v>801</v>
      </c>
      <c r="AO422" s="28">
        <v>5</v>
      </c>
      <c r="AP422" s="28">
        <v>5</v>
      </c>
      <c r="AQ422" s="28">
        <v>78</v>
      </c>
      <c r="BH422" s="98" t="s">
        <v>2708</v>
      </c>
      <c r="BQ422" s="28" t="s">
        <v>4455</v>
      </c>
      <c r="BS422" s="227" t="str">
        <f t="shared" si="12"/>
        <v xml:space="preserve">                </v>
      </c>
      <c r="CL422" s="231">
        <v>52</v>
      </c>
      <c r="CM422" s="28">
        <v>54</v>
      </c>
      <c r="CO422" s="3">
        <v>63</v>
      </c>
      <c r="CZ422" s="3">
        <v>63</v>
      </c>
      <c r="DG422" s="29">
        <v>15.75</v>
      </c>
      <c r="DH422" s="29">
        <v>10.16</v>
      </c>
      <c r="DJ422" s="29">
        <v>13.02</v>
      </c>
      <c r="DK422" s="29">
        <v>10.09</v>
      </c>
      <c r="DR422" s="142">
        <v>13.74</v>
      </c>
      <c r="DS422" s="142">
        <v>13.74</v>
      </c>
      <c r="DT422" s="142"/>
      <c r="EF422" s="9"/>
      <c r="FK422" s="9"/>
      <c r="FS422" s="29">
        <v>9.77</v>
      </c>
      <c r="FT422" s="29">
        <v>8.48</v>
      </c>
      <c r="FU422" s="53" t="s">
        <v>10483</v>
      </c>
      <c r="FV422" s="29">
        <v>7.72</v>
      </c>
      <c r="FW422" s="29">
        <v>7.62</v>
      </c>
      <c r="GD422" s="142">
        <v>8.41</v>
      </c>
      <c r="GE422" s="142">
        <v>10.8</v>
      </c>
      <c r="GP422" s="2"/>
      <c r="GQ422" s="9"/>
      <c r="GZ422" s="166"/>
      <c r="HA422" s="166"/>
      <c r="HB422" s="166"/>
      <c r="HC422" s="166"/>
      <c r="HD422" s="166"/>
      <c r="HE422" s="166"/>
      <c r="HF422" s="166"/>
      <c r="HG422" s="166"/>
      <c r="HH422" s="166"/>
      <c r="HI422" s="166"/>
      <c r="HJ422" s="166"/>
      <c r="HK422" s="166"/>
      <c r="JZ422" s="9"/>
      <c r="KA422" s="9"/>
      <c r="KB422" s="9"/>
      <c r="KC422" s="9"/>
      <c r="KD422" s="9"/>
      <c r="KE422" s="9"/>
      <c r="KF422" s="9"/>
      <c r="MU422" s="29">
        <v>20.65</v>
      </c>
      <c r="MV422" s="29">
        <v>3.41</v>
      </c>
      <c r="MX422" s="53" t="s">
        <v>10483</v>
      </c>
      <c r="MY422" s="53" t="s">
        <v>10483</v>
      </c>
      <c r="VF422" s="3" t="s">
        <v>5054</v>
      </c>
      <c r="VG422" s="9"/>
      <c r="VH422" s="9"/>
      <c r="VI422" s="9"/>
      <c r="VJ422" s="3"/>
      <c r="WA422" s="3" t="s">
        <v>777</v>
      </c>
      <c r="WZ422" s="6" t="s">
        <v>1088</v>
      </c>
      <c r="XA422" s="6" t="s">
        <v>3359</v>
      </c>
      <c r="XB422" s="6" t="s">
        <v>49</v>
      </c>
      <c r="XD422" s="6" t="s">
        <v>3355</v>
      </c>
      <c r="XG422" s="6" t="s">
        <v>801</v>
      </c>
      <c r="XI422" s="18" t="s">
        <v>1223</v>
      </c>
      <c r="XJ422" s="18"/>
      <c r="XK422" s="163"/>
      <c r="XL422" s="8" t="s">
        <v>801</v>
      </c>
      <c r="XP422" s="6" t="s">
        <v>10498</v>
      </c>
      <c r="XQ422" s="6" t="s">
        <v>801</v>
      </c>
      <c r="XS422" s="6" t="s">
        <v>10809</v>
      </c>
      <c r="XU422" s="3" t="s">
        <v>49</v>
      </c>
      <c r="XV422" s="3">
        <v>5</v>
      </c>
      <c r="XX422" s="3" t="s">
        <v>801</v>
      </c>
      <c r="YB422" s="3" t="s">
        <v>801</v>
      </c>
      <c r="YC422" s="3" t="s">
        <v>1456</v>
      </c>
      <c r="YD422" s="3" t="s">
        <v>2080</v>
      </c>
      <c r="YJ422" s="3" t="s">
        <v>354</v>
      </c>
      <c r="ZC422" s="3"/>
    </row>
    <row r="423" spans="1:686" ht="33" customHeight="1" x14ac:dyDescent="0.2">
      <c r="K423" s="6">
        <v>82</v>
      </c>
      <c r="L423" s="6">
        <v>130</v>
      </c>
      <c r="T423" s="3" t="s">
        <v>1830</v>
      </c>
      <c r="AC423" s="3"/>
      <c r="AE423" s="3" t="s">
        <v>3360</v>
      </c>
      <c r="AL423" s="9"/>
      <c r="AM423" s="6" t="s">
        <v>7182</v>
      </c>
      <c r="AO423" s="9"/>
      <c r="AP423" s="9"/>
      <c r="AQ423" s="9"/>
      <c r="BH423" s="98" t="s">
        <v>2708</v>
      </c>
      <c r="BQ423" s="28" t="s">
        <v>4455</v>
      </c>
      <c r="BS423" s="227" t="str">
        <f t="shared" si="12"/>
        <v xml:space="preserve">                </v>
      </c>
      <c r="CL423" s="28">
        <v>126</v>
      </c>
      <c r="CM423" s="28">
        <v>122</v>
      </c>
      <c r="CO423" s="3">
        <v>46</v>
      </c>
      <c r="CZ423" s="3">
        <v>46</v>
      </c>
      <c r="DG423" s="29">
        <v>18.21</v>
      </c>
      <c r="DH423" s="29">
        <v>12.15</v>
      </c>
      <c r="DJ423" s="29">
        <v>16.3</v>
      </c>
      <c r="DK423" s="29">
        <v>11.91</v>
      </c>
      <c r="DR423" s="142">
        <v>17.2</v>
      </c>
      <c r="DS423" s="142">
        <v>12.57</v>
      </c>
      <c r="DT423" s="142"/>
      <c r="EF423" s="9"/>
      <c r="FK423" s="9"/>
      <c r="FS423" s="29">
        <v>12.02</v>
      </c>
      <c r="FT423" s="29">
        <v>10.24</v>
      </c>
      <c r="FU423" s="53" t="s">
        <v>10483</v>
      </c>
      <c r="FV423" s="29">
        <v>10.45</v>
      </c>
      <c r="FW423" s="29">
        <v>10.11</v>
      </c>
      <c r="GD423" s="142">
        <v>11.43</v>
      </c>
      <c r="GE423" s="142">
        <v>11.3</v>
      </c>
      <c r="GP423" s="2"/>
      <c r="GQ423" s="9"/>
      <c r="GZ423" s="166"/>
      <c r="HA423" s="166"/>
      <c r="HB423" s="166"/>
      <c r="HC423" s="166"/>
      <c r="HD423" s="166"/>
      <c r="HE423" s="166"/>
      <c r="HF423" s="166"/>
      <c r="HG423" s="166"/>
      <c r="HH423" s="166"/>
      <c r="HI423" s="166"/>
      <c r="HJ423" s="166"/>
      <c r="HK423" s="166"/>
      <c r="JZ423" s="9"/>
      <c r="KA423" s="9"/>
      <c r="KB423" s="9"/>
      <c r="KC423" s="9"/>
      <c r="KD423" s="9"/>
      <c r="KE423" s="9"/>
      <c r="KF423" s="9"/>
      <c r="MU423" s="29">
        <v>21.51</v>
      </c>
      <c r="MV423" s="29">
        <v>3.94</v>
      </c>
      <c r="MX423" s="53" t="s">
        <v>10483</v>
      </c>
      <c r="MY423" s="53" t="s">
        <v>10483</v>
      </c>
      <c r="VF423" s="3" t="s">
        <v>5055</v>
      </c>
      <c r="VG423" s="9"/>
      <c r="VH423" s="9"/>
      <c r="VI423" s="9"/>
      <c r="VJ423" s="3"/>
      <c r="WA423" s="3" t="s">
        <v>777</v>
      </c>
      <c r="WZ423" s="6" t="s">
        <v>1830</v>
      </c>
      <c r="XA423" s="6" t="s">
        <v>3360</v>
      </c>
      <c r="XG423" s="6" t="s">
        <v>1822</v>
      </c>
      <c r="XI423" s="6" t="s">
        <v>5891</v>
      </c>
      <c r="XK423"/>
      <c r="XL423" s="3" t="s">
        <v>1822</v>
      </c>
      <c r="XP423" s="6" t="s">
        <v>7182</v>
      </c>
      <c r="XQ423" s="6" t="s">
        <v>7182</v>
      </c>
      <c r="XV423"/>
      <c r="YB423" s="3" t="s">
        <v>1013</v>
      </c>
      <c r="YJ423" s="3" t="s">
        <v>354</v>
      </c>
      <c r="ZC423" s="3"/>
    </row>
    <row r="424" spans="1:686" ht="33" customHeight="1" x14ac:dyDescent="0.2">
      <c r="A424" s="3" t="s">
        <v>5637</v>
      </c>
      <c r="B424" s="64" t="s">
        <v>11357</v>
      </c>
      <c r="C424" s="276" t="s">
        <v>9891</v>
      </c>
      <c r="D424" s="276" t="s">
        <v>1544</v>
      </c>
      <c r="E424" s="276" t="s">
        <v>10048</v>
      </c>
      <c r="F424" s="283" t="s">
        <v>2745</v>
      </c>
      <c r="G424" s="278"/>
      <c r="H424" s="278"/>
      <c r="I424" s="278" t="s">
        <v>6770</v>
      </c>
      <c r="J424" s="278"/>
      <c r="K424" s="279">
        <v>56</v>
      </c>
      <c r="L424" s="279">
        <v>131</v>
      </c>
      <c r="M424" s="276" t="s">
        <v>2434</v>
      </c>
      <c r="N424" s="3" t="s">
        <v>10279</v>
      </c>
      <c r="O424" s="3" t="s">
        <v>10073</v>
      </c>
      <c r="P424" s="3">
        <v>4</v>
      </c>
      <c r="Q424" s="6" t="s">
        <v>2317</v>
      </c>
      <c r="S424" s="3" t="s">
        <v>75</v>
      </c>
      <c r="T424" s="3" t="s">
        <v>1090</v>
      </c>
      <c r="U424" s="3" t="s">
        <v>123</v>
      </c>
      <c r="V424" s="3" t="s">
        <v>26</v>
      </c>
      <c r="W424" s="3" t="s">
        <v>2105</v>
      </c>
      <c r="X424" s="6" t="s">
        <v>2167</v>
      </c>
      <c r="Y424" s="3" t="s">
        <v>2229</v>
      </c>
      <c r="Z424" s="3" t="s">
        <v>2166</v>
      </c>
      <c r="AA424" s="3" t="s">
        <v>2250</v>
      </c>
      <c r="AB424" s="6" t="s">
        <v>2020</v>
      </c>
      <c r="AC424" s="6" t="s">
        <v>218</v>
      </c>
      <c r="AD424" s="3" t="s">
        <v>3150</v>
      </c>
      <c r="AE424" s="3" t="s">
        <v>3328</v>
      </c>
      <c r="AF424" s="3" t="s">
        <v>3331</v>
      </c>
      <c r="AG424" s="3" t="s">
        <v>1180</v>
      </c>
      <c r="AI424" s="3" t="s">
        <v>3149</v>
      </c>
      <c r="AJ424" s="3" t="s">
        <v>542</v>
      </c>
      <c r="AL424" s="9"/>
      <c r="AM424" s="6" t="s">
        <v>1077</v>
      </c>
      <c r="AN424" s="3" t="s">
        <v>537</v>
      </c>
      <c r="AO424" s="28">
        <v>8</v>
      </c>
      <c r="AP424" s="28">
        <v>8</v>
      </c>
      <c r="AQ424" s="9"/>
      <c r="AR424" s="98" t="s">
        <v>2762</v>
      </c>
      <c r="AT424" s="98">
        <v>72</v>
      </c>
      <c r="AU424" s="98">
        <v>72</v>
      </c>
      <c r="AV424" s="98">
        <v>0</v>
      </c>
      <c r="AW424" s="98" t="s">
        <v>2555</v>
      </c>
      <c r="AX424" s="98" t="s">
        <v>2555</v>
      </c>
      <c r="AZ424" s="28" t="s">
        <v>557</v>
      </c>
      <c r="BA424" s="28" t="s">
        <v>557</v>
      </c>
      <c r="BB424" s="28" t="s">
        <v>542</v>
      </c>
      <c r="BC424" s="28" t="s">
        <v>542</v>
      </c>
      <c r="BD424" s="28" t="s">
        <v>127</v>
      </c>
      <c r="BE424" s="28" t="s">
        <v>10</v>
      </c>
      <c r="BF424" s="28" t="s">
        <v>128</v>
      </c>
      <c r="BG424" s="28" t="s">
        <v>12</v>
      </c>
      <c r="BH424" s="28" t="s">
        <v>4231</v>
      </c>
      <c r="BI424" s="28" t="s">
        <v>1529</v>
      </c>
      <c r="BK424" s="28" t="s">
        <v>1529</v>
      </c>
      <c r="BL424" s="28" t="s">
        <v>448</v>
      </c>
      <c r="BM424" s="249" t="s">
        <v>4214</v>
      </c>
      <c r="BN424" s="28" t="s">
        <v>448</v>
      </c>
      <c r="BO424" s="28" t="s">
        <v>448</v>
      </c>
      <c r="BQ424" s="28" t="s">
        <v>4455</v>
      </c>
      <c r="BR424" s="227" t="s">
        <v>124</v>
      </c>
      <c r="BS424" s="227" t="str">
        <f t="shared" si="12"/>
        <v xml:space="preserve">  EDI-BD    EDI-DT BMI EDI-B SATAQ-A (baseline&amp;FU) SATAQ-I (baseline&amp;FU)      Weight and
Shape Concerns Scale</v>
      </c>
      <c r="BT424" s="28" t="s">
        <v>4217</v>
      </c>
      <c r="BU424" s="28" t="s">
        <v>8195</v>
      </c>
      <c r="BV424" s="28" t="s">
        <v>5560</v>
      </c>
      <c r="CE424" s="28" t="s">
        <v>4460</v>
      </c>
      <c r="CF424" s="9" t="s">
        <v>4460</v>
      </c>
      <c r="CI424" s="118" t="s">
        <v>6770</v>
      </c>
      <c r="CL424" s="9">
        <v>14</v>
      </c>
      <c r="CM424" s="9">
        <v>14</v>
      </c>
      <c r="CN424" s="3" t="s">
        <v>4465</v>
      </c>
      <c r="CO424" s="22">
        <v>14</v>
      </c>
      <c r="CP424" s="9"/>
      <c r="CQ424" s="9"/>
      <c r="CR424" s="9"/>
      <c r="CS424" s="9"/>
      <c r="CT424" s="9"/>
      <c r="CU424" s="9"/>
      <c r="CV424" s="9"/>
      <c r="CW424" s="9"/>
      <c r="CX424" s="68"/>
      <c r="CY424" s="68"/>
      <c r="CZ424" s="68"/>
      <c r="DA424" s="22">
        <v>14</v>
      </c>
      <c r="DB424" s="68"/>
      <c r="DC424" s="68"/>
      <c r="DD424" s="9"/>
      <c r="DE424" s="9"/>
      <c r="DF424" s="9"/>
      <c r="DG424" s="38"/>
      <c r="DH424" s="38"/>
      <c r="DI424" s="38"/>
      <c r="DJ424" s="38"/>
      <c r="DK424" s="38"/>
      <c r="DL424" s="38"/>
      <c r="DM424" s="68"/>
      <c r="DN424" s="68"/>
      <c r="DO424" s="68"/>
      <c r="DP424" s="68"/>
      <c r="DQ424" s="68"/>
      <c r="DR424" s="68"/>
      <c r="DS424" s="68"/>
      <c r="DT424" s="68"/>
      <c r="DU424" s="68"/>
      <c r="DV424" s="68"/>
      <c r="DW424" s="68"/>
      <c r="DX424" s="68"/>
      <c r="DY424" s="68"/>
      <c r="DZ424" s="68"/>
      <c r="EA424" s="38"/>
      <c r="EB424" s="38"/>
      <c r="EC424" s="38"/>
      <c r="ED424" s="38"/>
      <c r="EE424" s="38"/>
      <c r="EF424" s="9"/>
      <c r="EG424" s="38"/>
      <c r="EH424" s="38"/>
      <c r="EI424" s="38"/>
      <c r="EJ424" s="3" t="s">
        <v>1778</v>
      </c>
      <c r="EK424" s="3" t="s">
        <v>1778</v>
      </c>
      <c r="EL424" s="3" t="s">
        <v>1778</v>
      </c>
      <c r="EM424" s="39">
        <v>8.1</v>
      </c>
      <c r="EN424" s="39">
        <v>6.8</v>
      </c>
      <c r="EO424" s="39"/>
      <c r="EP424" s="39">
        <v>7.6</v>
      </c>
      <c r="EQ424" s="39">
        <v>7.6</v>
      </c>
      <c r="ER424" s="39"/>
      <c r="ES424" s="68"/>
      <c r="ET424" s="68"/>
      <c r="EU424" s="68"/>
      <c r="EV424" s="68"/>
      <c r="EW424" s="68"/>
      <c r="EX424" s="68"/>
      <c r="EY424" s="68"/>
      <c r="EZ424" s="68"/>
      <c r="FA424" s="184">
        <v>7</v>
      </c>
      <c r="FB424" s="184">
        <v>4.9000000000000004</v>
      </c>
      <c r="FC424" s="68"/>
      <c r="FD424" s="68"/>
      <c r="FE424" s="68"/>
      <c r="FF424" s="68"/>
      <c r="FG424" s="38"/>
      <c r="FH424" s="38"/>
      <c r="FI424" s="38"/>
      <c r="FJ424" s="38"/>
      <c r="FK424" s="9"/>
      <c r="FL424" s="38"/>
      <c r="FM424" s="38"/>
      <c r="FN424" s="38"/>
      <c r="FO424" s="9"/>
      <c r="FP424" s="9"/>
      <c r="FQ424" s="9"/>
      <c r="FR424" s="9"/>
      <c r="FS424" s="38"/>
      <c r="FT424" s="38"/>
      <c r="FU424" s="38"/>
      <c r="FV424" s="38"/>
      <c r="FW424" s="38"/>
      <c r="FX424" s="38"/>
      <c r="FY424" s="68"/>
      <c r="FZ424" s="68"/>
      <c r="GA424" s="68"/>
      <c r="GB424" s="68"/>
      <c r="GC424" s="68"/>
      <c r="GD424" s="68"/>
      <c r="GE424" s="68"/>
      <c r="GF424" s="68"/>
      <c r="GG424" s="68"/>
      <c r="GH424" s="68"/>
      <c r="GI424" s="68"/>
      <c r="GJ424" s="68"/>
      <c r="GK424" s="68"/>
      <c r="GL424" s="68"/>
      <c r="GM424" s="38"/>
      <c r="GN424" s="38"/>
      <c r="GO424" s="38"/>
      <c r="GP424" s="2"/>
      <c r="GQ424" s="9"/>
      <c r="GR424" s="38"/>
      <c r="GS424" s="38"/>
      <c r="GT424" s="38"/>
      <c r="GU424" s="38"/>
      <c r="GV424" s="38"/>
      <c r="GW424" s="38"/>
      <c r="GX424" s="38"/>
      <c r="GY424" s="38"/>
      <c r="GZ424" s="167"/>
      <c r="HA424" s="167"/>
      <c r="HB424" s="167"/>
      <c r="HC424" s="167"/>
      <c r="HD424" s="167"/>
      <c r="HE424" s="167"/>
      <c r="HF424" s="167"/>
      <c r="HG424" s="167"/>
      <c r="HH424" s="167"/>
      <c r="HI424" s="167"/>
      <c r="HJ424" s="167"/>
      <c r="HK424" s="167"/>
      <c r="HL424" s="38"/>
      <c r="HM424" s="38"/>
      <c r="HN424" s="38"/>
      <c r="HO424" s="3" t="s">
        <v>542</v>
      </c>
      <c r="HP424" s="38"/>
      <c r="HQ424" s="38"/>
      <c r="HR424" s="38"/>
      <c r="HS424" s="38"/>
      <c r="HT424" s="38"/>
      <c r="HU424" s="38"/>
      <c r="HV424" s="38"/>
      <c r="HW424" s="38"/>
      <c r="HX424" s="38"/>
      <c r="HY424" s="38"/>
      <c r="HZ424" s="9"/>
      <c r="IA424" s="9"/>
      <c r="IB424" s="9"/>
      <c r="IC424" s="38"/>
      <c r="ID424" s="38"/>
      <c r="IE424" s="38"/>
      <c r="IF424" s="38"/>
      <c r="IG424" s="38"/>
      <c r="IH424" s="38"/>
      <c r="II424" s="68"/>
      <c r="IJ424" s="68"/>
      <c r="IK424" s="68"/>
      <c r="IL424" s="68"/>
      <c r="IM424" s="68"/>
      <c r="IN424" s="68"/>
      <c r="IO424" s="68"/>
      <c r="IP424" s="68"/>
      <c r="IQ424" s="68"/>
      <c r="IR424" s="68"/>
      <c r="IS424" s="68"/>
      <c r="IT424" s="68"/>
      <c r="IU424" s="68"/>
      <c r="IV424" s="68"/>
      <c r="IW424" s="38"/>
      <c r="IX424" s="38"/>
      <c r="IY424" s="38"/>
      <c r="IZ424" s="9"/>
      <c r="JA424" s="9"/>
      <c r="JB424" s="9"/>
      <c r="JC424" s="38"/>
      <c r="JD424" s="38"/>
      <c r="JE424" s="38"/>
      <c r="JF424" s="38"/>
      <c r="JG424" s="38"/>
      <c r="JH424" s="38"/>
      <c r="JI424" s="68"/>
      <c r="JJ424" s="68"/>
      <c r="JK424" s="68"/>
      <c r="JL424" s="68"/>
      <c r="JM424" s="68"/>
      <c r="JN424" s="68"/>
      <c r="JO424" s="68"/>
      <c r="JP424" s="68"/>
      <c r="JQ424" s="68"/>
      <c r="JR424" s="68"/>
      <c r="JS424" s="68"/>
      <c r="JT424" s="68"/>
      <c r="JU424" s="68"/>
      <c r="JV424" s="68"/>
      <c r="JW424" s="38"/>
      <c r="JX424" s="38"/>
      <c r="JY424" s="38"/>
      <c r="JZ424" s="28" t="s">
        <v>5583</v>
      </c>
      <c r="KA424" s="9" t="s">
        <v>5560</v>
      </c>
      <c r="KB424" s="9" t="s">
        <v>5560</v>
      </c>
      <c r="KC424" s="79" t="s">
        <v>5566</v>
      </c>
      <c r="KD424" s="79" t="s">
        <v>5567</v>
      </c>
      <c r="KE424" s="79" t="s">
        <v>5568</v>
      </c>
      <c r="KF424" s="79" t="s">
        <v>5566</v>
      </c>
      <c r="KG424" s="72"/>
      <c r="KH424" s="72"/>
      <c r="KI424" s="72"/>
      <c r="KJ424" s="72"/>
      <c r="KK424" s="72"/>
      <c r="KL424" s="72"/>
      <c r="KM424" s="72" t="s">
        <v>5569</v>
      </c>
      <c r="KN424" s="72" t="s">
        <v>5570</v>
      </c>
      <c r="KW424" s="9"/>
      <c r="KX424" s="9"/>
      <c r="KY424" s="9"/>
      <c r="KZ424" s="38"/>
      <c r="LA424" s="38"/>
      <c r="LB424" s="38"/>
      <c r="LC424" s="38"/>
      <c r="LD424" s="38"/>
      <c r="LE424" s="68"/>
      <c r="LF424" s="68"/>
      <c r="LG424" s="68"/>
      <c r="LH424" s="68"/>
      <c r="LI424" s="68"/>
      <c r="LJ424" s="68"/>
      <c r="LK424" s="68"/>
      <c r="LL424" s="68"/>
      <c r="LM424" s="68"/>
      <c r="LN424" s="68"/>
      <c r="LO424" s="68"/>
      <c r="LP424" s="68"/>
      <c r="LQ424" s="68"/>
      <c r="LR424" s="38"/>
      <c r="LS424" s="38"/>
      <c r="LT424" s="38"/>
      <c r="LU424" s="3" t="s">
        <v>4146</v>
      </c>
      <c r="LV424" s="3" t="s">
        <v>4146</v>
      </c>
      <c r="LW424" s="3" t="s">
        <v>4146</v>
      </c>
      <c r="LX424" s="38">
        <v>2.5</v>
      </c>
      <c r="LY424" s="38">
        <v>6</v>
      </c>
      <c r="LZ424" s="38">
        <v>2</v>
      </c>
      <c r="MA424" s="38">
        <v>2</v>
      </c>
      <c r="MB424" s="68"/>
      <c r="MC424" s="68"/>
      <c r="MD424" s="68"/>
      <c r="ME424" s="68"/>
      <c r="MF424" s="68"/>
      <c r="MG424" s="68"/>
      <c r="MH424" s="192">
        <v>2.2999999999999998</v>
      </c>
      <c r="MI424" s="192">
        <v>5.6</v>
      </c>
      <c r="MJ424" s="68"/>
      <c r="MK424" s="68"/>
      <c r="ML424" s="68"/>
      <c r="MM424" s="68"/>
      <c r="MN424" s="38"/>
      <c r="MO424" s="38"/>
      <c r="MP424" s="38"/>
      <c r="MQ424" s="38"/>
      <c r="MR424" s="38"/>
      <c r="MS424" s="3" t="s">
        <v>4104</v>
      </c>
      <c r="MT424" s="3" t="s">
        <v>4104</v>
      </c>
      <c r="MU424" s="53" t="s">
        <v>10483</v>
      </c>
      <c r="MV424" s="53" t="s">
        <v>10483</v>
      </c>
      <c r="MW424" s="38"/>
      <c r="MX424" s="53" t="s">
        <v>10483</v>
      </c>
      <c r="MY424" s="53" t="s">
        <v>10483</v>
      </c>
      <c r="MZ424" s="68"/>
      <c r="NA424" s="68"/>
      <c r="NB424" s="68"/>
      <c r="NC424" s="68"/>
      <c r="ND424" s="68"/>
      <c r="NE424" s="68"/>
      <c r="NF424" s="68"/>
      <c r="NG424" s="68"/>
      <c r="NH424" s="68"/>
      <c r="NI424" s="68"/>
      <c r="NJ424" s="68"/>
      <c r="NK424" s="68"/>
      <c r="NL424" s="68"/>
      <c r="NM424" s="38"/>
      <c r="NN424" s="38"/>
      <c r="NO424" s="38"/>
      <c r="NP424" s="3" t="s">
        <v>4147</v>
      </c>
      <c r="NQ424" s="3" t="s">
        <v>4147</v>
      </c>
      <c r="NR424" s="3" t="s">
        <v>4147</v>
      </c>
      <c r="NS424" s="39">
        <v>1.4</v>
      </c>
      <c r="NT424" s="39">
        <v>4.2</v>
      </c>
      <c r="NU424" s="39"/>
      <c r="NV424" s="39">
        <v>1.7</v>
      </c>
      <c r="NW424" s="39">
        <v>1.7</v>
      </c>
      <c r="NX424" s="39"/>
      <c r="NY424" s="68"/>
      <c r="NZ424" s="68"/>
      <c r="OA424" s="68"/>
      <c r="OB424" s="68"/>
      <c r="OC424" s="68"/>
      <c r="OD424" s="68"/>
      <c r="OE424" s="68"/>
      <c r="OF424" s="184">
        <v>0.46</v>
      </c>
      <c r="OG424" s="184">
        <v>1.9</v>
      </c>
      <c r="OH424" s="68"/>
      <c r="OI424" s="68"/>
      <c r="OJ424" s="68"/>
      <c r="OK424" s="68"/>
      <c r="OL424" s="38"/>
      <c r="OM424" s="38"/>
      <c r="ON424" s="38"/>
      <c r="OO424" s="3" t="s">
        <v>4215</v>
      </c>
      <c r="OP424" s="3" t="s">
        <v>4170</v>
      </c>
      <c r="OQ424" s="3" t="s">
        <v>4181</v>
      </c>
      <c r="OR424" s="38"/>
      <c r="OS424" s="38"/>
      <c r="OT424" s="38"/>
      <c r="OU424" s="38"/>
      <c r="OV424" s="68"/>
      <c r="OW424" s="68"/>
      <c r="OX424" s="68"/>
      <c r="OY424" s="68"/>
      <c r="OZ424" s="68"/>
      <c r="PA424" s="68"/>
      <c r="PB424" s="68"/>
      <c r="PC424" s="68"/>
      <c r="PD424" s="68"/>
      <c r="PE424" s="68"/>
      <c r="PF424" s="68"/>
      <c r="PG424" s="68"/>
      <c r="PH424" s="38"/>
      <c r="PI424" s="38"/>
      <c r="PJ424" s="38"/>
      <c r="PK424" s="38"/>
      <c r="PL424" s="3" t="s">
        <v>4216</v>
      </c>
      <c r="PM424" s="3" t="s">
        <v>4170</v>
      </c>
      <c r="PN424" s="3" t="s">
        <v>8137</v>
      </c>
      <c r="PO424" s="38"/>
      <c r="PP424" s="38"/>
      <c r="PQ424" s="38"/>
      <c r="PR424" s="38"/>
      <c r="PS424" s="38"/>
      <c r="PT424" s="68"/>
      <c r="PU424" s="68"/>
      <c r="PV424" s="68"/>
      <c r="PW424" s="68"/>
      <c r="PX424" s="68"/>
      <c r="PY424" s="68"/>
      <c r="PZ424" s="68"/>
      <c r="QA424" s="68"/>
      <c r="QB424" s="68"/>
      <c r="QC424" s="68"/>
      <c r="QD424" s="68"/>
      <c r="QE424" s="68"/>
      <c r="QF424" s="68"/>
      <c r="QG424" s="38"/>
      <c r="QH424" s="38"/>
      <c r="QI424" s="38"/>
      <c r="QJ424" s="38"/>
      <c r="QK424" s="9"/>
      <c r="QL424" s="9"/>
      <c r="QM424" s="9"/>
      <c r="QN424" s="38"/>
      <c r="QO424" s="38"/>
      <c r="QP424" s="38"/>
      <c r="QQ424" s="38"/>
      <c r="QR424" s="38"/>
      <c r="QS424" s="38"/>
      <c r="QT424" s="68"/>
      <c r="QU424" s="68"/>
      <c r="QV424" s="68"/>
      <c r="QW424" s="68"/>
      <c r="QX424" s="68"/>
      <c r="QY424" s="68"/>
      <c r="QZ424" s="68"/>
      <c r="RA424" s="68"/>
      <c r="RB424" s="68"/>
      <c r="RC424" s="68"/>
      <c r="RD424" s="68"/>
      <c r="RE424" s="68"/>
      <c r="RF424" s="68"/>
      <c r="RG424" s="68"/>
      <c r="RH424" s="68"/>
      <c r="RI424" s="38"/>
      <c r="RJ424" s="38"/>
      <c r="RK424" s="38"/>
      <c r="RL424" s="38"/>
      <c r="RM424" s="9"/>
      <c r="RN424" s="9"/>
      <c r="RO424" s="9"/>
      <c r="RP424" s="38"/>
      <c r="RQ424" s="38"/>
      <c r="RR424" s="38"/>
      <c r="RS424" s="38"/>
      <c r="RT424" s="68"/>
      <c r="RU424" s="68"/>
      <c r="RV424" s="68"/>
      <c r="RW424" s="68"/>
      <c r="RX424" s="68"/>
      <c r="RY424" s="68"/>
      <c r="RZ424" s="68"/>
      <c r="SA424" s="68"/>
      <c r="SB424" s="68"/>
      <c r="SC424" s="68"/>
      <c r="SD424" s="68"/>
      <c r="SE424" s="68"/>
      <c r="SF424" s="38"/>
      <c r="SG424" s="38"/>
      <c r="SH424" s="38"/>
      <c r="SI424" s="9"/>
      <c r="SJ424" s="9"/>
      <c r="SK424" s="9"/>
      <c r="SL424" s="38"/>
      <c r="SM424" s="38"/>
      <c r="SN424" s="38"/>
      <c r="SO424" s="38"/>
      <c r="SP424" s="68"/>
      <c r="SQ424" s="68"/>
      <c r="SR424" s="68"/>
      <c r="SS424" s="68"/>
      <c r="ST424" s="68"/>
      <c r="SU424" s="68"/>
      <c r="SV424" s="68"/>
      <c r="SW424" s="68"/>
      <c r="SX424" s="68"/>
      <c r="SY424" s="68"/>
      <c r="SZ424" s="68"/>
      <c r="TA424" s="68"/>
      <c r="TB424" s="38"/>
      <c r="TC424" s="38"/>
      <c r="TD424" s="38"/>
      <c r="TE424" s="9"/>
      <c r="TF424" s="9"/>
      <c r="TG424" s="9"/>
      <c r="TN424" s="68"/>
      <c r="TO424" s="68"/>
      <c r="TP424" s="68"/>
      <c r="TQ424" s="68"/>
      <c r="TR424" s="68"/>
      <c r="TS424" s="68"/>
      <c r="TT424" s="68"/>
      <c r="TU424" s="68"/>
      <c r="TV424" s="68"/>
      <c r="TW424" s="68"/>
      <c r="TX424" s="68"/>
      <c r="TY424" s="68"/>
      <c r="TZ424" s="68"/>
      <c r="UA424" s="68"/>
      <c r="UK424" s="68"/>
      <c r="UL424" s="68"/>
      <c r="UM424" s="68"/>
      <c r="UN424" s="68"/>
      <c r="UO424" s="68"/>
      <c r="UP424" s="68"/>
      <c r="UQ424" s="68"/>
      <c r="UR424" s="68"/>
      <c r="US424" s="68"/>
      <c r="UT424" s="68"/>
      <c r="UU424" s="68"/>
      <c r="UV424" s="68"/>
      <c r="VE424" s="9"/>
      <c r="VF424" s="3" t="s">
        <v>5033</v>
      </c>
      <c r="VG424" s="3" t="s">
        <v>5111</v>
      </c>
      <c r="VH424" s="3" t="s">
        <v>4501</v>
      </c>
      <c r="VI424" s="9"/>
      <c r="VJ424" s="9"/>
      <c r="VQ424" s="3" t="s">
        <v>2434</v>
      </c>
      <c r="VR424" s="3" t="s">
        <v>2434</v>
      </c>
      <c r="VS424" s="3" t="s">
        <v>2434</v>
      </c>
      <c r="VT424" s="6" t="s">
        <v>2434</v>
      </c>
      <c r="VV424" s="2" t="s">
        <v>5822</v>
      </c>
      <c r="VW424" s="2" t="s">
        <v>5823</v>
      </c>
      <c r="VX424" s="3" t="s">
        <v>6126</v>
      </c>
      <c r="VZ424" s="3" t="s">
        <v>537</v>
      </c>
      <c r="WA424" s="3" t="s">
        <v>537</v>
      </c>
      <c r="WB424" s="117" t="s">
        <v>10439</v>
      </c>
      <c r="WC424" s="3" t="s">
        <v>537</v>
      </c>
      <c r="WG424" s="96" t="s">
        <v>537</v>
      </c>
      <c r="WH424" s="5"/>
      <c r="WI424" s="5"/>
      <c r="WJ424" s="5"/>
      <c r="WK424" s="5"/>
      <c r="WL424" s="5"/>
      <c r="WM424" s="5"/>
      <c r="WN424" s="2" t="s">
        <v>6125</v>
      </c>
      <c r="WO424" s="2" t="s">
        <v>985</v>
      </c>
      <c r="WQ424" s="92" t="s">
        <v>537</v>
      </c>
      <c r="WR424" s="92"/>
      <c r="WS424" s="92" t="s">
        <v>537</v>
      </c>
      <c r="WT424" s="3" t="s">
        <v>5839</v>
      </c>
      <c r="WU424" s="3" t="s">
        <v>5839</v>
      </c>
      <c r="WV424" s="7" t="s">
        <v>3922</v>
      </c>
      <c r="WX424" s="6" t="s">
        <v>6127</v>
      </c>
      <c r="WZ424" s="6" t="s">
        <v>1090</v>
      </c>
      <c r="XA424" s="6" t="s">
        <v>6128</v>
      </c>
      <c r="XB424" s="6" t="s">
        <v>3331</v>
      </c>
      <c r="XD424" s="6" t="s">
        <v>3149</v>
      </c>
      <c r="XE424" s="6" t="s">
        <v>542</v>
      </c>
      <c r="XF424" s="6" t="s">
        <v>2408</v>
      </c>
      <c r="XG424" s="6" t="s">
        <v>1412</v>
      </c>
      <c r="XH424" s="6" t="s">
        <v>1077</v>
      </c>
      <c r="XK424" s="3" t="s">
        <v>126</v>
      </c>
      <c r="XL424" s="3" t="s">
        <v>1412</v>
      </c>
      <c r="XP424" s="6" t="s">
        <v>1077</v>
      </c>
      <c r="XQ424" s="6" t="s">
        <v>1077</v>
      </c>
      <c r="XS424" s="3" t="s">
        <v>3331</v>
      </c>
      <c r="XU424" s="3" t="s">
        <v>3331</v>
      </c>
      <c r="XV424" s="3">
        <v>8</v>
      </c>
      <c r="XX424" s="3" t="s">
        <v>797</v>
      </c>
      <c r="XY424" s="3" t="s">
        <v>1077</v>
      </c>
      <c r="YB424" s="3" t="s">
        <v>797</v>
      </c>
      <c r="YI424" s="3" t="s">
        <v>786</v>
      </c>
      <c r="YJ424" s="3" t="s">
        <v>121</v>
      </c>
      <c r="YL424" s="3" t="s">
        <v>125</v>
      </c>
      <c r="YM424" s="3" t="s">
        <v>537</v>
      </c>
      <c r="YO424" s="3" t="s">
        <v>537</v>
      </c>
      <c r="YP424" s="3" t="s">
        <v>2751</v>
      </c>
      <c r="YQ424" s="3" t="s">
        <v>3899</v>
      </c>
      <c r="YR424" s="3" t="s">
        <v>3901</v>
      </c>
      <c r="YS424" s="3" t="s">
        <v>123</v>
      </c>
      <c r="YT424" s="3" t="s">
        <v>26</v>
      </c>
      <c r="YU424" s="3" t="s">
        <v>3976</v>
      </c>
      <c r="YV424" s="3" t="s">
        <v>777</v>
      </c>
      <c r="YX424" s="3" t="s">
        <v>2408</v>
      </c>
      <c r="YY424" s="3" t="s">
        <v>2105</v>
      </c>
      <c r="ZA424" s="6" t="s">
        <v>1932</v>
      </c>
      <c r="ZB424" s="3" t="s">
        <v>122</v>
      </c>
      <c r="ZC424" s="6" t="s">
        <v>1954</v>
      </c>
      <c r="ZD424" s="24" t="s">
        <v>1643</v>
      </c>
      <c r="ZF424" s="24" t="s">
        <v>2124</v>
      </c>
      <c r="ZH424" s="13" t="s">
        <v>580</v>
      </c>
      <c r="ZI424" s="3" t="s">
        <v>49</v>
      </c>
      <c r="ZJ424" s="3" t="s">
        <v>589</v>
      </c>
    </row>
    <row r="425" spans="1:686" ht="33" customHeight="1" x14ac:dyDescent="0.2">
      <c r="F425" s="1"/>
      <c r="J425" s="82"/>
      <c r="K425" s="6">
        <v>56</v>
      </c>
      <c r="L425" s="6">
        <v>131</v>
      </c>
      <c r="T425" s="3" t="s">
        <v>1091</v>
      </c>
      <c r="AE425" s="3" t="s">
        <v>3329</v>
      </c>
      <c r="AF425" s="3" t="s">
        <v>3329</v>
      </c>
      <c r="AG425" s="3" t="s">
        <v>1180</v>
      </c>
      <c r="AL425" s="9"/>
      <c r="AM425" s="6" t="s">
        <v>1077</v>
      </c>
      <c r="AO425" s="9"/>
      <c r="AP425" s="9"/>
      <c r="AQ425" s="9"/>
      <c r="BH425" s="28" t="s">
        <v>4231</v>
      </c>
      <c r="BI425" s="9"/>
      <c r="BJ425" s="9"/>
      <c r="BK425" s="9"/>
      <c r="BL425" s="9"/>
      <c r="BM425" s="9"/>
      <c r="BN425" s="9"/>
      <c r="BO425" s="9"/>
      <c r="BP425" s="9"/>
      <c r="BQ425" s="28" t="s">
        <v>4455</v>
      </c>
      <c r="BS425" s="227" t="str">
        <f t="shared" si="12"/>
        <v xml:space="preserve">                </v>
      </c>
      <c r="BT425" s="9"/>
      <c r="BU425" s="9"/>
      <c r="BV425" s="9"/>
      <c r="BW425" s="9"/>
      <c r="BX425" s="9"/>
      <c r="BY425" s="9"/>
      <c r="BZ425" s="9"/>
      <c r="CA425" s="9"/>
      <c r="CB425" s="9"/>
      <c r="CC425" s="9"/>
      <c r="CD425" s="9"/>
      <c r="CE425" s="9"/>
      <c r="CF425" s="9"/>
      <c r="CJ425" s="83"/>
      <c r="CK425" s="9"/>
      <c r="CL425" s="9">
        <v>19</v>
      </c>
      <c r="CM425" s="9">
        <v>19</v>
      </c>
      <c r="CN425" s="22"/>
      <c r="CO425" s="22">
        <v>19</v>
      </c>
      <c r="CP425" s="9"/>
      <c r="CQ425" s="9"/>
      <c r="CR425" s="9"/>
      <c r="CS425" s="9"/>
      <c r="CT425" s="9"/>
      <c r="CU425" s="9"/>
      <c r="CV425" s="9"/>
      <c r="CW425" s="9"/>
      <c r="CX425" s="68"/>
      <c r="CY425" s="68"/>
      <c r="CZ425" s="68"/>
      <c r="DA425" s="22">
        <v>19</v>
      </c>
      <c r="DB425" s="68"/>
      <c r="DC425" s="68"/>
      <c r="DD425" s="9"/>
      <c r="DE425" s="9"/>
      <c r="DF425" s="9"/>
      <c r="DG425" s="38"/>
      <c r="DH425" s="38"/>
      <c r="DI425" s="38"/>
      <c r="DJ425" s="38"/>
      <c r="DK425" s="38"/>
      <c r="DL425" s="38"/>
      <c r="DM425" s="68"/>
      <c r="DN425" s="68"/>
      <c r="DO425" s="68"/>
      <c r="DP425" s="68"/>
      <c r="DQ425" s="68"/>
      <c r="DR425" s="68"/>
      <c r="DS425" s="68"/>
      <c r="DT425" s="68"/>
      <c r="DU425" s="68"/>
      <c r="DV425" s="68"/>
      <c r="DW425" s="68"/>
      <c r="DX425" s="68"/>
      <c r="DY425" s="68"/>
      <c r="DZ425" s="68"/>
      <c r="EA425" s="38"/>
      <c r="EB425" s="38"/>
      <c r="EC425" s="38"/>
      <c r="ED425" s="38"/>
      <c r="EE425" s="38"/>
      <c r="EF425" s="9"/>
      <c r="EG425" s="38"/>
      <c r="EH425" s="38"/>
      <c r="EI425" s="38"/>
      <c r="EJ425" s="9"/>
      <c r="EK425" s="9"/>
      <c r="EL425" s="9"/>
      <c r="EM425" s="39">
        <v>7.9</v>
      </c>
      <c r="EN425" s="39">
        <v>6.4</v>
      </c>
      <c r="EO425" s="39"/>
      <c r="EP425" s="39">
        <v>5.9</v>
      </c>
      <c r="EQ425" s="39">
        <v>5.9</v>
      </c>
      <c r="ER425" s="39"/>
      <c r="ES425" s="68"/>
      <c r="ET425" s="68"/>
      <c r="EU425" s="68"/>
      <c r="EV425" s="68"/>
      <c r="EW425" s="68"/>
      <c r="EX425" s="68"/>
      <c r="EY425" s="68"/>
      <c r="EZ425" s="68"/>
      <c r="FA425" s="184">
        <v>5.2</v>
      </c>
      <c r="FB425" s="184">
        <v>5.2</v>
      </c>
      <c r="FC425" s="68"/>
      <c r="FD425" s="68"/>
      <c r="FE425" s="68"/>
      <c r="FF425" s="68"/>
      <c r="FG425" s="38"/>
      <c r="FH425" s="38"/>
      <c r="FI425" s="38"/>
      <c r="FJ425" s="38"/>
      <c r="FK425" s="9"/>
      <c r="FL425" s="38"/>
      <c r="FM425" s="38"/>
      <c r="FN425" s="38"/>
      <c r="FO425" s="9"/>
      <c r="FP425" s="9"/>
      <c r="FQ425" s="9"/>
      <c r="FR425" s="9"/>
      <c r="FS425" s="38"/>
      <c r="FT425" s="38"/>
      <c r="FU425" s="38"/>
      <c r="FV425" s="38"/>
      <c r="FW425" s="38"/>
      <c r="FX425" s="38"/>
      <c r="FY425" s="68"/>
      <c r="FZ425" s="68"/>
      <c r="GA425" s="68"/>
      <c r="GB425" s="68"/>
      <c r="GC425" s="68"/>
      <c r="GD425" s="68"/>
      <c r="GE425" s="68"/>
      <c r="GF425" s="68"/>
      <c r="GG425" s="68"/>
      <c r="GH425" s="68"/>
      <c r="GI425" s="68"/>
      <c r="GJ425" s="68"/>
      <c r="GK425" s="68"/>
      <c r="GL425" s="68"/>
      <c r="GM425" s="38"/>
      <c r="GN425" s="38"/>
      <c r="GO425" s="38"/>
      <c r="GP425" s="2"/>
      <c r="GQ425" s="9"/>
      <c r="GR425" s="38"/>
      <c r="GS425" s="38"/>
      <c r="GT425" s="38"/>
      <c r="GU425" s="38"/>
      <c r="GV425" s="38"/>
      <c r="GW425" s="38"/>
      <c r="GX425" s="38"/>
      <c r="GY425" s="38"/>
      <c r="GZ425" s="167"/>
      <c r="HA425" s="167"/>
      <c r="HB425" s="167"/>
      <c r="HC425" s="167"/>
      <c r="HD425" s="167"/>
      <c r="HE425" s="167"/>
      <c r="HF425" s="167"/>
      <c r="HG425" s="167"/>
      <c r="HH425" s="167"/>
      <c r="HI425" s="167"/>
      <c r="HJ425" s="167"/>
      <c r="HK425" s="167"/>
      <c r="HL425" s="38"/>
      <c r="HM425" s="38"/>
      <c r="HN425" s="38"/>
      <c r="HP425" s="38"/>
      <c r="HQ425" s="38"/>
      <c r="HR425" s="38"/>
      <c r="HS425" s="38"/>
      <c r="HT425" s="38"/>
      <c r="HU425" s="38"/>
      <c r="HV425" s="38"/>
      <c r="HW425" s="38"/>
      <c r="HX425" s="38"/>
      <c r="HY425" s="38"/>
      <c r="HZ425" s="9"/>
      <c r="IA425" s="9"/>
      <c r="IB425" s="9"/>
      <c r="IC425" s="38"/>
      <c r="ID425" s="38"/>
      <c r="IE425" s="38"/>
      <c r="IF425" s="38"/>
      <c r="IG425" s="38"/>
      <c r="IH425" s="38"/>
      <c r="II425" s="68"/>
      <c r="IJ425" s="68"/>
      <c r="IK425" s="68"/>
      <c r="IL425" s="68"/>
      <c r="IM425" s="68"/>
      <c r="IN425" s="68"/>
      <c r="IO425" s="68"/>
      <c r="IP425" s="68"/>
      <c r="IQ425" s="68"/>
      <c r="IR425" s="68"/>
      <c r="IS425" s="68"/>
      <c r="IT425" s="68"/>
      <c r="IU425" s="68"/>
      <c r="IV425" s="68"/>
      <c r="IW425" s="38"/>
      <c r="IX425" s="38"/>
      <c r="IY425" s="38"/>
      <c r="IZ425" s="9"/>
      <c r="JA425" s="9"/>
      <c r="JB425" s="9"/>
      <c r="JC425" s="38"/>
      <c r="JD425" s="38"/>
      <c r="JE425" s="38"/>
      <c r="JF425" s="38"/>
      <c r="JG425" s="38"/>
      <c r="JH425" s="38"/>
      <c r="JI425" s="68"/>
      <c r="JJ425" s="68"/>
      <c r="JK425" s="68"/>
      <c r="JL425" s="68"/>
      <c r="JM425" s="68"/>
      <c r="JN425" s="68"/>
      <c r="JO425" s="68"/>
      <c r="JP425" s="68"/>
      <c r="JQ425" s="68"/>
      <c r="JR425" s="68"/>
      <c r="JS425" s="68"/>
      <c r="JT425" s="68"/>
      <c r="JU425" s="68"/>
      <c r="JV425" s="68"/>
      <c r="JW425" s="38"/>
      <c r="JX425" s="38"/>
      <c r="JY425" s="38"/>
      <c r="JZ425" s="9"/>
      <c r="KA425" s="9"/>
      <c r="KB425" s="9"/>
      <c r="KC425" s="79" t="s">
        <v>5571</v>
      </c>
      <c r="KD425" s="79" t="s">
        <v>5572</v>
      </c>
      <c r="KE425" s="79" t="s">
        <v>5573</v>
      </c>
      <c r="KF425" s="79" t="s">
        <v>5574</v>
      </c>
      <c r="KG425" s="72"/>
      <c r="KH425" s="72"/>
      <c r="KI425" s="72"/>
      <c r="KJ425" s="72"/>
      <c r="KK425" s="72"/>
      <c r="KL425" s="72"/>
      <c r="KM425" s="72" t="s">
        <v>5575</v>
      </c>
      <c r="KN425" s="72" t="s">
        <v>5576</v>
      </c>
      <c r="KW425" s="9"/>
      <c r="KX425" s="9"/>
      <c r="KY425" s="9"/>
      <c r="KZ425" s="38"/>
      <c r="LA425" s="38"/>
      <c r="LB425" s="38"/>
      <c r="LC425" s="38"/>
      <c r="LD425" s="38"/>
      <c r="LE425" s="68"/>
      <c r="LF425" s="68"/>
      <c r="LG425" s="68"/>
      <c r="LH425" s="68"/>
      <c r="LI425" s="68"/>
      <c r="LJ425" s="68"/>
      <c r="LK425" s="68"/>
      <c r="LL425" s="68"/>
      <c r="LM425" s="68"/>
      <c r="LN425" s="68"/>
      <c r="LO425" s="68"/>
      <c r="LP425" s="68"/>
      <c r="LQ425" s="68"/>
      <c r="LR425" s="38"/>
      <c r="LS425" s="38"/>
      <c r="LT425" s="38"/>
      <c r="LU425" s="9"/>
      <c r="LV425" s="9"/>
      <c r="LW425" s="9"/>
      <c r="LX425" s="38">
        <v>2.2999999999999998</v>
      </c>
      <c r="LY425" s="38">
        <v>3.4</v>
      </c>
      <c r="LZ425" s="38">
        <v>2.2999999999999998</v>
      </c>
      <c r="MA425" s="38">
        <v>2.2999999999999998</v>
      </c>
      <c r="MB425" s="68"/>
      <c r="MC425" s="68"/>
      <c r="MD425" s="68"/>
      <c r="ME425" s="68"/>
      <c r="MF425" s="68"/>
      <c r="MG425" s="68"/>
      <c r="MH425" s="192">
        <v>1.2</v>
      </c>
      <c r="MI425" s="192">
        <v>1.5</v>
      </c>
      <c r="MJ425" s="68"/>
      <c r="MK425" s="68"/>
      <c r="ML425" s="68"/>
      <c r="MM425" s="68"/>
      <c r="MN425" s="38"/>
      <c r="MO425" s="38"/>
      <c r="MP425" s="38"/>
      <c r="MQ425" s="38"/>
      <c r="MR425" s="38"/>
      <c r="MS425" s="9"/>
      <c r="MT425" s="9"/>
      <c r="MU425" s="53" t="s">
        <v>10483</v>
      </c>
      <c r="MV425" s="53" t="s">
        <v>10483</v>
      </c>
      <c r="MW425" s="38"/>
      <c r="MX425" s="53" t="s">
        <v>10483</v>
      </c>
      <c r="MY425" s="53" t="s">
        <v>10483</v>
      </c>
      <c r="MZ425" s="68"/>
      <c r="NA425" s="68"/>
      <c r="NB425" s="68"/>
      <c r="NC425" s="68"/>
      <c r="ND425" s="68"/>
      <c r="NE425" s="68"/>
      <c r="NF425" s="68"/>
      <c r="NG425" s="68"/>
      <c r="NH425" s="68"/>
      <c r="NI425" s="68"/>
      <c r="NJ425" s="68"/>
      <c r="NK425" s="68"/>
      <c r="NL425" s="68"/>
      <c r="NM425" s="38"/>
      <c r="NN425" s="38"/>
      <c r="NO425" s="38"/>
      <c r="NP425" s="9"/>
      <c r="NQ425" s="9"/>
      <c r="NR425" s="9"/>
      <c r="NS425" s="39">
        <v>1.4</v>
      </c>
      <c r="NT425" s="39">
        <v>2.2000000000000002</v>
      </c>
      <c r="NU425" s="39"/>
      <c r="NV425" s="39">
        <v>0.85</v>
      </c>
      <c r="NW425" s="39">
        <v>0.86</v>
      </c>
      <c r="NX425" s="39"/>
      <c r="NY425" s="68"/>
      <c r="NZ425" s="68"/>
      <c r="OA425" s="68"/>
      <c r="OB425" s="68"/>
      <c r="OC425" s="68"/>
      <c r="OD425" s="68"/>
      <c r="OE425" s="68"/>
      <c r="OF425" s="184">
        <v>0.42</v>
      </c>
      <c r="OG425" s="184">
        <v>0.84</v>
      </c>
      <c r="OH425" s="68"/>
      <c r="OI425" s="68"/>
      <c r="OJ425" s="68"/>
      <c r="OK425" s="68"/>
      <c r="OL425" s="38"/>
      <c r="OM425" s="38"/>
      <c r="ON425" s="38"/>
      <c r="OO425" s="9"/>
      <c r="OP425" s="9"/>
      <c r="OQ425" s="9"/>
      <c r="OR425" s="38"/>
      <c r="OS425" s="38"/>
      <c r="OT425" s="38"/>
      <c r="OU425" s="38"/>
      <c r="OV425" s="68"/>
      <c r="OW425" s="68"/>
      <c r="OX425" s="68"/>
      <c r="OY425" s="68"/>
      <c r="OZ425" s="68"/>
      <c r="PA425" s="68"/>
      <c r="PB425" s="68"/>
      <c r="PC425" s="68"/>
      <c r="PD425" s="68"/>
      <c r="PE425" s="68"/>
      <c r="PF425" s="68"/>
      <c r="PG425" s="68"/>
      <c r="PH425" s="38"/>
      <c r="PI425" s="38"/>
      <c r="PJ425" s="38"/>
      <c r="PK425" s="38"/>
      <c r="PL425" s="9"/>
      <c r="PM425" s="9"/>
      <c r="PN425" s="9"/>
      <c r="PO425" s="38"/>
      <c r="PP425" s="38"/>
      <c r="PQ425" s="38"/>
      <c r="PR425" s="38"/>
      <c r="PS425" s="38"/>
      <c r="PT425" s="68"/>
      <c r="PU425" s="68"/>
      <c r="PV425" s="68"/>
      <c r="PW425" s="68"/>
      <c r="PX425" s="68"/>
      <c r="PY425" s="68"/>
      <c r="PZ425" s="68"/>
      <c r="QA425" s="68"/>
      <c r="QB425" s="68"/>
      <c r="QC425" s="68"/>
      <c r="QD425" s="68"/>
      <c r="QE425" s="68"/>
      <c r="QF425" s="68"/>
      <c r="QG425" s="38"/>
      <c r="QH425" s="38"/>
      <c r="QI425" s="38"/>
      <c r="QJ425" s="38"/>
      <c r="QK425" s="9"/>
      <c r="QL425" s="9"/>
      <c r="QM425" s="9"/>
      <c r="QN425" s="38"/>
      <c r="QO425" s="38"/>
      <c r="QP425" s="38"/>
      <c r="QQ425" s="38"/>
      <c r="QR425" s="38"/>
      <c r="QS425" s="38"/>
      <c r="QT425" s="68"/>
      <c r="QU425" s="68"/>
      <c r="QV425" s="68"/>
      <c r="QW425" s="68"/>
      <c r="QX425" s="68"/>
      <c r="QY425" s="68"/>
      <c r="QZ425" s="68"/>
      <c r="RA425" s="68"/>
      <c r="RB425" s="68"/>
      <c r="RC425" s="68"/>
      <c r="RD425" s="68"/>
      <c r="RE425" s="68"/>
      <c r="RF425" s="68"/>
      <c r="RG425" s="68"/>
      <c r="RH425" s="68"/>
      <c r="RI425" s="38"/>
      <c r="RJ425" s="38"/>
      <c r="RK425" s="38"/>
      <c r="RL425" s="38"/>
      <c r="RM425" s="9"/>
      <c r="RN425" s="9"/>
      <c r="RO425" s="9"/>
      <c r="RP425" s="38"/>
      <c r="RQ425" s="38"/>
      <c r="RR425" s="38"/>
      <c r="RS425" s="38"/>
      <c r="RT425" s="68"/>
      <c r="RU425" s="68"/>
      <c r="RV425" s="68"/>
      <c r="RW425" s="68"/>
      <c r="RX425" s="68"/>
      <c r="RY425" s="68"/>
      <c r="RZ425" s="68"/>
      <c r="SA425" s="68"/>
      <c r="SB425" s="68"/>
      <c r="SC425" s="68"/>
      <c r="SD425" s="68"/>
      <c r="SE425" s="68"/>
      <c r="SF425" s="38"/>
      <c r="SG425" s="38"/>
      <c r="SH425" s="38"/>
      <c r="SI425" s="9"/>
      <c r="SJ425" s="9"/>
      <c r="SK425" s="9"/>
      <c r="SL425" s="38"/>
      <c r="SM425" s="38"/>
      <c r="SN425" s="38"/>
      <c r="SO425" s="38"/>
      <c r="SP425" s="68"/>
      <c r="SQ425" s="68"/>
      <c r="SR425" s="68"/>
      <c r="SS425" s="68"/>
      <c r="ST425" s="68"/>
      <c r="SU425" s="68"/>
      <c r="SV425" s="68"/>
      <c r="SW425" s="68"/>
      <c r="SX425" s="68"/>
      <c r="SY425" s="68"/>
      <c r="SZ425" s="68"/>
      <c r="TA425" s="68"/>
      <c r="TB425" s="38"/>
      <c r="TC425" s="38"/>
      <c r="TD425" s="38"/>
      <c r="TE425" s="9"/>
      <c r="TF425" s="9"/>
      <c r="TG425" s="9"/>
      <c r="TN425" s="68"/>
      <c r="TO425" s="68"/>
      <c r="TP425" s="68"/>
      <c r="TQ425" s="68"/>
      <c r="TR425" s="68"/>
      <c r="TS425" s="68"/>
      <c r="TT425" s="68"/>
      <c r="TU425" s="68"/>
      <c r="TV425" s="68"/>
      <c r="TW425" s="68"/>
      <c r="TX425" s="68"/>
      <c r="TY425" s="68"/>
      <c r="TZ425" s="68"/>
      <c r="UA425" s="68"/>
      <c r="UK425" s="68"/>
      <c r="UL425" s="68"/>
      <c r="UM425" s="68"/>
      <c r="UN425" s="68"/>
      <c r="UO425" s="68"/>
      <c r="UP425" s="68"/>
      <c r="UQ425" s="68"/>
      <c r="UR425" s="68"/>
      <c r="US425" s="68"/>
      <c r="UT425" s="68"/>
      <c r="UU425" s="68"/>
      <c r="UV425" s="68"/>
      <c r="VE425" s="9"/>
      <c r="VF425" s="3" t="s">
        <v>5033</v>
      </c>
      <c r="VG425" s="3" t="s">
        <v>5111</v>
      </c>
      <c r="VH425" s="3" t="s">
        <v>4501</v>
      </c>
      <c r="VI425" s="9"/>
      <c r="VJ425" s="9"/>
      <c r="WA425" s="3" t="s">
        <v>537</v>
      </c>
      <c r="WZ425" s="6" t="s">
        <v>1091</v>
      </c>
      <c r="XA425" s="6" t="s">
        <v>3329</v>
      </c>
      <c r="XB425" s="6" t="s">
        <v>3329</v>
      </c>
      <c r="XG425" s="6" t="s">
        <v>1077</v>
      </c>
      <c r="XH425" s="6" t="s">
        <v>1077</v>
      </c>
      <c r="XK425"/>
      <c r="XL425" s="3" t="s">
        <v>1077</v>
      </c>
      <c r="XM425" s="6" t="s">
        <v>1077</v>
      </c>
      <c r="XN425" s="6" t="s">
        <v>1077</v>
      </c>
      <c r="XP425" s="6" t="s">
        <v>1077</v>
      </c>
      <c r="XQ425" s="6" t="s">
        <v>1077</v>
      </c>
      <c r="XS425" s="3" t="s">
        <v>3329</v>
      </c>
      <c r="XU425" s="3" t="s">
        <v>3329</v>
      </c>
      <c r="XV425"/>
      <c r="XY425" s="3" t="s">
        <v>1077</v>
      </c>
      <c r="YB425" s="3" t="s">
        <v>1464</v>
      </c>
      <c r="YJ425" s="3" t="s">
        <v>121</v>
      </c>
    </row>
    <row r="426" spans="1:686" ht="33" customHeight="1" x14ac:dyDescent="0.2">
      <c r="F426" s="1"/>
      <c r="J426" s="82"/>
      <c r="K426" s="6">
        <v>56</v>
      </c>
      <c r="L426" s="6">
        <v>131</v>
      </c>
      <c r="T426" s="3" t="s">
        <v>1092</v>
      </c>
      <c r="AE426" s="3" t="s">
        <v>3330</v>
      </c>
      <c r="AF426" s="3" t="s">
        <v>3330</v>
      </c>
      <c r="AG426" s="3" t="s">
        <v>1180</v>
      </c>
      <c r="AL426" s="9"/>
      <c r="AM426" s="6" t="s">
        <v>1077</v>
      </c>
      <c r="AO426" s="9"/>
      <c r="AP426" s="9"/>
      <c r="AQ426" s="9"/>
      <c r="BH426" s="28" t="s">
        <v>4231</v>
      </c>
      <c r="BI426" s="9"/>
      <c r="BJ426" s="9"/>
      <c r="BK426" s="9"/>
      <c r="BL426" s="9"/>
      <c r="BM426" s="9"/>
      <c r="BN426" s="9"/>
      <c r="BO426" s="9"/>
      <c r="BP426" s="9"/>
      <c r="BQ426" s="28" t="s">
        <v>4455</v>
      </c>
      <c r="BS426" s="227" t="str">
        <f t="shared" si="12"/>
        <v xml:space="preserve">                </v>
      </c>
      <c r="BT426" s="9"/>
      <c r="BU426" s="9"/>
      <c r="BV426" s="9"/>
      <c r="BW426" s="9"/>
      <c r="BX426" s="9"/>
      <c r="BY426" s="9"/>
      <c r="BZ426" s="9"/>
      <c r="CA426" s="9"/>
      <c r="CB426" s="9"/>
      <c r="CC426" s="9"/>
      <c r="CD426" s="9"/>
      <c r="CE426" s="9"/>
      <c r="CF426" s="9"/>
      <c r="CJ426" s="83"/>
      <c r="CK426" s="9"/>
      <c r="CL426" s="9">
        <v>14</v>
      </c>
      <c r="CM426" s="9">
        <v>14</v>
      </c>
      <c r="CN426" s="22"/>
      <c r="CO426" s="22">
        <v>14</v>
      </c>
      <c r="CP426" s="9"/>
      <c r="CQ426" s="9"/>
      <c r="CR426" s="9"/>
      <c r="CS426" s="9"/>
      <c r="CT426" s="9"/>
      <c r="CU426" s="9"/>
      <c r="CV426" s="9"/>
      <c r="CW426" s="9"/>
      <c r="CX426" s="68"/>
      <c r="CY426" s="68"/>
      <c r="CZ426" s="68"/>
      <c r="DA426" s="22">
        <v>14</v>
      </c>
      <c r="DB426" s="68"/>
      <c r="DC426" s="68"/>
      <c r="DD426" s="9"/>
      <c r="DE426" s="9"/>
      <c r="DF426" s="9"/>
      <c r="DG426" s="38"/>
      <c r="DH426" s="38"/>
      <c r="DI426" s="38"/>
      <c r="DJ426" s="38"/>
      <c r="DK426" s="38"/>
      <c r="DL426" s="38"/>
      <c r="DM426" s="68"/>
      <c r="DN426" s="68"/>
      <c r="DO426" s="68"/>
      <c r="DP426" s="68"/>
      <c r="DQ426" s="68"/>
      <c r="DR426" s="68"/>
      <c r="DS426" s="68"/>
      <c r="DT426" s="68"/>
      <c r="DU426" s="68"/>
      <c r="DV426" s="68"/>
      <c r="DW426" s="68"/>
      <c r="DX426" s="68"/>
      <c r="DY426" s="68"/>
      <c r="DZ426" s="68"/>
      <c r="EA426" s="38"/>
      <c r="EB426" s="38"/>
      <c r="EC426" s="38"/>
      <c r="ED426" s="38"/>
      <c r="EE426" s="38"/>
      <c r="EF426" s="9"/>
      <c r="EG426" s="38"/>
      <c r="EH426" s="38"/>
      <c r="EI426" s="38"/>
      <c r="EJ426" s="9"/>
      <c r="EK426" s="9"/>
      <c r="EL426" s="9"/>
      <c r="EM426" s="39">
        <v>9</v>
      </c>
      <c r="EN426" s="39">
        <v>6.7</v>
      </c>
      <c r="EO426" s="39"/>
      <c r="EP426" s="39">
        <v>7.1</v>
      </c>
      <c r="EQ426" s="39">
        <v>7</v>
      </c>
      <c r="ER426" s="39"/>
      <c r="ES426" s="68"/>
      <c r="ET426" s="68"/>
      <c r="EU426" s="68"/>
      <c r="EV426" s="68"/>
      <c r="EW426" s="68"/>
      <c r="EX426" s="68"/>
      <c r="EY426" s="68"/>
      <c r="EZ426" s="68"/>
      <c r="FA426" s="184">
        <v>6.3</v>
      </c>
      <c r="FB426" s="184">
        <v>7.8</v>
      </c>
      <c r="FC426" s="68"/>
      <c r="FD426" s="68"/>
      <c r="FE426" s="68"/>
      <c r="FF426" s="68"/>
      <c r="FG426" s="38"/>
      <c r="FH426" s="38"/>
      <c r="FI426" s="38"/>
      <c r="FJ426" s="38"/>
      <c r="FK426" s="9"/>
      <c r="FL426" s="38"/>
      <c r="FM426" s="38"/>
      <c r="FN426" s="38"/>
      <c r="FO426" s="9"/>
      <c r="FP426" s="9"/>
      <c r="FQ426" s="9"/>
      <c r="FR426" s="9"/>
      <c r="FS426" s="38"/>
      <c r="FT426" s="38"/>
      <c r="FU426" s="38"/>
      <c r="FV426" s="38"/>
      <c r="FW426" s="38"/>
      <c r="FX426" s="38"/>
      <c r="FY426" s="68"/>
      <c r="FZ426" s="68"/>
      <c r="GA426" s="68"/>
      <c r="GB426" s="68"/>
      <c r="GC426" s="68"/>
      <c r="GD426" s="68"/>
      <c r="GE426" s="68"/>
      <c r="GF426" s="68"/>
      <c r="GG426" s="68"/>
      <c r="GH426" s="68"/>
      <c r="GI426" s="68"/>
      <c r="GJ426" s="68"/>
      <c r="GK426" s="68"/>
      <c r="GL426" s="68"/>
      <c r="GM426" s="38"/>
      <c r="GN426" s="38"/>
      <c r="GO426" s="38"/>
      <c r="GP426" s="2"/>
      <c r="GQ426" s="9"/>
      <c r="GR426" s="38"/>
      <c r="GS426" s="38"/>
      <c r="GT426" s="38"/>
      <c r="GU426" s="38"/>
      <c r="GV426" s="38"/>
      <c r="GW426" s="38"/>
      <c r="GX426" s="38"/>
      <c r="GY426" s="38"/>
      <c r="GZ426" s="167"/>
      <c r="HA426" s="167"/>
      <c r="HB426" s="167"/>
      <c r="HC426" s="167"/>
      <c r="HD426" s="167"/>
      <c r="HE426" s="167"/>
      <c r="HF426" s="167"/>
      <c r="HG426" s="167"/>
      <c r="HH426" s="167"/>
      <c r="HI426" s="167"/>
      <c r="HJ426" s="167"/>
      <c r="HK426" s="167"/>
      <c r="HL426" s="38"/>
      <c r="HM426" s="38"/>
      <c r="HN426" s="38"/>
      <c r="HP426" s="38"/>
      <c r="HQ426" s="38"/>
      <c r="HR426" s="38"/>
      <c r="HS426" s="38"/>
      <c r="HT426" s="38"/>
      <c r="HU426" s="38"/>
      <c r="HV426" s="38"/>
      <c r="HW426" s="38"/>
      <c r="HX426" s="38"/>
      <c r="HY426" s="38"/>
      <c r="HZ426" s="9"/>
      <c r="IA426" s="9"/>
      <c r="IB426" s="9"/>
      <c r="IC426" s="38"/>
      <c r="ID426" s="38"/>
      <c r="IE426" s="38"/>
      <c r="IF426" s="38"/>
      <c r="IG426" s="38"/>
      <c r="IH426" s="38"/>
      <c r="II426" s="68"/>
      <c r="IJ426" s="68"/>
      <c r="IK426" s="68"/>
      <c r="IL426" s="68"/>
      <c r="IM426" s="68"/>
      <c r="IN426" s="68"/>
      <c r="IO426" s="68"/>
      <c r="IP426" s="68"/>
      <c r="IQ426" s="68"/>
      <c r="IR426" s="68"/>
      <c r="IS426" s="68"/>
      <c r="IT426" s="68"/>
      <c r="IU426" s="68"/>
      <c r="IV426" s="68"/>
      <c r="IW426" s="38"/>
      <c r="IX426" s="38"/>
      <c r="IY426" s="38"/>
      <c r="IZ426" s="9"/>
      <c r="JA426" s="9"/>
      <c r="JB426" s="9"/>
      <c r="JC426" s="38"/>
      <c r="JD426" s="38"/>
      <c r="JE426" s="38"/>
      <c r="JF426" s="38"/>
      <c r="JG426" s="38"/>
      <c r="JH426" s="38"/>
      <c r="JI426" s="68"/>
      <c r="JJ426" s="68"/>
      <c r="JK426" s="68"/>
      <c r="JL426" s="68"/>
      <c r="JM426" s="68"/>
      <c r="JN426" s="68"/>
      <c r="JO426" s="68"/>
      <c r="JP426" s="68"/>
      <c r="JQ426" s="68"/>
      <c r="JR426" s="68"/>
      <c r="JS426" s="68"/>
      <c r="JT426" s="68"/>
      <c r="JU426" s="68"/>
      <c r="JV426" s="68"/>
      <c r="JW426" s="38"/>
      <c r="JX426" s="38"/>
      <c r="JY426" s="38"/>
      <c r="JZ426" s="79"/>
      <c r="KA426" s="79"/>
      <c r="KB426" s="79"/>
      <c r="KC426" s="79" t="s">
        <v>5577</v>
      </c>
      <c r="KD426" s="79" t="s">
        <v>5578</v>
      </c>
      <c r="KE426" s="79" t="s">
        <v>5579</v>
      </c>
      <c r="KF426" s="79" t="s">
        <v>5580</v>
      </c>
      <c r="KG426" s="72"/>
      <c r="KH426" s="72"/>
      <c r="KI426" s="72"/>
      <c r="KJ426" s="72"/>
      <c r="KK426" s="72"/>
      <c r="KL426" s="72"/>
      <c r="KM426" s="72" t="s">
        <v>5581</v>
      </c>
      <c r="KN426" s="72" t="s">
        <v>5582</v>
      </c>
      <c r="KW426" s="9"/>
      <c r="KX426" s="9"/>
      <c r="KY426" s="9"/>
      <c r="KZ426" s="38"/>
      <c r="LA426" s="38"/>
      <c r="LB426" s="38"/>
      <c r="LC426" s="38"/>
      <c r="LD426" s="38"/>
      <c r="LE426" s="68"/>
      <c r="LF426" s="68"/>
      <c r="LG426" s="68"/>
      <c r="LH426" s="68"/>
      <c r="LI426" s="68"/>
      <c r="LJ426" s="68"/>
      <c r="LK426" s="68"/>
      <c r="LL426" s="68"/>
      <c r="LM426" s="68"/>
      <c r="LN426" s="68"/>
      <c r="LO426" s="68"/>
      <c r="LP426" s="68"/>
      <c r="LQ426" s="68"/>
      <c r="LR426" s="38"/>
      <c r="LS426" s="38"/>
      <c r="LT426" s="38"/>
      <c r="LU426" s="9"/>
      <c r="LV426" s="9"/>
      <c r="LW426" s="9"/>
      <c r="LX426" s="38">
        <v>4</v>
      </c>
      <c r="LY426" s="38">
        <v>5</v>
      </c>
      <c r="LZ426" s="38">
        <v>3.7</v>
      </c>
      <c r="MA426" s="38">
        <v>3.6</v>
      </c>
      <c r="MB426" s="68"/>
      <c r="MC426" s="68"/>
      <c r="MD426" s="68"/>
      <c r="ME426" s="68"/>
      <c r="MF426" s="68"/>
      <c r="MG426" s="68"/>
      <c r="MH426" s="192">
        <v>3.7</v>
      </c>
      <c r="MI426" s="192">
        <v>4.5999999999999996</v>
      </c>
      <c r="MJ426" s="68"/>
      <c r="MK426" s="68"/>
      <c r="ML426" s="68"/>
      <c r="MM426" s="68"/>
      <c r="MN426" s="38"/>
      <c r="MO426" s="38"/>
      <c r="MP426" s="38"/>
      <c r="MQ426" s="38"/>
      <c r="MR426" s="38"/>
      <c r="MS426" s="9"/>
      <c r="MT426" s="9"/>
      <c r="MU426" s="38"/>
      <c r="MV426" s="38"/>
      <c r="MW426" s="38"/>
      <c r="MX426" s="38"/>
      <c r="MY426" s="38"/>
      <c r="MZ426" s="68"/>
      <c r="NA426" s="68"/>
      <c r="NB426" s="68"/>
      <c r="NC426" s="68"/>
      <c r="ND426" s="68"/>
      <c r="NE426" s="68"/>
      <c r="NF426" s="68"/>
      <c r="NG426" s="68"/>
      <c r="NH426" s="68"/>
      <c r="NI426" s="68"/>
      <c r="NJ426" s="68"/>
      <c r="NK426" s="68"/>
      <c r="NL426" s="68"/>
      <c r="NM426" s="38"/>
      <c r="NN426" s="38"/>
      <c r="NO426" s="38"/>
      <c r="NP426" s="9"/>
      <c r="NQ426" s="9"/>
      <c r="NR426" s="9"/>
      <c r="NS426" s="39">
        <v>1.2</v>
      </c>
      <c r="NT426" s="39">
        <v>1.5</v>
      </c>
      <c r="NU426" s="39"/>
      <c r="NV426" s="39">
        <v>0.47</v>
      </c>
      <c r="NW426" s="39">
        <v>0.53</v>
      </c>
      <c r="NX426" s="39"/>
      <c r="NY426" s="68"/>
      <c r="NZ426" s="68"/>
      <c r="OA426" s="68"/>
      <c r="OB426" s="68"/>
      <c r="OC426" s="68"/>
      <c r="OD426" s="68"/>
      <c r="OE426" s="68"/>
      <c r="OF426" s="184">
        <v>1.3</v>
      </c>
      <c r="OG426" s="184">
        <v>1.6</v>
      </c>
      <c r="OH426" s="68"/>
      <c r="OI426" s="68"/>
      <c r="OJ426" s="68"/>
      <c r="OK426" s="68"/>
      <c r="OL426" s="38"/>
      <c r="OM426" s="38"/>
      <c r="ON426" s="38"/>
      <c r="OO426" s="9"/>
      <c r="OP426" s="9"/>
      <c r="OQ426" s="9"/>
      <c r="OR426" s="38"/>
      <c r="OS426" s="38"/>
      <c r="OT426" s="38"/>
      <c r="OU426" s="38"/>
      <c r="OV426" s="68"/>
      <c r="OW426" s="68"/>
      <c r="OX426" s="68"/>
      <c r="OY426" s="68"/>
      <c r="OZ426" s="68"/>
      <c r="PA426" s="68"/>
      <c r="PB426" s="68"/>
      <c r="PC426" s="68"/>
      <c r="PD426" s="68"/>
      <c r="PE426" s="68"/>
      <c r="PF426" s="68"/>
      <c r="PG426" s="68"/>
      <c r="PH426" s="38"/>
      <c r="PI426" s="38"/>
      <c r="PJ426" s="38"/>
      <c r="PK426" s="38"/>
      <c r="PL426" s="9"/>
      <c r="PM426" s="9"/>
      <c r="PN426" s="9"/>
      <c r="PO426" s="38"/>
      <c r="PP426" s="38"/>
      <c r="PQ426" s="38"/>
      <c r="PR426" s="38"/>
      <c r="PS426" s="38"/>
      <c r="PT426" s="68"/>
      <c r="PU426" s="68"/>
      <c r="PV426" s="68"/>
      <c r="PW426" s="68"/>
      <c r="PX426" s="68"/>
      <c r="PY426" s="68"/>
      <c r="PZ426" s="68"/>
      <c r="QA426" s="68"/>
      <c r="QB426" s="68"/>
      <c r="QC426" s="68"/>
      <c r="QD426" s="68"/>
      <c r="QE426" s="68"/>
      <c r="QF426" s="68"/>
      <c r="QG426" s="38"/>
      <c r="QH426" s="38"/>
      <c r="QI426" s="38"/>
      <c r="QJ426" s="38"/>
      <c r="QK426" s="9"/>
      <c r="QL426" s="9"/>
      <c r="QM426" s="9"/>
      <c r="QN426" s="38"/>
      <c r="QO426" s="38"/>
      <c r="QP426" s="38"/>
      <c r="QQ426" s="38"/>
      <c r="QR426" s="38"/>
      <c r="QS426" s="38"/>
      <c r="QT426" s="68"/>
      <c r="QU426" s="68"/>
      <c r="QV426" s="68"/>
      <c r="QW426" s="68"/>
      <c r="QX426" s="68"/>
      <c r="QY426" s="68"/>
      <c r="QZ426" s="68"/>
      <c r="RA426" s="68"/>
      <c r="RB426" s="68"/>
      <c r="RC426" s="68"/>
      <c r="RD426" s="68"/>
      <c r="RE426" s="68"/>
      <c r="RF426" s="68"/>
      <c r="RG426" s="68"/>
      <c r="RH426" s="68"/>
      <c r="RI426" s="38"/>
      <c r="RJ426" s="38"/>
      <c r="RK426" s="38"/>
      <c r="RL426" s="38"/>
      <c r="RM426" s="9"/>
      <c r="RN426" s="9"/>
      <c r="RO426" s="9"/>
      <c r="RP426" s="38"/>
      <c r="RQ426" s="38"/>
      <c r="RR426" s="38"/>
      <c r="RS426" s="38"/>
      <c r="RT426" s="68"/>
      <c r="RU426" s="68"/>
      <c r="RV426" s="68"/>
      <c r="RW426" s="68"/>
      <c r="RX426" s="68"/>
      <c r="RY426" s="68"/>
      <c r="RZ426" s="68"/>
      <c r="SA426" s="68"/>
      <c r="SB426" s="68"/>
      <c r="SC426" s="68"/>
      <c r="SD426" s="68"/>
      <c r="SE426" s="68"/>
      <c r="SF426" s="38"/>
      <c r="SG426" s="38"/>
      <c r="SH426" s="38"/>
      <c r="SI426" s="9"/>
      <c r="SJ426" s="9"/>
      <c r="SK426" s="9"/>
      <c r="SL426" s="38"/>
      <c r="SM426" s="38"/>
      <c r="SN426" s="38"/>
      <c r="SO426" s="38"/>
      <c r="SP426" s="68"/>
      <c r="SQ426" s="68"/>
      <c r="SR426" s="68"/>
      <c r="SS426" s="68"/>
      <c r="ST426" s="68"/>
      <c r="SU426" s="68"/>
      <c r="SV426" s="68"/>
      <c r="SW426" s="68"/>
      <c r="SX426" s="68"/>
      <c r="SY426" s="68"/>
      <c r="SZ426" s="68"/>
      <c r="TA426" s="68"/>
      <c r="TB426" s="38"/>
      <c r="TC426" s="38"/>
      <c r="TD426" s="38"/>
      <c r="TE426" s="9"/>
      <c r="TF426" s="9"/>
      <c r="TG426" s="9"/>
      <c r="TN426" s="68"/>
      <c r="TO426" s="68"/>
      <c r="TP426" s="68"/>
      <c r="TQ426" s="68"/>
      <c r="TR426" s="68"/>
      <c r="TS426" s="68"/>
      <c r="TT426" s="68"/>
      <c r="TU426" s="68"/>
      <c r="TV426" s="68"/>
      <c r="TW426" s="68"/>
      <c r="TX426" s="68"/>
      <c r="TY426" s="68"/>
      <c r="TZ426" s="68"/>
      <c r="UA426" s="68"/>
      <c r="UK426" s="68"/>
      <c r="UL426" s="68"/>
      <c r="UM426" s="68"/>
      <c r="UN426" s="68"/>
      <c r="UO426" s="68"/>
      <c r="UP426" s="68"/>
      <c r="UQ426" s="68"/>
      <c r="UR426" s="68"/>
      <c r="US426" s="68"/>
      <c r="UT426" s="68"/>
      <c r="UU426" s="68"/>
      <c r="UV426" s="68"/>
      <c r="VE426" s="9"/>
      <c r="VF426" s="3" t="s">
        <v>5033</v>
      </c>
      <c r="VG426" s="3" t="s">
        <v>5111</v>
      </c>
      <c r="VH426" s="3" t="s">
        <v>4501</v>
      </c>
      <c r="VI426" s="9"/>
      <c r="VJ426" s="9"/>
      <c r="WA426" s="3" t="s">
        <v>537</v>
      </c>
      <c r="WZ426" s="6" t="s">
        <v>1092</v>
      </c>
      <c r="XA426" s="6" t="s">
        <v>3330</v>
      </c>
      <c r="XB426" s="6" t="s">
        <v>6129</v>
      </c>
      <c r="XG426" s="6" t="s">
        <v>1077</v>
      </c>
      <c r="XH426" s="6" t="s">
        <v>1077</v>
      </c>
      <c r="XK426"/>
      <c r="XL426" s="3" t="s">
        <v>1077</v>
      </c>
      <c r="XM426" s="6" t="s">
        <v>1077</v>
      </c>
      <c r="XN426" s="6" t="s">
        <v>1077</v>
      </c>
      <c r="XP426" s="6" t="s">
        <v>1077</v>
      </c>
      <c r="XQ426" s="6" t="s">
        <v>1077</v>
      </c>
      <c r="XS426" s="3" t="s">
        <v>3330</v>
      </c>
      <c r="XU426" s="3" t="s">
        <v>3330</v>
      </c>
      <c r="XV426"/>
      <c r="XY426" s="3" t="s">
        <v>1077</v>
      </c>
      <c r="YB426" s="3" t="s">
        <v>1464</v>
      </c>
      <c r="YJ426" s="3" t="s">
        <v>121</v>
      </c>
    </row>
    <row r="427" spans="1:686" ht="33" customHeight="1" x14ac:dyDescent="0.2">
      <c r="F427" s="1"/>
      <c r="J427" s="82"/>
      <c r="K427" s="6">
        <v>56</v>
      </c>
      <c r="L427" s="6">
        <v>131</v>
      </c>
      <c r="T427" s="11" t="s">
        <v>1802</v>
      </c>
      <c r="AE427" s="3" t="s">
        <v>1815</v>
      </c>
      <c r="AL427" s="9"/>
      <c r="AM427" s="4" t="s">
        <v>10519</v>
      </c>
      <c r="AO427" s="9"/>
      <c r="AP427" s="9"/>
      <c r="AQ427" s="9"/>
      <c r="BH427" s="28" t="s">
        <v>4231</v>
      </c>
      <c r="BI427" s="9"/>
      <c r="BJ427" s="9"/>
      <c r="BK427" s="9"/>
      <c r="BL427" s="9"/>
      <c r="BM427" s="9"/>
      <c r="BN427" s="9"/>
      <c r="BO427" s="9"/>
      <c r="BP427" s="9"/>
      <c r="BQ427" s="28" t="s">
        <v>4455</v>
      </c>
      <c r="BS427" s="227" t="str">
        <f t="shared" si="12"/>
        <v xml:space="preserve">                </v>
      </c>
      <c r="BT427" s="9"/>
      <c r="BU427" s="9"/>
      <c r="BV427" s="9"/>
      <c r="BW427" s="9"/>
      <c r="BX427" s="9"/>
      <c r="BY427" s="9"/>
      <c r="BZ427" s="9"/>
      <c r="CA427" s="9"/>
      <c r="CB427" s="9"/>
      <c r="CC427" s="9"/>
      <c r="CD427" s="9"/>
      <c r="CE427" s="9"/>
      <c r="CF427" s="9"/>
      <c r="CJ427" s="83"/>
      <c r="CK427" s="9"/>
      <c r="CL427" s="9">
        <v>14</v>
      </c>
      <c r="CM427" s="9">
        <v>14</v>
      </c>
      <c r="CN427" s="22"/>
      <c r="CO427" s="22">
        <v>14</v>
      </c>
      <c r="CP427" s="9"/>
      <c r="CQ427" s="9"/>
      <c r="CR427" s="9"/>
      <c r="CS427" s="9"/>
      <c r="CT427" s="9"/>
      <c r="CU427" s="9"/>
      <c r="CV427" s="9"/>
      <c r="CW427" s="9"/>
      <c r="CX427" s="68"/>
      <c r="CY427" s="68"/>
      <c r="CZ427" s="68"/>
      <c r="DA427" s="22">
        <v>14</v>
      </c>
      <c r="DB427" s="68"/>
      <c r="DC427" s="68"/>
      <c r="DD427" s="11"/>
      <c r="DE427" s="11"/>
      <c r="DF427" s="11"/>
      <c r="DG427" s="38"/>
      <c r="DH427" s="38"/>
      <c r="DI427" s="38"/>
      <c r="DJ427" s="38"/>
      <c r="DK427" s="38"/>
      <c r="DL427" s="38"/>
      <c r="DM427" s="68"/>
      <c r="DN427" s="68"/>
      <c r="DO427" s="68"/>
      <c r="DP427" s="68"/>
      <c r="DQ427" s="68"/>
      <c r="DR427" s="68"/>
      <c r="DS427" s="68"/>
      <c r="DT427" s="68"/>
      <c r="DU427" s="68"/>
      <c r="DV427" s="68"/>
      <c r="DW427" s="68"/>
      <c r="DX427" s="68"/>
      <c r="DY427" s="68"/>
      <c r="DZ427" s="68"/>
      <c r="EA427" s="38"/>
      <c r="EB427" s="38"/>
      <c r="EC427" s="38"/>
      <c r="ED427" s="38"/>
      <c r="EE427" s="38"/>
      <c r="EF427" s="9"/>
      <c r="EG427" s="38"/>
      <c r="EH427" s="38"/>
      <c r="EI427" s="38"/>
      <c r="EJ427" s="9"/>
      <c r="EK427" s="9"/>
      <c r="EL427" s="9"/>
      <c r="EM427" s="39">
        <v>9.4</v>
      </c>
      <c r="EN427" s="39">
        <v>8</v>
      </c>
      <c r="EO427" s="39"/>
      <c r="EP427" s="39">
        <v>7.9</v>
      </c>
      <c r="EQ427" s="39">
        <v>8.1999999999999993</v>
      </c>
      <c r="ER427" s="39"/>
      <c r="ES427" s="68"/>
      <c r="ET427" s="68"/>
      <c r="EU427" s="68"/>
      <c r="EV427" s="68"/>
      <c r="EW427" s="68"/>
      <c r="EX427" s="68"/>
      <c r="EY427" s="68"/>
      <c r="EZ427" s="68"/>
      <c r="FA427" s="184">
        <v>9.4</v>
      </c>
      <c r="FB427" s="184">
        <v>7.8</v>
      </c>
      <c r="FC427" s="68"/>
      <c r="FD427" s="68"/>
      <c r="FE427" s="68"/>
      <c r="FF427" s="68"/>
      <c r="FG427" s="38"/>
      <c r="FH427" s="38"/>
      <c r="FI427" s="38"/>
      <c r="FJ427" s="38"/>
      <c r="FK427" s="9"/>
      <c r="FL427" s="38"/>
      <c r="FM427" s="38"/>
      <c r="FN427" s="38"/>
      <c r="FO427" s="9"/>
      <c r="FP427" s="9"/>
      <c r="FQ427" s="9"/>
      <c r="FR427" s="9"/>
      <c r="FS427" s="38"/>
      <c r="FT427" s="38"/>
      <c r="FU427" s="38"/>
      <c r="FV427" s="38"/>
      <c r="FW427" s="38"/>
      <c r="FX427" s="38"/>
      <c r="FY427" s="68"/>
      <c r="FZ427" s="68"/>
      <c r="GA427" s="68"/>
      <c r="GB427" s="68"/>
      <c r="GC427" s="68"/>
      <c r="GD427" s="68"/>
      <c r="GE427" s="68"/>
      <c r="GF427" s="68"/>
      <c r="GG427" s="68"/>
      <c r="GH427" s="68"/>
      <c r="GI427" s="68"/>
      <c r="GJ427" s="68"/>
      <c r="GK427" s="68"/>
      <c r="GL427" s="68"/>
      <c r="GM427" s="38"/>
      <c r="GN427" s="38"/>
      <c r="GO427" s="38"/>
      <c r="GP427" s="2"/>
      <c r="GQ427" s="9"/>
      <c r="GR427" s="38"/>
      <c r="GS427" s="38"/>
      <c r="GT427" s="38"/>
      <c r="GU427" s="38"/>
      <c r="GV427" s="38"/>
      <c r="GW427" s="38"/>
      <c r="GX427" s="38"/>
      <c r="GY427" s="38"/>
      <c r="GZ427" s="167"/>
      <c r="HA427" s="167"/>
      <c r="HB427" s="167"/>
      <c r="HC427" s="167"/>
      <c r="HD427" s="167"/>
      <c r="HE427" s="167"/>
      <c r="HF427" s="167"/>
      <c r="HG427" s="167"/>
      <c r="HH427" s="167"/>
      <c r="HI427" s="167"/>
      <c r="HJ427" s="167"/>
      <c r="HK427" s="167"/>
      <c r="HL427" s="38"/>
      <c r="HM427" s="38"/>
      <c r="HN427" s="38"/>
      <c r="HP427" s="38"/>
      <c r="HQ427" s="38"/>
      <c r="HR427" s="38"/>
      <c r="HS427" s="38"/>
      <c r="HT427" s="38"/>
      <c r="HU427" s="38"/>
      <c r="HV427" s="38"/>
      <c r="HW427" s="38"/>
      <c r="HX427" s="38"/>
      <c r="HY427" s="38"/>
      <c r="HZ427" s="9"/>
      <c r="IA427" s="9"/>
      <c r="IB427" s="9"/>
      <c r="IC427" s="38"/>
      <c r="ID427" s="38"/>
      <c r="IE427" s="38"/>
      <c r="IF427" s="38"/>
      <c r="IG427" s="38"/>
      <c r="IH427" s="38"/>
      <c r="II427" s="68"/>
      <c r="IJ427" s="68"/>
      <c r="IK427" s="68"/>
      <c r="IL427" s="68"/>
      <c r="IM427" s="68"/>
      <c r="IN427" s="68"/>
      <c r="IO427" s="68"/>
      <c r="IP427" s="68"/>
      <c r="IQ427" s="68"/>
      <c r="IR427" s="68"/>
      <c r="IS427" s="68"/>
      <c r="IT427" s="68"/>
      <c r="IU427" s="68"/>
      <c r="IV427" s="68"/>
      <c r="IW427" s="38"/>
      <c r="IX427" s="38"/>
      <c r="IY427" s="38"/>
      <c r="IZ427" s="9"/>
      <c r="JA427" s="9"/>
      <c r="JB427" s="9"/>
      <c r="JC427" s="38"/>
      <c r="JD427" s="38"/>
      <c r="JE427" s="38"/>
      <c r="JF427" s="38"/>
      <c r="JG427" s="38"/>
      <c r="JH427" s="38"/>
      <c r="JI427" s="68"/>
      <c r="JJ427" s="68"/>
      <c r="JK427" s="68"/>
      <c r="JL427" s="68"/>
      <c r="JM427" s="68"/>
      <c r="JN427" s="68"/>
      <c r="JO427" s="68"/>
      <c r="JP427" s="68"/>
      <c r="JQ427" s="68"/>
      <c r="JR427" s="68"/>
      <c r="JS427" s="68"/>
      <c r="JT427" s="68"/>
      <c r="JU427" s="68"/>
      <c r="JV427" s="68"/>
      <c r="JW427" s="38"/>
      <c r="JX427" s="38"/>
      <c r="JY427" s="38"/>
      <c r="JZ427" s="79"/>
      <c r="KA427" s="79"/>
      <c r="KB427" s="79"/>
      <c r="KC427" s="79" t="s">
        <v>5561</v>
      </c>
      <c r="KD427" s="79" t="s">
        <v>5562</v>
      </c>
      <c r="KE427" s="79" t="s">
        <v>5563</v>
      </c>
      <c r="KF427" s="79" t="s">
        <v>5564</v>
      </c>
      <c r="KG427" s="72"/>
      <c r="KH427" s="72"/>
      <c r="KI427" s="72"/>
      <c r="KJ427" s="72"/>
      <c r="KK427" s="72"/>
      <c r="KL427" s="72"/>
      <c r="KM427" s="72" t="s">
        <v>5565</v>
      </c>
      <c r="KN427" s="72">
        <v>21.1</v>
      </c>
      <c r="KW427" s="9"/>
      <c r="KX427" s="9"/>
      <c r="KY427" s="9"/>
      <c r="KZ427" s="38"/>
      <c r="LA427" s="38"/>
      <c r="LB427" s="38"/>
      <c r="LC427" s="38"/>
      <c r="LD427" s="38"/>
      <c r="LE427" s="68"/>
      <c r="LF427" s="68"/>
      <c r="LG427" s="68"/>
      <c r="LH427" s="68"/>
      <c r="LI427" s="68"/>
      <c r="LJ427" s="68"/>
      <c r="LK427" s="68"/>
      <c r="LL427" s="68"/>
      <c r="LM427" s="68"/>
      <c r="LN427" s="68"/>
      <c r="LO427" s="68"/>
      <c r="LP427" s="68"/>
      <c r="LQ427" s="68"/>
      <c r="LR427" s="38"/>
      <c r="LS427" s="38"/>
      <c r="LT427" s="38"/>
      <c r="LU427" s="9"/>
      <c r="LV427" s="9"/>
      <c r="LW427" s="9"/>
      <c r="LX427" s="38">
        <v>4</v>
      </c>
      <c r="LY427" s="38">
        <v>5.6</v>
      </c>
      <c r="LZ427" s="38">
        <v>5</v>
      </c>
      <c r="MA427" s="38">
        <v>4.5999999999999996</v>
      </c>
      <c r="MB427" s="68"/>
      <c r="MC427" s="68"/>
      <c r="MD427" s="68"/>
      <c r="ME427" s="68"/>
      <c r="MF427" s="68"/>
      <c r="MG427" s="68"/>
      <c r="MH427" s="192">
        <v>5.5</v>
      </c>
      <c r="MI427" s="192">
        <v>5.7</v>
      </c>
      <c r="MJ427" s="68"/>
      <c r="MK427" s="68"/>
      <c r="ML427" s="68"/>
      <c r="MM427" s="68"/>
      <c r="MN427" s="38"/>
      <c r="MO427" s="38"/>
      <c r="MP427" s="38"/>
      <c r="MQ427" s="38"/>
      <c r="MR427" s="38"/>
      <c r="MS427" s="9"/>
      <c r="MT427" s="9"/>
      <c r="MU427" s="38"/>
      <c r="MV427" s="38"/>
      <c r="MW427" s="38"/>
      <c r="MX427" s="38"/>
      <c r="MY427" s="38"/>
      <c r="MZ427" s="68"/>
      <c r="NA427" s="68"/>
      <c r="NB427" s="68"/>
      <c r="NC427" s="68"/>
      <c r="ND427" s="68"/>
      <c r="NE427" s="68"/>
      <c r="NF427" s="68"/>
      <c r="NG427" s="68"/>
      <c r="NH427" s="68"/>
      <c r="NI427" s="68"/>
      <c r="NJ427" s="68"/>
      <c r="NK427" s="68"/>
      <c r="NL427" s="68"/>
      <c r="NM427" s="38"/>
      <c r="NN427" s="38"/>
      <c r="NO427" s="38"/>
      <c r="NP427" s="9"/>
      <c r="NQ427" s="9"/>
      <c r="NR427" s="9"/>
      <c r="NS427" s="39">
        <v>1.2</v>
      </c>
      <c r="NT427" s="39">
        <v>1.6</v>
      </c>
      <c r="NU427" s="39"/>
      <c r="NV427" s="39">
        <v>1.1000000000000001</v>
      </c>
      <c r="NW427" s="39">
        <v>1</v>
      </c>
      <c r="NX427" s="39"/>
      <c r="NY427" s="68"/>
      <c r="NZ427" s="68"/>
      <c r="OA427" s="68"/>
      <c r="OB427" s="68"/>
      <c r="OC427" s="68"/>
      <c r="OD427" s="68"/>
      <c r="OE427" s="68"/>
      <c r="OF427" s="184">
        <v>2</v>
      </c>
      <c r="OG427" s="184">
        <v>1.9</v>
      </c>
      <c r="OH427" s="68"/>
      <c r="OI427" s="68"/>
      <c r="OJ427" s="68"/>
      <c r="OK427" s="68"/>
      <c r="OL427" s="38"/>
      <c r="OM427" s="38"/>
      <c r="ON427" s="38"/>
      <c r="OO427" s="9"/>
      <c r="OP427" s="9"/>
      <c r="OQ427" s="9"/>
      <c r="OR427" s="38"/>
      <c r="OS427" s="38"/>
      <c r="OT427" s="38"/>
      <c r="OU427" s="38"/>
      <c r="OV427" s="68"/>
      <c r="OW427" s="68"/>
      <c r="OX427" s="68"/>
      <c r="OY427" s="68"/>
      <c r="OZ427" s="68"/>
      <c r="PA427" s="68"/>
      <c r="PB427" s="68"/>
      <c r="PC427" s="68"/>
      <c r="PD427" s="68"/>
      <c r="PE427" s="68"/>
      <c r="PF427" s="68"/>
      <c r="PG427" s="68"/>
      <c r="PH427" s="38"/>
      <c r="PI427" s="38"/>
      <c r="PJ427" s="38"/>
      <c r="PK427" s="38"/>
      <c r="PL427" s="9"/>
      <c r="PM427" s="9"/>
      <c r="PN427" s="9"/>
      <c r="PO427" s="38"/>
      <c r="PP427" s="38"/>
      <c r="PQ427" s="38"/>
      <c r="PR427" s="38"/>
      <c r="PS427" s="38"/>
      <c r="PT427" s="68"/>
      <c r="PU427" s="68"/>
      <c r="PV427" s="68"/>
      <c r="PW427" s="68"/>
      <c r="PX427" s="68"/>
      <c r="PY427" s="68"/>
      <c r="PZ427" s="68"/>
      <c r="QA427" s="68"/>
      <c r="QB427" s="68"/>
      <c r="QC427" s="68"/>
      <c r="QD427" s="68"/>
      <c r="QE427" s="68"/>
      <c r="QF427" s="68"/>
      <c r="QG427" s="38"/>
      <c r="QH427" s="38"/>
      <c r="QI427" s="38"/>
      <c r="QJ427" s="38"/>
      <c r="QK427" s="9"/>
      <c r="QL427" s="9"/>
      <c r="QM427" s="9"/>
      <c r="QN427" s="38"/>
      <c r="QO427" s="38"/>
      <c r="QP427" s="38"/>
      <c r="QQ427" s="38"/>
      <c r="QR427" s="38"/>
      <c r="QS427" s="38"/>
      <c r="QT427" s="68"/>
      <c r="QU427" s="68"/>
      <c r="QV427" s="68"/>
      <c r="QW427" s="68"/>
      <c r="QX427" s="68"/>
      <c r="QY427" s="68"/>
      <c r="QZ427" s="68"/>
      <c r="RA427" s="68"/>
      <c r="RB427" s="68"/>
      <c r="RC427" s="68"/>
      <c r="RD427" s="68"/>
      <c r="RE427" s="68"/>
      <c r="RF427" s="68"/>
      <c r="RG427" s="68"/>
      <c r="RH427" s="68"/>
      <c r="RI427" s="38"/>
      <c r="RJ427" s="38"/>
      <c r="RK427" s="38"/>
      <c r="RL427" s="38"/>
      <c r="RM427" s="9"/>
      <c r="RN427" s="9"/>
      <c r="RO427" s="9"/>
      <c r="RP427" s="38"/>
      <c r="RQ427" s="38"/>
      <c r="RR427" s="38"/>
      <c r="RS427" s="38"/>
      <c r="RT427" s="68"/>
      <c r="RU427" s="68"/>
      <c r="RV427" s="68"/>
      <c r="RW427" s="68"/>
      <c r="RX427" s="68"/>
      <c r="RY427" s="68"/>
      <c r="RZ427" s="68"/>
      <c r="SA427" s="68"/>
      <c r="SB427" s="68"/>
      <c r="SC427" s="68"/>
      <c r="SD427" s="68"/>
      <c r="SE427" s="68"/>
      <c r="SF427" s="38"/>
      <c r="SG427" s="38"/>
      <c r="SH427" s="38"/>
      <c r="SI427" s="9"/>
      <c r="SJ427" s="9"/>
      <c r="SK427" s="9"/>
      <c r="SL427" s="38"/>
      <c r="SM427" s="38"/>
      <c r="SN427" s="38"/>
      <c r="SO427" s="38"/>
      <c r="SP427" s="68"/>
      <c r="SQ427" s="68"/>
      <c r="SR427" s="68"/>
      <c r="SS427" s="68"/>
      <c r="ST427" s="68"/>
      <c r="SU427" s="68"/>
      <c r="SV427" s="68"/>
      <c r="SW427" s="68"/>
      <c r="SX427" s="68"/>
      <c r="SY427" s="68"/>
      <c r="SZ427" s="68"/>
      <c r="TA427" s="68"/>
      <c r="TB427" s="38"/>
      <c r="TC427" s="38"/>
      <c r="TD427" s="38"/>
      <c r="TE427" s="9"/>
      <c r="TF427" s="9"/>
      <c r="TG427" s="9"/>
      <c r="TN427" s="68"/>
      <c r="TO427" s="68"/>
      <c r="TP427" s="68"/>
      <c r="TQ427" s="68"/>
      <c r="TR427" s="68"/>
      <c r="TS427" s="68"/>
      <c r="TT427" s="68"/>
      <c r="TU427" s="68"/>
      <c r="TV427" s="68"/>
      <c r="TW427" s="68"/>
      <c r="TX427" s="68"/>
      <c r="TY427" s="68"/>
      <c r="TZ427" s="68"/>
      <c r="UA427" s="68"/>
      <c r="UK427" s="68"/>
      <c r="UL427" s="68"/>
      <c r="UM427" s="68"/>
      <c r="UN427" s="68"/>
      <c r="UO427" s="68"/>
      <c r="UP427" s="68"/>
      <c r="UQ427" s="68"/>
      <c r="UR427" s="68"/>
      <c r="US427" s="68"/>
      <c r="UT427" s="68"/>
      <c r="UU427" s="68"/>
      <c r="UV427" s="68"/>
      <c r="VE427" s="9"/>
      <c r="VF427" s="3" t="s">
        <v>5033</v>
      </c>
      <c r="VG427" s="22"/>
      <c r="VH427" s="9"/>
      <c r="VI427" s="9"/>
      <c r="VJ427" s="9"/>
      <c r="WA427" s="3" t="s">
        <v>537</v>
      </c>
      <c r="WZ427" s="6" t="s">
        <v>1802</v>
      </c>
      <c r="XA427" s="6" t="s">
        <v>1815</v>
      </c>
      <c r="XG427" s="6" t="s">
        <v>1810</v>
      </c>
      <c r="XH427" s="6" t="s">
        <v>6040</v>
      </c>
      <c r="XK427"/>
      <c r="XL427" s="3" t="s">
        <v>1810</v>
      </c>
      <c r="XO427" s="6" t="s">
        <v>10512</v>
      </c>
      <c r="XP427" s="4" t="s">
        <v>10519</v>
      </c>
      <c r="XQ427" s="4" t="s">
        <v>10519</v>
      </c>
      <c r="XS427" s="4"/>
      <c r="XT427" s="4"/>
      <c r="XV427"/>
      <c r="XY427" s="3" t="s">
        <v>1013</v>
      </c>
      <c r="YB427" s="3" t="s">
        <v>1013</v>
      </c>
      <c r="YJ427" s="3" t="s">
        <v>121</v>
      </c>
    </row>
    <row r="428" spans="1:686" ht="33" customHeight="1" x14ac:dyDescent="0.2">
      <c r="A428" s="3" t="s">
        <v>5637</v>
      </c>
      <c r="B428" s="150" t="s">
        <v>11358</v>
      </c>
      <c r="C428" s="150" t="s">
        <v>9891</v>
      </c>
      <c r="D428" s="150" t="s">
        <v>1544</v>
      </c>
      <c r="E428" s="150" t="s">
        <v>9997</v>
      </c>
      <c r="F428" s="277" t="s">
        <v>4627</v>
      </c>
      <c r="G428" s="278"/>
      <c r="H428" s="278"/>
      <c r="I428" s="278"/>
      <c r="J428" s="278"/>
      <c r="K428" s="6">
        <v>83</v>
      </c>
      <c r="L428" s="6">
        <v>132</v>
      </c>
      <c r="M428" s="6" t="s">
        <v>960</v>
      </c>
      <c r="N428" s="3" t="s">
        <v>10280</v>
      </c>
      <c r="O428" s="3" t="s">
        <v>10281</v>
      </c>
      <c r="P428" s="3">
        <v>3</v>
      </c>
      <c r="Q428" s="6" t="s">
        <v>2314</v>
      </c>
      <c r="S428" s="3" t="s">
        <v>75</v>
      </c>
      <c r="T428" s="3" t="s">
        <v>1113</v>
      </c>
      <c r="U428" s="3" t="s">
        <v>172</v>
      </c>
      <c r="V428" s="3" t="s">
        <v>173</v>
      </c>
      <c r="W428" s="3" t="s">
        <v>2114</v>
      </c>
      <c r="X428" s="6" t="s">
        <v>2172</v>
      </c>
      <c r="Y428" s="3" t="s">
        <v>2229</v>
      </c>
      <c r="Z428" s="3" t="s">
        <v>2166</v>
      </c>
      <c r="AA428" s="3" t="s">
        <v>2232</v>
      </c>
      <c r="AB428" s="6" t="s">
        <v>1837</v>
      </c>
      <c r="AC428" s="3" t="s">
        <v>145</v>
      </c>
      <c r="AD428" s="3" t="s">
        <v>49</v>
      </c>
      <c r="AE428" s="3" t="s">
        <v>3196</v>
      </c>
      <c r="AF428" s="3" t="s">
        <v>3364</v>
      </c>
      <c r="AG428" s="162" t="s">
        <v>10483</v>
      </c>
      <c r="AI428" s="3" t="s">
        <v>3362</v>
      </c>
      <c r="AJ428" s="3" t="s">
        <v>542</v>
      </c>
      <c r="AL428" s="9"/>
      <c r="AM428" s="6" t="s">
        <v>9816</v>
      </c>
      <c r="AN428" s="3" t="s">
        <v>537</v>
      </c>
      <c r="AO428" s="9"/>
      <c r="AP428" s="28">
        <v>2</v>
      </c>
      <c r="AQ428" s="9"/>
      <c r="AR428" s="98" t="s">
        <v>2762</v>
      </c>
      <c r="AT428" s="9">
        <v>192</v>
      </c>
      <c r="AU428" s="98">
        <v>192</v>
      </c>
      <c r="AV428" s="98">
        <v>0</v>
      </c>
      <c r="AW428" s="98" t="s">
        <v>2979</v>
      </c>
      <c r="AX428" s="98" t="s">
        <v>2980</v>
      </c>
      <c r="AY428" s="226" t="s">
        <v>2713</v>
      </c>
      <c r="AZ428" s="28" t="s">
        <v>615</v>
      </c>
      <c r="BA428" s="28" t="s">
        <v>542</v>
      </c>
      <c r="BB428" s="28" t="s">
        <v>542</v>
      </c>
      <c r="BC428" s="28" t="s">
        <v>619</v>
      </c>
      <c r="BD428" s="28" t="s">
        <v>9</v>
      </c>
      <c r="BE428" s="28" t="s">
        <v>177</v>
      </c>
      <c r="BF428" s="28" t="s">
        <v>178</v>
      </c>
      <c r="BG428" s="28" t="s">
        <v>12</v>
      </c>
      <c r="BH428" s="98" t="s">
        <v>2708</v>
      </c>
      <c r="BI428" s="28" t="s">
        <v>1529</v>
      </c>
      <c r="BK428" s="28" t="s">
        <v>1529</v>
      </c>
      <c r="BL428" s="28">
        <v>1</v>
      </c>
      <c r="BM428" s="28" t="s">
        <v>448</v>
      </c>
      <c r="BN428" s="28" t="s">
        <v>448</v>
      </c>
      <c r="BO428" s="28" t="s">
        <v>448</v>
      </c>
      <c r="BQ428" s="28" t="s">
        <v>4455</v>
      </c>
      <c r="BR428" s="227" t="s">
        <v>174</v>
      </c>
      <c r="BS428" s="227" t="e">
        <f>DD428&amp;" "&amp;FO428&amp;" "&amp;EJ428&amp;" "&amp;JZ428&amp;" "&amp;IZ428&amp;" "&amp;KW428&amp;" "&amp;LU428&amp;" "&amp;MS428&amp;" "&amp;NP428&amp;" "&amp;OO428&amp;" "&amp;PL428&amp;" "&amp;QK428&amp;" "&amp;RM428&amp;" "&amp;SI428&amp;" "&amp;TE428&amp;" "&amp;UE428&amp;" "&amp;#REF!</f>
        <v>#REF!</v>
      </c>
      <c r="BT428" s="28" t="s">
        <v>5584</v>
      </c>
      <c r="BU428" s="28" t="s">
        <v>8218</v>
      </c>
      <c r="BV428" s="28" t="s">
        <v>4162</v>
      </c>
      <c r="CE428" s="28" t="s">
        <v>4470</v>
      </c>
      <c r="CF428" s="28" t="s">
        <v>4470</v>
      </c>
      <c r="CL428" s="28">
        <v>58</v>
      </c>
      <c r="CM428" s="28">
        <v>58</v>
      </c>
      <c r="CN428" s="3" t="s">
        <v>178</v>
      </c>
      <c r="CO428" s="3">
        <v>58</v>
      </c>
      <c r="CX428" s="3">
        <v>58</v>
      </c>
      <c r="EF428" s="9"/>
      <c r="EJ428" s="3" t="s">
        <v>4212</v>
      </c>
      <c r="EK428" s="3" t="s">
        <v>4212</v>
      </c>
      <c r="EL428" s="3" t="s">
        <v>4212</v>
      </c>
      <c r="EM428" s="13" t="s">
        <v>6955</v>
      </c>
      <c r="EN428" s="13" t="s">
        <v>6956</v>
      </c>
      <c r="EO428" s="13"/>
      <c r="EP428" s="13" t="s">
        <v>6957</v>
      </c>
      <c r="EQ428" s="13" t="s">
        <v>6958</v>
      </c>
      <c r="ER428" s="13"/>
      <c r="ES428" s="72" t="s">
        <v>6959</v>
      </c>
      <c r="ET428" s="72" t="s">
        <v>6960</v>
      </c>
      <c r="EU428" s="68"/>
      <c r="FK428" s="9"/>
      <c r="GP428" s="2"/>
      <c r="GQ428" s="9"/>
      <c r="GU428" s="29" t="s">
        <v>4162</v>
      </c>
      <c r="GV428" s="29">
        <v>11.34</v>
      </c>
      <c r="GW428" s="29">
        <v>7.99</v>
      </c>
      <c r="GX428" s="29">
        <v>9.9499999999999993</v>
      </c>
      <c r="GY428" s="29">
        <v>7.98</v>
      </c>
      <c r="GZ428" s="166">
        <v>8.48</v>
      </c>
      <c r="HA428" s="166">
        <v>8.0399999999999991</v>
      </c>
      <c r="HB428" s="166"/>
      <c r="HC428" s="166"/>
      <c r="HD428" s="166"/>
      <c r="HE428" s="166"/>
      <c r="HF428" s="166"/>
      <c r="HG428" s="166"/>
      <c r="HH428" s="166"/>
      <c r="HI428" s="166"/>
      <c r="HJ428" s="166"/>
      <c r="HK428" s="166"/>
      <c r="HO428" s="3" t="s">
        <v>542</v>
      </c>
      <c r="JI428" s="68"/>
      <c r="JJ428" s="68"/>
      <c r="JZ428" s="3" t="s">
        <v>5538</v>
      </c>
      <c r="KA428" s="3" t="s">
        <v>4391</v>
      </c>
      <c r="KB428" s="3" t="s">
        <v>4391</v>
      </c>
      <c r="KC428" s="29">
        <v>1.99</v>
      </c>
      <c r="KD428" s="29">
        <v>1.4</v>
      </c>
      <c r="KE428" s="29">
        <v>1.79</v>
      </c>
      <c r="KF428" s="29">
        <v>1.36</v>
      </c>
      <c r="KG428" s="142">
        <v>1.61</v>
      </c>
      <c r="KH428" s="142">
        <v>1.39</v>
      </c>
      <c r="RM428" s="3" t="s">
        <v>618</v>
      </c>
      <c r="RN428" s="3" t="s">
        <v>668</v>
      </c>
      <c r="RO428" s="3" t="s">
        <v>668</v>
      </c>
      <c r="RP428" s="29">
        <v>9.8800000000000008</v>
      </c>
      <c r="RQ428" s="29">
        <v>7.7</v>
      </c>
      <c r="RR428" s="29">
        <v>9.8699999999999992</v>
      </c>
      <c r="RS428" s="29">
        <v>9.07</v>
      </c>
      <c r="RT428" s="142">
        <v>8.76</v>
      </c>
      <c r="RU428" s="142">
        <v>8.85</v>
      </c>
      <c r="VF428" s="3" t="s">
        <v>4700</v>
      </c>
      <c r="VG428" s="3" t="s">
        <v>4698</v>
      </c>
      <c r="VH428" s="9"/>
      <c r="VI428" s="9"/>
      <c r="VJ428" s="3"/>
      <c r="VO428" s="8" t="s">
        <v>6236</v>
      </c>
      <c r="VQ428" s="3" t="s">
        <v>960</v>
      </c>
      <c r="VR428" s="3" t="s">
        <v>960</v>
      </c>
      <c r="VS428" s="3" t="s">
        <v>960</v>
      </c>
      <c r="VT428" s="18" t="s">
        <v>960</v>
      </c>
      <c r="VV428" s="2" t="s">
        <v>5856</v>
      </c>
      <c r="VW428" s="2" t="s">
        <v>2314</v>
      </c>
      <c r="VX428" s="3" t="s">
        <v>6238</v>
      </c>
      <c r="VY428" s="91" t="s">
        <v>6236</v>
      </c>
      <c r="VZ428" s="3" t="s">
        <v>537</v>
      </c>
      <c r="WA428" s="3" t="s">
        <v>537</v>
      </c>
      <c r="WB428" s="117" t="s">
        <v>10430</v>
      </c>
      <c r="WC428" s="3" t="s">
        <v>537</v>
      </c>
      <c r="WG428" s="7" t="s">
        <v>537</v>
      </c>
      <c r="WN428" s="2" t="s">
        <v>6237</v>
      </c>
      <c r="WQ428" s="92" t="s">
        <v>537</v>
      </c>
      <c r="WT428" s="3" t="s">
        <v>5839</v>
      </c>
      <c r="WU428" s="3" t="s">
        <v>5839</v>
      </c>
      <c r="WV428" s="7" t="s">
        <v>3922</v>
      </c>
      <c r="WW428" s="3" t="s">
        <v>6239</v>
      </c>
      <c r="WX428" s="18"/>
      <c r="WZ428" s="18" t="s">
        <v>1113</v>
      </c>
      <c r="XA428" s="18" t="s">
        <v>3196</v>
      </c>
      <c r="XB428" s="18" t="s">
        <v>3364</v>
      </c>
      <c r="XC428" s="18"/>
      <c r="XD428" s="18" t="s">
        <v>3362</v>
      </c>
      <c r="XE428" s="18" t="s">
        <v>542</v>
      </c>
      <c r="XF428" s="18" t="s">
        <v>2424</v>
      </c>
      <c r="XG428" s="18" t="s">
        <v>1412</v>
      </c>
      <c r="XH428" s="18"/>
      <c r="XI428" s="18"/>
      <c r="XJ428" s="18"/>
      <c r="XK428" s="3" t="s">
        <v>176</v>
      </c>
      <c r="XL428" s="3" t="s">
        <v>1412</v>
      </c>
      <c r="XP428" s="6" t="s">
        <v>1077</v>
      </c>
      <c r="XQ428" s="6" t="s">
        <v>9816</v>
      </c>
      <c r="XS428" s="3" t="s">
        <v>3364</v>
      </c>
      <c r="XU428" s="3" t="s">
        <v>3364</v>
      </c>
      <c r="XV428" s="3">
        <v>2</v>
      </c>
      <c r="XX428" s="3" t="s">
        <v>797</v>
      </c>
      <c r="YB428" s="3" t="s">
        <v>797</v>
      </c>
      <c r="YI428" s="3" t="s">
        <v>786</v>
      </c>
      <c r="YJ428" s="3" t="s">
        <v>170</v>
      </c>
      <c r="YL428" s="3" t="s">
        <v>175</v>
      </c>
      <c r="YM428" s="3" t="s">
        <v>537</v>
      </c>
      <c r="YP428" s="3" t="s">
        <v>2754</v>
      </c>
      <c r="YQ428" s="3" t="s">
        <v>3899</v>
      </c>
      <c r="YR428" s="3" t="s">
        <v>3901</v>
      </c>
      <c r="YS428" s="3" t="s">
        <v>172</v>
      </c>
      <c r="YT428" s="3" t="s">
        <v>173</v>
      </c>
      <c r="YU428" s="3" t="s">
        <v>3997</v>
      </c>
      <c r="YV428" s="3" t="s">
        <v>537</v>
      </c>
      <c r="YX428" s="3" t="s">
        <v>2424</v>
      </c>
      <c r="YY428" s="3" t="s">
        <v>2114</v>
      </c>
      <c r="ZA428" s="6" t="s">
        <v>1837</v>
      </c>
      <c r="ZB428" s="3" t="s">
        <v>145</v>
      </c>
      <c r="ZC428" s="3" t="s">
        <v>145</v>
      </c>
      <c r="ZD428" s="24" t="s">
        <v>171</v>
      </c>
      <c r="ZH428" s="13" t="s">
        <v>617</v>
      </c>
      <c r="ZI428" s="3" t="s">
        <v>616</v>
      </c>
      <c r="ZJ428" s="3" t="s">
        <v>618</v>
      </c>
    </row>
    <row r="429" spans="1:686" ht="33" customHeight="1" x14ac:dyDescent="0.2">
      <c r="K429" s="6">
        <v>83</v>
      </c>
      <c r="L429" s="6">
        <v>132</v>
      </c>
      <c r="T429" s="3" t="s">
        <v>1208</v>
      </c>
      <c r="AC429" s="3"/>
      <c r="AD429" s="3" t="s">
        <v>49</v>
      </c>
      <c r="AF429" s="3" t="s">
        <v>3365</v>
      </c>
      <c r="AG429" s="162" t="s">
        <v>10483</v>
      </c>
      <c r="AI429" s="3" t="s">
        <v>3363</v>
      </c>
      <c r="AL429" s="9"/>
      <c r="AM429" s="6" t="s">
        <v>9816</v>
      </c>
      <c r="AO429" s="9"/>
      <c r="AP429" s="28">
        <v>2</v>
      </c>
      <c r="AQ429" s="9"/>
      <c r="BH429" s="98" t="s">
        <v>2708</v>
      </c>
      <c r="BQ429" s="28" t="s">
        <v>4455</v>
      </c>
      <c r="BS429" s="227" t="e">
        <f>DD429&amp;" "&amp;FO429&amp;" "&amp;EJ429&amp;" "&amp;JZ429&amp;" "&amp;IZ429&amp;" "&amp;KW429&amp;" "&amp;LU429&amp;" "&amp;MS429&amp;" "&amp;NP429&amp;" "&amp;OO429&amp;" "&amp;PL429&amp;" "&amp;QK429&amp;" "&amp;RM429&amp;" "&amp;SI429&amp;" "&amp;TE429&amp;" "&amp;UE429&amp;" "&amp;#REF!</f>
        <v>#REF!</v>
      </c>
      <c r="CL429" s="28">
        <v>55</v>
      </c>
      <c r="CM429" s="28">
        <v>55</v>
      </c>
      <c r="CO429" s="3">
        <v>55</v>
      </c>
      <c r="CX429" s="3">
        <v>55</v>
      </c>
      <c r="EF429" s="9"/>
      <c r="EM429" s="13" t="s">
        <v>6967</v>
      </c>
      <c r="EN429" s="13" t="s">
        <v>6968</v>
      </c>
      <c r="EO429" s="13"/>
      <c r="EP429" s="13" t="s">
        <v>6969</v>
      </c>
      <c r="EQ429" s="13" t="s">
        <v>6970</v>
      </c>
      <c r="ER429" s="13"/>
      <c r="ES429" s="72" t="s">
        <v>6971</v>
      </c>
      <c r="ET429" s="72" t="s">
        <v>6972</v>
      </c>
      <c r="EU429" s="68"/>
      <c r="FK429" s="9"/>
      <c r="GP429" s="2"/>
      <c r="GQ429" s="9"/>
      <c r="GV429" s="29">
        <v>10.64</v>
      </c>
      <c r="GW429" s="29">
        <v>6.84</v>
      </c>
      <c r="GX429" s="29">
        <v>9.98</v>
      </c>
      <c r="GY429" s="29">
        <v>6.28</v>
      </c>
      <c r="GZ429" s="166">
        <v>8.2200000000000006</v>
      </c>
      <c r="HA429" s="166">
        <v>5.64</v>
      </c>
      <c r="HB429" s="166"/>
      <c r="HC429" s="166"/>
      <c r="HD429" s="166"/>
      <c r="HE429" s="166"/>
      <c r="HF429" s="166"/>
      <c r="HG429" s="166"/>
      <c r="HH429" s="166"/>
      <c r="HI429" s="166"/>
      <c r="HJ429" s="166"/>
      <c r="HK429" s="166"/>
      <c r="JI429" s="68"/>
      <c r="JJ429" s="68"/>
      <c r="JZ429" s="3"/>
      <c r="KA429" s="3"/>
      <c r="KB429" s="3"/>
      <c r="KC429" s="29">
        <v>2.0299999999999998</v>
      </c>
      <c r="KD429" s="29">
        <v>1.21</v>
      </c>
      <c r="KE429" s="29">
        <v>1.95</v>
      </c>
      <c r="KF429" s="29">
        <v>1.1299999999999999</v>
      </c>
      <c r="KG429" s="142">
        <v>1.71</v>
      </c>
      <c r="KH429" s="142">
        <v>1.1100000000000001</v>
      </c>
      <c r="RP429" s="29">
        <v>8.3800000000000008</v>
      </c>
      <c r="RQ429" s="29">
        <v>5.72</v>
      </c>
      <c r="RR429" s="29">
        <v>7.28</v>
      </c>
      <c r="RS429" s="29">
        <v>6.07</v>
      </c>
      <c r="RT429" s="142">
        <v>6.91</v>
      </c>
      <c r="RU429" s="142">
        <v>5.97</v>
      </c>
      <c r="VF429" s="3" t="s">
        <v>4700</v>
      </c>
      <c r="VG429" s="3" t="s">
        <v>4698</v>
      </c>
      <c r="VH429" s="9"/>
      <c r="VI429" s="9"/>
      <c r="VJ429" s="3"/>
      <c r="VO429" s="8"/>
      <c r="VT429" s="18"/>
      <c r="WA429" s="3" t="s">
        <v>537</v>
      </c>
      <c r="WX429" s="18"/>
      <c r="WZ429" s="18" t="s">
        <v>1208</v>
      </c>
      <c r="XA429" s="18"/>
      <c r="XB429" s="18" t="s">
        <v>3365</v>
      </c>
      <c r="XC429" s="18"/>
      <c r="XD429" s="18" t="s">
        <v>3363</v>
      </c>
      <c r="XE429" s="18"/>
      <c r="XF429" s="18"/>
      <c r="XG429" s="18" t="s">
        <v>1285</v>
      </c>
      <c r="XH429" s="18"/>
      <c r="XI429" s="18"/>
      <c r="XJ429" s="18"/>
      <c r="XK429"/>
      <c r="XL429" s="3" t="s">
        <v>1285</v>
      </c>
      <c r="XP429" s="6" t="s">
        <v>10499</v>
      </c>
      <c r="XQ429" s="6" t="s">
        <v>9816</v>
      </c>
      <c r="XS429" s="3" t="s">
        <v>3365</v>
      </c>
      <c r="XU429" s="3" t="s">
        <v>3365</v>
      </c>
      <c r="XV429" s="3">
        <v>2</v>
      </c>
      <c r="YB429" s="3" t="s">
        <v>1464</v>
      </c>
      <c r="YJ429" s="3" t="s">
        <v>170</v>
      </c>
      <c r="ZC429" s="3"/>
    </row>
    <row r="430" spans="1:686" ht="33" customHeight="1" x14ac:dyDescent="0.2">
      <c r="K430" s="6">
        <v>83</v>
      </c>
      <c r="L430" s="6">
        <v>132</v>
      </c>
      <c r="T430" s="3" t="s">
        <v>1114</v>
      </c>
      <c r="AC430" s="3"/>
      <c r="AF430" s="3" t="s">
        <v>3366</v>
      </c>
      <c r="AG430" s="162" t="s">
        <v>10483</v>
      </c>
      <c r="AI430" s="3" t="s">
        <v>3361</v>
      </c>
      <c r="AL430" s="9"/>
      <c r="AM430" s="6" t="s">
        <v>9816</v>
      </c>
      <c r="AO430" s="9"/>
      <c r="AP430" s="9"/>
      <c r="AQ430" s="9"/>
      <c r="BH430" s="98" t="s">
        <v>2708</v>
      </c>
      <c r="BQ430" s="28" t="s">
        <v>4455</v>
      </c>
      <c r="BS430" s="227" t="e">
        <f>DD430&amp;" "&amp;FO430&amp;" "&amp;EJ430&amp;" "&amp;JZ430&amp;" "&amp;IZ430&amp;" "&amp;KW430&amp;" "&amp;LU430&amp;" "&amp;MS430&amp;" "&amp;NP430&amp;" "&amp;OO430&amp;" "&amp;PL430&amp;" "&amp;QK430&amp;" "&amp;RM430&amp;" "&amp;SI430&amp;" "&amp;TE430&amp;" "&amp;UE430&amp;" "&amp;#REF!</f>
        <v>#REF!</v>
      </c>
      <c r="CL430" s="28">
        <v>55</v>
      </c>
      <c r="CM430" s="28">
        <v>55</v>
      </c>
      <c r="CO430" s="3">
        <v>55</v>
      </c>
      <c r="CX430" s="3">
        <v>55</v>
      </c>
      <c r="EF430" s="9"/>
      <c r="EM430" s="13" t="s">
        <v>6961</v>
      </c>
      <c r="EN430" s="13" t="s">
        <v>6962</v>
      </c>
      <c r="EO430" s="13"/>
      <c r="EP430" s="13" t="s">
        <v>6963</v>
      </c>
      <c r="EQ430" s="13" t="s">
        <v>6964</v>
      </c>
      <c r="ER430" s="13"/>
      <c r="ES430" s="72" t="s">
        <v>6965</v>
      </c>
      <c r="ET430" s="72" t="s">
        <v>6966</v>
      </c>
      <c r="EU430" s="68"/>
      <c r="FK430" s="9"/>
      <c r="GP430" s="2"/>
      <c r="GQ430" s="9"/>
      <c r="GV430" s="29">
        <v>11.4</v>
      </c>
      <c r="GW430" s="29">
        <v>7.3</v>
      </c>
      <c r="GX430" s="29">
        <v>9.4</v>
      </c>
      <c r="GY430" s="29">
        <v>6.57</v>
      </c>
      <c r="GZ430" s="166">
        <v>8.69</v>
      </c>
      <c r="HA430" s="166">
        <v>7.45</v>
      </c>
      <c r="HB430" s="166"/>
      <c r="HC430" s="166"/>
      <c r="HD430" s="166"/>
      <c r="HE430" s="166"/>
      <c r="HF430" s="166"/>
      <c r="HG430" s="166"/>
      <c r="HH430" s="166"/>
      <c r="HI430" s="166"/>
      <c r="HJ430" s="166"/>
      <c r="HK430" s="166"/>
      <c r="JI430" s="68"/>
      <c r="JJ430" s="68"/>
      <c r="JZ430" s="3"/>
      <c r="KA430" s="3"/>
      <c r="KB430" s="3"/>
      <c r="KC430" s="29">
        <v>1.94</v>
      </c>
      <c r="KD430" s="29">
        <v>1.21</v>
      </c>
      <c r="KE430" s="29">
        <v>1.68</v>
      </c>
      <c r="KF430" s="29">
        <v>1.1299999999999999</v>
      </c>
      <c r="KG430" s="142">
        <v>1.51</v>
      </c>
      <c r="KH430" s="142">
        <v>1.08</v>
      </c>
      <c r="RP430" s="29">
        <v>8.24</v>
      </c>
      <c r="RQ430" s="29">
        <v>5.45</v>
      </c>
      <c r="RR430" s="29">
        <v>8.07</v>
      </c>
      <c r="RS430" s="29">
        <v>5.64</v>
      </c>
      <c r="RT430" s="142">
        <v>6.98</v>
      </c>
      <c r="RU430" s="142">
        <v>5.32</v>
      </c>
      <c r="VF430" s="3" t="s">
        <v>4700</v>
      </c>
      <c r="VG430" s="3" t="s">
        <v>4698</v>
      </c>
      <c r="VH430" s="9"/>
      <c r="VI430" s="9"/>
      <c r="VJ430" s="3"/>
      <c r="VO430" s="8"/>
      <c r="VT430" s="18"/>
      <c r="WA430" s="3" t="s">
        <v>537</v>
      </c>
      <c r="WX430" s="18"/>
      <c r="WZ430" s="18" t="s">
        <v>1114</v>
      </c>
      <c r="XA430" s="18"/>
      <c r="XB430" s="18" t="s">
        <v>3366</v>
      </c>
      <c r="XC430" s="18"/>
      <c r="XD430" s="18" t="s">
        <v>3361</v>
      </c>
      <c r="XE430" s="18"/>
      <c r="XF430" s="18"/>
      <c r="XG430" s="18" t="s">
        <v>1077</v>
      </c>
      <c r="XH430" s="18"/>
      <c r="XI430" s="18"/>
      <c r="XJ430" s="18"/>
      <c r="XK430"/>
      <c r="XL430" s="8" t="s">
        <v>1077</v>
      </c>
      <c r="XM430" s="18" t="s">
        <v>1420</v>
      </c>
      <c r="XN430" s="6" t="s">
        <v>1420</v>
      </c>
      <c r="XP430" s="6" t="s">
        <v>10498</v>
      </c>
      <c r="XQ430" s="6" t="s">
        <v>9816</v>
      </c>
      <c r="XS430" s="3" t="s">
        <v>3366</v>
      </c>
      <c r="XU430" s="3" t="s">
        <v>3366</v>
      </c>
      <c r="XV430"/>
      <c r="YB430" s="3" t="s">
        <v>1464</v>
      </c>
      <c r="YJ430" s="3" t="s">
        <v>170</v>
      </c>
      <c r="ZC430" s="3"/>
    </row>
    <row r="431" spans="1:686" ht="33" customHeight="1" x14ac:dyDescent="0.2">
      <c r="K431" s="6">
        <v>83</v>
      </c>
      <c r="L431" s="6">
        <v>132</v>
      </c>
      <c r="T431" s="3" t="s">
        <v>1113</v>
      </c>
      <c r="AC431" s="3"/>
      <c r="AL431" s="9"/>
      <c r="AM431" s="6" t="s">
        <v>10953</v>
      </c>
      <c r="AO431" s="9"/>
      <c r="AP431" s="9"/>
      <c r="AQ431" s="9"/>
      <c r="BH431" s="98"/>
      <c r="CX431" s="3"/>
      <c r="CZ431" s="64"/>
      <c r="EF431" s="9"/>
      <c r="EJ431" s="3" t="s">
        <v>1765</v>
      </c>
      <c r="EK431" s="3" t="s">
        <v>1765</v>
      </c>
      <c r="EL431" s="3" t="s">
        <v>1765</v>
      </c>
      <c r="EM431" s="13" t="s">
        <v>6973</v>
      </c>
      <c r="EN431" s="13" t="s">
        <v>6974</v>
      </c>
      <c r="EO431" s="13"/>
      <c r="EP431" s="13" t="s">
        <v>6975</v>
      </c>
      <c r="EQ431" s="13" t="s">
        <v>6976</v>
      </c>
      <c r="ER431" s="13"/>
      <c r="ES431" s="72" t="s">
        <v>6977</v>
      </c>
      <c r="ET431" s="72" t="s">
        <v>6978</v>
      </c>
      <c r="EU431" s="68"/>
      <c r="FK431" s="9"/>
      <c r="GP431" s="2"/>
      <c r="GQ431" s="9"/>
      <c r="GZ431" s="166"/>
      <c r="HA431" s="166"/>
      <c r="HB431" s="166"/>
      <c r="HC431" s="166"/>
      <c r="HD431" s="166"/>
      <c r="HE431" s="166"/>
      <c r="HF431" s="166"/>
      <c r="HG431" s="166"/>
      <c r="HH431" s="166"/>
      <c r="HI431" s="166"/>
      <c r="HJ431" s="166"/>
      <c r="HK431" s="166"/>
      <c r="JI431" s="68"/>
      <c r="JJ431" s="68"/>
      <c r="JZ431" s="9"/>
      <c r="KA431" s="9"/>
      <c r="KB431" s="9"/>
      <c r="KC431" s="9"/>
      <c r="KD431" s="9"/>
      <c r="KE431" s="9"/>
      <c r="KF431" s="9"/>
      <c r="PY431" s="64"/>
      <c r="PZ431" s="64"/>
      <c r="RT431" s="142"/>
      <c r="RU431" s="142"/>
      <c r="VH431" s="9"/>
      <c r="VI431" s="9"/>
      <c r="VJ431" s="3"/>
      <c r="VO431" s="8"/>
      <c r="VT431" s="18"/>
      <c r="WA431" s="3" t="s">
        <v>10891</v>
      </c>
      <c r="WX431" s="18"/>
      <c r="WZ431" s="18"/>
      <c r="XA431" s="18"/>
      <c r="XB431" s="18"/>
      <c r="XC431" s="18"/>
      <c r="XD431" s="18"/>
      <c r="XE431" s="18"/>
      <c r="XF431" s="18"/>
      <c r="XG431" s="18"/>
      <c r="XH431" s="18"/>
      <c r="XI431" s="18"/>
      <c r="XJ431" s="18"/>
      <c r="XK431"/>
      <c r="XP431" s="6" t="s">
        <v>1077</v>
      </c>
      <c r="XQ431" s="6" t="s">
        <v>10953</v>
      </c>
      <c r="XV431"/>
      <c r="ZC431" s="3"/>
    </row>
    <row r="432" spans="1:686" ht="33" customHeight="1" x14ac:dyDescent="0.2">
      <c r="K432" s="6">
        <v>83</v>
      </c>
      <c r="L432" s="6">
        <v>132</v>
      </c>
      <c r="T432" s="3" t="s">
        <v>1208</v>
      </c>
      <c r="AC432" s="3"/>
      <c r="AL432" s="9"/>
      <c r="AM432" s="6" t="s">
        <v>10953</v>
      </c>
      <c r="AO432" s="9"/>
      <c r="AP432" s="9"/>
      <c r="AQ432" s="9"/>
      <c r="BH432" s="98"/>
      <c r="CX432" s="3"/>
      <c r="CZ432" s="64"/>
      <c r="EF432" s="9"/>
      <c r="EM432" s="13" t="s">
        <v>6979</v>
      </c>
      <c r="EN432" s="13" t="s">
        <v>6980</v>
      </c>
      <c r="EO432" s="13"/>
      <c r="EP432" s="13" t="s">
        <v>6981</v>
      </c>
      <c r="EQ432" s="13" t="s">
        <v>6982</v>
      </c>
      <c r="ER432" s="13"/>
      <c r="ES432" s="72" t="s">
        <v>6983</v>
      </c>
      <c r="ET432" s="72" t="s">
        <v>6984</v>
      </c>
      <c r="EU432" s="68"/>
      <c r="FK432" s="9"/>
      <c r="GP432" s="2"/>
      <c r="GQ432" s="9"/>
      <c r="GZ432" s="166"/>
      <c r="HA432" s="166"/>
      <c r="HB432" s="166"/>
      <c r="HC432" s="166"/>
      <c r="HD432" s="166"/>
      <c r="HE432" s="166"/>
      <c r="HF432" s="166"/>
      <c r="HG432" s="166"/>
      <c r="HH432" s="166"/>
      <c r="HI432" s="166"/>
      <c r="HJ432" s="166"/>
      <c r="HK432" s="166"/>
      <c r="JI432" s="68"/>
      <c r="JJ432" s="68"/>
      <c r="JZ432" s="9"/>
      <c r="KA432" s="9"/>
      <c r="KB432" s="9"/>
      <c r="KC432" s="9"/>
      <c r="KD432" s="9"/>
      <c r="KE432" s="9"/>
      <c r="KF432" s="9"/>
      <c r="PY432" s="64"/>
      <c r="PZ432" s="64"/>
      <c r="RT432" s="142"/>
      <c r="RU432" s="142"/>
      <c r="VH432" s="9"/>
      <c r="VI432" s="9"/>
      <c r="VJ432" s="3"/>
      <c r="VO432" s="8"/>
      <c r="VT432" s="18"/>
      <c r="WA432" s="3" t="s">
        <v>10891</v>
      </c>
      <c r="WX432" s="18"/>
      <c r="WZ432" s="18"/>
      <c r="XA432" s="18"/>
      <c r="XB432" s="18"/>
      <c r="XC432" s="18"/>
      <c r="XD432" s="18"/>
      <c r="XE432" s="18"/>
      <c r="XF432" s="18"/>
      <c r="XG432" s="18"/>
      <c r="XH432" s="18"/>
      <c r="XI432" s="18"/>
      <c r="XJ432" s="18"/>
      <c r="XK432"/>
      <c r="XP432" s="6" t="s">
        <v>10499</v>
      </c>
      <c r="XQ432" s="6" t="s">
        <v>10953</v>
      </c>
      <c r="XV432"/>
      <c r="ZC432" s="3"/>
    </row>
    <row r="433" spans="1:686" ht="33" customHeight="1" x14ac:dyDescent="0.2">
      <c r="K433" s="6">
        <v>83</v>
      </c>
      <c r="L433" s="6">
        <v>132</v>
      </c>
      <c r="T433" s="3" t="s">
        <v>1114</v>
      </c>
      <c r="AC433" s="3"/>
      <c r="AL433" s="9"/>
      <c r="AM433" s="6" t="s">
        <v>10953</v>
      </c>
      <c r="AO433" s="9"/>
      <c r="AP433" s="9"/>
      <c r="AQ433" s="9"/>
      <c r="BH433" s="98"/>
      <c r="CX433" s="3"/>
      <c r="CZ433" s="64"/>
      <c r="EF433" s="9"/>
      <c r="EM433" s="13" t="s">
        <v>6985</v>
      </c>
      <c r="EN433" s="13" t="s">
        <v>6986</v>
      </c>
      <c r="EO433" s="13"/>
      <c r="EP433" s="13" t="s">
        <v>6987</v>
      </c>
      <c r="EQ433" s="13" t="s">
        <v>6988</v>
      </c>
      <c r="ER433" s="13"/>
      <c r="ES433" s="72" t="s">
        <v>6989</v>
      </c>
      <c r="ET433" s="72" t="s">
        <v>6990</v>
      </c>
      <c r="EU433" s="68"/>
      <c r="FK433" s="9"/>
      <c r="GP433" s="2"/>
      <c r="GQ433" s="9"/>
      <c r="GZ433" s="166"/>
      <c r="HA433" s="166"/>
      <c r="HB433" s="166"/>
      <c r="HC433" s="166"/>
      <c r="HD433" s="166"/>
      <c r="HE433" s="166"/>
      <c r="HF433" s="166"/>
      <c r="HG433" s="166"/>
      <c r="HH433" s="166"/>
      <c r="HI433" s="166"/>
      <c r="HJ433" s="166"/>
      <c r="HK433" s="166"/>
      <c r="JI433" s="68"/>
      <c r="JJ433" s="68"/>
      <c r="JZ433" s="9"/>
      <c r="KA433" s="9"/>
      <c r="KB433" s="9"/>
      <c r="KC433" s="9"/>
      <c r="KD433" s="9"/>
      <c r="KE433" s="9"/>
      <c r="KF433" s="9"/>
      <c r="PY433" s="64"/>
      <c r="PZ433" s="64"/>
      <c r="RT433" s="142"/>
      <c r="RU433" s="142"/>
      <c r="VH433" s="9"/>
      <c r="VI433" s="9"/>
      <c r="VJ433" s="3"/>
      <c r="VO433" s="8"/>
      <c r="VT433" s="18"/>
      <c r="WA433" s="3" t="s">
        <v>10891</v>
      </c>
      <c r="WX433" s="18"/>
      <c r="WZ433" s="18"/>
      <c r="XA433" s="18"/>
      <c r="XB433" s="18"/>
      <c r="XC433" s="18"/>
      <c r="XD433" s="18"/>
      <c r="XE433" s="18"/>
      <c r="XF433" s="18"/>
      <c r="XG433" s="18"/>
      <c r="XH433" s="18"/>
      <c r="XI433" s="18"/>
      <c r="XJ433" s="18"/>
      <c r="XK433"/>
      <c r="XP433" s="6" t="s">
        <v>10498</v>
      </c>
      <c r="XQ433" s="6" t="s">
        <v>10953</v>
      </c>
      <c r="XV433"/>
      <c r="ZC433" s="3"/>
    </row>
    <row r="434" spans="1:686" ht="33" customHeight="1" x14ac:dyDescent="0.2">
      <c r="A434" s="3" t="s">
        <v>5637</v>
      </c>
      <c r="B434" s="64" t="s">
        <v>11357</v>
      </c>
      <c r="C434" s="138" t="s">
        <v>9883</v>
      </c>
      <c r="D434" s="138"/>
      <c r="E434" s="138"/>
      <c r="K434" s="6">
        <v>84</v>
      </c>
      <c r="L434" s="6">
        <v>133</v>
      </c>
      <c r="M434" s="138" t="s">
        <v>2201</v>
      </c>
      <c r="N434" s="3" t="s">
        <v>10282</v>
      </c>
      <c r="O434" s="3" t="s">
        <v>10283</v>
      </c>
      <c r="P434" s="3">
        <v>2</v>
      </c>
      <c r="Q434" s="3" t="s">
        <v>2353</v>
      </c>
      <c r="S434" s="3" t="s">
        <v>75</v>
      </c>
      <c r="T434" s="3" t="s">
        <v>1160</v>
      </c>
      <c r="U434" s="3" t="s">
        <v>888</v>
      </c>
      <c r="V434" s="3" t="s">
        <v>889</v>
      </c>
      <c r="W434" s="3" t="s">
        <v>2211</v>
      </c>
      <c r="X434" s="6" t="s">
        <v>2170</v>
      </c>
      <c r="Y434" s="3" t="s">
        <v>2291</v>
      </c>
      <c r="Z434" s="3" t="s">
        <v>2292</v>
      </c>
      <c r="AA434" s="3" t="s">
        <v>2293</v>
      </c>
      <c r="AB434" s="6" t="s">
        <v>2020</v>
      </c>
      <c r="AC434" s="3" t="s">
        <v>218</v>
      </c>
      <c r="AD434" s="45"/>
      <c r="AE434" s="3" t="s">
        <v>3197</v>
      </c>
      <c r="AF434" s="3" t="s">
        <v>1160</v>
      </c>
      <c r="AG434" s="3" t="s">
        <v>987</v>
      </c>
      <c r="AI434" s="45"/>
      <c r="AJ434" s="45" t="s">
        <v>542</v>
      </c>
      <c r="AL434" s="9"/>
      <c r="AM434" s="6" t="s">
        <v>10499</v>
      </c>
      <c r="AN434" s="3" t="s">
        <v>537</v>
      </c>
      <c r="AO434" s="28">
        <v>6</v>
      </c>
      <c r="AP434" s="28">
        <v>6</v>
      </c>
      <c r="AQ434" s="28">
        <v>40</v>
      </c>
      <c r="AR434" s="28" t="s">
        <v>2767</v>
      </c>
      <c r="AS434" s="28"/>
      <c r="AT434" s="9">
        <v>372</v>
      </c>
      <c r="AU434" s="98">
        <v>372</v>
      </c>
      <c r="AV434" s="98">
        <v>0</v>
      </c>
      <c r="AW434" s="98">
        <v>17.36</v>
      </c>
      <c r="AX434" s="98">
        <v>1.37</v>
      </c>
      <c r="AY434" s="226" t="s">
        <v>2714</v>
      </c>
      <c r="AZ434" s="28" t="s">
        <v>557</v>
      </c>
      <c r="BA434" s="28" t="s">
        <v>542</v>
      </c>
      <c r="BB434" s="28" t="s">
        <v>542</v>
      </c>
      <c r="BC434" s="28" t="s">
        <v>1353</v>
      </c>
      <c r="BH434" s="98" t="s">
        <v>2708</v>
      </c>
      <c r="BI434" s="28" t="s">
        <v>1529</v>
      </c>
      <c r="BJ434" s="247" t="s">
        <v>10483</v>
      </c>
      <c r="BK434" s="28" t="s">
        <v>1529</v>
      </c>
      <c r="BL434" s="28" t="s">
        <v>448</v>
      </c>
      <c r="BM434" s="28">
        <v>6</v>
      </c>
      <c r="BQ434" s="28" t="s">
        <v>4455</v>
      </c>
      <c r="BR434" s="227" t="s">
        <v>1350</v>
      </c>
      <c r="BS434" s="227" t="str">
        <f>DD434&amp;" "&amp;FO434&amp;" "&amp;EJ434&amp;" "&amp;HZ434&amp;" "&amp;IZ434&amp;" "&amp;KW434&amp;" "&amp;LU434&amp;" "&amp;MS434&amp;" "&amp;NP434&amp;" "&amp;OO434&amp;" "&amp;PL434&amp;" "&amp;QK434&amp;" "&amp;RM434&amp;" "&amp;SI434&amp;" "&amp;TE434&amp;" "&amp;UE434&amp;" "&amp;JZ434</f>
        <v xml:space="preserve">-- DRES --        IBSS-r  CES-D  RSES  </v>
      </c>
      <c r="BT434" s="28" t="s">
        <v>4322</v>
      </c>
      <c r="BU434" s="28" t="s">
        <v>1351</v>
      </c>
      <c r="BV434" s="28" t="s">
        <v>8160</v>
      </c>
      <c r="BW434" s="28" t="s">
        <v>823</v>
      </c>
      <c r="CE434" s="28" t="s">
        <v>4460</v>
      </c>
      <c r="CF434" s="28" t="s">
        <v>4460</v>
      </c>
      <c r="CL434" s="28">
        <v>191</v>
      </c>
      <c r="CM434" s="28">
        <v>186</v>
      </c>
      <c r="CN434" s="3" t="s">
        <v>4891</v>
      </c>
      <c r="CO434" s="3">
        <v>191</v>
      </c>
      <c r="CZ434" s="3">
        <v>191</v>
      </c>
      <c r="DD434" s="162" t="s">
        <v>10483</v>
      </c>
      <c r="DE434" s="162" t="s">
        <v>10483</v>
      </c>
      <c r="DF434" s="162" t="s">
        <v>10483</v>
      </c>
      <c r="DG434" s="162" t="s">
        <v>10483</v>
      </c>
      <c r="DH434" s="162" t="s">
        <v>10483</v>
      </c>
      <c r="DI434" s="162" t="s">
        <v>10483</v>
      </c>
      <c r="DJ434" s="162" t="s">
        <v>10483</v>
      </c>
      <c r="DK434" s="162" t="s">
        <v>10483</v>
      </c>
      <c r="DL434" s="162" t="s">
        <v>10483</v>
      </c>
      <c r="EA434" s="162" t="s">
        <v>10483</v>
      </c>
      <c r="EB434" s="162"/>
      <c r="EC434" s="162" t="s">
        <v>10483</v>
      </c>
      <c r="ED434" s="162" t="s">
        <v>10483</v>
      </c>
      <c r="EE434" s="162" t="s">
        <v>10483</v>
      </c>
      <c r="EF434" s="162" t="s">
        <v>10483</v>
      </c>
      <c r="EJ434" s="162" t="s">
        <v>10483</v>
      </c>
      <c r="EK434" s="162" t="s">
        <v>10483</v>
      </c>
      <c r="EL434" s="162" t="s">
        <v>10483</v>
      </c>
      <c r="EM434" s="162" t="s">
        <v>10483</v>
      </c>
      <c r="EN434" s="162" t="s">
        <v>10483</v>
      </c>
      <c r="EO434" s="162" t="s">
        <v>10483</v>
      </c>
      <c r="EP434" s="162" t="s">
        <v>10483</v>
      </c>
      <c r="EQ434" s="162" t="s">
        <v>10483</v>
      </c>
      <c r="ER434" s="162" t="s">
        <v>10483</v>
      </c>
      <c r="FG434" s="162" t="s">
        <v>10483</v>
      </c>
      <c r="FH434" s="162" t="s">
        <v>10483</v>
      </c>
      <c r="FI434" s="162" t="s">
        <v>10483</v>
      </c>
      <c r="FJ434" s="162" t="s">
        <v>10483</v>
      </c>
      <c r="FK434" s="162" t="s">
        <v>10483</v>
      </c>
      <c r="FO434" s="3" t="s">
        <v>4160</v>
      </c>
      <c r="FP434" s="53" t="s">
        <v>10483</v>
      </c>
      <c r="FQ434" s="3" t="s">
        <v>4160</v>
      </c>
      <c r="FR434" s="3" t="s">
        <v>4160</v>
      </c>
      <c r="FS434" s="29">
        <v>2.2200000000000002</v>
      </c>
      <c r="FT434" s="29">
        <v>0.81</v>
      </c>
      <c r="FU434" s="53" t="s">
        <v>10483</v>
      </c>
      <c r="FV434" s="29">
        <v>1.89</v>
      </c>
      <c r="FW434" s="29">
        <v>0.8</v>
      </c>
      <c r="FX434" s="53" t="s">
        <v>10483</v>
      </c>
      <c r="GD434" s="65">
        <v>2.0499999999999998</v>
      </c>
      <c r="GE434" s="65">
        <v>0.83</v>
      </c>
      <c r="GM434" s="53" t="s">
        <v>10483</v>
      </c>
      <c r="GN434" s="53" t="s">
        <v>10483</v>
      </c>
      <c r="GO434" s="53" t="s">
        <v>10483</v>
      </c>
      <c r="GP434" s="53" t="s">
        <v>10483</v>
      </c>
      <c r="GQ434" s="53" t="s">
        <v>10483</v>
      </c>
      <c r="GU434" s="29" t="s">
        <v>823</v>
      </c>
      <c r="GV434" s="29">
        <v>2.17</v>
      </c>
      <c r="GW434" s="29">
        <v>0.64</v>
      </c>
      <c r="GX434" s="29">
        <v>1.93</v>
      </c>
      <c r="GY434" s="29">
        <v>0.54</v>
      </c>
      <c r="GZ434" s="166"/>
      <c r="HA434" s="166"/>
      <c r="HB434" s="166"/>
      <c r="HC434" s="166"/>
      <c r="HD434" s="166">
        <v>2.0099999999999998</v>
      </c>
      <c r="HE434" s="166">
        <v>0.53</v>
      </c>
      <c r="HF434" s="166"/>
      <c r="HG434" s="166"/>
      <c r="HH434" s="166"/>
      <c r="HI434" s="166"/>
      <c r="HJ434" s="166"/>
      <c r="HK434" s="166"/>
      <c r="HO434" s="3" t="s">
        <v>542</v>
      </c>
      <c r="JZ434" s="9"/>
      <c r="KA434" s="9"/>
      <c r="KB434" s="9"/>
      <c r="KC434" s="9"/>
      <c r="KD434" s="9"/>
      <c r="KE434" s="9"/>
      <c r="KF434" s="9"/>
      <c r="PL434" s="3" t="s">
        <v>4317</v>
      </c>
      <c r="PM434" s="3" t="s">
        <v>4179</v>
      </c>
      <c r="PN434" s="3" t="s">
        <v>4179</v>
      </c>
      <c r="PO434" s="29">
        <v>3.63</v>
      </c>
      <c r="PP434" s="29">
        <v>0.92</v>
      </c>
      <c r="PQ434" s="29">
        <v>3.29</v>
      </c>
      <c r="PR434" s="29">
        <v>1.1100000000000001</v>
      </c>
      <c r="PY434" s="29">
        <v>3.49</v>
      </c>
      <c r="PZ434" s="29">
        <v>0.9</v>
      </c>
      <c r="RM434" s="3" t="s">
        <v>4252</v>
      </c>
      <c r="RN434" s="3" t="s">
        <v>4579</v>
      </c>
      <c r="RO434" s="3" t="s">
        <v>4252</v>
      </c>
      <c r="RP434" s="29">
        <v>1.84</v>
      </c>
      <c r="RQ434" s="29">
        <v>0.46</v>
      </c>
      <c r="RR434" s="29">
        <v>1.78</v>
      </c>
      <c r="RS434" s="29">
        <v>0.55000000000000004</v>
      </c>
      <c r="RX434" s="142">
        <v>1.66</v>
      </c>
      <c r="RY434" s="142">
        <v>0.49</v>
      </c>
      <c r="TE434" s="3" t="s">
        <v>4106</v>
      </c>
      <c r="TF434" s="3" t="s">
        <v>4106</v>
      </c>
      <c r="TG434" s="3" t="s">
        <v>4106</v>
      </c>
      <c r="TH434" s="29">
        <v>2.77</v>
      </c>
      <c r="TI434" s="29">
        <v>0.41</v>
      </c>
      <c r="TK434" s="29">
        <v>2.95</v>
      </c>
      <c r="TL434" s="29">
        <v>0.45</v>
      </c>
      <c r="TS434" s="142">
        <v>2.95</v>
      </c>
      <c r="TT434" s="142">
        <v>0.44</v>
      </c>
      <c r="TU434" s="142"/>
      <c r="VF434" s="3" t="s">
        <v>5046</v>
      </c>
      <c r="VG434" s="3" t="s">
        <v>4702</v>
      </c>
      <c r="VH434" s="3" t="s">
        <v>4504</v>
      </c>
      <c r="VI434" s="3">
        <v>156</v>
      </c>
      <c r="VJ434" s="3">
        <v>81.67</v>
      </c>
      <c r="VQ434" s="3" t="s">
        <v>2201</v>
      </c>
      <c r="VR434" s="3" t="s">
        <v>2201</v>
      </c>
      <c r="VS434" s="3" t="s">
        <v>2201</v>
      </c>
      <c r="VT434" s="6" t="s">
        <v>2201</v>
      </c>
      <c r="VV434" s="2" t="s">
        <v>6240</v>
      </c>
      <c r="VW434" s="2" t="s">
        <v>5823</v>
      </c>
      <c r="VX434" s="3" t="s">
        <v>6242</v>
      </c>
      <c r="VZ434" s="3" t="s">
        <v>537</v>
      </c>
      <c r="WA434" s="3" t="s">
        <v>537</v>
      </c>
      <c r="WB434" s="117" t="s">
        <v>10430</v>
      </c>
      <c r="WC434" s="3" t="s">
        <v>537</v>
      </c>
      <c r="WG434" s="7" t="s">
        <v>537</v>
      </c>
      <c r="WN434" s="2" t="s">
        <v>6241</v>
      </c>
      <c r="WO434" s="2" t="s">
        <v>1160</v>
      </c>
      <c r="WQ434" s="4"/>
      <c r="WT434" s="3" t="s">
        <v>5839</v>
      </c>
      <c r="WU434" s="3" t="s">
        <v>537</v>
      </c>
      <c r="WV434" s="7" t="s">
        <v>537</v>
      </c>
      <c r="WZ434" s="6" t="s">
        <v>1160</v>
      </c>
      <c r="XA434" s="6" t="s">
        <v>3197</v>
      </c>
      <c r="XB434" s="6" t="s">
        <v>6243</v>
      </c>
      <c r="XE434" s="6" t="s">
        <v>542</v>
      </c>
      <c r="XF434" s="6" t="s">
        <v>2425</v>
      </c>
      <c r="XG434" s="6" t="s">
        <v>1285</v>
      </c>
      <c r="XH434" s="6" t="s">
        <v>1285</v>
      </c>
      <c r="XK434"/>
      <c r="XL434" s="3" t="s">
        <v>1285</v>
      </c>
      <c r="XM434" s="6" t="s">
        <v>1096</v>
      </c>
      <c r="XN434" s="6" t="s">
        <v>1096</v>
      </c>
      <c r="XP434" s="6" t="s">
        <v>10499</v>
      </c>
      <c r="XQ434" s="6" t="s">
        <v>10499</v>
      </c>
      <c r="XS434" s="3" t="s">
        <v>1160</v>
      </c>
      <c r="XU434" s="3" t="s">
        <v>1160</v>
      </c>
      <c r="XV434" s="3">
        <v>6</v>
      </c>
      <c r="YB434" s="3" t="s">
        <v>1096</v>
      </c>
      <c r="YI434" s="3" t="s">
        <v>778</v>
      </c>
      <c r="YJ434" s="3" t="s">
        <v>1066</v>
      </c>
      <c r="YL434" s="3" t="s">
        <v>1242</v>
      </c>
      <c r="YM434" s="3" t="s">
        <v>537</v>
      </c>
      <c r="YP434" s="3" t="s">
        <v>2751</v>
      </c>
      <c r="YQ434" s="3" t="s">
        <v>537</v>
      </c>
      <c r="YR434" s="3" t="s">
        <v>537</v>
      </c>
      <c r="YS434" s="3" t="s">
        <v>888</v>
      </c>
      <c r="YT434" s="3" t="s">
        <v>889</v>
      </c>
      <c r="YU434" s="3" t="s">
        <v>3998</v>
      </c>
      <c r="YV434" s="3" t="s">
        <v>537</v>
      </c>
      <c r="YX434" s="3" t="s">
        <v>2425</v>
      </c>
      <c r="YY434" s="3" t="s">
        <v>2136</v>
      </c>
      <c r="ZA434" s="6" t="s">
        <v>1941</v>
      </c>
      <c r="ZB434" s="3" t="s">
        <v>781</v>
      </c>
      <c r="ZC434" s="3"/>
      <c r="ZF434" s="24" t="s">
        <v>2137</v>
      </c>
      <c r="ZH434" s="13" t="s">
        <v>1347</v>
      </c>
      <c r="ZI434" s="3" t="s">
        <v>1351</v>
      </c>
      <c r="ZJ434" s="3" t="s">
        <v>1352</v>
      </c>
    </row>
    <row r="435" spans="1:686" ht="33" customHeight="1" x14ac:dyDescent="0.2">
      <c r="A435" s="162" t="s">
        <v>10483</v>
      </c>
      <c r="B435" s="162"/>
      <c r="C435" s="162" t="s">
        <v>10483</v>
      </c>
      <c r="D435" s="162" t="s">
        <v>10483</v>
      </c>
      <c r="E435" s="162" t="s">
        <v>10483</v>
      </c>
      <c r="K435" s="6">
        <v>84</v>
      </c>
      <c r="L435" s="6">
        <v>133</v>
      </c>
      <c r="M435" s="162" t="s">
        <v>10483</v>
      </c>
      <c r="Q435" s="3"/>
      <c r="T435" s="3" t="s">
        <v>1241</v>
      </c>
      <c r="X435" s="3"/>
      <c r="AC435" s="3"/>
      <c r="AE435" s="3" t="s">
        <v>1241</v>
      </c>
      <c r="AG435" s="162" t="s">
        <v>10483</v>
      </c>
      <c r="AL435" s="9"/>
      <c r="AM435" s="6" t="s">
        <v>10743</v>
      </c>
      <c r="AO435" s="28">
        <v>6</v>
      </c>
      <c r="AP435" s="28">
        <v>6</v>
      </c>
      <c r="AQ435" s="28">
        <v>40</v>
      </c>
      <c r="AR435" s="28"/>
      <c r="AS435" s="28"/>
      <c r="AT435" s="28"/>
      <c r="AU435" s="28"/>
      <c r="AV435" s="28"/>
      <c r="AW435" s="28"/>
      <c r="AX435" s="28"/>
      <c r="AY435" s="228"/>
      <c r="BH435" s="98" t="s">
        <v>2708</v>
      </c>
      <c r="BI435" s="247" t="s">
        <v>10483</v>
      </c>
      <c r="BJ435" s="247" t="s">
        <v>10483</v>
      </c>
      <c r="BK435" s="247" t="s">
        <v>10483</v>
      </c>
      <c r="BQ435" s="28" t="s">
        <v>4455</v>
      </c>
      <c r="BS435" s="227" t="str">
        <f>DD435&amp;" "&amp;FO435&amp;" "&amp;EJ435&amp;" "&amp;HZ435&amp;" "&amp;IZ435&amp;" "&amp;KW435&amp;" "&amp;LU435&amp;" "&amp;MS435&amp;" "&amp;NP435&amp;" "&amp;OO435&amp;" "&amp;PL435&amp;" "&amp;QK435&amp;" "&amp;RM435&amp;" "&amp;SI435&amp;" "&amp;TE435&amp;" "&amp;UE435&amp;" "&amp;JZ435</f>
        <v xml:space="preserve">-- DRES --              </v>
      </c>
      <c r="CL435" s="28">
        <v>181</v>
      </c>
      <c r="CM435" s="28">
        <v>179</v>
      </c>
      <c r="CO435" s="3">
        <v>181</v>
      </c>
      <c r="CZ435" s="3">
        <v>181</v>
      </c>
      <c r="DD435" s="162" t="s">
        <v>10483</v>
      </c>
      <c r="DE435" s="162" t="s">
        <v>10483</v>
      </c>
      <c r="DF435" s="162" t="s">
        <v>10483</v>
      </c>
      <c r="DG435" s="162" t="s">
        <v>10483</v>
      </c>
      <c r="DH435" s="162" t="s">
        <v>10483</v>
      </c>
      <c r="DI435" s="162" t="s">
        <v>10483</v>
      </c>
      <c r="DJ435" s="162" t="s">
        <v>10483</v>
      </c>
      <c r="DK435" s="162" t="s">
        <v>10483</v>
      </c>
      <c r="DL435" s="162" t="s">
        <v>10483</v>
      </c>
      <c r="EA435" s="162" t="s">
        <v>10483</v>
      </c>
      <c r="EB435" s="162"/>
      <c r="EC435" s="162" t="s">
        <v>10483</v>
      </c>
      <c r="ED435" s="162" t="s">
        <v>10483</v>
      </c>
      <c r="EE435" s="162" t="s">
        <v>10483</v>
      </c>
      <c r="EF435" s="162" t="s">
        <v>10483</v>
      </c>
      <c r="EJ435" s="162" t="s">
        <v>10483</v>
      </c>
      <c r="EK435" s="162" t="s">
        <v>10483</v>
      </c>
      <c r="EL435" s="162" t="s">
        <v>10483</v>
      </c>
      <c r="EM435" s="162" t="s">
        <v>10483</v>
      </c>
      <c r="EN435" s="162" t="s">
        <v>10483</v>
      </c>
      <c r="EO435" s="162" t="s">
        <v>10483</v>
      </c>
      <c r="EP435" s="162" t="s">
        <v>10483</v>
      </c>
      <c r="EQ435" s="162" t="s">
        <v>10483</v>
      </c>
      <c r="ER435" s="162" t="s">
        <v>10483</v>
      </c>
      <c r="FG435" s="162" t="s">
        <v>10483</v>
      </c>
      <c r="FH435" s="162" t="s">
        <v>10483</v>
      </c>
      <c r="FI435" s="162" t="s">
        <v>10483</v>
      </c>
      <c r="FJ435" s="162" t="s">
        <v>10483</v>
      </c>
      <c r="FK435" s="162" t="s">
        <v>10483</v>
      </c>
      <c r="FO435" s="3" t="s">
        <v>4160</v>
      </c>
      <c r="FP435" s="53" t="s">
        <v>10483</v>
      </c>
      <c r="FQ435" s="3" t="s">
        <v>4160</v>
      </c>
      <c r="FR435" s="3" t="s">
        <v>4160</v>
      </c>
      <c r="FS435" s="29">
        <v>2.13</v>
      </c>
      <c r="FT435" s="29">
        <v>0.83</v>
      </c>
      <c r="FU435" s="53" t="s">
        <v>10483</v>
      </c>
      <c r="FV435" s="29">
        <v>2.08</v>
      </c>
      <c r="FW435" s="29">
        <v>0.9</v>
      </c>
      <c r="FX435" s="53" t="s">
        <v>10483</v>
      </c>
      <c r="GC435" s="64"/>
      <c r="GD435" s="180">
        <v>2.27</v>
      </c>
      <c r="GE435" s="180">
        <v>0.97</v>
      </c>
      <c r="GM435" s="53" t="s">
        <v>10483</v>
      </c>
      <c r="GN435" s="53" t="s">
        <v>10483</v>
      </c>
      <c r="GO435" s="53" t="s">
        <v>10483</v>
      </c>
      <c r="GP435" s="53" t="s">
        <v>10483</v>
      </c>
      <c r="GQ435" s="53" t="s">
        <v>10483</v>
      </c>
      <c r="GV435" s="29">
        <v>2.06</v>
      </c>
      <c r="GW435" s="29">
        <v>0.62</v>
      </c>
      <c r="GX435" s="29">
        <v>1.92</v>
      </c>
      <c r="GY435" s="29">
        <v>0.52</v>
      </c>
      <c r="GZ435" s="166"/>
      <c r="HA435" s="166"/>
      <c r="HB435" s="166"/>
      <c r="HC435" s="166"/>
      <c r="HD435" s="166">
        <v>2.04</v>
      </c>
      <c r="HE435" s="166">
        <v>0.54</v>
      </c>
      <c r="HF435" s="166"/>
      <c r="HG435" s="166"/>
      <c r="HH435" s="166"/>
      <c r="HI435" s="166"/>
      <c r="HJ435" s="166"/>
      <c r="HK435" s="166"/>
      <c r="JZ435" s="9"/>
      <c r="KA435" s="9"/>
      <c r="KB435" s="9"/>
      <c r="KC435" s="9"/>
      <c r="KD435" s="9"/>
      <c r="KE435" s="9"/>
      <c r="KF435" s="9"/>
      <c r="PO435" s="29">
        <v>3.49</v>
      </c>
      <c r="PP435" s="29">
        <v>0.87</v>
      </c>
      <c r="PQ435" s="29">
        <v>3.44</v>
      </c>
      <c r="PR435" s="29">
        <v>0.97</v>
      </c>
      <c r="PY435" s="29">
        <v>3.61</v>
      </c>
      <c r="PZ435" s="29">
        <v>0.98</v>
      </c>
      <c r="RP435" s="29">
        <v>1.86</v>
      </c>
      <c r="RQ435" s="29">
        <v>0.48</v>
      </c>
      <c r="RR435" s="29">
        <v>1.84</v>
      </c>
      <c r="RS435" s="29">
        <v>0.48</v>
      </c>
      <c r="RX435" s="142">
        <v>1.91</v>
      </c>
      <c r="RY435" s="142">
        <v>0.56000000000000005</v>
      </c>
      <c r="TH435" s="29">
        <v>2.79</v>
      </c>
      <c r="TI435" s="29">
        <v>0.37</v>
      </c>
      <c r="TK435" s="29">
        <v>2.84</v>
      </c>
      <c r="TL435" s="29">
        <v>0.39</v>
      </c>
      <c r="TS435" s="142">
        <v>2.83</v>
      </c>
      <c r="TT435" s="142">
        <v>0.43</v>
      </c>
      <c r="TU435" s="142"/>
      <c r="VF435" s="3" t="s">
        <v>4701</v>
      </c>
      <c r="VG435" s="9"/>
      <c r="VH435" s="9"/>
      <c r="VI435" s="9"/>
      <c r="VJ435" s="9"/>
      <c r="WA435" s="3" t="s">
        <v>537</v>
      </c>
      <c r="WZ435" s="6" t="s">
        <v>1241</v>
      </c>
      <c r="XA435" s="6" t="s">
        <v>1241</v>
      </c>
      <c r="XF435" s="6" t="s">
        <v>6244</v>
      </c>
      <c r="XG435" s="6" t="s">
        <v>1816</v>
      </c>
      <c r="XH435" s="6" t="s">
        <v>6245</v>
      </c>
      <c r="XK435"/>
      <c r="XL435" s="3" t="s">
        <v>1816</v>
      </c>
      <c r="XP435" s="6" t="s">
        <v>9568</v>
      </c>
      <c r="XQ435" s="6" t="s">
        <v>10743</v>
      </c>
      <c r="XS435" s="6" t="s">
        <v>10972</v>
      </c>
      <c r="XV435" s="3">
        <v>6</v>
      </c>
      <c r="YB435" s="3" t="s">
        <v>1464</v>
      </c>
      <c r="YJ435" s="3" t="s">
        <v>1066</v>
      </c>
      <c r="ZC435" s="3"/>
    </row>
    <row r="436" spans="1:686" ht="33" customHeight="1" x14ac:dyDescent="0.2">
      <c r="B436" s="64" t="s">
        <v>11357</v>
      </c>
      <c r="C436" s="276" t="s">
        <v>9892</v>
      </c>
      <c r="D436" s="276" t="s">
        <v>9991</v>
      </c>
      <c r="E436" s="276" t="s">
        <v>9992</v>
      </c>
      <c r="F436" s="277" t="s">
        <v>9603</v>
      </c>
      <c r="G436" s="278"/>
      <c r="H436" s="278"/>
      <c r="I436" s="278"/>
      <c r="J436" s="278" t="s">
        <v>5588</v>
      </c>
      <c r="K436" s="279">
        <v>87</v>
      </c>
      <c r="L436" s="279">
        <v>134</v>
      </c>
      <c r="M436" s="276" t="s">
        <v>918</v>
      </c>
      <c r="N436" s="3" t="s">
        <v>10284</v>
      </c>
      <c r="O436" s="3" t="s">
        <v>10285</v>
      </c>
      <c r="P436" s="3">
        <v>2</v>
      </c>
      <c r="Q436" s="6" t="s">
        <v>2338</v>
      </c>
      <c r="S436" s="3" t="s">
        <v>109</v>
      </c>
      <c r="T436" s="3" t="s">
        <v>1112</v>
      </c>
      <c r="V436" s="3" t="s">
        <v>110</v>
      </c>
      <c r="W436" s="3" t="s">
        <v>999</v>
      </c>
      <c r="X436" s="6" t="s">
        <v>2170</v>
      </c>
      <c r="Y436" s="3" t="s">
        <v>2226</v>
      </c>
      <c r="Z436" s="3" t="s">
        <v>2238</v>
      </c>
      <c r="AB436" s="6" t="s">
        <v>1837</v>
      </c>
      <c r="AC436" s="3" t="s">
        <v>145</v>
      </c>
      <c r="AD436" s="3" t="s">
        <v>3203</v>
      </c>
      <c r="AE436" s="3" t="s">
        <v>3201</v>
      </c>
      <c r="AF436" s="3" t="s">
        <v>49</v>
      </c>
      <c r="AG436" s="162" t="s">
        <v>10483</v>
      </c>
      <c r="AI436" s="3" t="s">
        <v>3204</v>
      </c>
      <c r="AJ436" s="3" t="s">
        <v>3243</v>
      </c>
      <c r="AL436" s="9"/>
      <c r="AM436" s="6" t="s">
        <v>11184</v>
      </c>
      <c r="AN436" s="3" t="s">
        <v>537</v>
      </c>
      <c r="AO436" s="9">
        <v>52</v>
      </c>
      <c r="AP436" s="28">
        <v>4</v>
      </c>
      <c r="AQ436" s="28">
        <v>90</v>
      </c>
      <c r="AR436" s="98" t="s">
        <v>2768</v>
      </c>
      <c r="AT436" s="98">
        <v>577</v>
      </c>
      <c r="AU436" s="98">
        <v>193</v>
      </c>
      <c r="AV436" s="98">
        <v>384</v>
      </c>
      <c r="AW436" s="98" t="s">
        <v>2715</v>
      </c>
      <c r="AX436" s="98" t="s">
        <v>2716</v>
      </c>
      <c r="AZ436" s="28" t="s">
        <v>557</v>
      </c>
      <c r="BA436" s="28" t="s">
        <v>542</v>
      </c>
      <c r="BB436" s="28" t="s">
        <v>557</v>
      </c>
      <c r="BC436" s="28" t="s">
        <v>585</v>
      </c>
      <c r="BD436" s="28" t="s">
        <v>53</v>
      </c>
      <c r="BE436" s="28" t="s">
        <v>113</v>
      </c>
      <c r="BF436" s="28" t="s">
        <v>114</v>
      </c>
      <c r="BG436" s="28" t="s">
        <v>12</v>
      </c>
      <c r="BH436" s="98" t="s">
        <v>2708</v>
      </c>
      <c r="BI436" s="28" t="s">
        <v>1529</v>
      </c>
      <c r="BK436" s="28" t="s">
        <v>1529</v>
      </c>
      <c r="BL436" s="28" t="s">
        <v>448</v>
      </c>
      <c r="BM436" s="28">
        <v>9</v>
      </c>
      <c r="BN436" s="28" t="s">
        <v>448</v>
      </c>
      <c r="BO436" s="28" t="s">
        <v>448</v>
      </c>
      <c r="BQ436" s="28" t="s">
        <v>4455</v>
      </c>
      <c r="BR436" s="227" t="s">
        <v>11216</v>
      </c>
      <c r="BS436" s="227" t="str">
        <f>DD436&amp;" "&amp;FO436&amp;" "&amp;EJ436&amp;" "&amp;HZ436&amp;" "&amp;IZ436&amp;" "&amp;KW436&amp;" "&amp;LU436&amp;" "&amp;MS436&amp;" "&amp;NP436&amp;" "&amp;OO436&amp;" "&amp;PL436&amp;" "&amp;QK436&amp;" "&amp;RM436&amp;" "&amp;SI436&amp;" "&amp;TE436&amp;" "&amp;UE436&amp;" "&amp;JZ436</f>
        <v xml:space="preserve">EDI-G  EDI-BD    EDI-DT --         </v>
      </c>
      <c r="BT436" s="28" t="s">
        <v>4325</v>
      </c>
      <c r="CF436" s="28" t="s">
        <v>4458</v>
      </c>
      <c r="CJ436" s="118" t="s">
        <v>5588</v>
      </c>
      <c r="CK436" s="244" t="s">
        <v>4590</v>
      </c>
      <c r="CL436" s="28">
        <v>87</v>
      </c>
      <c r="CM436" s="28">
        <v>87</v>
      </c>
      <c r="DD436" s="29" t="s">
        <v>11217</v>
      </c>
      <c r="DE436" s="29" t="s">
        <v>11217</v>
      </c>
      <c r="DF436" s="29" t="s">
        <v>11217</v>
      </c>
      <c r="DG436" s="29">
        <v>20.9</v>
      </c>
      <c r="DH436" s="29">
        <v>15.3</v>
      </c>
      <c r="DI436" s="162" t="s">
        <v>10483</v>
      </c>
      <c r="DJ436" s="162" t="s">
        <v>10483</v>
      </c>
      <c r="DK436" s="162" t="s">
        <v>10483</v>
      </c>
      <c r="DL436" s="162" t="s">
        <v>10483</v>
      </c>
      <c r="EA436" s="29">
        <v>0.3</v>
      </c>
      <c r="EB436" s="29">
        <v>14.9</v>
      </c>
      <c r="EC436" s="162" t="s">
        <v>10483</v>
      </c>
      <c r="ED436" s="162" t="s">
        <v>10483</v>
      </c>
      <c r="EF436" s="162" t="s">
        <v>10483</v>
      </c>
      <c r="EG436" s="29">
        <v>-0.06</v>
      </c>
      <c r="EH436" s="29">
        <v>14.6</v>
      </c>
      <c r="EJ436" s="3" t="s">
        <v>1778</v>
      </c>
      <c r="EK436" s="3" t="s">
        <v>1778</v>
      </c>
      <c r="EL436" s="3" t="s">
        <v>1778</v>
      </c>
      <c r="EM436" s="29">
        <v>4.9000000000000004</v>
      </c>
      <c r="EN436" s="29">
        <v>5.0999999999999996</v>
      </c>
      <c r="EO436" s="162" t="s">
        <v>10483</v>
      </c>
      <c r="EP436" s="162" t="s">
        <v>10483</v>
      </c>
      <c r="EQ436" s="162" t="s">
        <v>10483</v>
      </c>
      <c r="ER436" s="162" t="s">
        <v>10483</v>
      </c>
      <c r="FG436" s="29">
        <v>0.4</v>
      </c>
      <c r="FH436" s="162" t="s">
        <v>10483</v>
      </c>
      <c r="FI436" s="29">
        <v>6</v>
      </c>
      <c r="FJ436" s="162" t="s">
        <v>10483</v>
      </c>
      <c r="FK436" s="162" t="s">
        <v>10483</v>
      </c>
      <c r="FL436" s="29">
        <v>5.6</v>
      </c>
      <c r="FM436" s="29">
        <v>5.8</v>
      </c>
      <c r="FN436" s="162" t="s">
        <v>10483</v>
      </c>
      <c r="GP436" s="2"/>
      <c r="GQ436" s="9"/>
      <c r="GZ436" s="166"/>
      <c r="HA436" s="166"/>
      <c r="HB436" s="166"/>
      <c r="HC436" s="166"/>
      <c r="HD436" s="166"/>
      <c r="HE436" s="166"/>
      <c r="HF436" s="166"/>
      <c r="HG436" s="166"/>
      <c r="HH436" s="166"/>
      <c r="HI436" s="166"/>
      <c r="HJ436" s="166"/>
      <c r="HK436" s="166"/>
      <c r="HO436" s="3" t="s">
        <v>557</v>
      </c>
      <c r="JZ436" s="9"/>
      <c r="KA436" s="9"/>
      <c r="KB436" s="9"/>
      <c r="KC436" s="9"/>
      <c r="KD436" s="9"/>
      <c r="KE436" s="9"/>
      <c r="KF436" s="9"/>
      <c r="LU436" s="3" t="s">
        <v>4146</v>
      </c>
      <c r="LV436" s="3" t="s">
        <v>4146</v>
      </c>
      <c r="LW436" s="3" t="s">
        <v>4146</v>
      </c>
      <c r="LX436" s="29">
        <v>1.5</v>
      </c>
      <c r="LY436" s="29">
        <v>2.9</v>
      </c>
      <c r="LZ436" s="53" t="s">
        <v>10483</v>
      </c>
      <c r="MA436" s="53" t="s">
        <v>10483</v>
      </c>
      <c r="MN436" s="29">
        <v>0.5</v>
      </c>
      <c r="MO436" s="29">
        <v>3.6</v>
      </c>
      <c r="MP436" s="29">
        <v>1.9</v>
      </c>
      <c r="MQ436" s="29">
        <v>3.1</v>
      </c>
      <c r="MR436" s="53" t="s">
        <v>10483</v>
      </c>
      <c r="MS436" s="53" t="s">
        <v>10483</v>
      </c>
      <c r="VF436" s="3" t="s">
        <v>5057</v>
      </c>
      <c r="VG436" s="3" t="s">
        <v>5134</v>
      </c>
      <c r="VH436" s="3" t="s">
        <v>4504</v>
      </c>
      <c r="VI436" s="3">
        <v>137</v>
      </c>
      <c r="VJ436" s="3">
        <v>55.5</v>
      </c>
      <c r="VQ436" s="3" t="s">
        <v>918</v>
      </c>
      <c r="VR436" s="3" t="s">
        <v>918</v>
      </c>
      <c r="VS436" s="3" t="s">
        <v>918</v>
      </c>
      <c r="VT436" s="6" t="s">
        <v>918</v>
      </c>
      <c r="VV436" s="2" t="s">
        <v>6251</v>
      </c>
      <c r="VW436" s="2" t="s">
        <v>6112</v>
      </c>
      <c r="VX436" s="3" t="s">
        <v>6254</v>
      </c>
      <c r="VZ436" s="3" t="s">
        <v>537</v>
      </c>
      <c r="WA436" s="3" t="s">
        <v>537</v>
      </c>
      <c r="WB436" s="3" t="s">
        <v>6410</v>
      </c>
      <c r="WC436" s="3" t="s">
        <v>5835</v>
      </c>
      <c r="WG436" s="7" t="s">
        <v>6252</v>
      </c>
      <c r="WN436" s="2" t="s">
        <v>6253</v>
      </c>
      <c r="WQ436" s="91" t="s">
        <v>777</v>
      </c>
      <c r="WT436" s="3" t="s">
        <v>5839</v>
      </c>
      <c r="WU436" s="3" t="s">
        <v>5839</v>
      </c>
      <c r="WV436" s="7" t="s">
        <v>537</v>
      </c>
      <c r="WW436" s="3" t="s">
        <v>6255</v>
      </c>
      <c r="WZ436" s="6" t="s">
        <v>1112</v>
      </c>
      <c r="XA436" s="6" t="s">
        <v>3201</v>
      </c>
      <c r="XB436" s="6" t="s">
        <v>49</v>
      </c>
      <c r="XD436" s="6" t="s">
        <v>3204</v>
      </c>
      <c r="XE436" s="6" t="s">
        <v>3243</v>
      </c>
      <c r="XF436" s="6" t="s">
        <v>2427</v>
      </c>
      <c r="XG436" s="6" t="s">
        <v>1417</v>
      </c>
      <c r="XI436" s="6" t="s">
        <v>795</v>
      </c>
      <c r="XK436" s="3" t="s">
        <v>112</v>
      </c>
      <c r="XL436" s="3" t="s">
        <v>1417</v>
      </c>
      <c r="XP436" s="6" t="s">
        <v>795</v>
      </c>
      <c r="XQ436" s="6" t="s">
        <v>801</v>
      </c>
      <c r="XS436" s="4" t="s">
        <v>10973</v>
      </c>
      <c r="XU436" s="3" t="s">
        <v>49</v>
      </c>
      <c r="XV436" s="3">
        <v>4</v>
      </c>
      <c r="XX436" s="3" t="s">
        <v>795</v>
      </c>
      <c r="YB436" s="3" t="s">
        <v>795</v>
      </c>
      <c r="YH436" s="6" t="s">
        <v>1529</v>
      </c>
      <c r="YI436" s="3" t="s">
        <v>786</v>
      </c>
      <c r="YJ436" s="3" t="s">
        <v>107</v>
      </c>
      <c r="YL436" s="3" t="s">
        <v>111</v>
      </c>
      <c r="YM436" s="3" t="s">
        <v>777</v>
      </c>
      <c r="YP436" s="3" t="s">
        <v>2751</v>
      </c>
      <c r="YQ436" s="3" t="s">
        <v>3899</v>
      </c>
      <c r="YR436" s="3" t="s">
        <v>537</v>
      </c>
      <c r="YT436" s="3" t="s">
        <v>110</v>
      </c>
      <c r="YU436" s="3" t="s">
        <v>4001</v>
      </c>
      <c r="YV436" s="3" t="s">
        <v>777</v>
      </c>
      <c r="YX436" s="3" t="s">
        <v>2427</v>
      </c>
      <c r="YY436" s="3" t="s">
        <v>2139</v>
      </c>
      <c r="ZB436" s="3" t="s">
        <v>3</v>
      </c>
      <c r="ZC436" s="3"/>
      <c r="ZD436" s="24" t="s">
        <v>108</v>
      </c>
      <c r="ZH436" s="13" t="s">
        <v>584</v>
      </c>
      <c r="ZI436" s="3" t="s">
        <v>49</v>
      </c>
      <c r="ZJ436" s="3" t="s">
        <v>49</v>
      </c>
    </row>
    <row r="437" spans="1:686" ht="33" customHeight="1" x14ac:dyDescent="0.2">
      <c r="K437" s="6">
        <v>87</v>
      </c>
      <c r="L437" s="6">
        <v>134</v>
      </c>
      <c r="T437" s="11" t="s">
        <v>1802</v>
      </c>
      <c r="AC437" s="3"/>
      <c r="AE437" s="11" t="s">
        <v>1802</v>
      </c>
      <c r="AG437" s="162" t="s">
        <v>10483</v>
      </c>
      <c r="AL437" s="9"/>
      <c r="AM437" s="6" t="s">
        <v>11218</v>
      </c>
      <c r="AO437" s="9">
        <v>52</v>
      </c>
      <c r="AP437" s="9"/>
      <c r="AQ437" s="9"/>
      <c r="AW437" s="98" t="s">
        <v>2717</v>
      </c>
      <c r="AX437" s="98" t="s">
        <v>2716</v>
      </c>
      <c r="BH437" s="98" t="s">
        <v>2708</v>
      </c>
      <c r="BQ437" s="28" t="s">
        <v>4455</v>
      </c>
      <c r="BS437" s="227" t="str">
        <f>DD437&amp;" "&amp;FO437&amp;" "&amp;EJ437&amp;" "&amp;HZ437&amp;" "&amp;IZ437&amp;" "&amp;KW437&amp;" "&amp;LU437&amp;" "&amp;MS437&amp;" "&amp;NP437&amp;" "&amp;OO437&amp;" "&amp;PL437&amp;" "&amp;QK437&amp;" "&amp;RM437&amp;" "&amp;SI437&amp;" "&amp;TE437&amp;" "&amp;UE437&amp;" "&amp;JZ437</f>
        <v xml:space="preserve">--      -- --         </v>
      </c>
      <c r="CL437" s="28">
        <v>61</v>
      </c>
      <c r="CM437" s="28">
        <v>61</v>
      </c>
      <c r="DD437" s="162" t="s">
        <v>10483</v>
      </c>
      <c r="DE437" s="162" t="s">
        <v>10483</v>
      </c>
      <c r="DF437" s="162" t="s">
        <v>10483</v>
      </c>
      <c r="DG437" s="29">
        <v>23.1</v>
      </c>
      <c r="DH437" s="29">
        <v>12.4</v>
      </c>
      <c r="DI437" s="162" t="s">
        <v>10483</v>
      </c>
      <c r="DJ437" s="162" t="s">
        <v>10483</v>
      </c>
      <c r="DK437" s="162" t="s">
        <v>10483</v>
      </c>
      <c r="DL437" s="162" t="s">
        <v>10483</v>
      </c>
      <c r="EA437" s="29">
        <v>1.3</v>
      </c>
      <c r="EB437" s="29">
        <v>11</v>
      </c>
      <c r="EC437" s="162" t="s">
        <v>10483</v>
      </c>
      <c r="ED437" s="162" t="s">
        <v>10483</v>
      </c>
      <c r="EF437" s="162" t="s">
        <v>10483</v>
      </c>
      <c r="EG437" s="29">
        <v>1.51</v>
      </c>
      <c r="EH437" s="29">
        <v>11.6</v>
      </c>
      <c r="EM437" s="29">
        <v>6.3</v>
      </c>
      <c r="EN437" s="29">
        <v>5.9</v>
      </c>
      <c r="EO437" s="162" t="s">
        <v>10483</v>
      </c>
      <c r="EP437" s="162" t="s">
        <v>10483</v>
      </c>
      <c r="EQ437" s="162" t="s">
        <v>10483</v>
      </c>
      <c r="ER437" s="162" t="s">
        <v>10483</v>
      </c>
      <c r="FG437" s="29">
        <v>0.8</v>
      </c>
      <c r="FH437" s="162" t="s">
        <v>10483</v>
      </c>
      <c r="FI437" s="29">
        <v>5.6</v>
      </c>
      <c r="FJ437" s="162" t="s">
        <v>10483</v>
      </c>
      <c r="FK437" s="162" t="s">
        <v>10483</v>
      </c>
      <c r="FL437" s="29">
        <v>7</v>
      </c>
      <c r="FM437" s="29">
        <v>5.9</v>
      </c>
      <c r="FN437" s="162" t="s">
        <v>10483</v>
      </c>
      <c r="GP437" s="2"/>
      <c r="GQ437" s="9"/>
      <c r="GZ437" s="166"/>
      <c r="HA437" s="166"/>
      <c r="HB437" s="166"/>
      <c r="HC437" s="166"/>
      <c r="HD437" s="166"/>
      <c r="HE437" s="166"/>
      <c r="HF437" s="166"/>
      <c r="HG437" s="166"/>
      <c r="HH437" s="166"/>
      <c r="HI437" s="166"/>
      <c r="HJ437" s="166"/>
      <c r="HK437" s="166"/>
      <c r="JZ437" s="9"/>
      <c r="KA437" s="9"/>
      <c r="KB437" s="9"/>
      <c r="KC437" s="9"/>
      <c r="KD437" s="9"/>
      <c r="KE437" s="9"/>
      <c r="KF437" s="9"/>
      <c r="LU437" s="53" t="s">
        <v>10483</v>
      </c>
      <c r="LV437" s="53" t="s">
        <v>10483</v>
      </c>
      <c r="LW437" s="53" t="s">
        <v>10483</v>
      </c>
      <c r="LX437" s="29">
        <v>2.2000000000000002</v>
      </c>
      <c r="LY437" s="29">
        <v>3.7</v>
      </c>
      <c r="LZ437" s="53" t="s">
        <v>10483</v>
      </c>
      <c r="MA437" s="53" t="s">
        <v>10483</v>
      </c>
      <c r="MN437" s="29">
        <v>1.4</v>
      </c>
      <c r="MO437" s="29">
        <v>3.6</v>
      </c>
      <c r="MP437" s="29">
        <v>3.7</v>
      </c>
      <c r="MQ437" s="29">
        <v>5.3</v>
      </c>
      <c r="MR437" s="53" t="s">
        <v>10483</v>
      </c>
      <c r="MS437" s="53" t="s">
        <v>10483</v>
      </c>
      <c r="VF437" s="3" t="s">
        <v>5035</v>
      </c>
      <c r="VG437" s="9"/>
      <c r="VH437" s="9"/>
      <c r="VI437" s="9"/>
      <c r="VJ437" s="9"/>
      <c r="WA437" s="3" t="s">
        <v>537</v>
      </c>
      <c r="WZ437" s="6" t="s">
        <v>1802</v>
      </c>
      <c r="XA437" s="6" t="s">
        <v>1802</v>
      </c>
      <c r="XG437" s="6" t="s">
        <v>1809</v>
      </c>
      <c r="XI437" s="6" t="s">
        <v>6256</v>
      </c>
      <c r="XK437"/>
      <c r="XL437" s="3" t="s">
        <v>1809</v>
      </c>
      <c r="XP437" s="6" t="s">
        <v>7682</v>
      </c>
      <c r="XQ437" s="6" t="s">
        <v>7682</v>
      </c>
      <c r="XV437"/>
      <c r="YB437" s="3" t="s">
        <v>1013</v>
      </c>
      <c r="YJ437" s="3" t="s">
        <v>107</v>
      </c>
      <c r="ZC437" s="3"/>
    </row>
    <row r="438" spans="1:686" ht="33" customHeight="1" x14ac:dyDescent="0.2">
      <c r="G438" s="66"/>
      <c r="H438" s="66"/>
      <c r="I438" s="66"/>
      <c r="J438" s="66"/>
      <c r="K438" s="6">
        <v>87</v>
      </c>
      <c r="L438" s="6">
        <v>134</v>
      </c>
      <c r="T438" s="11"/>
      <c r="AC438" s="3"/>
      <c r="AE438" s="11"/>
      <c r="AG438" s="162"/>
      <c r="AL438" s="9"/>
      <c r="AM438" s="6" t="s">
        <v>11181</v>
      </c>
      <c r="AO438" s="9">
        <v>52</v>
      </c>
      <c r="AP438" s="9"/>
      <c r="AQ438" s="9"/>
      <c r="BH438" s="98"/>
      <c r="BR438" s="28"/>
      <c r="BS438" s="28" t="str">
        <f>DD438&amp;" "&amp;FO438&amp;" "&amp;EJ438&amp;" "&amp;HZ438&amp;" "&amp;IZ438&amp;" "&amp;KW438&amp;" "&amp;LU438&amp;" "&amp;MS438&amp;" "&amp;NP438&amp;" "&amp;OO438&amp;" "&amp;PL438&amp;" "&amp;QK438&amp;" "&amp;RM438&amp;" "&amp;SI438&amp;" "&amp;TE438&amp;" "&amp;UE438&amp;" "&amp;JZ438</f>
        <v xml:space="preserve">--  --     --         </v>
      </c>
      <c r="CG438" s="253"/>
      <c r="CH438" s="253"/>
      <c r="CI438" s="253"/>
      <c r="CJ438" s="253"/>
      <c r="CL438" s="28">
        <v>160</v>
      </c>
      <c r="CM438" s="28">
        <v>160</v>
      </c>
      <c r="CX438" s="66"/>
      <c r="CY438" s="66"/>
      <c r="CZ438" s="66"/>
      <c r="DA438" s="66"/>
      <c r="DB438" s="66"/>
      <c r="DC438" s="66"/>
      <c r="DD438" s="53" t="s">
        <v>10483</v>
      </c>
      <c r="DE438" s="53" t="s">
        <v>10483</v>
      </c>
      <c r="DF438" s="53" t="s">
        <v>10483</v>
      </c>
      <c r="DG438" s="29">
        <v>18.100000000000001</v>
      </c>
      <c r="DH438" s="29">
        <v>9.8000000000000007</v>
      </c>
      <c r="DI438" s="53" t="s">
        <v>10483</v>
      </c>
      <c r="DJ438" s="53" t="s">
        <v>10483</v>
      </c>
      <c r="DK438" s="53" t="s">
        <v>10483</v>
      </c>
      <c r="DL438" s="53" t="s">
        <v>10483</v>
      </c>
      <c r="DM438" s="66"/>
      <c r="DN438" s="66"/>
      <c r="DO438" s="66"/>
      <c r="DP438" s="66"/>
      <c r="DQ438" s="66"/>
      <c r="DR438" s="66"/>
      <c r="DS438" s="66"/>
      <c r="DT438" s="66"/>
      <c r="DU438" s="66"/>
      <c r="DV438" s="66"/>
      <c r="DW438" s="66"/>
      <c r="DX438" s="66"/>
      <c r="DY438" s="66"/>
      <c r="DZ438" s="66"/>
      <c r="EA438" s="29">
        <v>-2.0699999999999998</v>
      </c>
      <c r="EB438" s="29">
        <v>10.8</v>
      </c>
      <c r="EC438" s="53" t="s">
        <v>10483</v>
      </c>
      <c r="ED438" s="53" t="s">
        <v>10483</v>
      </c>
      <c r="EE438" s="3"/>
      <c r="EF438" s="176" t="s">
        <v>10483</v>
      </c>
      <c r="EG438" s="29">
        <v>-2.66</v>
      </c>
      <c r="EH438" s="29">
        <v>11</v>
      </c>
      <c r="EJ438" s="53" t="s">
        <v>10483</v>
      </c>
      <c r="EK438" s="53" t="s">
        <v>10483</v>
      </c>
      <c r="EL438" s="53" t="s">
        <v>10483</v>
      </c>
      <c r="EM438" s="29">
        <v>2.2999999999999998</v>
      </c>
      <c r="EN438" s="29">
        <v>3.2</v>
      </c>
      <c r="EO438" s="53" t="s">
        <v>10483</v>
      </c>
      <c r="EP438" s="53" t="s">
        <v>10483</v>
      </c>
      <c r="EQ438" s="53" t="s">
        <v>10483</v>
      </c>
      <c r="ER438" s="53" t="s">
        <v>10483</v>
      </c>
      <c r="ES438" s="66"/>
      <c r="ET438" s="66"/>
      <c r="EU438" s="66"/>
      <c r="EV438" s="66"/>
      <c r="EW438" s="66"/>
      <c r="EX438" s="66"/>
      <c r="EY438" s="66"/>
      <c r="EZ438" s="66"/>
      <c r="FA438" s="66"/>
      <c r="FB438" s="66"/>
      <c r="FC438" s="66"/>
      <c r="FD438" s="66"/>
      <c r="FE438" s="66"/>
      <c r="FF438" s="66"/>
      <c r="FG438" s="29">
        <v>-0.5</v>
      </c>
      <c r="FH438" s="53" t="s">
        <v>10483</v>
      </c>
      <c r="FI438" s="29">
        <v>3.5</v>
      </c>
      <c r="FJ438" s="53" t="s">
        <v>10483</v>
      </c>
      <c r="FK438" s="53" t="s">
        <v>10483</v>
      </c>
      <c r="FL438" s="29">
        <v>-0.56999999999999995</v>
      </c>
      <c r="FM438" s="29">
        <v>3.6</v>
      </c>
      <c r="FN438" s="53" t="s">
        <v>10483</v>
      </c>
      <c r="FY438" s="66"/>
      <c r="FZ438" s="66"/>
      <c r="GA438" s="66"/>
      <c r="GB438" s="66"/>
      <c r="GC438" s="66"/>
      <c r="GD438" s="66"/>
      <c r="GE438" s="66"/>
      <c r="GF438" s="66"/>
      <c r="GG438" s="66"/>
      <c r="GH438" s="66"/>
      <c r="GI438" s="66"/>
      <c r="GJ438" s="66"/>
      <c r="GK438" s="66"/>
      <c r="GL438" s="66"/>
      <c r="GP438" s="2"/>
      <c r="GQ438" s="9"/>
      <c r="GZ438" s="290"/>
      <c r="HA438" s="290"/>
      <c r="HB438" s="290"/>
      <c r="HC438" s="290"/>
      <c r="HD438" s="290"/>
      <c r="HE438" s="290"/>
      <c r="HF438" s="290"/>
      <c r="HG438" s="290"/>
      <c r="HH438" s="290"/>
      <c r="HI438" s="290"/>
      <c r="HJ438" s="290"/>
      <c r="HK438" s="290"/>
      <c r="II438" s="66"/>
      <c r="IJ438" s="66"/>
      <c r="IK438" s="66"/>
      <c r="IL438" s="66"/>
      <c r="IM438" s="66"/>
      <c r="IN438" s="66"/>
      <c r="IO438" s="66"/>
      <c r="IP438" s="66"/>
      <c r="IQ438" s="66"/>
      <c r="IR438" s="66"/>
      <c r="IS438" s="66"/>
      <c r="IT438" s="66"/>
      <c r="IU438" s="66"/>
      <c r="IV438" s="66"/>
      <c r="JI438" s="66"/>
      <c r="JJ438" s="66"/>
      <c r="JK438" s="66"/>
      <c r="JL438" s="66"/>
      <c r="JM438" s="66"/>
      <c r="JN438" s="66"/>
      <c r="JO438" s="66"/>
      <c r="JP438" s="66"/>
      <c r="JQ438" s="66"/>
      <c r="JR438" s="66"/>
      <c r="JS438" s="66"/>
      <c r="JT438" s="66"/>
      <c r="JU438" s="66"/>
      <c r="JV438" s="66"/>
      <c r="JZ438" s="9"/>
      <c r="KA438" s="9"/>
      <c r="KB438" s="9"/>
      <c r="KC438" s="9"/>
      <c r="KD438" s="9"/>
      <c r="KE438" s="9"/>
      <c r="KF438" s="9"/>
      <c r="KG438" s="66"/>
      <c r="KH438" s="66"/>
      <c r="KI438" s="66"/>
      <c r="KJ438" s="66"/>
      <c r="KK438" s="66"/>
      <c r="KL438" s="66"/>
      <c r="KM438" s="66"/>
      <c r="KN438" s="66"/>
      <c r="KO438" s="66"/>
      <c r="KP438" s="66"/>
      <c r="KQ438" s="66"/>
      <c r="KR438" s="66"/>
      <c r="LE438" s="66"/>
      <c r="LF438" s="66"/>
      <c r="LG438" s="66"/>
      <c r="LH438" s="66"/>
      <c r="LI438" s="66"/>
      <c r="LJ438" s="66"/>
      <c r="LK438" s="66"/>
      <c r="LL438" s="66"/>
      <c r="LM438" s="66"/>
      <c r="LN438" s="66"/>
      <c r="LO438" s="66"/>
      <c r="LP438" s="66"/>
      <c r="LQ438" s="66"/>
      <c r="LV438" s="53" t="s">
        <v>10483</v>
      </c>
      <c r="LW438" s="53" t="s">
        <v>10483</v>
      </c>
      <c r="LX438" s="29">
        <v>0.8</v>
      </c>
      <c r="LY438" s="29">
        <v>1.9</v>
      </c>
      <c r="LZ438" s="53" t="s">
        <v>10483</v>
      </c>
      <c r="MA438" s="53" t="s">
        <v>10483</v>
      </c>
      <c r="MB438" s="66"/>
      <c r="MC438" s="66"/>
      <c r="MD438" s="66"/>
      <c r="ME438" s="66"/>
      <c r="MF438" s="66"/>
      <c r="MG438" s="66"/>
      <c r="MH438" s="66"/>
      <c r="MI438" s="66"/>
      <c r="MJ438" s="66"/>
      <c r="MK438" s="66"/>
      <c r="ML438" s="66"/>
      <c r="MM438" s="66"/>
      <c r="MN438" s="29">
        <v>-0.14000000000000001</v>
      </c>
      <c r="MO438" s="29">
        <v>2.1</v>
      </c>
      <c r="MP438" s="29">
        <v>-0.28999999999999998</v>
      </c>
      <c r="MQ438" s="29">
        <v>1.8</v>
      </c>
      <c r="MR438" s="53" t="s">
        <v>10483</v>
      </c>
      <c r="MS438" s="53" t="s">
        <v>10483</v>
      </c>
      <c r="MZ438" s="66"/>
      <c r="NA438" s="66"/>
      <c r="NB438" s="66"/>
      <c r="NC438" s="66"/>
      <c r="ND438" s="66"/>
      <c r="NE438" s="66"/>
      <c r="NF438" s="66"/>
      <c r="NG438" s="66"/>
      <c r="NH438" s="66"/>
      <c r="NI438" s="66"/>
      <c r="NJ438" s="66"/>
      <c r="NK438" s="66"/>
      <c r="NL438" s="66"/>
      <c r="NY438" s="66"/>
      <c r="NZ438" s="66"/>
      <c r="OA438" s="66"/>
      <c r="OB438" s="66"/>
      <c r="OC438" s="66"/>
      <c r="OD438" s="66"/>
      <c r="OE438" s="66"/>
      <c r="OF438" s="66"/>
      <c r="OG438" s="66"/>
      <c r="OH438" s="66"/>
      <c r="OI438" s="66"/>
      <c r="OJ438" s="66"/>
      <c r="OK438" s="66"/>
      <c r="OV438" s="66"/>
      <c r="OW438" s="66"/>
      <c r="OX438" s="66"/>
      <c r="OY438" s="66"/>
      <c r="OZ438" s="66"/>
      <c r="PA438" s="66"/>
      <c r="PB438" s="66"/>
      <c r="PC438" s="66"/>
      <c r="PD438" s="66"/>
      <c r="PE438" s="66"/>
      <c r="PF438" s="66"/>
      <c r="PG438" s="66"/>
      <c r="PT438" s="66"/>
      <c r="PU438" s="66"/>
      <c r="PV438" s="66"/>
      <c r="PW438" s="66"/>
      <c r="PX438" s="66"/>
      <c r="PY438" s="66"/>
      <c r="PZ438" s="66"/>
      <c r="QA438" s="66"/>
      <c r="QB438" s="66"/>
      <c r="QC438" s="66"/>
      <c r="QD438" s="66"/>
      <c r="QE438" s="66"/>
      <c r="QF438" s="66"/>
      <c r="QT438" s="66"/>
      <c r="QU438" s="66"/>
      <c r="QV438" s="66"/>
      <c r="QW438" s="66"/>
      <c r="QX438" s="66"/>
      <c r="QY438" s="66"/>
      <c r="QZ438" s="66"/>
      <c r="RA438" s="66"/>
      <c r="RB438" s="66"/>
      <c r="RC438" s="66"/>
      <c r="RD438" s="66"/>
      <c r="RE438" s="66"/>
      <c r="RF438" s="66"/>
      <c r="RG438" s="66"/>
      <c r="RH438" s="66"/>
      <c r="RT438" s="66"/>
      <c r="RU438" s="66"/>
      <c r="RV438" s="66"/>
      <c r="RW438" s="66"/>
      <c r="RX438" s="66"/>
      <c r="RY438" s="66"/>
      <c r="RZ438" s="66"/>
      <c r="SA438" s="66"/>
      <c r="SB438" s="66"/>
      <c r="SC438" s="66"/>
      <c r="SD438" s="66"/>
      <c r="SE438" s="66"/>
      <c r="SP438" s="66"/>
      <c r="SQ438" s="66"/>
      <c r="SR438" s="66"/>
      <c r="SS438" s="66"/>
      <c r="ST438" s="66"/>
      <c r="SU438" s="66"/>
      <c r="SV438" s="66"/>
      <c r="SW438" s="66"/>
      <c r="SX438" s="66"/>
      <c r="SY438" s="66"/>
      <c r="SZ438" s="66"/>
      <c r="TA438" s="66"/>
      <c r="TN438" s="66"/>
      <c r="TO438" s="66"/>
      <c r="TP438" s="66"/>
      <c r="TQ438" s="66"/>
      <c r="TR438" s="66"/>
      <c r="TS438" s="66"/>
      <c r="TT438" s="66"/>
      <c r="TU438" s="66"/>
      <c r="TV438" s="66"/>
      <c r="TW438" s="66"/>
      <c r="TX438" s="66"/>
      <c r="TY438" s="66"/>
      <c r="TZ438" s="66"/>
      <c r="UA438" s="66"/>
      <c r="UK438" s="66"/>
      <c r="UL438" s="66"/>
      <c r="UM438" s="66"/>
      <c r="UN438" s="66"/>
      <c r="UO438" s="66"/>
      <c r="UP438" s="66"/>
      <c r="UQ438" s="66"/>
      <c r="UR438" s="66"/>
      <c r="US438" s="66"/>
      <c r="UT438" s="66"/>
      <c r="UU438" s="66"/>
      <c r="UV438" s="66"/>
      <c r="VG438" s="9"/>
      <c r="VH438" s="9"/>
      <c r="VI438" s="9"/>
      <c r="VJ438" s="9"/>
      <c r="XK438"/>
      <c r="XV438"/>
      <c r="ZC438" s="3"/>
      <c r="ZD438" s="3"/>
      <c r="ZF438" s="3"/>
    </row>
    <row r="439" spans="1:686" ht="33" customHeight="1" x14ac:dyDescent="0.2">
      <c r="G439" s="66"/>
      <c r="H439" s="66"/>
      <c r="I439" s="66"/>
      <c r="J439" s="66"/>
      <c r="K439" s="6">
        <v>87</v>
      </c>
      <c r="L439" s="6">
        <v>134</v>
      </c>
      <c r="T439" s="11"/>
      <c r="AC439" s="3"/>
      <c r="AE439" s="11"/>
      <c r="AG439" s="162"/>
      <c r="AL439" s="9"/>
      <c r="AM439" s="6" t="s">
        <v>11219</v>
      </c>
      <c r="AO439" s="9">
        <v>52</v>
      </c>
      <c r="AP439" s="9"/>
      <c r="AQ439" s="9"/>
      <c r="BH439" s="98"/>
      <c r="BR439" s="28"/>
      <c r="BS439" s="28"/>
      <c r="CG439" s="253"/>
      <c r="CH439" s="253"/>
      <c r="CI439" s="253"/>
      <c r="CJ439" s="253"/>
      <c r="CL439" s="28">
        <v>131</v>
      </c>
      <c r="CM439" s="28">
        <v>131</v>
      </c>
      <c r="CX439" s="66"/>
      <c r="CY439" s="66"/>
      <c r="CZ439" s="66"/>
      <c r="DA439" s="66"/>
      <c r="DB439" s="66"/>
      <c r="DC439" s="66"/>
      <c r="DD439" s="53" t="s">
        <v>10483</v>
      </c>
      <c r="DE439" s="53" t="s">
        <v>10483</v>
      </c>
      <c r="DF439" s="53" t="s">
        <v>10483</v>
      </c>
      <c r="DG439" s="29">
        <v>17.100000000000001</v>
      </c>
      <c r="DH439" s="29">
        <v>8.1999999999999993</v>
      </c>
      <c r="DI439" s="53" t="s">
        <v>10483</v>
      </c>
      <c r="DJ439" s="53" t="s">
        <v>10483</v>
      </c>
      <c r="DK439" s="53" t="s">
        <v>10483</v>
      </c>
      <c r="DL439" s="53" t="s">
        <v>10483</v>
      </c>
      <c r="DM439" s="66"/>
      <c r="DN439" s="66"/>
      <c r="DO439" s="66"/>
      <c r="DP439" s="66"/>
      <c r="DQ439" s="66"/>
      <c r="DR439" s="66"/>
      <c r="DS439" s="66"/>
      <c r="DT439" s="66"/>
      <c r="DU439" s="66"/>
      <c r="DV439" s="66"/>
      <c r="DW439" s="66"/>
      <c r="DX439" s="66"/>
      <c r="DY439" s="66"/>
      <c r="DZ439" s="66"/>
      <c r="EA439" s="29">
        <v>-0.41</v>
      </c>
      <c r="EB439" s="29">
        <v>8.1999999999999993</v>
      </c>
      <c r="EC439" s="176" t="s">
        <v>10483</v>
      </c>
      <c r="ED439" s="176" t="s">
        <v>10483</v>
      </c>
      <c r="EE439" s="3"/>
      <c r="EF439" s="176" t="s">
        <v>10483</v>
      </c>
      <c r="EG439" s="29">
        <v>-1.78</v>
      </c>
      <c r="EH439" s="29">
        <v>10.5</v>
      </c>
      <c r="EJ439" s="53" t="s">
        <v>10483</v>
      </c>
      <c r="EK439" s="53" t="s">
        <v>10483</v>
      </c>
      <c r="EL439" s="53" t="s">
        <v>10483</v>
      </c>
      <c r="EM439" s="29">
        <v>2.1</v>
      </c>
      <c r="EN439" s="29">
        <v>2.9</v>
      </c>
      <c r="EO439" s="53" t="s">
        <v>10483</v>
      </c>
      <c r="EP439" s="53" t="s">
        <v>10483</v>
      </c>
      <c r="EQ439" s="53" t="s">
        <v>10483</v>
      </c>
      <c r="ER439" s="53" t="s">
        <v>10483</v>
      </c>
      <c r="ES439" s="66"/>
      <c r="ET439" s="66"/>
      <c r="EU439" s="66"/>
      <c r="EV439" s="66"/>
      <c r="EW439" s="66"/>
      <c r="EX439" s="66"/>
      <c r="EY439" s="66"/>
      <c r="EZ439" s="66"/>
      <c r="FA439" s="66"/>
      <c r="FB439" s="66"/>
      <c r="FC439" s="66"/>
      <c r="FD439" s="66"/>
      <c r="FE439" s="66"/>
      <c r="FF439" s="66"/>
      <c r="FG439" s="29">
        <v>-0.19</v>
      </c>
      <c r="FH439" s="53" t="s">
        <v>10483</v>
      </c>
      <c r="FI439" s="29">
        <v>2.7</v>
      </c>
      <c r="FJ439" s="53" t="s">
        <v>10483</v>
      </c>
      <c r="FK439" s="53" t="s">
        <v>10483</v>
      </c>
      <c r="FL439" s="29">
        <v>-0.64</v>
      </c>
      <c r="FM439" s="29">
        <v>3.1</v>
      </c>
      <c r="FN439" s="53" t="s">
        <v>10483</v>
      </c>
      <c r="FY439" s="66"/>
      <c r="FZ439" s="66"/>
      <c r="GA439" s="66"/>
      <c r="GB439" s="66"/>
      <c r="GC439" s="66"/>
      <c r="GD439" s="66"/>
      <c r="GE439" s="66"/>
      <c r="GF439" s="66"/>
      <c r="GG439" s="66"/>
      <c r="GH439" s="66"/>
      <c r="GI439" s="66"/>
      <c r="GJ439" s="66"/>
      <c r="GK439" s="66"/>
      <c r="GL439" s="66"/>
      <c r="GP439" s="2"/>
      <c r="GQ439" s="9"/>
      <c r="GZ439" s="290"/>
      <c r="HA439" s="290"/>
      <c r="HB439" s="290"/>
      <c r="HC439" s="290"/>
      <c r="HD439" s="290"/>
      <c r="HE439" s="290"/>
      <c r="HF439" s="290"/>
      <c r="HG439" s="290"/>
      <c r="HH439" s="290"/>
      <c r="HI439" s="290"/>
      <c r="HJ439" s="290"/>
      <c r="HK439" s="290"/>
      <c r="II439" s="66"/>
      <c r="IJ439" s="66"/>
      <c r="IK439" s="66"/>
      <c r="IL439" s="66"/>
      <c r="IM439" s="66"/>
      <c r="IN439" s="66"/>
      <c r="IO439" s="66"/>
      <c r="IP439" s="66"/>
      <c r="IQ439" s="66"/>
      <c r="IR439" s="66"/>
      <c r="IS439" s="66"/>
      <c r="IT439" s="66"/>
      <c r="IU439" s="66"/>
      <c r="IV439" s="66"/>
      <c r="JI439" s="66"/>
      <c r="JJ439" s="66"/>
      <c r="JK439" s="66"/>
      <c r="JL439" s="66"/>
      <c r="JM439" s="66"/>
      <c r="JN439" s="66"/>
      <c r="JO439" s="66"/>
      <c r="JP439" s="66"/>
      <c r="JQ439" s="66"/>
      <c r="JR439" s="66"/>
      <c r="JS439" s="66"/>
      <c r="JT439" s="66"/>
      <c r="JU439" s="66"/>
      <c r="JV439" s="66"/>
      <c r="JZ439" s="9"/>
      <c r="KA439" s="9"/>
      <c r="KB439" s="9"/>
      <c r="KC439" s="9"/>
      <c r="KD439" s="9"/>
      <c r="KE439" s="9"/>
      <c r="KF439" s="9"/>
      <c r="KG439" s="66"/>
      <c r="KH439" s="66"/>
      <c r="KI439" s="66"/>
      <c r="KJ439" s="66"/>
      <c r="KK439" s="66"/>
      <c r="KL439" s="66"/>
      <c r="KM439" s="66"/>
      <c r="KN439" s="66"/>
      <c r="KO439" s="66"/>
      <c r="KP439" s="66"/>
      <c r="KQ439" s="66"/>
      <c r="KR439" s="66"/>
      <c r="LE439" s="66"/>
      <c r="LF439" s="66"/>
      <c r="LG439" s="66"/>
      <c r="LH439" s="66"/>
      <c r="LI439" s="66"/>
      <c r="LJ439" s="66"/>
      <c r="LK439" s="66"/>
      <c r="LL439" s="66"/>
      <c r="LM439" s="66"/>
      <c r="LN439" s="66"/>
      <c r="LO439" s="66"/>
      <c r="LP439" s="66"/>
      <c r="LQ439" s="66"/>
      <c r="LV439" s="53" t="s">
        <v>10483</v>
      </c>
      <c r="LW439" s="53" t="s">
        <v>10483</v>
      </c>
      <c r="LX439" s="29">
        <v>0.5</v>
      </c>
      <c r="LY439" s="29">
        <v>1.5</v>
      </c>
      <c r="LZ439" s="53" t="s">
        <v>10483</v>
      </c>
      <c r="MA439" s="53" t="s">
        <v>10483</v>
      </c>
      <c r="MB439" s="66"/>
      <c r="MC439" s="66"/>
      <c r="MD439" s="66"/>
      <c r="ME439" s="66"/>
      <c r="MF439" s="66"/>
      <c r="MG439" s="66"/>
      <c r="MH439" s="66"/>
      <c r="MI439" s="66"/>
      <c r="MJ439" s="66"/>
      <c r="MK439" s="66"/>
      <c r="ML439" s="66"/>
      <c r="MM439" s="66"/>
      <c r="MN439" s="29">
        <v>0.15</v>
      </c>
      <c r="MO439" s="29">
        <v>1.4</v>
      </c>
      <c r="MP439" s="29">
        <v>-7.0000000000000007E-2</v>
      </c>
      <c r="MQ439" s="29">
        <v>2.1</v>
      </c>
      <c r="MR439" s="53" t="s">
        <v>10483</v>
      </c>
      <c r="MS439" s="53" t="s">
        <v>10483</v>
      </c>
      <c r="MZ439" s="66"/>
      <c r="NA439" s="66"/>
      <c r="NB439" s="66"/>
      <c r="NC439" s="66"/>
      <c r="ND439" s="66"/>
      <c r="NE439" s="66"/>
      <c r="NF439" s="66"/>
      <c r="NG439" s="66"/>
      <c r="NH439" s="66"/>
      <c r="NI439" s="66"/>
      <c r="NJ439" s="66"/>
      <c r="NK439" s="66"/>
      <c r="NL439" s="66"/>
      <c r="NY439" s="66"/>
      <c r="NZ439" s="66"/>
      <c r="OA439" s="66"/>
      <c r="OB439" s="66"/>
      <c r="OC439" s="66"/>
      <c r="OD439" s="66"/>
      <c r="OE439" s="66"/>
      <c r="OF439" s="66"/>
      <c r="OG439" s="66"/>
      <c r="OH439" s="66"/>
      <c r="OI439" s="66"/>
      <c r="OJ439" s="66"/>
      <c r="OK439" s="66"/>
      <c r="OV439" s="66"/>
      <c r="OW439" s="66"/>
      <c r="OX439" s="66"/>
      <c r="OY439" s="66"/>
      <c r="OZ439" s="66"/>
      <c r="PA439" s="66"/>
      <c r="PB439" s="66"/>
      <c r="PC439" s="66"/>
      <c r="PD439" s="66"/>
      <c r="PE439" s="66"/>
      <c r="PF439" s="66"/>
      <c r="PG439" s="66"/>
      <c r="PT439" s="66"/>
      <c r="PU439" s="66"/>
      <c r="PV439" s="66"/>
      <c r="PW439" s="66"/>
      <c r="PX439" s="66"/>
      <c r="PY439" s="66"/>
      <c r="PZ439" s="66"/>
      <c r="QA439" s="66"/>
      <c r="QB439" s="66"/>
      <c r="QC439" s="66"/>
      <c r="QD439" s="66"/>
      <c r="QE439" s="66"/>
      <c r="QF439" s="66"/>
      <c r="QT439" s="66"/>
      <c r="QU439" s="66"/>
      <c r="QV439" s="66"/>
      <c r="QW439" s="66"/>
      <c r="QX439" s="66"/>
      <c r="QY439" s="66"/>
      <c r="QZ439" s="66"/>
      <c r="RA439" s="66"/>
      <c r="RB439" s="66"/>
      <c r="RC439" s="66"/>
      <c r="RD439" s="66"/>
      <c r="RE439" s="66"/>
      <c r="RF439" s="66"/>
      <c r="RG439" s="66"/>
      <c r="RH439" s="66"/>
      <c r="RT439" s="66"/>
      <c r="RU439" s="66"/>
      <c r="RV439" s="66"/>
      <c r="RW439" s="66"/>
      <c r="RX439" s="66"/>
      <c r="RY439" s="66"/>
      <c r="RZ439" s="66"/>
      <c r="SA439" s="66"/>
      <c r="SB439" s="66"/>
      <c r="SC439" s="66"/>
      <c r="SD439" s="66"/>
      <c r="SE439" s="66"/>
      <c r="SP439" s="66"/>
      <c r="SQ439" s="66"/>
      <c r="SR439" s="66"/>
      <c r="SS439" s="66"/>
      <c r="ST439" s="66"/>
      <c r="SU439" s="66"/>
      <c r="SV439" s="66"/>
      <c r="SW439" s="66"/>
      <c r="SX439" s="66"/>
      <c r="SY439" s="66"/>
      <c r="SZ439" s="66"/>
      <c r="TA439" s="66"/>
      <c r="TN439" s="66"/>
      <c r="TO439" s="66"/>
      <c r="TP439" s="66"/>
      <c r="TQ439" s="66"/>
      <c r="TR439" s="66"/>
      <c r="TS439" s="66"/>
      <c r="TT439" s="66"/>
      <c r="TU439" s="66"/>
      <c r="TV439" s="66"/>
      <c r="TW439" s="66"/>
      <c r="TX439" s="66"/>
      <c r="TY439" s="66"/>
      <c r="TZ439" s="66"/>
      <c r="UA439" s="66"/>
      <c r="UK439" s="66"/>
      <c r="UL439" s="66"/>
      <c r="UM439" s="66"/>
      <c r="UN439" s="66"/>
      <c r="UO439" s="66"/>
      <c r="UP439" s="66"/>
      <c r="UQ439" s="66"/>
      <c r="UR439" s="66"/>
      <c r="US439" s="66"/>
      <c r="UT439" s="66"/>
      <c r="UU439" s="66"/>
      <c r="UV439" s="66"/>
      <c r="VG439" s="9"/>
      <c r="VH439" s="9"/>
      <c r="VI439" s="9"/>
      <c r="VJ439" s="9"/>
      <c r="XK439"/>
      <c r="XV439"/>
      <c r="ZC439" s="3"/>
      <c r="ZD439" s="3"/>
      <c r="ZF439" s="3"/>
    </row>
    <row r="440" spans="1:686" ht="33" customHeight="1" x14ac:dyDescent="0.2">
      <c r="A440" s="3" t="s">
        <v>7529</v>
      </c>
      <c r="B440" s="150" t="s">
        <v>11358</v>
      </c>
      <c r="C440" s="150" t="s">
        <v>9974</v>
      </c>
      <c r="D440" s="150" t="s">
        <v>1544</v>
      </c>
      <c r="E440" s="150" t="s">
        <v>10013</v>
      </c>
      <c r="K440" s="6" t="s">
        <v>8737</v>
      </c>
      <c r="L440" s="6">
        <v>135</v>
      </c>
      <c r="M440" s="204" t="s">
        <v>8738</v>
      </c>
      <c r="N440" s="205" t="s">
        <v>10286</v>
      </c>
      <c r="O440" s="205" t="s">
        <v>10287</v>
      </c>
      <c r="P440" s="3">
        <v>2</v>
      </c>
      <c r="Q440" s="6" t="s">
        <v>7328</v>
      </c>
      <c r="S440" s="3" t="s">
        <v>75</v>
      </c>
      <c r="T440" s="3" t="s">
        <v>8739</v>
      </c>
      <c r="U440" s="3" t="s">
        <v>8741</v>
      </c>
      <c r="V440" s="3" t="s">
        <v>49</v>
      </c>
      <c r="W440" s="3" t="s">
        <v>8653</v>
      </c>
      <c r="Y440" s="3" t="s">
        <v>2673</v>
      </c>
      <c r="Z440" s="3" t="s">
        <v>2175</v>
      </c>
      <c r="AB440" s="6" t="s">
        <v>1837</v>
      </c>
      <c r="AC440" s="6" t="s">
        <v>7003</v>
      </c>
      <c r="AD440" s="3" t="s">
        <v>8742</v>
      </c>
      <c r="AE440" s="3" t="s">
        <v>8743</v>
      </c>
      <c r="AG440" s="162" t="s">
        <v>10483</v>
      </c>
      <c r="AH440" s="3" t="s">
        <v>8745</v>
      </c>
      <c r="AJ440" s="3" t="s">
        <v>1757</v>
      </c>
      <c r="AL440" s="3" t="s">
        <v>8747</v>
      </c>
      <c r="AM440" s="6" t="s">
        <v>1280</v>
      </c>
      <c r="AN440" s="3" t="s">
        <v>537</v>
      </c>
      <c r="AO440" s="28">
        <v>8</v>
      </c>
      <c r="AP440" s="28">
        <v>24</v>
      </c>
      <c r="AQ440" s="28">
        <v>7</v>
      </c>
      <c r="AR440" s="98" t="s">
        <v>1757</v>
      </c>
      <c r="AT440" s="98">
        <v>46</v>
      </c>
      <c r="AU440" s="98" t="s">
        <v>5975</v>
      </c>
      <c r="AV440" s="98" t="s">
        <v>5975</v>
      </c>
      <c r="AW440" s="98">
        <v>21.52</v>
      </c>
      <c r="AX440" s="98">
        <v>2.93</v>
      </c>
      <c r="AZ440" s="28" t="s">
        <v>7297</v>
      </c>
      <c r="BA440" s="28" t="s">
        <v>1757</v>
      </c>
      <c r="BB440" s="28" t="s">
        <v>1757</v>
      </c>
      <c r="BC440" s="28" t="s">
        <v>1757</v>
      </c>
      <c r="BE440" s="28" t="s">
        <v>8477</v>
      </c>
      <c r="BF440" s="28" t="s">
        <v>1757</v>
      </c>
      <c r="BH440" s="28" t="s">
        <v>7529</v>
      </c>
      <c r="BI440" s="28" t="s">
        <v>1529</v>
      </c>
      <c r="BK440" s="28" t="s">
        <v>4888</v>
      </c>
      <c r="BQ440" s="28" t="s">
        <v>7529</v>
      </c>
      <c r="BR440" s="227" t="s">
        <v>8748</v>
      </c>
      <c r="BT440" s="28" t="s">
        <v>8749</v>
      </c>
      <c r="BU440" s="28" t="s">
        <v>8750</v>
      </c>
      <c r="BV440" s="28" t="s">
        <v>8751</v>
      </c>
      <c r="BW440" s="28" t="s">
        <v>8752</v>
      </c>
      <c r="BX440" s="28" t="s">
        <v>8753</v>
      </c>
      <c r="BY440" s="28" t="s">
        <v>8363</v>
      </c>
      <c r="CE440" s="28" t="s">
        <v>4475</v>
      </c>
      <c r="CF440" s="28" t="s">
        <v>3243</v>
      </c>
      <c r="CK440" s="28" t="s">
        <v>4594</v>
      </c>
      <c r="CL440" s="28">
        <v>17</v>
      </c>
      <c r="CM440" s="28" t="s">
        <v>5975</v>
      </c>
      <c r="CO440" s="134"/>
      <c r="EF440" s="9"/>
      <c r="EK440" s="206" t="s">
        <v>7809</v>
      </c>
      <c r="EL440" s="206" t="s">
        <v>7809</v>
      </c>
      <c r="EM440" s="198">
        <v>2.86</v>
      </c>
      <c r="EN440" s="198">
        <v>0.56000000000000005</v>
      </c>
      <c r="EO440" s="198"/>
      <c r="EP440" s="198">
        <v>3.53</v>
      </c>
      <c r="EQ440" s="198">
        <v>0.62</v>
      </c>
      <c r="ER440" s="198"/>
      <c r="FK440" s="9"/>
      <c r="GP440" s="2"/>
      <c r="GQ440" s="9"/>
      <c r="GZ440" s="166"/>
      <c r="HA440" s="166"/>
      <c r="HB440" s="166"/>
      <c r="HC440" s="166"/>
      <c r="HD440" s="166"/>
      <c r="HE440" s="166"/>
      <c r="HF440" s="166"/>
      <c r="HG440" s="166"/>
      <c r="HH440" s="166"/>
      <c r="HI440" s="166"/>
      <c r="HJ440" s="166"/>
      <c r="HK440" s="166"/>
      <c r="HO440" s="3" t="s">
        <v>542</v>
      </c>
      <c r="JZ440" s="9"/>
      <c r="KA440" s="9"/>
      <c r="KB440" s="9"/>
      <c r="KC440" s="9"/>
      <c r="KD440" s="9"/>
      <c r="KE440" s="9"/>
      <c r="KF440" s="9"/>
      <c r="VZ440" s="3" t="s">
        <v>537</v>
      </c>
      <c r="WA440" s="3" t="s">
        <v>537</v>
      </c>
      <c r="WB440" s="117" t="s">
        <v>10426</v>
      </c>
      <c r="WC440" s="158" t="s">
        <v>537</v>
      </c>
      <c r="WD440" s="158" t="s">
        <v>9511</v>
      </c>
      <c r="WE440" s="3" t="s">
        <v>9662</v>
      </c>
      <c r="XN440" s="6" t="s">
        <v>1280</v>
      </c>
      <c r="XO440" s="6" t="s">
        <v>1280</v>
      </c>
      <c r="XP440" s="6" t="s">
        <v>1280</v>
      </c>
      <c r="XQ440" s="6" t="s">
        <v>1280</v>
      </c>
      <c r="XV440" s="3">
        <v>24</v>
      </c>
    </row>
    <row r="441" spans="1:686" ht="33" customHeight="1" x14ac:dyDescent="0.2">
      <c r="A441" s="3" t="s">
        <v>7529</v>
      </c>
      <c r="K441" s="6" t="s">
        <v>8737</v>
      </c>
      <c r="L441" s="6">
        <v>135</v>
      </c>
      <c r="M441" s="206"/>
      <c r="N441" s="206"/>
      <c r="O441" s="206"/>
      <c r="T441" s="3" t="s">
        <v>8740</v>
      </c>
      <c r="AE441" s="3" t="s">
        <v>8744</v>
      </c>
      <c r="AG441" s="162" t="s">
        <v>10483</v>
      </c>
      <c r="AH441" s="3" t="s">
        <v>8746</v>
      </c>
      <c r="AM441" s="6" t="s">
        <v>1280</v>
      </c>
      <c r="BH441" s="28" t="s">
        <v>7529</v>
      </c>
      <c r="BQ441" s="28" t="s">
        <v>7529</v>
      </c>
      <c r="CL441" s="28">
        <v>23</v>
      </c>
      <c r="CM441" s="28" t="s">
        <v>5975</v>
      </c>
      <c r="CO441" s="134"/>
      <c r="EF441" s="9"/>
      <c r="EM441" s="198">
        <v>2.78</v>
      </c>
      <c r="EN441" s="198">
        <v>0.71</v>
      </c>
      <c r="EO441" s="198"/>
      <c r="EP441" s="198">
        <v>3.11</v>
      </c>
      <c r="EQ441" s="198">
        <v>0.77</v>
      </c>
      <c r="ER441" s="198"/>
      <c r="FK441" s="9"/>
      <c r="GP441" s="2"/>
      <c r="GQ441" s="9"/>
      <c r="GZ441" s="166"/>
      <c r="HA441" s="166"/>
      <c r="HB441" s="166"/>
      <c r="HC441" s="166"/>
      <c r="HD441" s="166"/>
      <c r="HE441" s="166"/>
      <c r="HF441" s="166"/>
      <c r="HG441" s="166"/>
      <c r="HH441" s="166"/>
      <c r="HI441" s="166"/>
      <c r="HJ441" s="166"/>
      <c r="HK441" s="166"/>
      <c r="JZ441" s="9"/>
      <c r="KA441" s="9"/>
      <c r="KB441" s="9"/>
      <c r="KC441" s="9"/>
      <c r="KD441" s="9"/>
      <c r="KE441" s="9"/>
      <c r="KF441" s="9"/>
      <c r="WA441" s="3" t="s">
        <v>537</v>
      </c>
      <c r="XN441" s="6" t="s">
        <v>1280</v>
      </c>
      <c r="XO441" s="6" t="s">
        <v>1280</v>
      </c>
      <c r="XP441" s="6" t="s">
        <v>1280</v>
      </c>
      <c r="XQ441" s="6" t="s">
        <v>1280</v>
      </c>
    </row>
    <row r="442" spans="1:686" ht="33" customHeight="1" x14ac:dyDescent="0.2">
      <c r="A442" s="3" t="s">
        <v>7529</v>
      </c>
      <c r="K442" s="6" t="s">
        <v>8737</v>
      </c>
      <c r="L442" s="6">
        <v>135</v>
      </c>
      <c r="M442" s="206"/>
      <c r="N442" s="206"/>
      <c r="O442" s="206"/>
      <c r="T442" s="3" t="s">
        <v>8739</v>
      </c>
      <c r="AM442" s="6" t="s">
        <v>10808</v>
      </c>
      <c r="BH442" s="28" t="s">
        <v>7529</v>
      </c>
      <c r="EF442" s="9"/>
      <c r="EK442" s="206" t="s">
        <v>8331</v>
      </c>
      <c r="EL442" s="206" t="s">
        <v>8331</v>
      </c>
      <c r="EM442" s="198">
        <v>2.88</v>
      </c>
      <c r="EN442" s="198">
        <v>0.47</v>
      </c>
      <c r="EO442" s="198"/>
      <c r="EP442" s="198">
        <v>3.48</v>
      </c>
      <c r="EQ442" s="198">
        <v>0.41</v>
      </c>
      <c r="ER442" s="198"/>
      <c r="FK442" s="9"/>
      <c r="GP442" s="2"/>
      <c r="GQ442" s="9"/>
      <c r="GZ442" s="166"/>
      <c r="HA442" s="166"/>
      <c r="HB442" s="166"/>
      <c r="HC442" s="166"/>
      <c r="HD442" s="166"/>
      <c r="HE442" s="166"/>
      <c r="HF442" s="166"/>
      <c r="HG442" s="166"/>
      <c r="HH442" s="166"/>
      <c r="HI442" s="166"/>
      <c r="HJ442" s="166"/>
      <c r="HK442" s="166"/>
      <c r="JZ442" s="9"/>
      <c r="KA442" s="9"/>
      <c r="KB442" s="9"/>
      <c r="KC442" s="9"/>
      <c r="KD442" s="9"/>
      <c r="KE442" s="9"/>
      <c r="KF442" s="9"/>
      <c r="WA442" s="3" t="s">
        <v>10891</v>
      </c>
      <c r="XP442" s="6" t="s">
        <v>1280</v>
      </c>
      <c r="XQ442" s="6" t="s">
        <v>10808</v>
      </c>
    </row>
    <row r="443" spans="1:686" ht="33" customHeight="1" x14ac:dyDescent="0.2">
      <c r="A443" s="3" t="s">
        <v>7529</v>
      </c>
      <c r="K443" s="6" t="s">
        <v>8737</v>
      </c>
      <c r="L443" s="6">
        <v>135</v>
      </c>
      <c r="M443" s="206"/>
      <c r="N443" s="206"/>
      <c r="O443" s="206"/>
      <c r="T443" s="3" t="s">
        <v>8740</v>
      </c>
      <c r="AM443" s="6" t="s">
        <v>10808</v>
      </c>
      <c r="BH443" s="28" t="s">
        <v>7529</v>
      </c>
      <c r="EF443" s="9"/>
      <c r="EM443" s="198">
        <v>2.73</v>
      </c>
      <c r="EN443" s="198">
        <v>0.48</v>
      </c>
      <c r="EO443" s="198"/>
      <c r="EP443" s="198">
        <v>3.26</v>
      </c>
      <c r="EQ443" s="198">
        <v>0.55000000000000004</v>
      </c>
      <c r="ER443" s="198"/>
      <c r="FK443" s="9"/>
      <c r="GP443" s="2"/>
      <c r="GQ443" s="9"/>
      <c r="GZ443" s="166"/>
      <c r="HA443" s="166"/>
      <c r="HB443" s="166"/>
      <c r="HC443" s="166"/>
      <c r="HD443" s="166"/>
      <c r="HE443" s="166"/>
      <c r="HF443" s="166"/>
      <c r="HG443" s="166"/>
      <c r="HH443" s="166"/>
      <c r="HI443" s="166"/>
      <c r="HJ443" s="166"/>
      <c r="HK443" s="166"/>
      <c r="JZ443" s="9"/>
      <c r="KA443" s="9"/>
      <c r="KB443" s="9"/>
      <c r="KC443" s="9"/>
      <c r="KD443" s="9"/>
      <c r="KE443" s="9"/>
      <c r="KF443" s="9"/>
      <c r="WA443" s="3" t="s">
        <v>10891</v>
      </c>
      <c r="XP443" s="6" t="s">
        <v>1280</v>
      </c>
      <c r="XQ443" s="6" t="s">
        <v>10808</v>
      </c>
    </row>
    <row r="444" spans="1:686" ht="33" customHeight="1" x14ac:dyDescent="0.2">
      <c r="B444" s="64" t="s">
        <v>11357</v>
      </c>
      <c r="C444" s="138" t="s">
        <v>9883</v>
      </c>
      <c r="D444" s="138"/>
      <c r="E444" s="138"/>
      <c r="F444" s="4" t="s">
        <v>435</v>
      </c>
      <c r="K444" s="6">
        <v>1000</v>
      </c>
      <c r="L444" s="6">
        <v>136</v>
      </c>
      <c r="M444" s="138" t="s">
        <v>944</v>
      </c>
      <c r="N444" s="3" t="s">
        <v>10288</v>
      </c>
      <c r="O444" s="3" t="s">
        <v>10289</v>
      </c>
      <c r="P444" s="3">
        <v>2</v>
      </c>
      <c r="T444" s="3" t="s">
        <v>1115</v>
      </c>
      <c r="AG444" s="162" t="s">
        <v>10483</v>
      </c>
      <c r="AL444" s="6"/>
      <c r="AM444" s="6" t="s">
        <v>810</v>
      </c>
      <c r="AN444" s="3" t="s">
        <v>537</v>
      </c>
      <c r="AO444" s="98"/>
      <c r="AP444" s="98"/>
      <c r="AQ444" s="98"/>
      <c r="BD444" s="28" t="s">
        <v>53</v>
      </c>
      <c r="BE444" s="28" t="s">
        <v>10</v>
      </c>
      <c r="BF444" s="28" t="s">
        <v>437</v>
      </c>
      <c r="BG444" s="28" t="s">
        <v>12</v>
      </c>
      <c r="BS444" s="227" t="str">
        <f>DD444&amp;" "&amp;FO444&amp;" "&amp;EJ444&amp;" "&amp;HZ444&amp;" "&amp;IZ444&amp;" "&amp;KW444&amp;" "&amp;LU444&amp;" "&amp;MS444&amp;" "&amp;NP444&amp;" "&amp;OO444&amp;" "&amp;PL444&amp;" "&amp;QK444&amp;" "&amp;RM444&amp;" "&amp;SI444&amp;" "&amp;TE444&amp;" "&amp;UE444&amp;" "&amp;JZ444</f>
        <v xml:space="preserve">                </v>
      </c>
      <c r="EF444" s="9"/>
      <c r="FK444" s="9"/>
      <c r="GP444" s="2"/>
      <c r="GQ444" s="9"/>
      <c r="GZ444" s="166"/>
      <c r="HA444" s="166"/>
      <c r="HB444" s="166"/>
      <c r="HC444" s="166"/>
      <c r="HD444" s="166"/>
      <c r="HE444" s="166"/>
      <c r="HF444" s="166"/>
      <c r="HG444" s="166"/>
      <c r="HH444" s="166"/>
      <c r="HI444" s="166"/>
      <c r="HJ444" s="166"/>
      <c r="HK444" s="166"/>
      <c r="HO444" s="3" t="s">
        <v>542</v>
      </c>
      <c r="JZ444" s="9"/>
      <c r="KA444" s="9"/>
      <c r="KB444" s="9"/>
      <c r="KC444" s="9"/>
      <c r="KD444" s="9"/>
      <c r="KE444" s="9"/>
      <c r="KF444" s="9"/>
      <c r="VQ444" s="3" t="s">
        <v>944</v>
      </c>
      <c r="VR444" s="3" t="s">
        <v>944</v>
      </c>
      <c r="VZ444" s="3" t="s">
        <v>777</v>
      </c>
      <c r="WA444" s="3" t="s">
        <v>777</v>
      </c>
      <c r="WB444" t="s">
        <v>10422</v>
      </c>
      <c r="WC444" s="3" t="s">
        <v>9663</v>
      </c>
      <c r="WD444" s="3" t="s">
        <v>6130</v>
      </c>
      <c r="WF444" s="3" t="s">
        <v>9254</v>
      </c>
      <c r="XK444" s="3" t="s">
        <v>427</v>
      </c>
      <c r="XL444" s="8" t="s">
        <v>810</v>
      </c>
      <c r="XM444" s="18"/>
      <c r="XN444" s="18" t="s">
        <v>9725</v>
      </c>
      <c r="XO444" s="18" t="s">
        <v>2555</v>
      </c>
      <c r="XP444" s="6" t="s">
        <v>10498</v>
      </c>
      <c r="XQ444" s="6" t="s">
        <v>810</v>
      </c>
      <c r="XS444" s="4" t="s">
        <v>9725</v>
      </c>
      <c r="XV444" s="6"/>
      <c r="XX444" s="3" t="s">
        <v>802</v>
      </c>
      <c r="XY444" s="3" t="s">
        <v>1422</v>
      </c>
      <c r="XZ444" s="6" t="s">
        <v>9788</v>
      </c>
      <c r="YA444" s="6" t="s">
        <v>9512</v>
      </c>
      <c r="YB444" s="3" t="s">
        <v>802</v>
      </c>
      <c r="YI444" s="3" t="s">
        <v>786</v>
      </c>
      <c r="YJ444" s="3" t="s">
        <v>432</v>
      </c>
      <c r="YL444" s="3" t="s">
        <v>436</v>
      </c>
      <c r="YM444" s="3" t="s">
        <v>537</v>
      </c>
      <c r="YN444" s="3" t="s">
        <v>777</v>
      </c>
      <c r="YO444" s="3" t="s">
        <v>537</v>
      </c>
      <c r="YQ444" s="3" t="s">
        <v>3899</v>
      </c>
      <c r="YR444" s="3" t="s">
        <v>3922</v>
      </c>
      <c r="YU444" s="3" t="s">
        <v>4091</v>
      </c>
      <c r="YV444" s="4" t="s">
        <v>1462</v>
      </c>
      <c r="YX444" s="6"/>
      <c r="ZB444" s="3" t="s">
        <v>434</v>
      </c>
      <c r="ZD444" s="24" t="s">
        <v>433</v>
      </c>
    </row>
    <row r="445" spans="1:686" ht="33" customHeight="1" x14ac:dyDescent="0.2">
      <c r="K445" s="6">
        <v>1000</v>
      </c>
      <c r="L445" s="6">
        <v>136</v>
      </c>
      <c r="T445" s="3" t="s">
        <v>1013</v>
      </c>
      <c r="AL445" s="6"/>
      <c r="AM445" s="4" t="s">
        <v>10772</v>
      </c>
      <c r="AO445" s="98"/>
      <c r="AP445" s="98"/>
      <c r="AQ445" s="98"/>
      <c r="BS445" s="227" t="str">
        <f>DD445&amp;" "&amp;FO445&amp;" "&amp;EJ445&amp;" "&amp;HZ445&amp;" "&amp;IZ445&amp;" "&amp;KW445&amp;" "&amp;LU445&amp;" "&amp;MS445&amp;" "&amp;NP445&amp;" "&amp;OO445&amp;" "&amp;PL445&amp;" "&amp;QK445&amp;" "&amp;RM445&amp;" "&amp;SI445&amp;" "&amp;TE445&amp;" "&amp;UE445&amp;" "&amp;JZ445</f>
        <v xml:space="preserve">                </v>
      </c>
      <c r="EF445" s="9"/>
      <c r="FK445" s="9"/>
      <c r="GP445" s="2"/>
      <c r="GQ445" s="9"/>
      <c r="GZ445" s="166"/>
      <c r="HA445" s="166"/>
      <c r="HB445" s="166"/>
      <c r="HC445" s="166"/>
      <c r="HD445" s="166"/>
      <c r="HE445" s="166"/>
      <c r="HF445" s="166"/>
      <c r="HG445" s="166"/>
      <c r="HH445" s="166"/>
      <c r="HI445" s="166"/>
      <c r="HJ445" s="166"/>
      <c r="HK445" s="166"/>
      <c r="JZ445" s="9"/>
      <c r="KA445" s="9"/>
      <c r="KB445" s="9"/>
      <c r="KC445" s="9"/>
      <c r="KD445" s="9"/>
      <c r="KE445" s="9"/>
      <c r="KF445" s="9"/>
      <c r="WA445" s="3" t="s">
        <v>777</v>
      </c>
      <c r="XK445"/>
      <c r="XL445" s="3" t="s">
        <v>1013</v>
      </c>
      <c r="XN445" s="18" t="s">
        <v>1013</v>
      </c>
      <c r="XO445" s="18" t="s">
        <v>2555</v>
      </c>
      <c r="XP445" s="6" t="s">
        <v>10498</v>
      </c>
      <c r="XQ445" s="4" t="s">
        <v>10772</v>
      </c>
      <c r="XV445" s="6"/>
      <c r="XY445" s="3" t="s">
        <v>1013</v>
      </c>
      <c r="YB445" s="3" t="s">
        <v>1013</v>
      </c>
      <c r="YJ445" s="3" t="s">
        <v>432</v>
      </c>
      <c r="YX445" s="6"/>
    </row>
    <row r="446" spans="1:686" ht="33" customHeight="1" x14ac:dyDescent="0.2">
      <c r="B446" s="8" t="s">
        <v>11356</v>
      </c>
      <c r="C446" s="8" t="s">
        <v>9893</v>
      </c>
      <c r="D446" s="8" t="s">
        <v>9991</v>
      </c>
      <c r="E446" s="8" t="s">
        <v>10014</v>
      </c>
      <c r="F446" s="4" t="s">
        <v>9329</v>
      </c>
      <c r="K446" s="6" t="s">
        <v>9327</v>
      </c>
      <c r="L446" s="6">
        <v>137</v>
      </c>
      <c r="M446" s="138" t="s">
        <v>9328</v>
      </c>
      <c r="N446" s="3" t="s">
        <v>10288</v>
      </c>
      <c r="O446" s="3" t="s">
        <v>10290</v>
      </c>
      <c r="P446" s="3">
        <v>2</v>
      </c>
      <c r="Q446" s="6" t="s">
        <v>9330</v>
      </c>
      <c r="S446" s="3" t="s">
        <v>9331</v>
      </c>
      <c r="T446" s="3" t="s">
        <v>8386</v>
      </c>
      <c r="U446" s="3" t="s">
        <v>49</v>
      </c>
      <c r="V446" s="3" t="s">
        <v>49</v>
      </c>
      <c r="W446" s="3" t="s">
        <v>49</v>
      </c>
      <c r="Y446" s="3" t="s">
        <v>2673</v>
      </c>
      <c r="Z446" s="3" t="s">
        <v>2166</v>
      </c>
      <c r="AA446" s="3" t="s">
        <v>2260</v>
      </c>
      <c r="AB446" s="6" t="s">
        <v>1837</v>
      </c>
      <c r="AC446" s="6" t="s">
        <v>7003</v>
      </c>
      <c r="AG446" s="162" t="s">
        <v>10483</v>
      </c>
      <c r="AL446" s="6"/>
      <c r="AM446" s="4" t="s">
        <v>10954</v>
      </c>
      <c r="AN446" s="3" t="s">
        <v>537</v>
      </c>
      <c r="AO446" s="98"/>
      <c r="AP446" s="98"/>
      <c r="AQ446" s="98"/>
      <c r="CX446" s="64"/>
      <c r="EF446" s="9"/>
      <c r="FK446" s="9"/>
      <c r="GP446" s="2"/>
      <c r="GQ446" s="9"/>
      <c r="GZ446" s="166"/>
      <c r="HA446" s="166"/>
      <c r="HB446" s="166"/>
      <c r="HC446" s="166"/>
      <c r="HD446" s="166"/>
      <c r="HE446" s="166"/>
      <c r="HF446" s="166"/>
      <c r="HG446" s="166"/>
      <c r="HH446" s="166"/>
      <c r="HI446" s="166"/>
      <c r="HJ446" s="166"/>
      <c r="HK446" s="166"/>
      <c r="HO446" s="3" t="s">
        <v>542</v>
      </c>
      <c r="JZ446" s="9"/>
      <c r="KA446" s="9"/>
      <c r="KB446" s="9"/>
      <c r="KC446" s="9"/>
      <c r="KD446" s="9"/>
      <c r="KE446" s="9"/>
      <c r="KF446" s="9"/>
      <c r="OV446" s="64"/>
      <c r="OW446" s="64"/>
      <c r="VZ446" s="3" t="s">
        <v>537</v>
      </c>
      <c r="WA446" s="3" t="s">
        <v>537</v>
      </c>
      <c r="WB446" s="117" t="s">
        <v>10462</v>
      </c>
      <c r="WC446" s="158" t="s">
        <v>1680</v>
      </c>
      <c r="WD446" s="158" t="s">
        <v>6130</v>
      </c>
      <c r="WE446" s="3" t="s">
        <v>9664</v>
      </c>
      <c r="WF446" s="3" t="s">
        <v>9975</v>
      </c>
      <c r="XK446"/>
      <c r="XN446" s="18" t="s">
        <v>9726</v>
      </c>
      <c r="XO446" s="18" t="s">
        <v>9514</v>
      </c>
      <c r="XP446" s="6" t="s">
        <v>10498</v>
      </c>
      <c r="XQ446" s="4" t="s">
        <v>10954</v>
      </c>
      <c r="XV446" s="6"/>
      <c r="YA446" s="6" t="s">
        <v>9513</v>
      </c>
      <c r="YX446" s="6"/>
    </row>
    <row r="447" spans="1:686" ht="33" customHeight="1" x14ac:dyDescent="0.2">
      <c r="K447" s="6" t="s">
        <v>9327</v>
      </c>
      <c r="L447" s="6">
        <v>137</v>
      </c>
      <c r="T447" s="3" t="s">
        <v>9287</v>
      </c>
      <c r="AL447" s="6"/>
      <c r="AM447" s="4" t="s">
        <v>10772</v>
      </c>
      <c r="AO447" s="98"/>
      <c r="AP447" s="98"/>
      <c r="AQ447" s="98"/>
      <c r="CX447" s="64"/>
      <c r="EF447" s="9"/>
      <c r="FK447" s="9"/>
      <c r="GP447" s="2"/>
      <c r="GQ447" s="9"/>
      <c r="GZ447" s="166"/>
      <c r="HA447" s="166"/>
      <c r="HB447" s="166"/>
      <c r="HC447" s="166"/>
      <c r="HD447" s="166"/>
      <c r="HE447" s="166"/>
      <c r="HF447" s="166"/>
      <c r="HG447" s="166"/>
      <c r="HH447" s="166"/>
      <c r="HI447" s="166"/>
      <c r="HJ447" s="166"/>
      <c r="HK447" s="166"/>
      <c r="JZ447" s="9"/>
      <c r="KA447" s="9"/>
      <c r="KB447" s="9"/>
      <c r="KC447" s="9"/>
      <c r="KD447" s="9"/>
      <c r="KE447" s="9"/>
      <c r="KF447" s="9"/>
      <c r="OV447" s="64"/>
      <c r="OW447" s="64"/>
      <c r="WA447" s="3" t="s">
        <v>537</v>
      </c>
      <c r="XK447"/>
      <c r="XN447" s="18" t="s">
        <v>9386</v>
      </c>
      <c r="XO447" s="18" t="s">
        <v>9515</v>
      </c>
      <c r="XP447" s="6" t="s">
        <v>10498</v>
      </c>
      <c r="XQ447" s="4" t="s">
        <v>10772</v>
      </c>
      <c r="XV447" s="6"/>
      <c r="YX447" s="6"/>
    </row>
    <row r="448" spans="1:686" ht="33" customHeight="1" x14ac:dyDescent="0.2">
      <c r="A448" s="162" t="s">
        <v>10483</v>
      </c>
      <c r="B448" s="64" t="s">
        <v>11357</v>
      </c>
      <c r="C448" s="138" t="s">
        <v>9883</v>
      </c>
      <c r="D448" s="138"/>
      <c r="E448" s="138"/>
      <c r="F448" s="4" t="s">
        <v>4629</v>
      </c>
      <c r="K448" s="6">
        <v>88</v>
      </c>
      <c r="L448" s="6">
        <v>139</v>
      </c>
      <c r="M448" s="138" t="s">
        <v>977</v>
      </c>
      <c r="N448" s="3" t="s">
        <v>10291</v>
      </c>
      <c r="O448" s="3" t="s">
        <v>10292</v>
      </c>
      <c r="P448" s="3">
        <v>3</v>
      </c>
      <c r="Q448" s="6" t="s">
        <v>2327</v>
      </c>
      <c r="S448" s="3" t="s">
        <v>75</v>
      </c>
      <c r="T448" s="3" t="s">
        <v>1209</v>
      </c>
      <c r="U448" s="3" t="s">
        <v>4975</v>
      </c>
      <c r="V448" s="3" t="s">
        <v>49</v>
      </c>
      <c r="W448" s="3" t="s">
        <v>2105</v>
      </c>
      <c r="Y448" s="3" t="s">
        <v>2229</v>
      </c>
      <c r="Z448" s="3" t="s">
        <v>2166</v>
      </c>
      <c r="AA448" s="3" t="s">
        <v>2257</v>
      </c>
      <c r="AB448" s="6" t="s">
        <v>1837</v>
      </c>
      <c r="AC448" s="3" t="s">
        <v>145</v>
      </c>
      <c r="AD448" s="3" t="s">
        <v>3205</v>
      </c>
      <c r="AE448" s="3" t="s">
        <v>3452</v>
      </c>
      <c r="AF448" s="3" t="s">
        <v>49</v>
      </c>
      <c r="AG448" s="162" t="s">
        <v>10483</v>
      </c>
      <c r="AI448" s="3" t="s">
        <v>3455</v>
      </c>
      <c r="AJ448" s="3" t="s">
        <v>542</v>
      </c>
      <c r="AL448" s="9"/>
      <c r="AM448" s="6" t="s">
        <v>810</v>
      </c>
      <c r="AN448" s="3" t="s">
        <v>537</v>
      </c>
      <c r="AO448" s="247">
        <v>1</v>
      </c>
      <c r="AP448" s="28">
        <v>1</v>
      </c>
      <c r="AQ448" s="28">
        <v>120</v>
      </c>
      <c r="AR448" s="98" t="s">
        <v>2762</v>
      </c>
      <c r="AT448" s="98" t="s">
        <v>3066</v>
      </c>
      <c r="AU448" s="98" t="s">
        <v>3066</v>
      </c>
      <c r="AV448" s="98">
        <v>0</v>
      </c>
      <c r="AW448" s="98" t="s">
        <v>2984</v>
      </c>
      <c r="AX448" s="241" t="s">
        <v>2985</v>
      </c>
      <c r="AY448" s="226" t="s">
        <v>2986</v>
      </c>
      <c r="AZ448" s="28" t="s">
        <v>557</v>
      </c>
      <c r="BA448" s="28" t="s">
        <v>542</v>
      </c>
      <c r="BB448" s="28" t="s">
        <v>542</v>
      </c>
      <c r="BC448" s="28" t="s">
        <v>542</v>
      </c>
      <c r="BD448" s="28" t="s">
        <v>53</v>
      </c>
      <c r="BE448" s="28" t="s">
        <v>10</v>
      </c>
      <c r="BF448" s="28" t="s">
        <v>195</v>
      </c>
      <c r="BG448" s="28" t="s">
        <v>365</v>
      </c>
      <c r="BH448" s="98" t="s">
        <v>2708</v>
      </c>
      <c r="BI448" s="28" t="s">
        <v>1529</v>
      </c>
      <c r="BJ448" s="247" t="s">
        <v>10483</v>
      </c>
      <c r="BK448" s="247" t="s">
        <v>10483</v>
      </c>
      <c r="BL448" s="28" t="s">
        <v>4263</v>
      </c>
      <c r="BQ448" s="28" t="s">
        <v>4455</v>
      </c>
      <c r="BR448" s="227" t="s">
        <v>463</v>
      </c>
      <c r="BS448" s="227" t="str">
        <f>DD448&amp;" "&amp;FO448&amp;" "&amp;EJ448&amp;" "&amp;HZ448&amp;" "&amp;IZ448&amp;" "&amp;KW448&amp;" "&amp;LU448&amp;" "&amp;MS448&amp;" "&amp;NP448&amp;" "&amp;OO448&amp;" "&amp;PL448&amp;" "&amp;QK448&amp;" "&amp;RM448&amp;" "&amp;SI448&amp;" "&amp;TE448&amp;" "&amp;UE448&amp;" "&amp;JZ448</f>
        <v xml:space="preserve">-- -- EDI-BD    EDI-DT   SATAQ     RSES  </v>
      </c>
      <c r="BT448" s="28" t="s">
        <v>4326</v>
      </c>
      <c r="BU448" s="28" t="s">
        <v>8222</v>
      </c>
      <c r="CE448" s="28" t="s">
        <v>4474</v>
      </c>
      <c r="CF448" s="28" t="s">
        <v>4460</v>
      </c>
      <c r="CL448" s="28">
        <v>26</v>
      </c>
      <c r="CM448" s="28">
        <v>26</v>
      </c>
      <c r="CN448" s="3" t="s">
        <v>4885</v>
      </c>
      <c r="CO448" s="3">
        <v>26</v>
      </c>
      <c r="CX448" s="3">
        <v>26</v>
      </c>
      <c r="DD448" s="162" t="s">
        <v>10483</v>
      </c>
      <c r="DE448" s="3" t="s">
        <v>761</v>
      </c>
      <c r="DF448" s="3" t="s">
        <v>4143</v>
      </c>
      <c r="DG448" s="29">
        <v>45.19</v>
      </c>
      <c r="DH448" s="29">
        <v>19.13</v>
      </c>
      <c r="DI448" s="162" t="s">
        <v>10483</v>
      </c>
      <c r="DJ448" s="29">
        <v>37.15</v>
      </c>
      <c r="DK448" s="29">
        <v>19.010000000000002</v>
      </c>
      <c r="DL448" s="162" t="s">
        <v>10483</v>
      </c>
      <c r="DM448" s="142">
        <v>37.15</v>
      </c>
      <c r="DN448" s="142">
        <v>19.010000000000002</v>
      </c>
      <c r="DO448" s="142"/>
      <c r="EA448" s="162" t="s">
        <v>10483</v>
      </c>
      <c r="EB448" s="162"/>
      <c r="EC448" s="162" t="s">
        <v>10483</v>
      </c>
      <c r="ED448" s="162" t="s">
        <v>10483</v>
      </c>
      <c r="EE448" s="162" t="s">
        <v>10483</v>
      </c>
      <c r="EF448" s="162" t="s">
        <v>10483</v>
      </c>
      <c r="EJ448" s="3" t="s">
        <v>1778</v>
      </c>
      <c r="EK448" s="3" t="s">
        <v>1778</v>
      </c>
      <c r="EL448" s="3" t="s">
        <v>1778</v>
      </c>
      <c r="EM448" s="29">
        <v>9.84</v>
      </c>
      <c r="EN448" s="29">
        <v>6.46</v>
      </c>
      <c r="EO448" s="53" t="s">
        <v>10483</v>
      </c>
      <c r="EP448" s="53">
        <v>8.9600000000000009</v>
      </c>
      <c r="EQ448" s="53">
        <v>7.02</v>
      </c>
      <c r="ER448" s="53" t="s">
        <v>10483</v>
      </c>
      <c r="ES448" s="142">
        <v>8.9600000000000009</v>
      </c>
      <c r="ET448" s="142">
        <v>7.02</v>
      </c>
      <c r="FG448" s="53" t="s">
        <v>10483</v>
      </c>
      <c r="FH448" s="53" t="s">
        <v>10483</v>
      </c>
      <c r="FI448" s="53" t="s">
        <v>10483</v>
      </c>
      <c r="FJ448" s="53" t="s">
        <v>10483</v>
      </c>
      <c r="FK448" s="53" t="s">
        <v>10483</v>
      </c>
      <c r="FO448" s="53" t="s">
        <v>10483</v>
      </c>
      <c r="FP448" s="53" t="s">
        <v>10483</v>
      </c>
      <c r="FQ448" s="53" t="s">
        <v>10483</v>
      </c>
      <c r="FR448" s="53" t="s">
        <v>10483</v>
      </c>
      <c r="FS448" s="53" t="s">
        <v>10483</v>
      </c>
      <c r="FT448" s="53" t="s">
        <v>10483</v>
      </c>
      <c r="FU448" s="53" t="s">
        <v>10483</v>
      </c>
      <c r="FV448" s="53" t="s">
        <v>10483</v>
      </c>
      <c r="FW448" s="53" t="s">
        <v>10483</v>
      </c>
      <c r="FX448" s="53" t="s">
        <v>10483</v>
      </c>
      <c r="GM448" s="53" t="s">
        <v>10483</v>
      </c>
      <c r="GN448" s="53" t="s">
        <v>10483</v>
      </c>
      <c r="GO448" s="53" t="s">
        <v>10483</v>
      </c>
      <c r="GP448" s="53" t="s">
        <v>10483</v>
      </c>
      <c r="GQ448" s="53" t="s">
        <v>10483</v>
      </c>
      <c r="GU448" s="3"/>
      <c r="GZ448" s="166"/>
      <c r="HA448" s="166"/>
      <c r="HB448" s="166"/>
      <c r="HC448" s="166"/>
      <c r="HD448" s="166"/>
      <c r="HE448" s="166"/>
      <c r="HF448" s="166"/>
      <c r="HG448" s="166"/>
      <c r="HH448" s="166"/>
      <c r="HI448" s="166"/>
      <c r="HJ448" s="166"/>
      <c r="HK448" s="166"/>
      <c r="HO448" s="3" t="s">
        <v>542</v>
      </c>
      <c r="JZ448" s="9"/>
      <c r="KA448" s="9"/>
      <c r="KB448" s="9"/>
      <c r="KC448" s="9"/>
      <c r="KD448" s="9"/>
      <c r="KE448" s="9"/>
      <c r="KF448" s="9"/>
      <c r="LU448" s="3" t="s">
        <v>4146</v>
      </c>
      <c r="LV448" s="3" t="s">
        <v>4146</v>
      </c>
      <c r="LW448" s="3" t="s">
        <v>4146</v>
      </c>
      <c r="LX448" s="29">
        <v>5.73</v>
      </c>
      <c r="LY448" s="29">
        <v>5.55</v>
      </c>
      <c r="LZ448" s="53" t="s">
        <v>10483</v>
      </c>
      <c r="MA448" s="53" t="s">
        <v>10483</v>
      </c>
      <c r="MB448" s="142">
        <v>4.92</v>
      </c>
      <c r="MC448" s="142">
        <v>5.83</v>
      </c>
      <c r="OO448" s="3" t="s">
        <v>4170</v>
      </c>
      <c r="OP448" s="3" t="s">
        <v>4170</v>
      </c>
      <c r="OQ448" s="3" t="s">
        <v>4182</v>
      </c>
      <c r="OR448" s="29">
        <v>47.65</v>
      </c>
      <c r="OS448" s="29">
        <v>9.18</v>
      </c>
      <c r="OV448" s="29">
        <v>43.04</v>
      </c>
      <c r="OW448" s="29">
        <v>8.68</v>
      </c>
      <c r="TE448" s="3" t="s">
        <v>4106</v>
      </c>
      <c r="TF448" s="3" t="s">
        <v>4106</v>
      </c>
      <c r="TG448" s="3" t="s">
        <v>4106</v>
      </c>
      <c r="TH448" s="29">
        <v>27.92</v>
      </c>
      <c r="TI448" s="29">
        <v>6.51</v>
      </c>
      <c r="TK448" s="53" t="s">
        <v>10483</v>
      </c>
      <c r="TL448" s="53" t="s">
        <v>10483</v>
      </c>
      <c r="TN448" s="142">
        <v>29.44</v>
      </c>
      <c r="TO448" s="142">
        <v>5.47</v>
      </c>
      <c r="TP448" s="142"/>
      <c r="VF448" s="3" t="s">
        <v>4706</v>
      </c>
      <c r="VG448" s="9"/>
      <c r="VH448" s="9"/>
      <c r="VI448" s="9"/>
      <c r="VJ448" s="3"/>
      <c r="VQ448" s="3" t="s">
        <v>977</v>
      </c>
      <c r="VR448" s="3" t="s">
        <v>977</v>
      </c>
      <c r="VS448" s="3" t="s">
        <v>977</v>
      </c>
      <c r="VT448" s="6" t="s">
        <v>977</v>
      </c>
      <c r="VV448" s="2" t="s">
        <v>6257</v>
      </c>
      <c r="VW448" s="2" t="s">
        <v>6258</v>
      </c>
      <c r="VX448" s="3" t="s">
        <v>6260</v>
      </c>
      <c r="VZ448" s="3" t="s">
        <v>537</v>
      </c>
      <c r="WA448" s="3" t="s">
        <v>537</v>
      </c>
      <c r="WB448" s="117" t="s">
        <v>10426</v>
      </c>
      <c r="WC448" s="3" t="s">
        <v>537</v>
      </c>
      <c r="WG448" s="7" t="s">
        <v>537</v>
      </c>
      <c r="WN448" s="2" t="s">
        <v>6259</v>
      </c>
      <c r="WQ448" s="92" t="s">
        <v>537</v>
      </c>
      <c r="WR448" s="92"/>
      <c r="WS448" s="92" t="s">
        <v>537</v>
      </c>
      <c r="WT448" s="3" t="s">
        <v>5839</v>
      </c>
      <c r="WU448" s="3" t="s">
        <v>5839</v>
      </c>
      <c r="WV448" s="7" t="s">
        <v>537</v>
      </c>
      <c r="WZ448" s="6" t="s">
        <v>1209</v>
      </c>
      <c r="XA448" s="6" t="s">
        <v>3452</v>
      </c>
      <c r="XB448" s="6" t="s">
        <v>49</v>
      </c>
      <c r="XD448" s="6" t="s">
        <v>3455</v>
      </c>
      <c r="XE448" s="6" t="s">
        <v>542</v>
      </c>
      <c r="XF448" s="6" t="s">
        <v>2428</v>
      </c>
      <c r="XG448" s="6" t="s">
        <v>810</v>
      </c>
      <c r="XI448" s="18" t="s">
        <v>1285</v>
      </c>
      <c r="XJ448" s="18"/>
      <c r="XK448" s="8" t="s">
        <v>465</v>
      </c>
      <c r="XL448" s="8" t="s">
        <v>810</v>
      </c>
      <c r="XP448" s="6" t="s">
        <v>810</v>
      </c>
      <c r="XQ448" s="6" t="s">
        <v>810</v>
      </c>
      <c r="XS448" s="6" t="s">
        <v>10974</v>
      </c>
      <c r="XU448" s="3" t="s">
        <v>49</v>
      </c>
      <c r="XV448" s="3">
        <v>1</v>
      </c>
      <c r="XW448" s="6" t="s">
        <v>1549</v>
      </c>
      <c r="XX448" s="3" t="s">
        <v>802</v>
      </c>
      <c r="XY448" s="3" t="s">
        <v>1096</v>
      </c>
      <c r="YB448" s="3" t="s">
        <v>802</v>
      </c>
      <c r="YI448" s="3" t="s">
        <v>786</v>
      </c>
      <c r="YJ448" s="3" t="s">
        <v>1001</v>
      </c>
      <c r="YL448" s="3" t="s">
        <v>464</v>
      </c>
      <c r="YM448" s="3" t="s">
        <v>537</v>
      </c>
      <c r="YO448" s="3" t="s">
        <v>537</v>
      </c>
      <c r="YP448" s="3" t="s">
        <v>2751</v>
      </c>
      <c r="YQ448" s="3" t="s">
        <v>3899</v>
      </c>
      <c r="YR448" s="3" t="s">
        <v>537</v>
      </c>
      <c r="YS448" s="3" t="s">
        <v>4975</v>
      </c>
      <c r="YT448" s="3" t="s">
        <v>49</v>
      </c>
      <c r="YU448" s="3" t="s">
        <v>4002</v>
      </c>
      <c r="YV448" s="3" t="s">
        <v>537</v>
      </c>
      <c r="YX448" s="3" t="s">
        <v>2428</v>
      </c>
      <c r="YY448" s="3" t="s">
        <v>2105</v>
      </c>
      <c r="ZA448" s="6" t="s">
        <v>1837</v>
      </c>
      <c r="ZB448" s="3" t="s">
        <v>145</v>
      </c>
      <c r="ZC448" s="3" t="s">
        <v>145</v>
      </c>
      <c r="ZD448" s="24" t="s">
        <v>1649</v>
      </c>
      <c r="ZH448" s="13" t="s">
        <v>737</v>
      </c>
      <c r="ZI448" s="3" t="s">
        <v>738</v>
      </c>
      <c r="ZJ448" s="3" t="s">
        <v>739</v>
      </c>
    </row>
    <row r="449" spans="1:686" ht="33" customHeight="1" x14ac:dyDescent="0.2">
      <c r="A449" s="162" t="s">
        <v>10483</v>
      </c>
      <c r="B449" s="162"/>
      <c r="C449" s="162" t="s">
        <v>10483</v>
      </c>
      <c r="D449" s="162" t="s">
        <v>10483</v>
      </c>
      <c r="E449" s="162" t="s">
        <v>10483</v>
      </c>
      <c r="K449" s="6">
        <v>88</v>
      </c>
      <c r="L449" s="6">
        <v>139</v>
      </c>
      <c r="M449" s="162" t="s">
        <v>10483</v>
      </c>
      <c r="T449" s="3" t="s">
        <v>1117</v>
      </c>
      <c r="AC449" s="3"/>
      <c r="AE449" s="3" t="s">
        <v>3453</v>
      </c>
      <c r="AF449" s="3" t="s">
        <v>49</v>
      </c>
      <c r="AG449" s="162" t="s">
        <v>10483</v>
      </c>
      <c r="AI449" s="3" t="s">
        <v>3454</v>
      </c>
      <c r="AL449" s="9"/>
      <c r="AM449" s="6" t="s">
        <v>810</v>
      </c>
      <c r="AO449" s="247">
        <v>1</v>
      </c>
      <c r="AP449" s="28">
        <v>1</v>
      </c>
      <c r="AQ449" s="28">
        <v>120</v>
      </c>
      <c r="BH449" s="98" t="s">
        <v>2708</v>
      </c>
      <c r="BI449" s="247" t="s">
        <v>10483</v>
      </c>
      <c r="BJ449" s="247" t="s">
        <v>10483</v>
      </c>
      <c r="BK449" s="247" t="s">
        <v>10483</v>
      </c>
      <c r="BQ449" s="28" t="s">
        <v>4455</v>
      </c>
      <c r="BS449" s="227" t="str">
        <f>DD449&amp;" "&amp;FO449&amp;" "&amp;EJ449&amp;" "&amp;HZ449&amp;" "&amp;IZ449&amp;" "&amp;KW449&amp;" "&amp;LU449&amp;" "&amp;MS449&amp;" "&amp;NP449&amp;" "&amp;OO449&amp;" "&amp;PL449&amp;" "&amp;QK449&amp;" "&amp;RM449&amp;" "&amp;SI449&amp;" "&amp;TE449&amp;" "&amp;UE449&amp;" "&amp;JZ449</f>
        <v xml:space="preserve">-- -- EDI-BD              </v>
      </c>
      <c r="CL449" s="28">
        <v>24</v>
      </c>
      <c r="CM449" s="28">
        <v>24</v>
      </c>
      <c r="CO449" s="3">
        <v>24</v>
      </c>
      <c r="CX449" s="3">
        <v>24</v>
      </c>
      <c r="DD449" s="162" t="s">
        <v>10483</v>
      </c>
      <c r="DE449" s="3" t="s">
        <v>761</v>
      </c>
      <c r="DF449" s="3" t="s">
        <v>4143</v>
      </c>
      <c r="DG449" s="29">
        <v>37.92</v>
      </c>
      <c r="DH449" s="29">
        <v>17.34</v>
      </c>
      <c r="DI449" s="162" t="s">
        <v>10483</v>
      </c>
      <c r="DJ449" s="29">
        <v>32.130000000000003</v>
      </c>
      <c r="DK449" s="29">
        <v>12.61</v>
      </c>
      <c r="DL449" s="162" t="s">
        <v>10483</v>
      </c>
      <c r="DM449" s="142">
        <v>32.130000000000003</v>
      </c>
      <c r="DN449" s="142">
        <v>12.61</v>
      </c>
      <c r="DO449" s="142"/>
      <c r="EA449" s="162" t="s">
        <v>10483</v>
      </c>
      <c r="EB449" s="162"/>
      <c r="EC449" s="162" t="s">
        <v>10483</v>
      </c>
      <c r="ED449" s="162" t="s">
        <v>10483</v>
      </c>
      <c r="EE449" s="162" t="s">
        <v>10483</v>
      </c>
      <c r="EF449" s="162" t="s">
        <v>10483</v>
      </c>
      <c r="EJ449" s="3" t="s">
        <v>1778</v>
      </c>
      <c r="EK449" s="3" t="s">
        <v>1778</v>
      </c>
      <c r="EL449" s="3" t="s">
        <v>1778</v>
      </c>
      <c r="EM449" s="29">
        <v>11.02</v>
      </c>
      <c r="EN449" s="29">
        <v>7.68</v>
      </c>
      <c r="EO449" s="53" t="s">
        <v>10483</v>
      </c>
      <c r="EP449" s="53">
        <v>10.08</v>
      </c>
      <c r="EQ449" s="53">
        <v>7.26</v>
      </c>
      <c r="ER449" s="53" t="s">
        <v>10483</v>
      </c>
      <c r="ES449" s="142">
        <v>10.08</v>
      </c>
      <c r="ET449" s="142">
        <v>7.26</v>
      </c>
      <c r="FG449" s="53" t="s">
        <v>10483</v>
      </c>
      <c r="FH449" s="53" t="s">
        <v>10483</v>
      </c>
      <c r="FI449" s="53" t="s">
        <v>10483</v>
      </c>
      <c r="FJ449" s="53" t="s">
        <v>10483</v>
      </c>
      <c r="FK449" s="53" t="s">
        <v>10483</v>
      </c>
      <c r="FO449" s="53" t="s">
        <v>10483</v>
      </c>
      <c r="FP449" s="53" t="s">
        <v>10483</v>
      </c>
      <c r="FQ449" s="53" t="s">
        <v>10483</v>
      </c>
      <c r="FR449" s="53" t="s">
        <v>10483</v>
      </c>
      <c r="FS449" s="53" t="s">
        <v>10483</v>
      </c>
      <c r="FT449" s="53" t="s">
        <v>10483</v>
      </c>
      <c r="FU449" s="53" t="s">
        <v>10483</v>
      </c>
      <c r="FV449" s="53" t="s">
        <v>10483</v>
      </c>
      <c r="FW449" s="53" t="s">
        <v>10483</v>
      </c>
      <c r="FX449" s="53" t="s">
        <v>10483</v>
      </c>
      <c r="GM449" s="53" t="s">
        <v>10483</v>
      </c>
      <c r="GN449" s="53" t="s">
        <v>10483</v>
      </c>
      <c r="GO449" s="53" t="s">
        <v>10483</v>
      </c>
      <c r="GP449" s="53" t="s">
        <v>10483</v>
      </c>
      <c r="GQ449" s="53" t="s">
        <v>10483</v>
      </c>
      <c r="GU449" s="3"/>
      <c r="GZ449" s="166"/>
      <c r="HA449" s="166"/>
      <c r="HB449" s="166"/>
      <c r="HC449" s="166"/>
      <c r="HD449" s="166"/>
      <c r="HE449" s="166"/>
      <c r="HF449" s="166"/>
      <c r="HG449" s="166"/>
      <c r="HH449" s="166"/>
      <c r="HI449" s="166"/>
      <c r="HJ449" s="166"/>
      <c r="HK449" s="166"/>
      <c r="JZ449" s="9"/>
      <c r="KA449" s="9"/>
      <c r="KB449" s="9"/>
      <c r="KC449" s="9"/>
      <c r="KD449" s="9"/>
      <c r="KE449" s="9"/>
      <c r="KF449" s="9"/>
      <c r="LX449" s="29">
        <v>5.88</v>
      </c>
      <c r="LY449" s="29">
        <v>6.07</v>
      </c>
      <c r="LZ449" s="53" t="s">
        <v>10483</v>
      </c>
      <c r="MA449" s="53" t="s">
        <v>10483</v>
      </c>
      <c r="MB449" s="142">
        <v>5.25</v>
      </c>
      <c r="MC449" s="142">
        <v>6.67</v>
      </c>
      <c r="OR449" s="29">
        <v>47.29</v>
      </c>
      <c r="OS449" s="29">
        <v>8.9600000000000009</v>
      </c>
      <c r="OV449" s="29">
        <v>44.17</v>
      </c>
      <c r="OW449" s="29">
        <v>9.27</v>
      </c>
      <c r="TH449" s="29">
        <v>30.29</v>
      </c>
      <c r="TI449" s="29">
        <v>5.19</v>
      </c>
      <c r="TK449" s="53" t="s">
        <v>10483</v>
      </c>
      <c r="TL449" s="53" t="s">
        <v>10483</v>
      </c>
      <c r="TN449" s="142">
        <v>30.09</v>
      </c>
      <c r="TO449" s="142">
        <v>4.46</v>
      </c>
      <c r="TP449" s="142"/>
      <c r="VF449" s="3" t="s">
        <v>4706</v>
      </c>
      <c r="VG449" s="9"/>
      <c r="VH449" s="9"/>
      <c r="VI449" s="9"/>
      <c r="VJ449" s="3"/>
      <c r="WA449" s="3" t="s">
        <v>537</v>
      </c>
      <c r="WZ449" s="6" t="s">
        <v>1117</v>
      </c>
      <c r="XA449" s="6" t="s">
        <v>3453</v>
      </c>
      <c r="XB449" s="6" t="s">
        <v>49</v>
      </c>
      <c r="XD449" s="6" t="s">
        <v>3454</v>
      </c>
      <c r="XG449" s="6" t="s">
        <v>799</v>
      </c>
      <c r="XI449" s="6" t="s">
        <v>799</v>
      </c>
      <c r="XK449"/>
      <c r="XL449" s="3" t="s">
        <v>799</v>
      </c>
      <c r="XM449" s="6" t="s">
        <v>799</v>
      </c>
      <c r="XN449" s="18" t="s">
        <v>799</v>
      </c>
      <c r="XP449" s="6" t="s">
        <v>10498</v>
      </c>
      <c r="XQ449" s="6" t="s">
        <v>810</v>
      </c>
      <c r="XS449" s="6" t="s">
        <v>10975</v>
      </c>
      <c r="XU449" s="3" t="s">
        <v>49</v>
      </c>
      <c r="XV449" s="3">
        <v>1</v>
      </c>
      <c r="XW449" s="6" t="s">
        <v>1586</v>
      </c>
      <c r="XY449" s="3" t="s">
        <v>799</v>
      </c>
      <c r="YB449" s="3" t="s">
        <v>1464</v>
      </c>
      <c r="YJ449" s="3" t="s">
        <v>1001</v>
      </c>
      <c r="ZC449" s="3"/>
    </row>
    <row r="450" spans="1:686" ht="33" customHeight="1" x14ac:dyDescent="0.2">
      <c r="A450" s="162" t="s">
        <v>10483</v>
      </c>
      <c r="B450" s="162"/>
      <c r="C450" s="162" t="s">
        <v>10483</v>
      </c>
      <c r="D450" s="162" t="s">
        <v>10483</v>
      </c>
      <c r="E450" s="162" t="s">
        <v>10483</v>
      </c>
      <c r="K450" s="6">
        <v>88</v>
      </c>
      <c r="L450" s="6">
        <v>139</v>
      </c>
      <c r="M450" s="162" t="s">
        <v>10483</v>
      </c>
      <c r="T450" s="3" t="s">
        <v>1006</v>
      </c>
      <c r="AC450" s="3"/>
      <c r="AE450" s="3" t="s">
        <v>3451</v>
      </c>
      <c r="AL450" s="9"/>
      <c r="AM450" s="6" t="s">
        <v>9403</v>
      </c>
      <c r="AO450" s="247">
        <v>1</v>
      </c>
      <c r="AP450" s="9"/>
      <c r="AQ450" s="9"/>
      <c r="BH450" s="98" t="s">
        <v>2708</v>
      </c>
      <c r="BI450" s="247" t="s">
        <v>10483</v>
      </c>
      <c r="BJ450" s="247" t="s">
        <v>10483</v>
      </c>
      <c r="BK450" s="247" t="s">
        <v>10483</v>
      </c>
      <c r="BQ450" s="28" t="s">
        <v>4455</v>
      </c>
      <c r="BS450" s="227" t="str">
        <f>DD450&amp;" "&amp;FO450&amp;" "&amp;EJ450&amp;" "&amp;HZ450&amp;" "&amp;IZ450&amp;" "&amp;KW450&amp;" "&amp;LU450&amp;" "&amp;MS450&amp;" "&amp;NP450&amp;" "&amp;OO450&amp;" "&amp;PL450&amp;" "&amp;QK450&amp;" "&amp;RM450&amp;" "&amp;SI450&amp;" "&amp;TE450&amp;" "&amp;UE450&amp;" "&amp;JZ450</f>
        <v xml:space="preserve">-- -- EDI-BD              </v>
      </c>
      <c r="CL450" s="28">
        <v>34</v>
      </c>
      <c r="CM450" s="28">
        <v>34</v>
      </c>
      <c r="CO450" s="3">
        <v>34</v>
      </c>
      <c r="CX450" s="3">
        <v>34</v>
      </c>
      <c r="DD450" s="162" t="s">
        <v>10483</v>
      </c>
      <c r="DE450" s="3" t="s">
        <v>761</v>
      </c>
      <c r="DF450" s="3" t="s">
        <v>4143</v>
      </c>
      <c r="DG450" s="29">
        <v>46.32</v>
      </c>
      <c r="DH450" s="29">
        <v>19.96</v>
      </c>
      <c r="DI450" s="162" t="s">
        <v>10483</v>
      </c>
      <c r="DJ450" s="29">
        <v>46.85</v>
      </c>
      <c r="DK450" s="29">
        <v>19.46</v>
      </c>
      <c r="DL450" s="162" t="s">
        <v>10483</v>
      </c>
      <c r="DM450" s="142">
        <v>46.85</v>
      </c>
      <c r="DN450" s="142">
        <v>19.46</v>
      </c>
      <c r="DO450" s="142"/>
      <c r="EA450" s="162" t="s">
        <v>10483</v>
      </c>
      <c r="EB450" s="162"/>
      <c r="EC450" s="162" t="s">
        <v>10483</v>
      </c>
      <c r="ED450" s="162" t="s">
        <v>10483</v>
      </c>
      <c r="EE450" s="162" t="s">
        <v>10483</v>
      </c>
      <c r="EF450" s="162" t="s">
        <v>10483</v>
      </c>
      <c r="EJ450" s="3" t="s">
        <v>1778</v>
      </c>
      <c r="EK450" s="3" t="s">
        <v>1778</v>
      </c>
      <c r="EL450" s="3" t="s">
        <v>1778</v>
      </c>
      <c r="EM450" s="29">
        <v>11.21</v>
      </c>
      <c r="EN450" s="29">
        <v>7.34</v>
      </c>
      <c r="EO450" s="53" t="s">
        <v>10483</v>
      </c>
      <c r="EP450" s="53">
        <v>11.6</v>
      </c>
      <c r="EQ450" s="53">
        <v>8.0500000000000007</v>
      </c>
      <c r="ER450" s="53" t="s">
        <v>10483</v>
      </c>
      <c r="ES450" s="142">
        <v>11.62</v>
      </c>
      <c r="ET450" s="142">
        <v>8.0500000000000007</v>
      </c>
      <c r="FG450" s="53" t="s">
        <v>10483</v>
      </c>
      <c r="FH450" s="53" t="s">
        <v>10483</v>
      </c>
      <c r="FI450" s="53" t="s">
        <v>10483</v>
      </c>
      <c r="FJ450" s="53" t="s">
        <v>10483</v>
      </c>
      <c r="FK450" s="53" t="s">
        <v>10483</v>
      </c>
      <c r="FO450" s="53" t="s">
        <v>10483</v>
      </c>
      <c r="FP450" s="53" t="s">
        <v>10483</v>
      </c>
      <c r="FQ450" s="53" t="s">
        <v>10483</v>
      </c>
      <c r="FR450" s="53" t="s">
        <v>10483</v>
      </c>
      <c r="FS450" s="53" t="s">
        <v>10483</v>
      </c>
      <c r="FT450" s="53" t="s">
        <v>10483</v>
      </c>
      <c r="FU450" s="53" t="s">
        <v>10483</v>
      </c>
      <c r="FV450" s="53" t="s">
        <v>10483</v>
      </c>
      <c r="FW450" s="53" t="s">
        <v>10483</v>
      </c>
      <c r="FX450" s="53" t="s">
        <v>10483</v>
      </c>
      <c r="GM450" s="53" t="s">
        <v>10483</v>
      </c>
      <c r="GN450" s="53" t="s">
        <v>10483</v>
      </c>
      <c r="GO450" s="53" t="s">
        <v>10483</v>
      </c>
      <c r="GP450" s="53" t="s">
        <v>10483</v>
      </c>
      <c r="GQ450" s="53" t="s">
        <v>10483</v>
      </c>
      <c r="GU450" s="3"/>
      <c r="GZ450" s="166"/>
      <c r="HA450" s="166"/>
      <c r="HB450" s="166"/>
      <c r="HC450" s="166"/>
      <c r="HD450" s="166"/>
      <c r="HE450" s="166"/>
      <c r="HF450" s="166"/>
      <c r="HG450" s="166"/>
      <c r="HH450" s="166"/>
      <c r="HI450" s="166"/>
      <c r="HJ450" s="166"/>
      <c r="HK450" s="166"/>
      <c r="JZ450" s="9"/>
      <c r="KA450" s="9"/>
      <c r="KB450" s="9"/>
      <c r="KC450" s="9"/>
      <c r="KD450" s="9"/>
      <c r="KE450" s="9"/>
      <c r="KF450" s="9"/>
      <c r="LX450" s="29">
        <v>6.62</v>
      </c>
      <c r="LY450" s="29">
        <v>6.79</v>
      </c>
      <c r="LZ450" s="53" t="s">
        <v>10483</v>
      </c>
      <c r="MA450" s="53" t="s">
        <v>10483</v>
      </c>
      <c r="MB450" s="142">
        <v>6.62</v>
      </c>
      <c r="MC450" s="142">
        <v>6.37</v>
      </c>
      <c r="OR450" s="29">
        <v>45.79</v>
      </c>
      <c r="OS450" s="29">
        <v>10.15</v>
      </c>
      <c r="OV450" s="29">
        <v>48</v>
      </c>
      <c r="OW450" s="29">
        <v>9.49</v>
      </c>
      <c r="TH450" s="29">
        <v>29.41</v>
      </c>
      <c r="TI450" s="29">
        <v>5.36</v>
      </c>
      <c r="TK450" s="53" t="s">
        <v>10483</v>
      </c>
      <c r="TL450" s="53" t="s">
        <v>10483</v>
      </c>
      <c r="TN450" s="142">
        <v>29.44</v>
      </c>
      <c r="TO450" s="142">
        <v>6.26</v>
      </c>
      <c r="TP450" s="142"/>
      <c r="VF450" s="3" t="s">
        <v>4706</v>
      </c>
      <c r="VG450" s="9"/>
      <c r="VH450" s="9"/>
      <c r="VI450" s="9"/>
      <c r="VJ450" s="3"/>
      <c r="WA450" s="3" t="s">
        <v>537</v>
      </c>
      <c r="WZ450" s="6" t="s">
        <v>1006</v>
      </c>
      <c r="XA450" s="6" t="s">
        <v>3451</v>
      </c>
      <c r="XD450" s="6" t="s">
        <v>6261</v>
      </c>
      <c r="XG450" s="6" t="s">
        <v>1006</v>
      </c>
      <c r="XI450" s="6" t="s">
        <v>1006</v>
      </c>
      <c r="XK450"/>
      <c r="XL450" s="3" t="s">
        <v>1006</v>
      </c>
      <c r="XP450" s="6" t="s">
        <v>9403</v>
      </c>
      <c r="XQ450" s="6" t="s">
        <v>9403</v>
      </c>
      <c r="XV450"/>
      <c r="XW450" s="6" t="s">
        <v>1543</v>
      </c>
      <c r="XY450" s="3" t="s">
        <v>1013</v>
      </c>
      <c r="YB450" s="3" t="s">
        <v>1013</v>
      </c>
      <c r="YJ450" s="3" t="s">
        <v>1001</v>
      </c>
      <c r="ZC450" s="3"/>
    </row>
    <row r="451" spans="1:686" ht="33" customHeight="1" x14ac:dyDescent="0.2">
      <c r="A451" s="3" t="s">
        <v>7529</v>
      </c>
      <c r="B451" s="150" t="s">
        <v>11358</v>
      </c>
      <c r="C451" s="150" t="s">
        <v>9894</v>
      </c>
      <c r="D451" s="150" t="s">
        <v>10005</v>
      </c>
      <c r="E451" s="150" t="s">
        <v>10056</v>
      </c>
      <c r="K451" s="6" t="s">
        <v>8755</v>
      </c>
      <c r="L451" s="6">
        <v>140</v>
      </c>
      <c r="M451" s="204" t="s">
        <v>8754</v>
      </c>
      <c r="N451" s="205" t="s">
        <v>10293</v>
      </c>
      <c r="O451" s="205" t="s">
        <v>10294</v>
      </c>
      <c r="P451" s="3">
        <v>2</v>
      </c>
      <c r="Q451" s="6" t="s">
        <v>7328</v>
      </c>
      <c r="S451" s="3" t="s">
        <v>75</v>
      </c>
      <c r="T451" s="3" t="s">
        <v>8756</v>
      </c>
      <c r="U451" s="3" t="s">
        <v>49</v>
      </c>
      <c r="V451" s="3" t="s">
        <v>49</v>
      </c>
      <c r="W451" s="3" t="s">
        <v>8758</v>
      </c>
      <c r="Y451" s="3" t="s">
        <v>2168</v>
      </c>
      <c r="Z451" s="3" t="s">
        <v>2168</v>
      </c>
      <c r="AB451" s="6" t="s">
        <v>1837</v>
      </c>
      <c r="AC451" s="6" t="s">
        <v>7003</v>
      </c>
      <c r="AD451" s="3" t="s">
        <v>8759</v>
      </c>
      <c r="AE451" s="3" t="s">
        <v>8760</v>
      </c>
      <c r="AG451" s="162" t="s">
        <v>10483</v>
      </c>
      <c r="AH451" s="3" t="s">
        <v>1757</v>
      </c>
      <c r="AI451" s="3" t="s">
        <v>1757</v>
      </c>
      <c r="AJ451" s="3" t="s">
        <v>2706</v>
      </c>
      <c r="AL451" s="3" t="s">
        <v>8761</v>
      </c>
      <c r="AM451" s="6" t="s">
        <v>801</v>
      </c>
      <c r="AN451" s="3" t="s">
        <v>537</v>
      </c>
      <c r="AO451" s="28">
        <v>5</v>
      </c>
      <c r="AP451" s="28">
        <v>5</v>
      </c>
      <c r="AQ451" s="28">
        <v>60</v>
      </c>
      <c r="AR451" s="98" t="s">
        <v>1757</v>
      </c>
      <c r="AT451" s="98">
        <v>421</v>
      </c>
      <c r="AU451" s="98">
        <v>0</v>
      </c>
      <c r="AV451" s="98">
        <v>421</v>
      </c>
      <c r="AW451" s="98" t="s">
        <v>8763</v>
      </c>
      <c r="AX451" s="98" t="s">
        <v>8764</v>
      </c>
      <c r="AY451" s="226" t="s">
        <v>8762</v>
      </c>
      <c r="AZ451" s="28" t="s">
        <v>7297</v>
      </c>
      <c r="BA451" s="28" t="s">
        <v>1757</v>
      </c>
      <c r="BB451" s="28" t="s">
        <v>1757</v>
      </c>
      <c r="BC451" s="28" t="s">
        <v>1757</v>
      </c>
      <c r="BE451" s="28" t="s">
        <v>8477</v>
      </c>
      <c r="BF451" s="28" t="s">
        <v>7297</v>
      </c>
      <c r="BH451" s="28" t="s">
        <v>7529</v>
      </c>
      <c r="BI451" s="28" t="s">
        <v>1529</v>
      </c>
      <c r="BK451" s="28" t="s">
        <v>4895</v>
      </c>
      <c r="BL451" s="28" t="s">
        <v>163</v>
      </c>
      <c r="BM451" s="28" t="s">
        <v>4891</v>
      </c>
      <c r="BN451" s="28" t="s">
        <v>515</v>
      </c>
      <c r="BQ451" s="28" t="s">
        <v>7529</v>
      </c>
      <c r="BR451" s="227" t="s">
        <v>8765</v>
      </c>
      <c r="BT451" s="28" t="s">
        <v>8769</v>
      </c>
      <c r="BU451" s="28" t="s">
        <v>8766</v>
      </c>
      <c r="BV451" s="28" t="s">
        <v>8767</v>
      </c>
      <c r="BW451" s="28" t="s">
        <v>8768</v>
      </c>
      <c r="BX451" s="28" t="s">
        <v>8770</v>
      </c>
      <c r="BY451" s="28" t="s">
        <v>8771</v>
      </c>
      <c r="BZ451" s="28" t="s">
        <v>8772</v>
      </c>
      <c r="CE451" s="28" t="s">
        <v>4475</v>
      </c>
      <c r="CF451" s="28" t="s">
        <v>3246</v>
      </c>
      <c r="CK451" s="28" t="s">
        <v>4594</v>
      </c>
      <c r="CL451" s="28">
        <v>203</v>
      </c>
      <c r="CM451" s="28" t="s">
        <v>5975</v>
      </c>
      <c r="CN451" s="3" t="s">
        <v>163</v>
      </c>
      <c r="CO451" s="3" t="s">
        <v>5975</v>
      </c>
      <c r="CP451" s="3" t="s">
        <v>4891</v>
      </c>
      <c r="CQ451" s="134" t="s">
        <v>5975</v>
      </c>
      <c r="CR451" s="3" t="s">
        <v>515</v>
      </c>
      <c r="CS451" s="134" t="s">
        <v>5975</v>
      </c>
      <c r="EF451" s="9"/>
      <c r="EJ451" s="3" t="s">
        <v>1778</v>
      </c>
      <c r="EK451" s="3" t="s">
        <v>1778</v>
      </c>
      <c r="EL451" s="3" t="s">
        <v>1778</v>
      </c>
      <c r="EM451" s="198"/>
      <c r="EN451" s="198"/>
      <c r="EO451" s="198"/>
      <c r="EP451" s="198"/>
      <c r="EQ451" s="198"/>
      <c r="ER451" s="198"/>
      <c r="FK451" s="9"/>
      <c r="GP451" s="2"/>
      <c r="GQ451" s="9"/>
      <c r="GZ451" s="166"/>
      <c r="HA451" s="166"/>
      <c r="HB451" s="166"/>
      <c r="HC451" s="166"/>
      <c r="HD451" s="166"/>
      <c r="HE451" s="166"/>
      <c r="HF451" s="166"/>
      <c r="HG451" s="166"/>
      <c r="HH451" s="166"/>
      <c r="HI451" s="166"/>
      <c r="HJ451" s="166"/>
      <c r="HK451" s="166"/>
      <c r="HO451" s="3" t="s">
        <v>542</v>
      </c>
      <c r="JZ451" s="9"/>
      <c r="KA451" s="9"/>
      <c r="KB451" s="9"/>
      <c r="KC451" s="9"/>
      <c r="KD451" s="9"/>
      <c r="KE451" s="9"/>
      <c r="KF451" s="9"/>
      <c r="LV451" s="3" t="s">
        <v>4146</v>
      </c>
      <c r="LW451" s="3" t="s">
        <v>4146</v>
      </c>
      <c r="LX451" s="29">
        <v>16.21</v>
      </c>
      <c r="LY451" s="29">
        <v>7.95</v>
      </c>
      <c r="LZ451" s="53" t="s">
        <v>10483</v>
      </c>
      <c r="MA451" s="53" t="s">
        <v>10483</v>
      </c>
      <c r="OP451" s="3" t="s">
        <v>8773</v>
      </c>
      <c r="OQ451" s="3" t="s">
        <v>8773</v>
      </c>
      <c r="OR451" s="29">
        <v>19.62</v>
      </c>
      <c r="OS451" s="29">
        <v>7.06</v>
      </c>
      <c r="VZ451" s="3" t="s">
        <v>777</v>
      </c>
      <c r="WA451" s="3" t="s">
        <v>777</v>
      </c>
      <c r="WB451" t="s">
        <v>10431</v>
      </c>
      <c r="WC451" s="3" t="s">
        <v>777</v>
      </c>
      <c r="WD451" s="3" t="s">
        <v>6130</v>
      </c>
      <c r="XN451" s="18" t="s">
        <v>1292</v>
      </c>
      <c r="XO451" s="18" t="s">
        <v>9517</v>
      </c>
      <c r="XP451" s="6" t="s">
        <v>10498</v>
      </c>
      <c r="XQ451" s="6" t="s">
        <v>801</v>
      </c>
      <c r="XS451" s="4" t="s">
        <v>10976</v>
      </c>
      <c r="XV451" s="3">
        <v>5</v>
      </c>
      <c r="XZ451" s="6" t="s">
        <v>9789</v>
      </c>
      <c r="YA451" s="6" t="s">
        <v>9516</v>
      </c>
    </row>
    <row r="452" spans="1:686" ht="33" customHeight="1" x14ac:dyDescent="0.2">
      <c r="A452" s="3" t="s">
        <v>7529</v>
      </c>
      <c r="K452" s="6" t="s">
        <v>8755</v>
      </c>
      <c r="L452" s="6">
        <v>140</v>
      </c>
      <c r="M452" s="206"/>
      <c r="N452" s="206"/>
      <c r="O452" s="206"/>
      <c r="T452" s="3" t="s">
        <v>8757</v>
      </c>
      <c r="AM452" s="6" t="s">
        <v>9403</v>
      </c>
      <c r="BH452" s="28" t="s">
        <v>7529</v>
      </c>
      <c r="BQ452" s="28" t="s">
        <v>7529</v>
      </c>
      <c r="BR452" s="227" t="s">
        <v>8765</v>
      </c>
      <c r="CL452" s="28">
        <v>218</v>
      </c>
      <c r="CM452" s="28" t="s">
        <v>5975</v>
      </c>
      <c r="CO452" s="3" t="s">
        <v>5975</v>
      </c>
      <c r="CQ452" s="134" t="s">
        <v>5975</v>
      </c>
      <c r="CS452" s="134" t="s">
        <v>5975</v>
      </c>
      <c r="EF452" s="9"/>
      <c r="EJ452" s="3" t="s">
        <v>1778</v>
      </c>
      <c r="EK452" s="3" t="s">
        <v>1778</v>
      </c>
      <c r="EL452" s="3" t="s">
        <v>1778</v>
      </c>
      <c r="EM452" s="198"/>
      <c r="EN452" s="198"/>
      <c r="EO452" s="198"/>
      <c r="EP452" s="198"/>
      <c r="EQ452" s="198"/>
      <c r="ER452" s="198"/>
      <c r="FK452" s="9"/>
      <c r="GP452" s="2"/>
      <c r="GQ452" s="9"/>
      <c r="GZ452" s="166"/>
      <c r="HA452" s="166"/>
      <c r="HB452" s="166"/>
      <c r="HC452" s="166"/>
      <c r="HD452" s="166"/>
      <c r="HE452" s="166"/>
      <c r="HF452" s="166"/>
      <c r="HG452" s="166"/>
      <c r="HH452" s="166"/>
      <c r="HI452" s="166"/>
      <c r="HJ452" s="166"/>
      <c r="HK452" s="166"/>
      <c r="JZ452" s="9"/>
      <c r="KA452" s="9"/>
      <c r="KB452" s="9"/>
      <c r="KC452" s="9"/>
      <c r="KD452" s="9"/>
      <c r="KE452" s="9"/>
      <c r="KF452" s="9"/>
      <c r="LX452" s="29">
        <v>15.93</v>
      </c>
      <c r="LY452" s="29">
        <v>7.64</v>
      </c>
      <c r="LZ452" s="53" t="s">
        <v>10483</v>
      </c>
      <c r="MA452" s="53" t="s">
        <v>10483</v>
      </c>
      <c r="OR452" s="29">
        <v>20.86</v>
      </c>
      <c r="OS452" s="29">
        <v>7.39</v>
      </c>
      <c r="WA452" s="3" t="s">
        <v>777</v>
      </c>
      <c r="XN452" s="18" t="s">
        <v>9386</v>
      </c>
      <c r="XO452" s="18" t="s">
        <v>9403</v>
      </c>
      <c r="XP452" s="6" t="s">
        <v>10498</v>
      </c>
      <c r="XQ452" s="6" t="s">
        <v>9403</v>
      </c>
    </row>
    <row r="453" spans="1:686" ht="33" customHeight="1" x14ac:dyDescent="0.2">
      <c r="A453" s="162" t="s">
        <v>10483</v>
      </c>
      <c r="B453" s="64" t="s">
        <v>11357</v>
      </c>
      <c r="C453" s="138" t="s">
        <v>9883</v>
      </c>
      <c r="D453" s="138"/>
      <c r="E453" s="138"/>
      <c r="F453" s="4" t="s">
        <v>6270</v>
      </c>
      <c r="G453" s="85"/>
      <c r="H453" s="85"/>
      <c r="I453" s="85"/>
      <c r="K453" s="6">
        <v>90</v>
      </c>
      <c r="L453" s="6">
        <v>141</v>
      </c>
      <c r="M453" s="138" t="s">
        <v>2203</v>
      </c>
      <c r="N453" s="3" t="s">
        <v>10295</v>
      </c>
      <c r="O453" s="3" t="s">
        <v>10296</v>
      </c>
      <c r="P453" s="6">
        <v>2</v>
      </c>
      <c r="Q453" s="6" t="s">
        <v>2388</v>
      </c>
      <c r="R453" s="6"/>
      <c r="S453" s="6" t="s">
        <v>75</v>
      </c>
      <c r="T453" s="6" t="s">
        <v>1250</v>
      </c>
      <c r="U453" s="3" t="s">
        <v>10463</v>
      </c>
      <c r="V453" s="6" t="s">
        <v>893</v>
      </c>
      <c r="W453" s="6" t="s">
        <v>2104</v>
      </c>
      <c r="Y453" s="6" t="s">
        <v>2229</v>
      </c>
      <c r="Z453" s="6" t="s">
        <v>2166</v>
      </c>
      <c r="AA453" s="6" t="s">
        <v>2232</v>
      </c>
      <c r="AB453" s="6" t="s">
        <v>1837</v>
      </c>
      <c r="AC453" s="6" t="s">
        <v>145</v>
      </c>
      <c r="AD453" s="6" t="s">
        <v>3208</v>
      </c>
      <c r="AE453" s="6" t="s">
        <v>3209</v>
      </c>
      <c r="AF453" s="6" t="s">
        <v>49</v>
      </c>
      <c r="AG453" s="162" t="s">
        <v>10483</v>
      </c>
      <c r="AH453" s="6"/>
      <c r="AI453" s="6" t="s">
        <v>2083</v>
      </c>
      <c r="AJ453" s="6" t="s">
        <v>542</v>
      </c>
      <c r="AK453" s="6"/>
      <c r="AL453" s="6"/>
      <c r="AM453" s="6" t="s">
        <v>801</v>
      </c>
      <c r="AN453" s="158" t="s">
        <v>5963</v>
      </c>
      <c r="AO453" s="98">
        <v>8</v>
      </c>
      <c r="AP453" s="98">
        <v>8</v>
      </c>
      <c r="AQ453" s="98">
        <v>90</v>
      </c>
      <c r="AR453" s="98" t="s">
        <v>2762</v>
      </c>
      <c r="AT453" s="98">
        <v>15</v>
      </c>
      <c r="AU453" s="98">
        <v>15</v>
      </c>
      <c r="AV453" s="98">
        <v>0</v>
      </c>
      <c r="AW453" s="98" t="s">
        <v>2989</v>
      </c>
      <c r="AX453" s="98" t="s">
        <v>49</v>
      </c>
      <c r="AY453" s="226" t="s">
        <v>2710</v>
      </c>
      <c r="AZ453" s="98" t="s">
        <v>542</v>
      </c>
      <c r="BA453" s="98" t="s">
        <v>542</v>
      </c>
      <c r="BB453" s="98" t="s">
        <v>542</v>
      </c>
      <c r="BC453" s="98" t="s">
        <v>542</v>
      </c>
      <c r="BD453" s="98"/>
      <c r="BE453" s="98"/>
      <c r="BF453" s="98"/>
      <c r="BG453" s="98"/>
      <c r="BH453" s="98" t="s">
        <v>2708</v>
      </c>
      <c r="BI453" s="28" t="s">
        <v>1529</v>
      </c>
      <c r="BJ453" s="247" t="s">
        <v>10483</v>
      </c>
      <c r="BK453" s="28" t="s">
        <v>1529</v>
      </c>
      <c r="BL453" s="28" t="s">
        <v>448</v>
      </c>
      <c r="BM453" s="28" t="s">
        <v>448</v>
      </c>
      <c r="BN453" s="28" t="s">
        <v>448</v>
      </c>
      <c r="BO453" s="28" t="s">
        <v>448</v>
      </c>
      <c r="BQ453" s="28" t="s">
        <v>4455</v>
      </c>
      <c r="BR453" s="242" t="s">
        <v>1361</v>
      </c>
      <c r="BS453" s="227" t="str">
        <f t="shared" ref="BS453:BS466" si="13">DD453&amp;" "&amp;FO453&amp;" "&amp;EJ453&amp;" "&amp;HZ453&amp;" "&amp;IZ453&amp;" "&amp;KW453&amp;" "&amp;LU453&amp;" "&amp;MS453&amp;" "&amp;NP453&amp;" "&amp;OO453&amp;" "&amp;PL453&amp;" "&amp;QK453&amp;" "&amp;RM453&amp;" "&amp;SI453&amp;" "&amp;TE453&amp;" "&amp;UE453&amp;" "&amp;JZ453</f>
        <v xml:space="preserve">-- -- EDI-BD    EDI-2-DT  BULIT-R        </v>
      </c>
      <c r="BT453" s="28" t="s">
        <v>4328</v>
      </c>
      <c r="BU453" s="28" t="s">
        <v>8223</v>
      </c>
      <c r="CE453" s="28" t="s">
        <v>4475</v>
      </c>
      <c r="CF453" s="28" t="s">
        <v>4459</v>
      </c>
      <c r="CG453" s="243"/>
      <c r="CH453" s="243"/>
      <c r="CI453" s="243"/>
      <c r="CL453" s="28">
        <v>6</v>
      </c>
      <c r="CM453" s="28">
        <v>6</v>
      </c>
      <c r="DD453" s="162" t="s">
        <v>10483</v>
      </c>
      <c r="DE453" s="162" t="s">
        <v>10483</v>
      </c>
      <c r="DF453" s="162" t="s">
        <v>10483</v>
      </c>
      <c r="DG453" s="162" t="s">
        <v>10483</v>
      </c>
      <c r="DH453" s="162" t="s">
        <v>10483</v>
      </c>
      <c r="DI453" s="162" t="s">
        <v>10483</v>
      </c>
      <c r="DJ453" s="162" t="s">
        <v>10483</v>
      </c>
      <c r="DK453" s="162" t="s">
        <v>10483</v>
      </c>
      <c r="DL453" s="162" t="s">
        <v>10483</v>
      </c>
      <c r="EA453" s="162" t="s">
        <v>10483</v>
      </c>
      <c r="EB453" s="162"/>
      <c r="EC453" s="162" t="s">
        <v>10483</v>
      </c>
      <c r="ED453" s="162" t="s">
        <v>10483</v>
      </c>
      <c r="EE453" s="162" t="s">
        <v>10483</v>
      </c>
      <c r="EF453" s="162" t="s">
        <v>10483</v>
      </c>
      <c r="EJ453" s="3" t="s">
        <v>1778</v>
      </c>
      <c r="EK453" s="3" t="s">
        <v>1778</v>
      </c>
      <c r="EL453" s="3" t="s">
        <v>1778</v>
      </c>
      <c r="EM453" s="29">
        <v>22</v>
      </c>
      <c r="EN453" s="29">
        <v>5.9</v>
      </c>
      <c r="EO453" s="162" t="s">
        <v>10483</v>
      </c>
      <c r="EP453" s="29">
        <v>22.8</v>
      </c>
      <c r="EQ453" s="29">
        <v>5.7</v>
      </c>
      <c r="ER453" s="162" t="s">
        <v>10483</v>
      </c>
      <c r="FG453" s="162" t="s">
        <v>10483</v>
      </c>
      <c r="FH453" s="162" t="s">
        <v>10483</v>
      </c>
      <c r="FI453" s="162" t="s">
        <v>10483</v>
      </c>
      <c r="FJ453" s="162" t="s">
        <v>10483</v>
      </c>
      <c r="FK453" s="162" t="s">
        <v>10483</v>
      </c>
      <c r="FO453" s="162" t="s">
        <v>10483</v>
      </c>
      <c r="FP453" s="162" t="s">
        <v>10483</v>
      </c>
      <c r="FQ453" s="162" t="s">
        <v>10483</v>
      </c>
      <c r="FR453" s="162" t="s">
        <v>10483</v>
      </c>
      <c r="FS453" s="162" t="s">
        <v>10483</v>
      </c>
      <c r="FT453" s="162" t="s">
        <v>10483</v>
      </c>
      <c r="FU453" s="162" t="s">
        <v>10483</v>
      </c>
      <c r="FV453" s="162" t="s">
        <v>10483</v>
      </c>
      <c r="FW453" s="162" t="s">
        <v>10483</v>
      </c>
      <c r="FX453" s="162" t="s">
        <v>10483</v>
      </c>
      <c r="GM453" s="162" t="s">
        <v>10483</v>
      </c>
      <c r="GN453" s="162" t="s">
        <v>10483</v>
      </c>
      <c r="GO453" s="162" t="s">
        <v>10483</v>
      </c>
      <c r="GP453" s="162" t="s">
        <v>10483</v>
      </c>
      <c r="GQ453" s="162" t="s">
        <v>10483</v>
      </c>
      <c r="GZ453" s="166"/>
      <c r="HA453" s="166"/>
      <c r="HB453" s="166"/>
      <c r="HC453" s="166"/>
      <c r="HD453" s="166"/>
      <c r="HE453" s="166"/>
      <c r="HF453" s="166"/>
      <c r="HG453" s="166"/>
      <c r="HH453" s="166"/>
      <c r="HI453" s="166"/>
      <c r="HJ453" s="166"/>
      <c r="HK453" s="166"/>
      <c r="HO453" s="6" t="s">
        <v>542</v>
      </c>
      <c r="HP453" s="29" t="s">
        <v>7548</v>
      </c>
      <c r="HX453" s="29" t="s">
        <v>10875</v>
      </c>
      <c r="HY453" s="29" t="s">
        <v>10872</v>
      </c>
      <c r="JZ453" s="9"/>
      <c r="KA453" s="9"/>
      <c r="KB453" s="9"/>
      <c r="KC453" s="9"/>
      <c r="KD453" s="9"/>
      <c r="KE453" s="9"/>
      <c r="KF453" s="9"/>
      <c r="LU453" s="3" t="s">
        <v>4153</v>
      </c>
      <c r="LV453" s="3" t="s">
        <v>4146</v>
      </c>
      <c r="LW453" s="3" t="s">
        <v>4146</v>
      </c>
      <c r="LX453" s="29">
        <v>15.1</v>
      </c>
      <c r="LY453" s="29">
        <v>4.2</v>
      </c>
      <c r="LZ453" s="29">
        <v>16.100000000000001</v>
      </c>
      <c r="MA453" s="29">
        <v>2.8</v>
      </c>
      <c r="NP453" s="3" t="s">
        <v>4329</v>
      </c>
      <c r="NQ453" s="3" t="s">
        <v>4574</v>
      </c>
      <c r="NR453" s="3" t="s">
        <v>4574</v>
      </c>
      <c r="NS453" s="29">
        <v>76.599999999999994</v>
      </c>
      <c r="NT453" s="29">
        <v>25.5</v>
      </c>
      <c r="NV453" s="29">
        <v>79.3</v>
      </c>
      <c r="NW453" s="29">
        <v>22.5</v>
      </c>
      <c r="VF453" s="3" t="s">
        <v>4699</v>
      </c>
      <c r="VG453" s="3" t="s">
        <v>4707</v>
      </c>
      <c r="VH453" s="3" t="s">
        <v>4501</v>
      </c>
      <c r="VI453" s="9"/>
      <c r="VJ453" s="3"/>
      <c r="VO453" s="8" t="s">
        <v>6270</v>
      </c>
      <c r="VQ453" s="3" t="s">
        <v>2203</v>
      </c>
      <c r="VR453" s="3" t="s">
        <v>2203</v>
      </c>
      <c r="VS453" s="3" t="s">
        <v>2203</v>
      </c>
      <c r="VT453" s="18" t="s">
        <v>2203</v>
      </c>
      <c r="VV453" s="2" t="s">
        <v>6268</v>
      </c>
      <c r="VW453" s="2" t="s">
        <v>6269</v>
      </c>
      <c r="VX453" s="3" t="s">
        <v>6273</v>
      </c>
      <c r="VY453" s="8" t="s">
        <v>6270</v>
      </c>
      <c r="VZ453" s="3" t="s">
        <v>5963</v>
      </c>
      <c r="WA453" s="3" t="s">
        <v>10927</v>
      </c>
      <c r="WB453" s="3" t="s">
        <v>10464</v>
      </c>
      <c r="WC453" s="3" t="s">
        <v>5963</v>
      </c>
      <c r="WG453" s="99" t="s">
        <v>6271</v>
      </c>
      <c r="WN453" s="2" t="s">
        <v>6272</v>
      </c>
      <c r="WQ453" s="103" t="s">
        <v>776</v>
      </c>
      <c r="WR453" s="103"/>
      <c r="WS453" s="103" t="s">
        <v>776</v>
      </c>
      <c r="WT453" s="6" t="s">
        <v>5839</v>
      </c>
      <c r="WU453" s="3" t="s">
        <v>5839</v>
      </c>
      <c r="WV453" s="99" t="s">
        <v>3915</v>
      </c>
      <c r="WX453" s="18"/>
      <c r="WZ453" s="18" t="s">
        <v>1250</v>
      </c>
      <c r="XA453" s="18" t="s">
        <v>3209</v>
      </c>
      <c r="XB453" s="18" t="s">
        <v>49</v>
      </c>
      <c r="XC453" s="18"/>
      <c r="XD453" s="18" t="s">
        <v>2083</v>
      </c>
      <c r="XE453" s="18" t="s">
        <v>542</v>
      </c>
      <c r="XF453" s="18" t="s">
        <v>2429</v>
      </c>
      <c r="XG453" s="18" t="s">
        <v>801</v>
      </c>
      <c r="XH453" s="18"/>
      <c r="XI453" s="18"/>
      <c r="XJ453" s="18"/>
      <c r="XK453" s="6"/>
      <c r="XL453" s="8" t="s">
        <v>801</v>
      </c>
      <c r="XP453" s="6" t="s">
        <v>801</v>
      </c>
      <c r="XQ453" s="6" t="s">
        <v>801</v>
      </c>
      <c r="XS453" s="6" t="s">
        <v>10977</v>
      </c>
      <c r="XU453" s="6" t="s">
        <v>49</v>
      </c>
      <c r="XV453" s="6">
        <v>8</v>
      </c>
      <c r="XX453" s="6"/>
      <c r="XY453" s="6" t="s">
        <v>801</v>
      </c>
      <c r="YB453" s="3" t="s">
        <v>801</v>
      </c>
      <c r="YC453" s="3" t="s">
        <v>2083</v>
      </c>
      <c r="YD453" s="3" t="s">
        <v>2082</v>
      </c>
      <c r="YI453" s="3" t="s">
        <v>787</v>
      </c>
      <c r="YJ453" s="6" t="s">
        <v>1069</v>
      </c>
      <c r="YK453" s="6"/>
      <c r="YL453" s="6" t="s">
        <v>1251</v>
      </c>
      <c r="YM453" s="6" t="s">
        <v>776</v>
      </c>
      <c r="YN453" s="6"/>
      <c r="YO453" s="6" t="s">
        <v>776</v>
      </c>
      <c r="YP453" s="6" t="s">
        <v>2751</v>
      </c>
      <c r="YQ453" s="3" t="s">
        <v>3899</v>
      </c>
      <c r="YR453" s="3" t="s">
        <v>3915</v>
      </c>
      <c r="YS453" s="3" t="s">
        <v>892</v>
      </c>
      <c r="YT453" s="6" t="s">
        <v>893</v>
      </c>
      <c r="YU453" s="6" t="s">
        <v>4004</v>
      </c>
      <c r="YV453" s="6" t="s">
        <v>776</v>
      </c>
      <c r="YX453" s="6" t="s">
        <v>2429</v>
      </c>
      <c r="YY453" s="6" t="s">
        <v>2104</v>
      </c>
      <c r="YZ453" s="6"/>
      <c r="ZA453" s="6" t="s">
        <v>1837</v>
      </c>
      <c r="ZB453" s="6"/>
      <c r="ZC453" s="6" t="s">
        <v>145</v>
      </c>
      <c r="ZD453" s="25"/>
      <c r="ZF453" s="25"/>
      <c r="ZH453" s="6" t="s">
        <v>1362</v>
      </c>
      <c r="ZI453" s="6" t="s">
        <v>854</v>
      </c>
      <c r="ZJ453" s="6" t="s">
        <v>1363</v>
      </c>
    </row>
    <row r="454" spans="1:686" ht="33" customHeight="1" x14ac:dyDescent="0.2">
      <c r="A454" s="162" t="s">
        <v>10483</v>
      </c>
      <c r="B454" s="162"/>
      <c r="C454" s="162" t="s">
        <v>10483</v>
      </c>
      <c r="D454" s="162" t="s">
        <v>10483</v>
      </c>
      <c r="E454" s="162" t="s">
        <v>10483</v>
      </c>
      <c r="G454" s="85"/>
      <c r="H454" s="85"/>
      <c r="I454" s="85"/>
      <c r="K454" s="6">
        <v>90</v>
      </c>
      <c r="L454" s="6">
        <v>141</v>
      </c>
      <c r="M454" s="162" t="s">
        <v>10483</v>
      </c>
      <c r="N454" s="6"/>
      <c r="O454" s="6"/>
      <c r="P454" s="6"/>
      <c r="R454" s="6"/>
      <c r="S454" s="6"/>
      <c r="T454" s="11" t="s">
        <v>1815</v>
      </c>
      <c r="V454" s="6"/>
      <c r="W454" s="6"/>
      <c r="Y454" s="6"/>
      <c r="Z454" s="6"/>
      <c r="AA454" s="6"/>
      <c r="AD454" s="6"/>
      <c r="AE454" s="11" t="s">
        <v>1815</v>
      </c>
      <c r="AF454" s="6"/>
      <c r="AH454" s="6"/>
      <c r="AI454" s="6"/>
      <c r="AJ454" s="6"/>
      <c r="AK454" s="6"/>
      <c r="AL454" s="6"/>
      <c r="AM454" s="6" t="s">
        <v>7682</v>
      </c>
      <c r="AN454" s="6"/>
      <c r="AO454" s="247" t="s">
        <v>10483</v>
      </c>
      <c r="AP454" s="98"/>
      <c r="AQ454" s="98"/>
      <c r="AZ454" s="98"/>
      <c r="BA454" s="98"/>
      <c r="BB454" s="98"/>
      <c r="BC454" s="98"/>
      <c r="BD454" s="98"/>
      <c r="BE454" s="98"/>
      <c r="BF454" s="98"/>
      <c r="BG454" s="98"/>
      <c r="BH454" s="98" t="s">
        <v>2708</v>
      </c>
      <c r="BI454" s="247" t="s">
        <v>10483</v>
      </c>
      <c r="BJ454" s="247" t="s">
        <v>10483</v>
      </c>
      <c r="BK454" s="247" t="s">
        <v>10483</v>
      </c>
      <c r="BQ454" s="28" t="s">
        <v>4455</v>
      </c>
      <c r="BR454" s="242"/>
      <c r="BS454" s="227" t="str">
        <f t="shared" si="13"/>
        <v xml:space="preserve">-- -- EDI-BD              </v>
      </c>
      <c r="CG454" s="243"/>
      <c r="CH454" s="243"/>
      <c r="CI454" s="243"/>
      <c r="CL454" s="28">
        <v>6</v>
      </c>
      <c r="CM454" s="28">
        <v>6</v>
      </c>
      <c r="DD454" s="162" t="s">
        <v>10483</v>
      </c>
      <c r="DE454" s="162" t="s">
        <v>10483</v>
      </c>
      <c r="DF454" s="162" t="s">
        <v>10483</v>
      </c>
      <c r="DG454" s="162" t="s">
        <v>10483</v>
      </c>
      <c r="DH454" s="162" t="s">
        <v>10483</v>
      </c>
      <c r="DI454" s="162" t="s">
        <v>10483</v>
      </c>
      <c r="DJ454" s="162" t="s">
        <v>10483</v>
      </c>
      <c r="DK454" s="162" t="s">
        <v>10483</v>
      </c>
      <c r="DL454" s="162" t="s">
        <v>10483</v>
      </c>
      <c r="EA454" s="162" t="s">
        <v>10483</v>
      </c>
      <c r="EB454" s="162"/>
      <c r="EC454" s="162" t="s">
        <v>10483</v>
      </c>
      <c r="ED454" s="162" t="s">
        <v>10483</v>
      </c>
      <c r="EE454" s="162" t="s">
        <v>10483</v>
      </c>
      <c r="EF454" s="162" t="s">
        <v>10483</v>
      </c>
      <c r="EJ454" s="3" t="s">
        <v>1778</v>
      </c>
      <c r="EK454" s="3" t="s">
        <v>1778</v>
      </c>
      <c r="EL454" s="3" t="s">
        <v>1778</v>
      </c>
      <c r="EM454" s="29">
        <v>16.600000000000001</v>
      </c>
      <c r="EN454" s="29">
        <v>11.6</v>
      </c>
      <c r="EO454" s="162" t="s">
        <v>10483</v>
      </c>
      <c r="EP454" s="29">
        <v>14.3</v>
      </c>
      <c r="EQ454" s="29">
        <v>10.4</v>
      </c>
      <c r="ER454" s="162" t="s">
        <v>10483</v>
      </c>
      <c r="FG454" s="162" t="s">
        <v>10483</v>
      </c>
      <c r="FH454" s="162" t="s">
        <v>10483</v>
      </c>
      <c r="FI454" s="162" t="s">
        <v>10483</v>
      </c>
      <c r="FJ454" s="162" t="s">
        <v>10483</v>
      </c>
      <c r="FK454" s="162" t="s">
        <v>10483</v>
      </c>
      <c r="FO454" s="162" t="s">
        <v>10483</v>
      </c>
      <c r="FP454" s="162" t="s">
        <v>10483</v>
      </c>
      <c r="FQ454" s="162" t="s">
        <v>10483</v>
      </c>
      <c r="FR454" s="162" t="s">
        <v>10483</v>
      </c>
      <c r="FS454" s="162" t="s">
        <v>10483</v>
      </c>
      <c r="FT454" s="162" t="s">
        <v>10483</v>
      </c>
      <c r="FU454" s="162" t="s">
        <v>10483</v>
      </c>
      <c r="FV454" s="162" t="s">
        <v>10483</v>
      </c>
      <c r="FW454" s="162" t="s">
        <v>10483</v>
      </c>
      <c r="FX454" s="162" t="s">
        <v>10483</v>
      </c>
      <c r="GM454" s="162" t="s">
        <v>10483</v>
      </c>
      <c r="GN454" s="162" t="s">
        <v>10483</v>
      </c>
      <c r="GO454" s="162" t="s">
        <v>10483</v>
      </c>
      <c r="GP454" s="162" t="s">
        <v>10483</v>
      </c>
      <c r="GQ454" s="162" t="s">
        <v>10483</v>
      </c>
      <c r="GZ454" s="166"/>
      <c r="HA454" s="166"/>
      <c r="HB454" s="166"/>
      <c r="HC454" s="166"/>
      <c r="HD454" s="166"/>
      <c r="HE454" s="166"/>
      <c r="HF454" s="166"/>
      <c r="HG454" s="166"/>
      <c r="HH454" s="166"/>
      <c r="HI454" s="166"/>
      <c r="HJ454" s="166"/>
      <c r="HK454" s="166"/>
      <c r="HO454" s="6"/>
      <c r="JZ454" s="9"/>
      <c r="KA454" s="9"/>
      <c r="KB454" s="9"/>
      <c r="KC454" s="9"/>
      <c r="KD454" s="9"/>
      <c r="KE454" s="9"/>
      <c r="KF454" s="9"/>
      <c r="LX454" s="29">
        <v>6.3</v>
      </c>
      <c r="LY454" s="29">
        <v>6.7</v>
      </c>
      <c r="LZ454" s="29">
        <v>6.6</v>
      </c>
      <c r="MA454" s="29">
        <v>6.8</v>
      </c>
      <c r="NS454" s="29">
        <v>61.2</v>
      </c>
      <c r="NT454" s="29">
        <v>20.2</v>
      </c>
      <c r="NV454" s="29">
        <v>60.7</v>
      </c>
      <c r="NW454" s="29">
        <v>20.100000000000001</v>
      </c>
      <c r="VF454" s="3" t="s">
        <v>5035</v>
      </c>
      <c r="VG454" s="9"/>
      <c r="VH454" s="9"/>
      <c r="VI454" s="9"/>
      <c r="VJ454" s="3"/>
      <c r="VO454" s="8"/>
      <c r="VQ454" s="6"/>
      <c r="VR454" s="6"/>
      <c r="VS454" s="6"/>
      <c r="VT454" s="18"/>
      <c r="VV454" s="5"/>
      <c r="VW454" s="5"/>
      <c r="VX454" s="6"/>
      <c r="VZ454" s="6"/>
      <c r="WA454" s="3" t="s">
        <v>10927</v>
      </c>
      <c r="WC454" s="6"/>
      <c r="WD454" s="6"/>
      <c r="WF454" s="6"/>
      <c r="WG454" s="5"/>
      <c r="WH454" s="5"/>
      <c r="WI454" s="5"/>
      <c r="WJ454" s="5"/>
      <c r="WK454" s="5"/>
      <c r="WL454" s="5"/>
      <c r="WM454" s="5"/>
      <c r="WN454" s="5"/>
      <c r="WO454" s="5"/>
      <c r="WQ454" s="6"/>
      <c r="WR454" s="6"/>
      <c r="WS454" s="6"/>
      <c r="WT454" s="6"/>
      <c r="WU454" s="6"/>
      <c r="WV454" s="5"/>
      <c r="WW454" s="6"/>
      <c r="WX454" s="18"/>
      <c r="WZ454" s="18" t="s">
        <v>1815</v>
      </c>
      <c r="XA454" s="18" t="s">
        <v>1815</v>
      </c>
      <c r="XB454" s="18"/>
      <c r="XC454" s="18"/>
      <c r="XD454" s="18"/>
      <c r="XE454" s="18"/>
      <c r="XF454" s="18"/>
      <c r="XG454" s="18" t="s">
        <v>1809</v>
      </c>
      <c r="XH454" s="18"/>
      <c r="XI454" s="18"/>
      <c r="XJ454" s="18"/>
      <c r="XK454" s="6"/>
      <c r="XL454" s="3" t="s">
        <v>1809</v>
      </c>
      <c r="XP454" s="6" t="s">
        <v>7682</v>
      </c>
      <c r="XQ454" s="6" t="s">
        <v>7682</v>
      </c>
      <c r="XU454" s="6"/>
      <c r="XV454" s="6"/>
      <c r="XX454" s="6"/>
      <c r="XY454" s="6" t="s">
        <v>1013</v>
      </c>
      <c r="YB454" s="3" t="s">
        <v>1013</v>
      </c>
      <c r="YJ454" s="6" t="s">
        <v>1069</v>
      </c>
      <c r="YK454" s="6"/>
      <c r="YL454" s="6"/>
      <c r="YM454" s="6"/>
      <c r="YN454" s="6"/>
      <c r="YO454" s="6"/>
      <c r="YP454" s="6"/>
      <c r="YQ454" s="6"/>
      <c r="YR454" s="6"/>
      <c r="YT454" s="6"/>
      <c r="YU454" s="6"/>
      <c r="YV454" s="6"/>
      <c r="YX454" s="6"/>
      <c r="YY454" s="6"/>
      <c r="YZ454" s="6"/>
      <c r="ZB454" s="6"/>
      <c r="ZD454" s="25"/>
      <c r="ZF454" s="25"/>
      <c r="ZH454" s="6"/>
      <c r="ZI454" s="6"/>
      <c r="ZJ454" s="6"/>
    </row>
    <row r="455" spans="1:686" ht="33" customHeight="1" x14ac:dyDescent="0.2">
      <c r="A455" s="3" t="s">
        <v>2708</v>
      </c>
      <c r="B455" s="64" t="s">
        <v>11357</v>
      </c>
      <c r="C455" s="138" t="s">
        <v>9881</v>
      </c>
      <c r="D455" s="138"/>
      <c r="E455" s="138"/>
      <c r="H455" s="80" t="s">
        <v>8090</v>
      </c>
      <c r="K455" s="6">
        <v>211</v>
      </c>
      <c r="L455" s="6">
        <v>142</v>
      </c>
      <c r="M455" s="138" t="s">
        <v>7076</v>
      </c>
      <c r="N455" s="3" t="s">
        <v>10174</v>
      </c>
      <c r="O455" s="3" t="s">
        <v>10297</v>
      </c>
      <c r="P455" s="3">
        <v>3</v>
      </c>
      <c r="Q455" s="6" t="s">
        <v>7077</v>
      </c>
      <c r="S455" s="3" t="s">
        <v>236</v>
      </c>
      <c r="T455" s="3" t="s">
        <v>7078</v>
      </c>
      <c r="U455" s="3" t="s">
        <v>7082</v>
      </c>
      <c r="V455" s="3" t="s">
        <v>7083</v>
      </c>
      <c r="W455" s="3" t="s">
        <v>2108</v>
      </c>
      <c r="Y455" s="3" t="s">
        <v>2168</v>
      </c>
      <c r="Z455" s="3" t="s">
        <v>2168</v>
      </c>
      <c r="AB455" s="6" t="s">
        <v>1837</v>
      </c>
      <c r="AC455" s="6" t="s">
        <v>7003</v>
      </c>
      <c r="AD455" s="3" t="s">
        <v>7085</v>
      </c>
      <c r="AE455" s="3" t="s">
        <v>7088</v>
      </c>
      <c r="AF455" s="3" t="s">
        <v>7078</v>
      </c>
      <c r="AG455" s="3" t="s">
        <v>7452</v>
      </c>
      <c r="AI455" s="3" t="s">
        <v>7089</v>
      </c>
      <c r="AJ455" s="3" t="s">
        <v>3243</v>
      </c>
      <c r="AL455" s="9"/>
      <c r="AM455" s="6" t="s">
        <v>1223</v>
      </c>
      <c r="AN455" s="3" t="s">
        <v>537</v>
      </c>
      <c r="AO455" s="9">
        <v>3</v>
      </c>
      <c r="AP455" s="9">
        <v>3</v>
      </c>
      <c r="AQ455" s="9" t="s">
        <v>4546</v>
      </c>
      <c r="AR455" s="98" t="s">
        <v>542</v>
      </c>
      <c r="AT455" s="98">
        <v>260</v>
      </c>
      <c r="AU455" s="98">
        <v>260</v>
      </c>
      <c r="AV455" s="98">
        <v>0</v>
      </c>
      <c r="AW455" s="98">
        <v>13.09</v>
      </c>
      <c r="AX455" s="98">
        <v>0.45</v>
      </c>
      <c r="AY455" s="226" t="s">
        <v>7081</v>
      </c>
      <c r="AZ455" s="28" t="s">
        <v>1757</v>
      </c>
      <c r="BA455" s="28" t="s">
        <v>542</v>
      </c>
      <c r="BB455" s="28" t="s">
        <v>542</v>
      </c>
      <c r="BC455" s="28" t="s">
        <v>542</v>
      </c>
      <c r="BE455" s="28" t="s">
        <v>10</v>
      </c>
      <c r="BF455" s="28" t="s">
        <v>163</v>
      </c>
      <c r="BI455" s="28" t="s">
        <v>1529</v>
      </c>
      <c r="BJ455" s="247" t="s">
        <v>10483</v>
      </c>
      <c r="BK455" s="28" t="s">
        <v>1529</v>
      </c>
      <c r="BL455" s="28" t="s">
        <v>163</v>
      </c>
      <c r="BQ455" s="28" t="s">
        <v>7529</v>
      </c>
      <c r="BR455" s="227" t="s">
        <v>8055</v>
      </c>
      <c r="BS455" s="227" t="str">
        <f t="shared" si="13"/>
        <v xml:space="preserve">-- DEBQ-R EDI-BD      EDI-2-B   SATAQ-3-Thin      </v>
      </c>
      <c r="BT455" s="28" t="s">
        <v>8053</v>
      </c>
      <c r="BU455" s="28" t="s">
        <v>4393</v>
      </c>
      <c r="BV455" s="28" t="s">
        <v>8350</v>
      </c>
      <c r="BW455" s="28" t="s">
        <v>8366</v>
      </c>
      <c r="BX455" s="28" t="s">
        <v>8367</v>
      </c>
      <c r="BY455" s="28" t="s">
        <v>8344</v>
      </c>
      <c r="BZ455" s="28" t="s">
        <v>8368</v>
      </c>
      <c r="CE455" s="28" t="s">
        <v>3247</v>
      </c>
      <c r="CF455" s="28" t="s">
        <v>6620</v>
      </c>
      <c r="CH455" s="118" t="s">
        <v>8090</v>
      </c>
      <c r="CK455" s="28" t="s">
        <v>7591</v>
      </c>
      <c r="CL455" s="28">
        <v>100</v>
      </c>
      <c r="CM455" s="28">
        <v>95</v>
      </c>
      <c r="CN455" s="3" t="s">
        <v>30</v>
      </c>
      <c r="CO455" s="3">
        <v>88</v>
      </c>
      <c r="CY455" s="65">
        <v>88</v>
      </c>
      <c r="DD455" s="162" t="s">
        <v>10483</v>
      </c>
      <c r="DE455" s="162" t="s">
        <v>10483</v>
      </c>
      <c r="DF455" s="162" t="s">
        <v>10483</v>
      </c>
      <c r="DG455" s="162" t="s">
        <v>10483</v>
      </c>
      <c r="DH455" s="162" t="s">
        <v>10483</v>
      </c>
      <c r="DI455" s="162" t="s">
        <v>10483</v>
      </c>
      <c r="DJ455" s="162" t="s">
        <v>10483</v>
      </c>
      <c r="DK455" s="162" t="s">
        <v>10483</v>
      </c>
      <c r="DL455" s="162" t="s">
        <v>10483</v>
      </c>
      <c r="EA455" s="162" t="s">
        <v>10483</v>
      </c>
      <c r="EB455" s="162"/>
      <c r="EC455" s="162" t="s">
        <v>10483</v>
      </c>
      <c r="ED455" s="162" t="s">
        <v>10483</v>
      </c>
      <c r="EE455" s="162" t="s">
        <v>10483</v>
      </c>
      <c r="EF455" s="162" t="s">
        <v>10483</v>
      </c>
      <c r="EJ455" s="3" t="s">
        <v>1778</v>
      </c>
      <c r="EK455" s="3" t="s">
        <v>1778</v>
      </c>
      <c r="EL455" s="3" t="s">
        <v>1778</v>
      </c>
      <c r="EM455" s="29">
        <v>29.64</v>
      </c>
      <c r="EN455" s="29">
        <v>10.59</v>
      </c>
      <c r="EO455" s="162" t="s">
        <v>10483</v>
      </c>
      <c r="EP455" s="29">
        <v>30</v>
      </c>
      <c r="EQ455" s="29">
        <v>11.69</v>
      </c>
      <c r="ER455" s="162" t="s">
        <v>10483</v>
      </c>
      <c r="EV455" s="65">
        <v>29.43</v>
      </c>
      <c r="EW455" s="65">
        <v>11.3</v>
      </c>
      <c r="FG455" s="162" t="s">
        <v>10483</v>
      </c>
      <c r="FH455" s="162" t="s">
        <v>10483</v>
      </c>
      <c r="FI455" s="162" t="s">
        <v>10483</v>
      </c>
      <c r="FJ455" s="162" t="s">
        <v>10483</v>
      </c>
      <c r="FK455" s="162" t="s">
        <v>10483</v>
      </c>
      <c r="FO455" s="3" t="s">
        <v>4126</v>
      </c>
      <c r="FP455" s="162" t="s">
        <v>10483</v>
      </c>
      <c r="FQ455" s="3" t="s">
        <v>4126</v>
      </c>
      <c r="FR455" s="3" t="s">
        <v>4126</v>
      </c>
      <c r="FS455" s="29">
        <v>2.2999999999999998</v>
      </c>
      <c r="FT455" s="29">
        <v>1.05</v>
      </c>
      <c r="FU455" s="53" t="s">
        <v>10483</v>
      </c>
      <c r="FV455" s="29">
        <v>2.21</v>
      </c>
      <c r="FW455" s="29">
        <v>1.07</v>
      </c>
      <c r="FX455" s="53" t="s">
        <v>10483</v>
      </c>
      <c r="GA455" s="65">
        <v>2.17</v>
      </c>
      <c r="GB455" s="65">
        <v>1.02</v>
      </c>
      <c r="GM455" s="53" t="s">
        <v>10483</v>
      </c>
      <c r="GN455" s="53" t="s">
        <v>10483</v>
      </c>
      <c r="GO455" s="53" t="s">
        <v>10483</v>
      </c>
      <c r="GP455" s="53" t="s">
        <v>10483</v>
      </c>
      <c r="GQ455" s="53" t="s">
        <v>10483</v>
      </c>
      <c r="GZ455" s="166"/>
      <c r="HA455" s="166"/>
      <c r="HB455" s="166"/>
      <c r="HC455" s="166"/>
      <c r="HD455" s="166"/>
      <c r="HE455" s="166"/>
      <c r="HF455" s="166"/>
      <c r="HG455" s="166"/>
      <c r="HH455" s="166"/>
      <c r="HI455" s="166"/>
      <c r="HJ455" s="166"/>
      <c r="HK455" s="166"/>
      <c r="HO455" s="3" t="s">
        <v>542</v>
      </c>
      <c r="JZ455" s="9"/>
      <c r="KA455" s="9"/>
      <c r="KB455" s="9"/>
      <c r="KC455" s="9"/>
      <c r="KD455" s="9"/>
      <c r="KE455" s="9"/>
      <c r="KF455" s="9"/>
      <c r="NP455" s="3" t="s">
        <v>10901</v>
      </c>
      <c r="NQ455" s="3" t="s">
        <v>10901</v>
      </c>
      <c r="NR455" s="3" t="s">
        <v>10901</v>
      </c>
      <c r="NS455" s="29">
        <v>13.94</v>
      </c>
      <c r="NT455" s="29">
        <v>6.28</v>
      </c>
      <c r="NV455" s="29">
        <v>13.47</v>
      </c>
      <c r="NW455" s="29">
        <v>6.32</v>
      </c>
      <c r="OA455" s="65">
        <v>14.43</v>
      </c>
      <c r="OB455" s="65">
        <v>7.19</v>
      </c>
      <c r="PL455" s="3" t="s">
        <v>8054</v>
      </c>
      <c r="PM455" s="3" t="s">
        <v>8054</v>
      </c>
      <c r="PN455" s="3" t="s">
        <v>8141</v>
      </c>
      <c r="PO455" s="29">
        <v>13.25</v>
      </c>
      <c r="PP455" s="29">
        <v>5.92</v>
      </c>
      <c r="PQ455" s="29">
        <v>12.4</v>
      </c>
      <c r="PR455" s="29">
        <v>5.81</v>
      </c>
      <c r="PW455" s="65">
        <v>13.1</v>
      </c>
      <c r="PX455" s="65">
        <v>5.41</v>
      </c>
      <c r="VF455" s="3" t="s">
        <v>5002</v>
      </c>
      <c r="VG455" s="3" t="s">
        <v>8091</v>
      </c>
      <c r="VH455" s="3" t="s">
        <v>4504</v>
      </c>
      <c r="VI455" s="6">
        <v>96</v>
      </c>
      <c r="VJ455" s="6">
        <v>96</v>
      </c>
      <c r="VK455" s="3" t="s">
        <v>4232</v>
      </c>
      <c r="VZ455" s="3" t="s">
        <v>777</v>
      </c>
      <c r="WA455" s="3" t="s">
        <v>777</v>
      </c>
      <c r="WB455" t="s">
        <v>10422</v>
      </c>
      <c r="WC455" s="3" t="s">
        <v>777</v>
      </c>
      <c r="WD455" s="3" t="s">
        <v>6130</v>
      </c>
      <c r="WE455" s="6"/>
      <c r="XK455"/>
      <c r="XL455" s="6"/>
      <c r="XN455" s="6" t="s">
        <v>6304</v>
      </c>
      <c r="XO455" s="6" t="s">
        <v>791</v>
      </c>
      <c r="XP455" s="6" t="s">
        <v>1223</v>
      </c>
      <c r="XQ455" s="6" t="s">
        <v>1223</v>
      </c>
      <c r="XU455" s="3" t="s">
        <v>7078</v>
      </c>
      <c r="XV455">
        <v>3</v>
      </c>
    </row>
    <row r="456" spans="1:686" ht="33" customHeight="1" x14ac:dyDescent="0.2">
      <c r="A456" s="3" t="s">
        <v>2708</v>
      </c>
      <c r="C456" s="162" t="s">
        <v>10483</v>
      </c>
      <c r="D456" s="162" t="s">
        <v>10483</v>
      </c>
      <c r="E456" s="162" t="s">
        <v>10483</v>
      </c>
      <c r="K456" s="6">
        <v>211</v>
      </c>
      <c r="L456" s="6">
        <v>142</v>
      </c>
      <c r="M456" s="162" t="s">
        <v>10483</v>
      </c>
      <c r="T456" s="3" t="s">
        <v>7079</v>
      </c>
      <c r="AD456" s="3" t="s">
        <v>7086</v>
      </c>
      <c r="AF456" s="3" t="s">
        <v>7079</v>
      </c>
      <c r="AG456" s="3" t="s">
        <v>7452</v>
      </c>
      <c r="AL456" s="9"/>
      <c r="AM456" s="6" t="s">
        <v>10955</v>
      </c>
      <c r="AO456" s="247">
        <v>3</v>
      </c>
      <c r="AP456" s="9"/>
      <c r="AQ456" s="9"/>
      <c r="BI456" s="247" t="s">
        <v>10483</v>
      </c>
      <c r="BJ456" s="247" t="s">
        <v>10483</v>
      </c>
      <c r="BK456" s="247" t="s">
        <v>10483</v>
      </c>
      <c r="BQ456" s="28" t="s">
        <v>7529</v>
      </c>
      <c r="BS456" s="227" t="str">
        <f t="shared" si="13"/>
        <v xml:space="preserve">-- DEBQ-R EDI-BD              </v>
      </c>
      <c r="CL456" s="28">
        <v>82</v>
      </c>
      <c r="CM456" s="28">
        <v>79</v>
      </c>
      <c r="CN456" s="3" t="s">
        <v>30</v>
      </c>
      <c r="CO456" s="3">
        <v>73</v>
      </c>
      <c r="CY456" s="65">
        <v>73</v>
      </c>
      <c r="DD456" s="162" t="s">
        <v>10483</v>
      </c>
      <c r="DE456" s="162" t="s">
        <v>10483</v>
      </c>
      <c r="DF456" s="162" t="s">
        <v>10483</v>
      </c>
      <c r="DG456" s="162" t="s">
        <v>10483</v>
      </c>
      <c r="DH456" s="162" t="s">
        <v>10483</v>
      </c>
      <c r="DI456" s="162" t="s">
        <v>10483</v>
      </c>
      <c r="DJ456" s="162" t="s">
        <v>10483</v>
      </c>
      <c r="DK456" s="162" t="s">
        <v>10483</v>
      </c>
      <c r="DL456" s="162" t="s">
        <v>10483</v>
      </c>
      <c r="EA456" s="162" t="s">
        <v>10483</v>
      </c>
      <c r="EB456" s="162"/>
      <c r="EC456" s="162" t="s">
        <v>10483</v>
      </c>
      <c r="ED456" s="162" t="s">
        <v>10483</v>
      </c>
      <c r="EE456" s="162" t="s">
        <v>10483</v>
      </c>
      <c r="EF456" s="162" t="s">
        <v>10483</v>
      </c>
      <c r="EJ456" s="3" t="s">
        <v>1778</v>
      </c>
      <c r="EK456" s="3" t="s">
        <v>1778</v>
      </c>
      <c r="EL456" s="3" t="s">
        <v>1778</v>
      </c>
      <c r="EM456" s="29">
        <v>28.64</v>
      </c>
      <c r="EN456" s="29">
        <v>10.44</v>
      </c>
      <c r="EO456" s="162" t="s">
        <v>10483</v>
      </c>
      <c r="EP456" s="29">
        <v>28.99</v>
      </c>
      <c r="EQ456" s="29">
        <v>9.76</v>
      </c>
      <c r="ER456" s="162" t="s">
        <v>10483</v>
      </c>
      <c r="EV456" s="65">
        <v>28.27</v>
      </c>
      <c r="EW456" s="65">
        <v>8.58</v>
      </c>
      <c r="FG456" s="162" t="s">
        <v>10483</v>
      </c>
      <c r="FH456" s="162" t="s">
        <v>10483</v>
      </c>
      <c r="FI456" s="162" t="s">
        <v>10483</v>
      </c>
      <c r="FJ456" s="162" t="s">
        <v>10483</v>
      </c>
      <c r="FK456" s="162" t="s">
        <v>10483</v>
      </c>
      <c r="FO456" s="3" t="s">
        <v>4126</v>
      </c>
      <c r="FP456" s="162" t="s">
        <v>10483</v>
      </c>
      <c r="FQ456" s="3" t="s">
        <v>4126</v>
      </c>
      <c r="FR456" s="3" t="s">
        <v>4126</v>
      </c>
      <c r="FS456" s="29">
        <v>2.09</v>
      </c>
      <c r="FT456" s="29">
        <v>0.92</v>
      </c>
      <c r="FU456" s="53" t="s">
        <v>10483</v>
      </c>
      <c r="FV456" s="29">
        <v>2.02</v>
      </c>
      <c r="FW456" s="29">
        <v>0.97</v>
      </c>
      <c r="FX456" s="53" t="s">
        <v>10483</v>
      </c>
      <c r="GA456" s="65">
        <v>2.17</v>
      </c>
      <c r="GB456" s="65">
        <v>1.04</v>
      </c>
      <c r="GM456" s="53" t="s">
        <v>10483</v>
      </c>
      <c r="GN456" s="53" t="s">
        <v>10483</v>
      </c>
      <c r="GO456" s="53" t="s">
        <v>10483</v>
      </c>
      <c r="GP456" s="53" t="s">
        <v>10483</v>
      </c>
      <c r="GQ456" s="53" t="s">
        <v>10483</v>
      </c>
      <c r="GZ456" s="166"/>
      <c r="HA456" s="166"/>
      <c r="HB456" s="166"/>
      <c r="HC456" s="166"/>
      <c r="HD456" s="166"/>
      <c r="HE456" s="166"/>
      <c r="HF456" s="166"/>
      <c r="HG456" s="166"/>
      <c r="HH456" s="166"/>
      <c r="HI456" s="166"/>
      <c r="HJ456" s="166"/>
      <c r="HK456" s="166"/>
      <c r="JZ456" s="9"/>
      <c r="KA456" s="9"/>
      <c r="KB456" s="9"/>
      <c r="KC456" s="9"/>
      <c r="KD456" s="9"/>
      <c r="KE456" s="9"/>
      <c r="KF456" s="9"/>
      <c r="NS456" s="29">
        <v>13.06</v>
      </c>
      <c r="NT456" s="29">
        <v>5.84</v>
      </c>
      <c r="NV456" s="29">
        <v>12.08</v>
      </c>
      <c r="NW456" s="29">
        <v>6.23</v>
      </c>
      <c r="OA456" s="65">
        <v>13.05</v>
      </c>
      <c r="OB456" s="65">
        <v>6.69</v>
      </c>
      <c r="PO456" s="29">
        <v>14.22</v>
      </c>
      <c r="PP456" s="29">
        <v>5.35</v>
      </c>
      <c r="PQ456" s="29">
        <v>12.6</v>
      </c>
      <c r="PR456" s="29">
        <v>5.03</v>
      </c>
      <c r="PW456" s="65">
        <v>12.81</v>
      </c>
      <c r="PX456" s="65">
        <v>4.92</v>
      </c>
      <c r="VF456" s="3" t="s">
        <v>5002</v>
      </c>
      <c r="VG456" s="3" t="s">
        <v>8092</v>
      </c>
      <c r="VH456" s="3" t="s">
        <v>4504</v>
      </c>
      <c r="VI456" s="6">
        <v>75</v>
      </c>
      <c r="VJ456" s="6">
        <v>91.46</v>
      </c>
      <c r="VK456" s="3" t="s">
        <v>4232</v>
      </c>
      <c r="WA456" s="3" t="s">
        <v>777</v>
      </c>
      <c r="WE456" s="6"/>
      <c r="XK456"/>
      <c r="XL456" s="6"/>
      <c r="XN456" s="18" t="s">
        <v>9727</v>
      </c>
      <c r="XO456" s="18" t="s">
        <v>9517</v>
      </c>
      <c r="XP456" s="6" t="s">
        <v>10498</v>
      </c>
      <c r="XQ456" s="6" t="s">
        <v>10955</v>
      </c>
      <c r="XS456" s="6" t="s">
        <v>10955</v>
      </c>
      <c r="XU456" s="3" t="s">
        <v>7079</v>
      </c>
      <c r="XV456"/>
      <c r="XZ456" s="6" t="s">
        <v>9790</v>
      </c>
    </row>
    <row r="457" spans="1:686" ht="33" customHeight="1" x14ac:dyDescent="0.2">
      <c r="A457" s="3" t="s">
        <v>2708</v>
      </c>
      <c r="C457" s="162" t="s">
        <v>10483</v>
      </c>
      <c r="D457" s="162" t="s">
        <v>10483</v>
      </c>
      <c r="E457" s="162" t="s">
        <v>10483</v>
      </c>
      <c r="K457" s="6">
        <v>211</v>
      </c>
      <c r="L457" s="6">
        <v>142</v>
      </c>
      <c r="M457" s="162" t="s">
        <v>10483</v>
      </c>
      <c r="T457" s="3" t="s">
        <v>7080</v>
      </c>
      <c r="AD457" s="3" t="s">
        <v>7087</v>
      </c>
      <c r="AE457" s="3" t="s">
        <v>7084</v>
      </c>
      <c r="AF457" s="3" t="s">
        <v>7080</v>
      </c>
      <c r="AG457" s="3" t="s">
        <v>7452</v>
      </c>
      <c r="AL457" s="9"/>
      <c r="AM457" s="6" t="s">
        <v>10743</v>
      </c>
      <c r="AO457" s="247">
        <v>3</v>
      </c>
      <c r="AP457" s="9"/>
      <c r="AQ457" s="9"/>
      <c r="BI457" s="247" t="s">
        <v>10483</v>
      </c>
      <c r="BJ457" s="247" t="s">
        <v>10483</v>
      </c>
      <c r="BK457" s="247" t="s">
        <v>10483</v>
      </c>
      <c r="BQ457" s="28" t="s">
        <v>7529</v>
      </c>
      <c r="BS457" s="227" t="str">
        <f t="shared" si="13"/>
        <v xml:space="preserve">-- DEBQ-R EDI-BD              </v>
      </c>
      <c r="CL457" s="28">
        <v>78</v>
      </c>
      <c r="CM457" s="28">
        <v>73</v>
      </c>
      <c r="CN457" s="3" t="s">
        <v>30</v>
      </c>
      <c r="CO457" s="3">
        <v>67</v>
      </c>
      <c r="CY457" s="65">
        <v>67</v>
      </c>
      <c r="DD457" s="162" t="s">
        <v>10483</v>
      </c>
      <c r="DE457" s="162" t="s">
        <v>10483</v>
      </c>
      <c r="DF457" s="162" t="s">
        <v>10483</v>
      </c>
      <c r="DG457" s="162" t="s">
        <v>10483</v>
      </c>
      <c r="DH457" s="162" t="s">
        <v>10483</v>
      </c>
      <c r="DI457" s="162" t="s">
        <v>10483</v>
      </c>
      <c r="DJ457" s="162" t="s">
        <v>10483</v>
      </c>
      <c r="DK457" s="162" t="s">
        <v>10483</v>
      </c>
      <c r="DL457" s="162" t="s">
        <v>10483</v>
      </c>
      <c r="EA457" s="162" t="s">
        <v>10483</v>
      </c>
      <c r="EB457" s="162"/>
      <c r="EC457" s="162" t="s">
        <v>10483</v>
      </c>
      <c r="ED457" s="162" t="s">
        <v>10483</v>
      </c>
      <c r="EE457" s="162" t="s">
        <v>10483</v>
      </c>
      <c r="EF457" s="162" t="s">
        <v>10483</v>
      </c>
      <c r="EJ457" s="3" t="s">
        <v>1778</v>
      </c>
      <c r="EK457" s="3" t="s">
        <v>1778</v>
      </c>
      <c r="EL457" s="3" t="s">
        <v>1778</v>
      </c>
      <c r="EM457" s="29">
        <v>26.57</v>
      </c>
      <c r="EN457" s="29">
        <v>10.3</v>
      </c>
      <c r="EO457" s="162" t="s">
        <v>10483</v>
      </c>
      <c r="EP457" s="29">
        <v>26.48</v>
      </c>
      <c r="EQ457" s="29">
        <v>10.93</v>
      </c>
      <c r="ER457" s="162" t="s">
        <v>10483</v>
      </c>
      <c r="EV457" s="65">
        <v>27.44</v>
      </c>
      <c r="EW457" s="65">
        <v>9.6999999999999993</v>
      </c>
      <c r="FG457" s="162" t="s">
        <v>10483</v>
      </c>
      <c r="FH457" s="162" t="s">
        <v>10483</v>
      </c>
      <c r="FI457" s="162" t="s">
        <v>10483</v>
      </c>
      <c r="FJ457" s="162" t="s">
        <v>10483</v>
      </c>
      <c r="FK457" s="162" t="s">
        <v>10483</v>
      </c>
      <c r="FO457" s="3" t="s">
        <v>4126</v>
      </c>
      <c r="FP457" s="162" t="s">
        <v>10483</v>
      </c>
      <c r="FQ457" s="3" t="s">
        <v>4126</v>
      </c>
      <c r="FR457" s="3" t="s">
        <v>4126</v>
      </c>
      <c r="FS457" s="29">
        <v>1.89</v>
      </c>
      <c r="FT457" s="29">
        <v>0.89</v>
      </c>
      <c r="FU457" s="53" t="s">
        <v>10483</v>
      </c>
      <c r="FV457" s="29">
        <v>1.85</v>
      </c>
      <c r="FW457" s="29">
        <v>0.89</v>
      </c>
      <c r="FX457" s="53" t="s">
        <v>10483</v>
      </c>
      <c r="GA457" s="65">
        <v>1.92</v>
      </c>
      <c r="GB457" s="65">
        <v>0.81</v>
      </c>
      <c r="GM457" s="53" t="s">
        <v>10483</v>
      </c>
      <c r="GN457" s="53" t="s">
        <v>10483</v>
      </c>
      <c r="GO457" s="53" t="s">
        <v>10483</v>
      </c>
      <c r="GP457" s="53" t="s">
        <v>10483</v>
      </c>
      <c r="GQ457" s="53" t="s">
        <v>10483</v>
      </c>
      <c r="GZ457" s="166"/>
      <c r="HA457" s="166"/>
      <c r="HB457" s="166"/>
      <c r="HC457" s="166"/>
      <c r="HD457" s="166"/>
      <c r="HE457" s="166"/>
      <c r="HF457" s="166"/>
      <c r="HG457" s="166"/>
      <c r="HH457" s="166"/>
      <c r="HI457" s="166"/>
      <c r="HJ457" s="166"/>
      <c r="HK457" s="166"/>
      <c r="JZ457" s="9"/>
      <c r="KA457" s="9"/>
      <c r="KB457" s="9"/>
      <c r="KC457" s="9"/>
      <c r="KD457" s="9"/>
      <c r="KE457" s="9"/>
      <c r="KF457" s="9"/>
      <c r="NS457" s="29">
        <v>11.66</v>
      </c>
      <c r="NT457" s="29">
        <v>4.41</v>
      </c>
      <c r="NV457" s="29">
        <v>12.7</v>
      </c>
      <c r="NW457" s="29">
        <v>6.87</v>
      </c>
      <c r="OA457" s="65">
        <v>11.83</v>
      </c>
      <c r="OB457" s="65">
        <v>4.76</v>
      </c>
      <c r="PO457" s="29">
        <v>13.23</v>
      </c>
      <c r="PP457" s="29">
        <v>5.78</v>
      </c>
      <c r="PQ457" s="29">
        <v>12.94</v>
      </c>
      <c r="PR457" s="29">
        <v>6.21</v>
      </c>
      <c r="PW457" s="65">
        <v>13.3</v>
      </c>
      <c r="PX457" s="65">
        <v>5.37</v>
      </c>
      <c r="VF457" s="3" t="s">
        <v>5002</v>
      </c>
      <c r="VG457" s="3" t="s">
        <v>8093</v>
      </c>
      <c r="VH457" s="3" t="s">
        <v>8094</v>
      </c>
      <c r="VI457" s="6">
        <v>71</v>
      </c>
      <c r="VJ457" s="6">
        <v>91.03</v>
      </c>
      <c r="VK457" s="3" t="s">
        <v>4232</v>
      </c>
      <c r="WA457" s="3" t="s">
        <v>777</v>
      </c>
      <c r="WE457" s="6"/>
      <c r="XK457"/>
      <c r="XL457" s="6"/>
      <c r="XN457" s="18" t="s">
        <v>9728</v>
      </c>
      <c r="XO457" s="18" t="s">
        <v>9519</v>
      </c>
      <c r="XP457" s="6" t="s">
        <v>10498</v>
      </c>
      <c r="XQ457" s="6" t="s">
        <v>10743</v>
      </c>
      <c r="XS457" s="6" t="s">
        <v>10978</v>
      </c>
      <c r="XU457" s="3" t="s">
        <v>7080</v>
      </c>
      <c r="XV457"/>
      <c r="XZ457" s="6" t="s">
        <v>9791</v>
      </c>
      <c r="YA457" s="6" t="s">
        <v>9518</v>
      </c>
    </row>
    <row r="458" spans="1:686" ht="33" customHeight="1" x14ac:dyDescent="0.2">
      <c r="A458" s="162" t="s">
        <v>10483</v>
      </c>
      <c r="B458" s="64" t="s">
        <v>11357</v>
      </c>
      <c r="C458" s="138" t="s">
        <v>9883</v>
      </c>
      <c r="D458" s="138"/>
      <c r="E458" s="138"/>
      <c r="K458" s="6">
        <v>92</v>
      </c>
      <c r="L458" s="6">
        <v>143</v>
      </c>
      <c r="M458" s="138" t="s">
        <v>965</v>
      </c>
      <c r="N458" s="3" t="s">
        <v>10298</v>
      </c>
      <c r="O458" s="3" t="s">
        <v>10299</v>
      </c>
      <c r="P458" s="3">
        <v>3</v>
      </c>
      <c r="Q458" s="6" t="s">
        <v>2313</v>
      </c>
      <c r="S458" s="3" t="s">
        <v>75</v>
      </c>
      <c r="T458" s="3" t="s">
        <v>1120</v>
      </c>
      <c r="U458" s="3" t="s">
        <v>277</v>
      </c>
      <c r="V458" s="3" t="s">
        <v>49</v>
      </c>
      <c r="W458" s="3" t="s">
        <v>2105</v>
      </c>
      <c r="X458" s="6" t="s">
        <v>2170</v>
      </c>
      <c r="Y458" s="3" t="s">
        <v>2229</v>
      </c>
      <c r="Z458" s="3" t="s">
        <v>2166</v>
      </c>
      <c r="AA458" s="3" t="s">
        <v>2258</v>
      </c>
      <c r="AB458" s="6" t="s">
        <v>1837</v>
      </c>
      <c r="AC458" s="3" t="s">
        <v>145</v>
      </c>
      <c r="AD458" s="3" t="s">
        <v>3214</v>
      </c>
      <c r="AE458" s="3" t="s">
        <v>3213</v>
      </c>
      <c r="AG458" s="162" t="s">
        <v>10483</v>
      </c>
      <c r="AI458" s="3" t="s">
        <v>3459</v>
      </c>
      <c r="AJ458" s="3" t="s">
        <v>542</v>
      </c>
      <c r="AL458" s="9"/>
      <c r="AM458" s="6" t="s">
        <v>10499</v>
      </c>
      <c r="AN458" s="3" t="s">
        <v>537</v>
      </c>
      <c r="AO458" s="28">
        <v>4</v>
      </c>
      <c r="AP458" s="28">
        <v>4</v>
      </c>
      <c r="AQ458" s="28">
        <v>60</v>
      </c>
      <c r="AR458" s="98" t="s">
        <v>2769</v>
      </c>
      <c r="AT458" s="9">
        <v>124</v>
      </c>
      <c r="AU458" s="98">
        <v>124</v>
      </c>
      <c r="AV458" s="98">
        <v>0</v>
      </c>
      <c r="AW458" s="98">
        <v>20.9</v>
      </c>
      <c r="AX458" s="98">
        <v>3.9</v>
      </c>
      <c r="AY458" s="226" t="s">
        <v>2993</v>
      </c>
      <c r="AZ458" s="28" t="s">
        <v>542</v>
      </c>
      <c r="BA458" s="28" t="s">
        <v>542</v>
      </c>
      <c r="BB458" s="28" t="s">
        <v>542</v>
      </c>
      <c r="BC458" s="28" t="s">
        <v>673</v>
      </c>
      <c r="BD458" s="28" t="s">
        <v>9</v>
      </c>
      <c r="BE458" s="28" t="s">
        <v>10</v>
      </c>
      <c r="BF458" s="28" t="s">
        <v>30</v>
      </c>
      <c r="BG458" s="28" t="s">
        <v>29</v>
      </c>
      <c r="BH458" s="98" t="s">
        <v>2708</v>
      </c>
      <c r="BI458" s="28" t="s">
        <v>1529</v>
      </c>
      <c r="BJ458" s="247" t="s">
        <v>10483</v>
      </c>
      <c r="BK458" s="28" t="s">
        <v>1529</v>
      </c>
      <c r="BL458" s="28">
        <v>3</v>
      </c>
      <c r="BM458" s="28" t="s">
        <v>448</v>
      </c>
      <c r="BN458" s="28" t="s">
        <v>448</v>
      </c>
      <c r="BO458" s="28" t="s">
        <v>448</v>
      </c>
      <c r="BQ458" s="28" t="s">
        <v>4455</v>
      </c>
      <c r="BR458" s="227" t="s">
        <v>278</v>
      </c>
      <c r="BS458" s="227" t="str">
        <f t="shared" si="13"/>
        <v xml:space="preserve">-- DRES SDBSS        IBSS-r PANAS-r (sadness, guilt, fear/anxiety)     </v>
      </c>
      <c r="BT458" s="28" t="s">
        <v>823</v>
      </c>
      <c r="BU458" s="28" t="s">
        <v>823</v>
      </c>
      <c r="CE458" s="28" t="s">
        <v>4463</v>
      </c>
      <c r="CF458" s="28" t="s">
        <v>4460</v>
      </c>
      <c r="CL458" s="28">
        <v>44</v>
      </c>
      <c r="CM458" s="28">
        <v>40</v>
      </c>
      <c r="CN458" s="3" t="s">
        <v>163</v>
      </c>
      <c r="CO458" s="3">
        <v>44</v>
      </c>
      <c r="CY458" s="3">
        <v>44</v>
      </c>
      <c r="DD458" s="162" t="s">
        <v>10483</v>
      </c>
      <c r="DE458" s="162" t="s">
        <v>10483</v>
      </c>
      <c r="DF458" s="162" t="s">
        <v>10483</v>
      </c>
      <c r="DG458" s="162" t="s">
        <v>10483</v>
      </c>
      <c r="DH458" s="162" t="s">
        <v>10483</v>
      </c>
      <c r="DI458" s="162" t="s">
        <v>10483</v>
      </c>
      <c r="DJ458" s="162" t="s">
        <v>10483</v>
      </c>
      <c r="DK458" s="162" t="s">
        <v>10483</v>
      </c>
      <c r="DL458" s="162" t="s">
        <v>10483</v>
      </c>
      <c r="EA458" s="162" t="s">
        <v>10483</v>
      </c>
      <c r="EB458" s="162"/>
      <c r="EC458" s="162" t="s">
        <v>10483</v>
      </c>
      <c r="ED458" s="162" t="s">
        <v>10483</v>
      </c>
      <c r="EE458" s="162" t="s">
        <v>10483</v>
      </c>
      <c r="EF458" s="162" t="s">
        <v>10483</v>
      </c>
      <c r="EJ458" s="3" t="s">
        <v>4161</v>
      </c>
      <c r="EK458" s="3" t="s">
        <v>4161</v>
      </c>
      <c r="EL458" s="3" t="s">
        <v>4161</v>
      </c>
      <c r="EM458" s="29">
        <v>3.47</v>
      </c>
      <c r="EN458" s="29">
        <v>0.78</v>
      </c>
      <c r="EO458" s="162" t="s">
        <v>10483</v>
      </c>
      <c r="EP458" s="29">
        <v>3.01</v>
      </c>
      <c r="EQ458" s="29">
        <v>0.78</v>
      </c>
      <c r="ER458" s="162" t="s">
        <v>10483</v>
      </c>
      <c r="EV458" s="142">
        <v>3.2</v>
      </c>
      <c r="EW458" s="142">
        <v>0.76</v>
      </c>
      <c r="FG458" s="162" t="s">
        <v>10483</v>
      </c>
      <c r="FH458" s="162" t="s">
        <v>10483</v>
      </c>
      <c r="FI458" s="162" t="s">
        <v>10483</v>
      </c>
      <c r="FJ458" s="162" t="s">
        <v>10483</v>
      </c>
      <c r="FK458" s="162" t="s">
        <v>10483</v>
      </c>
      <c r="FO458" s="3" t="s">
        <v>4160</v>
      </c>
      <c r="FP458" s="162" t="s">
        <v>10483</v>
      </c>
      <c r="FQ458" s="3" t="s">
        <v>4160</v>
      </c>
      <c r="FR458" s="3" t="s">
        <v>4160</v>
      </c>
      <c r="FS458" s="29">
        <v>2.86</v>
      </c>
      <c r="FT458" s="29">
        <v>0.73</v>
      </c>
      <c r="FU458" s="53" t="s">
        <v>10483</v>
      </c>
      <c r="FV458" s="29">
        <v>2.2599999999999998</v>
      </c>
      <c r="FW458" s="29">
        <v>0.74</v>
      </c>
      <c r="FX458" s="53" t="s">
        <v>10483</v>
      </c>
      <c r="GA458" s="142">
        <v>2.41</v>
      </c>
      <c r="GB458" s="142">
        <v>0.8</v>
      </c>
      <c r="GC458" s="142"/>
      <c r="GM458" s="53" t="s">
        <v>10483</v>
      </c>
      <c r="GN458" s="53" t="s">
        <v>10483</v>
      </c>
      <c r="GO458" s="53" t="s">
        <v>10483</v>
      </c>
      <c r="GP458" s="53" t="s">
        <v>10483</v>
      </c>
      <c r="GQ458" s="53" t="s">
        <v>10483</v>
      </c>
      <c r="GU458" s="29" t="s">
        <v>823</v>
      </c>
      <c r="GV458" s="29">
        <v>23.41</v>
      </c>
      <c r="GW458" s="29">
        <v>11.29</v>
      </c>
      <c r="GX458" s="29">
        <v>16.95</v>
      </c>
      <c r="GY458" s="29">
        <v>9.74</v>
      </c>
      <c r="GZ458" s="166"/>
      <c r="HA458" s="166"/>
      <c r="HB458" s="166">
        <v>16.53</v>
      </c>
      <c r="HC458" s="166">
        <v>9.7100000000000009</v>
      </c>
      <c r="HD458" s="166"/>
      <c r="HE458" s="166"/>
      <c r="HF458" s="166"/>
      <c r="HG458" s="166"/>
      <c r="HH458" s="166"/>
      <c r="HI458" s="166"/>
      <c r="HJ458" s="166"/>
      <c r="HK458" s="166"/>
      <c r="HO458" s="3" t="s">
        <v>542</v>
      </c>
      <c r="JZ458" s="9"/>
      <c r="KA458" s="9"/>
      <c r="KB458" s="9"/>
      <c r="KC458" s="9"/>
      <c r="KD458" s="9"/>
      <c r="KE458" s="9"/>
      <c r="KF458" s="9"/>
      <c r="PL458" s="3" t="s">
        <v>4317</v>
      </c>
      <c r="PM458" s="3" t="s">
        <v>4179</v>
      </c>
      <c r="PN458" s="3" t="s">
        <v>4179</v>
      </c>
      <c r="PO458" s="29">
        <v>3.73</v>
      </c>
      <c r="PP458" s="29">
        <v>0.48</v>
      </c>
      <c r="PQ458" s="29">
        <v>3.07</v>
      </c>
      <c r="PR458" s="29">
        <v>0.73</v>
      </c>
      <c r="PV458" s="64"/>
      <c r="PW458" s="29">
        <v>3.16</v>
      </c>
      <c r="PX458" s="29">
        <v>0.79</v>
      </c>
      <c r="QK458" s="3" t="s">
        <v>4332</v>
      </c>
      <c r="QL458" s="3" t="s">
        <v>4347</v>
      </c>
      <c r="QM458" s="3" t="s">
        <v>4347</v>
      </c>
      <c r="QN458" s="29">
        <v>2.1</v>
      </c>
      <c r="QO458" s="29">
        <v>0.84</v>
      </c>
      <c r="QQ458" s="29">
        <v>1.77</v>
      </c>
      <c r="QR458" s="29">
        <v>0.59</v>
      </c>
      <c r="QV458" s="64"/>
      <c r="QW458" s="29">
        <v>1.98</v>
      </c>
      <c r="QX458" s="29">
        <v>1.02</v>
      </c>
      <c r="VF458" s="3" t="s">
        <v>5046</v>
      </c>
      <c r="VG458" s="3" t="s">
        <v>4709</v>
      </c>
      <c r="VH458" s="3" t="s">
        <v>4504</v>
      </c>
      <c r="VI458" s="3">
        <v>40</v>
      </c>
      <c r="VJ458" s="3">
        <v>90.91</v>
      </c>
      <c r="VQ458" s="3" t="s">
        <v>965</v>
      </c>
      <c r="VR458" s="3" t="s">
        <v>965</v>
      </c>
      <c r="VS458" s="3" t="s">
        <v>965</v>
      </c>
      <c r="VT458" s="6" t="s">
        <v>965</v>
      </c>
      <c r="VV458" s="93" t="s">
        <v>6277</v>
      </c>
      <c r="VW458" s="2" t="s">
        <v>6278</v>
      </c>
      <c r="VX458" s="3" t="s">
        <v>6280</v>
      </c>
      <c r="VZ458" s="3" t="s">
        <v>537</v>
      </c>
      <c r="WA458" s="3" t="s">
        <v>537</v>
      </c>
      <c r="WB458" s="117" t="s">
        <v>10426</v>
      </c>
      <c r="WC458" s="3" t="s">
        <v>537</v>
      </c>
      <c r="WG458" s="7" t="s">
        <v>537</v>
      </c>
      <c r="WN458" s="2" t="s">
        <v>6279</v>
      </c>
      <c r="WQ458" s="92" t="s">
        <v>537</v>
      </c>
      <c r="WR458" s="92"/>
      <c r="WS458" s="92" t="s">
        <v>537</v>
      </c>
      <c r="WT458" s="3" t="s">
        <v>5839</v>
      </c>
      <c r="WU458" s="3" t="s">
        <v>5839</v>
      </c>
      <c r="WV458" s="7" t="s">
        <v>537</v>
      </c>
      <c r="WZ458" s="6" t="s">
        <v>1120</v>
      </c>
      <c r="XA458" s="6" t="s">
        <v>3213</v>
      </c>
      <c r="XD458" s="6" t="s">
        <v>3459</v>
      </c>
      <c r="XE458" s="6" t="s">
        <v>542</v>
      </c>
      <c r="XF458" s="6" t="s">
        <v>2431</v>
      </c>
      <c r="XG458" s="6" t="s">
        <v>4993</v>
      </c>
      <c r="XI458" s="6" t="s">
        <v>1285</v>
      </c>
      <c r="XK458" s="3" t="s">
        <v>151</v>
      </c>
      <c r="XL458" s="3" t="s">
        <v>4993</v>
      </c>
      <c r="XP458" s="6" t="s">
        <v>10499</v>
      </c>
      <c r="XQ458" s="6" t="s">
        <v>10499</v>
      </c>
      <c r="XS458" s="6" t="s">
        <v>1550</v>
      </c>
      <c r="XV458" s="3">
        <v>4</v>
      </c>
      <c r="XW458" s="6" t="s">
        <v>1550</v>
      </c>
      <c r="XX458" s="3" t="s">
        <v>798</v>
      </c>
      <c r="XY458" s="3" t="s">
        <v>1474</v>
      </c>
      <c r="YB458" s="3" t="s">
        <v>1465</v>
      </c>
      <c r="YI458" s="3" t="s">
        <v>786</v>
      </c>
      <c r="YJ458" s="3" t="s">
        <v>276</v>
      </c>
      <c r="YL458" s="3" t="s">
        <v>279</v>
      </c>
      <c r="YM458" s="3" t="s">
        <v>537</v>
      </c>
      <c r="YO458" s="3" t="s">
        <v>537</v>
      </c>
      <c r="YP458" s="3" t="s">
        <v>2751</v>
      </c>
      <c r="YQ458" s="3" t="s">
        <v>3899</v>
      </c>
      <c r="YR458" s="3" t="s">
        <v>537</v>
      </c>
      <c r="YS458" s="3" t="s">
        <v>277</v>
      </c>
      <c r="YU458" s="3" t="s">
        <v>4006</v>
      </c>
      <c r="YV458" s="3" t="s">
        <v>537</v>
      </c>
      <c r="YX458" s="3" t="s">
        <v>2431</v>
      </c>
      <c r="YY458" s="3" t="s">
        <v>2105</v>
      </c>
      <c r="ZA458" s="6" t="s">
        <v>1837</v>
      </c>
      <c r="ZB458" s="3" t="s">
        <v>145</v>
      </c>
      <c r="ZC458" s="3" t="s">
        <v>145</v>
      </c>
      <c r="ZD458" s="24" t="s">
        <v>1650</v>
      </c>
      <c r="ZH458" s="13" t="s">
        <v>664</v>
      </c>
      <c r="ZI458" s="3" t="s">
        <v>666</v>
      </c>
      <c r="ZJ458" s="3" t="s">
        <v>667</v>
      </c>
    </row>
    <row r="459" spans="1:686" ht="33" customHeight="1" x14ac:dyDescent="0.2">
      <c r="A459" s="162" t="s">
        <v>10483</v>
      </c>
      <c r="B459" s="162"/>
      <c r="C459" s="162" t="s">
        <v>10483</v>
      </c>
      <c r="D459" s="162" t="s">
        <v>10483</v>
      </c>
      <c r="E459" s="162" t="s">
        <v>10483</v>
      </c>
      <c r="K459" s="6">
        <v>92</v>
      </c>
      <c r="L459" s="6">
        <v>143</v>
      </c>
      <c r="M459" s="162" t="s">
        <v>10483</v>
      </c>
      <c r="T459" s="3" t="s">
        <v>1121</v>
      </c>
      <c r="AC459" s="3"/>
      <c r="AE459" s="3" t="s">
        <v>3213</v>
      </c>
      <c r="AG459" s="162" t="s">
        <v>10483</v>
      </c>
      <c r="AI459" s="3" t="s">
        <v>3460</v>
      </c>
      <c r="AL459" s="9"/>
      <c r="AM459" s="6" t="s">
        <v>10499</v>
      </c>
      <c r="AO459" s="28">
        <v>4</v>
      </c>
      <c r="AP459" s="28">
        <v>4</v>
      </c>
      <c r="AQ459" s="28">
        <v>60</v>
      </c>
      <c r="BH459" s="98" t="s">
        <v>2708</v>
      </c>
      <c r="BI459" s="247" t="s">
        <v>10483</v>
      </c>
      <c r="BJ459" s="247" t="s">
        <v>10483</v>
      </c>
      <c r="BK459" s="247" t="s">
        <v>10483</v>
      </c>
      <c r="BQ459" s="28" t="s">
        <v>4455</v>
      </c>
      <c r="BS459" s="227" t="str">
        <f t="shared" si="13"/>
        <v xml:space="preserve">-- DRES SDBSS              </v>
      </c>
      <c r="CL459" s="28">
        <v>39</v>
      </c>
      <c r="CM459" s="28">
        <v>35</v>
      </c>
      <c r="CO459" s="3">
        <v>39</v>
      </c>
      <c r="CY459" s="3">
        <v>39</v>
      </c>
      <c r="DD459" s="162" t="s">
        <v>10483</v>
      </c>
      <c r="DE459" s="162" t="s">
        <v>10483</v>
      </c>
      <c r="DF459" s="162" t="s">
        <v>10483</v>
      </c>
      <c r="DG459" s="162" t="s">
        <v>10483</v>
      </c>
      <c r="DH459" s="162" t="s">
        <v>10483</v>
      </c>
      <c r="DI459" s="162" t="s">
        <v>10483</v>
      </c>
      <c r="DJ459" s="162" t="s">
        <v>10483</v>
      </c>
      <c r="DK459" s="162" t="s">
        <v>10483</v>
      </c>
      <c r="DL459" s="162" t="s">
        <v>10483</v>
      </c>
      <c r="EA459" s="162" t="s">
        <v>10483</v>
      </c>
      <c r="EB459" s="162"/>
      <c r="EC459" s="162" t="s">
        <v>10483</v>
      </c>
      <c r="ED459" s="162" t="s">
        <v>10483</v>
      </c>
      <c r="EE459" s="162" t="s">
        <v>10483</v>
      </c>
      <c r="EF459" s="162" t="s">
        <v>10483</v>
      </c>
      <c r="EJ459" s="3" t="s">
        <v>4161</v>
      </c>
      <c r="EK459" s="3" t="s">
        <v>4161</v>
      </c>
      <c r="EL459" s="3" t="s">
        <v>4161</v>
      </c>
      <c r="EM459" s="29">
        <v>3.46</v>
      </c>
      <c r="EN459" s="29">
        <v>0.69</v>
      </c>
      <c r="EO459" s="162" t="s">
        <v>10483</v>
      </c>
      <c r="EP459" s="29">
        <v>2.99</v>
      </c>
      <c r="EQ459" s="29">
        <v>0.6</v>
      </c>
      <c r="ER459" s="162" t="s">
        <v>10483</v>
      </c>
      <c r="EV459" s="142">
        <v>3.34</v>
      </c>
      <c r="EW459" s="142">
        <v>0.86</v>
      </c>
      <c r="FG459" s="162" t="s">
        <v>10483</v>
      </c>
      <c r="FH459" s="162" t="s">
        <v>10483</v>
      </c>
      <c r="FI459" s="162" t="s">
        <v>10483</v>
      </c>
      <c r="FJ459" s="162" t="s">
        <v>10483</v>
      </c>
      <c r="FK459" s="162" t="s">
        <v>10483</v>
      </c>
      <c r="FO459" s="3" t="s">
        <v>4160</v>
      </c>
      <c r="FP459" s="162" t="s">
        <v>10483</v>
      </c>
      <c r="FQ459" s="3" t="s">
        <v>4160</v>
      </c>
      <c r="FR459" s="3" t="s">
        <v>4160</v>
      </c>
      <c r="FS459" s="29">
        <v>2.89</v>
      </c>
      <c r="FT459" s="29">
        <v>0.78</v>
      </c>
      <c r="FU459" s="53" t="s">
        <v>10483</v>
      </c>
      <c r="FV459" s="29">
        <v>2.4</v>
      </c>
      <c r="FW459" s="29">
        <v>0.86</v>
      </c>
      <c r="FX459" s="53" t="s">
        <v>10483</v>
      </c>
      <c r="GA459" s="142">
        <v>2.31</v>
      </c>
      <c r="GB459" s="142">
        <v>0.87</v>
      </c>
      <c r="GC459" s="142"/>
      <c r="GM459" s="53" t="s">
        <v>10483</v>
      </c>
      <c r="GN459" s="53" t="s">
        <v>10483</v>
      </c>
      <c r="GO459" s="53" t="s">
        <v>10483</v>
      </c>
      <c r="GP459" s="53" t="s">
        <v>10483</v>
      </c>
      <c r="GQ459" s="53" t="s">
        <v>10483</v>
      </c>
      <c r="GV459" s="29">
        <v>21.29</v>
      </c>
      <c r="GW459" s="29">
        <v>13.19</v>
      </c>
      <c r="GX459" s="29">
        <v>19.350000000000001</v>
      </c>
      <c r="GY459" s="29">
        <v>12.36</v>
      </c>
      <c r="GZ459" s="166"/>
      <c r="HA459" s="166"/>
      <c r="HB459" s="166">
        <v>17.690000000000001</v>
      </c>
      <c r="HC459" s="166">
        <v>15.96</v>
      </c>
      <c r="HD459" s="166"/>
      <c r="HE459" s="166"/>
      <c r="HF459" s="166"/>
      <c r="HG459" s="166"/>
      <c r="HH459" s="166"/>
      <c r="HI459" s="166"/>
      <c r="HJ459" s="166"/>
      <c r="HK459" s="166"/>
      <c r="JZ459" s="9"/>
      <c r="KA459" s="9"/>
      <c r="KB459" s="9"/>
      <c r="KC459" s="9"/>
      <c r="KD459" s="9"/>
      <c r="KE459" s="9"/>
      <c r="KF459" s="9"/>
      <c r="PO459" s="29">
        <v>3.74</v>
      </c>
      <c r="PP459" s="29">
        <v>0.48</v>
      </c>
      <c r="PQ459" s="29">
        <v>3.27</v>
      </c>
      <c r="PR459" s="29">
        <v>0.67</v>
      </c>
      <c r="PV459" s="64"/>
      <c r="PW459" s="29">
        <v>3.44</v>
      </c>
      <c r="PX459" s="29">
        <v>0.52</v>
      </c>
      <c r="QN459" s="29">
        <v>2.1800000000000002</v>
      </c>
      <c r="QO459" s="29">
        <v>0.69</v>
      </c>
      <c r="QQ459" s="29">
        <v>1.96</v>
      </c>
      <c r="QR459" s="29">
        <v>0.74</v>
      </c>
      <c r="QV459" s="64"/>
      <c r="QW459" s="29">
        <v>2.13</v>
      </c>
      <c r="QX459" s="29">
        <v>0.91</v>
      </c>
      <c r="VF459" s="3" t="s">
        <v>5046</v>
      </c>
      <c r="VG459" s="3" t="s">
        <v>4710</v>
      </c>
      <c r="VH459" s="3" t="s">
        <v>4504</v>
      </c>
      <c r="VI459" s="3">
        <v>35</v>
      </c>
      <c r="VJ459" s="3">
        <v>87.74</v>
      </c>
      <c r="WA459" s="3" t="s">
        <v>537</v>
      </c>
      <c r="WZ459" s="6" t="s">
        <v>1121</v>
      </c>
      <c r="XA459" s="6" t="s">
        <v>3213</v>
      </c>
      <c r="XD459" s="6" t="s">
        <v>3460</v>
      </c>
      <c r="XG459" s="6" t="s">
        <v>1285</v>
      </c>
      <c r="XI459" s="6" t="s">
        <v>1285</v>
      </c>
      <c r="XK459"/>
      <c r="XL459" s="3" t="s">
        <v>1285</v>
      </c>
      <c r="XM459" s="6" t="s">
        <v>1096</v>
      </c>
      <c r="XN459" s="6" t="s">
        <v>1096</v>
      </c>
      <c r="XP459" s="6" t="s">
        <v>10499</v>
      </c>
      <c r="XQ459" s="6" t="s">
        <v>10499</v>
      </c>
      <c r="XS459" s="6" t="s">
        <v>1551</v>
      </c>
      <c r="XV459" s="3">
        <v>4</v>
      </c>
      <c r="XW459" s="6" t="s">
        <v>1551</v>
      </c>
      <c r="XY459" s="3" t="s">
        <v>1475</v>
      </c>
      <c r="YB459" s="3" t="s">
        <v>1464</v>
      </c>
      <c r="YJ459" s="3" t="s">
        <v>276</v>
      </c>
      <c r="ZC459" s="3"/>
    </row>
    <row r="460" spans="1:686" ht="33" customHeight="1" x14ac:dyDescent="0.2">
      <c r="A460" s="162" t="s">
        <v>10483</v>
      </c>
      <c r="B460" s="162"/>
      <c r="C460" s="162" t="s">
        <v>10483</v>
      </c>
      <c r="D460" s="162" t="s">
        <v>10483</v>
      </c>
      <c r="E460" s="162" t="s">
        <v>10483</v>
      </c>
      <c r="K460" s="6">
        <v>92</v>
      </c>
      <c r="L460" s="6">
        <v>143</v>
      </c>
      <c r="M460" s="162" t="s">
        <v>10483</v>
      </c>
      <c r="T460" s="3" t="s">
        <v>1025</v>
      </c>
      <c r="AC460" s="3"/>
      <c r="AE460" s="3" t="s">
        <v>3461</v>
      </c>
      <c r="AL460" s="9"/>
      <c r="AM460" s="6" t="s">
        <v>9403</v>
      </c>
      <c r="AO460" s="247">
        <v>4</v>
      </c>
      <c r="AP460" s="9"/>
      <c r="AQ460" s="9"/>
      <c r="BH460" s="98" t="s">
        <v>2708</v>
      </c>
      <c r="BI460" s="247" t="s">
        <v>10483</v>
      </c>
      <c r="BJ460" s="247" t="s">
        <v>10483</v>
      </c>
      <c r="BK460" s="247" t="s">
        <v>10483</v>
      </c>
      <c r="BQ460" s="28" t="s">
        <v>4455</v>
      </c>
      <c r="BS460" s="227" t="str">
        <f t="shared" si="13"/>
        <v xml:space="preserve">-- DRES SDBSS              </v>
      </c>
      <c r="CL460" s="28">
        <v>41</v>
      </c>
      <c r="CM460" s="28">
        <v>39</v>
      </c>
      <c r="CO460" s="3">
        <v>41</v>
      </c>
      <c r="CY460" s="3">
        <v>41</v>
      </c>
      <c r="DD460" s="162" t="s">
        <v>10483</v>
      </c>
      <c r="DE460" s="162" t="s">
        <v>10483</v>
      </c>
      <c r="DF460" s="162" t="s">
        <v>10483</v>
      </c>
      <c r="DG460" s="162" t="s">
        <v>10483</v>
      </c>
      <c r="DH460" s="162" t="s">
        <v>10483</v>
      </c>
      <c r="DI460" s="162" t="s">
        <v>10483</v>
      </c>
      <c r="DJ460" s="162" t="s">
        <v>10483</v>
      </c>
      <c r="DK460" s="162" t="s">
        <v>10483</v>
      </c>
      <c r="DL460" s="162" t="s">
        <v>10483</v>
      </c>
      <c r="EA460" s="162" t="s">
        <v>10483</v>
      </c>
      <c r="EB460" s="162"/>
      <c r="EC460" s="162" t="s">
        <v>10483</v>
      </c>
      <c r="ED460" s="162" t="s">
        <v>10483</v>
      </c>
      <c r="EE460" s="162" t="s">
        <v>10483</v>
      </c>
      <c r="EF460" s="162" t="s">
        <v>10483</v>
      </c>
      <c r="EJ460" s="3" t="s">
        <v>4161</v>
      </c>
      <c r="EK460" s="3" t="s">
        <v>4161</v>
      </c>
      <c r="EL460" s="3" t="s">
        <v>4161</v>
      </c>
      <c r="EM460" s="29">
        <v>3.24</v>
      </c>
      <c r="EN460" s="29">
        <v>0.96</v>
      </c>
      <c r="EO460" s="162" t="s">
        <v>10483</v>
      </c>
      <c r="EP460" s="29">
        <v>3.34</v>
      </c>
      <c r="EQ460" s="29">
        <v>0.94</v>
      </c>
      <c r="ER460" s="162" t="s">
        <v>10483</v>
      </c>
      <c r="EV460" s="142">
        <v>3.31</v>
      </c>
      <c r="EW460" s="142">
        <v>0.96</v>
      </c>
      <c r="FG460" s="162" t="s">
        <v>10483</v>
      </c>
      <c r="FH460" s="162" t="s">
        <v>10483</v>
      </c>
      <c r="FI460" s="162" t="s">
        <v>10483</v>
      </c>
      <c r="FJ460" s="162" t="s">
        <v>10483</v>
      </c>
      <c r="FK460" s="162" t="s">
        <v>10483</v>
      </c>
      <c r="FO460" s="3" t="s">
        <v>4160</v>
      </c>
      <c r="FP460" s="162" t="s">
        <v>10483</v>
      </c>
      <c r="FQ460" s="3" t="s">
        <v>4160</v>
      </c>
      <c r="FR460" s="3" t="s">
        <v>4160</v>
      </c>
      <c r="FS460" s="29">
        <v>3.01</v>
      </c>
      <c r="FT460" s="29">
        <v>0.93</v>
      </c>
      <c r="FU460" s="53" t="s">
        <v>10483</v>
      </c>
      <c r="FV460" s="29">
        <v>3</v>
      </c>
      <c r="FW460" s="29">
        <v>0.92</v>
      </c>
      <c r="FX460" s="53" t="s">
        <v>10483</v>
      </c>
      <c r="GA460" s="142">
        <v>2.92</v>
      </c>
      <c r="GB460" s="142">
        <v>0.9</v>
      </c>
      <c r="GC460" s="142"/>
      <c r="GM460" s="53" t="s">
        <v>10483</v>
      </c>
      <c r="GN460" s="53" t="s">
        <v>10483</v>
      </c>
      <c r="GO460" s="53" t="s">
        <v>10483</v>
      </c>
      <c r="GP460" s="53" t="s">
        <v>10483</v>
      </c>
      <c r="GQ460" s="53" t="s">
        <v>10483</v>
      </c>
      <c r="GV460" s="29">
        <v>24.72</v>
      </c>
      <c r="GW460" s="29">
        <v>13.94</v>
      </c>
      <c r="GX460" s="29">
        <v>24.21</v>
      </c>
      <c r="GY460" s="29">
        <v>13.89</v>
      </c>
      <c r="GZ460" s="166"/>
      <c r="HA460" s="166"/>
      <c r="HB460" s="166">
        <v>21.52</v>
      </c>
      <c r="HC460" s="166">
        <v>12.44</v>
      </c>
      <c r="HD460" s="166"/>
      <c r="HE460" s="166"/>
      <c r="HF460" s="166"/>
      <c r="HG460" s="166"/>
      <c r="HH460" s="166"/>
      <c r="HI460" s="166"/>
      <c r="HJ460" s="166"/>
      <c r="HK460" s="166"/>
      <c r="JZ460" s="9"/>
      <c r="KA460" s="9"/>
      <c r="KB460" s="9"/>
      <c r="KC460" s="9"/>
      <c r="KD460" s="9"/>
      <c r="KE460" s="9"/>
      <c r="KF460" s="9"/>
      <c r="PO460" s="29">
        <v>3.77</v>
      </c>
      <c r="PP460" s="29">
        <v>0.64</v>
      </c>
      <c r="PQ460" s="29">
        <v>3.8</v>
      </c>
      <c r="PR460" s="29">
        <v>0.61</v>
      </c>
      <c r="PV460" s="64"/>
      <c r="PW460" s="29">
        <v>3.72</v>
      </c>
      <c r="PX460" s="29">
        <v>0.57999999999999996</v>
      </c>
      <c r="QN460" s="29">
        <v>2.19</v>
      </c>
      <c r="QO460" s="29">
        <v>0.88</v>
      </c>
      <c r="QQ460" s="29">
        <v>2.11</v>
      </c>
      <c r="QR460" s="29">
        <v>0.91</v>
      </c>
      <c r="QV460" s="64"/>
      <c r="QW460" s="29">
        <v>2.11</v>
      </c>
      <c r="QX460" s="29">
        <v>0.8</v>
      </c>
      <c r="VF460" s="3" t="s">
        <v>5035</v>
      </c>
      <c r="VG460" s="9"/>
      <c r="VH460" s="9"/>
      <c r="VI460" s="9"/>
      <c r="VJ460" s="9"/>
      <c r="WA460" s="3" t="s">
        <v>537</v>
      </c>
      <c r="WZ460" s="6" t="s">
        <v>1025</v>
      </c>
      <c r="XA460" s="6" t="s">
        <v>3461</v>
      </c>
      <c r="XG460" s="6" t="s">
        <v>1006</v>
      </c>
      <c r="XI460" s="6" t="s">
        <v>1006</v>
      </c>
      <c r="XK460"/>
      <c r="XL460" s="3" t="s">
        <v>1006</v>
      </c>
      <c r="XP460" s="6" t="s">
        <v>9403</v>
      </c>
      <c r="XQ460" s="6" t="s">
        <v>9403</v>
      </c>
      <c r="XV460"/>
      <c r="XW460" s="6" t="s">
        <v>1543</v>
      </c>
      <c r="XY460" s="3" t="s">
        <v>1013</v>
      </c>
      <c r="YB460" s="3" t="s">
        <v>1013</v>
      </c>
      <c r="YJ460" s="3" t="s">
        <v>276</v>
      </c>
      <c r="ZC460" s="3"/>
    </row>
    <row r="461" spans="1:686" ht="33" customHeight="1" x14ac:dyDescent="0.2">
      <c r="A461" s="162" t="s">
        <v>10483</v>
      </c>
      <c r="B461" s="64" t="s">
        <v>11357</v>
      </c>
      <c r="C461" s="138" t="s">
        <v>9881</v>
      </c>
      <c r="D461" s="138"/>
      <c r="E461" s="138"/>
      <c r="F461" s="4" t="s">
        <v>2994</v>
      </c>
      <c r="K461" s="6">
        <v>93</v>
      </c>
      <c r="L461" s="6">
        <v>144</v>
      </c>
      <c r="M461" s="138" t="s">
        <v>940</v>
      </c>
      <c r="N461" s="3" t="s">
        <v>10300</v>
      </c>
      <c r="O461" s="3" t="s">
        <v>10301</v>
      </c>
      <c r="P461" s="3">
        <v>2</v>
      </c>
      <c r="Q461" s="6" t="s">
        <v>2340</v>
      </c>
      <c r="S461" s="3" t="s">
        <v>62</v>
      </c>
      <c r="T461" s="3" t="s">
        <v>1122</v>
      </c>
      <c r="U461" s="3" t="s">
        <v>49</v>
      </c>
      <c r="V461" s="3" t="s">
        <v>49</v>
      </c>
      <c r="W461" s="3" t="s">
        <v>2108</v>
      </c>
      <c r="Y461" s="3" t="s">
        <v>2229</v>
      </c>
      <c r="Z461" s="3" t="s">
        <v>2175</v>
      </c>
      <c r="AB461" s="6" t="s">
        <v>1837</v>
      </c>
      <c r="AC461" s="3" t="s">
        <v>145</v>
      </c>
      <c r="AD461" s="3" t="s">
        <v>3215</v>
      </c>
      <c r="AE461" s="3" t="s">
        <v>3216</v>
      </c>
      <c r="AG461" s="162" t="s">
        <v>10483</v>
      </c>
      <c r="AI461" s="3" t="s">
        <v>3217</v>
      </c>
      <c r="AJ461" s="3" t="s">
        <v>542</v>
      </c>
      <c r="AL461" s="9"/>
      <c r="AM461" s="6" t="s">
        <v>801</v>
      </c>
      <c r="AN461" s="3" t="s">
        <v>537</v>
      </c>
      <c r="AO461" s="28">
        <v>6</v>
      </c>
      <c r="AP461" s="28">
        <v>6</v>
      </c>
      <c r="AQ461" s="9"/>
      <c r="AR461" s="98" t="s">
        <v>2762</v>
      </c>
      <c r="AT461" s="98">
        <v>282</v>
      </c>
      <c r="AU461" s="98">
        <v>282</v>
      </c>
      <c r="AV461" s="98">
        <v>0</v>
      </c>
      <c r="AW461" s="98">
        <v>10.88</v>
      </c>
      <c r="AX461" s="98">
        <v>0.43</v>
      </c>
      <c r="AY461" s="226" t="s">
        <v>49</v>
      </c>
      <c r="AZ461" s="28" t="s">
        <v>542</v>
      </c>
      <c r="BA461" s="28" t="s">
        <v>542</v>
      </c>
      <c r="BB461" s="28" t="s">
        <v>542</v>
      </c>
      <c r="BC461" s="28" t="s">
        <v>542</v>
      </c>
      <c r="BD461" s="28" t="s">
        <v>9</v>
      </c>
      <c r="BE461" s="28" t="s">
        <v>10</v>
      </c>
      <c r="BF461" s="28" t="s">
        <v>11</v>
      </c>
      <c r="BG461" s="28" t="s">
        <v>12</v>
      </c>
      <c r="BH461" s="98" t="s">
        <v>2708</v>
      </c>
      <c r="BI461" s="28" t="s">
        <v>1529</v>
      </c>
      <c r="BJ461" s="247" t="s">
        <v>10483</v>
      </c>
      <c r="BK461" s="28" t="s">
        <v>4257</v>
      </c>
      <c r="BL461" s="28" t="s">
        <v>448</v>
      </c>
      <c r="BM461" s="28">
        <v>6.12</v>
      </c>
      <c r="BN461" s="28" t="s">
        <v>448</v>
      </c>
      <c r="BO461" s="28" t="s">
        <v>448</v>
      </c>
      <c r="BQ461" s="28" t="s">
        <v>4455</v>
      </c>
      <c r="BR461" s="227" t="s">
        <v>383</v>
      </c>
      <c r="BS461" s="227" t="str">
        <f t="shared" si="13"/>
        <v xml:space="preserve">-- -- --              </v>
      </c>
      <c r="BT461" s="28" t="s">
        <v>4333</v>
      </c>
      <c r="BU461" s="28" t="s">
        <v>8226</v>
      </c>
      <c r="CE461" s="28" t="s">
        <v>4460</v>
      </c>
      <c r="CF461" s="28" t="s">
        <v>4460</v>
      </c>
      <c r="CL461" s="28">
        <v>150</v>
      </c>
      <c r="CM461" s="28">
        <v>150</v>
      </c>
      <c r="CN461" s="3" t="s">
        <v>4891</v>
      </c>
      <c r="CO461" s="3">
        <v>150</v>
      </c>
      <c r="CP461" s="3" t="s">
        <v>515</v>
      </c>
      <c r="CQ461" s="3">
        <v>150</v>
      </c>
      <c r="CZ461" s="3">
        <v>150</v>
      </c>
      <c r="DA461" s="3">
        <v>150</v>
      </c>
      <c r="DD461" s="162" t="s">
        <v>10483</v>
      </c>
      <c r="DE461" s="3" t="s">
        <v>560</v>
      </c>
      <c r="DF461" s="3" t="s">
        <v>4186</v>
      </c>
      <c r="DG461" s="29">
        <v>8.6999999999999993</v>
      </c>
      <c r="DH461" s="29">
        <v>6.8</v>
      </c>
      <c r="DI461" s="162" t="s">
        <v>10483</v>
      </c>
      <c r="DJ461" s="29">
        <v>8.9</v>
      </c>
      <c r="DK461" s="29">
        <v>9.4</v>
      </c>
      <c r="DL461" s="162" t="s">
        <v>10483</v>
      </c>
      <c r="DR461" s="29">
        <v>8</v>
      </c>
      <c r="DS461" s="29">
        <v>9.9</v>
      </c>
      <c r="DT461" s="29"/>
      <c r="DU461" s="29">
        <v>7.3</v>
      </c>
      <c r="DV461" s="29">
        <v>7.9</v>
      </c>
      <c r="EA461" s="162" t="s">
        <v>10483</v>
      </c>
      <c r="EB461" s="162"/>
      <c r="EC461" s="162" t="s">
        <v>10483</v>
      </c>
      <c r="ED461" s="162" t="s">
        <v>10483</v>
      </c>
      <c r="EE461" s="162" t="s">
        <v>10483</v>
      </c>
      <c r="EF461" s="162" t="s">
        <v>10483</v>
      </c>
      <c r="EJ461" s="162" t="s">
        <v>10483</v>
      </c>
      <c r="EK461" s="162" t="s">
        <v>10483</v>
      </c>
      <c r="EL461" s="162" t="s">
        <v>10483</v>
      </c>
      <c r="EM461" s="162" t="s">
        <v>10483</v>
      </c>
      <c r="EN461" s="162" t="s">
        <v>10483</v>
      </c>
      <c r="EO461" s="162" t="s">
        <v>10483</v>
      </c>
      <c r="EP461" s="162" t="s">
        <v>10483</v>
      </c>
      <c r="EQ461" s="162" t="s">
        <v>10483</v>
      </c>
      <c r="ER461" s="162" t="s">
        <v>10483</v>
      </c>
      <c r="FG461" s="162" t="s">
        <v>10483</v>
      </c>
      <c r="FH461" s="162" t="s">
        <v>10483</v>
      </c>
      <c r="FI461" s="162" t="s">
        <v>10483</v>
      </c>
      <c r="FJ461" s="162" t="s">
        <v>10483</v>
      </c>
      <c r="FK461" s="162" t="s">
        <v>10483</v>
      </c>
      <c r="FO461" s="162" t="s">
        <v>10483</v>
      </c>
      <c r="FP461" s="162" t="s">
        <v>10483</v>
      </c>
      <c r="FQ461" s="162" t="s">
        <v>10483</v>
      </c>
      <c r="FR461" s="162" t="s">
        <v>10483</v>
      </c>
      <c r="FS461" s="162" t="s">
        <v>10483</v>
      </c>
      <c r="FT461" s="162" t="s">
        <v>10483</v>
      </c>
      <c r="FU461" s="162" t="s">
        <v>10483</v>
      </c>
      <c r="FV461" s="162" t="s">
        <v>10483</v>
      </c>
      <c r="FW461" s="162" t="s">
        <v>10483</v>
      </c>
      <c r="FX461" s="162" t="s">
        <v>10483</v>
      </c>
      <c r="GM461" s="162" t="s">
        <v>10483</v>
      </c>
      <c r="GN461" s="162" t="s">
        <v>10483</v>
      </c>
      <c r="GO461" s="162" t="s">
        <v>10483</v>
      </c>
      <c r="GP461" s="162" t="s">
        <v>10483</v>
      </c>
      <c r="GQ461" s="162" t="s">
        <v>10483</v>
      </c>
      <c r="GZ461" s="166"/>
      <c r="HA461" s="166"/>
      <c r="HB461" s="166"/>
      <c r="HC461" s="166"/>
      <c r="HD461" s="166"/>
      <c r="HE461" s="166"/>
      <c r="HF461" s="166"/>
      <c r="HG461" s="166"/>
      <c r="HH461" s="166"/>
      <c r="HI461" s="166"/>
      <c r="HJ461" s="166"/>
      <c r="HK461" s="166"/>
      <c r="HO461" s="3" t="s">
        <v>542</v>
      </c>
      <c r="JZ461" s="9"/>
      <c r="KA461" s="9"/>
      <c r="KB461" s="9"/>
      <c r="KC461" s="9"/>
      <c r="KD461" s="9"/>
      <c r="KE461" s="9"/>
      <c r="KF461" s="9"/>
      <c r="VF461" s="3" t="s">
        <v>5044</v>
      </c>
      <c r="VG461" s="3" t="s">
        <v>5135</v>
      </c>
      <c r="VH461" s="9"/>
      <c r="VI461" s="9"/>
      <c r="VJ461" s="9"/>
      <c r="VQ461" s="3" t="s">
        <v>940</v>
      </c>
      <c r="VR461" s="3" t="s">
        <v>940</v>
      </c>
      <c r="VS461" s="3" t="s">
        <v>940</v>
      </c>
      <c r="VT461" s="6" t="s">
        <v>940</v>
      </c>
      <c r="VV461" s="2" t="s">
        <v>6281</v>
      </c>
      <c r="VW461" s="2" t="s">
        <v>6282</v>
      </c>
      <c r="VX461" s="3" t="s">
        <v>6284</v>
      </c>
      <c r="VZ461" s="3" t="s">
        <v>777</v>
      </c>
      <c r="WA461" s="3" t="s">
        <v>777</v>
      </c>
      <c r="WB461" s="3" t="s">
        <v>10422</v>
      </c>
      <c r="WC461" s="3" t="s">
        <v>777</v>
      </c>
      <c r="WG461" s="7" t="s">
        <v>777</v>
      </c>
      <c r="WN461" s="2" t="s">
        <v>6283</v>
      </c>
      <c r="WQ461" s="91" t="s">
        <v>537</v>
      </c>
      <c r="WR461" s="92" t="s">
        <v>777</v>
      </c>
      <c r="WT461" s="3" t="s">
        <v>5839</v>
      </c>
      <c r="WU461" s="3" t="s">
        <v>5839</v>
      </c>
      <c r="WV461" s="7" t="s">
        <v>777</v>
      </c>
      <c r="WZ461" s="6" t="s">
        <v>1122</v>
      </c>
      <c r="XA461" s="6" t="s">
        <v>3216</v>
      </c>
      <c r="XD461" s="6" t="s">
        <v>3217</v>
      </c>
      <c r="XE461" s="6" t="s">
        <v>542</v>
      </c>
      <c r="XF461" s="6" t="s">
        <v>2432</v>
      </c>
      <c r="XG461" s="6" t="s">
        <v>801</v>
      </c>
      <c r="XI461" s="6" t="s">
        <v>801</v>
      </c>
      <c r="XK461" s="3" t="s">
        <v>169</v>
      </c>
      <c r="XL461" s="3" t="s">
        <v>801</v>
      </c>
      <c r="XP461" s="6" t="s">
        <v>801</v>
      </c>
      <c r="XQ461" s="6" t="s">
        <v>801</v>
      </c>
      <c r="XR461" s="162"/>
      <c r="XS461" s="4" t="s">
        <v>10979</v>
      </c>
      <c r="XV461" s="3">
        <v>6</v>
      </c>
      <c r="XX461" s="3" t="s">
        <v>801</v>
      </c>
      <c r="YB461" s="3" t="s">
        <v>801</v>
      </c>
      <c r="YC461" s="3" t="s">
        <v>2084</v>
      </c>
      <c r="YD461" s="3" t="s">
        <v>2085</v>
      </c>
      <c r="YI461" s="3" t="s">
        <v>786</v>
      </c>
      <c r="YJ461" s="3" t="s">
        <v>381</v>
      </c>
      <c r="YL461" s="3" t="s">
        <v>384</v>
      </c>
      <c r="YM461" s="3" t="s">
        <v>537</v>
      </c>
      <c r="YN461" s="3" t="s">
        <v>777</v>
      </c>
      <c r="YP461" s="3" t="s">
        <v>2751</v>
      </c>
      <c r="YQ461" s="3" t="s">
        <v>3899</v>
      </c>
      <c r="YR461" s="3" t="s">
        <v>3901</v>
      </c>
      <c r="YS461" s="3" t="s">
        <v>49</v>
      </c>
      <c r="YT461" s="3" t="s">
        <v>49</v>
      </c>
      <c r="YU461" s="3" t="s">
        <v>3994</v>
      </c>
      <c r="YV461" s="3" t="s">
        <v>777</v>
      </c>
      <c r="YX461" s="3" t="s">
        <v>2432</v>
      </c>
      <c r="YY461" s="3" t="s">
        <v>2108</v>
      </c>
      <c r="ZB461" s="3" t="s">
        <v>3</v>
      </c>
      <c r="ZC461" s="3"/>
      <c r="ZD461" s="24" t="s">
        <v>382</v>
      </c>
      <c r="ZH461" s="13" t="s">
        <v>707</v>
      </c>
      <c r="ZI461" s="3" t="s">
        <v>711</v>
      </c>
      <c r="ZJ461" s="3" t="s">
        <v>49</v>
      </c>
    </row>
    <row r="462" spans="1:686" ht="33" customHeight="1" x14ac:dyDescent="0.2">
      <c r="A462" s="162" t="s">
        <v>10483</v>
      </c>
      <c r="B462" s="162"/>
      <c r="C462" s="162" t="s">
        <v>10483</v>
      </c>
      <c r="D462" s="162" t="s">
        <v>10483</v>
      </c>
      <c r="E462" s="162" t="s">
        <v>10483</v>
      </c>
      <c r="K462" s="6">
        <v>93</v>
      </c>
      <c r="L462" s="6">
        <v>144</v>
      </c>
      <c r="M462" s="162" t="s">
        <v>10483</v>
      </c>
      <c r="T462" s="3" t="s">
        <v>1104</v>
      </c>
      <c r="AC462" s="3"/>
      <c r="AE462" s="3" t="s">
        <v>1071</v>
      </c>
      <c r="AL462" s="9"/>
      <c r="AM462" s="6" t="s">
        <v>7682</v>
      </c>
      <c r="AO462" s="247">
        <v>6</v>
      </c>
      <c r="AP462" s="9"/>
      <c r="AQ462" s="9"/>
      <c r="BH462" s="98" t="s">
        <v>2708</v>
      </c>
      <c r="BI462" s="247" t="s">
        <v>10483</v>
      </c>
      <c r="BJ462" s="247" t="s">
        <v>10483</v>
      </c>
      <c r="BK462" s="247" t="s">
        <v>10483</v>
      </c>
      <c r="BQ462" s="28" t="s">
        <v>4455</v>
      </c>
      <c r="BS462" s="227" t="str">
        <f t="shared" si="13"/>
        <v xml:space="preserve">-- -- --              </v>
      </c>
      <c r="CL462" s="28">
        <v>113</v>
      </c>
      <c r="CM462" s="28">
        <v>113</v>
      </c>
      <c r="CO462" s="3">
        <v>113</v>
      </c>
      <c r="CQ462" s="3">
        <v>113</v>
      </c>
      <c r="CZ462" s="3">
        <v>113</v>
      </c>
      <c r="DA462" s="3">
        <v>113</v>
      </c>
      <c r="DD462" s="162" t="s">
        <v>10483</v>
      </c>
      <c r="DE462" s="3" t="s">
        <v>560</v>
      </c>
      <c r="DF462" s="3" t="s">
        <v>4186</v>
      </c>
      <c r="DG462" s="29">
        <v>9.4</v>
      </c>
      <c r="DH462" s="29">
        <v>6.5</v>
      </c>
      <c r="DI462" s="162" t="s">
        <v>10483</v>
      </c>
      <c r="DJ462" s="29">
        <v>9.4</v>
      </c>
      <c r="DK462" s="29">
        <v>7.8</v>
      </c>
      <c r="DL462" s="162" t="s">
        <v>10483</v>
      </c>
      <c r="DR462" s="29">
        <v>9.9</v>
      </c>
      <c r="DS462" s="29">
        <v>8.5</v>
      </c>
      <c r="DT462" s="29"/>
      <c r="DU462" s="29">
        <v>7.9</v>
      </c>
      <c r="DV462" s="29">
        <v>6.4</v>
      </c>
      <c r="EA462" s="162" t="s">
        <v>10483</v>
      </c>
      <c r="EB462" s="162"/>
      <c r="EC462" s="162" t="s">
        <v>10483</v>
      </c>
      <c r="ED462" s="162" t="s">
        <v>10483</v>
      </c>
      <c r="EE462" s="162" t="s">
        <v>10483</v>
      </c>
      <c r="EF462" s="162" t="s">
        <v>10483</v>
      </c>
      <c r="EJ462" s="162" t="s">
        <v>10483</v>
      </c>
      <c r="EK462" s="162" t="s">
        <v>10483</v>
      </c>
      <c r="EL462" s="162" t="s">
        <v>10483</v>
      </c>
      <c r="EM462" s="162" t="s">
        <v>10483</v>
      </c>
      <c r="EN462" s="162" t="s">
        <v>10483</v>
      </c>
      <c r="EO462" s="162" t="s">
        <v>10483</v>
      </c>
      <c r="EP462" s="162" t="s">
        <v>10483</v>
      </c>
      <c r="EQ462" s="162" t="s">
        <v>10483</v>
      </c>
      <c r="ER462" s="162" t="s">
        <v>10483</v>
      </c>
      <c r="FG462" s="162" t="s">
        <v>10483</v>
      </c>
      <c r="FH462" s="162" t="s">
        <v>10483</v>
      </c>
      <c r="FI462" s="162" t="s">
        <v>10483</v>
      </c>
      <c r="FJ462" s="162" t="s">
        <v>10483</v>
      </c>
      <c r="FK462" s="162" t="s">
        <v>10483</v>
      </c>
      <c r="FO462" s="162" t="s">
        <v>10483</v>
      </c>
      <c r="FP462" s="162" t="s">
        <v>10483</v>
      </c>
      <c r="FQ462" s="162" t="s">
        <v>10483</v>
      </c>
      <c r="FR462" s="162" t="s">
        <v>10483</v>
      </c>
      <c r="FS462" s="162" t="s">
        <v>10483</v>
      </c>
      <c r="FT462" s="162" t="s">
        <v>10483</v>
      </c>
      <c r="FU462" s="162" t="s">
        <v>10483</v>
      </c>
      <c r="FV462" s="162" t="s">
        <v>10483</v>
      </c>
      <c r="FW462" s="162" t="s">
        <v>10483</v>
      </c>
      <c r="FX462" s="162" t="s">
        <v>10483</v>
      </c>
      <c r="GM462" s="162" t="s">
        <v>10483</v>
      </c>
      <c r="GN462" s="162" t="s">
        <v>10483</v>
      </c>
      <c r="GO462" s="162" t="s">
        <v>10483</v>
      </c>
      <c r="GP462" s="162" t="s">
        <v>10483</v>
      </c>
      <c r="GQ462" s="162" t="s">
        <v>10483</v>
      </c>
      <c r="GZ462" s="166"/>
      <c r="HA462" s="166"/>
      <c r="HB462" s="166"/>
      <c r="HC462" s="166"/>
      <c r="HD462" s="166"/>
      <c r="HE462" s="166"/>
      <c r="HF462" s="166"/>
      <c r="HG462" s="166"/>
      <c r="HH462" s="166"/>
      <c r="HI462" s="166"/>
      <c r="HJ462" s="166"/>
      <c r="HK462" s="166"/>
      <c r="JZ462" s="9"/>
      <c r="KA462" s="9"/>
      <c r="KB462" s="9"/>
      <c r="KC462" s="9"/>
      <c r="KD462" s="9"/>
      <c r="KE462" s="9"/>
      <c r="KF462" s="9"/>
      <c r="VF462" s="3" t="s">
        <v>5035</v>
      </c>
      <c r="VG462" s="9"/>
      <c r="VH462" s="9"/>
      <c r="VI462" s="9"/>
      <c r="VJ462" s="9"/>
      <c r="WA462" s="3" t="s">
        <v>777</v>
      </c>
      <c r="WZ462" s="6" t="s">
        <v>1104</v>
      </c>
      <c r="XA462" s="6" t="s">
        <v>1071</v>
      </c>
      <c r="XD462" s="6" t="s">
        <v>6285</v>
      </c>
      <c r="XG462" s="6" t="s">
        <v>1809</v>
      </c>
      <c r="XI462" s="6" t="s">
        <v>5891</v>
      </c>
      <c r="XK462"/>
      <c r="XL462" s="3" t="s">
        <v>1809</v>
      </c>
      <c r="XP462" s="6" t="s">
        <v>7682</v>
      </c>
      <c r="XQ462" s="6" t="s">
        <v>7682</v>
      </c>
      <c r="XR462" s="162"/>
      <c r="XV462"/>
      <c r="YB462" s="3" t="s">
        <v>1464</v>
      </c>
      <c r="YJ462" s="3" t="s">
        <v>381</v>
      </c>
      <c r="ZC462" s="3"/>
    </row>
    <row r="463" spans="1:686" ht="33" customHeight="1" x14ac:dyDescent="0.2">
      <c r="A463" s="162" t="s">
        <v>10483</v>
      </c>
      <c r="B463" s="162"/>
      <c r="C463" s="162" t="s">
        <v>10483</v>
      </c>
      <c r="D463" s="162" t="s">
        <v>10483</v>
      </c>
      <c r="E463" s="162" t="s">
        <v>10483</v>
      </c>
      <c r="F463" s="1"/>
      <c r="K463" s="6">
        <v>94</v>
      </c>
      <c r="L463" s="6">
        <v>145</v>
      </c>
      <c r="M463" s="138" t="s">
        <v>981</v>
      </c>
      <c r="N463" s="3" t="s">
        <v>10300</v>
      </c>
      <c r="O463" s="3" t="s">
        <v>10302</v>
      </c>
      <c r="P463" s="3">
        <v>2</v>
      </c>
      <c r="Q463" s="6" t="s">
        <v>2327</v>
      </c>
      <c r="S463" s="3" t="s">
        <v>368</v>
      </c>
      <c r="T463" s="3" t="s">
        <v>1122</v>
      </c>
      <c r="U463" s="3" t="s">
        <v>49</v>
      </c>
      <c r="V463" s="3" t="s">
        <v>49</v>
      </c>
      <c r="W463" s="3" t="s">
        <v>2108</v>
      </c>
      <c r="X463" s="6" t="s">
        <v>2170</v>
      </c>
      <c r="Y463" s="3" t="s">
        <v>2229</v>
      </c>
      <c r="Z463" s="3" t="s">
        <v>2175</v>
      </c>
      <c r="AB463" s="6" t="s">
        <v>1837</v>
      </c>
      <c r="AC463" s="3" t="s">
        <v>145</v>
      </c>
      <c r="AD463" s="3" t="s">
        <v>3219</v>
      </c>
      <c r="AE463" s="3" t="s">
        <v>3218</v>
      </c>
      <c r="AF463" s="3" t="s">
        <v>3462</v>
      </c>
      <c r="AG463" s="3" t="s">
        <v>3462</v>
      </c>
      <c r="AI463" s="3" t="s">
        <v>3220</v>
      </c>
      <c r="AJ463" s="3" t="s">
        <v>3243</v>
      </c>
      <c r="AL463" s="9"/>
      <c r="AM463" s="6" t="s">
        <v>801</v>
      </c>
      <c r="AN463" s="3" t="s">
        <v>537</v>
      </c>
      <c r="AO463" s="28">
        <v>6</v>
      </c>
      <c r="AP463" s="28">
        <v>6</v>
      </c>
      <c r="AQ463" s="28">
        <v>60</v>
      </c>
      <c r="AR463" s="98" t="s">
        <v>2762</v>
      </c>
      <c r="AT463" s="98">
        <v>258</v>
      </c>
      <c r="AU463" s="98">
        <v>258</v>
      </c>
      <c r="AV463" s="98">
        <v>0</v>
      </c>
      <c r="AW463" s="98">
        <v>11.8</v>
      </c>
      <c r="AX463" s="98">
        <v>0.38</v>
      </c>
      <c r="AZ463" s="28" t="s">
        <v>615</v>
      </c>
      <c r="BA463" s="28" t="s">
        <v>542</v>
      </c>
      <c r="BB463" s="28" t="s">
        <v>708</v>
      </c>
      <c r="BC463" s="28" t="s">
        <v>542</v>
      </c>
      <c r="BD463" s="28" t="s">
        <v>29</v>
      </c>
      <c r="BE463" s="28" t="s">
        <v>10</v>
      </c>
      <c r="BF463" s="28" t="s">
        <v>11</v>
      </c>
      <c r="BG463" s="28" t="s">
        <v>12</v>
      </c>
      <c r="BH463" s="98" t="s">
        <v>2708</v>
      </c>
      <c r="BI463" s="28" t="s">
        <v>1529</v>
      </c>
      <c r="BJ463" s="247" t="s">
        <v>10483</v>
      </c>
      <c r="BK463" s="28" t="s">
        <v>4257</v>
      </c>
      <c r="BL463" s="28" t="s">
        <v>448</v>
      </c>
      <c r="BM463" s="28">
        <v>6.12</v>
      </c>
      <c r="BN463" s="28" t="s">
        <v>448</v>
      </c>
      <c r="BO463" s="28" t="s">
        <v>448</v>
      </c>
      <c r="BQ463" s="28" t="s">
        <v>4455</v>
      </c>
      <c r="BR463" s="227" t="s">
        <v>369</v>
      </c>
      <c r="BS463" s="227" t="str">
        <f t="shared" si="13"/>
        <v xml:space="preserve">-- ChEAT-Dieting --            RSES  </v>
      </c>
      <c r="BT463" s="28" t="s">
        <v>4334</v>
      </c>
      <c r="BU463" s="28" t="s">
        <v>8226</v>
      </c>
      <c r="BV463" s="28" t="s">
        <v>8227</v>
      </c>
      <c r="CE463" s="28" t="s">
        <v>4476</v>
      </c>
      <c r="CF463" s="246" t="s">
        <v>4475</v>
      </c>
      <c r="CL463" s="28">
        <v>182</v>
      </c>
      <c r="CM463" s="28">
        <v>182</v>
      </c>
      <c r="CN463" s="3" t="s">
        <v>4891</v>
      </c>
      <c r="CO463" s="3">
        <v>182</v>
      </c>
      <c r="CP463" s="3" t="s">
        <v>515</v>
      </c>
      <c r="CQ463" s="3">
        <v>182</v>
      </c>
      <c r="CZ463" s="3">
        <v>182</v>
      </c>
      <c r="DA463" s="3">
        <v>182</v>
      </c>
      <c r="DD463" s="162" t="s">
        <v>10483</v>
      </c>
      <c r="DE463" s="162" t="s">
        <v>10483</v>
      </c>
      <c r="DF463" s="162" t="s">
        <v>10483</v>
      </c>
      <c r="DG463" s="162" t="s">
        <v>10483</v>
      </c>
      <c r="DH463" s="162" t="s">
        <v>10483</v>
      </c>
      <c r="DI463" s="162" t="s">
        <v>10483</v>
      </c>
      <c r="DJ463" s="162" t="s">
        <v>10483</v>
      </c>
      <c r="DK463" s="162" t="s">
        <v>10483</v>
      </c>
      <c r="DL463" s="162" t="s">
        <v>10483</v>
      </c>
      <c r="EA463" s="162" t="s">
        <v>10483</v>
      </c>
      <c r="EB463" s="162"/>
      <c r="EC463" s="162" t="s">
        <v>10483</v>
      </c>
      <c r="ED463" s="162" t="s">
        <v>10483</v>
      </c>
      <c r="EE463" s="162" t="s">
        <v>10483</v>
      </c>
      <c r="EF463" s="162" t="s">
        <v>10483</v>
      </c>
      <c r="EJ463" s="162" t="s">
        <v>10483</v>
      </c>
      <c r="EK463" s="162" t="s">
        <v>10483</v>
      </c>
      <c r="EL463" s="162" t="s">
        <v>10483</v>
      </c>
      <c r="EM463" s="162" t="s">
        <v>10483</v>
      </c>
      <c r="EN463" s="162" t="s">
        <v>10483</v>
      </c>
      <c r="EO463" s="162" t="s">
        <v>10483</v>
      </c>
      <c r="EP463" s="162" t="s">
        <v>10483</v>
      </c>
      <c r="EQ463" s="162" t="s">
        <v>10483</v>
      </c>
      <c r="ER463" s="162" t="s">
        <v>10483</v>
      </c>
      <c r="FG463" s="162" t="s">
        <v>10483</v>
      </c>
      <c r="FH463" s="162" t="s">
        <v>10483</v>
      </c>
      <c r="FI463" s="162" t="s">
        <v>10483</v>
      </c>
      <c r="FJ463" s="162" t="s">
        <v>10483</v>
      </c>
      <c r="FK463" s="162" t="s">
        <v>10483</v>
      </c>
      <c r="FO463" s="162" t="s">
        <v>11135</v>
      </c>
      <c r="FP463" s="162" t="s">
        <v>10483</v>
      </c>
      <c r="FQ463" s="162" t="s">
        <v>11135</v>
      </c>
      <c r="FR463" s="162" t="s">
        <v>11135</v>
      </c>
      <c r="FS463" s="162">
        <v>30.47</v>
      </c>
      <c r="FT463" s="162">
        <v>10.49</v>
      </c>
      <c r="FU463" s="162" t="s">
        <v>10483</v>
      </c>
      <c r="FV463" s="162">
        <v>26.2</v>
      </c>
      <c r="FW463" s="162">
        <v>9.7799999999999994</v>
      </c>
      <c r="FX463" s="162" t="s">
        <v>10483</v>
      </c>
      <c r="GM463" s="162" t="s">
        <v>10483</v>
      </c>
      <c r="GN463" s="162" t="s">
        <v>10483</v>
      </c>
      <c r="GO463" s="162" t="s">
        <v>10483</v>
      </c>
      <c r="GP463" s="162" t="s">
        <v>10483</v>
      </c>
      <c r="GQ463" s="162" t="s">
        <v>10483</v>
      </c>
      <c r="GZ463" s="166"/>
      <c r="HA463" s="166"/>
      <c r="HB463" s="166"/>
      <c r="HC463" s="166"/>
      <c r="HD463" s="166"/>
      <c r="HE463" s="166"/>
      <c r="HF463" s="166"/>
      <c r="HG463" s="166"/>
      <c r="HH463" s="166"/>
      <c r="HI463" s="166"/>
      <c r="HJ463" s="166"/>
      <c r="HK463" s="166"/>
      <c r="HO463" s="3" t="s">
        <v>542</v>
      </c>
      <c r="JZ463" s="9"/>
      <c r="KA463" s="9"/>
      <c r="KB463" s="9"/>
      <c r="KC463" s="9"/>
      <c r="KD463" s="9"/>
      <c r="KE463" s="9"/>
      <c r="KF463" s="9"/>
      <c r="TE463" s="3" t="s">
        <v>4106</v>
      </c>
      <c r="TF463" s="3" t="s">
        <v>4106</v>
      </c>
      <c r="TG463" s="3" t="s">
        <v>4106</v>
      </c>
      <c r="TH463" s="53" t="s">
        <v>10483</v>
      </c>
      <c r="TI463" s="53" t="s">
        <v>10483</v>
      </c>
      <c r="TK463" s="53" t="s">
        <v>10483</v>
      </c>
      <c r="TL463" s="53" t="s">
        <v>10483</v>
      </c>
      <c r="VF463" s="3" t="s">
        <v>4706</v>
      </c>
      <c r="VG463" s="9"/>
      <c r="VH463" s="9"/>
      <c r="VI463" s="9"/>
      <c r="VJ463" s="3"/>
      <c r="VQ463" s="3" t="s">
        <v>981</v>
      </c>
      <c r="VR463" s="3" t="s">
        <v>981</v>
      </c>
      <c r="VS463" s="3" t="s">
        <v>981</v>
      </c>
      <c r="VT463" s="6" t="s">
        <v>981</v>
      </c>
      <c r="VV463" s="2" t="s">
        <v>6286</v>
      </c>
      <c r="VW463" s="2" t="s">
        <v>6258</v>
      </c>
      <c r="VX463" s="3" t="s">
        <v>6288</v>
      </c>
      <c r="VZ463" s="3" t="s">
        <v>777</v>
      </c>
      <c r="WA463" s="3" t="s">
        <v>777</v>
      </c>
      <c r="WB463" s="3" t="s">
        <v>10422</v>
      </c>
      <c r="WC463" s="3" t="s">
        <v>777</v>
      </c>
      <c r="WG463" s="7" t="s">
        <v>777</v>
      </c>
      <c r="WN463" s="2" t="s">
        <v>6287</v>
      </c>
      <c r="WO463" s="2" t="s">
        <v>3462</v>
      </c>
      <c r="WQ463" s="91" t="s">
        <v>537</v>
      </c>
      <c r="WR463" s="92" t="s">
        <v>777</v>
      </c>
      <c r="WT463" s="3" t="s">
        <v>777</v>
      </c>
      <c r="WU463" s="3" t="s">
        <v>3901</v>
      </c>
      <c r="WV463" s="99" t="s">
        <v>537</v>
      </c>
      <c r="WZ463" s="6" t="s">
        <v>1122</v>
      </c>
      <c r="XA463" s="6" t="s">
        <v>3218</v>
      </c>
      <c r="XB463" s="6" t="s">
        <v>3462</v>
      </c>
      <c r="XD463" s="6" t="s">
        <v>3220</v>
      </c>
      <c r="XE463" s="6" t="s">
        <v>3243</v>
      </c>
      <c r="XF463" s="6" t="s">
        <v>2450</v>
      </c>
      <c r="XG463" s="6" t="s">
        <v>801</v>
      </c>
      <c r="XI463" s="6" t="s">
        <v>801</v>
      </c>
      <c r="XK463" s="3" t="s">
        <v>169</v>
      </c>
      <c r="XL463" s="3" t="s">
        <v>801</v>
      </c>
      <c r="XP463" s="6" t="s">
        <v>801</v>
      </c>
      <c r="XQ463" s="6" t="s">
        <v>801</v>
      </c>
      <c r="XR463" s="162"/>
      <c r="XS463" s="4" t="s">
        <v>10979</v>
      </c>
      <c r="XU463" s="3" t="s">
        <v>3462</v>
      </c>
      <c r="XV463" s="3">
        <v>6</v>
      </c>
      <c r="XX463" s="3" t="s">
        <v>801</v>
      </c>
      <c r="YB463" s="3" t="s">
        <v>801</v>
      </c>
      <c r="YC463" s="3" t="s">
        <v>2087</v>
      </c>
      <c r="YD463" s="3" t="s">
        <v>2086</v>
      </c>
      <c r="YI463" s="3" t="s">
        <v>786</v>
      </c>
      <c r="YJ463" s="3" t="s">
        <v>366</v>
      </c>
      <c r="YL463" s="3" t="s">
        <v>370</v>
      </c>
      <c r="YM463" s="3" t="s">
        <v>537</v>
      </c>
      <c r="YN463" s="3" t="s">
        <v>777</v>
      </c>
      <c r="YP463" s="3" t="s">
        <v>777</v>
      </c>
      <c r="YQ463" s="3" t="s">
        <v>3901</v>
      </c>
      <c r="YR463" s="3" t="s">
        <v>3901</v>
      </c>
      <c r="YS463" s="3" t="s">
        <v>49</v>
      </c>
      <c r="YT463" s="3" t="s">
        <v>49</v>
      </c>
      <c r="YU463" s="3" t="s">
        <v>4007</v>
      </c>
      <c r="YV463" s="3" t="s">
        <v>777</v>
      </c>
      <c r="YX463" s="3" t="s">
        <v>2450</v>
      </c>
      <c r="YY463" s="3" t="s">
        <v>2108</v>
      </c>
      <c r="ZB463" s="3" t="s">
        <v>3</v>
      </c>
      <c r="ZC463" s="3"/>
      <c r="ZD463" s="24" t="s">
        <v>367</v>
      </c>
      <c r="ZH463" s="13" t="s">
        <v>707</v>
      </c>
      <c r="ZI463" s="3" t="s">
        <v>706</v>
      </c>
      <c r="ZJ463" s="3" t="s">
        <v>574</v>
      </c>
    </row>
    <row r="464" spans="1:686" ht="33" customHeight="1" x14ac:dyDescent="0.2">
      <c r="A464" s="162" t="s">
        <v>10483</v>
      </c>
      <c r="B464" s="162"/>
      <c r="C464" s="162" t="s">
        <v>10483</v>
      </c>
      <c r="D464" s="162" t="s">
        <v>10483</v>
      </c>
      <c r="E464" s="162" t="s">
        <v>10483</v>
      </c>
      <c r="F464" s="1"/>
      <c r="K464" s="6">
        <v>94</v>
      </c>
      <c r="L464" s="6">
        <v>145</v>
      </c>
      <c r="M464" s="162" t="s">
        <v>10483</v>
      </c>
      <c r="T464" s="3" t="s">
        <v>3463</v>
      </c>
      <c r="AC464" s="3"/>
      <c r="AE464" s="3" t="s">
        <v>3464</v>
      </c>
      <c r="AL464" s="9"/>
      <c r="AM464" s="6" t="s">
        <v>7182</v>
      </c>
      <c r="AO464" s="247">
        <v>6</v>
      </c>
      <c r="AP464" s="9"/>
      <c r="AQ464" s="9"/>
      <c r="BH464" s="98" t="s">
        <v>2708</v>
      </c>
      <c r="BI464" s="247" t="s">
        <v>10483</v>
      </c>
      <c r="BJ464" s="247" t="s">
        <v>10483</v>
      </c>
      <c r="BK464" s="247" t="s">
        <v>10483</v>
      </c>
      <c r="BQ464" s="28" t="s">
        <v>4455</v>
      </c>
      <c r="BS464" s="227" t="str">
        <f t="shared" si="13"/>
        <v xml:space="preserve">-- ChEAT-Dieting --              </v>
      </c>
      <c r="CL464" s="28">
        <v>76</v>
      </c>
      <c r="CM464" s="28">
        <v>76</v>
      </c>
      <c r="CO464" s="3">
        <v>76</v>
      </c>
      <c r="CQ464" s="3">
        <v>76</v>
      </c>
      <c r="CZ464" s="3">
        <v>76</v>
      </c>
      <c r="DA464" s="3">
        <v>76</v>
      </c>
      <c r="DD464" s="162" t="s">
        <v>10483</v>
      </c>
      <c r="DE464" s="162" t="s">
        <v>10483</v>
      </c>
      <c r="DF464" s="162" t="s">
        <v>10483</v>
      </c>
      <c r="DG464" s="162" t="s">
        <v>10483</v>
      </c>
      <c r="DH464" s="162" t="s">
        <v>10483</v>
      </c>
      <c r="DI464" s="162" t="s">
        <v>10483</v>
      </c>
      <c r="DJ464" s="162" t="s">
        <v>10483</v>
      </c>
      <c r="DK464" s="162" t="s">
        <v>10483</v>
      </c>
      <c r="DL464" s="162" t="s">
        <v>10483</v>
      </c>
      <c r="EA464" s="162" t="s">
        <v>10483</v>
      </c>
      <c r="EB464" s="162"/>
      <c r="EC464" s="162" t="s">
        <v>10483</v>
      </c>
      <c r="ED464" s="162" t="s">
        <v>10483</v>
      </c>
      <c r="EE464" s="162" t="s">
        <v>10483</v>
      </c>
      <c r="EF464" s="162" t="s">
        <v>10483</v>
      </c>
      <c r="EJ464" s="162" t="s">
        <v>10483</v>
      </c>
      <c r="EK464" s="162" t="s">
        <v>10483</v>
      </c>
      <c r="EL464" s="162" t="s">
        <v>10483</v>
      </c>
      <c r="EM464" s="162" t="s">
        <v>10483</v>
      </c>
      <c r="EN464" s="162" t="s">
        <v>10483</v>
      </c>
      <c r="EO464" s="162" t="s">
        <v>10483</v>
      </c>
      <c r="EP464" s="162" t="s">
        <v>10483</v>
      </c>
      <c r="EQ464" s="162" t="s">
        <v>10483</v>
      </c>
      <c r="ER464" s="162" t="s">
        <v>10483</v>
      </c>
      <c r="FG464" s="162" t="s">
        <v>10483</v>
      </c>
      <c r="FH464" s="162" t="s">
        <v>10483</v>
      </c>
      <c r="FI464" s="162" t="s">
        <v>10483</v>
      </c>
      <c r="FJ464" s="162" t="s">
        <v>10483</v>
      </c>
      <c r="FK464" s="162" t="s">
        <v>10483</v>
      </c>
      <c r="FO464" s="162" t="s">
        <v>11135</v>
      </c>
      <c r="FP464" s="162" t="s">
        <v>10483</v>
      </c>
      <c r="FQ464" s="162" t="s">
        <v>11135</v>
      </c>
      <c r="FR464" s="162" t="s">
        <v>11135</v>
      </c>
      <c r="FS464" s="199" t="s">
        <v>2555</v>
      </c>
      <c r="FT464" s="199" t="s">
        <v>2555</v>
      </c>
      <c r="FU464" s="162" t="s">
        <v>10483</v>
      </c>
      <c r="FV464" s="162">
        <v>29.78</v>
      </c>
      <c r="FW464" s="162">
        <v>10.23</v>
      </c>
      <c r="FX464" s="162" t="s">
        <v>10483</v>
      </c>
      <c r="GM464" s="162" t="s">
        <v>10483</v>
      </c>
      <c r="GN464" s="162" t="s">
        <v>10483</v>
      </c>
      <c r="GO464" s="162" t="s">
        <v>10483</v>
      </c>
      <c r="GP464" s="162" t="s">
        <v>10483</v>
      </c>
      <c r="GQ464" s="162" t="s">
        <v>10483</v>
      </c>
      <c r="GZ464" s="166"/>
      <c r="HA464" s="166"/>
      <c r="HB464" s="166"/>
      <c r="HC464" s="166"/>
      <c r="HD464" s="166"/>
      <c r="HE464" s="166"/>
      <c r="HF464" s="166"/>
      <c r="HG464" s="166"/>
      <c r="HH464" s="166"/>
      <c r="HI464" s="166"/>
      <c r="HJ464" s="166"/>
      <c r="HK464" s="166"/>
      <c r="JZ464" s="9"/>
      <c r="KA464" s="9"/>
      <c r="KB464" s="9"/>
      <c r="KC464" s="9"/>
      <c r="KD464" s="9"/>
      <c r="KE464" s="9"/>
      <c r="KF464" s="9"/>
      <c r="TH464" s="53" t="s">
        <v>10483</v>
      </c>
      <c r="TI464" s="53" t="s">
        <v>10483</v>
      </c>
      <c r="TK464" s="53" t="s">
        <v>10483</v>
      </c>
      <c r="TL464" s="53" t="s">
        <v>10483</v>
      </c>
      <c r="VF464" s="3" t="s">
        <v>5058</v>
      </c>
      <c r="VG464" s="9"/>
      <c r="VH464" s="9"/>
      <c r="VI464" s="9"/>
      <c r="VJ464" s="3"/>
      <c r="WA464" s="3" t="s">
        <v>777</v>
      </c>
      <c r="WZ464" s="6" t="s">
        <v>6289</v>
      </c>
      <c r="XA464" s="6" t="s">
        <v>3464</v>
      </c>
      <c r="XD464" s="6" t="s">
        <v>6290</v>
      </c>
      <c r="XF464" s="6" t="s">
        <v>2451</v>
      </c>
      <c r="XG464" s="6" t="s">
        <v>1822</v>
      </c>
      <c r="XI464" s="6" t="s">
        <v>6291</v>
      </c>
      <c r="XK464"/>
      <c r="XL464" s="3" t="s">
        <v>1822</v>
      </c>
      <c r="XP464" s="6" t="s">
        <v>7182</v>
      </c>
      <c r="XQ464" s="6" t="s">
        <v>7182</v>
      </c>
      <c r="XR464" s="162"/>
      <c r="XV464"/>
      <c r="YB464" s="3" t="s">
        <v>1013</v>
      </c>
      <c r="YJ464" s="3" t="s">
        <v>366</v>
      </c>
      <c r="YX464" s="3" t="s">
        <v>2451</v>
      </c>
      <c r="ZC464" s="3"/>
    </row>
    <row r="465" spans="1:686" ht="33" customHeight="1" x14ac:dyDescent="0.2">
      <c r="B465" s="64" t="s">
        <v>11357</v>
      </c>
      <c r="C465" s="276" t="s">
        <v>9956</v>
      </c>
      <c r="D465" s="276" t="s">
        <v>9991</v>
      </c>
      <c r="E465" s="276" t="s">
        <v>9992</v>
      </c>
      <c r="F465" s="277" t="s">
        <v>4335</v>
      </c>
      <c r="G465" s="278"/>
      <c r="H465" s="278"/>
      <c r="I465" s="278"/>
      <c r="J465" s="278"/>
      <c r="K465" s="279">
        <v>95</v>
      </c>
      <c r="L465" s="279">
        <v>146</v>
      </c>
      <c r="M465" s="292" t="s">
        <v>912</v>
      </c>
      <c r="N465" s="3" t="s">
        <v>10300</v>
      </c>
      <c r="O465" s="3" t="s">
        <v>10303</v>
      </c>
      <c r="P465" s="3">
        <v>2</v>
      </c>
      <c r="Q465" s="6" t="s">
        <v>2314</v>
      </c>
      <c r="S465" s="3" t="s">
        <v>62</v>
      </c>
      <c r="T465" s="3" t="s">
        <v>1124</v>
      </c>
      <c r="U465" s="3" t="s">
        <v>49</v>
      </c>
      <c r="V465" s="3" t="s">
        <v>49</v>
      </c>
      <c r="W465" s="3" t="s">
        <v>2108</v>
      </c>
      <c r="Y465" s="3" t="s">
        <v>2229</v>
      </c>
      <c r="Z465" s="3" t="s">
        <v>2175</v>
      </c>
      <c r="AB465" s="6" t="s">
        <v>1837</v>
      </c>
      <c r="AC465" s="3" t="s">
        <v>145</v>
      </c>
      <c r="AD465" s="3" t="s">
        <v>3223</v>
      </c>
      <c r="AE465" s="3" t="s">
        <v>3222</v>
      </c>
      <c r="AF465" s="3" t="s">
        <v>3466</v>
      </c>
      <c r="AG465" s="3" t="s">
        <v>3466</v>
      </c>
      <c r="AI465" s="3" t="s">
        <v>3221</v>
      </c>
      <c r="AJ465" s="3" t="s">
        <v>3243</v>
      </c>
      <c r="AL465" s="9"/>
      <c r="AM465" s="6" t="s">
        <v>11220</v>
      </c>
      <c r="AN465" s="3" t="s">
        <v>777</v>
      </c>
      <c r="AO465" s="28">
        <v>12</v>
      </c>
      <c r="AP465" s="28">
        <v>12</v>
      </c>
      <c r="AQ465" s="28">
        <v>60</v>
      </c>
      <c r="AR465" s="98" t="s">
        <v>2762</v>
      </c>
      <c r="AT465" s="98" t="s">
        <v>2995</v>
      </c>
      <c r="AU465" s="98" t="s">
        <v>2996</v>
      </c>
      <c r="AV465" s="98" t="s">
        <v>2997</v>
      </c>
      <c r="AW465" s="98">
        <v>11.27</v>
      </c>
      <c r="AX465" s="98">
        <v>0.67</v>
      </c>
      <c r="AY465" s="226" t="s">
        <v>2998</v>
      </c>
      <c r="AZ465" s="28" t="s">
        <v>557</v>
      </c>
      <c r="BA465" s="28" t="s">
        <v>542</v>
      </c>
      <c r="BB465" s="28" t="s">
        <v>569</v>
      </c>
      <c r="BC465" s="28" t="s">
        <v>542</v>
      </c>
      <c r="BD465" s="28" t="s">
        <v>53</v>
      </c>
      <c r="BE465" s="28" t="s">
        <v>65</v>
      </c>
      <c r="BF465" s="28" t="s">
        <v>21</v>
      </c>
      <c r="BG465" s="28" t="s">
        <v>12</v>
      </c>
      <c r="BH465" s="98" t="s">
        <v>2708</v>
      </c>
      <c r="BI465" s="28" t="s">
        <v>1529</v>
      </c>
      <c r="BK465" s="28" t="s">
        <v>1529</v>
      </c>
      <c r="BL465" s="28" t="s">
        <v>448</v>
      </c>
      <c r="BM465" s="28">
        <v>6</v>
      </c>
      <c r="BN465" s="28" t="s">
        <v>448</v>
      </c>
      <c r="BO465" s="28" t="s">
        <v>448</v>
      </c>
      <c r="BQ465" s="28" t="s">
        <v>4455</v>
      </c>
      <c r="BR465" s="227" t="s">
        <v>11221</v>
      </c>
      <c r="BS465" s="227" t="str">
        <f t="shared" si="13"/>
        <v xml:space="preserve">ChEAT (females only)         SATAQ-P-M       </v>
      </c>
      <c r="BT465" s="28" t="s">
        <v>4337</v>
      </c>
      <c r="BU465" s="28" t="s">
        <v>8228</v>
      </c>
      <c r="BV465" s="28" t="s">
        <v>8229</v>
      </c>
      <c r="CE465" s="28" t="s">
        <v>4461</v>
      </c>
      <c r="CF465" s="28" t="s">
        <v>4461</v>
      </c>
      <c r="CG465" s="118" t="s">
        <v>11222</v>
      </c>
      <c r="CK465" s="244" t="s">
        <v>4609</v>
      </c>
      <c r="CL465" s="28">
        <v>318</v>
      </c>
      <c r="CM465" s="28">
        <v>318</v>
      </c>
      <c r="CN465" s="3" t="s">
        <v>4891</v>
      </c>
      <c r="CO465" s="3">
        <v>318</v>
      </c>
      <c r="CZ465" s="3">
        <v>318</v>
      </c>
      <c r="DD465" s="3" t="s">
        <v>4336</v>
      </c>
      <c r="DE465" s="3" t="s">
        <v>560</v>
      </c>
      <c r="DF465" s="3" t="s">
        <v>4186</v>
      </c>
      <c r="DG465" s="29">
        <v>6.6</v>
      </c>
      <c r="DH465" s="29">
        <v>6.9</v>
      </c>
      <c r="DI465" s="162" t="s">
        <v>10483</v>
      </c>
      <c r="DJ465" s="29">
        <v>3.9</v>
      </c>
      <c r="DK465" s="29">
        <v>8</v>
      </c>
      <c r="DL465" s="162" t="s">
        <v>10483</v>
      </c>
      <c r="DR465" s="29">
        <v>4.5</v>
      </c>
      <c r="DS465" s="29">
        <v>7.5</v>
      </c>
      <c r="DT465" s="29"/>
      <c r="EF465" s="9"/>
      <c r="FK465" s="9"/>
      <c r="GP465" s="2"/>
      <c r="GQ465" s="9"/>
      <c r="GZ465" s="166"/>
      <c r="HA465" s="166"/>
      <c r="HB465" s="166"/>
      <c r="HC465" s="166"/>
      <c r="HD465" s="166"/>
      <c r="HE465" s="166"/>
      <c r="HF465" s="166"/>
      <c r="HG465" s="166"/>
      <c r="HH465" s="166"/>
      <c r="HI465" s="166"/>
      <c r="HJ465" s="166"/>
      <c r="HK465" s="166"/>
      <c r="HO465" s="3" t="s">
        <v>542</v>
      </c>
      <c r="JZ465" s="9"/>
      <c r="KA465" s="9"/>
      <c r="KB465" s="9"/>
      <c r="KC465" s="9"/>
      <c r="KD465" s="9"/>
      <c r="KE465" s="9"/>
      <c r="KF465" s="9"/>
      <c r="OO465" s="3" t="s">
        <v>8773</v>
      </c>
      <c r="OP465" s="3" t="s">
        <v>8773</v>
      </c>
      <c r="OQ465" s="3" t="s">
        <v>8773</v>
      </c>
      <c r="OR465" s="29">
        <v>17.7</v>
      </c>
      <c r="OS465" s="29">
        <v>8</v>
      </c>
      <c r="OT465" s="29">
        <v>17.100000000000001</v>
      </c>
      <c r="OU465" s="29">
        <v>8.1</v>
      </c>
      <c r="OZ465" s="65">
        <v>14.9</v>
      </c>
      <c r="PA465" s="65">
        <v>7.1</v>
      </c>
      <c r="VF465" s="3" t="s">
        <v>4706</v>
      </c>
      <c r="VG465" s="9"/>
      <c r="VH465" s="9"/>
      <c r="VI465" s="9"/>
      <c r="VJ465" s="3"/>
      <c r="VQ465" s="3" t="s">
        <v>912</v>
      </c>
      <c r="VR465" s="3" t="s">
        <v>912</v>
      </c>
      <c r="VS465" s="3" t="s">
        <v>912</v>
      </c>
      <c r="VT465" s="6" t="s">
        <v>912</v>
      </c>
      <c r="VV465" s="2" t="s">
        <v>5822</v>
      </c>
      <c r="VW465" s="2" t="s">
        <v>5823</v>
      </c>
      <c r="VX465" s="3" t="s">
        <v>6293</v>
      </c>
      <c r="VZ465" s="3" t="s">
        <v>777</v>
      </c>
      <c r="WA465" s="3" t="s">
        <v>777</v>
      </c>
      <c r="WC465" s="3" t="s">
        <v>777</v>
      </c>
      <c r="WG465" s="7" t="s">
        <v>777</v>
      </c>
      <c r="WN465" s="2" t="s">
        <v>6292</v>
      </c>
      <c r="WO465" s="2" t="s">
        <v>3466</v>
      </c>
      <c r="WQ465" s="92" t="s">
        <v>777</v>
      </c>
      <c r="WT465" s="3" t="s">
        <v>777</v>
      </c>
      <c r="WU465" s="3" t="s">
        <v>3901</v>
      </c>
      <c r="WV465" s="7" t="s">
        <v>3901</v>
      </c>
      <c r="WZ465" s="6" t="s">
        <v>1124</v>
      </c>
      <c r="XA465" s="6" t="s">
        <v>3222</v>
      </c>
      <c r="XB465" s="6" t="s">
        <v>6294</v>
      </c>
      <c r="XD465" s="6" t="s">
        <v>3221</v>
      </c>
      <c r="XE465" s="6" t="s">
        <v>3243</v>
      </c>
      <c r="XF465" s="6" t="s">
        <v>2453</v>
      </c>
      <c r="XG465" s="6" t="s">
        <v>801</v>
      </c>
      <c r="XI465" s="6" t="s">
        <v>801</v>
      </c>
      <c r="XK465" s="3" t="s">
        <v>64</v>
      </c>
      <c r="XL465" s="3" t="s">
        <v>801</v>
      </c>
      <c r="XP465" s="6" t="s">
        <v>801</v>
      </c>
      <c r="XQ465" s="6" t="s">
        <v>801</v>
      </c>
      <c r="XS465" s="4" t="s">
        <v>10980</v>
      </c>
      <c r="XU465" s="3" t="s">
        <v>3466</v>
      </c>
      <c r="XV465" s="3">
        <v>12</v>
      </c>
      <c r="XX465" s="3" t="s">
        <v>792</v>
      </c>
      <c r="YB465" s="3" t="s">
        <v>792</v>
      </c>
      <c r="YC465" s="3" t="s">
        <v>2088</v>
      </c>
      <c r="YD465" s="3" t="s">
        <v>2089</v>
      </c>
      <c r="YI465" s="3" t="s">
        <v>786</v>
      </c>
      <c r="YJ465" s="3" t="s">
        <v>60</v>
      </c>
      <c r="YL465" s="3" t="s">
        <v>63</v>
      </c>
      <c r="YM465" s="3" t="s">
        <v>777</v>
      </c>
      <c r="YP465" s="3" t="s">
        <v>777</v>
      </c>
      <c r="YQ465" s="3" t="s">
        <v>3901</v>
      </c>
      <c r="YR465" s="3" t="s">
        <v>3901</v>
      </c>
      <c r="YS465" s="3" t="s">
        <v>49</v>
      </c>
      <c r="YT465" s="3" t="s">
        <v>49</v>
      </c>
      <c r="YU465" s="3" t="s">
        <v>4008</v>
      </c>
      <c r="YV465" s="3" t="s">
        <v>777</v>
      </c>
      <c r="YX465" s="3" t="s">
        <v>2453</v>
      </c>
      <c r="YY465" s="3" t="s">
        <v>2108</v>
      </c>
      <c r="ZB465" s="3" t="s">
        <v>24</v>
      </c>
      <c r="ZC465" s="3"/>
      <c r="ZD465" s="24" t="s">
        <v>61</v>
      </c>
      <c r="ZH465" s="13" t="s">
        <v>566</v>
      </c>
      <c r="ZI465" s="3" t="s">
        <v>567</v>
      </c>
      <c r="ZJ465" s="3" t="s">
        <v>568</v>
      </c>
    </row>
    <row r="466" spans="1:686" ht="33" customHeight="1" x14ac:dyDescent="0.2">
      <c r="K466" s="6">
        <v>95</v>
      </c>
      <c r="L466" s="6">
        <v>146</v>
      </c>
      <c r="M466" s="292" t="s">
        <v>777</v>
      </c>
      <c r="T466" s="11" t="s">
        <v>1832</v>
      </c>
      <c r="AC466" s="3"/>
      <c r="AE466" s="3" t="s">
        <v>3465</v>
      </c>
      <c r="AI466" s="3" t="s">
        <v>1832</v>
      </c>
      <c r="AL466" s="9"/>
      <c r="AM466" s="6" t="s">
        <v>11200</v>
      </c>
      <c r="AP466" s="9"/>
      <c r="AQ466" s="9"/>
      <c r="BH466" s="98" t="s">
        <v>2708</v>
      </c>
      <c r="BQ466" s="28" t="s">
        <v>4455</v>
      </c>
      <c r="BS466" s="227" t="str">
        <f t="shared" si="13"/>
        <v xml:space="preserve">--                </v>
      </c>
      <c r="CL466" s="28">
        <v>369</v>
      </c>
      <c r="CM466" s="28">
        <v>369</v>
      </c>
      <c r="CO466" s="3">
        <v>369</v>
      </c>
      <c r="CZ466" s="3">
        <v>369</v>
      </c>
      <c r="DD466" s="162" t="s">
        <v>10483</v>
      </c>
      <c r="DE466" s="162" t="s">
        <v>10483</v>
      </c>
      <c r="DF466" s="162" t="s">
        <v>10483</v>
      </c>
      <c r="DG466" s="29">
        <v>8.4</v>
      </c>
      <c r="DH466" s="29">
        <v>8.4</v>
      </c>
      <c r="DI466" s="162" t="s">
        <v>10483</v>
      </c>
      <c r="DJ466" s="29">
        <v>10.7</v>
      </c>
      <c r="DK466" s="29">
        <v>8</v>
      </c>
      <c r="DL466" s="162" t="s">
        <v>10483</v>
      </c>
      <c r="DR466" s="29">
        <v>8.6999999999999993</v>
      </c>
      <c r="DS466" s="29">
        <v>7.6</v>
      </c>
      <c r="DT466" s="29"/>
      <c r="EF466" s="9"/>
      <c r="FK466" s="9"/>
      <c r="GP466" s="2"/>
      <c r="GQ466" s="9"/>
      <c r="GZ466" s="166"/>
      <c r="HA466" s="166"/>
      <c r="HB466" s="166"/>
      <c r="HC466" s="166"/>
      <c r="HD466" s="166"/>
      <c r="HE466" s="166"/>
      <c r="HF466" s="166"/>
      <c r="HG466" s="166"/>
      <c r="HH466" s="166"/>
      <c r="HI466" s="166"/>
      <c r="HJ466" s="166"/>
      <c r="HK466" s="166"/>
      <c r="JZ466" s="9"/>
      <c r="KA466" s="9"/>
      <c r="KB466" s="9"/>
      <c r="KC466" s="9"/>
      <c r="KD466" s="9"/>
      <c r="KE466" s="9"/>
      <c r="KF466" s="9"/>
      <c r="OR466" s="29">
        <v>18</v>
      </c>
      <c r="OS466" s="29">
        <v>8.5</v>
      </c>
      <c r="OT466" s="29">
        <v>1.6</v>
      </c>
      <c r="OU466" s="29">
        <v>8.6</v>
      </c>
      <c r="OZ466" s="65">
        <v>18.2</v>
      </c>
      <c r="PA466" s="65">
        <v>8.3000000000000007</v>
      </c>
      <c r="VF466" s="3" t="s">
        <v>5058</v>
      </c>
      <c r="VG466" s="9"/>
      <c r="VH466" s="9"/>
      <c r="VI466" s="9"/>
      <c r="VJ466" s="9"/>
      <c r="WA466" s="3" t="s">
        <v>777</v>
      </c>
      <c r="WZ466" s="6" t="s">
        <v>1832</v>
      </c>
      <c r="XA466" s="6" t="s">
        <v>3465</v>
      </c>
      <c r="XD466" s="6" t="s">
        <v>1832</v>
      </c>
      <c r="XF466" s="6" t="s">
        <v>1462</v>
      </c>
      <c r="XG466" s="6" t="s">
        <v>1809</v>
      </c>
      <c r="XI466" s="6" t="s">
        <v>5949</v>
      </c>
      <c r="XK466"/>
      <c r="XL466" s="3" t="s">
        <v>1809</v>
      </c>
      <c r="XP466" s="6" t="s">
        <v>7182</v>
      </c>
      <c r="XQ466" s="6" t="s">
        <v>7182</v>
      </c>
      <c r="XV466"/>
      <c r="YB466" s="3" t="s">
        <v>1013</v>
      </c>
      <c r="YJ466" s="3" t="s">
        <v>60</v>
      </c>
      <c r="YX466" s="3" t="s">
        <v>1462</v>
      </c>
      <c r="ZC466" s="3"/>
    </row>
    <row r="467" spans="1:686" ht="33" customHeight="1" x14ac:dyDescent="0.2">
      <c r="G467" s="66"/>
      <c r="H467" s="66"/>
      <c r="I467" s="66"/>
      <c r="J467" s="66"/>
      <c r="K467" s="6">
        <v>95</v>
      </c>
      <c r="L467" s="6">
        <v>146</v>
      </c>
      <c r="T467" s="11"/>
      <c r="AC467" s="3"/>
      <c r="AL467" s="9"/>
      <c r="AM467" s="6" t="s">
        <v>11181</v>
      </c>
      <c r="AO467" s="9"/>
      <c r="AP467" s="9"/>
      <c r="AQ467" s="9"/>
      <c r="BH467" s="98"/>
      <c r="BR467" s="28"/>
      <c r="BS467" s="28"/>
      <c r="CG467" s="253"/>
      <c r="CH467" s="253"/>
      <c r="CI467" s="253"/>
      <c r="CJ467" s="253"/>
      <c r="CX467" s="66"/>
      <c r="CY467" s="66"/>
      <c r="CZ467" s="3"/>
      <c r="DA467" s="66"/>
      <c r="DB467" s="66"/>
      <c r="DC467" s="66"/>
      <c r="DD467" s="53" t="s">
        <v>10483</v>
      </c>
      <c r="DE467" s="53" t="s">
        <v>10483</v>
      </c>
      <c r="DF467" s="53" t="s">
        <v>10483</v>
      </c>
      <c r="DG467" s="53" t="s">
        <v>10483</v>
      </c>
      <c r="DH467" s="53" t="s">
        <v>10483</v>
      </c>
      <c r="DI467" s="53" t="s">
        <v>10483</v>
      </c>
      <c r="DJ467" s="53" t="s">
        <v>10483</v>
      </c>
      <c r="DK467" s="53" t="s">
        <v>10483</v>
      </c>
      <c r="DL467" s="53" t="s">
        <v>10483</v>
      </c>
      <c r="DM467" s="66"/>
      <c r="DN467" s="66"/>
      <c r="DO467" s="66"/>
      <c r="DP467" s="66"/>
      <c r="DQ467" s="66"/>
      <c r="DR467" s="53" t="s">
        <v>10483</v>
      </c>
      <c r="DS467" s="53" t="s">
        <v>10483</v>
      </c>
      <c r="DT467" s="53" t="s">
        <v>10483</v>
      </c>
      <c r="DU467" s="66"/>
      <c r="DV467" s="66"/>
      <c r="DW467" s="66"/>
      <c r="DX467" s="66"/>
      <c r="DY467" s="66"/>
      <c r="DZ467" s="66"/>
      <c r="EF467" s="9"/>
      <c r="ES467" s="66"/>
      <c r="ET467" s="66"/>
      <c r="EU467" s="66"/>
      <c r="EV467" s="66"/>
      <c r="EW467" s="66"/>
      <c r="EX467" s="66"/>
      <c r="EY467" s="66"/>
      <c r="EZ467" s="66"/>
      <c r="FA467" s="66"/>
      <c r="FB467" s="66"/>
      <c r="FC467" s="66"/>
      <c r="FD467" s="66"/>
      <c r="FE467" s="66"/>
      <c r="FF467" s="66"/>
      <c r="FK467" s="9"/>
      <c r="FY467" s="66"/>
      <c r="FZ467" s="66"/>
      <c r="GA467" s="66"/>
      <c r="GB467" s="66"/>
      <c r="GC467" s="66"/>
      <c r="GD467" s="66"/>
      <c r="GE467" s="66"/>
      <c r="GF467" s="66"/>
      <c r="GG467" s="66"/>
      <c r="GH467" s="66"/>
      <c r="GI467" s="66"/>
      <c r="GJ467" s="66"/>
      <c r="GK467" s="66"/>
      <c r="GL467" s="66"/>
      <c r="GP467" s="2"/>
      <c r="GQ467" s="9"/>
      <c r="GZ467" s="290"/>
      <c r="HA467" s="290"/>
      <c r="HB467" s="290"/>
      <c r="HC467" s="290"/>
      <c r="HD467" s="290"/>
      <c r="HE467" s="290"/>
      <c r="HF467" s="290"/>
      <c r="HG467" s="290"/>
      <c r="HH467" s="290"/>
      <c r="HI467" s="290"/>
      <c r="HJ467" s="290"/>
      <c r="HK467" s="290"/>
      <c r="II467" s="66"/>
      <c r="IJ467" s="66"/>
      <c r="IK467" s="66"/>
      <c r="IL467" s="66"/>
      <c r="IM467" s="66"/>
      <c r="IN467" s="66"/>
      <c r="IO467" s="66"/>
      <c r="IP467" s="66"/>
      <c r="IQ467" s="66"/>
      <c r="IR467" s="66"/>
      <c r="IS467" s="66"/>
      <c r="IT467" s="66"/>
      <c r="IU467" s="66"/>
      <c r="IV467" s="66"/>
      <c r="JI467" s="66"/>
      <c r="JJ467" s="66"/>
      <c r="JK467" s="66"/>
      <c r="JL467" s="66"/>
      <c r="JM467" s="66"/>
      <c r="JN467" s="66"/>
      <c r="JO467" s="66"/>
      <c r="JP467" s="66"/>
      <c r="JQ467" s="66"/>
      <c r="JR467" s="66"/>
      <c r="JS467" s="66"/>
      <c r="JT467" s="66"/>
      <c r="JU467" s="66"/>
      <c r="JV467" s="66"/>
      <c r="JZ467" s="9"/>
      <c r="KA467" s="9"/>
      <c r="KB467" s="9"/>
      <c r="KC467" s="9"/>
      <c r="KD467" s="9"/>
      <c r="KE467" s="9"/>
      <c r="KF467" s="9"/>
      <c r="KG467" s="66"/>
      <c r="KH467" s="66"/>
      <c r="KI467" s="66"/>
      <c r="KJ467" s="66"/>
      <c r="KK467" s="66"/>
      <c r="KL467" s="66"/>
      <c r="KM467" s="66"/>
      <c r="KN467" s="66"/>
      <c r="KO467" s="66"/>
      <c r="KP467" s="66"/>
      <c r="KQ467" s="66"/>
      <c r="KR467" s="66"/>
      <c r="LE467" s="66"/>
      <c r="LF467" s="66"/>
      <c r="LG467" s="66"/>
      <c r="LH467" s="66"/>
      <c r="LI467" s="66"/>
      <c r="LJ467" s="66"/>
      <c r="LK467" s="66"/>
      <c r="LL467" s="66"/>
      <c r="LM467" s="66"/>
      <c r="LN467" s="66"/>
      <c r="LO467" s="66"/>
      <c r="LP467" s="66"/>
      <c r="LQ467" s="66"/>
      <c r="MB467" s="66"/>
      <c r="MC467" s="66"/>
      <c r="MD467" s="66"/>
      <c r="ME467" s="66"/>
      <c r="MF467" s="66"/>
      <c r="MG467" s="66"/>
      <c r="MH467" s="66"/>
      <c r="MI467" s="66"/>
      <c r="MJ467" s="66"/>
      <c r="MK467" s="66"/>
      <c r="ML467" s="66"/>
      <c r="MM467" s="66"/>
      <c r="MZ467" s="66"/>
      <c r="NA467" s="66"/>
      <c r="NB467" s="66"/>
      <c r="NC467" s="66"/>
      <c r="ND467" s="66"/>
      <c r="NE467" s="66"/>
      <c r="NF467" s="66"/>
      <c r="NG467" s="66"/>
      <c r="NH467" s="66"/>
      <c r="NI467" s="66"/>
      <c r="NJ467" s="66"/>
      <c r="NK467" s="66"/>
      <c r="NL467" s="66"/>
      <c r="NY467" s="66"/>
      <c r="NZ467" s="66"/>
      <c r="OA467" s="66"/>
      <c r="OB467" s="66"/>
      <c r="OC467" s="66"/>
      <c r="OD467" s="66"/>
      <c r="OE467" s="66"/>
      <c r="OF467" s="66"/>
      <c r="OG467" s="66"/>
      <c r="OH467" s="66"/>
      <c r="OI467" s="66"/>
      <c r="OJ467" s="66"/>
      <c r="OK467" s="66"/>
      <c r="OR467" s="29">
        <v>19.600000000000001</v>
      </c>
      <c r="OS467" s="29">
        <v>7.2</v>
      </c>
      <c r="OT467" s="29">
        <v>17.100000000000001</v>
      </c>
      <c r="OU467" s="29">
        <v>7.5</v>
      </c>
      <c r="OV467" s="66"/>
      <c r="OW467" s="66"/>
      <c r="OX467" s="66"/>
      <c r="OY467" s="66"/>
      <c r="OZ467" s="66">
        <v>14.9</v>
      </c>
      <c r="PA467" s="66">
        <v>7.1</v>
      </c>
      <c r="PB467" s="66"/>
      <c r="PC467" s="66"/>
      <c r="PD467" s="66"/>
      <c r="PE467" s="66"/>
      <c r="PF467" s="66"/>
      <c r="PG467" s="66"/>
      <c r="PT467" s="66"/>
      <c r="PU467" s="66"/>
      <c r="PV467" s="66"/>
      <c r="PW467" s="66"/>
      <c r="PX467" s="66"/>
      <c r="PY467" s="66"/>
      <c r="PZ467" s="66"/>
      <c r="QA467" s="66"/>
      <c r="QB467" s="66"/>
      <c r="QC467" s="66"/>
      <c r="QD467" s="66"/>
      <c r="QE467" s="66"/>
      <c r="QF467" s="66"/>
      <c r="QT467" s="66"/>
      <c r="QU467" s="66"/>
      <c r="QV467" s="66"/>
      <c r="QW467" s="66"/>
      <c r="QX467" s="66"/>
      <c r="QY467" s="66"/>
      <c r="QZ467" s="66"/>
      <c r="RA467" s="66"/>
      <c r="RB467" s="66"/>
      <c r="RC467" s="66"/>
      <c r="RD467" s="66"/>
      <c r="RE467" s="66"/>
      <c r="RF467" s="66"/>
      <c r="RG467" s="66"/>
      <c r="RH467" s="66"/>
      <c r="RT467" s="66"/>
      <c r="RU467" s="66"/>
      <c r="RV467" s="66"/>
      <c r="RW467" s="66"/>
      <c r="RX467" s="66"/>
      <c r="RY467" s="66"/>
      <c r="RZ467" s="66"/>
      <c r="SA467" s="66"/>
      <c r="SB467" s="66"/>
      <c r="SC467" s="66"/>
      <c r="SD467" s="66"/>
      <c r="SE467" s="66"/>
      <c r="SP467" s="66"/>
      <c r="SQ467" s="66"/>
      <c r="SR467" s="66"/>
      <c r="SS467" s="66"/>
      <c r="ST467" s="66"/>
      <c r="SU467" s="66"/>
      <c r="SV467" s="66"/>
      <c r="SW467" s="66"/>
      <c r="SX467" s="66"/>
      <c r="SY467" s="66"/>
      <c r="SZ467" s="66"/>
      <c r="TA467" s="66"/>
      <c r="TN467" s="66"/>
      <c r="TO467" s="66"/>
      <c r="TP467" s="66"/>
      <c r="TQ467" s="66"/>
      <c r="TR467" s="66"/>
      <c r="TS467" s="66"/>
      <c r="TT467" s="66"/>
      <c r="TU467" s="66"/>
      <c r="TV467" s="66"/>
      <c r="TW467" s="66"/>
      <c r="TX467" s="66"/>
      <c r="TY467" s="66"/>
      <c r="TZ467" s="66"/>
      <c r="UA467" s="66"/>
      <c r="UK467" s="66"/>
      <c r="UL467" s="66"/>
      <c r="UM467" s="66"/>
      <c r="UN467" s="66"/>
      <c r="UO467" s="66"/>
      <c r="UP467" s="66"/>
      <c r="UQ467" s="66"/>
      <c r="UR467" s="66"/>
      <c r="US467" s="66"/>
      <c r="UT467" s="66"/>
      <c r="UU467" s="66"/>
      <c r="UV467" s="66"/>
      <c r="VG467" s="9"/>
      <c r="VH467" s="9"/>
      <c r="VI467" s="9"/>
      <c r="VJ467" s="9"/>
      <c r="XK467"/>
      <c r="XV467"/>
      <c r="ZC467" s="3"/>
      <c r="ZD467" s="3"/>
      <c r="ZF467" s="3"/>
    </row>
    <row r="468" spans="1:686" ht="33" customHeight="1" x14ac:dyDescent="0.2">
      <c r="G468" s="66"/>
      <c r="H468" s="66"/>
      <c r="I468" s="66"/>
      <c r="J468" s="66"/>
      <c r="K468" s="6">
        <v>95</v>
      </c>
      <c r="L468" s="6">
        <v>146</v>
      </c>
      <c r="T468" s="11"/>
      <c r="AC468" s="3"/>
      <c r="AL468" s="9"/>
      <c r="AM468" s="6" t="s">
        <v>11223</v>
      </c>
      <c r="AO468" s="9"/>
      <c r="AP468" s="9"/>
      <c r="AQ468" s="9"/>
      <c r="BH468" s="98"/>
      <c r="BR468" s="28"/>
      <c r="BS468" s="28"/>
      <c r="CG468" s="253"/>
      <c r="CH468" s="253"/>
      <c r="CI468" s="253"/>
      <c r="CJ468" s="253"/>
      <c r="CX468" s="66"/>
      <c r="CY468" s="66"/>
      <c r="CZ468" s="3"/>
      <c r="DA468" s="66"/>
      <c r="DB468" s="66"/>
      <c r="DC468" s="66"/>
      <c r="DD468" s="53" t="s">
        <v>10483</v>
      </c>
      <c r="DE468" s="53" t="s">
        <v>10483</v>
      </c>
      <c r="DF468" s="53" t="s">
        <v>10483</v>
      </c>
      <c r="DG468" s="53" t="s">
        <v>10483</v>
      </c>
      <c r="DH468" s="53" t="s">
        <v>10483</v>
      </c>
      <c r="DI468" s="53" t="s">
        <v>10483</v>
      </c>
      <c r="DJ468" s="53" t="s">
        <v>10483</v>
      </c>
      <c r="DK468" s="53" t="s">
        <v>10483</v>
      </c>
      <c r="DL468" s="53" t="s">
        <v>10483</v>
      </c>
      <c r="DM468" s="66"/>
      <c r="DN468" s="66"/>
      <c r="DO468" s="66"/>
      <c r="DP468" s="66"/>
      <c r="DQ468" s="66"/>
      <c r="DR468" s="53" t="s">
        <v>10483</v>
      </c>
      <c r="DS468" s="53" t="s">
        <v>10483</v>
      </c>
      <c r="DT468" s="53" t="s">
        <v>10483</v>
      </c>
      <c r="DU468" s="66"/>
      <c r="DV468" s="66"/>
      <c r="DW468" s="66"/>
      <c r="DX468" s="66"/>
      <c r="DY468" s="66"/>
      <c r="DZ468" s="66"/>
      <c r="EF468" s="9"/>
      <c r="ES468" s="66"/>
      <c r="ET468" s="66"/>
      <c r="EU468" s="66"/>
      <c r="EV468" s="66"/>
      <c r="EW468" s="66"/>
      <c r="EX468" s="66"/>
      <c r="EY468" s="66"/>
      <c r="EZ468" s="66"/>
      <c r="FA468" s="66"/>
      <c r="FB468" s="66"/>
      <c r="FC468" s="66"/>
      <c r="FD468" s="66"/>
      <c r="FE468" s="66"/>
      <c r="FF468" s="66"/>
      <c r="FK468" s="9"/>
      <c r="FY468" s="66"/>
      <c r="FZ468" s="66"/>
      <c r="GA468" s="66"/>
      <c r="GB468" s="66"/>
      <c r="GC468" s="66"/>
      <c r="GD468" s="66"/>
      <c r="GE468" s="66"/>
      <c r="GF468" s="66"/>
      <c r="GG468" s="66"/>
      <c r="GH468" s="66"/>
      <c r="GI468" s="66"/>
      <c r="GJ468" s="66"/>
      <c r="GK468" s="66"/>
      <c r="GL468" s="66"/>
      <c r="GP468" s="2"/>
      <c r="GQ468" s="9"/>
      <c r="GZ468" s="290"/>
      <c r="HA468" s="290"/>
      <c r="HB468" s="290"/>
      <c r="HC468" s="290"/>
      <c r="HD468" s="290"/>
      <c r="HE468" s="290"/>
      <c r="HF468" s="290"/>
      <c r="HG468" s="290"/>
      <c r="HH468" s="290"/>
      <c r="HI468" s="290"/>
      <c r="HJ468" s="290"/>
      <c r="HK468" s="290"/>
      <c r="II468" s="66"/>
      <c r="IJ468" s="66"/>
      <c r="IK468" s="66"/>
      <c r="IL468" s="66"/>
      <c r="IM468" s="66"/>
      <c r="IN468" s="66"/>
      <c r="IO468" s="66"/>
      <c r="IP468" s="66"/>
      <c r="IQ468" s="66"/>
      <c r="IR468" s="66"/>
      <c r="IS468" s="66"/>
      <c r="IT468" s="66"/>
      <c r="IU468" s="66"/>
      <c r="IV468" s="66"/>
      <c r="JI468" s="66"/>
      <c r="JJ468" s="66"/>
      <c r="JK468" s="66"/>
      <c r="JL468" s="66"/>
      <c r="JM468" s="66"/>
      <c r="JN468" s="66"/>
      <c r="JO468" s="66"/>
      <c r="JP468" s="66"/>
      <c r="JQ468" s="66"/>
      <c r="JR468" s="66"/>
      <c r="JS468" s="66"/>
      <c r="JT468" s="66"/>
      <c r="JU468" s="66"/>
      <c r="JV468" s="66"/>
      <c r="JZ468" s="9"/>
      <c r="KA468" s="9"/>
      <c r="KB468" s="9"/>
      <c r="KC468" s="9"/>
      <c r="KD468" s="9"/>
      <c r="KE468" s="9"/>
      <c r="KF468" s="9"/>
      <c r="KG468" s="66"/>
      <c r="KH468" s="66"/>
      <c r="KI468" s="66"/>
      <c r="KJ468" s="66"/>
      <c r="KK468" s="66"/>
      <c r="KL468" s="66"/>
      <c r="KM468" s="66"/>
      <c r="KN468" s="66"/>
      <c r="KO468" s="66"/>
      <c r="KP468" s="66"/>
      <c r="KQ468" s="66"/>
      <c r="KR468" s="66"/>
      <c r="LE468" s="66"/>
      <c r="LF468" s="66"/>
      <c r="LG468" s="66"/>
      <c r="LH468" s="66"/>
      <c r="LI468" s="66"/>
      <c r="LJ468" s="66"/>
      <c r="LK468" s="66"/>
      <c r="LL468" s="66"/>
      <c r="LM468" s="66"/>
      <c r="LN468" s="66"/>
      <c r="LO468" s="66"/>
      <c r="LP468" s="66"/>
      <c r="LQ468" s="66"/>
      <c r="MB468" s="66"/>
      <c r="MC468" s="66"/>
      <c r="MD468" s="66"/>
      <c r="ME468" s="66"/>
      <c r="MF468" s="66"/>
      <c r="MG468" s="66"/>
      <c r="MH468" s="66"/>
      <c r="MI468" s="66"/>
      <c r="MJ468" s="66"/>
      <c r="MK468" s="66"/>
      <c r="ML468" s="66"/>
      <c r="MM468" s="66"/>
      <c r="MZ468" s="66"/>
      <c r="NA468" s="66"/>
      <c r="NB468" s="66"/>
      <c r="NC468" s="66"/>
      <c r="ND468" s="66"/>
      <c r="NE468" s="66"/>
      <c r="NF468" s="66"/>
      <c r="NG468" s="66"/>
      <c r="NH468" s="66"/>
      <c r="NI468" s="66"/>
      <c r="NJ468" s="66"/>
      <c r="NK468" s="66"/>
      <c r="NL468" s="66"/>
      <c r="NY468" s="66"/>
      <c r="NZ468" s="66"/>
      <c r="OA468" s="66"/>
      <c r="OB468" s="66"/>
      <c r="OC468" s="66"/>
      <c r="OD468" s="66"/>
      <c r="OE468" s="66"/>
      <c r="OF468" s="66"/>
      <c r="OG468" s="66"/>
      <c r="OH468" s="66"/>
      <c r="OI468" s="66"/>
      <c r="OJ468" s="66"/>
      <c r="OK468" s="66"/>
      <c r="OR468" s="29">
        <v>19.2</v>
      </c>
      <c r="OS468" s="29">
        <v>7.3</v>
      </c>
      <c r="OT468" s="29">
        <v>16.5</v>
      </c>
      <c r="OU468" s="29">
        <v>7</v>
      </c>
      <c r="OV468" s="66"/>
      <c r="OW468" s="66"/>
      <c r="OX468" s="66"/>
      <c r="OY468" s="66"/>
      <c r="OZ468" s="66">
        <v>16</v>
      </c>
      <c r="PA468" s="66">
        <v>6.9</v>
      </c>
      <c r="PB468" s="66"/>
      <c r="PC468" s="66"/>
      <c r="PD468" s="66"/>
      <c r="PE468" s="66"/>
      <c r="PF468" s="66"/>
      <c r="PG468" s="66"/>
      <c r="PT468" s="66"/>
      <c r="PU468" s="66"/>
      <c r="PV468" s="66"/>
      <c r="PW468" s="66"/>
      <c r="PX468" s="66"/>
      <c r="PY468" s="66"/>
      <c r="PZ468" s="66"/>
      <c r="QA468" s="66"/>
      <c r="QB468" s="66"/>
      <c r="QC468" s="66"/>
      <c r="QD468" s="66"/>
      <c r="QE468" s="66"/>
      <c r="QF468" s="66"/>
      <c r="QT468" s="66"/>
      <c r="QU468" s="66"/>
      <c r="QV468" s="66"/>
      <c r="QW468" s="66"/>
      <c r="QX468" s="66"/>
      <c r="QY468" s="66"/>
      <c r="QZ468" s="66"/>
      <c r="RA468" s="66"/>
      <c r="RB468" s="66"/>
      <c r="RC468" s="66"/>
      <c r="RD468" s="66"/>
      <c r="RE468" s="66"/>
      <c r="RF468" s="66"/>
      <c r="RG468" s="66"/>
      <c r="RH468" s="66"/>
      <c r="RT468" s="66"/>
      <c r="RU468" s="66"/>
      <c r="RV468" s="66"/>
      <c r="RW468" s="66"/>
      <c r="RX468" s="66"/>
      <c r="RY468" s="66"/>
      <c r="RZ468" s="66"/>
      <c r="SA468" s="66"/>
      <c r="SB468" s="66"/>
      <c r="SC468" s="66"/>
      <c r="SD468" s="66"/>
      <c r="SE468" s="66"/>
      <c r="SP468" s="66"/>
      <c r="SQ468" s="66"/>
      <c r="SR468" s="66"/>
      <c r="SS468" s="66"/>
      <c r="ST468" s="66"/>
      <c r="SU468" s="66"/>
      <c r="SV468" s="66"/>
      <c r="SW468" s="66"/>
      <c r="SX468" s="66"/>
      <c r="SY468" s="66"/>
      <c r="SZ468" s="66"/>
      <c r="TA468" s="66"/>
      <c r="TN468" s="66"/>
      <c r="TO468" s="66"/>
      <c r="TP468" s="66"/>
      <c r="TQ468" s="66"/>
      <c r="TR468" s="66"/>
      <c r="TS468" s="66"/>
      <c r="TT468" s="66"/>
      <c r="TU468" s="66"/>
      <c r="TV468" s="66"/>
      <c r="TW468" s="66"/>
      <c r="TX468" s="66"/>
      <c r="TY468" s="66"/>
      <c r="TZ468" s="66"/>
      <c r="UA468" s="66"/>
      <c r="UK468" s="66"/>
      <c r="UL468" s="66"/>
      <c r="UM468" s="66"/>
      <c r="UN468" s="66"/>
      <c r="UO468" s="66"/>
      <c r="UP468" s="66"/>
      <c r="UQ468" s="66"/>
      <c r="UR468" s="66"/>
      <c r="US468" s="66"/>
      <c r="UT468" s="66"/>
      <c r="UU468" s="66"/>
      <c r="UV468" s="66"/>
      <c r="VG468" s="9"/>
      <c r="VH468" s="9"/>
      <c r="VI468" s="9"/>
      <c r="VJ468" s="9"/>
      <c r="XK468"/>
      <c r="XV468"/>
      <c r="ZC468" s="3"/>
      <c r="ZD468" s="3"/>
      <c r="ZF468" s="3"/>
    </row>
    <row r="469" spans="1:686" ht="33" customHeight="1" x14ac:dyDescent="0.2">
      <c r="B469" s="150" t="s">
        <v>11358</v>
      </c>
      <c r="C469" s="150" t="s">
        <v>9957</v>
      </c>
      <c r="D469" s="150" t="s">
        <v>9985</v>
      </c>
      <c r="E469" s="150" t="s">
        <v>10015</v>
      </c>
      <c r="F469" s="4" t="s">
        <v>4631</v>
      </c>
      <c r="K469" s="6">
        <v>96</v>
      </c>
      <c r="L469" s="6">
        <v>147</v>
      </c>
      <c r="M469" s="138" t="s">
        <v>976</v>
      </c>
      <c r="N469" s="3" t="s">
        <v>10304</v>
      </c>
      <c r="O469" s="3" t="s">
        <v>10305</v>
      </c>
      <c r="P469" s="3">
        <v>3</v>
      </c>
      <c r="Q469" s="6" t="s">
        <v>2327</v>
      </c>
      <c r="S469" s="3" t="s">
        <v>75</v>
      </c>
      <c r="T469" s="3" t="s">
        <v>1125</v>
      </c>
      <c r="U469" s="3" t="s">
        <v>259</v>
      </c>
      <c r="V469" s="3" t="s">
        <v>49</v>
      </c>
      <c r="W469" s="3" t="s">
        <v>2114</v>
      </c>
      <c r="Y469" s="3" t="s">
        <v>2229</v>
      </c>
      <c r="Z469" s="3" t="s">
        <v>2166</v>
      </c>
      <c r="AA469" s="3" t="s">
        <v>2304</v>
      </c>
      <c r="AB469" s="6" t="s">
        <v>1837</v>
      </c>
      <c r="AC469" s="3" t="s">
        <v>145</v>
      </c>
      <c r="AD469" s="3" t="s">
        <v>3224</v>
      </c>
      <c r="AE469" s="3" t="s">
        <v>3467</v>
      </c>
      <c r="AF469" s="3" t="s">
        <v>49</v>
      </c>
      <c r="AG469" s="162" t="s">
        <v>10483</v>
      </c>
      <c r="AI469" s="3" t="s">
        <v>3469</v>
      </c>
      <c r="AJ469" s="3" t="s">
        <v>542</v>
      </c>
      <c r="AL469" s="9"/>
      <c r="AM469" s="3" t="s">
        <v>1853</v>
      </c>
      <c r="AN469" s="3" t="s">
        <v>537</v>
      </c>
      <c r="AO469" s="28">
        <v>6</v>
      </c>
      <c r="AP469" s="28">
        <v>6</v>
      </c>
      <c r="AQ469" s="28">
        <v>45</v>
      </c>
      <c r="AR469" s="98" t="s">
        <v>2762</v>
      </c>
      <c r="AT469" s="98" t="s">
        <v>2999</v>
      </c>
      <c r="AU469" s="98" t="s">
        <v>2999</v>
      </c>
      <c r="AV469" s="98" t="s">
        <v>49</v>
      </c>
      <c r="AW469" s="98" t="s">
        <v>3001</v>
      </c>
      <c r="AX469" s="98" t="s">
        <v>3000</v>
      </c>
      <c r="AY469" s="226" t="s">
        <v>49</v>
      </c>
      <c r="AZ469" s="28" t="s">
        <v>557</v>
      </c>
      <c r="BA469" s="28" t="s">
        <v>542</v>
      </c>
      <c r="BB469" s="28" t="s">
        <v>542</v>
      </c>
      <c r="BC469" s="28" t="s">
        <v>542</v>
      </c>
      <c r="BD469" s="28" t="s">
        <v>9</v>
      </c>
      <c r="BE469" s="28" t="s">
        <v>10</v>
      </c>
      <c r="BF469" s="28" t="s">
        <v>26</v>
      </c>
      <c r="BG469" s="28" t="s">
        <v>12</v>
      </c>
      <c r="BH469" s="98" t="s">
        <v>2708</v>
      </c>
      <c r="BI469" s="28" t="s">
        <v>1529</v>
      </c>
      <c r="BK469" s="28" t="s">
        <v>1529</v>
      </c>
      <c r="BL469" s="28" t="s">
        <v>448</v>
      </c>
      <c r="BM469" s="28" t="s">
        <v>448</v>
      </c>
      <c r="BN469" s="28" t="s">
        <v>448</v>
      </c>
      <c r="BO469" s="28" t="s">
        <v>448</v>
      </c>
      <c r="BQ469" s="28" t="s">
        <v>4455</v>
      </c>
      <c r="BR469" s="227" t="s">
        <v>260</v>
      </c>
      <c r="BS469" s="227" t="str">
        <f t="shared" ref="BS469:BS486" si="14">DD469&amp;" "&amp;FO469&amp;" "&amp;EJ469&amp;" "&amp;HZ469&amp;" "&amp;IZ469&amp;" "&amp;KW469&amp;" "&amp;LU469&amp;" "&amp;MS469&amp;" "&amp;NP469&amp;" "&amp;OO469&amp;" "&amp;PL469&amp;" "&amp;QK469&amp;" "&amp;RM469&amp;" "&amp;SI469&amp;" "&amp;TE469&amp;" "&amp;UE469&amp;" "&amp;JZ469</f>
        <v xml:space="preserve">  EDI-BD, BSQ-10-R    EDI-DT    IBSS-r STAI CES-D    </v>
      </c>
      <c r="BT469" s="28" t="s">
        <v>4376</v>
      </c>
      <c r="BU469" s="28" t="s">
        <v>823</v>
      </c>
      <c r="BV469" s="28" t="s">
        <v>8230</v>
      </c>
      <c r="BW469" s="28" t="s">
        <v>8231</v>
      </c>
      <c r="BX469" s="28" t="s">
        <v>8232</v>
      </c>
      <c r="CE469" s="28" t="s">
        <v>4467</v>
      </c>
      <c r="CF469" s="28" t="s">
        <v>4460</v>
      </c>
      <c r="CL469" s="28">
        <v>33</v>
      </c>
      <c r="CM469" s="28">
        <v>33</v>
      </c>
      <c r="EF469" s="9"/>
      <c r="EJ469" s="8" t="s">
        <v>4377</v>
      </c>
      <c r="EK469" s="8" t="s">
        <v>4569</v>
      </c>
      <c r="EL469" s="8" t="s">
        <v>1778</v>
      </c>
      <c r="FK469" s="9"/>
      <c r="GP469" s="2"/>
      <c r="GQ469" s="9"/>
      <c r="GU469" s="29" t="s">
        <v>823</v>
      </c>
      <c r="GV469" s="29">
        <v>26.34</v>
      </c>
      <c r="GW469" s="53" t="s">
        <v>10483</v>
      </c>
      <c r="GX469" s="29">
        <v>22.47</v>
      </c>
      <c r="GY469" s="53" t="s">
        <v>10483</v>
      </c>
      <c r="GZ469" s="166"/>
      <c r="HA469" s="166"/>
      <c r="HB469" s="166"/>
      <c r="HC469" s="166"/>
      <c r="HD469" s="166"/>
      <c r="HE469" s="166"/>
      <c r="HF469" s="166"/>
      <c r="HG469" s="166"/>
      <c r="HH469" s="166"/>
      <c r="HI469" s="166"/>
      <c r="HJ469" s="166"/>
      <c r="HK469" s="166"/>
      <c r="HO469" s="3" t="s">
        <v>542</v>
      </c>
      <c r="HP469" s="29" t="s">
        <v>7548</v>
      </c>
      <c r="HX469" s="29" t="s">
        <v>1355</v>
      </c>
      <c r="HY469" s="29" t="s">
        <v>10871</v>
      </c>
      <c r="JZ469" s="9"/>
      <c r="KA469" s="9"/>
      <c r="KB469" s="9"/>
      <c r="KC469" s="9"/>
      <c r="KD469" s="9"/>
      <c r="KE469" s="9"/>
      <c r="KF469" s="9"/>
      <c r="LU469" s="3" t="s">
        <v>4146</v>
      </c>
      <c r="LV469" s="3" t="s">
        <v>4146</v>
      </c>
      <c r="LW469" s="3" t="s">
        <v>4146</v>
      </c>
      <c r="LX469" s="29">
        <v>24.85</v>
      </c>
      <c r="LY469" s="53" t="s">
        <v>10483</v>
      </c>
      <c r="LZ469" s="29">
        <v>24.09</v>
      </c>
      <c r="MA469" s="53" t="s">
        <v>10483</v>
      </c>
      <c r="PL469" s="3" t="s">
        <v>4317</v>
      </c>
      <c r="PM469" s="3" t="s">
        <v>4179</v>
      </c>
      <c r="PN469" s="3" t="s">
        <v>4179</v>
      </c>
      <c r="PO469" s="29">
        <v>18.329999999999998</v>
      </c>
      <c r="PQ469" s="29">
        <v>17.72</v>
      </c>
      <c r="QK469" s="3" t="s">
        <v>4211</v>
      </c>
      <c r="RM469" s="3" t="s">
        <v>4252</v>
      </c>
      <c r="RN469" s="3" t="s">
        <v>4579</v>
      </c>
      <c r="RO469" s="3" t="s">
        <v>4252</v>
      </c>
      <c r="RP469" s="29">
        <v>24.06</v>
      </c>
      <c r="RQ469" s="53" t="s">
        <v>10483</v>
      </c>
      <c r="RR469" s="29">
        <v>20.77</v>
      </c>
      <c r="RS469" s="53" t="s">
        <v>10483</v>
      </c>
      <c r="VF469" s="3" t="s">
        <v>5059</v>
      </c>
      <c r="VG469" s="3" t="s">
        <v>5136</v>
      </c>
      <c r="VH469" s="3" t="s">
        <v>4501</v>
      </c>
      <c r="VI469" s="9"/>
      <c r="VJ469" s="3"/>
      <c r="VQ469" s="3" t="s">
        <v>976</v>
      </c>
      <c r="VR469" s="3" t="s">
        <v>976</v>
      </c>
      <c r="VS469" s="3" t="s">
        <v>976</v>
      </c>
      <c r="VT469" s="6" t="s">
        <v>976</v>
      </c>
      <c r="VV469" s="2" t="s">
        <v>6295</v>
      </c>
      <c r="VW469" s="2" t="s">
        <v>6296</v>
      </c>
      <c r="VX469" s="3" t="s">
        <v>6298</v>
      </c>
      <c r="VZ469" s="3" t="s">
        <v>537</v>
      </c>
      <c r="WA469" s="3" t="s">
        <v>537</v>
      </c>
      <c r="WB469" s="117" t="s">
        <v>10430</v>
      </c>
      <c r="WC469" s="3" t="s">
        <v>537</v>
      </c>
      <c r="WF469" t="s">
        <v>10465</v>
      </c>
      <c r="WG469" s="7" t="s">
        <v>537</v>
      </c>
      <c r="WN469" s="2" t="s">
        <v>6297</v>
      </c>
      <c r="WQ469" s="92" t="s">
        <v>537</v>
      </c>
      <c r="WR469" s="92"/>
      <c r="WS469" s="92" t="s">
        <v>537</v>
      </c>
      <c r="WT469" s="3" t="s">
        <v>537</v>
      </c>
      <c r="WU469" s="3" t="s">
        <v>5839</v>
      </c>
      <c r="WV469" s="7" t="s">
        <v>537</v>
      </c>
      <c r="WZ469" s="6" t="s">
        <v>1125</v>
      </c>
      <c r="XA469" s="6" t="s">
        <v>6299</v>
      </c>
      <c r="XD469" s="6" t="s">
        <v>3469</v>
      </c>
      <c r="XE469" s="6" t="s">
        <v>542</v>
      </c>
      <c r="XF469" s="6" t="s">
        <v>2454</v>
      </c>
      <c r="XG469" s="6" t="s">
        <v>804</v>
      </c>
      <c r="XH469" s="6" t="s">
        <v>804</v>
      </c>
      <c r="XK469" s="3" t="s">
        <v>169</v>
      </c>
      <c r="XL469" s="3" t="s">
        <v>804</v>
      </c>
      <c r="XP469" s="3" t="s">
        <v>10502</v>
      </c>
      <c r="XQ469" s="3" t="s">
        <v>1853</v>
      </c>
      <c r="XS469" s="3" t="s">
        <v>10502</v>
      </c>
      <c r="XT469" s="3"/>
      <c r="XU469" s="3" t="s">
        <v>49</v>
      </c>
      <c r="XV469" s="3">
        <v>6</v>
      </c>
      <c r="XW469" s="6" t="s">
        <v>1549</v>
      </c>
      <c r="XX469" s="3" t="s">
        <v>804</v>
      </c>
      <c r="XY469" s="3" t="s">
        <v>1476</v>
      </c>
      <c r="YB469" s="3" t="s">
        <v>804</v>
      </c>
      <c r="YI469" s="3" t="s">
        <v>786</v>
      </c>
      <c r="YJ469" s="3" t="s">
        <v>257</v>
      </c>
      <c r="YL469" s="3" t="s">
        <v>261</v>
      </c>
      <c r="YM469" s="3" t="s">
        <v>537</v>
      </c>
      <c r="YO469" s="3" t="s">
        <v>537</v>
      </c>
      <c r="YP469" s="3" t="s">
        <v>537</v>
      </c>
      <c r="YQ469" s="3" t="s">
        <v>3899</v>
      </c>
      <c r="YR469" s="3" t="s">
        <v>3901</v>
      </c>
      <c r="YS469" s="3" t="s">
        <v>259</v>
      </c>
      <c r="YT469" s="3" t="s">
        <v>49</v>
      </c>
      <c r="YU469" s="3" t="s">
        <v>4009</v>
      </c>
      <c r="YV469" s="3" t="s">
        <v>777</v>
      </c>
      <c r="YX469" s="3" t="s">
        <v>2454</v>
      </c>
      <c r="YY469" s="3" t="s">
        <v>2114</v>
      </c>
      <c r="ZA469" s="6" t="s">
        <v>1837</v>
      </c>
      <c r="ZB469" s="3" t="s">
        <v>145</v>
      </c>
      <c r="ZC469" s="3" t="s">
        <v>145</v>
      </c>
      <c r="ZD469" s="24" t="s">
        <v>258</v>
      </c>
      <c r="ZH469" s="13" t="s">
        <v>652</v>
      </c>
      <c r="ZI469" s="3" t="s">
        <v>653</v>
      </c>
      <c r="ZJ469" s="3" t="s">
        <v>654</v>
      </c>
    </row>
    <row r="470" spans="1:686" ht="33" customHeight="1" x14ac:dyDescent="0.2">
      <c r="F470" s="1"/>
      <c r="K470" s="6">
        <v>96</v>
      </c>
      <c r="L470" s="6">
        <v>147</v>
      </c>
      <c r="T470" s="3" t="s">
        <v>1126</v>
      </c>
      <c r="AC470" s="3"/>
      <c r="AE470" s="3" t="s">
        <v>3468</v>
      </c>
      <c r="AF470" s="3" t="s">
        <v>3476</v>
      </c>
      <c r="AG470" s="3" t="s">
        <v>987</v>
      </c>
      <c r="AI470" s="3" t="s">
        <v>3225</v>
      </c>
      <c r="AL470" s="9"/>
      <c r="AM470" s="6" t="s">
        <v>10499</v>
      </c>
      <c r="AO470" s="28">
        <v>6</v>
      </c>
      <c r="AP470" s="28">
        <v>6</v>
      </c>
      <c r="AQ470" s="28">
        <v>45</v>
      </c>
      <c r="BH470" s="98" t="s">
        <v>2708</v>
      </c>
      <c r="BQ470" s="28" t="s">
        <v>4455</v>
      </c>
      <c r="BS470" s="227" t="str">
        <f t="shared" si="14"/>
        <v xml:space="preserve">                </v>
      </c>
      <c r="CL470" s="28">
        <v>30</v>
      </c>
      <c r="CM470" s="28">
        <v>30</v>
      </c>
      <c r="EF470" s="9"/>
      <c r="EJ470" s="8"/>
      <c r="EK470" s="8"/>
      <c r="EL470" s="8" t="s">
        <v>596</v>
      </c>
      <c r="FK470" s="9"/>
      <c r="GP470" s="2"/>
      <c r="GQ470" s="9"/>
      <c r="GV470" s="29">
        <v>30</v>
      </c>
      <c r="GW470" s="53" t="s">
        <v>10483</v>
      </c>
      <c r="GX470" s="29">
        <v>22.1</v>
      </c>
      <c r="GY470" s="53" t="s">
        <v>10483</v>
      </c>
      <c r="GZ470" s="166"/>
      <c r="HA470" s="166"/>
      <c r="HB470" s="166"/>
      <c r="HC470" s="166"/>
      <c r="HD470" s="166"/>
      <c r="HE470" s="166"/>
      <c r="HF470" s="166"/>
      <c r="HG470" s="166"/>
      <c r="HH470" s="166"/>
      <c r="HI470" s="166"/>
      <c r="HJ470" s="166"/>
      <c r="HK470" s="166"/>
      <c r="JZ470" s="9"/>
      <c r="KA470" s="9"/>
      <c r="KB470" s="9"/>
      <c r="KC470" s="9"/>
      <c r="KD470" s="9"/>
      <c r="KE470" s="9"/>
      <c r="KF470" s="9"/>
      <c r="LX470" s="29">
        <v>26.73</v>
      </c>
      <c r="LY470" s="53" t="s">
        <v>10483</v>
      </c>
      <c r="LZ470" s="29">
        <v>23.21</v>
      </c>
      <c r="MA470" s="53" t="s">
        <v>10483</v>
      </c>
      <c r="PO470" s="29">
        <v>18.57</v>
      </c>
      <c r="PQ470" s="29">
        <v>17.93</v>
      </c>
      <c r="RP470" s="29">
        <v>22.67</v>
      </c>
      <c r="RQ470" s="53" t="s">
        <v>10483</v>
      </c>
      <c r="RR470" s="29">
        <v>16.47</v>
      </c>
      <c r="RS470" s="53" t="s">
        <v>10483</v>
      </c>
      <c r="VF470" s="3" t="s">
        <v>5059</v>
      </c>
      <c r="VG470" s="3" t="s">
        <v>5136</v>
      </c>
      <c r="VH470" s="3" t="s">
        <v>4501</v>
      </c>
      <c r="VI470" s="9"/>
      <c r="VJ470" s="3"/>
      <c r="WA470" s="3" t="s">
        <v>537</v>
      </c>
      <c r="WZ470" s="6" t="s">
        <v>6300</v>
      </c>
      <c r="XA470" s="6" t="s">
        <v>3468</v>
      </c>
      <c r="XD470" s="6" t="s">
        <v>3225</v>
      </c>
      <c r="XF470" s="6" t="s">
        <v>2454</v>
      </c>
      <c r="XG470" s="6" t="s">
        <v>4993</v>
      </c>
      <c r="XH470" s="6" t="s">
        <v>1285</v>
      </c>
      <c r="XK470"/>
      <c r="XL470" s="3" t="s">
        <v>4993</v>
      </c>
      <c r="XP470" s="6" t="s">
        <v>10499</v>
      </c>
      <c r="XQ470" s="6" t="s">
        <v>10499</v>
      </c>
      <c r="XS470" s="3" t="s">
        <v>3476</v>
      </c>
      <c r="XU470" s="3" t="s">
        <v>3476</v>
      </c>
      <c r="XV470" s="3">
        <v>6</v>
      </c>
      <c r="XW470" s="6" t="s">
        <v>1552</v>
      </c>
      <c r="XX470" s="3" t="s">
        <v>798</v>
      </c>
      <c r="XY470" s="3" t="s">
        <v>1096</v>
      </c>
      <c r="YB470" s="3" t="s">
        <v>1465</v>
      </c>
      <c r="YJ470" s="3" t="s">
        <v>257</v>
      </c>
      <c r="YX470" s="3" t="s">
        <v>2454</v>
      </c>
      <c r="ZC470" s="3"/>
    </row>
    <row r="471" spans="1:686" ht="33" customHeight="1" x14ac:dyDescent="0.2">
      <c r="F471" s="1"/>
      <c r="K471" s="6">
        <v>96</v>
      </c>
      <c r="L471" s="6">
        <v>147</v>
      </c>
      <c r="T471" s="11" t="s">
        <v>1802</v>
      </c>
      <c r="AC471" s="3"/>
      <c r="AE471" s="3" t="s">
        <v>1802</v>
      </c>
      <c r="AL471" s="9"/>
      <c r="AM471" s="4" t="s">
        <v>10772</v>
      </c>
      <c r="AO471" s="9"/>
      <c r="AP471" s="9"/>
      <c r="AQ471" s="9"/>
      <c r="BH471" s="98" t="s">
        <v>2708</v>
      </c>
      <c r="BQ471" s="28" t="s">
        <v>4455</v>
      </c>
      <c r="BS471" s="227" t="str">
        <f t="shared" si="14"/>
        <v xml:space="preserve">                </v>
      </c>
      <c r="CL471" s="28">
        <v>30</v>
      </c>
      <c r="CM471" s="28">
        <v>30</v>
      </c>
      <c r="DD471" s="11"/>
      <c r="DE471" s="11"/>
      <c r="DF471" s="11"/>
      <c r="EF471" s="9"/>
      <c r="FK471" s="9"/>
      <c r="GP471" s="2"/>
      <c r="GQ471" s="9"/>
      <c r="GV471" s="29">
        <v>22.55</v>
      </c>
      <c r="GW471" s="53" t="s">
        <v>10483</v>
      </c>
      <c r="GX471" s="29">
        <v>22.77</v>
      </c>
      <c r="GY471" s="53" t="s">
        <v>10483</v>
      </c>
      <c r="GZ471" s="166"/>
      <c r="HA471" s="166"/>
      <c r="HB471" s="166"/>
      <c r="HC471" s="166"/>
      <c r="HD471" s="166"/>
      <c r="HE471" s="166"/>
      <c r="HF471" s="166"/>
      <c r="HG471" s="166"/>
      <c r="HH471" s="166"/>
      <c r="HI471" s="166"/>
      <c r="HJ471" s="166"/>
      <c r="HK471" s="166"/>
      <c r="JZ471" s="9"/>
      <c r="KA471" s="9"/>
      <c r="KB471" s="9"/>
      <c r="KC471" s="9"/>
      <c r="KD471" s="9"/>
      <c r="KE471" s="9"/>
      <c r="KF471" s="9"/>
      <c r="LX471" s="29">
        <v>23.45</v>
      </c>
      <c r="LY471" s="53" t="s">
        <v>10483</v>
      </c>
      <c r="LZ471" s="29">
        <v>24</v>
      </c>
      <c r="MA471" s="53" t="s">
        <v>10483</v>
      </c>
      <c r="PO471" s="29">
        <v>18</v>
      </c>
      <c r="PQ471" s="29">
        <v>17.899999999999999</v>
      </c>
      <c r="RP471" s="29">
        <v>18.37</v>
      </c>
      <c r="RQ471" s="53" t="s">
        <v>10483</v>
      </c>
      <c r="RR471" s="29">
        <v>16.97</v>
      </c>
      <c r="RS471" s="53" t="s">
        <v>10483</v>
      </c>
      <c r="VF471" s="3" t="s">
        <v>5058</v>
      </c>
      <c r="VG471" s="9"/>
      <c r="VH471" s="9"/>
      <c r="VI471" s="9"/>
      <c r="VJ471" s="3"/>
      <c r="WA471" s="3" t="s">
        <v>537</v>
      </c>
      <c r="WZ471" s="6" t="s">
        <v>1802</v>
      </c>
      <c r="XA471" s="6" t="s">
        <v>1802</v>
      </c>
      <c r="XF471" s="6" t="s">
        <v>1462</v>
      </c>
      <c r="XG471" s="6" t="s">
        <v>1809</v>
      </c>
      <c r="XH471" s="6" t="s">
        <v>5894</v>
      </c>
      <c r="XK471"/>
      <c r="XL471" s="3" t="s">
        <v>1809</v>
      </c>
      <c r="XP471" s="6" t="s">
        <v>7682</v>
      </c>
      <c r="XQ471" s="4" t="s">
        <v>10772</v>
      </c>
      <c r="XV471"/>
      <c r="XW471" s="6" t="s">
        <v>1582</v>
      </c>
      <c r="XY471" s="3" t="s">
        <v>1013</v>
      </c>
      <c r="YB471" s="3" t="s">
        <v>1013</v>
      </c>
      <c r="YJ471" s="3" t="s">
        <v>257</v>
      </c>
      <c r="YX471" s="3" t="s">
        <v>1462</v>
      </c>
      <c r="ZC471" s="3"/>
    </row>
    <row r="472" spans="1:686" ht="33" customHeight="1" x14ac:dyDescent="0.2">
      <c r="B472" s="64" t="s">
        <v>11357</v>
      </c>
      <c r="C472" s="138" t="s">
        <v>9881</v>
      </c>
      <c r="D472" s="138"/>
      <c r="E472" s="138"/>
      <c r="F472" s="4" t="s">
        <v>4632</v>
      </c>
      <c r="J472" s="84"/>
      <c r="K472" s="6">
        <v>97</v>
      </c>
      <c r="L472" s="6">
        <v>148</v>
      </c>
      <c r="M472" s="138" t="s">
        <v>958</v>
      </c>
      <c r="N472" s="3" t="s">
        <v>10306</v>
      </c>
      <c r="O472" s="3" t="s">
        <v>10278</v>
      </c>
      <c r="P472" s="3">
        <v>3</v>
      </c>
      <c r="Q472" s="6" t="s">
        <v>2341</v>
      </c>
      <c r="S472" s="3" t="s">
        <v>68</v>
      </c>
      <c r="T472" s="3" t="s">
        <v>1127</v>
      </c>
      <c r="U472" s="3" t="s">
        <v>49</v>
      </c>
      <c r="V472" s="3" t="s">
        <v>49</v>
      </c>
      <c r="W472" s="3" t="s">
        <v>2108</v>
      </c>
      <c r="Y472" s="3" t="s">
        <v>2226</v>
      </c>
      <c r="Z472" s="3" t="s">
        <v>2236</v>
      </c>
      <c r="AB472" s="6" t="s">
        <v>1837</v>
      </c>
      <c r="AC472" s="3" t="s">
        <v>145</v>
      </c>
      <c r="AD472" s="3" t="s">
        <v>3226</v>
      </c>
      <c r="AE472" s="3" t="s">
        <v>3472</v>
      </c>
      <c r="AF472" s="3" t="s">
        <v>3470</v>
      </c>
      <c r="AG472" s="162" t="s">
        <v>10483</v>
      </c>
      <c r="AI472" s="3" t="s">
        <v>3228</v>
      </c>
      <c r="AJ472" s="3" t="s">
        <v>3243</v>
      </c>
      <c r="AL472" s="9"/>
      <c r="AM472" s="6" t="s">
        <v>801</v>
      </c>
      <c r="AN472" s="3" t="s">
        <v>777</v>
      </c>
      <c r="AO472" s="28">
        <v>10</v>
      </c>
      <c r="AP472" s="28">
        <v>10</v>
      </c>
      <c r="AQ472" s="28">
        <v>120</v>
      </c>
      <c r="AR472" s="98" t="s">
        <v>2825</v>
      </c>
      <c r="AT472" s="98" t="s">
        <v>3002</v>
      </c>
      <c r="AU472" s="98" t="s">
        <v>3003</v>
      </c>
      <c r="AV472" s="98" t="s">
        <v>3003</v>
      </c>
      <c r="AW472" s="98" t="s">
        <v>3004</v>
      </c>
      <c r="AX472" s="98" t="s">
        <v>3005</v>
      </c>
      <c r="AY472" s="226" t="s">
        <v>3006</v>
      </c>
      <c r="AZ472" s="28" t="s">
        <v>557</v>
      </c>
      <c r="BA472" s="28" t="s">
        <v>542</v>
      </c>
      <c r="BB472" s="28" t="s">
        <v>542</v>
      </c>
      <c r="BC472" s="28" t="s">
        <v>542</v>
      </c>
      <c r="BD472" s="28" t="s">
        <v>53</v>
      </c>
      <c r="BE472" s="28" t="s">
        <v>10</v>
      </c>
      <c r="BF472" s="28" t="s">
        <v>72</v>
      </c>
      <c r="BG472" s="28" t="s">
        <v>12</v>
      </c>
      <c r="BH472" s="98" t="s">
        <v>2708</v>
      </c>
      <c r="BI472" s="28" t="s">
        <v>1529</v>
      </c>
      <c r="BJ472" s="247" t="s">
        <v>10483</v>
      </c>
      <c r="BK472" s="28" t="s">
        <v>4265</v>
      </c>
      <c r="BL472" s="28">
        <v>5</v>
      </c>
      <c r="BM472" s="28" t="s">
        <v>448</v>
      </c>
      <c r="BN472" s="28">
        <v>13</v>
      </c>
      <c r="BQ472" s="28" t="s">
        <v>4455</v>
      </c>
      <c r="BR472" s="227" t="s">
        <v>69</v>
      </c>
      <c r="BS472" s="227" t="str">
        <f t="shared" si="14"/>
        <v xml:space="preserve">-- -- --     BMI  SATAQ-r SATAQ-IN    RSES  </v>
      </c>
      <c r="BT472" s="28" t="s">
        <v>4379</v>
      </c>
      <c r="BU472" s="28" t="s">
        <v>8233</v>
      </c>
      <c r="BV472" s="28" t="s">
        <v>8234</v>
      </c>
      <c r="BW472" s="28" t="s">
        <v>8235</v>
      </c>
      <c r="CE472" s="28" t="s">
        <v>4464</v>
      </c>
      <c r="CF472" s="28" t="s">
        <v>4458</v>
      </c>
      <c r="CJ472" s="237"/>
      <c r="CL472" s="28">
        <v>48</v>
      </c>
      <c r="CM472" s="28">
        <v>48</v>
      </c>
      <c r="CN472" s="30" t="s">
        <v>4897</v>
      </c>
      <c r="CO472" s="3">
        <v>48</v>
      </c>
      <c r="CP472" s="30" t="s">
        <v>4901</v>
      </c>
      <c r="CQ472" s="3">
        <v>48</v>
      </c>
      <c r="CZ472" s="3">
        <v>48</v>
      </c>
      <c r="DB472" s="3">
        <v>48</v>
      </c>
      <c r="DD472" s="162" t="s">
        <v>10483</v>
      </c>
      <c r="DE472" s="3" t="s">
        <v>560</v>
      </c>
      <c r="DF472" s="3" t="s">
        <v>4169</v>
      </c>
      <c r="DG472" s="29">
        <v>7.04</v>
      </c>
      <c r="DH472" s="29">
        <v>9.85</v>
      </c>
      <c r="DI472" s="162" t="s">
        <v>10483</v>
      </c>
      <c r="DJ472" s="29">
        <v>5.81</v>
      </c>
      <c r="DK472" s="29">
        <v>9.9600000000000009</v>
      </c>
      <c r="DL472" s="162" t="s">
        <v>10483</v>
      </c>
      <c r="DR472" s="29">
        <v>6.1</v>
      </c>
      <c r="DS472" s="29">
        <v>8.86</v>
      </c>
      <c r="DT472" s="29"/>
      <c r="DU472" s="29">
        <v>6.4</v>
      </c>
      <c r="DV472" s="29">
        <v>9.1300000000000008</v>
      </c>
      <c r="EA472" s="162" t="s">
        <v>10483</v>
      </c>
      <c r="EB472" s="162"/>
      <c r="EC472" s="162" t="s">
        <v>10483</v>
      </c>
      <c r="ED472" s="162" t="s">
        <v>10483</v>
      </c>
      <c r="EE472" s="162" t="s">
        <v>10483</v>
      </c>
      <c r="EF472" s="162" t="s">
        <v>10483</v>
      </c>
      <c r="EJ472" s="162" t="s">
        <v>10483</v>
      </c>
      <c r="EK472" s="162" t="s">
        <v>10483</v>
      </c>
      <c r="EL472" s="162" t="s">
        <v>10483</v>
      </c>
      <c r="EM472" s="162" t="s">
        <v>10483</v>
      </c>
      <c r="EN472" s="162" t="s">
        <v>10483</v>
      </c>
      <c r="EO472" s="162" t="s">
        <v>10483</v>
      </c>
      <c r="EP472" s="162" t="s">
        <v>10483</v>
      </c>
      <c r="EQ472" s="162" t="s">
        <v>10483</v>
      </c>
      <c r="ER472" s="162" t="s">
        <v>10483</v>
      </c>
      <c r="FG472" s="162" t="s">
        <v>10483</v>
      </c>
      <c r="FH472" s="162" t="s">
        <v>10483</v>
      </c>
      <c r="FI472" s="162" t="s">
        <v>10483</v>
      </c>
      <c r="FJ472" s="162" t="s">
        <v>10483</v>
      </c>
      <c r="FK472" s="162" t="s">
        <v>10483</v>
      </c>
      <c r="FO472" s="162" t="s">
        <v>10483</v>
      </c>
      <c r="FP472" s="162" t="s">
        <v>10483</v>
      </c>
      <c r="FQ472" s="162" t="s">
        <v>10483</v>
      </c>
      <c r="FR472" s="162" t="s">
        <v>10483</v>
      </c>
      <c r="FS472" s="162" t="s">
        <v>10483</v>
      </c>
      <c r="FT472" s="162" t="s">
        <v>10483</v>
      </c>
      <c r="FU472" s="162" t="s">
        <v>10483</v>
      </c>
      <c r="FV472" s="162" t="s">
        <v>10483</v>
      </c>
      <c r="FW472" s="162" t="s">
        <v>10483</v>
      </c>
      <c r="FX472" s="162" t="s">
        <v>10483</v>
      </c>
      <c r="GM472" s="162" t="s">
        <v>10483</v>
      </c>
      <c r="GN472" s="162" t="s">
        <v>10483</v>
      </c>
      <c r="GO472" s="162" t="s">
        <v>10483</v>
      </c>
      <c r="GP472" s="162" t="s">
        <v>10483</v>
      </c>
      <c r="GQ472" s="162" t="s">
        <v>10483</v>
      </c>
      <c r="GZ472" s="166"/>
      <c r="HA472" s="166"/>
      <c r="HB472" s="166"/>
      <c r="HC472" s="166"/>
      <c r="HD472" s="166"/>
      <c r="HE472" s="166"/>
      <c r="HF472" s="166"/>
      <c r="HG472" s="166"/>
      <c r="HH472" s="166"/>
      <c r="HI472" s="166"/>
      <c r="HJ472" s="166"/>
      <c r="HK472" s="166"/>
      <c r="HO472" s="3" t="s">
        <v>542</v>
      </c>
      <c r="JZ472" s="9"/>
      <c r="KA472" s="9"/>
      <c r="KB472" s="9"/>
      <c r="KC472" s="9"/>
      <c r="KD472" s="9"/>
      <c r="KE472" s="9"/>
      <c r="KF472" s="9"/>
      <c r="MS472" s="3" t="s">
        <v>4104</v>
      </c>
      <c r="MT472" s="3" t="s">
        <v>4104</v>
      </c>
      <c r="MU472" s="53" t="s">
        <v>10483</v>
      </c>
      <c r="MV472" s="53" t="s">
        <v>10483</v>
      </c>
      <c r="MX472" s="53" t="s">
        <v>10483</v>
      </c>
      <c r="MY472" s="53" t="s">
        <v>10483</v>
      </c>
      <c r="OO472" s="3" t="s">
        <v>4378</v>
      </c>
      <c r="OP472" s="3" t="s">
        <v>4170</v>
      </c>
      <c r="OQ472" s="3" t="s">
        <v>4182</v>
      </c>
      <c r="OR472" s="29">
        <v>2.6</v>
      </c>
      <c r="OS472" s="29">
        <v>0.92</v>
      </c>
      <c r="OT472" s="29">
        <v>2.4</v>
      </c>
      <c r="OU472" s="29">
        <v>0.97</v>
      </c>
      <c r="OZ472" s="29">
        <v>2.31</v>
      </c>
      <c r="PA472" s="29">
        <v>0.96</v>
      </c>
      <c r="PD472" s="29">
        <v>2.5299999999999998</v>
      </c>
      <c r="PE472" s="29">
        <v>0.87</v>
      </c>
      <c r="PL472" s="3" t="s">
        <v>8137</v>
      </c>
      <c r="PM472" s="3" t="s">
        <v>8137</v>
      </c>
      <c r="PN472" s="3" t="s">
        <v>8137</v>
      </c>
      <c r="PO472" s="29">
        <v>2.6</v>
      </c>
      <c r="PP472" s="29">
        <v>0.92</v>
      </c>
      <c r="PQ472" s="29">
        <v>2.4</v>
      </c>
      <c r="PR472" s="29">
        <v>0.97</v>
      </c>
      <c r="PY472" s="29">
        <v>2.31</v>
      </c>
      <c r="PZ472" s="29">
        <v>0.96</v>
      </c>
      <c r="QC472" s="29">
        <v>2.5299999999999998</v>
      </c>
      <c r="QD472" s="29">
        <v>0.87</v>
      </c>
      <c r="TE472" s="3" t="s">
        <v>4106</v>
      </c>
      <c r="TF472" s="3" t="s">
        <v>4106</v>
      </c>
      <c r="TG472" s="3" t="s">
        <v>4106</v>
      </c>
      <c r="TH472" s="29">
        <v>30.19</v>
      </c>
      <c r="TI472" s="29">
        <v>6.02</v>
      </c>
      <c r="TK472" s="29">
        <v>31.44</v>
      </c>
      <c r="TL472" s="29">
        <v>5.74</v>
      </c>
      <c r="TS472" s="142">
        <v>31.9</v>
      </c>
      <c r="TT472" s="142">
        <v>6.02</v>
      </c>
      <c r="TU472" s="142"/>
      <c r="TX472" s="142">
        <v>31.15</v>
      </c>
      <c r="TY472" s="142">
        <v>5.2</v>
      </c>
      <c r="VF472" s="3" t="s">
        <v>4700</v>
      </c>
      <c r="VG472" s="3" t="s">
        <v>5137</v>
      </c>
      <c r="VH472" s="9"/>
      <c r="VI472" s="9"/>
      <c r="VJ472" s="3"/>
      <c r="VQ472" s="3" t="s">
        <v>958</v>
      </c>
      <c r="VR472" s="3" t="s">
        <v>958</v>
      </c>
      <c r="VS472" s="3" t="s">
        <v>958</v>
      </c>
      <c r="VT472" s="6" t="s">
        <v>958</v>
      </c>
      <c r="VV472" s="2" t="s">
        <v>6301</v>
      </c>
      <c r="VW472" s="2" t="s">
        <v>6079</v>
      </c>
      <c r="VX472" s="3" t="s">
        <v>6303</v>
      </c>
      <c r="VZ472" s="3" t="s">
        <v>777</v>
      </c>
      <c r="WA472" s="3" t="s">
        <v>777</v>
      </c>
      <c r="WC472" s="3" t="s">
        <v>777</v>
      </c>
      <c r="WG472" s="7" t="s">
        <v>777</v>
      </c>
      <c r="WN472" s="2" t="s">
        <v>6302</v>
      </c>
      <c r="WQ472" s="92" t="s">
        <v>777</v>
      </c>
      <c r="WT472" s="3" t="s">
        <v>777</v>
      </c>
      <c r="WU472" s="3" t="s">
        <v>3901</v>
      </c>
      <c r="WV472" s="7" t="s">
        <v>3901</v>
      </c>
      <c r="WZ472" s="6" t="s">
        <v>1127</v>
      </c>
      <c r="XA472" s="6" t="s">
        <v>3472</v>
      </c>
      <c r="XB472" s="6" t="s">
        <v>3470</v>
      </c>
      <c r="XD472" s="6" t="s">
        <v>3228</v>
      </c>
      <c r="XE472" s="6" t="s">
        <v>3243</v>
      </c>
      <c r="XF472" s="6" t="s">
        <v>2455</v>
      </c>
      <c r="XG472" s="6" t="s">
        <v>801</v>
      </c>
      <c r="XI472" s="18" t="s">
        <v>6304</v>
      </c>
      <c r="XJ472" s="18"/>
      <c r="XK472" s="8" t="s">
        <v>71</v>
      </c>
      <c r="XL472" s="8" t="s">
        <v>801</v>
      </c>
      <c r="XP472" s="6" t="s">
        <v>10498</v>
      </c>
      <c r="XQ472" s="6" t="s">
        <v>801</v>
      </c>
      <c r="XS472" s="6" t="s">
        <v>10981</v>
      </c>
      <c r="XU472" s="3" t="s">
        <v>3470</v>
      </c>
      <c r="XV472" s="3">
        <v>10</v>
      </c>
      <c r="XX472" s="3" t="s">
        <v>792</v>
      </c>
      <c r="YB472" s="3" t="s">
        <v>792</v>
      </c>
      <c r="YC472" s="3" t="s">
        <v>2090</v>
      </c>
      <c r="YD472" s="3" t="s">
        <v>2091</v>
      </c>
      <c r="YI472" s="3" t="s">
        <v>786</v>
      </c>
      <c r="YJ472" s="3" t="s">
        <v>66</v>
      </c>
      <c r="YL472" s="3" t="s">
        <v>70</v>
      </c>
      <c r="YM472" s="3" t="s">
        <v>777</v>
      </c>
      <c r="YP472" s="3" t="s">
        <v>777</v>
      </c>
      <c r="YQ472" s="3" t="s">
        <v>3901</v>
      </c>
      <c r="YR472" s="3" t="s">
        <v>3901</v>
      </c>
      <c r="YS472" s="3" t="s">
        <v>49</v>
      </c>
      <c r="YT472" s="3" t="s">
        <v>49</v>
      </c>
      <c r="YU472" s="3" t="s">
        <v>4010</v>
      </c>
      <c r="YV472" s="3" t="s">
        <v>777</v>
      </c>
      <c r="YX472" s="3" t="s">
        <v>2455</v>
      </c>
      <c r="YY472" s="3" t="s">
        <v>2108</v>
      </c>
      <c r="ZB472" s="3" t="s">
        <v>3</v>
      </c>
      <c r="ZC472" s="3"/>
      <c r="ZD472" s="24" t="s">
        <v>67</v>
      </c>
      <c r="ZH472" s="13" t="s">
        <v>570</v>
      </c>
      <c r="ZI472" s="3" t="s">
        <v>571</v>
      </c>
      <c r="ZJ472" s="3" t="s">
        <v>572</v>
      </c>
    </row>
    <row r="473" spans="1:686" ht="33" customHeight="1" x14ac:dyDescent="0.2">
      <c r="A473" s="162" t="s">
        <v>10483</v>
      </c>
      <c r="B473" s="162"/>
      <c r="C473" s="162" t="s">
        <v>10483</v>
      </c>
      <c r="D473" s="162" t="s">
        <v>10483</v>
      </c>
      <c r="E473" s="162" t="s">
        <v>10483</v>
      </c>
      <c r="K473" s="6">
        <v>97</v>
      </c>
      <c r="L473" s="6">
        <v>148</v>
      </c>
      <c r="M473" s="162" t="s">
        <v>10483</v>
      </c>
      <c r="T473" s="3" t="s">
        <v>1128</v>
      </c>
      <c r="AC473" s="3"/>
      <c r="AE473" s="3" t="s">
        <v>3227</v>
      </c>
      <c r="AF473" s="3" t="s">
        <v>3471</v>
      </c>
      <c r="AG473" s="162" t="s">
        <v>10483</v>
      </c>
      <c r="AI473" s="3" t="s">
        <v>3473</v>
      </c>
      <c r="AL473" s="9"/>
      <c r="AM473" s="6" t="s">
        <v>801</v>
      </c>
      <c r="AO473" s="28">
        <v>10</v>
      </c>
      <c r="AP473" s="28">
        <v>10</v>
      </c>
      <c r="AQ473" s="28">
        <v>120</v>
      </c>
      <c r="BH473" s="98" t="s">
        <v>2708</v>
      </c>
      <c r="BI473" s="247" t="s">
        <v>10483</v>
      </c>
      <c r="BJ473" s="247" t="s">
        <v>10483</v>
      </c>
      <c r="BK473" s="247" t="s">
        <v>10483</v>
      </c>
      <c r="BQ473" s="28" t="s">
        <v>4455</v>
      </c>
      <c r="BS473" s="227" t="str">
        <f t="shared" si="14"/>
        <v xml:space="preserve">-- -- --              </v>
      </c>
      <c r="CL473" s="28">
        <v>43</v>
      </c>
      <c r="CM473" s="28">
        <v>43</v>
      </c>
      <c r="CO473" s="3">
        <v>43</v>
      </c>
      <c r="CQ473" s="3">
        <v>43</v>
      </c>
      <c r="CZ473" s="3">
        <v>43</v>
      </c>
      <c r="DB473" s="3">
        <v>43</v>
      </c>
      <c r="DD473" s="162" t="s">
        <v>10483</v>
      </c>
      <c r="DE473" s="3" t="s">
        <v>560</v>
      </c>
      <c r="DF473" s="3" t="s">
        <v>4169</v>
      </c>
      <c r="DG473" s="29">
        <v>7.35</v>
      </c>
      <c r="DH473" s="29">
        <v>9.11</v>
      </c>
      <c r="DI473" s="162" t="s">
        <v>10483</v>
      </c>
      <c r="DJ473" s="29">
        <v>6.23</v>
      </c>
      <c r="DK473" s="29">
        <v>8.77</v>
      </c>
      <c r="DL473" s="162" t="s">
        <v>10483</v>
      </c>
      <c r="DR473" s="29">
        <v>6.51</v>
      </c>
      <c r="DS473" s="29">
        <v>8.8800000000000008</v>
      </c>
      <c r="DT473" s="29"/>
      <c r="DU473" s="29">
        <v>5.6</v>
      </c>
      <c r="DV473" s="29">
        <v>5.56</v>
      </c>
      <c r="EA473" s="162" t="s">
        <v>10483</v>
      </c>
      <c r="EB473" s="162"/>
      <c r="EC473" s="162" t="s">
        <v>10483</v>
      </c>
      <c r="ED473" s="162" t="s">
        <v>10483</v>
      </c>
      <c r="EE473" s="162" t="s">
        <v>10483</v>
      </c>
      <c r="EF473" s="162" t="s">
        <v>10483</v>
      </c>
      <c r="EJ473" s="162" t="s">
        <v>10483</v>
      </c>
      <c r="EK473" s="162" t="s">
        <v>10483</v>
      </c>
      <c r="EL473" s="162" t="s">
        <v>10483</v>
      </c>
      <c r="EM473" s="162" t="s">
        <v>10483</v>
      </c>
      <c r="EN473" s="162" t="s">
        <v>10483</v>
      </c>
      <c r="EO473" s="162" t="s">
        <v>10483</v>
      </c>
      <c r="EP473" s="162" t="s">
        <v>10483</v>
      </c>
      <c r="EQ473" s="162" t="s">
        <v>10483</v>
      </c>
      <c r="ER473" s="162" t="s">
        <v>10483</v>
      </c>
      <c r="FG473" s="162" t="s">
        <v>10483</v>
      </c>
      <c r="FH473" s="162" t="s">
        <v>10483</v>
      </c>
      <c r="FI473" s="162" t="s">
        <v>10483</v>
      </c>
      <c r="FJ473" s="162" t="s">
        <v>10483</v>
      </c>
      <c r="FK473" s="162" t="s">
        <v>10483</v>
      </c>
      <c r="FO473" s="162" t="s">
        <v>10483</v>
      </c>
      <c r="FP473" s="162" t="s">
        <v>10483</v>
      </c>
      <c r="FQ473" s="162" t="s">
        <v>10483</v>
      </c>
      <c r="FR473" s="162" t="s">
        <v>10483</v>
      </c>
      <c r="FS473" s="162" t="s">
        <v>10483</v>
      </c>
      <c r="FT473" s="162" t="s">
        <v>10483</v>
      </c>
      <c r="FU473" s="162" t="s">
        <v>10483</v>
      </c>
      <c r="FV473" s="162" t="s">
        <v>10483</v>
      </c>
      <c r="FW473" s="162" t="s">
        <v>10483</v>
      </c>
      <c r="FX473" s="162" t="s">
        <v>10483</v>
      </c>
      <c r="GM473" s="162" t="s">
        <v>10483</v>
      </c>
      <c r="GN473" s="162" t="s">
        <v>10483</v>
      </c>
      <c r="GO473" s="162" t="s">
        <v>10483</v>
      </c>
      <c r="GP473" s="162" t="s">
        <v>10483</v>
      </c>
      <c r="GQ473" s="162" t="s">
        <v>10483</v>
      </c>
      <c r="GZ473" s="166"/>
      <c r="HA473" s="166"/>
      <c r="HB473" s="166"/>
      <c r="HC473" s="166"/>
      <c r="HD473" s="166"/>
      <c r="HE473" s="166"/>
      <c r="HF473" s="166"/>
      <c r="HG473" s="166"/>
      <c r="HH473" s="166"/>
      <c r="HI473" s="166"/>
      <c r="HJ473" s="166"/>
      <c r="HK473" s="166"/>
      <c r="JZ473" s="9"/>
      <c r="KA473" s="9"/>
      <c r="KB473" s="9"/>
      <c r="KC473" s="9"/>
      <c r="KD473" s="9"/>
      <c r="KE473" s="9"/>
      <c r="KF473" s="9"/>
      <c r="MU473" s="53" t="s">
        <v>10483</v>
      </c>
      <c r="MV473" s="53" t="s">
        <v>10483</v>
      </c>
      <c r="MX473" s="53" t="s">
        <v>10483</v>
      </c>
      <c r="MY473" s="53" t="s">
        <v>10483</v>
      </c>
      <c r="OR473" s="29">
        <v>2.71</v>
      </c>
      <c r="OS473" s="29">
        <v>0.91</v>
      </c>
      <c r="OT473" s="29">
        <v>2.58</v>
      </c>
      <c r="OU473" s="29">
        <v>0.88</v>
      </c>
      <c r="OZ473" s="29">
        <v>2.56</v>
      </c>
      <c r="PA473" s="29">
        <v>1.03</v>
      </c>
      <c r="PD473" s="29">
        <v>2.64</v>
      </c>
      <c r="PE473" s="29">
        <v>0.96</v>
      </c>
      <c r="PO473" s="29">
        <v>2.71</v>
      </c>
      <c r="PP473" s="29">
        <v>0.91</v>
      </c>
      <c r="PQ473" s="29">
        <v>2.58</v>
      </c>
      <c r="PR473" s="29">
        <v>0.88</v>
      </c>
      <c r="PY473" s="29">
        <v>2.56</v>
      </c>
      <c r="PZ473" s="29">
        <v>1.03</v>
      </c>
      <c r="QC473" s="29">
        <v>2.64</v>
      </c>
      <c r="QD473" s="29">
        <v>0.96</v>
      </c>
      <c r="TH473" s="29">
        <v>30.4</v>
      </c>
      <c r="TI473" s="29">
        <v>5.12</v>
      </c>
      <c r="TK473" s="29">
        <v>30.88</v>
      </c>
      <c r="TL473" s="29">
        <v>4.87</v>
      </c>
      <c r="TS473" s="142">
        <v>32.21</v>
      </c>
      <c r="TT473" s="142">
        <v>5.32</v>
      </c>
      <c r="TU473" s="142"/>
      <c r="TX473" s="142">
        <v>30.81</v>
      </c>
      <c r="TY473" s="142">
        <v>5.28</v>
      </c>
      <c r="VF473" s="3" t="s">
        <v>4700</v>
      </c>
      <c r="VG473" s="3" t="s">
        <v>5137</v>
      </c>
      <c r="VH473" s="9"/>
      <c r="VI473" s="9"/>
      <c r="VJ473" s="3"/>
      <c r="WA473" s="3" t="s">
        <v>777</v>
      </c>
      <c r="WZ473" s="6" t="s">
        <v>1128</v>
      </c>
      <c r="XA473" s="6" t="s">
        <v>3227</v>
      </c>
      <c r="XB473" s="6" t="s">
        <v>3471</v>
      </c>
      <c r="XD473" s="6" t="s">
        <v>3473</v>
      </c>
      <c r="XF473" s="6" t="s">
        <v>2455</v>
      </c>
      <c r="XG473" s="6" t="s">
        <v>1223</v>
      </c>
      <c r="XI473" s="6" t="s">
        <v>1223</v>
      </c>
      <c r="XK473"/>
      <c r="XL473" s="3" t="s">
        <v>1223</v>
      </c>
      <c r="XM473" s="6" t="s">
        <v>1223</v>
      </c>
      <c r="XN473" s="6" t="s">
        <v>1223</v>
      </c>
      <c r="XP473" s="6" t="s">
        <v>1223</v>
      </c>
      <c r="XQ473" s="6" t="s">
        <v>801</v>
      </c>
      <c r="XS473" s="6" t="s">
        <v>10809</v>
      </c>
      <c r="XU473" s="3" t="s">
        <v>3471</v>
      </c>
      <c r="XV473" s="3">
        <v>10</v>
      </c>
      <c r="YJ473" s="3" t="s">
        <v>66</v>
      </c>
      <c r="YX473" s="3" t="s">
        <v>2455</v>
      </c>
      <c r="ZC473" s="3"/>
    </row>
    <row r="474" spans="1:686" ht="33" customHeight="1" x14ac:dyDescent="0.2">
      <c r="A474" s="162" t="s">
        <v>10483</v>
      </c>
      <c r="B474" s="162"/>
      <c r="C474" s="162" t="s">
        <v>10483</v>
      </c>
      <c r="D474" s="162" t="s">
        <v>10483</v>
      </c>
      <c r="E474" s="162" t="s">
        <v>10483</v>
      </c>
      <c r="K474" s="6">
        <v>97</v>
      </c>
      <c r="L474" s="6">
        <v>148</v>
      </c>
      <c r="M474" s="162" t="s">
        <v>10483</v>
      </c>
      <c r="T474" s="3" t="s">
        <v>1833</v>
      </c>
      <c r="AC474" s="3"/>
      <c r="AE474" s="3" t="s">
        <v>3475</v>
      </c>
      <c r="AI474" s="3" t="s">
        <v>3474</v>
      </c>
      <c r="AL474" s="9"/>
      <c r="AM474" s="6" t="s">
        <v>7182</v>
      </c>
      <c r="AO474" s="247">
        <v>10</v>
      </c>
      <c r="AP474" s="9"/>
      <c r="AQ474" s="9"/>
      <c r="BH474" s="98" t="s">
        <v>2708</v>
      </c>
      <c r="BI474" s="247" t="s">
        <v>10483</v>
      </c>
      <c r="BJ474" s="247" t="s">
        <v>10483</v>
      </c>
      <c r="BK474" s="247" t="s">
        <v>10483</v>
      </c>
      <c r="BQ474" s="28" t="s">
        <v>4455</v>
      </c>
      <c r="BS474" s="227" t="str">
        <f t="shared" si="14"/>
        <v xml:space="preserve">-- -- --              </v>
      </c>
      <c r="CL474" s="28">
        <v>64</v>
      </c>
      <c r="CM474" s="28">
        <v>64</v>
      </c>
      <c r="CO474" s="3">
        <v>64</v>
      </c>
      <c r="CQ474" s="3">
        <v>64</v>
      </c>
      <c r="CZ474" s="3">
        <v>64</v>
      </c>
      <c r="DB474" s="3">
        <v>64</v>
      </c>
      <c r="DD474" s="162" t="s">
        <v>10483</v>
      </c>
      <c r="DE474" s="3" t="s">
        <v>560</v>
      </c>
      <c r="DF474" s="3" t="s">
        <v>4169</v>
      </c>
      <c r="DG474" s="29">
        <v>5.94</v>
      </c>
      <c r="DH474" s="29">
        <v>7.32</v>
      </c>
      <c r="DI474" s="162" t="s">
        <v>10483</v>
      </c>
      <c r="DJ474" s="29">
        <v>5.78</v>
      </c>
      <c r="DK474" s="29">
        <v>7.66</v>
      </c>
      <c r="DL474" s="162" t="s">
        <v>10483</v>
      </c>
      <c r="DR474" s="29">
        <v>7.56</v>
      </c>
      <c r="DS474" s="29">
        <v>8.39</v>
      </c>
      <c r="DT474" s="29"/>
      <c r="DU474" s="29">
        <v>6.38</v>
      </c>
      <c r="DV474" s="29">
        <v>8.1199999999999992</v>
      </c>
      <c r="EA474" s="162" t="s">
        <v>10483</v>
      </c>
      <c r="EB474" s="162"/>
      <c r="EC474" s="162" t="s">
        <v>10483</v>
      </c>
      <c r="ED474" s="162" t="s">
        <v>10483</v>
      </c>
      <c r="EE474" s="162" t="s">
        <v>10483</v>
      </c>
      <c r="EF474" s="162" t="s">
        <v>10483</v>
      </c>
      <c r="EJ474" s="162" t="s">
        <v>10483</v>
      </c>
      <c r="EK474" s="162" t="s">
        <v>10483</v>
      </c>
      <c r="EL474" s="162" t="s">
        <v>10483</v>
      </c>
      <c r="EM474" s="162" t="s">
        <v>10483</v>
      </c>
      <c r="EN474" s="162" t="s">
        <v>10483</v>
      </c>
      <c r="EO474" s="162" t="s">
        <v>10483</v>
      </c>
      <c r="EP474" s="162" t="s">
        <v>10483</v>
      </c>
      <c r="EQ474" s="162" t="s">
        <v>10483</v>
      </c>
      <c r="ER474" s="162" t="s">
        <v>10483</v>
      </c>
      <c r="FG474" s="162" t="s">
        <v>10483</v>
      </c>
      <c r="FH474" s="162" t="s">
        <v>10483</v>
      </c>
      <c r="FI474" s="162" t="s">
        <v>10483</v>
      </c>
      <c r="FJ474" s="162" t="s">
        <v>10483</v>
      </c>
      <c r="FK474" s="162" t="s">
        <v>10483</v>
      </c>
      <c r="FO474" s="162" t="s">
        <v>10483</v>
      </c>
      <c r="FP474" s="162" t="s">
        <v>10483</v>
      </c>
      <c r="FQ474" s="162" t="s">
        <v>10483</v>
      </c>
      <c r="FR474" s="162" t="s">
        <v>10483</v>
      </c>
      <c r="FS474" s="162" t="s">
        <v>10483</v>
      </c>
      <c r="FT474" s="162" t="s">
        <v>10483</v>
      </c>
      <c r="FU474" s="162" t="s">
        <v>10483</v>
      </c>
      <c r="FV474" s="162" t="s">
        <v>10483</v>
      </c>
      <c r="FW474" s="162" t="s">
        <v>10483</v>
      </c>
      <c r="FX474" s="162" t="s">
        <v>10483</v>
      </c>
      <c r="GM474" s="162" t="s">
        <v>10483</v>
      </c>
      <c r="GN474" s="162" t="s">
        <v>10483</v>
      </c>
      <c r="GO474" s="162" t="s">
        <v>10483</v>
      </c>
      <c r="GP474" s="162" t="s">
        <v>10483</v>
      </c>
      <c r="GQ474" s="162" t="s">
        <v>10483</v>
      </c>
      <c r="GZ474" s="166"/>
      <c r="HA474" s="166"/>
      <c r="HB474" s="166"/>
      <c r="HC474" s="166"/>
      <c r="HD474" s="166"/>
      <c r="HE474" s="166"/>
      <c r="HF474" s="166"/>
      <c r="HG474" s="166"/>
      <c r="HH474" s="166"/>
      <c r="HI474" s="166"/>
      <c r="HJ474" s="166"/>
      <c r="HK474" s="166"/>
      <c r="JZ474" s="9"/>
      <c r="KA474" s="9"/>
      <c r="KB474" s="9"/>
      <c r="KC474" s="9"/>
      <c r="KD474" s="9"/>
      <c r="KE474" s="9"/>
      <c r="KF474" s="9"/>
      <c r="OR474" s="29">
        <v>2.87</v>
      </c>
      <c r="OS474" s="29">
        <v>0.72</v>
      </c>
      <c r="OT474" s="29">
        <v>2.76</v>
      </c>
      <c r="OU474" s="29">
        <v>0.81</v>
      </c>
      <c r="OZ474" s="29">
        <v>2.98</v>
      </c>
      <c r="PA474" s="29">
        <v>0.78</v>
      </c>
      <c r="PD474" s="29">
        <v>2.85</v>
      </c>
      <c r="PE474" s="29">
        <v>0.8</v>
      </c>
      <c r="PO474" s="29">
        <v>2.87</v>
      </c>
      <c r="PP474" s="29">
        <v>0.72</v>
      </c>
      <c r="PQ474" s="29">
        <v>2.76</v>
      </c>
      <c r="PR474" s="29">
        <v>0.81</v>
      </c>
      <c r="PY474" s="29">
        <v>2.98</v>
      </c>
      <c r="PZ474" s="29">
        <v>0.78</v>
      </c>
      <c r="QC474" s="29">
        <v>2.85</v>
      </c>
      <c r="QD474" s="29">
        <v>0.8</v>
      </c>
      <c r="TH474" s="29">
        <v>30.58</v>
      </c>
      <c r="TI474" s="29">
        <v>4.0199999999999996</v>
      </c>
      <c r="TK474" s="29">
        <v>30.25</v>
      </c>
      <c r="TL474" s="29">
        <v>5.52</v>
      </c>
      <c r="TS474" s="142">
        <v>29.59</v>
      </c>
      <c r="TT474" s="142">
        <v>4.88</v>
      </c>
      <c r="TU474" s="142"/>
      <c r="TX474" s="142">
        <v>30.34</v>
      </c>
      <c r="TY474" s="142">
        <v>5.39</v>
      </c>
      <c r="VF474" s="3" t="s">
        <v>5058</v>
      </c>
      <c r="VG474" s="9"/>
      <c r="VH474" s="9"/>
      <c r="VI474" s="9"/>
      <c r="VJ474" s="9"/>
      <c r="WA474" s="3" t="s">
        <v>777</v>
      </c>
      <c r="WZ474" s="6" t="s">
        <v>1833</v>
      </c>
      <c r="XA474" s="6" t="s">
        <v>3475</v>
      </c>
      <c r="XD474" s="6" t="s">
        <v>3474</v>
      </c>
      <c r="XF474" s="6" t="s">
        <v>2456</v>
      </c>
      <c r="XG474" s="6" t="s">
        <v>1822</v>
      </c>
      <c r="XI474" s="6" t="s">
        <v>6305</v>
      </c>
      <c r="XK474"/>
      <c r="XL474" s="3" t="s">
        <v>1822</v>
      </c>
      <c r="XP474" s="6" t="s">
        <v>7182</v>
      </c>
      <c r="XQ474" s="6" t="s">
        <v>7182</v>
      </c>
      <c r="XV474"/>
      <c r="YB474" s="3" t="s">
        <v>1013</v>
      </c>
      <c r="YJ474" s="3" t="s">
        <v>66</v>
      </c>
      <c r="YX474" s="3" t="s">
        <v>2456</v>
      </c>
      <c r="ZC474" s="3"/>
    </row>
    <row r="475" spans="1:686" ht="33" customHeight="1" x14ac:dyDescent="0.2">
      <c r="B475" s="64" t="s">
        <v>11357</v>
      </c>
      <c r="C475" s="138" t="s">
        <v>9958</v>
      </c>
      <c r="D475" s="138"/>
      <c r="E475" s="138"/>
      <c r="K475" s="6">
        <v>98</v>
      </c>
      <c r="L475" s="6">
        <v>149</v>
      </c>
      <c r="M475" s="138" t="s">
        <v>2634</v>
      </c>
      <c r="N475" s="3" t="s">
        <v>10307</v>
      </c>
      <c r="O475" s="3" t="s">
        <v>10308</v>
      </c>
      <c r="P475" s="3">
        <v>2</v>
      </c>
      <c r="Q475" s="6" t="s">
        <v>2314</v>
      </c>
      <c r="S475" s="3" t="s">
        <v>75</v>
      </c>
      <c r="T475" s="3" t="s">
        <v>2589</v>
      </c>
      <c r="U475" s="3" t="s">
        <v>49</v>
      </c>
      <c r="V475" s="3" t="s">
        <v>49</v>
      </c>
      <c r="W475" s="3" t="s">
        <v>2114</v>
      </c>
      <c r="Y475" s="3" t="s">
        <v>2168</v>
      </c>
      <c r="Z475" s="3" t="s">
        <v>2168</v>
      </c>
      <c r="AB475" s="6" t="s">
        <v>2020</v>
      </c>
      <c r="AC475" s="6" t="s">
        <v>4992</v>
      </c>
      <c r="AD475" s="3" t="s">
        <v>3814</v>
      </c>
      <c r="AE475" s="3" t="s">
        <v>3813</v>
      </c>
      <c r="AG475" s="3" t="s">
        <v>7059</v>
      </c>
      <c r="AI475" s="3" t="s">
        <v>3815</v>
      </c>
      <c r="AJ475" s="3" t="s">
        <v>542</v>
      </c>
      <c r="AL475" s="9"/>
      <c r="AM475" s="6" t="s">
        <v>1279</v>
      </c>
      <c r="AN475" s="3" t="s">
        <v>537</v>
      </c>
      <c r="AO475" s="9">
        <v>2</v>
      </c>
      <c r="AP475" s="28">
        <v>2</v>
      </c>
      <c r="AQ475" s="28">
        <v>35</v>
      </c>
      <c r="AR475" s="98" t="s">
        <v>2841</v>
      </c>
      <c r="AT475" s="98">
        <v>117</v>
      </c>
      <c r="AU475" s="98">
        <v>117</v>
      </c>
      <c r="AV475" s="98">
        <v>0</v>
      </c>
      <c r="AW475" s="98">
        <v>23.48</v>
      </c>
      <c r="AX475" s="98">
        <v>5.46</v>
      </c>
      <c r="AY475" s="226" t="s">
        <v>2874</v>
      </c>
      <c r="AZ475" s="28" t="s">
        <v>557</v>
      </c>
      <c r="BA475" s="28" t="s">
        <v>542</v>
      </c>
      <c r="BB475" s="28" t="s">
        <v>542</v>
      </c>
      <c r="BC475" s="28" t="s">
        <v>542</v>
      </c>
      <c r="BH475" s="28" t="s">
        <v>2708</v>
      </c>
      <c r="BI475" s="28" t="s">
        <v>1529</v>
      </c>
      <c r="BJ475" s="247" t="s">
        <v>10483</v>
      </c>
      <c r="BK475" s="28" t="s">
        <v>1529</v>
      </c>
      <c r="BL475" s="28" t="s">
        <v>448</v>
      </c>
      <c r="BM475" s="28" t="s">
        <v>448</v>
      </c>
      <c r="BN475" s="28" t="s">
        <v>448</v>
      </c>
      <c r="BO475" s="28" t="s">
        <v>448</v>
      </c>
      <c r="BQ475" s="28" t="s">
        <v>4455</v>
      </c>
      <c r="BR475" s="227" t="s">
        <v>2593</v>
      </c>
      <c r="BS475" s="227" t="str">
        <f t="shared" si="14"/>
        <v xml:space="preserve">-- -- BES              </v>
      </c>
      <c r="BT475" s="28" t="s">
        <v>4367</v>
      </c>
      <c r="BU475" s="28" t="s">
        <v>8160</v>
      </c>
      <c r="BV475" s="28" t="s">
        <v>8236</v>
      </c>
      <c r="CE475" s="28" t="s">
        <v>4460</v>
      </c>
      <c r="CF475" s="28" t="s">
        <v>4460</v>
      </c>
      <c r="CL475" s="28">
        <v>54</v>
      </c>
      <c r="CM475" s="28">
        <v>35</v>
      </c>
      <c r="DD475" s="162" t="s">
        <v>10483</v>
      </c>
      <c r="DE475" s="162" t="s">
        <v>10483</v>
      </c>
      <c r="DF475" s="162" t="s">
        <v>10483</v>
      </c>
      <c r="DG475" s="162" t="s">
        <v>10483</v>
      </c>
      <c r="DH475" s="162" t="s">
        <v>10483</v>
      </c>
      <c r="DI475" s="162" t="s">
        <v>10483</v>
      </c>
      <c r="DJ475" s="162" t="s">
        <v>10483</v>
      </c>
      <c r="DK475" s="162" t="s">
        <v>10483</v>
      </c>
      <c r="DL475" s="162" t="s">
        <v>10483</v>
      </c>
      <c r="EA475" s="162" t="s">
        <v>10483</v>
      </c>
      <c r="EB475" s="162"/>
      <c r="EC475" s="162" t="s">
        <v>10483</v>
      </c>
      <c r="ED475" s="162" t="s">
        <v>10483</v>
      </c>
      <c r="EE475" s="162" t="s">
        <v>10483</v>
      </c>
      <c r="EF475" s="162" t="s">
        <v>10483</v>
      </c>
      <c r="EJ475" s="3" t="s">
        <v>1355</v>
      </c>
      <c r="EK475" s="3" t="s">
        <v>1355</v>
      </c>
      <c r="EL475" s="3" t="s">
        <v>1355</v>
      </c>
      <c r="EM475" s="29">
        <v>31.05</v>
      </c>
      <c r="EN475" s="29">
        <v>6.36</v>
      </c>
      <c r="EO475" s="162" t="s">
        <v>10483</v>
      </c>
      <c r="EP475" s="29">
        <v>30.2</v>
      </c>
      <c r="EQ475" s="29">
        <v>6.08</v>
      </c>
      <c r="ER475" s="162" t="s">
        <v>10483</v>
      </c>
      <c r="FG475" s="162" t="s">
        <v>10483</v>
      </c>
      <c r="FH475" s="162" t="s">
        <v>10483</v>
      </c>
      <c r="FI475" s="162" t="s">
        <v>10483</v>
      </c>
      <c r="FJ475" s="162" t="s">
        <v>10483</v>
      </c>
      <c r="FK475" s="162" t="s">
        <v>10483</v>
      </c>
      <c r="FO475" s="162" t="s">
        <v>10483</v>
      </c>
      <c r="FP475" s="162" t="s">
        <v>10483</v>
      </c>
      <c r="FQ475" s="162" t="s">
        <v>10483</v>
      </c>
      <c r="FR475" s="162" t="s">
        <v>10483</v>
      </c>
      <c r="FS475" s="162" t="s">
        <v>10483</v>
      </c>
      <c r="FT475" s="162" t="s">
        <v>10483</v>
      </c>
      <c r="FU475" s="162" t="s">
        <v>10483</v>
      </c>
      <c r="FV475" s="162" t="s">
        <v>10483</v>
      </c>
      <c r="FW475" s="162" t="s">
        <v>10483</v>
      </c>
      <c r="FX475" s="162" t="s">
        <v>10483</v>
      </c>
      <c r="GM475" s="162" t="s">
        <v>10483</v>
      </c>
      <c r="GN475" s="162" t="s">
        <v>10483</v>
      </c>
      <c r="GO475" s="162" t="s">
        <v>10483</v>
      </c>
      <c r="GP475" s="162" t="s">
        <v>10483</v>
      </c>
      <c r="GQ475" s="162" t="s">
        <v>10483</v>
      </c>
      <c r="GZ475" s="166"/>
      <c r="HA475" s="166"/>
      <c r="HB475" s="166"/>
      <c r="HC475" s="166"/>
      <c r="HD475" s="166"/>
      <c r="HE475" s="166"/>
      <c r="HF475" s="166"/>
      <c r="HG475" s="166"/>
      <c r="HH475" s="166"/>
      <c r="HI475" s="166"/>
      <c r="HJ475" s="166"/>
      <c r="HK475" s="166"/>
      <c r="HO475" s="3" t="s">
        <v>542</v>
      </c>
      <c r="JZ475" s="9"/>
      <c r="KA475" s="9"/>
      <c r="KB475" s="9"/>
      <c r="KC475" s="9"/>
      <c r="KD475" s="9"/>
      <c r="KE475" s="9"/>
      <c r="KF475" s="9"/>
      <c r="VF475" s="3" t="s">
        <v>5046</v>
      </c>
      <c r="VG475" s="3" t="s">
        <v>5138</v>
      </c>
      <c r="VH475" s="3" t="s">
        <v>4524</v>
      </c>
      <c r="VI475" s="3">
        <v>54</v>
      </c>
      <c r="VJ475" s="3">
        <v>100</v>
      </c>
      <c r="VQ475" s="3" t="s">
        <v>2634</v>
      </c>
      <c r="VR475" s="3" t="s">
        <v>2634</v>
      </c>
      <c r="VS475" s="3" t="s">
        <v>2634</v>
      </c>
      <c r="VT475" s="6" t="s">
        <v>2634</v>
      </c>
      <c r="VV475" s="2" t="s">
        <v>5856</v>
      </c>
      <c r="VW475" s="2" t="s">
        <v>2314</v>
      </c>
      <c r="VX475" s="3" t="s">
        <v>6307</v>
      </c>
      <c r="VZ475" s="3" t="s">
        <v>777</v>
      </c>
      <c r="WA475" s="3" t="s">
        <v>777</v>
      </c>
      <c r="WB475" s="3" t="s">
        <v>10422</v>
      </c>
      <c r="WC475" s="3" t="s">
        <v>777</v>
      </c>
      <c r="WE475" s="6"/>
      <c r="WG475" s="7" t="s">
        <v>777</v>
      </c>
      <c r="WN475" s="2" t="s">
        <v>6306</v>
      </c>
      <c r="WU475" s="3" t="s">
        <v>5839</v>
      </c>
      <c r="WV475" s="7" t="s">
        <v>3901</v>
      </c>
      <c r="WZ475" s="6" t="s">
        <v>2589</v>
      </c>
      <c r="XA475" s="6" t="s">
        <v>3813</v>
      </c>
      <c r="XD475" s="6" t="s">
        <v>3815</v>
      </c>
      <c r="XE475" s="6" t="s">
        <v>542</v>
      </c>
      <c r="XF475" s="6" t="s">
        <v>176</v>
      </c>
      <c r="XG475" s="6" t="s">
        <v>2693</v>
      </c>
      <c r="XI475" s="6" t="s">
        <v>1279</v>
      </c>
      <c r="XK475"/>
      <c r="XL475" s="6" t="s">
        <v>2693</v>
      </c>
      <c r="XM475" s="6" t="s">
        <v>2693</v>
      </c>
      <c r="XN475" s="6" t="s">
        <v>2693</v>
      </c>
      <c r="XP475" s="6" t="s">
        <v>10503</v>
      </c>
      <c r="XQ475" s="6" t="s">
        <v>1279</v>
      </c>
      <c r="XS475" s="6" t="s">
        <v>10982</v>
      </c>
      <c r="XV475" s="3">
        <v>2</v>
      </c>
      <c r="YI475" s="3" t="s">
        <v>2443</v>
      </c>
      <c r="YJ475" s="3" t="s">
        <v>3884</v>
      </c>
      <c r="YL475" s="3" t="s">
        <v>2591</v>
      </c>
      <c r="YQ475" s="3" t="s">
        <v>3899</v>
      </c>
      <c r="YR475" s="3" t="s">
        <v>3901</v>
      </c>
      <c r="YS475" s="3" t="s">
        <v>49</v>
      </c>
      <c r="YT475" s="3" t="s">
        <v>49</v>
      </c>
      <c r="YU475" s="3" t="s">
        <v>4083</v>
      </c>
      <c r="YX475" s="3" t="s">
        <v>176</v>
      </c>
      <c r="YY475" s="3" t="s">
        <v>2114</v>
      </c>
      <c r="ZA475" s="6" t="s">
        <v>2020</v>
      </c>
      <c r="ZC475" s="6" t="s">
        <v>2592</v>
      </c>
    </row>
    <row r="476" spans="1:686" ht="33" customHeight="1" x14ac:dyDescent="0.2">
      <c r="A476" s="162" t="s">
        <v>10483</v>
      </c>
      <c r="B476" s="162"/>
      <c r="C476" s="162" t="s">
        <v>10483</v>
      </c>
      <c r="D476" s="162" t="s">
        <v>10483</v>
      </c>
      <c r="E476" s="162" t="s">
        <v>10483</v>
      </c>
      <c r="K476" s="6">
        <v>98</v>
      </c>
      <c r="L476" s="6">
        <v>149</v>
      </c>
      <c r="M476" s="162" t="s">
        <v>10483</v>
      </c>
      <c r="T476" s="3" t="s">
        <v>2590</v>
      </c>
      <c r="AD476" s="3" t="s">
        <v>3817</v>
      </c>
      <c r="AE476" s="3" t="s">
        <v>3816</v>
      </c>
      <c r="AG476" s="162" t="s">
        <v>10483</v>
      </c>
      <c r="AI476" s="3" t="s">
        <v>3818</v>
      </c>
      <c r="AL476" s="9"/>
      <c r="AM476" s="6" t="s">
        <v>10766</v>
      </c>
      <c r="AO476" s="247">
        <v>2</v>
      </c>
      <c r="AP476" s="28">
        <v>2</v>
      </c>
      <c r="AQ476" s="28">
        <v>35</v>
      </c>
      <c r="BH476" s="28" t="s">
        <v>2708</v>
      </c>
      <c r="BI476" s="247" t="s">
        <v>10483</v>
      </c>
      <c r="BJ476" s="247" t="s">
        <v>10483</v>
      </c>
      <c r="BK476" s="247" t="s">
        <v>10483</v>
      </c>
      <c r="BQ476" s="28" t="s">
        <v>4455</v>
      </c>
      <c r="BS476" s="227" t="str">
        <f t="shared" si="14"/>
        <v xml:space="preserve">-- -- BES              </v>
      </c>
      <c r="CL476" s="28">
        <v>63</v>
      </c>
      <c r="CM476" s="28">
        <v>46</v>
      </c>
      <c r="DD476" s="162" t="s">
        <v>10483</v>
      </c>
      <c r="DE476" s="162" t="s">
        <v>10483</v>
      </c>
      <c r="DF476" s="162" t="s">
        <v>10483</v>
      </c>
      <c r="DG476" s="162" t="s">
        <v>10483</v>
      </c>
      <c r="DH476" s="162" t="s">
        <v>10483</v>
      </c>
      <c r="DI476" s="162" t="s">
        <v>10483</v>
      </c>
      <c r="DJ476" s="162" t="s">
        <v>10483</v>
      </c>
      <c r="DK476" s="162" t="s">
        <v>10483</v>
      </c>
      <c r="DL476" s="162" t="s">
        <v>10483</v>
      </c>
      <c r="EA476" s="162" t="s">
        <v>10483</v>
      </c>
      <c r="EB476" s="162"/>
      <c r="EC476" s="162" t="s">
        <v>10483</v>
      </c>
      <c r="ED476" s="162" t="s">
        <v>10483</v>
      </c>
      <c r="EE476" s="162" t="s">
        <v>10483</v>
      </c>
      <c r="EF476" s="162" t="s">
        <v>10483</v>
      </c>
      <c r="EJ476" s="3" t="s">
        <v>1355</v>
      </c>
      <c r="EK476" s="3" t="s">
        <v>1355</v>
      </c>
      <c r="EL476" s="3" t="s">
        <v>1355</v>
      </c>
      <c r="EM476" s="29">
        <v>28.5</v>
      </c>
      <c r="EN476" s="29">
        <v>5.81</v>
      </c>
      <c r="EO476" s="162" t="s">
        <v>10483</v>
      </c>
      <c r="EP476" s="29">
        <v>28.5</v>
      </c>
      <c r="EQ476" s="29">
        <v>5.88</v>
      </c>
      <c r="ER476" s="162" t="s">
        <v>10483</v>
      </c>
      <c r="FG476" s="162" t="s">
        <v>10483</v>
      </c>
      <c r="FH476" s="162" t="s">
        <v>10483</v>
      </c>
      <c r="FI476" s="162" t="s">
        <v>10483</v>
      </c>
      <c r="FJ476" s="162" t="s">
        <v>10483</v>
      </c>
      <c r="FK476" s="162" t="s">
        <v>10483</v>
      </c>
      <c r="FO476" s="162" t="s">
        <v>10483</v>
      </c>
      <c r="FP476" s="162" t="s">
        <v>10483</v>
      </c>
      <c r="FQ476" s="162" t="s">
        <v>10483</v>
      </c>
      <c r="FR476" s="162" t="s">
        <v>10483</v>
      </c>
      <c r="FS476" s="162" t="s">
        <v>10483</v>
      </c>
      <c r="FT476" s="162" t="s">
        <v>10483</v>
      </c>
      <c r="FU476" s="162" t="s">
        <v>10483</v>
      </c>
      <c r="FV476" s="162" t="s">
        <v>10483</v>
      </c>
      <c r="FW476" s="162" t="s">
        <v>10483</v>
      </c>
      <c r="FX476" s="162" t="s">
        <v>10483</v>
      </c>
      <c r="GM476" s="162" t="s">
        <v>10483</v>
      </c>
      <c r="GN476" s="162" t="s">
        <v>10483</v>
      </c>
      <c r="GO476" s="162" t="s">
        <v>10483</v>
      </c>
      <c r="GP476" s="162" t="s">
        <v>10483</v>
      </c>
      <c r="GQ476" s="162" t="s">
        <v>10483</v>
      </c>
      <c r="GZ476" s="166"/>
      <c r="HA476" s="166"/>
      <c r="HB476" s="166"/>
      <c r="HC476" s="166"/>
      <c r="HD476" s="166"/>
      <c r="HE476" s="166"/>
      <c r="HF476" s="166"/>
      <c r="HG476" s="166"/>
      <c r="HH476" s="166"/>
      <c r="HI476" s="166"/>
      <c r="HJ476" s="166"/>
      <c r="HK476" s="166"/>
      <c r="JZ476" s="9"/>
      <c r="KA476" s="9"/>
      <c r="KB476" s="9"/>
      <c r="KC476" s="9"/>
      <c r="KD476" s="9"/>
      <c r="KE476" s="9"/>
      <c r="KF476" s="9"/>
      <c r="VF476" s="3" t="s">
        <v>5046</v>
      </c>
      <c r="VG476" s="3" t="s">
        <v>5138</v>
      </c>
      <c r="VH476" s="3" t="s">
        <v>4524</v>
      </c>
      <c r="VI476" s="3">
        <v>63</v>
      </c>
      <c r="VJ476" s="3">
        <v>100</v>
      </c>
      <c r="WA476" s="3" t="s">
        <v>777</v>
      </c>
      <c r="WE476" s="6"/>
      <c r="WZ476" s="6" t="s">
        <v>2590</v>
      </c>
      <c r="XA476" s="6" t="s">
        <v>3816</v>
      </c>
      <c r="XD476" s="6" t="s">
        <v>3818</v>
      </c>
      <c r="XG476" s="6" t="s">
        <v>1013</v>
      </c>
      <c r="XI476" s="6" t="s">
        <v>5862</v>
      </c>
      <c r="XK476"/>
      <c r="XL476" s="6" t="s">
        <v>1013</v>
      </c>
      <c r="XM476" s="6" t="s">
        <v>1013</v>
      </c>
      <c r="XN476" s="6" t="s">
        <v>1013</v>
      </c>
      <c r="XO476" s="6" t="s">
        <v>10513</v>
      </c>
      <c r="XP476" s="6" t="s">
        <v>9568</v>
      </c>
      <c r="XQ476" s="6" t="s">
        <v>10766</v>
      </c>
      <c r="XS476" s="6" t="s">
        <v>10983</v>
      </c>
      <c r="XV476" s="3">
        <v>2</v>
      </c>
      <c r="YJ476" s="3" t="s">
        <v>3884</v>
      </c>
    </row>
    <row r="477" spans="1:686" ht="33" customHeight="1" x14ac:dyDescent="0.2">
      <c r="B477" s="64" t="s">
        <v>11357</v>
      </c>
      <c r="C477" s="138" t="s">
        <v>9883</v>
      </c>
      <c r="D477" s="138"/>
      <c r="E477" s="138"/>
      <c r="F477" s="4" t="s">
        <v>4628</v>
      </c>
      <c r="J477" s="80" t="s">
        <v>5426</v>
      </c>
      <c r="K477" s="6">
        <v>100</v>
      </c>
      <c r="L477" s="6">
        <v>150</v>
      </c>
      <c r="M477" s="138" t="s">
        <v>947</v>
      </c>
      <c r="N477" s="3" t="s">
        <v>10309</v>
      </c>
      <c r="O477" s="3" t="s">
        <v>10310</v>
      </c>
      <c r="P477" s="3">
        <v>2</v>
      </c>
      <c r="Q477" s="6" t="s">
        <v>2328</v>
      </c>
      <c r="S477" s="3" t="s">
        <v>75</v>
      </c>
      <c r="T477" s="3" t="s">
        <v>1129</v>
      </c>
      <c r="U477" s="3" t="s">
        <v>49</v>
      </c>
      <c r="V477" s="3" t="s">
        <v>49</v>
      </c>
      <c r="W477" s="3" t="s">
        <v>2105</v>
      </c>
      <c r="Y477" s="3" t="s">
        <v>2229</v>
      </c>
      <c r="Z477" s="3" t="s">
        <v>2166</v>
      </c>
      <c r="AA477" s="3" t="s">
        <v>2231</v>
      </c>
      <c r="AB477" s="6" t="s">
        <v>2812</v>
      </c>
      <c r="AC477" s="3" t="s">
        <v>218</v>
      </c>
      <c r="AD477" s="3" t="s">
        <v>3232</v>
      </c>
      <c r="AE477" s="3" t="s">
        <v>3479</v>
      </c>
      <c r="AF477" s="3" t="s">
        <v>3481</v>
      </c>
      <c r="AG477" s="3" t="s">
        <v>10488</v>
      </c>
      <c r="AI477" s="3" t="s">
        <v>3483</v>
      </c>
      <c r="AJ477" s="3" t="s">
        <v>542</v>
      </c>
      <c r="AL477" s="9"/>
      <c r="AM477" s="6" t="s">
        <v>810</v>
      </c>
      <c r="AN477" s="3" t="s">
        <v>537</v>
      </c>
      <c r="AO477" s="9"/>
      <c r="AP477" s="28">
        <v>1</v>
      </c>
      <c r="AQ477" s="28">
        <v>10</v>
      </c>
      <c r="AR477" s="98" t="s">
        <v>2762</v>
      </c>
      <c r="AT477" s="98">
        <v>107</v>
      </c>
      <c r="AU477" s="98">
        <v>107</v>
      </c>
      <c r="AV477" s="98">
        <v>0</v>
      </c>
      <c r="AW477" s="98">
        <v>18.079999999999998</v>
      </c>
      <c r="AX477" s="98">
        <v>0.56999999999999995</v>
      </c>
      <c r="AY477" s="226" t="s">
        <v>3010</v>
      </c>
      <c r="AZ477" s="28" t="s">
        <v>557</v>
      </c>
      <c r="BA477" s="28" t="s">
        <v>542</v>
      </c>
      <c r="BB477" s="28" t="s">
        <v>542</v>
      </c>
      <c r="BC477" s="28" t="s">
        <v>542</v>
      </c>
      <c r="BD477" s="28" t="s">
        <v>53</v>
      </c>
      <c r="BE477" s="28" t="s">
        <v>10</v>
      </c>
      <c r="BF477" s="28" t="s">
        <v>30</v>
      </c>
      <c r="BG477" s="28" t="s">
        <v>29</v>
      </c>
      <c r="BH477" s="98" t="s">
        <v>2708</v>
      </c>
      <c r="BI477" s="28" t="s">
        <v>1529</v>
      </c>
      <c r="BJ477" s="247" t="s">
        <v>10483</v>
      </c>
      <c r="BK477" s="247" t="s">
        <v>10483</v>
      </c>
      <c r="BL477" s="28">
        <v>3</v>
      </c>
      <c r="BM477" s="28" t="s">
        <v>448</v>
      </c>
      <c r="BN477" s="28" t="s">
        <v>448</v>
      </c>
      <c r="BO477" s="28" t="s">
        <v>448</v>
      </c>
      <c r="BQ477" s="28" t="s">
        <v>4455</v>
      </c>
      <c r="BR477" s="227" t="s">
        <v>461</v>
      </c>
      <c r="BS477" s="227" t="str">
        <f t="shared" si="14"/>
        <v xml:space="preserve">--  --        SATAQ-I      </v>
      </c>
      <c r="BT477" s="28" t="s">
        <v>4381</v>
      </c>
      <c r="BU477" s="28" t="s">
        <v>8242</v>
      </c>
      <c r="CF477" s="28" t="s">
        <v>4460</v>
      </c>
      <c r="CJ477" s="118" t="s">
        <v>5426</v>
      </c>
      <c r="CL477" s="239" t="s">
        <v>2555</v>
      </c>
      <c r="CM477" s="239" t="s">
        <v>2555</v>
      </c>
      <c r="CN477" s="3" t="s">
        <v>163</v>
      </c>
      <c r="DD477" s="162" t="s">
        <v>10483</v>
      </c>
      <c r="DE477" s="162" t="s">
        <v>10483</v>
      </c>
      <c r="DF477" s="162" t="s">
        <v>10483</v>
      </c>
      <c r="DG477" s="162" t="s">
        <v>10483</v>
      </c>
      <c r="DH477" s="162" t="s">
        <v>10483</v>
      </c>
      <c r="DJ477" s="162" t="s">
        <v>10483</v>
      </c>
      <c r="DK477" s="162" t="s">
        <v>10483</v>
      </c>
      <c r="DL477" s="162" t="s">
        <v>10483</v>
      </c>
      <c r="EA477" s="162" t="s">
        <v>10483</v>
      </c>
      <c r="EB477" s="162"/>
      <c r="EC477" s="162" t="s">
        <v>10483</v>
      </c>
      <c r="ED477" s="162" t="s">
        <v>10483</v>
      </c>
      <c r="EE477" s="162" t="s">
        <v>10483</v>
      </c>
      <c r="EF477" s="162" t="s">
        <v>10483</v>
      </c>
      <c r="EJ477" s="162" t="s">
        <v>10483</v>
      </c>
      <c r="FK477" s="9"/>
      <c r="GP477" s="2"/>
      <c r="GQ477" s="9"/>
      <c r="GZ477" s="166"/>
      <c r="HA477" s="166"/>
      <c r="HB477" s="166"/>
      <c r="HC477" s="166"/>
      <c r="HD477" s="166"/>
      <c r="HE477" s="166"/>
      <c r="HF477" s="166"/>
      <c r="HG477" s="166"/>
      <c r="HH477" s="166"/>
      <c r="HI477" s="166"/>
      <c r="HJ477" s="166"/>
      <c r="HK477" s="166"/>
      <c r="HO477" s="3" t="s">
        <v>542</v>
      </c>
      <c r="JZ477" s="9"/>
      <c r="KA477" s="9"/>
      <c r="KB477" s="9"/>
      <c r="KC477" s="9"/>
      <c r="KD477" s="9"/>
      <c r="KE477" s="9"/>
      <c r="KF477" s="9"/>
      <c r="PL477" s="3" t="s">
        <v>4182</v>
      </c>
      <c r="PM477" s="3" t="s">
        <v>4170</v>
      </c>
      <c r="PN477" s="3" t="s">
        <v>8137</v>
      </c>
      <c r="PO477" s="29">
        <v>3.1</v>
      </c>
      <c r="PP477" s="29">
        <v>0.92</v>
      </c>
      <c r="PV477" s="64"/>
      <c r="PW477" s="29">
        <v>3.05</v>
      </c>
      <c r="PX477" s="29">
        <v>0.85</v>
      </c>
      <c r="VF477" s="3" t="s">
        <v>4868</v>
      </c>
      <c r="VG477" s="9"/>
      <c r="VH477" s="9"/>
      <c r="VI477" s="9"/>
      <c r="VJ477" s="9"/>
      <c r="VO477" s="8"/>
      <c r="VQ477" s="3" t="s">
        <v>947</v>
      </c>
      <c r="VR477" s="3" t="s">
        <v>947</v>
      </c>
      <c r="VS477" s="3" t="s">
        <v>947</v>
      </c>
      <c r="VT477" s="18" t="s">
        <v>947</v>
      </c>
      <c r="VV477" s="2" t="s">
        <v>5841</v>
      </c>
      <c r="VW477" s="2" t="s">
        <v>5842</v>
      </c>
      <c r="VX477" s="3" t="s">
        <v>6311</v>
      </c>
      <c r="VZ477" s="3" t="s">
        <v>777</v>
      </c>
      <c r="WA477" s="3" t="s">
        <v>777</v>
      </c>
      <c r="WB477" s="3" t="s">
        <v>10422</v>
      </c>
      <c r="WC477" s="3" t="s">
        <v>777</v>
      </c>
      <c r="WG477" s="7" t="s">
        <v>777</v>
      </c>
      <c r="WN477" s="2" t="s">
        <v>6310</v>
      </c>
      <c r="WQ477" s="91" t="s">
        <v>537</v>
      </c>
      <c r="WR477" s="92" t="s">
        <v>777</v>
      </c>
      <c r="WS477" s="91" t="s">
        <v>537</v>
      </c>
      <c r="WT477" s="3" t="s">
        <v>5839</v>
      </c>
      <c r="WU477" s="3" t="s">
        <v>5839</v>
      </c>
      <c r="WV477" s="7" t="s">
        <v>3901</v>
      </c>
      <c r="WW477" s="3" t="s">
        <v>6312</v>
      </c>
      <c r="WX477" s="18"/>
      <c r="WZ477" s="18" t="s">
        <v>1129</v>
      </c>
      <c r="XA477" s="18" t="s">
        <v>3479</v>
      </c>
      <c r="XB477" s="18" t="s">
        <v>3481</v>
      </c>
      <c r="XC477" s="18"/>
      <c r="XD477" s="18" t="s">
        <v>3483</v>
      </c>
      <c r="XE477" s="18" t="s">
        <v>542</v>
      </c>
      <c r="XF477" s="18" t="s">
        <v>2459</v>
      </c>
      <c r="XG477" s="18" t="s">
        <v>810</v>
      </c>
      <c r="XH477" s="18"/>
      <c r="XI477" s="18"/>
      <c r="XJ477" s="18"/>
      <c r="XK477" s="3" t="s">
        <v>427</v>
      </c>
      <c r="XL477" s="8" t="s">
        <v>810</v>
      </c>
      <c r="XP477" s="6" t="s">
        <v>810</v>
      </c>
      <c r="XQ477" s="6" t="s">
        <v>810</v>
      </c>
      <c r="XS477" s="6" t="s">
        <v>10984</v>
      </c>
      <c r="XU477" s="3" t="s">
        <v>3481</v>
      </c>
      <c r="XV477" s="3">
        <v>1</v>
      </c>
      <c r="XX477" s="3" t="s">
        <v>802</v>
      </c>
      <c r="XY477" s="3" t="s">
        <v>1477</v>
      </c>
      <c r="YB477" s="3" t="s">
        <v>802</v>
      </c>
      <c r="YI477" s="3" t="s">
        <v>786</v>
      </c>
      <c r="YJ477" s="3" t="s">
        <v>459</v>
      </c>
      <c r="YL477" s="3" t="s">
        <v>462</v>
      </c>
      <c r="YM477" s="3" t="s">
        <v>537</v>
      </c>
      <c r="YN477" s="3" t="s">
        <v>777</v>
      </c>
      <c r="YO477" s="3" t="s">
        <v>537</v>
      </c>
      <c r="YP477" s="3" t="s">
        <v>2754</v>
      </c>
      <c r="YQ477" s="3" t="s">
        <v>3899</v>
      </c>
      <c r="YR477" s="3" t="s">
        <v>3901</v>
      </c>
      <c r="YS477" s="3" t="s">
        <v>49</v>
      </c>
      <c r="YT477" s="3" t="s">
        <v>49</v>
      </c>
      <c r="YU477" s="3" t="s">
        <v>4012</v>
      </c>
      <c r="YV477" s="3" t="s">
        <v>777</v>
      </c>
      <c r="YX477" s="3" t="s">
        <v>2459</v>
      </c>
      <c r="YY477" s="3" t="s">
        <v>2105</v>
      </c>
      <c r="ZA477" s="6" t="s">
        <v>2811</v>
      </c>
      <c r="ZB477" s="3" t="s">
        <v>434</v>
      </c>
      <c r="ZC477" s="3"/>
      <c r="ZD477" s="24" t="s">
        <v>460</v>
      </c>
      <c r="ZH477" s="13" t="s">
        <v>735</v>
      </c>
      <c r="ZI477" s="3" t="s">
        <v>49</v>
      </c>
      <c r="ZJ477" s="3" t="s">
        <v>736</v>
      </c>
    </row>
    <row r="478" spans="1:686" ht="33" customHeight="1" x14ac:dyDescent="0.2">
      <c r="K478" s="6">
        <v>100</v>
      </c>
      <c r="L478" s="6">
        <v>150</v>
      </c>
      <c r="T478" s="3" t="s">
        <v>1130</v>
      </c>
      <c r="AC478" s="3"/>
      <c r="AE478" s="3" t="s">
        <v>3480</v>
      </c>
      <c r="AF478" s="3" t="s">
        <v>3482</v>
      </c>
      <c r="AG478" s="3" t="s">
        <v>10488</v>
      </c>
      <c r="AI478" s="3" t="s">
        <v>3484</v>
      </c>
      <c r="AL478" s="9"/>
      <c r="AM478" s="6" t="s">
        <v>10743</v>
      </c>
      <c r="AO478" s="247" t="s">
        <v>10483</v>
      </c>
      <c r="AP478" s="28">
        <v>1</v>
      </c>
      <c r="AQ478" s="28">
        <v>10</v>
      </c>
      <c r="BH478" s="98" t="s">
        <v>2708</v>
      </c>
      <c r="BI478" s="247" t="s">
        <v>10483</v>
      </c>
      <c r="BJ478" s="247" t="s">
        <v>10483</v>
      </c>
      <c r="BK478" s="247" t="s">
        <v>10483</v>
      </c>
      <c r="BQ478" s="28" t="s">
        <v>4455</v>
      </c>
      <c r="BS478" s="227" t="str">
        <f t="shared" si="14"/>
        <v xml:space="preserve">--  --              </v>
      </c>
      <c r="CL478" s="239" t="s">
        <v>2555</v>
      </c>
      <c r="CM478" s="239" t="s">
        <v>2555</v>
      </c>
      <c r="DD478" s="162" t="s">
        <v>10483</v>
      </c>
      <c r="DE478" s="162" t="s">
        <v>10483</v>
      </c>
      <c r="DF478" s="162" t="s">
        <v>10483</v>
      </c>
      <c r="DG478" s="162" t="s">
        <v>10483</v>
      </c>
      <c r="DH478" s="162" t="s">
        <v>10483</v>
      </c>
      <c r="DI478" s="162" t="s">
        <v>10483</v>
      </c>
      <c r="DJ478" s="162" t="s">
        <v>10483</v>
      </c>
      <c r="DK478" s="162" t="s">
        <v>10483</v>
      </c>
      <c r="DL478" s="162" t="s">
        <v>10483</v>
      </c>
      <c r="EA478" s="162" t="s">
        <v>10483</v>
      </c>
      <c r="EB478" s="162"/>
      <c r="EC478" s="162" t="s">
        <v>10483</v>
      </c>
      <c r="ED478" s="162" t="s">
        <v>10483</v>
      </c>
      <c r="EE478" s="162" t="s">
        <v>10483</v>
      </c>
      <c r="EF478" s="162" t="s">
        <v>10483</v>
      </c>
      <c r="EJ478" s="162" t="s">
        <v>10483</v>
      </c>
      <c r="FK478" s="9"/>
      <c r="GP478" s="2"/>
      <c r="GQ478" s="9"/>
      <c r="GZ478" s="166"/>
      <c r="HA478" s="166"/>
      <c r="HB478" s="166"/>
      <c r="HC478" s="166"/>
      <c r="HD478" s="166"/>
      <c r="HE478" s="166"/>
      <c r="HF478" s="166"/>
      <c r="HG478" s="166"/>
      <c r="HH478" s="166"/>
      <c r="HI478" s="166"/>
      <c r="HJ478" s="166"/>
      <c r="HK478" s="166"/>
      <c r="JZ478" s="9"/>
      <c r="KA478" s="9"/>
      <c r="KB478" s="9"/>
      <c r="KC478" s="9"/>
      <c r="KD478" s="9"/>
      <c r="KE478" s="9"/>
      <c r="KF478" s="9"/>
      <c r="PO478" s="29">
        <v>3.09</v>
      </c>
      <c r="PP478" s="29">
        <v>0.93</v>
      </c>
      <c r="PV478" s="64"/>
      <c r="PW478" s="29">
        <v>3.1</v>
      </c>
      <c r="PX478" s="29">
        <v>1.03</v>
      </c>
      <c r="VF478" s="3" t="s">
        <v>4868</v>
      </c>
      <c r="VG478" s="9"/>
      <c r="VH478" s="9"/>
      <c r="VI478" s="9"/>
      <c r="VJ478" s="9"/>
      <c r="VO478" s="8"/>
      <c r="VT478" s="18"/>
      <c r="WA478" s="3" t="s">
        <v>777</v>
      </c>
      <c r="WX478" s="18"/>
      <c r="WZ478" s="18" t="s">
        <v>1130</v>
      </c>
      <c r="XA478" s="18" t="s">
        <v>3480</v>
      </c>
      <c r="XB478" s="18" t="s">
        <v>3482</v>
      </c>
      <c r="XC478" s="18"/>
      <c r="XD478" s="18" t="s">
        <v>3484</v>
      </c>
      <c r="XE478" s="18"/>
      <c r="XF478" s="18" t="s">
        <v>2459</v>
      </c>
      <c r="XG478" s="18" t="s">
        <v>1816</v>
      </c>
      <c r="XH478" s="18"/>
      <c r="XI478" s="18"/>
      <c r="XJ478" s="18"/>
      <c r="XK478"/>
      <c r="XL478" s="3" t="s">
        <v>1816</v>
      </c>
      <c r="XP478" s="6" t="s">
        <v>9568</v>
      </c>
      <c r="XQ478" s="6" t="s">
        <v>10743</v>
      </c>
      <c r="XS478" s="6" t="s">
        <v>10985</v>
      </c>
      <c r="XU478" s="3" t="s">
        <v>3482</v>
      </c>
      <c r="XV478" s="3">
        <v>1</v>
      </c>
      <c r="XY478" s="3" t="s">
        <v>1013</v>
      </c>
      <c r="YB478" s="3" t="s">
        <v>1464</v>
      </c>
      <c r="YJ478" s="3" t="s">
        <v>459</v>
      </c>
      <c r="YX478" s="3" t="s">
        <v>2459</v>
      </c>
      <c r="ZC478" s="3"/>
    </row>
    <row r="479" spans="1:686" ht="33" customHeight="1" x14ac:dyDescent="0.2">
      <c r="B479" s="150" t="s">
        <v>11358</v>
      </c>
      <c r="C479" s="150" t="s">
        <v>9959</v>
      </c>
      <c r="D479" s="150" t="s">
        <v>10047</v>
      </c>
      <c r="E479" s="150" t="s">
        <v>9995</v>
      </c>
      <c r="F479" s="4" t="s">
        <v>4633</v>
      </c>
      <c r="K479" s="6">
        <v>102</v>
      </c>
      <c r="L479" s="6">
        <v>151</v>
      </c>
      <c r="M479" s="138" t="s">
        <v>937</v>
      </c>
      <c r="N479" s="3" t="s">
        <v>10311</v>
      </c>
      <c r="O479" s="3" t="s">
        <v>10312</v>
      </c>
      <c r="P479" s="3">
        <v>2</v>
      </c>
      <c r="Q479" s="6" t="s">
        <v>2345</v>
      </c>
      <c r="S479" s="3" t="s">
        <v>236</v>
      </c>
      <c r="T479" s="3" t="s">
        <v>1134</v>
      </c>
      <c r="U479" s="3" t="s">
        <v>343</v>
      </c>
      <c r="V479" s="3" t="s">
        <v>49</v>
      </c>
      <c r="W479" s="3" t="s">
        <v>343</v>
      </c>
      <c r="Y479" s="3" t="s">
        <v>2229</v>
      </c>
      <c r="Z479" s="3" t="s">
        <v>2166</v>
      </c>
      <c r="AA479" s="3" t="s">
        <v>2259</v>
      </c>
      <c r="AB479" s="6" t="s">
        <v>1837</v>
      </c>
      <c r="AC479" s="3" t="s">
        <v>145</v>
      </c>
      <c r="AD479" s="3" t="s">
        <v>3237</v>
      </c>
      <c r="AE479" s="3" t="s">
        <v>3239</v>
      </c>
      <c r="AF479" s="3" t="s">
        <v>3259</v>
      </c>
      <c r="AG479" s="3" t="s">
        <v>3259</v>
      </c>
      <c r="AI479" s="3" t="s">
        <v>3238</v>
      </c>
      <c r="AJ479" s="3" t="s">
        <v>3245</v>
      </c>
      <c r="AL479" s="9"/>
      <c r="AM479" s="6" t="s">
        <v>1223</v>
      </c>
      <c r="AN479" s="3" t="s">
        <v>537</v>
      </c>
      <c r="AO479" s="28">
        <v>12</v>
      </c>
      <c r="AP479" s="28">
        <v>6</v>
      </c>
      <c r="AQ479" s="28">
        <v>90</v>
      </c>
      <c r="AR479" s="98" t="s">
        <v>2762</v>
      </c>
      <c r="AT479" s="98">
        <v>226</v>
      </c>
      <c r="AU479" s="98">
        <v>226</v>
      </c>
      <c r="AV479" s="98">
        <v>0</v>
      </c>
      <c r="AW479" s="98" t="s">
        <v>3014</v>
      </c>
      <c r="AX479" s="98" t="s">
        <v>3015</v>
      </c>
      <c r="AY479" s="226" t="s">
        <v>3016</v>
      </c>
      <c r="AZ479" s="28" t="s">
        <v>542</v>
      </c>
      <c r="BA479" s="28" t="s">
        <v>542</v>
      </c>
      <c r="BB479" s="28" t="s">
        <v>542</v>
      </c>
      <c r="BC479" s="28" t="s">
        <v>542</v>
      </c>
      <c r="BD479" s="28" t="s">
        <v>53</v>
      </c>
      <c r="BE479" s="28" t="s">
        <v>10</v>
      </c>
      <c r="BF479" s="28" t="s">
        <v>30</v>
      </c>
      <c r="BG479" s="28" t="s">
        <v>12</v>
      </c>
      <c r="BH479" s="98" t="s">
        <v>2708</v>
      </c>
      <c r="BI479" s="28" t="s">
        <v>1529</v>
      </c>
      <c r="BK479" s="28" t="s">
        <v>1529</v>
      </c>
      <c r="BL479" s="28">
        <v>3</v>
      </c>
      <c r="BM479" s="28" t="s">
        <v>448</v>
      </c>
      <c r="BN479" s="28" t="s">
        <v>448</v>
      </c>
      <c r="BO479" s="28" t="s">
        <v>448</v>
      </c>
      <c r="BQ479" s="28" t="s">
        <v>4455</v>
      </c>
      <c r="BR479" s="227" t="s">
        <v>344</v>
      </c>
      <c r="BS479" s="227" t="str">
        <f t="shared" si="14"/>
        <v xml:space="preserve">         SATAQ-6 i items adapted (media ideal body shape); 4 items adapted (knowledge of Media Influences)       </v>
      </c>
      <c r="BT479" s="28" t="s">
        <v>4385</v>
      </c>
      <c r="BU479" s="28" t="s">
        <v>8228</v>
      </c>
      <c r="CE479" s="28" t="s">
        <v>4460</v>
      </c>
      <c r="CL479" s="28">
        <v>111</v>
      </c>
      <c r="CM479" s="28">
        <v>106</v>
      </c>
      <c r="CN479" s="3" t="s">
        <v>163</v>
      </c>
      <c r="CO479" s="3">
        <v>103</v>
      </c>
      <c r="CY479" s="3">
        <v>103</v>
      </c>
      <c r="EF479" s="9"/>
      <c r="FK479" s="9"/>
      <c r="GP479" s="2"/>
      <c r="GQ479" s="9"/>
      <c r="GZ479" s="166"/>
      <c r="HA479" s="166"/>
      <c r="HB479" s="166"/>
      <c r="HC479" s="166"/>
      <c r="HD479" s="166"/>
      <c r="HE479" s="166"/>
      <c r="HF479" s="166"/>
      <c r="HG479" s="166"/>
      <c r="HH479" s="166"/>
      <c r="HI479" s="166"/>
      <c r="HJ479" s="166"/>
      <c r="HK479" s="166"/>
      <c r="HO479" s="3" t="s">
        <v>542</v>
      </c>
      <c r="JZ479" s="9"/>
      <c r="KA479" s="9"/>
      <c r="KB479" s="9"/>
      <c r="KC479" s="9"/>
      <c r="KD479" s="9"/>
      <c r="KE479" s="9"/>
      <c r="KF479" s="9"/>
      <c r="OO479" s="6" t="s">
        <v>4384</v>
      </c>
      <c r="OP479" s="47" t="s">
        <v>4170</v>
      </c>
      <c r="VF479" s="3" t="s">
        <v>5062</v>
      </c>
      <c r="VG479" s="3" t="s">
        <v>5141</v>
      </c>
      <c r="VH479" s="9"/>
      <c r="VI479" s="33"/>
      <c r="VJ479" s="9"/>
      <c r="VQ479" s="3" t="s">
        <v>937</v>
      </c>
      <c r="VR479" s="3" t="s">
        <v>937</v>
      </c>
      <c r="VS479" s="3" t="s">
        <v>937</v>
      </c>
      <c r="VT479" s="6" t="s">
        <v>937</v>
      </c>
      <c r="VX479" s="3" t="s">
        <v>6320</v>
      </c>
      <c r="VZ479" s="3" t="s">
        <v>777</v>
      </c>
      <c r="WA479" s="3" t="s">
        <v>777</v>
      </c>
      <c r="WB479" s="3" t="s">
        <v>10422</v>
      </c>
      <c r="WC479" s="3" t="s">
        <v>777</v>
      </c>
      <c r="WG479" s="7" t="s">
        <v>777</v>
      </c>
      <c r="WO479" s="2" t="s">
        <v>3259</v>
      </c>
      <c r="WQ479" s="91" t="s">
        <v>537</v>
      </c>
      <c r="WR479" s="92" t="s">
        <v>777</v>
      </c>
      <c r="WS479" s="91" t="s">
        <v>537</v>
      </c>
      <c r="WT479" s="3" t="s">
        <v>5839</v>
      </c>
      <c r="WU479" s="3" t="s">
        <v>3921</v>
      </c>
      <c r="WV479" s="7" t="s">
        <v>3901</v>
      </c>
      <c r="WW479" s="3" t="s">
        <v>6321</v>
      </c>
      <c r="WZ479" s="6" t="s">
        <v>1134</v>
      </c>
      <c r="XA479" s="6" t="s">
        <v>3239</v>
      </c>
      <c r="XB479" s="6" t="s">
        <v>3259</v>
      </c>
      <c r="XD479" s="6" t="s">
        <v>3238</v>
      </c>
      <c r="XE479" s="6" t="s">
        <v>3245</v>
      </c>
      <c r="XF479" s="6" t="s">
        <v>2463</v>
      </c>
      <c r="XG479" s="6" t="s">
        <v>800</v>
      </c>
      <c r="XI479" s="6" t="s">
        <v>1223</v>
      </c>
      <c r="XK479" s="3" t="s">
        <v>169</v>
      </c>
      <c r="XL479" s="3" t="s">
        <v>800</v>
      </c>
      <c r="XP479" s="6" t="s">
        <v>1223</v>
      </c>
      <c r="XQ479" s="6" t="s">
        <v>1223</v>
      </c>
      <c r="XU479" s="3" t="s">
        <v>3259</v>
      </c>
      <c r="XV479" s="3">
        <v>6</v>
      </c>
      <c r="XX479" s="3" t="s">
        <v>800</v>
      </c>
      <c r="XY479" s="3" t="s">
        <v>1223</v>
      </c>
      <c r="YB479" s="3" t="s">
        <v>800</v>
      </c>
      <c r="YI479" s="3" t="s">
        <v>786</v>
      </c>
      <c r="YJ479" s="3" t="s">
        <v>341</v>
      </c>
      <c r="YL479" s="3" t="s">
        <v>345</v>
      </c>
      <c r="YM479" s="3" t="s">
        <v>537</v>
      </c>
      <c r="YN479" s="3" t="s">
        <v>777</v>
      </c>
      <c r="YO479" s="3" t="s">
        <v>537</v>
      </c>
      <c r="YP479" s="3" t="s">
        <v>2751</v>
      </c>
      <c r="YQ479" s="3" t="s">
        <v>3921</v>
      </c>
      <c r="YR479" s="3" t="s">
        <v>3901</v>
      </c>
      <c r="YS479" s="3" t="s">
        <v>343</v>
      </c>
      <c r="YT479" s="3" t="s">
        <v>49</v>
      </c>
      <c r="YU479" s="3" t="s">
        <v>4015</v>
      </c>
      <c r="YV479" s="3" t="s">
        <v>777</v>
      </c>
      <c r="YX479" s="3" t="s">
        <v>2463</v>
      </c>
      <c r="YY479" s="3" t="s">
        <v>2141</v>
      </c>
      <c r="ZB479" s="3" t="s">
        <v>3</v>
      </c>
      <c r="ZC479" s="3"/>
      <c r="ZD479" s="24" t="s">
        <v>342</v>
      </c>
      <c r="ZH479" s="13" t="s">
        <v>696</v>
      </c>
      <c r="ZI479" s="3" t="s">
        <v>694</v>
      </c>
      <c r="ZJ479" s="3" t="s">
        <v>695</v>
      </c>
    </row>
    <row r="480" spans="1:686" ht="33" customHeight="1" x14ac:dyDescent="0.2">
      <c r="C480" s="3" t="s">
        <v>9604</v>
      </c>
      <c r="F480" s="4" t="s">
        <v>2449</v>
      </c>
      <c r="K480" s="6">
        <v>102</v>
      </c>
      <c r="L480" s="6">
        <v>151</v>
      </c>
      <c r="T480" s="4" t="s">
        <v>3490</v>
      </c>
      <c r="AC480" s="3"/>
      <c r="AE480" s="3" t="s">
        <v>3489</v>
      </c>
      <c r="AI480" s="3" t="s">
        <v>3488</v>
      </c>
      <c r="AL480" s="9"/>
      <c r="AM480" s="6" t="s">
        <v>7682</v>
      </c>
      <c r="AO480" s="9"/>
      <c r="AP480" s="9"/>
      <c r="AQ480" s="9"/>
      <c r="BH480" s="98" t="s">
        <v>2708</v>
      </c>
      <c r="BQ480" s="28" t="s">
        <v>4455</v>
      </c>
      <c r="BS480" s="227" t="str">
        <f t="shared" si="14"/>
        <v xml:space="preserve">                </v>
      </c>
      <c r="CL480" s="28">
        <v>110</v>
      </c>
      <c r="CM480" s="28">
        <v>102</v>
      </c>
      <c r="CO480" s="3">
        <v>101</v>
      </c>
      <c r="CY480" s="3">
        <v>101</v>
      </c>
      <c r="DD480" s="4"/>
      <c r="DE480" s="4"/>
      <c r="DF480" s="4"/>
      <c r="EF480" s="9"/>
      <c r="FK480" s="9"/>
      <c r="GP480" s="2"/>
      <c r="GQ480" s="9"/>
      <c r="GZ480" s="166"/>
      <c r="HA480" s="166"/>
      <c r="HB480" s="166"/>
      <c r="HC480" s="166"/>
      <c r="HD480" s="166"/>
      <c r="HE480" s="166"/>
      <c r="HF480" s="166"/>
      <c r="HG480" s="166"/>
      <c r="HH480" s="166"/>
      <c r="HI480" s="166"/>
      <c r="HJ480" s="166"/>
      <c r="HK480" s="166"/>
      <c r="JZ480" s="9"/>
      <c r="KA480" s="9"/>
      <c r="KB480" s="9"/>
      <c r="KC480" s="9"/>
      <c r="KD480" s="9"/>
      <c r="KE480" s="9"/>
      <c r="KF480" s="9"/>
      <c r="VF480" s="3" t="s">
        <v>5063</v>
      </c>
      <c r="VG480" s="3" t="s">
        <v>5141</v>
      </c>
      <c r="VH480" s="9"/>
      <c r="VI480" s="33"/>
      <c r="VJ480" s="9"/>
      <c r="WA480" s="3" t="s">
        <v>777</v>
      </c>
      <c r="WZ480" s="6" t="s">
        <v>3490</v>
      </c>
      <c r="XA480" s="6" t="s">
        <v>3489</v>
      </c>
      <c r="XD480" s="6" t="s">
        <v>3488</v>
      </c>
      <c r="XF480" s="6" t="s">
        <v>1462</v>
      </c>
      <c r="XG480" s="6" t="s">
        <v>1013</v>
      </c>
      <c r="XI480" s="6" t="s">
        <v>5949</v>
      </c>
      <c r="XK480"/>
      <c r="XL480" s="3" t="s">
        <v>1013</v>
      </c>
      <c r="XP480" s="6" t="s">
        <v>7682</v>
      </c>
      <c r="XQ480" s="6" t="s">
        <v>7682</v>
      </c>
      <c r="XV480"/>
      <c r="XY480" s="3" t="s">
        <v>1013</v>
      </c>
      <c r="YB480" s="3" t="s">
        <v>1013</v>
      </c>
      <c r="YJ480" s="3" t="s">
        <v>341</v>
      </c>
      <c r="YX480" s="3" t="s">
        <v>1462</v>
      </c>
      <c r="ZC480" s="3"/>
    </row>
    <row r="481" spans="1:686" ht="33" customHeight="1" x14ac:dyDescent="0.2">
      <c r="B481" s="64" t="s">
        <v>11357</v>
      </c>
      <c r="C481" s="138" t="s">
        <v>9883</v>
      </c>
      <c r="D481" s="138"/>
      <c r="E481" s="138"/>
      <c r="J481" s="80" t="s">
        <v>5588</v>
      </c>
      <c r="K481" s="6">
        <v>104</v>
      </c>
      <c r="L481" s="6">
        <v>152</v>
      </c>
      <c r="M481" s="138" t="s">
        <v>8736</v>
      </c>
      <c r="N481" s="3" t="s">
        <v>10313</v>
      </c>
      <c r="O481" s="3" t="s">
        <v>10314</v>
      </c>
      <c r="P481" s="3">
        <v>2</v>
      </c>
      <c r="Q481" s="6" t="s">
        <v>2346</v>
      </c>
      <c r="S481" s="3" t="s">
        <v>75</v>
      </c>
      <c r="T481" s="3" t="s">
        <v>1135</v>
      </c>
      <c r="U481" s="3" t="s">
        <v>16</v>
      </c>
      <c r="V481" s="3" t="s">
        <v>16</v>
      </c>
      <c r="W481" s="3" t="s">
        <v>2105</v>
      </c>
      <c r="Y481" s="3" t="s">
        <v>2229</v>
      </c>
      <c r="Z481" s="3" t="s">
        <v>2166</v>
      </c>
      <c r="AA481" s="3" t="s">
        <v>2260</v>
      </c>
      <c r="AB481" s="6" t="s">
        <v>1837</v>
      </c>
      <c r="AC481" s="3" t="s">
        <v>145</v>
      </c>
      <c r="AD481" s="3" t="s">
        <v>3242</v>
      </c>
      <c r="AE481" s="3" t="s">
        <v>3240</v>
      </c>
      <c r="AF481" s="3" t="s">
        <v>49</v>
      </c>
      <c r="AG481" s="162" t="s">
        <v>10483</v>
      </c>
      <c r="AI481" s="3" t="s">
        <v>3241</v>
      </c>
      <c r="AJ481" s="3" t="s">
        <v>542</v>
      </c>
      <c r="AL481" s="9"/>
      <c r="AM481" s="6" t="s">
        <v>810</v>
      </c>
      <c r="AN481" s="3" t="s">
        <v>537</v>
      </c>
      <c r="AO481" s="9">
        <v>1</v>
      </c>
      <c r="AP481" s="28">
        <v>1</v>
      </c>
      <c r="AQ481" s="28">
        <v>120</v>
      </c>
      <c r="AR481" s="98" t="s">
        <v>2762</v>
      </c>
      <c r="AT481" s="98" t="s">
        <v>3017</v>
      </c>
      <c r="AU481" s="98">
        <v>85</v>
      </c>
      <c r="AV481" s="98">
        <v>0</v>
      </c>
      <c r="AW481" s="98" t="s">
        <v>3018</v>
      </c>
      <c r="AX481" s="98" t="s">
        <v>3019</v>
      </c>
      <c r="AY481" s="226" t="s">
        <v>49</v>
      </c>
      <c r="AZ481" s="28" t="s">
        <v>557</v>
      </c>
      <c r="BA481" s="28" t="s">
        <v>542</v>
      </c>
      <c r="BB481" s="28" t="s">
        <v>542</v>
      </c>
      <c r="BC481" s="28" t="s">
        <v>542</v>
      </c>
      <c r="BD481" s="28" t="s">
        <v>9</v>
      </c>
      <c r="BE481" s="28" t="s">
        <v>10</v>
      </c>
      <c r="BF481" s="28" t="s">
        <v>26</v>
      </c>
      <c r="BG481" s="28" t="s">
        <v>12</v>
      </c>
      <c r="BH481" s="98" t="s">
        <v>2708</v>
      </c>
      <c r="BI481" s="28" t="s">
        <v>1529</v>
      </c>
      <c r="BJ481" s="247" t="s">
        <v>10483</v>
      </c>
      <c r="BK481" s="247" t="s">
        <v>10483</v>
      </c>
      <c r="BL481" s="28">
        <v>1</v>
      </c>
      <c r="BM481" s="28" t="s">
        <v>448</v>
      </c>
      <c r="BN481" s="28" t="s">
        <v>448</v>
      </c>
      <c r="BO481" s="28" t="s">
        <v>448</v>
      </c>
      <c r="BQ481" s="28" t="s">
        <v>4455</v>
      </c>
      <c r="BR481" s="227" t="s">
        <v>146</v>
      </c>
      <c r="BS481" s="227" t="str">
        <f t="shared" si="14"/>
        <v xml:space="preserve">-- CBDS BSQ              </v>
      </c>
      <c r="BT481" s="28" t="s">
        <v>4386</v>
      </c>
      <c r="BU481" s="28" t="s">
        <v>8243</v>
      </c>
      <c r="BV481" s="28" t="s">
        <v>8244</v>
      </c>
      <c r="CE481" s="28" t="s">
        <v>4460</v>
      </c>
      <c r="CF481" s="28" t="s">
        <v>4460</v>
      </c>
      <c r="CJ481" s="118" t="s">
        <v>5588</v>
      </c>
      <c r="CL481" s="28">
        <v>40</v>
      </c>
      <c r="CM481" s="28">
        <v>40</v>
      </c>
      <c r="DD481" s="162" t="s">
        <v>10483</v>
      </c>
      <c r="DE481" s="162" t="s">
        <v>10483</v>
      </c>
      <c r="DF481" s="162" t="s">
        <v>10483</v>
      </c>
      <c r="DG481" s="162" t="s">
        <v>10483</v>
      </c>
      <c r="DH481" s="162" t="s">
        <v>10483</v>
      </c>
      <c r="DI481" s="162" t="s">
        <v>10483</v>
      </c>
      <c r="DJ481" s="162" t="s">
        <v>10483</v>
      </c>
      <c r="DK481" s="162" t="s">
        <v>10483</v>
      </c>
      <c r="DL481" s="162" t="s">
        <v>10483</v>
      </c>
      <c r="EA481" s="162" t="s">
        <v>10483</v>
      </c>
      <c r="EB481" s="162"/>
      <c r="EC481" s="162" t="s">
        <v>10483</v>
      </c>
      <c r="ED481" s="162" t="s">
        <v>10483</v>
      </c>
      <c r="EE481" s="162" t="s">
        <v>10483</v>
      </c>
      <c r="EF481" s="162" t="s">
        <v>10483</v>
      </c>
      <c r="EJ481" s="3" t="s">
        <v>596</v>
      </c>
      <c r="EK481" s="3" t="s">
        <v>596</v>
      </c>
      <c r="EL481" s="3" t="s">
        <v>596</v>
      </c>
      <c r="EM481" s="29">
        <v>48.8</v>
      </c>
      <c r="EN481" s="29">
        <v>2.2000000000000002</v>
      </c>
      <c r="EO481" s="162" t="s">
        <v>10483</v>
      </c>
      <c r="EP481" s="29">
        <v>42.8</v>
      </c>
      <c r="EQ481" s="29">
        <v>1.9</v>
      </c>
      <c r="ER481" s="162" t="s">
        <v>10483</v>
      </c>
      <c r="FG481" s="162" t="s">
        <v>10483</v>
      </c>
      <c r="FH481" s="162" t="s">
        <v>10483</v>
      </c>
      <c r="FI481" s="162" t="s">
        <v>10483</v>
      </c>
      <c r="FJ481" s="162" t="s">
        <v>10483</v>
      </c>
      <c r="FK481" s="162" t="s">
        <v>10483</v>
      </c>
      <c r="FO481" s="3" t="s">
        <v>4156</v>
      </c>
      <c r="FP481" s="162" t="s">
        <v>10483</v>
      </c>
      <c r="FQ481" s="3" t="s">
        <v>4156</v>
      </c>
      <c r="FR481" s="3" t="s">
        <v>4156</v>
      </c>
      <c r="FS481" s="29">
        <v>38.9</v>
      </c>
      <c r="FT481" s="29">
        <v>1.7</v>
      </c>
      <c r="FU481" s="53" t="s">
        <v>10483</v>
      </c>
      <c r="FV481" s="29">
        <v>34.799999999999997</v>
      </c>
      <c r="FW481" s="29">
        <v>1.9</v>
      </c>
      <c r="FX481" s="162" t="s">
        <v>10483</v>
      </c>
      <c r="GM481" s="162" t="s">
        <v>10483</v>
      </c>
      <c r="GN481" s="162" t="s">
        <v>10483</v>
      </c>
      <c r="GO481" s="162" t="s">
        <v>10483</v>
      </c>
      <c r="GP481" s="162" t="s">
        <v>10483</v>
      </c>
      <c r="GQ481" s="162" t="s">
        <v>10483</v>
      </c>
      <c r="GZ481" s="166"/>
      <c r="HA481" s="166"/>
      <c r="HB481" s="166"/>
      <c r="HC481" s="166"/>
      <c r="HD481" s="166"/>
      <c r="HE481" s="166"/>
      <c r="HF481" s="166"/>
      <c r="HG481" s="166"/>
      <c r="HH481" s="166"/>
      <c r="HI481" s="166"/>
      <c r="HJ481" s="166"/>
      <c r="HK481" s="166"/>
      <c r="HO481" s="134" t="s">
        <v>542</v>
      </c>
      <c r="JZ481" s="9"/>
      <c r="KA481" s="9"/>
      <c r="KB481" s="9"/>
      <c r="KC481" s="9"/>
      <c r="KD481" s="9"/>
      <c r="KE481" s="9"/>
      <c r="KF481" s="9"/>
      <c r="VF481" s="3" t="s">
        <v>4870</v>
      </c>
      <c r="VG481" s="9"/>
      <c r="VH481" s="9"/>
      <c r="VI481" s="9"/>
      <c r="VJ481" s="9"/>
      <c r="VQ481" s="3" t="s">
        <v>922</v>
      </c>
      <c r="VR481" s="3" t="s">
        <v>922</v>
      </c>
      <c r="VS481" s="3" t="s">
        <v>922</v>
      </c>
      <c r="VT481" s="6" t="s">
        <v>922</v>
      </c>
      <c r="VV481" s="2" t="s">
        <v>6326</v>
      </c>
      <c r="VW481" s="2" t="s">
        <v>2314</v>
      </c>
      <c r="VX481" s="3" t="s">
        <v>6328</v>
      </c>
      <c r="VZ481" s="3" t="s">
        <v>777</v>
      </c>
      <c r="WA481" s="3" t="s">
        <v>777</v>
      </c>
      <c r="WB481" s="3" t="s">
        <v>10422</v>
      </c>
      <c r="WC481" s="3" t="s">
        <v>777</v>
      </c>
      <c r="WG481" s="7" t="s">
        <v>777</v>
      </c>
      <c r="WN481" s="2" t="s">
        <v>6327</v>
      </c>
      <c r="WQ481" s="91" t="s">
        <v>537</v>
      </c>
      <c r="WR481" s="92" t="s">
        <v>777</v>
      </c>
      <c r="WS481" s="91" t="s">
        <v>537</v>
      </c>
      <c r="WT481" s="3" t="s">
        <v>5839</v>
      </c>
      <c r="WU481" s="3" t="s">
        <v>5839</v>
      </c>
      <c r="WV481" s="7" t="s">
        <v>3901</v>
      </c>
      <c r="WW481" s="3" t="s">
        <v>6329</v>
      </c>
      <c r="WZ481" s="6" t="s">
        <v>1135</v>
      </c>
      <c r="XA481" s="6" t="s">
        <v>3240</v>
      </c>
      <c r="XB481" s="6" t="s">
        <v>49</v>
      </c>
      <c r="XD481" s="6" t="s">
        <v>3241</v>
      </c>
      <c r="XE481" s="6" t="s">
        <v>542</v>
      </c>
      <c r="XF481" s="6" t="s">
        <v>2464</v>
      </c>
      <c r="XG481" s="6" t="s">
        <v>1412</v>
      </c>
      <c r="XI481" s="6" t="s">
        <v>1077</v>
      </c>
      <c r="XK481" s="3" t="s">
        <v>28</v>
      </c>
      <c r="XL481" s="3" t="s">
        <v>1412</v>
      </c>
      <c r="XP481" s="6" t="s">
        <v>1077</v>
      </c>
      <c r="XQ481" s="6" t="s">
        <v>1077</v>
      </c>
      <c r="XS481" s="6" t="s">
        <v>10986</v>
      </c>
      <c r="XU481" s="3" t="s">
        <v>49</v>
      </c>
      <c r="XV481" s="3">
        <v>1</v>
      </c>
      <c r="XX481" s="3" t="s">
        <v>797</v>
      </c>
      <c r="XY481" s="3" t="s">
        <v>1077</v>
      </c>
      <c r="YB481" s="3" t="s">
        <v>797</v>
      </c>
      <c r="YI481" s="3" t="s">
        <v>786</v>
      </c>
      <c r="YJ481" s="3" t="s">
        <v>598</v>
      </c>
      <c r="YL481" s="3" t="s">
        <v>147</v>
      </c>
      <c r="YM481" s="3" t="s">
        <v>537</v>
      </c>
      <c r="YN481" s="3" t="s">
        <v>777</v>
      </c>
      <c r="YO481" s="3" t="s">
        <v>537</v>
      </c>
      <c r="YP481" s="3" t="s">
        <v>2751</v>
      </c>
      <c r="YQ481" s="3" t="s">
        <v>3899</v>
      </c>
      <c r="YR481" s="3" t="s">
        <v>3901</v>
      </c>
      <c r="YS481" s="3" t="s">
        <v>16</v>
      </c>
      <c r="YT481" s="3" t="s">
        <v>16</v>
      </c>
      <c r="YU481" s="3" t="s">
        <v>4016</v>
      </c>
      <c r="YV481" s="3" t="s">
        <v>777</v>
      </c>
      <c r="YX481" s="3" t="s">
        <v>2464</v>
      </c>
      <c r="YY481" s="3" t="s">
        <v>2105</v>
      </c>
      <c r="ZA481" s="6" t="s">
        <v>1837</v>
      </c>
      <c r="ZB481" s="3" t="s">
        <v>145</v>
      </c>
      <c r="ZC481" s="3" t="s">
        <v>145</v>
      </c>
      <c r="ZD481" s="24" t="s">
        <v>144</v>
      </c>
      <c r="ZH481" s="13" t="s">
        <v>599</v>
      </c>
      <c r="ZI481" s="3" t="s">
        <v>600</v>
      </c>
      <c r="ZJ481" s="3" t="s">
        <v>49</v>
      </c>
    </row>
    <row r="482" spans="1:686" ht="31.9" customHeight="1" x14ac:dyDescent="0.2">
      <c r="A482" s="162" t="s">
        <v>10483</v>
      </c>
      <c r="B482" s="162"/>
      <c r="C482" s="162" t="s">
        <v>10483</v>
      </c>
      <c r="D482" s="162" t="s">
        <v>10483</v>
      </c>
      <c r="E482" s="162" t="s">
        <v>10483</v>
      </c>
      <c r="K482" s="6">
        <v>104</v>
      </c>
      <c r="L482" s="6">
        <v>152</v>
      </c>
      <c r="M482" s="162" t="s">
        <v>10483</v>
      </c>
      <c r="T482" s="3" t="s">
        <v>1136</v>
      </c>
      <c r="AC482" s="3"/>
      <c r="AE482" s="3" t="s">
        <v>3492</v>
      </c>
      <c r="AG482" s="162" t="s">
        <v>10483</v>
      </c>
      <c r="AI482" s="3" t="s">
        <v>3491</v>
      </c>
      <c r="AL482" s="9"/>
      <c r="AM482" s="6" t="s">
        <v>10743</v>
      </c>
      <c r="AO482" s="9">
        <v>1</v>
      </c>
      <c r="AP482" s="28">
        <v>1</v>
      </c>
      <c r="AQ482" s="9"/>
      <c r="BH482" s="98" t="s">
        <v>2708</v>
      </c>
      <c r="BI482" s="247" t="s">
        <v>10483</v>
      </c>
      <c r="BJ482" s="247" t="s">
        <v>10483</v>
      </c>
      <c r="BK482" s="247" t="s">
        <v>10483</v>
      </c>
      <c r="BQ482" s="28" t="s">
        <v>4455</v>
      </c>
      <c r="BS482" s="227" t="str">
        <f t="shared" si="14"/>
        <v xml:space="preserve">-- CBDS BSQ              </v>
      </c>
      <c r="CL482" s="28">
        <v>45</v>
      </c>
      <c r="CM482" s="28">
        <v>45</v>
      </c>
      <c r="DD482" s="162" t="s">
        <v>10483</v>
      </c>
      <c r="DE482" s="162" t="s">
        <v>10483</v>
      </c>
      <c r="DF482" s="162" t="s">
        <v>10483</v>
      </c>
      <c r="DG482" s="162" t="s">
        <v>10483</v>
      </c>
      <c r="DH482" s="162" t="s">
        <v>10483</v>
      </c>
      <c r="DI482" s="162" t="s">
        <v>10483</v>
      </c>
      <c r="DJ482" s="162" t="s">
        <v>10483</v>
      </c>
      <c r="DK482" s="162" t="s">
        <v>10483</v>
      </c>
      <c r="DL482" s="162" t="s">
        <v>10483</v>
      </c>
      <c r="EA482" s="162" t="s">
        <v>10483</v>
      </c>
      <c r="EB482" s="162"/>
      <c r="EC482" s="162" t="s">
        <v>10483</v>
      </c>
      <c r="ED482" s="162" t="s">
        <v>10483</v>
      </c>
      <c r="EE482" s="162" t="s">
        <v>10483</v>
      </c>
      <c r="EF482" s="162" t="s">
        <v>10483</v>
      </c>
      <c r="EJ482" s="3" t="s">
        <v>596</v>
      </c>
      <c r="EK482" s="3" t="s">
        <v>596</v>
      </c>
      <c r="EL482" s="3" t="s">
        <v>596</v>
      </c>
      <c r="EM482" s="29">
        <v>42.9</v>
      </c>
      <c r="EN482" s="29">
        <v>2.6</v>
      </c>
      <c r="EO482" s="162" t="s">
        <v>10483</v>
      </c>
      <c r="EP482" s="29">
        <v>40.5</v>
      </c>
      <c r="EQ482" s="29">
        <v>2.5</v>
      </c>
      <c r="ER482" s="162" t="s">
        <v>10483</v>
      </c>
      <c r="FG482" s="162" t="s">
        <v>10483</v>
      </c>
      <c r="FH482" s="162" t="s">
        <v>10483</v>
      </c>
      <c r="FI482" s="162" t="s">
        <v>10483</v>
      </c>
      <c r="FJ482" s="162" t="s">
        <v>10483</v>
      </c>
      <c r="FK482" s="162" t="s">
        <v>10483</v>
      </c>
      <c r="FO482" s="3" t="s">
        <v>4156</v>
      </c>
      <c r="FP482" s="162" t="s">
        <v>10483</v>
      </c>
      <c r="FQ482" s="3" t="s">
        <v>4156</v>
      </c>
      <c r="FR482" s="3" t="s">
        <v>4156</v>
      </c>
      <c r="FS482" s="29">
        <v>35</v>
      </c>
      <c r="FT482" s="29">
        <v>1.7</v>
      </c>
      <c r="FU482" s="53" t="s">
        <v>10483</v>
      </c>
      <c r="FV482" s="29">
        <v>34.200000000000003</v>
      </c>
      <c r="FW482" s="29">
        <v>2</v>
      </c>
      <c r="FX482" s="162" t="s">
        <v>10483</v>
      </c>
      <c r="GM482" s="162" t="s">
        <v>10483</v>
      </c>
      <c r="GN482" s="162" t="s">
        <v>10483</v>
      </c>
      <c r="GO482" s="162" t="s">
        <v>10483</v>
      </c>
      <c r="GP482" s="162" t="s">
        <v>10483</v>
      </c>
      <c r="GQ482" s="162" t="s">
        <v>10483</v>
      </c>
      <c r="GZ482" s="166"/>
      <c r="HA482" s="166"/>
      <c r="HB482" s="166"/>
      <c r="HC482" s="166"/>
      <c r="HD482" s="166"/>
      <c r="HE482" s="166"/>
      <c r="HF482" s="166"/>
      <c r="HG482" s="166"/>
      <c r="HH482" s="166"/>
      <c r="HI482" s="166"/>
      <c r="HJ482" s="166"/>
      <c r="HK482" s="166"/>
      <c r="JZ482" s="9"/>
      <c r="KA482" s="9"/>
      <c r="KB482" s="9"/>
      <c r="KC482" s="9"/>
      <c r="KD482" s="9"/>
      <c r="KE482" s="9"/>
      <c r="KF482" s="9"/>
      <c r="VF482" s="3" t="s">
        <v>4870</v>
      </c>
      <c r="VG482" s="9"/>
      <c r="VH482" s="9"/>
      <c r="VI482" s="9"/>
      <c r="VJ482" s="9"/>
      <c r="WA482" s="3" t="s">
        <v>777</v>
      </c>
      <c r="WZ482" s="6" t="s">
        <v>1136</v>
      </c>
      <c r="XA482" s="6" t="s">
        <v>3492</v>
      </c>
      <c r="XD482" s="6" t="s">
        <v>3491</v>
      </c>
      <c r="XF482" s="6" t="s">
        <v>2465</v>
      </c>
      <c r="XG482" s="6" t="s">
        <v>1422</v>
      </c>
      <c r="XI482" s="6" t="s">
        <v>6325</v>
      </c>
      <c r="XK482"/>
      <c r="XL482" s="3" t="s">
        <v>1422</v>
      </c>
      <c r="XM482" s="6" t="s">
        <v>1286</v>
      </c>
      <c r="XN482" s="6" t="s">
        <v>1286</v>
      </c>
      <c r="XP482" s="6" t="s">
        <v>1422</v>
      </c>
      <c r="XQ482" s="6" t="s">
        <v>10743</v>
      </c>
      <c r="XS482" s="6" t="s">
        <v>10987</v>
      </c>
      <c r="XV482" s="3">
        <v>1</v>
      </c>
      <c r="XY482" s="3" t="s">
        <v>1013</v>
      </c>
      <c r="YB482" s="3" t="s">
        <v>1464</v>
      </c>
      <c r="YJ482" s="3" t="s">
        <v>1439</v>
      </c>
      <c r="YX482" s="3" t="s">
        <v>2465</v>
      </c>
      <c r="ZC482" s="3"/>
    </row>
    <row r="483" spans="1:686" ht="33" customHeight="1" x14ac:dyDescent="0.2">
      <c r="B483" s="150" t="s">
        <v>11358</v>
      </c>
      <c r="C483" s="150" t="s">
        <v>9960</v>
      </c>
      <c r="D483" s="150" t="s">
        <v>9988</v>
      </c>
      <c r="E483" s="150" t="s">
        <v>9614</v>
      </c>
      <c r="F483" s="4" t="s">
        <v>4634</v>
      </c>
      <c r="J483" s="80" t="s">
        <v>5426</v>
      </c>
      <c r="K483" s="6">
        <v>105</v>
      </c>
      <c r="L483" s="6">
        <v>153</v>
      </c>
      <c r="M483" s="138" t="s">
        <v>953</v>
      </c>
      <c r="N483" s="3" t="s">
        <v>10315</v>
      </c>
      <c r="O483" s="3" t="s">
        <v>10316</v>
      </c>
      <c r="P483" s="3">
        <v>2</v>
      </c>
      <c r="Q483" s="6" t="s">
        <v>2346</v>
      </c>
      <c r="S483" s="3" t="s">
        <v>75</v>
      </c>
      <c r="T483" s="3" t="s">
        <v>534</v>
      </c>
      <c r="U483" s="3" t="s">
        <v>498</v>
      </c>
      <c r="W483" s="3" t="s">
        <v>2114</v>
      </c>
      <c r="Y483" s="3" t="s">
        <v>2229</v>
      </c>
      <c r="Z483" s="3" t="s">
        <v>2175</v>
      </c>
      <c r="AB483" s="6" t="s">
        <v>1837</v>
      </c>
      <c r="AC483" s="3" t="s">
        <v>145</v>
      </c>
      <c r="AD483" s="3" t="s">
        <v>3367</v>
      </c>
      <c r="AE483" s="3" t="s">
        <v>534</v>
      </c>
      <c r="AF483" s="3" t="s">
        <v>49</v>
      </c>
      <c r="AG483" s="162" t="s">
        <v>10483</v>
      </c>
      <c r="AI483" s="3" t="s">
        <v>3368</v>
      </c>
      <c r="AJ483" s="3" t="s">
        <v>542</v>
      </c>
      <c r="AL483" s="9"/>
      <c r="AM483" s="6" t="s">
        <v>1422</v>
      </c>
      <c r="AN483" s="3" t="s">
        <v>776</v>
      </c>
      <c r="AO483" s="28">
        <v>8</v>
      </c>
      <c r="AP483" s="28">
        <v>8</v>
      </c>
      <c r="AQ483" s="28">
        <v>75</v>
      </c>
      <c r="AR483" s="98" t="s">
        <v>2762</v>
      </c>
      <c r="AT483" s="98">
        <v>24</v>
      </c>
      <c r="AU483" s="98">
        <v>24</v>
      </c>
      <c r="AV483" s="98">
        <v>0</v>
      </c>
      <c r="AW483" s="98">
        <v>22.2</v>
      </c>
      <c r="AX483" s="98" t="s">
        <v>49</v>
      </c>
      <c r="AY483" s="226" t="s">
        <v>49</v>
      </c>
      <c r="AZ483" s="28" t="s">
        <v>557</v>
      </c>
      <c r="BA483" s="28" t="s">
        <v>542</v>
      </c>
      <c r="BB483" s="28" t="s">
        <v>542</v>
      </c>
      <c r="BC483" s="28" t="s">
        <v>758</v>
      </c>
      <c r="BD483" s="28" t="s">
        <v>53</v>
      </c>
      <c r="BE483" s="28" t="s">
        <v>10</v>
      </c>
      <c r="BF483" s="28" t="s">
        <v>21</v>
      </c>
      <c r="BG483" s="28" t="s">
        <v>29</v>
      </c>
      <c r="BH483" s="98" t="s">
        <v>2708</v>
      </c>
      <c r="BI483" s="28" t="s">
        <v>1529</v>
      </c>
      <c r="BK483" s="28" t="s">
        <v>1529</v>
      </c>
      <c r="BL483" s="28">
        <v>3</v>
      </c>
      <c r="BM483" s="28">
        <v>6</v>
      </c>
      <c r="BN483" s="28" t="s">
        <v>448</v>
      </c>
      <c r="BO483" s="28" t="s">
        <v>448</v>
      </c>
      <c r="BQ483" s="28" t="s">
        <v>4455</v>
      </c>
      <c r="BR483" s="227" t="s">
        <v>499</v>
      </c>
      <c r="BS483" s="227" t="str">
        <f t="shared" si="14"/>
        <v xml:space="preserve">  BSQ      BULIT-r    BDI-II    </v>
      </c>
      <c r="BT483" s="28" t="s">
        <v>4388</v>
      </c>
      <c r="CE483" s="28" t="s">
        <v>4487</v>
      </c>
      <c r="CF483" s="28" t="s">
        <v>4486</v>
      </c>
      <c r="CJ483" s="118" t="s">
        <v>5426</v>
      </c>
      <c r="CL483" s="28">
        <v>13</v>
      </c>
      <c r="CM483" s="28">
        <v>11</v>
      </c>
      <c r="CN483" s="3" t="s">
        <v>163</v>
      </c>
      <c r="CP483" s="3" t="s">
        <v>4891</v>
      </c>
      <c r="DE483" s="3" t="s">
        <v>560</v>
      </c>
      <c r="DF483" s="3" t="s">
        <v>4169</v>
      </c>
      <c r="DG483" s="29">
        <v>25.31</v>
      </c>
      <c r="DH483" s="29">
        <v>12.64</v>
      </c>
      <c r="EF483" s="9"/>
      <c r="EJ483" s="3" t="s">
        <v>596</v>
      </c>
      <c r="EK483" s="3" t="s">
        <v>596</v>
      </c>
      <c r="EL483" s="3" t="s">
        <v>596</v>
      </c>
      <c r="EM483" s="29">
        <v>138.54</v>
      </c>
      <c r="EN483" s="29">
        <v>26.17</v>
      </c>
      <c r="EP483" s="53" t="s">
        <v>10483</v>
      </c>
      <c r="EQ483" s="53" t="s">
        <v>10483</v>
      </c>
      <c r="ER483" s="53"/>
      <c r="FK483" s="9"/>
      <c r="GP483" s="2"/>
      <c r="GQ483" s="9"/>
      <c r="GZ483" s="166"/>
      <c r="HA483" s="166"/>
      <c r="HB483" s="166"/>
      <c r="HC483" s="166"/>
      <c r="HD483" s="166"/>
      <c r="HE483" s="166"/>
      <c r="HF483" s="166"/>
      <c r="HG483" s="166"/>
      <c r="HH483" s="166"/>
      <c r="HI483" s="166"/>
      <c r="HJ483" s="166"/>
      <c r="HK483" s="166"/>
      <c r="HO483" s="134" t="s">
        <v>542</v>
      </c>
      <c r="JZ483" s="9"/>
      <c r="KA483" s="9"/>
      <c r="KB483" s="9"/>
      <c r="KC483" s="9"/>
      <c r="KD483" s="9"/>
      <c r="KE483" s="9"/>
      <c r="KF483" s="9"/>
      <c r="NP483" s="3" t="s">
        <v>4387</v>
      </c>
      <c r="NQ483" s="3" t="s">
        <v>4574</v>
      </c>
      <c r="NR483" s="3" t="s">
        <v>4574</v>
      </c>
      <c r="NS483" s="29">
        <v>90.85</v>
      </c>
      <c r="NT483" s="29">
        <v>15.98</v>
      </c>
      <c r="NV483" s="29">
        <v>69</v>
      </c>
      <c r="NW483" s="29">
        <v>17.28</v>
      </c>
      <c r="RM483" s="3" t="s">
        <v>618</v>
      </c>
      <c r="RN483" s="3" t="s">
        <v>668</v>
      </c>
      <c r="RO483" s="3" t="s">
        <v>668</v>
      </c>
      <c r="RP483" s="29">
        <v>20</v>
      </c>
      <c r="RQ483" s="29">
        <v>8.3699999999999992</v>
      </c>
      <c r="VF483" s="3" t="s">
        <v>5046</v>
      </c>
      <c r="VG483" s="3" t="s">
        <v>4871</v>
      </c>
      <c r="VH483" s="3" t="s">
        <v>4501</v>
      </c>
      <c r="VI483" s="3">
        <v>2</v>
      </c>
      <c r="VJ483" s="3">
        <v>15.38</v>
      </c>
      <c r="VQ483" s="3" t="s">
        <v>953</v>
      </c>
      <c r="VR483" s="3" t="s">
        <v>953</v>
      </c>
      <c r="VS483" s="3" t="s">
        <v>953</v>
      </c>
      <c r="VT483" s="6" t="s">
        <v>953</v>
      </c>
      <c r="VV483" s="2" t="s">
        <v>6065</v>
      </c>
      <c r="VW483" s="2" t="s">
        <v>5842</v>
      </c>
      <c r="VX483" s="3" t="s">
        <v>6331</v>
      </c>
      <c r="VZ483" s="3" t="s">
        <v>776</v>
      </c>
      <c r="WA483" s="3" t="s">
        <v>776</v>
      </c>
      <c r="WB483" s="3" t="s">
        <v>10432</v>
      </c>
      <c r="WC483" s="3" t="s">
        <v>776</v>
      </c>
      <c r="WG483" s="7" t="s">
        <v>776</v>
      </c>
      <c r="WN483" s="2" t="s">
        <v>6330</v>
      </c>
      <c r="WQ483" s="91" t="s">
        <v>537</v>
      </c>
      <c r="WS483" s="91" t="s">
        <v>537</v>
      </c>
      <c r="WT483" s="3" t="s">
        <v>5839</v>
      </c>
      <c r="WU483" s="3" t="s">
        <v>5839</v>
      </c>
      <c r="WV483" s="7" t="s">
        <v>776</v>
      </c>
      <c r="WW483" s="3" t="s">
        <v>6332</v>
      </c>
      <c r="WZ483" s="6" t="s">
        <v>534</v>
      </c>
      <c r="XA483" s="6" t="s">
        <v>534</v>
      </c>
      <c r="XB483" s="6" t="s">
        <v>49</v>
      </c>
      <c r="XD483" s="6" t="s">
        <v>3368</v>
      </c>
      <c r="XE483" s="6" t="s">
        <v>542</v>
      </c>
      <c r="XF483" s="6" t="s">
        <v>2466</v>
      </c>
      <c r="XG483" s="6" t="s">
        <v>1422</v>
      </c>
      <c r="XI483" s="6" t="s">
        <v>1422</v>
      </c>
      <c r="XK483" s="3" t="s">
        <v>19</v>
      </c>
      <c r="XL483" s="3" t="s">
        <v>1422</v>
      </c>
      <c r="XP483" s="6" t="s">
        <v>1422</v>
      </c>
      <c r="XQ483" s="6" t="s">
        <v>1422</v>
      </c>
      <c r="XU483" s="3" t="s">
        <v>49</v>
      </c>
      <c r="XV483" s="3">
        <v>8</v>
      </c>
      <c r="XX483" s="3" t="s">
        <v>534</v>
      </c>
      <c r="XY483" s="3" t="s">
        <v>1422</v>
      </c>
      <c r="YB483" s="3" t="s">
        <v>534</v>
      </c>
      <c r="YI483" s="3" t="s">
        <v>786</v>
      </c>
      <c r="YJ483" s="3" t="s">
        <v>496</v>
      </c>
      <c r="YL483" s="3" t="s">
        <v>500</v>
      </c>
      <c r="YM483" s="3" t="s">
        <v>537</v>
      </c>
      <c r="YO483" s="3" t="s">
        <v>537</v>
      </c>
      <c r="YP483" s="3" t="s">
        <v>2751</v>
      </c>
      <c r="YQ483" s="3" t="s">
        <v>3899</v>
      </c>
      <c r="YR483" s="3" t="s">
        <v>776</v>
      </c>
      <c r="YS483" s="3" t="s">
        <v>498</v>
      </c>
      <c r="YU483" s="3" t="s">
        <v>4017</v>
      </c>
      <c r="YV483" s="3" t="s">
        <v>776</v>
      </c>
      <c r="YX483" s="3" t="s">
        <v>2466</v>
      </c>
      <c r="YY483" s="3" t="s">
        <v>2114</v>
      </c>
      <c r="ZA483" s="6" t="s">
        <v>1837</v>
      </c>
      <c r="ZB483" s="3" t="s">
        <v>145</v>
      </c>
      <c r="ZC483" s="3" t="s">
        <v>145</v>
      </c>
      <c r="ZD483" s="24" t="s">
        <v>497</v>
      </c>
      <c r="ZH483" s="13" t="s">
        <v>753</v>
      </c>
      <c r="ZI483" s="3" t="s">
        <v>596</v>
      </c>
      <c r="ZJ483" s="3" t="s">
        <v>754</v>
      </c>
    </row>
    <row r="484" spans="1:686" ht="33" customHeight="1" x14ac:dyDescent="0.2">
      <c r="K484" s="6">
        <v>105</v>
      </c>
      <c r="L484" s="6">
        <v>153</v>
      </c>
      <c r="T484" s="3" t="s">
        <v>1137</v>
      </c>
      <c r="AC484" s="3"/>
      <c r="AD484" s="3" t="s">
        <v>49</v>
      </c>
      <c r="AE484" s="3" t="s">
        <v>1137</v>
      </c>
      <c r="AF484" s="3" t="s">
        <v>49</v>
      </c>
      <c r="AI484" s="3" t="s">
        <v>3369</v>
      </c>
      <c r="AJ484" s="3" t="s">
        <v>542</v>
      </c>
      <c r="AL484" s="9"/>
      <c r="AM484" s="6" t="s">
        <v>10743</v>
      </c>
      <c r="AO484" s="9"/>
      <c r="AP484" s="9"/>
      <c r="AQ484" s="9"/>
      <c r="BH484" s="98" t="s">
        <v>2708</v>
      </c>
      <c r="BQ484" s="28" t="s">
        <v>4455</v>
      </c>
      <c r="BS484" s="227" t="str">
        <f t="shared" si="14"/>
        <v xml:space="preserve">                </v>
      </c>
      <c r="CL484" s="28">
        <v>11</v>
      </c>
      <c r="CM484" s="28">
        <v>10</v>
      </c>
      <c r="DG484" s="29">
        <v>19.55</v>
      </c>
      <c r="DH484" s="29">
        <v>6.59</v>
      </c>
      <c r="EF484" s="9"/>
      <c r="EM484" s="29">
        <v>130.27000000000001</v>
      </c>
      <c r="EN484" s="29">
        <v>16.920000000000002</v>
      </c>
      <c r="EP484" s="53" t="s">
        <v>10483</v>
      </c>
      <c r="EQ484" s="53" t="s">
        <v>10483</v>
      </c>
      <c r="ER484" s="53"/>
      <c r="FK484" s="9"/>
      <c r="GP484" s="2"/>
      <c r="GQ484" s="9"/>
      <c r="GZ484" s="166"/>
      <c r="HA484" s="166"/>
      <c r="HB484" s="166"/>
      <c r="HC484" s="166"/>
      <c r="HD484" s="166"/>
      <c r="HE484" s="166"/>
      <c r="HF484" s="166"/>
      <c r="HG484" s="166"/>
      <c r="HH484" s="166"/>
      <c r="HI484" s="166"/>
      <c r="HJ484" s="166"/>
      <c r="HK484" s="166"/>
      <c r="JZ484" s="9"/>
      <c r="KA484" s="9"/>
      <c r="KB484" s="9"/>
      <c r="KC484" s="9"/>
      <c r="KD484" s="9"/>
      <c r="KE484" s="9"/>
      <c r="KF484" s="9"/>
      <c r="NS484" s="29">
        <v>82</v>
      </c>
      <c r="NT484" s="29">
        <v>15.65</v>
      </c>
      <c r="NV484" s="53" t="s">
        <v>10483</v>
      </c>
      <c r="NW484" s="53" t="s">
        <v>10483</v>
      </c>
      <c r="NX484" s="53"/>
      <c r="RP484" s="29">
        <v>16.36</v>
      </c>
      <c r="RQ484" s="29">
        <v>7.12</v>
      </c>
      <c r="VF484" s="3" t="s">
        <v>5058</v>
      </c>
      <c r="VG484" s="3" t="s">
        <v>4871</v>
      </c>
      <c r="VH484" s="3" t="s">
        <v>4501</v>
      </c>
      <c r="VI484" s="9"/>
      <c r="VJ484" s="9"/>
      <c r="WA484" s="3" t="s">
        <v>776</v>
      </c>
      <c r="WZ484" s="6" t="s">
        <v>1137</v>
      </c>
      <c r="XA484" s="6" t="s">
        <v>1137</v>
      </c>
      <c r="XB484" s="6" t="s">
        <v>49</v>
      </c>
      <c r="XD484" s="6" t="s">
        <v>3369</v>
      </c>
      <c r="XE484" s="6" t="s">
        <v>542</v>
      </c>
      <c r="XF484" s="6" t="s">
        <v>2467</v>
      </c>
      <c r="XG484" s="6" t="s">
        <v>1013</v>
      </c>
      <c r="XI484" s="6" t="s">
        <v>6325</v>
      </c>
      <c r="XK484"/>
      <c r="XL484" s="3" t="s">
        <v>1013</v>
      </c>
      <c r="XM484" s="6" t="s">
        <v>1420</v>
      </c>
      <c r="XN484" s="6" t="s">
        <v>1420</v>
      </c>
      <c r="XO484" s="6" t="s">
        <v>10514</v>
      </c>
      <c r="XP484" s="6" t="s">
        <v>9568</v>
      </c>
      <c r="XQ484" s="6" t="s">
        <v>10743</v>
      </c>
      <c r="XS484" s="6" t="s">
        <v>10988</v>
      </c>
      <c r="XU484" s="3" t="s">
        <v>49</v>
      </c>
      <c r="XV484"/>
      <c r="XY484" s="3" t="s">
        <v>1013</v>
      </c>
      <c r="YB484" s="3" t="s">
        <v>1464</v>
      </c>
      <c r="YJ484" s="3" t="s">
        <v>496</v>
      </c>
      <c r="YX484" s="3" t="s">
        <v>2467</v>
      </c>
      <c r="ZC484" s="3"/>
    </row>
    <row r="485" spans="1:686" ht="33" customHeight="1" x14ac:dyDescent="0.2">
      <c r="B485" s="64" t="s">
        <v>11357</v>
      </c>
      <c r="C485" s="138" t="s">
        <v>9881</v>
      </c>
      <c r="D485" s="138"/>
      <c r="E485" s="138"/>
      <c r="F485" s="4" t="s">
        <v>4620</v>
      </c>
      <c r="J485" s="80" t="s">
        <v>5588</v>
      </c>
      <c r="K485" s="6">
        <v>106</v>
      </c>
      <c r="L485" s="6">
        <v>154</v>
      </c>
      <c r="M485" s="138" t="s">
        <v>916</v>
      </c>
      <c r="N485" s="3" t="s">
        <v>10317</v>
      </c>
      <c r="O485" s="3" t="s">
        <v>10318</v>
      </c>
      <c r="P485" s="3">
        <v>2</v>
      </c>
      <c r="Q485" s="6" t="s">
        <v>2327</v>
      </c>
      <c r="S485" s="3" t="s">
        <v>98</v>
      </c>
      <c r="T485" s="3" t="s">
        <v>1085</v>
      </c>
      <c r="U485" s="3" t="s">
        <v>16</v>
      </c>
      <c r="V485" s="3" t="s">
        <v>26</v>
      </c>
      <c r="W485" s="3" t="s">
        <v>2108</v>
      </c>
      <c r="X485" s="6" t="s">
        <v>2169</v>
      </c>
      <c r="Z485" s="3" t="s">
        <v>2168</v>
      </c>
      <c r="AB485" s="6" t="s">
        <v>1837</v>
      </c>
      <c r="AC485" s="3" t="s">
        <v>145</v>
      </c>
      <c r="AD485" s="3" t="s">
        <v>3140</v>
      </c>
      <c r="AE485" s="3" t="s">
        <v>3370</v>
      </c>
      <c r="AF485" s="3" t="s">
        <v>1085</v>
      </c>
      <c r="AG485" s="3" t="s">
        <v>10484</v>
      </c>
      <c r="AI485" s="3" t="s">
        <v>3371</v>
      </c>
      <c r="AJ485" s="3" t="s">
        <v>3243</v>
      </c>
      <c r="AL485" s="9"/>
      <c r="AM485" s="6" t="s">
        <v>10736</v>
      </c>
      <c r="AN485" s="3" t="s">
        <v>777</v>
      </c>
      <c r="AO485" s="28">
        <v>9</v>
      </c>
      <c r="AP485" s="28">
        <v>9</v>
      </c>
      <c r="AQ485" s="28">
        <v>65</v>
      </c>
      <c r="AR485" s="98" t="s">
        <v>2762</v>
      </c>
      <c r="AT485" s="98">
        <v>470</v>
      </c>
      <c r="AU485" s="98">
        <v>297</v>
      </c>
      <c r="AV485" s="98">
        <v>173</v>
      </c>
      <c r="AW485" s="98" t="s">
        <v>2718</v>
      </c>
      <c r="AX485" s="98">
        <v>0.6</v>
      </c>
      <c r="AY485" s="250" t="s">
        <v>2719</v>
      </c>
      <c r="AZ485" s="28" t="s">
        <v>557</v>
      </c>
      <c r="BA485" s="28" t="s">
        <v>542</v>
      </c>
      <c r="BB485" s="28" t="s">
        <v>542</v>
      </c>
      <c r="BC485" s="28" t="s">
        <v>542</v>
      </c>
      <c r="BD485" s="28" t="s">
        <v>53</v>
      </c>
      <c r="BE485" s="28" t="s">
        <v>102</v>
      </c>
      <c r="BF485" s="28" t="s">
        <v>11</v>
      </c>
      <c r="BG485" s="28" t="s">
        <v>29</v>
      </c>
      <c r="BH485" s="98" t="s">
        <v>2708</v>
      </c>
      <c r="BI485" s="28" t="s">
        <v>1529</v>
      </c>
      <c r="BJ485" s="247" t="s">
        <v>10483</v>
      </c>
      <c r="BK485" s="28" t="s">
        <v>4270</v>
      </c>
      <c r="BM485" s="28">
        <v>12</v>
      </c>
      <c r="BN485" s="28" t="s">
        <v>448</v>
      </c>
      <c r="BO485" s="28" t="s">
        <v>448</v>
      </c>
      <c r="BQ485" s="28" t="s">
        <v>4455</v>
      </c>
      <c r="BR485" s="227" t="s">
        <v>99</v>
      </c>
      <c r="BS485" s="227" t="str">
        <f t="shared" si="14"/>
        <v xml:space="preserve">-- -- EDI-BD    EDI-DT  EDI-B   STAI BDI ? (Beck, but "Junior")    </v>
      </c>
      <c r="BT485" s="28" t="s">
        <v>4390</v>
      </c>
      <c r="BU485" s="28" t="s">
        <v>8245</v>
      </c>
      <c r="BV485" s="28" t="s">
        <v>8246</v>
      </c>
      <c r="CF485" s="28" t="s">
        <v>4459</v>
      </c>
      <c r="CJ485" s="118" t="s">
        <v>5588</v>
      </c>
      <c r="CK485" s="232" t="s">
        <v>4593</v>
      </c>
      <c r="CL485" s="239" t="s">
        <v>11154</v>
      </c>
      <c r="CM485" s="239" t="s">
        <v>11154</v>
      </c>
      <c r="DD485" s="162" t="s">
        <v>10483</v>
      </c>
      <c r="DE485" s="162" t="s">
        <v>10483</v>
      </c>
      <c r="DF485" s="162" t="s">
        <v>10483</v>
      </c>
      <c r="DG485" s="162" t="s">
        <v>10483</v>
      </c>
      <c r="DH485" s="162" t="s">
        <v>10483</v>
      </c>
      <c r="DI485" s="162" t="s">
        <v>10483</v>
      </c>
      <c r="DJ485" s="162" t="s">
        <v>10483</v>
      </c>
      <c r="DK485" s="162" t="s">
        <v>10483</v>
      </c>
      <c r="DL485" s="162" t="s">
        <v>10483</v>
      </c>
      <c r="EA485" s="162" t="s">
        <v>10483</v>
      </c>
      <c r="EB485" s="162"/>
      <c r="EC485" s="162" t="s">
        <v>10483</v>
      </c>
      <c r="ED485" s="162" t="s">
        <v>10483</v>
      </c>
      <c r="EE485" s="162" t="s">
        <v>10483</v>
      </c>
      <c r="EF485" s="162" t="s">
        <v>10483</v>
      </c>
      <c r="EJ485" s="3" t="s">
        <v>1778</v>
      </c>
      <c r="EK485" s="3" t="s">
        <v>1778</v>
      </c>
      <c r="EL485" s="3" t="s">
        <v>1778</v>
      </c>
      <c r="EM485" s="29">
        <v>8.8000000000000007</v>
      </c>
      <c r="EN485" s="29">
        <v>7.8</v>
      </c>
      <c r="EO485" s="162" t="s">
        <v>10483</v>
      </c>
      <c r="EP485" s="29">
        <v>7.3</v>
      </c>
      <c r="EQ485" s="29">
        <v>7.4</v>
      </c>
      <c r="ER485" s="162" t="s">
        <v>10483</v>
      </c>
      <c r="FA485" s="142">
        <v>7.4</v>
      </c>
      <c r="FB485" s="142">
        <v>7.3</v>
      </c>
      <c r="FG485" s="162" t="s">
        <v>10483</v>
      </c>
      <c r="FH485" s="162" t="s">
        <v>10483</v>
      </c>
      <c r="FI485" s="162" t="s">
        <v>10483</v>
      </c>
      <c r="FJ485" s="162" t="s">
        <v>10483</v>
      </c>
      <c r="FK485" s="162" t="s">
        <v>10483</v>
      </c>
      <c r="FO485" s="162" t="s">
        <v>10483</v>
      </c>
      <c r="FP485" s="162" t="s">
        <v>10483</v>
      </c>
      <c r="FQ485" s="162" t="s">
        <v>10483</v>
      </c>
      <c r="FR485" s="162" t="s">
        <v>10483</v>
      </c>
      <c r="FS485" s="162" t="s">
        <v>10483</v>
      </c>
      <c r="FT485" s="162" t="s">
        <v>10483</v>
      </c>
      <c r="FU485" s="162" t="s">
        <v>10483</v>
      </c>
      <c r="FV485" s="162" t="s">
        <v>10483</v>
      </c>
      <c r="FW485" s="162" t="s">
        <v>10483</v>
      </c>
      <c r="FX485" s="162" t="s">
        <v>10483</v>
      </c>
      <c r="GM485" s="162" t="s">
        <v>10483</v>
      </c>
      <c r="GN485" s="162" t="s">
        <v>10483</v>
      </c>
      <c r="GO485" s="162" t="s">
        <v>10483</v>
      </c>
      <c r="GP485" s="162" t="s">
        <v>10483</v>
      </c>
      <c r="GQ485" s="162" t="s">
        <v>10483</v>
      </c>
      <c r="GZ485" s="166"/>
      <c r="HA485" s="166"/>
      <c r="HB485" s="166"/>
      <c r="HC485" s="166"/>
      <c r="HD485" s="166"/>
      <c r="HE485" s="166"/>
      <c r="HF485" s="166"/>
      <c r="HG485" s="166"/>
      <c r="HH485" s="166"/>
      <c r="HI485" s="166"/>
      <c r="HJ485" s="166"/>
      <c r="HK485" s="166"/>
      <c r="HO485" s="134" t="s">
        <v>542</v>
      </c>
      <c r="JZ485" s="9"/>
      <c r="KA485" s="9"/>
      <c r="KB485" s="9"/>
      <c r="KC485" s="9"/>
      <c r="KD485" s="9"/>
      <c r="KE485" s="9"/>
      <c r="KF485" s="9"/>
      <c r="LU485" s="3" t="s">
        <v>4146</v>
      </c>
      <c r="LV485" s="3" t="s">
        <v>4146</v>
      </c>
      <c r="LW485" s="3" t="s">
        <v>4146</v>
      </c>
      <c r="LX485" s="29">
        <v>4.0999999999999996</v>
      </c>
      <c r="LY485" s="29">
        <v>5</v>
      </c>
      <c r="LZ485" s="29">
        <v>3.6</v>
      </c>
      <c r="MA485" s="29">
        <v>5.3</v>
      </c>
      <c r="MH485" s="142">
        <v>3.7</v>
      </c>
      <c r="MI485" s="142">
        <v>5.2</v>
      </c>
      <c r="NP485" s="8" t="s">
        <v>4147</v>
      </c>
      <c r="NQ485" s="8" t="s">
        <v>4147</v>
      </c>
      <c r="NR485" s="8" t="s">
        <v>4147</v>
      </c>
      <c r="QK485" s="3" t="s">
        <v>4211</v>
      </c>
      <c r="RM485" s="3" t="s">
        <v>4389</v>
      </c>
      <c r="RN485" s="3" t="s">
        <v>668</v>
      </c>
      <c r="RO485" s="3" t="s">
        <v>668</v>
      </c>
      <c r="VF485" s="3" t="s">
        <v>5065</v>
      </c>
      <c r="VG485" s="3" t="s">
        <v>5143</v>
      </c>
      <c r="VH485" s="3" t="s">
        <v>4504</v>
      </c>
      <c r="VI485" s="3">
        <v>275</v>
      </c>
      <c r="VJ485" s="3">
        <v>100</v>
      </c>
      <c r="VQ485" s="3" t="s">
        <v>916</v>
      </c>
      <c r="VR485" s="3" t="s">
        <v>916</v>
      </c>
      <c r="VS485" s="3" t="s">
        <v>916</v>
      </c>
      <c r="VT485" s="6" t="s">
        <v>916</v>
      </c>
      <c r="VV485" s="2" t="s">
        <v>6333</v>
      </c>
      <c r="VW485" s="2" t="s">
        <v>6334</v>
      </c>
      <c r="VX485" s="3" t="s">
        <v>6336</v>
      </c>
      <c r="VZ485" s="3" t="s">
        <v>777</v>
      </c>
      <c r="WA485" s="3" t="s">
        <v>777</v>
      </c>
      <c r="WC485" s="3" t="s">
        <v>777</v>
      </c>
      <c r="WG485" s="7" t="s">
        <v>6014</v>
      </c>
      <c r="WN485" s="2" t="s">
        <v>6335</v>
      </c>
      <c r="WQ485" s="92" t="s">
        <v>777</v>
      </c>
      <c r="WR485" s="92" t="s">
        <v>777</v>
      </c>
      <c r="WS485" s="92" t="s">
        <v>6337</v>
      </c>
      <c r="WT485" s="3" t="s">
        <v>777</v>
      </c>
      <c r="WU485" s="3" t="s">
        <v>5839</v>
      </c>
      <c r="WV485" s="7" t="s">
        <v>3901</v>
      </c>
      <c r="WZ485" s="6" t="s">
        <v>1085</v>
      </c>
      <c r="XA485" s="6" t="s">
        <v>3370</v>
      </c>
      <c r="XB485" s="6" t="s">
        <v>1085</v>
      </c>
      <c r="XD485" s="6" t="s">
        <v>3371</v>
      </c>
      <c r="XE485" s="6" t="s">
        <v>3243</v>
      </c>
      <c r="XF485" s="6" t="s">
        <v>2468</v>
      </c>
      <c r="XG485" s="6" t="s">
        <v>1417</v>
      </c>
      <c r="XI485" s="6" t="s">
        <v>795</v>
      </c>
      <c r="XK485" s="3" t="s">
        <v>101</v>
      </c>
      <c r="XL485" s="3" t="s">
        <v>1417</v>
      </c>
      <c r="XP485" s="6" t="s">
        <v>795</v>
      </c>
      <c r="XQ485" s="6" t="s">
        <v>10736</v>
      </c>
      <c r="XR485" s="162"/>
      <c r="XU485" s="3" t="s">
        <v>1085</v>
      </c>
      <c r="XV485" s="3">
        <v>9</v>
      </c>
      <c r="XX485" s="3" t="s">
        <v>795</v>
      </c>
      <c r="XY485" s="3" t="s">
        <v>1478</v>
      </c>
      <c r="YB485" s="3" t="s">
        <v>795</v>
      </c>
      <c r="YI485" s="3" t="s">
        <v>786</v>
      </c>
      <c r="YJ485" s="3" t="s">
        <v>96</v>
      </c>
      <c r="YL485" s="3" t="s">
        <v>100</v>
      </c>
      <c r="YM485" s="3" t="s">
        <v>777</v>
      </c>
      <c r="YN485" s="3" t="s">
        <v>777</v>
      </c>
      <c r="YO485" s="3" t="s">
        <v>908</v>
      </c>
      <c r="YP485" s="3" t="s">
        <v>777</v>
      </c>
      <c r="YQ485" s="3" t="s">
        <v>3899</v>
      </c>
      <c r="YR485" s="3" t="s">
        <v>3901</v>
      </c>
      <c r="YS485" s="3" t="s">
        <v>16</v>
      </c>
      <c r="YT485" s="3" t="s">
        <v>26</v>
      </c>
      <c r="YU485" s="3" t="s">
        <v>4018</v>
      </c>
      <c r="YV485" s="3" t="s">
        <v>777</v>
      </c>
      <c r="YX485" s="3" t="s">
        <v>2468</v>
      </c>
      <c r="YY485" s="3" t="s">
        <v>2108</v>
      </c>
      <c r="ZB485" s="3" t="s">
        <v>3</v>
      </c>
      <c r="ZC485" s="3"/>
      <c r="ZD485" s="24" t="s">
        <v>97</v>
      </c>
      <c r="ZH485" s="13" t="s">
        <v>580</v>
      </c>
      <c r="ZI485" s="3" t="s">
        <v>49</v>
      </c>
      <c r="ZJ485" s="3" t="s">
        <v>581</v>
      </c>
    </row>
    <row r="486" spans="1:686" ht="33" customHeight="1" x14ac:dyDescent="0.2">
      <c r="A486" s="162" t="s">
        <v>10483</v>
      </c>
      <c r="B486" s="162"/>
      <c r="C486" s="162" t="s">
        <v>10483</v>
      </c>
      <c r="D486" s="162" t="s">
        <v>10483</v>
      </c>
      <c r="E486" s="162" t="s">
        <v>10483</v>
      </c>
      <c r="K486" s="6">
        <v>106</v>
      </c>
      <c r="L486" s="6">
        <v>154</v>
      </c>
      <c r="M486" s="162" t="s">
        <v>10483</v>
      </c>
      <c r="T486" s="3" t="s">
        <v>1086</v>
      </c>
      <c r="AC486" s="3"/>
      <c r="AD486" s="3" t="s">
        <v>49</v>
      </c>
      <c r="AE486" s="3" t="s">
        <v>1086</v>
      </c>
      <c r="AF486" s="3" t="s">
        <v>49</v>
      </c>
      <c r="AG486" s="162" t="s">
        <v>10483</v>
      </c>
      <c r="AI486" s="3" t="s">
        <v>3372</v>
      </c>
      <c r="AJ486" s="3" t="s">
        <v>542</v>
      </c>
      <c r="AL486" s="9"/>
      <c r="AM486" s="6" t="s">
        <v>7182</v>
      </c>
      <c r="AO486" s="28">
        <v>9</v>
      </c>
      <c r="AP486" s="28">
        <v>9</v>
      </c>
      <c r="AQ486" s="28">
        <v>65</v>
      </c>
      <c r="BH486" s="98" t="s">
        <v>2708</v>
      </c>
      <c r="BI486" s="247" t="s">
        <v>10483</v>
      </c>
      <c r="BJ486" s="247" t="s">
        <v>10483</v>
      </c>
      <c r="BK486" s="247" t="s">
        <v>10483</v>
      </c>
      <c r="BQ486" s="28" t="s">
        <v>4455</v>
      </c>
      <c r="BS486" s="227" t="str">
        <f t="shared" si="14"/>
        <v xml:space="preserve">-- -- EDI-BD              </v>
      </c>
      <c r="CL486" s="239" t="s">
        <v>11155</v>
      </c>
      <c r="CM486" s="239" t="s">
        <v>11155</v>
      </c>
      <c r="DD486" s="162" t="s">
        <v>10483</v>
      </c>
      <c r="DE486" s="162" t="s">
        <v>10483</v>
      </c>
      <c r="DF486" s="162" t="s">
        <v>10483</v>
      </c>
      <c r="DG486" s="162" t="s">
        <v>10483</v>
      </c>
      <c r="DH486" s="162" t="s">
        <v>10483</v>
      </c>
      <c r="DI486" s="162" t="s">
        <v>10483</v>
      </c>
      <c r="DJ486" s="162" t="s">
        <v>10483</v>
      </c>
      <c r="DK486" s="162" t="s">
        <v>10483</v>
      </c>
      <c r="DL486" s="162" t="s">
        <v>10483</v>
      </c>
      <c r="EA486" s="162" t="s">
        <v>10483</v>
      </c>
      <c r="EB486" s="162"/>
      <c r="EC486" s="162" t="s">
        <v>10483</v>
      </c>
      <c r="ED486" s="162" t="s">
        <v>10483</v>
      </c>
      <c r="EE486" s="162" t="s">
        <v>10483</v>
      </c>
      <c r="EF486" s="162" t="s">
        <v>10483</v>
      </c>
      <c r="EJ486" s="3" t="s">
        <v>1778</v>
      </c>
      <c r="EK486" s="3" t="s">
        <v>1778</v>
      </c>
      <c r="EL486" s="3" t="s">
        <v>1778</v>
      </c>
      <c r="EM486" s="29">
        <v>8.1</v>
      </c>
      <c r="EN486" s="29">
        <v>7.6</v>
      </c>
      <c r="EO486" s="162" t="s">
        <v>10483</v>
      </c>
      <c r="EP486" s="29">
        <v>8.4</v>
      </c>
      <c r="EQ486" s="29">
        <v>7.7</v>
      </c>
      <c r="ER486" s="162" t="s">
        <v>10483</v>
      </c>
      <c r="FA486" s="142">
        <v>8.1</v>
      </c>
      <c r="FB486" s="142">
        <v>7.6</v>
      </c>
      <c r="FG486" s="162" t="s">
        <v>10483</v>
      </c>
      <c r="FH486" s="162" t="s">
        <v>10483</v>
      </c>
      <c r="FI486" s="162" t="s">
        <v>10483</v>
      </c>
      <c r="FJ486" s="162" t="s">
        <v>10483</v>
      </c>
      <c r="FK486" s="162" t="s">
        <v>10483</v>
      </c>
      <c r="FO486" s="162" t="s">
        <v>10483</v>
      </c>
      <c r="FP486" s="162" t="s">
        <v>10483</v>
      </c>
      <c r="FQ486" s="162" t="s">
        <v>10483</v>
      </c>
      <c r="FR486" s="162" t="s">
        <v>10483</v>
      </c>
      <c r="FS486" s="162" t="s">
        <v>10483</v>
      </c>
      <c r="FT486" s="162" t="s">
        <v>10483</v>
      </c>
      <c r="FU486" s="162" t="s">
        <v>10483</v>
      </c>
      <c r="FV486" s="162" t="s">
        <v>10483</v>
      </c>
      <c r="FW486" s="162" t="s">
        <v>10483</v>
      </c>
      <c r="FX486" s="162" t="s">
        <v>10483</v>
      </c>
      <c r="GM486" s="162" t="s">
        <v>10483</v>
      </c>
      <c r="GN486" s="162" t="s">
        <v>10483</v>
      </c>
      <c r="GO486" s="162" t="s">
        <v>10483</v>
      </c>
      <c r="GP486" s="162" t="s">
        <v>10483</v>
      </c>
      <c r="GQ486" s="162" t="s">
        <v>10483</v>
      </c>
      <c r="GZ486" s="166"/>
      <c r="HA486" s="166"/>
      <c r="HB486" s="166"/>
      <c r="HC486" s="166"/>
      <c r="HD486" s="166"/>
      <c r="HE486" s="166"/>
      <c r="HF486" s="166"/>
      <c r="HG486" s="166"/>
      <c r="HH486" s="166"/>
      <c r="HI486" s="166"/>
      <c r="HJ486" s="166"/>
      <c r="HK486" s="166"/>
      <c r="JZ486" s="9"/>
      <c r="KA486" s="9"/>
      <c r="KB486" s="9"/>
      <c r="KC486" s="9"/>
      <c r="KD486" s="9"/>
      <c r="KE486" s="9"/>
      <c r="KF486" s="9"/>
      <c r="LX486" s="29">
        <v>3.9</v>
      </c>
      <c r="LY486" s="29">
        <v>4.8</v>
      </c>
      <c r="LZ486" s="29">
        <v>3.8</v>
      </c>
      <c r="MA486" s="29">
        <v>5</v>
      </c>
      <c r="MH486" s="142">
        <v>3.7</v>
      </c>
      <c r="MI486" s="142">
        <v>5</v>
      </c>
      <c r="VF486" s="3" t="s">
        <v>5065</v>
      </c>
      <c r="VG486" s="3" t="s">
        <v>5143</v>
      </c>
      <c r="VH486" s="3" t="s">
        <v>4504</v>
      </c>
      <c r="VI486" s="3">
        <v>195</v>
      </c>
      <c r="VJ486" s="3">
        <v>100</v>
      </c>
      <c r="WA486" s="3" t="s">
        <v>777</v>
      </c>
      <c r="WZ486" s="6" t="s">
        <v>1086</v>
      </c>
      <c r="XA486" s="6" t="s">
        <v>1086</v>
      </c>
      <c r="XB486" s="6" t="s">
        <v>49</v>
      </c>
      <c r="XD486" s="6" t="s">
        <v>3372</v>
      </c>
      <c r="XE486" s="6" t="s">
        <v>542</v>
      </c>
      <c r="XF486" s="6" t="s">
        <v>2469</v>
      </c>
      <c r="XG486" s="6" t="s">
        <v>1013</v>
      </c>
      <c r="XI486" s="6" t="s">
        <v>6319</v>
      </c>
      <c r="XK486"/>
      <c r="XL486" s="3" t="s">
        <v>1013</v>
      </c>
      <c r="XP486" s="6" t="s">
        <v>7182</v>
      </c>
      <c r="XQ486" s="6" t="s">
        <v>7182</v>
      </c>
      <c r="XR486" s="162"/>
      <c r="XU486" s="3" t="s">
        <v>49</v>
      </c>
      <c r="XV486" s="3">
        <v>9</v>
      </c>
      <c r="XY486" s="3" t="s">
        <v>1013</v>
      </c>
      <c r="YB486" s="3" t="s">
        <v>1013</v>
      </c>
      <c r="YJ486" s="3" t="s">
        <v>96</v>
      </c>
      <c r="YX486" s="3" t="s">
        <v>2469</v>
      </c>
      <c r="ZC486" s="3"/>
    </row>
    <row r="487" spans="1:686" ht="33" customHeight="1" x14ac:dyDescent="0.2">
      <c r="A487" s="3" t="s">
        <v>7529</v>
      </c>
      <c r="B487" s="64" t="s">
        <v>11357</v>
      </c>
      <c r="C487" s="276" t="s">
        <v>9961</v>
      </c>
      <c r="D487" s="276" t="s">
        <v>9985</v>
      </c>
      <c r="E487" s="276" t="s">
        <v>10016</v>
      </c>
      <c r="F487" s="277"/>
      <c r="G487" s="278"/>
      <c r="H487" s="278"/>
      <c r="I487" s="278"/>
      <c r="J487" s="278"/>
      <c r="K487" s="279" t="s">
        <v>8774</v>
      </c>
      <c r="L487" s="279">
        <v>155</v>
      </c>
      <c r="M487" s="297" t="s">
        <v>8775</v>
      </c>
      <c r="N487" s="205" t="s">
        <v>10319</v>
      </c>
      <c r="O487" s="205" t="s">
        <v>10320</v>
      </c>
      <c r="P487" s="3">
        <v>2</v>
      </c>
      <c r="Q487" s="6" t="s">
        <v>8776</v>
      </c>
      <c r="S487" s="3" t="s">
        <v>25</v>
      </c>
      <c r="T487" s="3" t="s">
        <v>8756</v>
      </c>
      <c r="U487" s="3" t="s">
        <v>49</v>
      </c>
      <c r="V487" s="3" t="s">
        <v>49</v>
      </c>
      <c r="W487" s="3" t="s">
        <v>8758</v>
      </c>
      <c r="Y487" s="3" t="s">
        <v>2168</v>
      </c>
      <c r="Z487" s="3" t="s">
        <v>2168</v>
      </c>
      <c r="AB487" s="6" t="s">
        <v>1837</v>
      </c>
      <c r="AC487" s="6" t="s">
        <v>7003</v>
      </c>
      <c r="AD487" s="3" t="s">
        <v>8777</v>
      </c>
      <c r="AE487" s="3" t="s">
        <v>8779</v>
      </c>
      <c r="AG487" s="162" t="s">
        <v>10483</v>
      </c>
      <c r="AI487" s="3" t="s">
        <v>8780</v>
      </c>
      <c r="AJ487" s="3" t="s">
        <v>3243</v>
      </c>
      <c r="AL487" s="3" t="s">
        <v>8781</v>
      </c>
      <c r="AM487" s="6" t="s">
        <v>1280</v>
      </c>
      <c r="AN487" s="3" t="s">
        <v>777</v>
      </c>
      <c r="AO487" s="28" t="s">
        <v>8782</v>
      </c>
      <c r="AP487" s="28" t="s">
        <v>8783</v>
      </c>
      <c r="AQ487" s="28">
        <v>50</v>
      </c>
      <c r="AR487" s="98" t="s">
        <v>3247</v>
      </c>
      <c r="AT487" s="98">
        <v>821</v>
      </c>
      <c r="AU487" s="98">
        <v>187</v>
      </c>
      <c r="AV487" s="98">
        <v>228</v>
      </c>
      <c r="AW487" s="98" t="s">
        <v>8784</v>
      </c>
      <c r="AX487" s="98" t="s">
        <v>8785</v>
      </c>
      <c r="AY487" s="226" t="s">
        <v>8786</v>
      </c>
      <c r="AZ487" s="28" t="s">
        <v>7297</v>
      </c>
      <c r="BA487" s="28" t="s">
        <v>1757</v>
      </c>
      <c r="BB487" s="28" t="s">
        <v>1757</v>
      </c>
      <c r="BC487" s="28" t="s">
        <v>1757</v>
      </c>
      <c r="BE487" s="28" t="s">
        <v>8477</v>
      </c>
      <c r="BF487" s="28" t="s">
        <v>7297</v>
      </c>
      <c r="BH487" s="28" t="s">
        <v>7529</v>
      </c>
      <c r="BI487" s="28" t="s">
        <v>1529</v>
      </c>
      <c r="BK487" s="28" t="s">
        <v>2555</v>
      </c>
      <c r="BM487" s="28" t="s">
        <v>515</v>
      </c>
      <c r="BO487" s="28" t="s">
        <v>8787</v>
      </c>
      <c r="BQ487" s="28" t="s">
        <v>7529</v>
      </c>
      <c r="BR487" s="227" t="s">
        <v>8788</v>
      </c>
      <c r="BT487" s="28" t="s">
        <v>9204</v>
      </c>
      <c r="BU487" s="28" t="s">
        <v>8174</v>
      </c>
      <c r="BV487" s="28" t="s">
        <v>8789</v>
      </c>
      <c r="BW487" s="28" t="s">
        <v>8790</v>
      </c>
      <c r="BX487" s="28" t="s">
        <v>8791</v>
      </c>
      <c r="BY487" s="28" t="s">
        <v>8792</v>
      </c>
      <c r="BZ487" s="28" t="s">
        <v>8793</v>
      </c>
      <c r="CE487" s="28" t="s">
        <v>3247</v>
      </c>
      <c r="CF487" s="28" t="s">
        <v>3246</v>
      </c>
      <c r="CK487" s="28" t="s">
        <v>4594</v>
      </c>
      <c r="CL487" s="28">
        <v>445</v>
      </c>
      <c r="CN487" s="3" t="s">
        <v>515</v>
      </c>
      <c r="CO487" s="3">
        <v>405</v>
      </c>
      <c r="CP487" s="3" t="s">
        <v>8782</v>
      </c>
      <c r="CQ487" s="3">
        <v>295</v>
      </c>
      <c r="DA487" s="65">
        <v>405</v>
      </c>
      <c r="DC487" s="65">
        <v>295</v>
      </c>
      <c r="EF487" s="9"/>
      <c r="EK487" s="3" t="s">
        <v>1355</v>
      </c>
      <c r="EL487" s="3" t="s">
        <v>1355</v>
      </c>
      <c r="EM487" s="198">
        <v>57.85</v>
      </c>
      <c r="EN487" s="198">
        <v>19.66</v>
      </c>
      <c r="EO487" s="198"/>
      <c r="EP487" s="53" t="s">
        <v>10483</v>
      </c>
      <c r="EQ487" s="53" t="s">
        <v>10483</v>
      </c>
      <c r="ER487" s="53"/>
      <c r="FK487" s="9"/>
      <c r="GP487" s="2"/>
      <c r="GQ487" s="9"/>
      <c r="GZ487" s="166"/>
      <c r="HA487" s="166"/>
      <c r="HB487" s="166"/>
      <c r="HC487" s="166"/>
      <c r="HD487" s="166"/>
      <c r="HE487" s="166"/>
      <c r="HF487" s="166"/>
      <c r="HG487" s="166"/>
      <c r="HH487" s="166"/>
      <c r="HI487" s="166"/>
      <c r="HJ487" s="166"/>
      <c r="HK487" s="166"/>
      <c r="HO487" s="134" t="s">
        <v>542</v>
      </c>
      <c r="JZ487" s="9"/>
      <c r="KA487" s="9"/>
      <c r="KB487" s="9"/>
      <c r="KC487" s="9"/>
      <c r="KD487" s="9"/>
      <c r="KE487" s="9"/>
      <c r="KF487" s="9"/>
      <c r="RN487" s="3" t="s">
        <v>4118</v>
      </c>
      <c r="RO487" s="3" t="s">
        <v>4118</v>
      </c>
      <c r="RP487" s="29">
        <v>24.59</v>
      </c>
      <c r="RQ487" s="29">
        <v>3.94</v>
      </c>
      <c r="RR487" s="53" t="s">
        <v>10483</v>
      </c>
      <c r="RS487" s="53" t="s">
        <v>10483</v>
      </c>
      <c r="VZ487" s="3" t="s">
        <v>777</v>
      </c>
      <c r="WA487" s="3" t="s">
        <v>777</v>
      </c>
      <c r="WC487" s="3" t="s">
        <v>777</v>
      </c>
      <c r="WD487" s="3" t="s">
        <v>6130</v>
      </c>
      <c r="XN487" s="6" t="s">
        <v>1280</v>
      </c>
      <c r="XO487" s="6" t="s">
        <v>9520</v>
      </c>
      <c r="XP487" s="6" t="s">
        <v>1280</v>
      </c>
      <c r="XQ487" s="6" t="s">
        <v>1280</v>
      </c>
      <c r="XS487" s="6" t="s">
        <v>10989</v>
      </c>
      <c r="XV487" s="3" t="s">
        <v>8783</v>
      </c>
      <c r="XZ487" s="6" t="s">
        <v>9792</v>
      </c>
    </row>
    <row r="488" spans="1:686" ht="33" customHeight="1" x14ac:dyDescent="0.2">
      <c r="A488" s="3" t="s">
        <v>7529</v>
      </c>
      <c r="K488" s="6" t="s">
        <v>8774</v>
      </c>
      <c r="L488" s="6">
        <v>155</v>
      </c>
      <c r="M488" s="297" t="s">
        <v>777</v>
      </c>
      <c r="N488" s="206"/>
      <c r="O488" s="206"/>
      <c r="T488" s="3" t="s">
        <v>8663</v>
      </c>
      <c r="AE488" s="3" t="s">
        <v>8778</v>
      </c>
      <c r="AG488" s="162" t="s">
        <v>10483</v>
      </c>
      <c r="AM488" s="6" t="s">
        <v>10743</v>
      </c>
      <c r="BH488" s="28" t="s">
        <v>7529</v>
      </c>
      <c r="BQ488" s="28" t="s">
        <v>7529</v>
      </c>
      <c r="CL488" s="28">
        <v>376</v>
      </c>
      <c r="CO488" s="3">
        <v>346</v>
      </c>
      <c r="CQ488" s="3">
        <v>277</v>
      </c>
      <c r="DA488" s="65">
        <v>346</v>
      </c>
      <c r="DC488" s="65">
        <v>277</v>
      </c>
      <c r="EF488" s="9"/>
      <c r="EM488" s="198">
        <v>58.6</v>
      </c>
      <c r="EN488" s="198">
        <v>21.12</v>
      </c>
      <c r="EO488" s="198"/>
      <c r="EP488" s="53" t="s">
        <v>10483</v>
      </c>
      <c r="EQ488" s="53" t="s">
        <v>10483</v>
      </c>
      <c r="ER488" s="53"/>
      <c r="FK488" s="9"/>
      <c r="GP488" s="2"/>
      <c r="GQ488" s="9"/>
      <c r="GZ488" s="166"/>
      <c r="HA488" s="166"/>
      <c r="HB488" s="166"/>
      <c r="HC488" s="166"/>
      <c r="HD488" s="166"/>
      <c r="HE488" s="166"/>
      <c r="HF488" s="166"/>
      <c r="HG488" s="166"/>
      <c r="HH488" s="166"/>
      <c r="HI488" s="166"/>
      <c r="HJ488" s="166"/>
      <c r="HK488" s="166"/>
      <c r="JZ488" s="9"/>
      <c r="KA488" s="9"/>
      <c r="KB488" s="9"/>
      <c r="KC488" s="9"/>
      <c r="KD488" s="9"/>
      <c r="KE488" s="9"/>
      <c r="KF488" s="9"/>
      <c r="RP488" s="29">
        <v>25.55</v>
      </c>
      <c r="RQ488" s="29">
        <v>4.76</v>
      </c>
      <c r="RR488" s="53" t="s">
        <v>10483</v>
      </c>
      <c r="RS488" s="53" t="s">
        <v>10483</v>
      </c>
      <c r="WA488" s="3" t="s">
        <v>777</v>
      </c>
      <c r="XN488" s="18" t="s">
        <v>1013</v>
      </c>
      <c r="XO488" s="18" t="s">
        <v>9520</v>
      </c>
      <c r="XP488" s="6" t="s">
        <v>10498</v>
      </c>
      <c r="XQ488" s="6" t="s">
        <v>10743</v>
      </c>
      <c r="XS488" s="6" t="s">
        <v>10990</v>
      </c>
    </row>
    <row r="489" spans="1:686" ht="33" customHeight="1" x14ac:dyDescent="0.2">
      <c r="A489" s="3" t="s">
        <v>2708</v>
      </c>
      <c r="B489" s="64" t="s">
        <v>11357</v>
      </c>
      <c r="C489" s="276" t="s">
        <v>9932</v>
      </c>
      <c r="D489" s="276" t="s">
        <v>9991</v>
      </c>
      <c r="E489" s="276" t="s">
        <v>9992</v>
      </c>
      <c r="F489" s="277" t="s">
        <v>8052</v>
      </c>
      <c r="G489" s="278"/>
      <c r="H489" s="278"/>
      <c r="I489" s="278"/>
      <c r="J489" s="278"/>
      <c r="K489" s="279">
        <v>210</v>
      </c>
      <c r="L489" s="279">
        <v>157</v>
      </c>
      <c r="M489" s="296" t="s">
        <v>7057</v>
      </c>
      <c r="N489" s="6" t="s">
        <v>10321</v>
      </c>
      <c r="O489" s="6" t="s">
        <v>10322</v>
      </c>
      <c r="P489" s="3">
        <v>2</v>
      </c>
      <c r="Q489" s="6" t="s">
        <v>7058</v>
      </c>
      <c r="S489" s="3" t="s">
        <v>75</v>
      </c>
      <c r="T489" s="3" t="s">
        <v>7059</v>
      </c>
      <c r="U489" s="3" t="s">
        <v>7060</v>
      </c>
      <c r="V489" s="3" t="s">
        <v>26</v>
      </c>
      <c r="W489" s="3" t="s">
        <v>7062</v>
      </c>
      <c r="Y489" s="3" t="s">
        <v>7063</v>
      </c>
      <c r="Z489" s="3" t="s">
        <v>7064</v>
      </c>
      <c r="AB489" s="6" t="s">
        <v>7065</v>
      </c>
      <c r="AC489" s="6" t="s">
        <v>218</v>
      </c>
      <c r="AD489" s="3" t="s">
        <v>7066</v>
      </c>
      <c r="AE489" s="3" t="s">
        <v>7061</v>
      </c>
      <c r="AF489" s="3" t="s">
        <v>7067</v>
      </c>
      <c r="AG489" s="3" t="s">
        <v>7067</v>
      </c>
      <c r="AI489" s="3" t="s">
        <v>3221</v>
      </c>
      <c r="AJ489" s="3" t="s">
        <v>3260</v>
      </c>
      <c r="AL489" s="9"/>
      <c r="AM489" s="6" t="s">
        <v>11220</v>
      </c>
      <c r="AN489" s="3" t="s">
        <v>777</v>
      </c>
      <c r="AO489" s="9">
        <v>1.5</v>
      </c>
      <c r="AP489" s="9">
        <v>9</v>
      </c>
      <c r="AQ489" s="9" t="s">
        <v>7068</v>
      </c>
      <c r="AR489" s="98" t="s">
        <v>7069</v>
      </c>
      <c r="AT489" s="98" t="s">
        <v>7070</v>
      </c>
      <c r="AU489" s="98">
        <v>213</v>
      </c>
      <c r="AV489" s="98">
        <v>97</v>
      </c>
      <c r="AW489" s="98" t="s">
        <v>7071</v>
      </c>
      <c r="AX489" s="98" t="s">
        <v>7072</v>
      </c>
      <c r="AY489" s="226" t="s">
        <v>7073</v>
      </c>
      <c r="AZ489" s="28" t="s">
        <v>7074</v>
      </c>
      <c r="BA489" s="28" t="s">
        <v>542</v>
      </c>
      <c r="BB489" s="28" t="s">
        <v>542</v>
      </c>
      <c r="BC489" s="28" t="s">
        <v>542</v>
      </c>
      <c r="BE489" s="28" t="s">
        <v>10</v>
      </c>
      <c r="BF489" s="28" t="s">
        <v>178</v>
      </c>
      <c r="BI489" s="28" t="s">
        <v>1529</v>
      </c>
      <c r="BK489" s="28" t="s">
        <v>1529</v>
      </c>
      <c r="BL489" s="28" t="s">
        <v>178</v>
      </c>
      <c r="BR489" s="227" t="s">
        <v>8051</v>
      </c>
      <c r="BS489" s="227" t="str">
        <f>DD489&amp;" "&amp;FO489&amp;" "&amp;EJ489&amp;" "&amp;HZ489&amp;" "&amp;IZ489&amp;" "&amp;KW489&amp;" "&amp;LU489&amp;" "&amp;MS489&amp;" "&amp;NP489&amp;" "&amp;OO489&amp;" "&amp;PL489&amp;" "&amp;QK489&amp;" "&amp;RM489&amp;" "&amp;SI489&amp;" "&amp;TE489&amp;" "&amp;UE489&amp;" "&amp;JZ489</f>
        <v xml:space="preserve">  BAS-2       SATAQ-4-R-P-M SATAQ-4-R-I-T      </v>
      </c>
      <c r="BT489" s="28" t="s">
        <v>11224</v>
      </c>
      <c r="BU489" s="28" t="s">
        <v>11225</v>
      </c>
      <c r="BV489" s="28" t="s">
        <v>11226</v>
      </c>
      <c r="BW489" s="28" t="s">
        <v>11227</v>
      </c>
      <c r="CG489" s="118" t="s">
        <v>11228</v>
      </c>
      <c r="CK489" s="28" t="s">
        <v>11229</v>
      </c>
      <c r="CL489" s="28">
        <v>151</v>
      </c>
      <c r="CM489" s="28">
        <v>149</v>
      </c>
      <c r="CN489" s="3" t="s">
        <v>11230</v>
      </c>
      <c r="CO489" s="3">
        <v>149</v>
      </c>
      <c r="EF489" s="9"/>
      <c r="EJ489" s="3" t="s">
        <v>8160</v>
      </c>
      <c r="EK489" s="3" t="s">
        <v>8160</v>
      </c>
      <c r="EL489" s="3" t="s">
        <v>8160</v>
      </c>
      <c r="EM489" s="29">
        <v>3.44</v>
      </c>
      <c r="EN489" s="29">
        <v>0.77</v>
      </c>
      <c r="EO489" s="53" t="s">
        <v>10483</v>
      </c>
      <c r="EP489" s="29">
        <v>3.79</v>
      </c>
      <c r="EQ489" s="29">
        <v>0.48</v>
      </c>
      <c r="ER489" s="53" t="s">
        <v>10483</v>
      </c>
      <c r="ES489" s="65">
        <v>3.73</v>
      </c>
      <c r="ET489" s="65">
        <v>0.05</v>
      </c>
      <c r="FK489" s="9"/>
      <c r="GP489" s="2"/>
      <c r="GQ489" s="9"/>
      <c r="GZ489" s="166"/>
      <c r="HA489" s="166"/>
      <c r="HB489" s="166"/>
      <c r="HC489" s="166"/>
      <c r="HD489" s="166"/>
      <c r="HE489" s="166"/>
      <c r="HF489" s="166"/>
      <c r="HG489" s="166"/>
      <c r="HH489" s="166"/>
      <c r="HI489" s="166"/>
      <c r="HJ489" s="166"/>
      <c r="HK489" s="166"/>
      <c r="HO489" s="134" t="s">
        <v>542</v>
      </c>
      <c r="JZ489" s="9"/>
      <c r="KA489" s="9"/>
      <c r="KB489" s="9"/>
      <c r="KC489" s="9"/>
      <c r="KD489" s="9"/>
      <c r="KE489" s="9"/>
      <c r="KF489" s="9"/>
      <c r="OO489" s="3" t="s">
        <v>11231</v>
      </c>
      <c r="OP489" s="3" t="s">
        <v>11231</v>
      </c>
      <c r="OQ489" s="3" t="s">
        <v>11231</v>
      </c>
      <c r="OR489" s="29">
        <v>3.26</v>
      </c>
      <c r="OS489" s="29">
        <v>1.04</v>
      </c>
      <c r="OT489" s="29">
        <v>2.77</v>
      </c>
      <c r="OU489" s="29">
        <v>0.09</v>
      </c>
      <c r="OV489" s="65">
        <v>2.8</v>
      </c>
      <c r="OW489" s="65">
        <v>0.09</v>
      </c>
      <c r="PL489" s="3" t="s">
        <v>11232</v>
      </c>
      <c r="PM489" s="3" t="s">
        <v>11232</v>
      </c>
      <c r="PN489" s="3" t="s">
        <v>11232</v>
      </c>
      <c r="PO489" s="29">
        <v>3.15</v>
      </c>
      <c r="PP489" s="29">
        <v>0.86</v>
      </c>
      <c r="PQ489" s="29">
        <v>2.77</v>
      </c>
      <c r="PR489" s="29">
        <v>0.85</v>
      </c>
      <c r="PT489" s="65">
        <v>2.79</v>
      </c>
      <c r="PU489" s="65">
        <v>0.06</v>
      </c>
      <c r="VI489" s="4"/>
      <c r="VJ489" s="4"/>
      <c r="VZ489" s="3" t="s">
        <v>777</v>
      </c>
      <c r="WA489" s="3" t="s">
        <v>777</v>
      </c>
      <c r="WC489" s="3" t="s">
        <v>777</v>
      </c>
      <c r="WD489" s="3" t="s">
        <v>6130</v>
      </c>
      <c r="WE489" s="6"/>
      <c r="XK489"/>
      <c r="XL489" s="6"/>
      <c r="XN489" s="18" t="s">
        <v>1421</v>
      </c>
      <c r="XO489" s="18" t="s">
        <v>9522</v>
      </c>
      <c r="XP489" s="6" t="s">
        <v>10498</v>
      </c>
      <c r="XQ489" s="6" t="s">
        <v>801</v>
      </c>
      <c r="XS489" s="4" t="s">
        <v>10991</v>
      </c>
      <c r="XU489" s="3" t="s">
        <v>7067</v>
      </c>
      <c r="XV489">
        <v>9</v>
      </c>
      <c r="XZ489" s="6" t="s">
        <v>9793</v>
      </c>
      <c r="YA489" s="6" t="s">
        <v>9521</v>
      </c>
    </row>
    <row r="490" spans="1:686" ht="33" customHeight="1" x14ac:dyDescent="0.2">
      <c r="A490" s="3" t="s">
        <v>2708</v>
      </c>
      <c r="K490" s="6">
        <v>210</v>
      </c>
      <c r="L490" s="6">
        <v>157</v>
      </c>
      <c r="M490" s="297" t="s">
        <v>777</v>
      </c>
      <c r="T490" s="3" t="s">
        <v>1013</v>
      </c>
      <c r="AL490" s="9"/>
      <c r="AM490" s="6" t="s">
        <v>11233</v>
      </c>
      <c r="AO490" s="9"/>
      <c r="AP490" s="9"/>
      <c r="AQ490" s="9"/>
      <c r="AZ490" s="28" t="s">
        <v>7075</v>
      </c>
      <c r="BS490" s="227" t="str">
        <f>DD490&amp;" "&amp;FO490&amp;" "&amp;EJ490&amp;" "&amp;HZ490&amp;" "&amp;IZ490&amp;" "&amp;KW490&amp;" "&amp;LU490&amp;" "&amp;MS490&amp;" "&amp;NP490&amp;" "&amp;OO490&amp;" "&amp;PL490&amp;" "&amp;QK490&amp;" "&amp;RM490&amp;" "&amp;SI490&amp;" "&amp;TE490&amp;" "&amp;UE490&amp;" "&amp;JZ490</f>
        <v xml:space="preserve">  --        --      </v>
      </c>
      <c r="CL490" s="28">
        <v>162</v>
      </c>
      <c r="CM490" s="28">
        <v>161</v>
      </c>
      <c r="CO490" s="3">
        <v>161</v>
      </c>
      <c r="EF490" s="9"/>
      <c r="EJ490" s="162" t="s">
        <v>10483</v>
      </c>
      <c r="EK490" s="162" t="s">
        <v>10483</v>
      </c>
      <c r="EL490" s="162" t="s">
        <v>10483</v>
      </c>
      <c r="EM490" s="29">
        <v>3.5</v>
      </c>
      <c r="EN490" s="29">
        <v>0.75</v>
      </c>
      <c r="EO490" s="53" t="s">
        <v>10483</v>
      </c>
      <c r="EP490" s="29">
        <v>3.57</v>
      </c>
      <c r="EQ490" s="29">
        <v>0.44</v>
      </c>
      <c r="ER490" s="53" t="s">
        <v>10483</v>
      </c>
      <c r="ES490" s="65">
        <v>3.6</v>
      </c>
      <c r="ET490" s="65">
        <v>4.4999999999999998E-2</v>
      </c>
      <c r="FK490" s="9"/>
      <c r="GP490" s="2"/>
      <c r="GQ490" s="9"/>
      <c r="GZ490" s="166"/>
      <c r="HA490" s="166"/>
      <c r="HB490" s="166"/>
      <c r="HC490" s="166"/>
      <c r="HD490" s="166"/>
      <c r="HE490" s="166"/>
      <c r="HF490" s="166"/>
      <c r="HG490" s="166"/>
      <c r="HH490" s="166"/>
      <c r="HI490" s="166"/>
      <c r="HJ490" s="166"/>
      <c r="HK490" s="166"/>
      <c r="JZ490" s="9"/>
      <c r="KA490" s="9"/>
      <c r="KB490" s="9"/>
      <c r="KC490" s="9"/>
      <c r="KD490" s="9"/>
      <c r="KE490" s="9"/>
      <c r="KF490" s="9"/>
      <c r="OP490" s="162" t="s">
        <v>10483</v>
      </c>
      <c r="OQ490" s="162" t="s">
        <v>10483</v>
      </c>
      <c r="OR490" s="29">
        <v>3.18</v>
      </c>
      <c r="OS490" s="29">
        <v>1.23</v>
      </c>
      <c r="OT490" s="29">
        <v>3.27</v>
      </c>
      <c r="OU490" s="29">
        <v>0.08</v>
      </c>
      <c r="OV490" s="65">
        <v>3.12</v>
      </c>
      <c r="OW490" s="65">
        <v>8.5000000000000006E-2</v>
      </c>
      <c r="PL490" s="162" t="s">
        <v>10483</v>
      </c>
      <c r="PM490" s="162" t="s">
        <v>10483</v>
      </c>
      <c r="PN490" s="162" t="s">
        <v>10483</v>
      </c>
      <c r="PO490" s="29">
        <v>3.03</v>
      </c>
      <c r="PP490" s="29">
        <v>0.89</v>
      </c>
      <c r="PQ490" s="29">
        <v>3.03</v>
      </c>
      <c r="PR490" s="29">
        <v>0.92</v>
      </c>
      <c r="PT490" s="65">
        <v>3</v>
      </c>
      <c r="PU490" s="65">
        <v>5.2999999999999999E-2</v>
      </c>
      <c r="VI490" s="4"/>
      <c r="VJ490" s="4"/>
      <c r="WA490" s="3" t="s">
        <v>777</v>
      </c>
      <c r="WE490" s="6"/>
      <c r="XK490"/>
      <c r="XL490" s="6"/>
      <c r="XN490" s="18" t="s">
        <v>9863</v>
      </c>
      <c r="XO490" s="18" t="s">
        <v>9524</v>
      </c>
      <c r="XP490" s="6" t="s">
        <v>10498</v>
      </c>
      <c r="XQ490" s="6" t="s">
        <v>10956</v>
      </c>
      <c r="XS490" s="6" t="s">
        <v>10992</v>
      </c>
      <c r="XV490"/>
      <c r="YA490" s="6" t="s">
        <v>9523</v>
      </c>
    </row>
    <row r="491" spans="1:686" ht="33" customHeight="1" x14ac:dyDescent="0.2">
      <c r="G491" s="66"/>
      <c r="H491" s="66"/>
      <c r="I491" s="66"/>
      <c r="J491" s="66"/>
      <c r="K491" s="6">
        <v>210</v>
      </c>
      <c r="L491" s="6">
        <v>157</v>
      </c>
      <c r="AL491" s="9"/>
      <c r="AM491" s="6" t="s">
        <v>11181</v>
      </c>
      <c r="AO491" s="9"/>
      <c r="AP491" s="9"/>
      <c r="AQ491" s="9"/>
      <c r="BR491" s="28"/>
      <c r="BS491" s="28"/>
      <c r="CG491" s="253"/>
      <c r="CH491" s="253"/>
      <c r="CI491" s="253"/>
      <c r="CJ491" s="253"/>
      <c r="CX491" s="66"/>
      <c r="CY491" s="66"/>
      <c r="CZ491" s="66"/>
      <c r="DA491" s="66"/>
      <c r="DB491" s="66"/>
      <c r="DC491" s="66"/>
      <c r="DM491" s="66"/>
      <c r="DN491" s="66"/>
      <c r="DO491" s="66"/>
      <c r="DP491" s="66"/>
      <c r="DQ491" s="66"/>
      <c r="DR491" s="66"/>
      <c r="DS491" s="66"/>
      <c r="DT491" s="66"/>
      <c r="DU491" s="66"/>
      <c r="DV491" s="66"/>
      <c r="DW491" s="66"/>
      <c r="DX491" s="66"/>
      <c r="DY491" s="66"/>
      <c r="DZ491" s="66"/>
      <c r="EF491" s="9"/>
      <c r="EJ491" s="53" t="s">
        <v>10483</v>
      </c>
      <c r="EK491" s="53" t="s">
        <v>10483</v>
      </c>
      <c r="EL491" s="53" t="s">
        <v>10483</v>
      </c>
      <c r="EM491" s="29">
        <v>3.45</v>
      </c>
      <c r="EN491" s="29">
        <v>0.73</v>
      </c>
      <c r="EO491" s="53" t="s">
        <v>10483</v>
      </c>
      <c r="EP491" s="29">
        <v>3.83</v>
      </c>
      <c r="EQ491" s="29">
        <v>6.5000000000000002E-2</v>
      </c>
      <c r="ER491" s="53" t="s">
        <v>10483</v>
      </c>
      <c r="ES491" s="66">
        <v>3.75</v>
      </c>
      <c r="ET491" s="66">
        <v>7.0000000000000007E-2</v>
      </c>
      <c r="EU491" s="66"/>
      <c r="EV491" s="66"/>
      <c r="EW491" s="66"/>
      <c r="EX491" s="66"/>
      <c r="EY491" s="66"/>
      <c r="EZ491" s="66"/>
      <c r="FA491" s="66"/>
      <c r="FB491" s="66"/>
      <c r="FC491" s="66"/>
      <c r="FD491" s="66"/>
      <c r="FE491" s="66"/>
      <c r="FF491" s="66"/>
      <c r="FK491" s="9"/>
      <c r="FY491" s="66"/>
      <c r="FZ491" s="66"/>
      <c r="GA491" s="66"/>
      <c r="GB491" s="66"/>
      <c r="GC491" s="66"/>
      <c r="GD491" s="66"/>
      <c r="GE491" s="66"/>
      <c r="GF491" s="66"/>
      <c r="GG491" s="66"/>
      <c r="GH491" s="66"/>
      <c r="GI491" s="66"/>
      <c r="GJ491" s="66"/>
      <c r="GK491" s="66"/>
      <c r="GL491" s="66"/>
      <c r="GP491" s="2"/>
      <c r="GQ491" s="9"/>
      <c r="GZ491" s="290"/>
      <c r="HA491" s="290"/>
      <c r="HB491" s="290"/>
      <c r="HC491" s="290"/>
      <c r="HD491" s="290"/>
      <c r="HE491" s="290"/>
      <c r="HF491" s="290"/>
      <c r="HG491" s="290"/>
      <c r="HH491" s="290"/>
      <c r="HI491" s="290"/>
      <c r="HJ491" s="290"/>
      <c r="HK491" s="290"/>
      <c r="II491" s="66"/>
      <c r="IJ491" s="66"/>
      <c r="IK491" s="66"/>
      <c r="IL491" s="66"/>
      <c r="IM491" s="66"/>
      <c r="IN491" s="66"/>
      <c r="IO491" s="66"/>
      <c r="IP491" s="66"/>
      <c r="IQ491" s="66"/>
      <c r="IR491" s="66"/>
      <c r="IS491" s="66"/>
      <c r="IT491" s="66"/>
      <c r="IU491" s="66"/>
      <c r="IV491" s="66"/>
      <c r="JI491" s="66"/>
      <c r="JJ491" s="66"/>
      <c r="JK491" s="66"/>
      <c r="JL491" s="66"/>
      <c r="JM491" s="66"/>
      <c r="JN491" s="66"/>
      <c r="JO491" s="66"/>
      <c r="JP491" s="66"/>
      <c r="JQ491" s="66"/>
      <c r="JR491" s="66"/>
      <c r="JS491" s="66"/>
      <c r="JT491" s="66"/>
      <c r="JU491" s="66"/>
      <c r="JV491" s="66"/>
      <c r="JZ491" s="9"/>
      <c r="KA491" s="9"/>
      <c r="KB491" s="9"/>
      <c r="KC491" s="9"/>
      <c r="KD491" s="9"/>
      <c r="KE491" s="9"/>
      <c r="KF491" s="9"/>
      <c r="KG491" s="66"/>
      <c r="KH491" s="66"/>
      <c r="KI491" s="66"/>
      <c r="KJ491" s="66"/>
      <c r="KK491" s="66"/>
      <c r="KL491" s="66"/>
      <c r="KM491" s="66"/>
      <c r="KN491" s="66"/>
      <c r="KO491" s="66"/>
      <c r="KP491" s="66"/>
      <c r="KQ491" s="66"/>
      <c r="KR491" s="66"/>
      <c r="LE491" s="66"/>
      <c r="LF491" s="66"/>
      <c r="LG491" s="66"/>
      <c r="LH491" s="66"/>
      <c r="LI491" s="66"/>
      <c r="LJ491" s="66"/>
      <c r="LK491" s="66"/>
      <c r="LL491" s="66"/>
      <c r="LM491" s="66"/>
      <c r="LN491" s="66"/>
      <c r="LO491" s="66"/>
      <c r="LP491" s="66"/>
      <c r="LQ491" s="66"/>
      <c r="MB491" s="66"/>
      <c r="MC491" s="66"/>
      <c r="MD491" s="66"/>
      <c r="ME491" s="66"/>
      <c r="MF491" s="66"/>
      <c r="MG491" s="66"/>
      <c r="MH491" s="66"/>
      <c r="MI491" s="66"/>
      <c r="MJ491" s="66"/>
      <c r="MK491" s="66"/>
      <c r="ML491" s="66"/>
      <c r="MM491" s="66"/>
      <c r="MZ491" s="66"/>
      <c r="NA491" s="66"/>
      <c r="NB491" s="66"/>
      <c r="NC491" s="66"/>
      <c r="ND491" s="66"/>
      <c r="NE491" s="66"/>
      <c r="NF491" s="66"/>
      <c r="NG491" s="66"/>
      <c r="NH491" s="66"/>
      <c r="NI491" s="66"/>
      <c r="NJ491" s="66"/>
      <c r="NK491" s="66"/>
      <c r="NL491" s="66"/>
      <c r="NY491" s="66"/>
      <c r="NZ491" s="66"/>
      <c r="OA491" s="66"/>
      <c r="OB491" s="66"/>
      <c r="OC491" s="66"/>
      <c r="OD491" s="66"/>
      <c r="OE491" s="66"/>
      <c r="OF491" s="66"/>
      <c r="OG491" s="66"/>
      <c r="OH491" s="66"/>
      <c r="OI491" s="66"/>
      <c r="OJ491" s="66"/>
      <c r="OK491" s="66"/>
      <c r="OP491" s="162" t="s">
        <v>10483</v>
      </c>
      <c r="OQ491" s="162" t="s">
        <v>10483</v>
      </c>
      <c r="OR491" s="29">
        <v>2.7</v>
      </c>
      <c r="OS491" s="29">
        <v>1.1000000000000001</v>
      </c>
      <c r="OT491" s="29">
        <v>2.54</v>
      </c>
      <c r="OU491" s="29">
        <v>0.13</v>
      </c>
      <c r="OV491" s="66">
        <v>2.78</v>
      </c>
      <c r="OW491" s="66">
        <v>0.12</v>
      </c>
      <c r="OX491" s="66"/>
      <c r="OY491" s="66"/>
      <c r="OZ491" s="66"/>
      <c r="PA491" s="66"/>
      <c r="PB491" s="66"/>
      <c r="PC491" s="66"/>
      <c r="PD491" s="66"/>
      <c r="PE491" s="66"/>
      <c r="PF491" s="66"/>
      <c r="PG491" s="66"/>
      <c r="PL491" s="3" t="s">
        <v>11234</v>
      </c>
      <c r="PM491" s="3" t="s">
        <v>11234</v>
      </c>
      <c r="PN491" s="3" t="s">
        <v>11234</v>
      </c>
      <c r="PO491" s="29">
        <v>3.44</v>
      </c>
      <c r="PP491" s="29">
        <v>0.74</v>
      </c>
      <c r="PQ491" s="29">
        <v>3.17</v>
      </c>
      <c r="PR491" s="29">
        <v>9.1999999999999998E-2</v>
      </c>
      <c r="PT491" s="66">
        <v>3.27</v>
      </c>
      <c r="PU491" s="66">
        <v>0.09</v>
      </c>
      <c r="PV491" s="66"/>
      <c r="PW491" s="66"/>
      <c r="PX491" s="66"/>
      <c r="PY491" s="66"/>
      <c r="PZ491" s="66"/>
      <c r="QA491" s="66"/>
      <c r="QB491" s="66"/>
      <c r="QC491" s="66"/>
      <c r="QD491" s="66"/>
      <c r="QE491" s="66"/>
      <c r="QF491" s="66"/>
      <c r="QT491" s="66"/>
      <c r="QU491" s="66"/>
      <c r="QV491" s="66"/>
      <c r="QW491" s="66"/>
      <c r="QX491" s="66"/>
      <c r="QY491" s="66"/>
      <c r="QZ491" s="66"/>
      <c r="RA491" s="66"/>
      <c r="RB491" s="66"/>
      <c r="RC491" s="66"/>
      <c r="RD491" s="66"/>
      <c r="RE491" s="66"/>
      <c r="RF491" s="66"/>
      <c r="RG491" s="66"/>
      <c r="RH491" s="66"/>
      <c r="RT491" s="66"/>
      <c r="RU491" s="66"/>
      <c r="RV491" s="66"/>
      <c r="RW491" s="66"/>
      <c r="RX491" s="66"/>
      <c r="RY491" s="66"/>
      <c r="RZ491" s="66"/>
      <c r="SA491" s="66"/>
      <c r="SB491" s="66"/>
      <c r="SC491" s="66"/>
      <c r="SD491" s="66"/>
      <c r="SE491" s="66"/>
      <c r="SP491" s="66"/>
      <c r="SQ491" s="66"/>
      <c r="SR491" s="66"/>
      <c r="SS491" s="66"/>
      <c r="ST491" s="66"/>
      <c r="SU491" s="66"/>
      <c r="SV491" s="66"/>
      <c r="SW491" s="66"/>
      <c r="SX491" s="66"/>
      <c r="SY491" s="66"/>
      <c r="SZ491" s="66"/>
      <c r="TA491" s="66"/>
      <c r="TN491" s="66"/>
      <c r="TO491" s="66"/>
      <c r="TP491" s="66"/>
      <c r="TQ491" s="66"/>
      <c r="TR491" s="66"/>
      <c r="TS491" s="66"/>
      <c r="TT491" s="66"/>
      <c r="TU491" s="66"/>
      <c r="TV491" s="66"/>
      <c r="TW491" s="66"/>
      <c r="TX491" s="66"/>
      <c r="TY491" s="66"/>
      <c r="TZ491" s="66"/>
      <c r="UA491" s="66"/>
      <c r="UK491" s="66"/>
      <c r="UL491" s="66"/>
      <c r="UM491" s="66"/>
      <c r="UN491" s="66"/>
      <c r="UO491" s="66"/>
      <c r="UP491" s="66"/>
      <c r="UQ491" s="66"/>
      <c r="UR491" s="66"/>
      <c r="US491" s="66"/>
      <c r="UT491" s="66"/>
      <c r="UU491" s="66"/>
      <c r="UV491" s="66"/>
      <c r="VI491" s="4"/>
      <c r="VJ491" s="4"/>
      <c r="WE491" s="6"/>
      <c r="XK491"/>
      <c r="XL491" s="6"/>
      <c r="XV491"/>
      <c r="ZD491" s="3"/>
      <c r="ZF491" s="3"/>
    </row>
    <row r="492" spans="1:686" ht="33" customHeight="1" x14ac:dyDescent="0.2">
      <c r="G492" s="66"/>
      <c r="H492" s="66"/>
      <c r="I492" s="66"/>
      <c r="J492" s="66"/>
      <c r="K492" s="6">
        <v>210</v>
      </c>
      <c r="L492" s="6">
        <v>157</v>
      </c>
      <c r="AL492" s="9"/>
      <c r="AM492" s="6" t="s">
        <v>11235</v>
      </c>
      <c r="AO492" s="9"/>
      <c r="AP492" s="9"/>
      <c r="AQ492" s="9"/>
      <c r="BR492" s="28"/>
      <c r="BS492" s="28"/>
      <c r="CG492" s="253"/>
      <c r="CH492" s="253"/>
      <c r="CI492" s="253"/>
      <c r="CJ492" s="253"/>
      <c r="CX492" s="66"/>
      <c r="CY492" s="66"/>
      <c r="CZ492" s="66"/>
      <c r="DA492" s="66"/>
      <c r="DB492" s="66"/>
      <c r="DC492" s="66"/>
      <c r="DM492" s="66"/>
      <c r="DN492" s="66"/>
      <c r="DO492" s="66"/>
      <c r="DP492" s="66"/>
      <c r="DQ492" s="66"/>
      <c r="DR492" s="66"/>
      <c r="DS492" s="66"/>
      <c r="DT492" s="66"/>
      <c r="DU492" s="66"/>
      <c r="DV492" s="66"/>
      <c r="DW492" s="66"/>
      <c r="DX492" s="66"/>
      <c r="DY492" s="66"/>
      <c r="DZ492" s="66"/>
      <c r="EF492" s="9"/>
      <c r="EJ492" s="53" t="s">
        <v>10483</v>
      </c>
      <c r="EK492" s="53" t="s">
        <v>10483</v>
      </c>
      <c r="EL492" s="53" t="s">
        <v>10483</v>
      </c>
      <c r="EM492" s="29">
        <v>3.55</v>
      </c>
      <c r="EN492" s="29">
        <v>0.68</v>
      </c>
      <c r="EO492" s="53" t="s">
        <v>10483</v>
      </c>
      <c r="EP492" s="29">
        <v>3.61</v>
      </c>
      <c r="EQ492" s="29">
        <v>6.8000000000000005E-2</v>
      </c>
      <c r="ER492" s="53" t="s">
        <v>10483</v>
      </c>
      <c r="ES492" s="66">
        <v>3.6</v>
      </c>
      <c r="ET492" s="66">
        <v>7.2999999999999995E-2</v>
      </c>
      <c r="EU492" s="66"/>
      <c r="EV492" s="66"/>
      <c r="EW492" s="66"/>
      <c r="EX492" s="66"/>
      <c r="EY492" s="66"/>
      <c r="EZ492" s="66"/>
      <c r="FA492" s="66"/>
      <c r="FB492" s="66"/>
      <c r="FC492" s="66"/>
      <c r="FD492" s="66"/>
      <c r="FE492" s="66"/>
      <c r="FF492" s="66"/>
      <c r="FK492" s="9"/>
      <c r="FY492" s="66"/>
      <c r="FZ492" s="66"/>
      <c r="GA492" s="66"/>
      <c r="GB492" s="66"/>
      <c r="GC492" s="66"/>
      <c r="GD492" s="66"/>
      <c r="GE492" s="66"/>
      <c r="GF492" s="66"/>
      <c r="GG492" s="66"/>
      <c r="GH492" s="66"/>
      <c r="GI492" s="66"/>
      <c r="GJ492" s="66"/>
      <c r="GK492" s="66"/>
      <c r="GL492" s="66"/>
      <c r="GP492" s="2"/>
      <c r="GQ492" s="9"/>
      <c r="GZ492" s="290"/>
      <c r="HA492" s="290"/>
      <c r="HB492" s="290"/>
      <c r="HC492" s="290"/>
      <c r="HD492" s="290"/>
      <c r="HE492" s="290"/>
      <c r="HF492" s="290"/>
      <c r="HG492" s="290"/>
      <c r="HH492" s="290"/>
      <c r="HI492" s="290"/>
      <c r="HJ492" s="290"/>
      <c r="HK492" s="290"/>
      <c r="II492" s="66"/>
      <c r="IJ492" s="66"/>
      <c r="IK492" s="66"/>
      <c r="IL492" s="66"/>
      <c r="IM492" s="66"/>
      <c r="IN492" s="66"/>
      <c r="IO492" s="66"/>
      <c r="IP492" s="66"/>
      <c r="IQ492" s="66"/>
      <c r="IR492" s="66"/>
      <c r="IS492" s="66"/>
      <c r="IT492" s="66"/>
      <c r="IU492" s="66"/>
      <c r="IV492" s="66"/>
      <c r="JI492" s="66"/>
      <c r="JJ492" s="66"/>
      <c r="JK492" s="66"/>
      <c r="JL492" s="66"/>
      <c r="JM492" s="66"/>
      <c r="JN492" s="66"/>
      <c r="JO492" s="66"/>
      <c r="JP492" s="66"/>
      <c r="JQ492" s="66"/>
      <c r="JR492" s="66"/>
      <c r="JS492" s="66"/>
      <c r="JT492" s="66"/>
      <c r="JU492" s="66"/>
      <c r="JV492" s="66"/>
      <c r="JZ492" s="9"/>
      <c r="KA492" s="9"/>
      <c r="KB492" s="9"/>
      <c r="KC492" s="9"/>
      <c r="KD492" s="9"/>
      <c r="KE492" s="9"/>
      <c r="KF492" s="9"/>
      <c r="KG492" s="66"/>
      <c r="KH492" s="66"/>
      <c r="KI492" s="66"/>
      <c r="KJ492" s="66"/>
      <c r="KK492" s="66"/>
      <c r="KL492" s="66"/>
      <c r="KM492" s="66"/>
      <c r="KN492" s="66"/>
      <c r="KO492" s="66"/>
      <c r="KP492" s="66"/>
      <c r="KQ492" s="66"/>
      <c r="KR492" s="66"/>
      <c r="LE492" s="66"/>
      <c r="LF492" s="66"/>
      <c r="LG492" s="66"/>
      <c r="LH492" s="66"/>
      <c r="LI492" s="66"/>
      <c r="LJ492" s="66"/>
      <c r="LK492" s="66"/>
      <c r="LL492" s="66"/>
      <c r="LM492" s="66"/>
      <c r="LN492" s="66"/>
      <c r="LO492" s="66"/>
      <c r="LP492" s="66"/>
      <c r="LQ492" s="66"/>
      <c r="MB492" s="66"/>
      <c r="MC492" s="66"/>
      <c r="MD492" s="66"/>
      <c r="ME492" s="66"/>
      <c r="MF492" s="66"/>
      <c r="MG492" s="66"/>
      <c r="MH492" s="66"/>
      <c r="MI492" s="66"/>
      <c r="MJ492" s="66"/>
      <c r="MK492" s="66"/>
      <c r="ML492" s="66"/>
      <c r="MM492" s="66"/>
      <c r="MZ492" s="66"/>
      <c r="NA492" s="66"/>
      <c r="NB492" s="66"/>
      <c r="NC492" s="66"/>
      <c r="ND492" s="66"/>
      <c r="NE492" s="66"/>
      <c r="NF492" s="66"/>
      <c r="NG492" s="66"/>
      <c r="NH492" s="66"/>
      <c r="NI492" s="66"/>
      <c r="NJ492" s="66"/>
      <c r="NK492" s="66"/>
      <c r="NL492" s="66"/>
      <c r="NY492" s="66"/>
      <c r="NZ492" s="66"/>
      <c r="OA492" s="66"/>
      <c r="OB492" s="66"/>
      <c r="OC492" s="66"/>
      <c r="OD492" s="66"/>
      <c r="OE492" s="66"/>
      <c r="OF492" s="66"/>
      <c r="OG492" s="66"/>
      <c r="OH492" s="66"/>
      <c r="OI492" s="66"/>
      <c r="OJ492" s="66"/>
      <c r="OK492" s="66"/>
      <c r="OP492" s="162" t="s">
        <v>10483</v>
      </c>
      <c r="OQ492" s="162" t="s">
        <v>10483</v>
      </c>
      <c r="OR492" s="29">
        <v>2.71</v>
      </c>
      <c r="OS492" s="29">
        <v>1.05</v>
      </c>
      <c r="OT492" s="29">
        <v>2.62</v>
      </c>
      <c r="OU492" s="29">
        <v>0.13</v>
      </c>
      <c r="OV492" s="66">
        <v>2.65</v>
      </c>
      <c r="OW492" s="66">
        <v>0.12</v>
      </c>
      <c r="OX492" s="66"/>
      <c r="OY492" s="66"/>
      <c r="OZ492" s="66"/>
      <c r="PA492" s="66"/>
      <c r="PB492" s="66"/>
      <c r="PC492" s="66"/>
      <c r="PD492" s="66"/>
      <c r="PE492" s="66"/>
      <c r="PF492" s="66"/>
      <c r="PG492" s="66"/>
      <c r="PL492" s="162" t="s">
        <v>10483</v>
      </c>
      <c r="PM492" s="162" t="s">
        <v>10483</v>
      </c>
      <c r="PN492" s="162" t="s">
        <v>10483</v>
      </c>
      <c r="PO492" s="29">
        <v>3.28</v>
      </c>
      <c r="PP492" s="29">
        <v>0.81</v>
      </c>
      <c r="PQ492" s="29">
        <v>3.2</v>
      </c>
      <c r="PR492" s="29">
        <v>9.7000000000000003E-2</v>
      </c>
      <c r="PT492" s="66">
        <v>3.25</v>
      </c>
      <c r="PU492" s="66">
        <v>9.2999999999999999E-2</v>
      </c>
      <c r="PV492" s="66"/>
      <c r="PW492" s="66"/>
      <c r="PX492" s="66"/>
      <c r="PY492" s="66"/>
      <c r="PZ492" s="66"/>
      <c r="QA492" s="66"/>
      <c r="QB492" s="66"/>
      <c r="QC492" s="66"/>
      <c r="QD492" s="66"/>
      <c r="QE492" s="66"/>
      <c r="QF492" s="66"/>
      <c r="QT492" s="66"/>
      <c r="QU492" s="66"/>
      <c r="QV492" s="66"/>
      <c r="QW492" s="66"/>
      <c r="QX492" s="66"/>
      <c r="QY492" s="66"/>
      <c r="QZ492" s="66"/>
      <c r="RA492" s="66"/>
      <c r="RB492" s="66"/>
      <c r="RC492" s="66"/>
      <c r="RD492" s="66"/>
      <c r="RE492" s="66"/>
      <c r="RF492" s="66"/>
      <c r="RG492" s="66"/>
      <c r="RH492" s="66"/>
      <c r="RT492" s="66"/>
      <c r="RU492" s="66"/>
      <c r="RV492" s="66"/>
      <c r="RW492" s="66"/>
      <c r="RX492" s="66"/>
      <c r="RY492" s="66"/>
      <c r="RZ492" s="66"/>
      <c r="SA492" s="66"/>
      <c r="SB492" s="66"/>
      <c r="SC492" s="66"/>
      <c r="SD492" s="66"/>
      <c r="SE492" s="66"/>
      <c r="SP492" s="66"/>
      <c r="SQ492" s="66"/>
      <c r="SR492" s="66"/>
      <c r="SS492" s="66"/>
      <c r="ST492" s="66"/>
      <c r="SU492" s="66"/>
      <c r="SV492" s="66"/>
      <c r="SW492" s="66"/>
      <c r="SX492" s="66"/>
      <c r="SY492" s="66"/>
      <c r="SZ492" s="66"/>
      <c r="TA492" s="66"/>
      <c r="TN492" s="66"/>
      <c r="TO492" s="66"/>
      <c r="TP492" s="66"/>
      <c r="TQ492" s="66"/>
      <c r="TR492" s="66"/>
      <c r="TS492" s="66"/>
      <c r="TT492" s="66"/>
      <c r="TU492" s="66"/>
      <c r="TV492" s="66"/>
      <c r="TW492" s="66"/>
      <c r="TX492" s="66"/>
      <c r="TY492" s="66"/>
      <c r="TZ492" s="66"/>
      <c r="UA492" s="66"/>
      <c r="UK492" s="66"/>
      <c r="UL492" s="66"/>
      <c r="UM492" s="66"/>
      <c r="UN492" s="66"/>
      <c r="UO492" s="66"/>
      <c r="UP492" s="66"/>
      <c r="UQ492" s="66"/>
      <c r="UR492" s="66"/>
      <c r="US492" s="66"/>
      <c r="UT492" s="66"/>
      <c r="UU492" s="66"/>
      <c r="UV492" s="66"/>
      <c r="VI492" s="4"/>
      <c r="VJ492" s="4"/>
      <c r="WE492" s="6"/>
      <c r="XK492"/>
      <c r="XL492" s="6"/>
      <c r="XV492"/>
      <c r="ZD492" s="3"/>
      <c r="ZF492" s="3"/>
    </row>
    <row r="493" spans="1:686" ht="33" customHeight="1" x14ac:dyDescent="0.2">
      <c r="A493" s="3" t="s">
        <v>7529</v>
      </c>
      <c r="B493" s="64" t="s">
        <v>11357</v>
      </c>
      <c r="C493" s="64" t="s">
        <v>9933</v>
      </c>
      <c r="D493" s="64"/>
      <c r="E493" s="64"/>
      <c r="K493" s="6" t="s">
        <v>8947</v>
      </c>
      <c r="L493" s="6">
        <v>158</v>
      </c>
      <c r="M493" s="213" t="s">
        <v>8926</v>
      </c>
      <c r="N493" s="205" t="s">
        <v>10323</v>
      </c>
      <c r="O493" s="205" t="s">
        <v>10311</v>
      </c>
      <c r="P493" s="3">
        <v>2</v>
      </c>
      <c r="Q493" s="6" t="s">
        <v>2317</v>
      </c>
      <c r="S493" s="3" t="s">
        <v>75</v>
      </c>
      <c r="T493" s="3" t="s">
        <v>8927</v>
      </c>
      <c r="U493" s="3" t="s">
        <v>8928</v>
      </c>
      <c r="V493" s="3" t="s">
        <v>8929</v>
      </c>
      <c r="W493" s="3" t="s">
        <v>8653</v>
      </c>
      <c r="Y493" s="3" t="s">
        <v>2673</v>
      </c>
      <c r="Z493" s="3" t="s">
        <v>2166</v>
      </c>
      <c r="AA493" s="3" t="s">
        <v>8930</v>
      </c>
      <c r="AB493" s="6" t="s">
        <v>1837</v>
      </c>
      <c r="AC493" s="6" t="s">
        <v>7003</v>
      </c>
      <c r="AD493" s="3" t="s">
        <v>8931</v>
      </c>
      <c r="AE493" s="3" t="s">
        <v>8932</v>
      </c>
      <c r="AF493" s="3" t="s">
        <v>1582</v>
      </c>
      <c r="AG493" s="162" t="s">
        <v>10483</v>
      </c>
      <c r="AH493" s="3" t="s">
        <v>1757</v>
      </c>
      <c r="AI493" s="3" t="s">
        <v>8933</v>
      </c>
      <c r="AJ493" s="3" t="s">
        <v>8934</v>
      </c>
      <c r="AL493" s="3" t="s">
        <v>8935</v>
      </c>
      <c r="AM493" s="6" t="s">
        <v>1476</v>
      </c>
      <c r="AN493" s="3" t="s">
        <v>537</v>
      </c>
      <c r="AO493" s="28">
        <v>10</v>
      </c>
      <c r="AP493" s="28">
        <v>30</v>
      </c>
      <c r="AQ493" s="28">
        <v>50</v>
      </c>
      <c r="AR493" s="98" t="s">
        <v>1757</v>
      </c>
      <c r="AT493" s="98">
        <v>52</v>
      </c>
      <c r="AU493" s="98">
        <v>52</v>
      </c>
      <c r="AV493" s="98">
        <v>0</v>
      </c>
      <c r="AW493" s="98">
        <v>19.63</v>
      </c>
      <c r="AX493" s="98">
        <v>0.96</v>
      </c>
      <c r="AY493" s="226" t="s">
        <v>5975</v>
      </c>
      <c r="AZ493" s="28" t="s">
        <v>7297</v>
      </c>
      <c r="BA493" s="28" t="s">
        <v>1757</v>
      </c>
      <c r="BB493" s="28" t="s">
        <v>1757</v>
      </c>
      <c r="BC493" s="28" t="s">
        <v>1757</v>
      </c>
      <c r="BE493" s="28" t="s">
        <v>8477</v>
      </c>
      <c r="BF493" s="28" t="s">
        <v>1757</v>
      </c>
      <c r="BH493" s="28" t="s">
        <v>7529</v>
      </c>
      <c r="BI493" s="28" t="s">
        <v>1529</v>
      </c>
      <c r="BJ493" s="247" t="s">
        <v>10483</v>
      </c>
      <c r="BK493" s="28" t="s">
        <v>4898</v>
      </c>
      <c r="BQ493" s="28" t="s">
        <v>7529</v>
      </c>
      <c r="BR493" s="227" t="s">
        <v>8941</v>
      </c>
      <c r="BT493" s="28" t="s">
        <v>8942</v>
      </c>
      <c r="BU493" s="28" t="s">
        <v>8936</v>
      </c>
      <c r="BV493" s="28" t="s">
        <v>8937</v>
      </c>
      <c r="BW493" s="28" t="s">
        <v>8938</v>
      </c>
      <c r="BX493" s="28" t="s">
        <v>1355</v>
      </c>
      <c r="BY493" s="28" t="s">
        <v>8943</v>
      </c>
      <c r="BZ493" s="28" t="s">
        <v>8222</v>
      </c>
      <c r="CA493" s="9" t="s">
        <v>8944</v>
      </c>
      <c r="CE493" s="28" t="s">
        <v>3244</v>
      </c>
      <c r="CF493" s="28" t="s">
        <v>7536</v>
      </c>
      <c r="CK493" s="28" t="s">
        <v>4594</v>
      </c>
      <c r="CL493" s="28">
        <v>26</v>
      </c>
      <c r="CM493" s="28">
        <v>24</v>
      </c>
      <c r="DD493" s="162" t="s">
        <v>10483</v>
      </c>
      <c r="DE493" s="162" t="s">
        <v>10483</v>
      </c>
      <c r="DF493" s="162" t="s">
        <v>10483</v>
      </c>
      <c r="DG493" s="162" t="s">
        <v>10483</v>
      </c>
      <c r="DH493" s="162" t="s">
        <v>10483</v>
      </c>
      <c r="DI493" s="162" t="s">
        <v>10483</v>
      </c>
      <c r="DJ493" s="162" t="s">
        <v>10483</v>
      </c>
      <c r="DK493" s="162" t="s">
        <v>10483</v>
      </c>
      <c r="DL493" s="162" t="s">
        <v>10483</v>
      </c>
      <c r="EA493" s="162" t="s">
        <v>10483</v>
      </c>
      <c r="EB493" s="162"/>
      <c r="EC493" s="162" t="s">
        <v>10483</v>
      </c>
      <c r="ED493" s="162" t="s">
        <v>10483</v>
      </c>
      <c r="EE493" s="162" t="s">
        <v>10483</v>
      </c>
      <c r="EF493" s="162" t="s">
        <v>10483</v>
      </c>
      <c r="EJ493" s="162" t="s">
        <v>10483</v>
      </c>
      <c r="EK493" s="3" t="s">
        <v>7809</v>
      </c>
      <c r="EL493" s="3" t="s">
        <v>7809</v>
      </c>
      <c r="EM493" s="198">
        <v>3.15</v>
      </c>
      <c r="EN493" s="198">
        <v>0.8</v>
      </c>
      <c r="EO493" s="162" t="s">
        <v>10483</v>
      </c>
      <c r="EP493" s="198">
        <v>3.32</v>
      </c>
      <c r="EQ493" s="198">
        <v>0.75</v>
      </c>
      <c r="ER493" s="162" t="s">
        <v>10483</v>
      </c>
      <c r="FG493" s="162" t="s">
        <v>10483</v>
      </c>
      <c r="FH493" s="162" t="s">
        <v>10483</v>
      </c>
      <c r="FI493" s="162" t="s">
        <v>10483</v>
      </c>
      <c r="FJ493" s="162" t="s">
        <v>10483</v>
      </c>
      <c r="FK493" s="162" t="s">
        <v>10483</v>
      </c>
      <c r="FO493" s="162" t="s">
        <v>10483</v>
      </c>
      <c r="FP493" s="162" t="s">
        <v>10483</v>
      </c>
      <c r="FQ493" s="3" t="s">
        <v>8939</v>
      </c>
      <c r="FR493" s="3" t="s">
        <v>8939</v>
      </c>
      <c r="FS493" s="29">
        <v>7.16</v>
      </c>
      <c r="FT493" s="29">
        <v>8.42</v>
      </c>
      <c r="FU493" s="53" t="s">
        <v>10483</v>
      </c>
      <c r="FV493" s="29">
        <v>4.6100000000000003</v>
      </c>
      <c r="FW493" s="29">
        <v>6.32</v>
      </c>
      <c r="FX493" s="162" t="s">
        <v>10483</v>
      </c>
      <c r="GM493" s="162" t="s">
        <v>10483</v>
      </c>
      <c r="GN493" s="162" t="s">
        <v>10483</v>
      </c>
      <c r="GO493" s="162" t="s">
        <v>10483</v>
      </c>
      <c r="GP493" s="162" t="s">
        <v>10483</v>
      </c>
      <c r="GQ493" s="162" t="s">
        <v>10483</v>
      </c>
      <c r="GZ493" s="166"/>
      <c r="HA493" s="166"/>
      <c r="HB493" s="166"/>
      <c r="HC493" s="166"/>
      <c r="HD493" s="166"/>
      <c r="HE493" s="166"/>
      <c r="HF493" s="166"/>
      <c r="HG493" s="166"/>
      <c r="HH493" s="166"/>
      <c r="HI493" s="166"/>
      <c r="HJ493" s="166"/>
      <c r="HK493" s="166"/>
      <c r="HO493" s="134" t="s">
        <v>542</v>
      </c>
      <c r="JZ493" s="9"/>
      <c r="KA493" s="9"/>
      <c r="KB493" s="9"/>
      <c r="KC493" s="9"/>
      <c r="KD493" s="9"/>
      <c r="KE493" s="9"/>
      <c r="KF493" s="9"/>
      <c r="NQ493" s="3" t="s">
        <v>8940</v>
      </c>
      <c r="NR493" s="3" t="s">
        <v>8940</v>
      </c>
      <c r="NS493" s="29">
        <v>2</v>
      </c>
      <c r="NT493" s="29">
        <v>2.58</v>
      </c>
      <c r="NV493" s="29">
        <v>1.5</v>
      </c>
      <c r="NW493" s="29">
        <v>3.16</v>
      </c>
      <c r="PM493" s="9"/>
      <c r="QL493" s="3" t="s">
        <v>4209</v>
      </c>
      <c r="QM493" s="3" t="s">
        <v>4209</v>
      </c>
      <c r="QN493" s="29">
        <v>20.440000000000001</v>
      </c>
      <c r="QO493" s="29">
        <v>6.55</v>
      </c>
      <c r="QQ493" s="29">
        <v>19.71</v>
      </c>
      <c r="QR493" s="29">
        <v>7.2</v>
      </c>
      <c r="VZ493" s="3" t="s">
        <v>777</v>
      </c>
      <c r="WA493" s="3" t="s">
        <v>777</v>
      </c>
      <c r="WB493" t="s">
        <v>10422</v>
      </c>
      <c r="WC493" s="3" t="s">
        <v>777</v>
      </c>
      <c r="WD493" s="3" t="s">
        <v>6130</v>
      </c>
      <c r="XN493" s="6" t="s">
        <v>1476</v>
      </c>
      <c r="XO493" s="6" t="s">
        <v>1476</v>
      </c>
      <c r="XP493" s="6" t="s">
        <v>1476</v>
      </c>
      <c r="XQ493" s="6" t="s">
        <v>1476</v>
      </c>
      <c r="XR493" s="162"/>
      <c r="XU493" s="3" t="s">
        <v>1582</v>
      </c>
      <c r="XV493" s="3">
        <v>30</v>
      </c>
    </row>
    <row r="494" spans="1:686" ht="33" customHeight="1" x14ac:dyDescent="0.2">
      <c r="A494" s="3" t="s">
        <v>7529</v>
      </c>
      <c r="C494" s="162" t="s">
        <v>10483</v>
      </c>
      <c r="D494" s="162" t="s">
        <v>10483</v>
      </c>
      <c r="E494" s="162" t="s">
        <v>10483</v>
      </c>
      <c r="K494" s="6" t="s">
        <v>8947</v>
      </c>
      <c r="L494" s="6">
        <v>158</v>
      </c>
      <c r="M494" s="162" t="s">
        <v>10483</v>
      </c>
      <c r="N494" s="206"/>
      <c r="O494" s="206"/>
      <c r="T494" s="3" t="s">
        <v>8663</v>
      </c>
      <c r="AF494" s="3" t="s">
        <v>8663</v>
      </c>
      <c r="AM494" s="6" t="s">
        <v>7682</v>
      </c>
      <c r="AO494" s="28">
        <v>10</v>
      </c>
      <c r="BH494" s="28" t="s">
        <v>7529</v>
      </c>
      <c r="BI494" s="28" t="s">
        <v>1529</v>
      </c>
      <c r="BJ494" s="247" t="s">
        <v>10483</v>
      </c>
      <c r="BK494" s="247" t="s">
        <v>10483</v>
      </c>
      <c r="BQ494" s="28" t="s">
        <v>7529</v>
      </c>
      <c r="CA494" s="9"/>
      <c r="CL494" s="28">
        <v>26</v>
      </c>
      <c r="CM494" s="28">
        <v>25</v>
      </c>
      <c r="DD494" s="162" t="s">
        <v>10483</v>
      </c>
      <c r="DE494" s="162" t="s">
        <v>10483</v>
      </c>
      <c r="DF494" s="162" t="s">
        <v>10483</v>
      </c>
      <c r="DG494" s="162" t="s">
        <v>10483</v>
      </c>
      <c r="DH494" s="162" t="s">
        <v>10483</v>
      </c>
      <c r="DI494" s="162" t="s">
        <v>10483</v>
      </c>
      <c r="DJ494" s="162" t="s">
        <v>10483</v>
      </c>
      <c r="DK494" s="162" t="s">
        <v>10483</v>
      </c>
      <c r="DL494" s="162" t="s">
        <v>10483</v>
      </c>
      <c r="EA494" s="162" t="s">
        <v>10483</v>
      </c>
      <c r="EB494" s="162"/>
      <c r="EC494" s="162" t="s">
        <v>10483</v>
      </c>
      <c r="ED494" s="162" t="s">
        <v>10483</v>
      </c>
      <c r="EE494" s="162" t="s">
        <v>10483</v>
      </c>
      <c r="EF494" s="162" t="s">
        <v>10483</v>
      </c>
      <c r="EJ494" s="162" t="s">
        <v>10483</v>
      </c>
      <c r="EK494" s="3" t="s">
        <v>7809</v>
      </c>
      <c r="EL494" s="3" t="s">
        <v>7809</v>
      </c>
      <c r="EM494" s="198">
        <v>2.9</v>
      </c>
      <c r="EN494" s="198">
        <v>0.84</v>
      </c>
      <c r="EO494" s="162" t="s">
        <v>10483</v>
      </c>
      <c r="EP494" s="198">
        <v>3.1</v>
      </c>
      <c r="EQ494" s="198">
        <v>0.82</v>
      </c>
      <c r="ER494" s="162" t="s">
        <v>10483</v>
      </c>
      <c r="FG494" s="162" t="s">
        <v>10483</v>
      </c>
      <c r="FH494" s="162" t="s">
        <v>10483</v>
      </c>
      <c r="FI494" s="162" t="s">
        <v>10483</v>
      </c>
      <c r="FJ494" s="162" t="s">
        <v>10483</v>
      </c>
      <c r="FK494" s="162" t="s">
        <v>10483</v>
      </c>
      <c r="FO494" s="162" t="s">
        <v>10483</v>
      </c>
      <c r="FP494" s="162" t="s">
        <v>10483</v>
      </c>
      <c r="FQ494" s="3" t="s">
        <v>8939</v>
      </c>
      <c r="FR494" s="3" t="s">
        <v>8939</v>
      </c>
      <c r="FS494" s="29">
        <v>10.31</v>
      </c>
      <c r="FT494" s="29">
        <v>10.84</v>
      </c>
      <c r="FU494" s="53" t="s">
        <v>10483</v>
      </c>
      <c r="FV494" s="29">
        <v>9.48</v>
      </c>
      <c r="FW494" s="29">
        <v>9.2899999999999991</v>
      </c>
      <c r="FX494" s="162" t="s">
        <v>10483</v>
      </c>
      <c r="GM494" s="162" t="s">
        <v>10483</v>
      </c>
      <c r="GN494" s="162" t="s">
        <v>10483</v>
      </c>
      <c r="GO494" s="162" t="s">
        <v>10483</v>
      </c>
      <c r="GP494" s="162" t="s">
        <v>10483</v>
      </c>
      <c r="GQ494" s="162" t="s">
        <v>10483</v>
      </c>
      <c r="GZ494" s="166"/>
      <c r="HA494" s="166"/>
      <c r="HB494" s="166"/>
      <c r="HC494" s="166"/>
      <c r="HD494" s="166"/>
      <c r="HE494" s="166"/>
      <c r="HF494" s="166"/>
      <c r="HG494" s="166"/>
      <c r="HH494" s="166"/>
      <c r="HI494" s="166"/>
      <c r="HJ494" s="166"/>
      <c r="HK494" s="166"/>
      <c r="JZ494" s="9"/>
      <c r="KA494" s="9"/>
      <c r="KB494" s="9"/>
      <c r="KC494" s="9"/>
      <c r="KD494" s="9"/>
      <c r="KE494" s="9"/>
      <c r="KF494" s="9"/>
      <c r="NS494" s="29">
        <v>2.62</v>
      </c>
      <c r="NT494" s="29">
        <v>3.42</v>
      </c>
      <c r="NV494" s="29">
        <v>1.96</v>
      </c>
      <c r="NW494" s="29">
        <v>3.08</v>
      </c>
      <c r="PM494" s="9"/>
      <c r="QN494" s="29">
        <v>19.649999999999999</v>
      </c>
      <c r="QO494" s="29">
        <v>8.0299999999999994</v>
      </c>
      <c r="QQ494" s="29">
        <v>19.760000000000002</v>
      </c>
      <c r="QR494" s="29">
        <v>7.13</v>
      </c>
      <c r="WA494" s="3" t="s">
        <v>777</v>
      </c>
      <c r="XN494" s="18" t="s">
        <v>9403</v>
      </c>
      <c r="XO494" s="18" t="s">
        <v>7682</v>
      </c>
      <c r="XP494" s="6" t="s">
        <v>10498</v>
      </c>
      <c r="XQ494" s="6" t="s">
        <v>7682</v>
      </c>
      <c r="XR494" s="162"/>
      <c r="XU494" s="3" t="s">
        <v>8663</v>
      </c>
    </row>
    <row r="495" spans="1:686" ht="33" customHeight="1" x14ac:dyDescent="0.2">
      <c r="A495" s="3" t="s">
        <v>7529</v>
      </c>
      <c r="C495" s="162" t="s">
        <v>10483</v>
      </c>
      <c r="D495" s="162" t="s">
        <v>10483</v>
      </c>
      <c r="E495" s="162" t="s">
        <v>10483</v>
      </c>
      <c r="K495" s="6" t="s">
        <v>8947</v>
      </c>
      <c r="L495" s="6">
        <v>158</v>
      </c>
      <c r="M495" s="162" t="s">
        <v>10483</v>
      </c>
      <c r="N495" s="206"/>
      <c r="O495" s="206"/>
      <c r="T495" s="3" t="s">
        <v>8927</v>
      </c>
      <c r="AM495" s="6" t="s">
        <v>10746</v>
      </c>
      <c r="AO495" s="28">
        <v>10</v>
      </c>
      <c r="BH495" s="28" t="s">
        <v>7529</v>
      </c>
      <c r="BI495" s="28" t="s">
        <v>1529</v>
      </c>
      <c r="BJ495" s="247" t="s">
        <v>10483</v>
      </c>
      <c r="BK495" s="247" t="s">
        <v>10483</v>
      </c>
      <c r="BQ495" s="28" t="s">
        <v>7529</v>
      </c>
      <c r="CL495" s="28">
        <v>26</v>
      </c>
      <c r="CM495" s="28">
        <v>24</v>
      </c>
      <c r="DD495" s="162" t="s">
        <v>10483</v>
      </c>
      <c r="DE495" s="162" t="s">
        <v>10483</v>
      </c>
      <c r="DF495" s="162" t="s">
        <v>10483</v>
      </c>
      <c r="DG495" s="162" t="s">
        <v>10483</v>
      </c>
      <c r="DH495" s="162" t="s">
        <v>10483</v>
      </c>
      <c r="DI495" s="162" t="s">
        <v>10483</v>
      </c>
      <c r="DJ495" s="162" t="s">
        <v>10483</v>
      </c>
      <c r="DK495" s="162" t="s">
        <v>10483</v>
      </c>
      <c r="DL495" s="162" t="s">
        <v>10483</v>
      </c>
      <c r="EA495" s="162" t="s">
        <v>10483</v>
      </c>
      <c r="EB495" s="162"/>
      <c r="EC495" s="162" t="s">
        <v>10483</v>
      </c>
      <c r="ED495" s="162" t="s">
        <v>10483</v>
      </c>
      <c r="EE495" s="162" t="s">
        <v>10483</v>
      </c>
      <c r="EF495" s="162" t="s">
        <v>10483</v>
      </c>
      <c r="EJ495" s="162" t="s">
        <v>10483</v>
      </c>
      <c r="EK495" s="3" t="s">
        <v>8191</v>
      </c>
      <c r="EL495" s="3" t="s">
        <v>8191</v>
      </c>
      <c r="EM495" s="198">
        <v>3.61</v>
      </c>
      <c r="EN495" s="198">
        <v>0.65</v>
      </c>
      <c r="EO495" s="162" t="s">
        <v>10483</v>
      </c>
      <c r="EP495" s="198">
        <v>3.48</v>
      </c>
      <c r="EQ495" s="198">
        <v>0.56999999999999995</v>
      </c>
      <c r="ER495" s="162" t="s">
        <v>10483</v>
      </c>
      <c r="FG495" s="162" t="s">
        <v>10483</v>
      </c>
      <c r="FH495" s="162" t="s">
        <v>10483</v>
      </c>
      <c r="FI495" s="162" t="s">
        <v>10483</v>
      </c>
      <c r="FJ495" s="162" t="s">
        <v>10483</v>
      </c>
      <c r="FK495" s="162" t="s">
        <v>10483</v>
      </c>
      <c r="FO495" s="162" t="s">
        <v>10483</v>
      </c>
      <c r="FP495" s="162" t="s">
        <v>10483</v>
      </c>
      <c r="FQ495" s="162" t="s">
        <v>10483</v>
      </c>
      <c r="FR495" s="162" t="s">
        <v>10483</v>
      </c>
      <c r="FS495" s="162" t="s">
        <v>10483</v>
      </c>
      <c r="FT495" s="162" t="s">
        <v>10483</v>
      </c>
      <c r="FU495" s="162" t="s">
        <v>10483</v>
      </c>
      <c r="FV495" s="162" t="s">
        <v>10483</v>
      </c>
      <c r="FW495" s="162" t="s">
        <v>10483</v>
      </c>
      <c r="FX495" s="162" t="s">
        <v>10483</v>
      </c>
      <c r="GM495" s="162" t="s">
        <v>10483</v>
      </c>
      <c r="GN495" s="162" t="s">
        <v>10483</v>
      </c>
      <c r="GO495" s="162" t="s">
        <v>10483</v>
      </c>
      <c r="GP495" s="162" t="s">
        <v>10483</v>
      </c>
      <c r="GQ495" s="162" t="s">
        <v>10483</v>
      </c>
      <c r="GZ495" s="166"/>
      <c r="HA495" s="166"/>
      <c r="HB495" s="166"/>
      <c r="HC495" s="166"/>
      <c r="HD495" s="166"/>
      <c r="HE495" s="166"/>
      <c r="HF495" s="166"/>
      <c r="HG495" s="166"/>
      <c r="HH495" s="166"/>
      <c r="HI495" s="166"/>
      <c r="HJ495" s="166"/>
      <c r="HK495" s="166"/>
      <c r="JZ495" s="9"/>
      <c r="KA495" s="9"/>
      <c r="KB495" s="9"/>
      <c r="KC495" s="9"/>
      <c r="KD495" s="9"/>
      <c r="KE495" s="9"/>
      <c r="KF495" s="9"/>
      <c r="PM495" s="9"/>
      <c r="QL495" s="3" t="s">
        <v>8357</v>
      </c>
      <c r="QM495" s="3" t="s">
        <v>8357</v>
      </c>
      <c r="QN495" s="29">
        <v>30</v>
      </c>
      <c r="QO495" s="29">
        <v>4.8600000000000003</v>
      </c>
      <c r="QQ495" s="29">
        <v>31.54</v>
      </c>
      <c r="QR495" s="29">
        <v>6.3</v>
      </c>
      <c r="WA495" s="3" t="s">
        <v>10898</v>
      </c>
      <c r="XP495" s="6" t="s">
        <v>1476</v>
      </c>
      <c r="XQ495" s="6" t="s">
        <v>10746</v>
      </c>
      <c r="XR495" s="162"/>
    </row>
    <row r="496" spans="1:686" ht="33" customHeight="1" x14ac:dyDescent="0.2">
      <c r="A496" s="3" t="s">
        <v>7529</v>
      </c>
      <c r="C496" s="162" t="s">
        <v>10483</v>
      </c>
      <c r="D496" s="162" t="s">
        <v>10483</v>
      </c>
      <c r="E496" s="162" t="s">
        <v>10483</v>
      </c>
      <c r="K496" s="6" t="s">
        <v>8947</v>
      </c>
      <c r="L496" s="6">
        <v>158</v>
      </c>
      <c r="M496" s="162" t="s">
        <v>10483</v>
      </c>
      <c r="N496" s="206"/>
      <c r="O496" s="206"/>
      <c r="T496" s="3" t="s">
        <v>8663</v>
      </c>
      <c r="AM496" s="6" t="s">
        <v>10802</v>
      </c>
      <c r="AO496" s="28">
        <v>10</v>
      </c>
      <c r="BH496" s="28" t="s">
        <v>7529</v>
      </c>
      <c r="BI496" s="28" t="s">
        <v>1529</v>
      </c>
      <c r="BJ496" s="247" t="s">
        <v>10483</v>
      </c>
      <c r="BK496" s="247" t="s">
        <v>10483</v>
      </c>
      <c r="BQ496" s="28" t="s">
        <v>7529</v>
      </c>
      <c r="CL496" s="28">
        <v>26</v>
      </c>
      <c r="CM496" s="28">
        <v>25</v>
      </c>
      <c r="DD496" s="162" t="s">
        <v>10483</v>
      </c>
      <c r="DE496" s="162" t="s">
        <v>10483</v>
      </c>
      <c r="DF496" s="162" t="s">
        <v>10483</v>
      </c>
      <c r="DG496" s="162" t="s">
        <v>10483</v>
      </c>
      <c r="DH496" s="162" t="s">
        <v>10483</v>
      </c>
      <c r="DI496" s="162" t="s">
        <v>10483</v>
      </c>
      <c r="DJ496" s="162" t="s">
        <v>10483</v>
      </c>
      <c r="DK496" s="162" t="s">
        <v>10483</v>
      </c>
      <c r="DL496" s="162" t="s">
        <v>10483</v>
      </c>
      <c r="EA496" s="162" t="s">
        <v>10483</v>
      </c>
      <c r="EB496" s="162"/>
      <c r="EC496" s="162" t="s">
        <v>10483</v>
      </c>
      <c r="ED496" s="162" t="s">
        <v>10483</v>
      </c>
      <c r="EE496" s="162" t="s">
        <v>10483</v>
      </c>
      <c r="EF496" s="162" t="s">
        <v>10483</v>
      </c>
      <c r="EJ496" s="162" t="s">
        <v>10483</v>
      </c>
      <c r="EK496" s="3" t="s">
        <v>8191</v>
      </c>
      <c r="EL496" s="3" t="s">
        <v>8191</v>
      </c>
      <c r="EM496" s="198">
        <v>3.76</v>
      </c>
      <c r="EN496" s="198">
        <v>0.53</v>
      </c>
      <c r="EO496" s="162" t="s">
        <v>10483</v>
      </c>
      <c r="EP496" s="198">
        <v>3.5</v>
      </c>
      <c r="EQ496" s="198">
        <v>0.43</v>
      </c>
      <c r="ER496" s="162" t="s">
        <v>10483</v>
      </c>
      <c r="FG496" s="162" t="s">
        <v>10483</v>
      </c>
      <c r="FH496" s="162" t="s">
        <v>10483</v>
      </c>
      <c r="FI496" s="162" t="s">
        <v>10483</v>
      </c>
      <c r="FJ496" s="162" t="s">
        <v>10483</v>
      </c>
      <c r="FK496" s="162" t="s">
        <v>10483</v>
      </c>
      <c r="FO496" s="162" t="s">
        <v>10483</v>
      </c>
      <c r="FP496" s="162" t="s">
        <v>10483</v>
      </c>
      <c r="FQ496" s="162" t="s">
        <v>10483</v>
      </c>
      <c r="FR496" s="162" t="s">
        <v>10483</v>
      </c>
      <c r="FS496" s="162" t="s">
        <v>10483</v>
      </c>
      <c r="FT496" s="162" t="s">
        <v>10483</v>
      </c>
      <c r="FU496" s="162" t="s">
        <v>10483</v>
      </c>
      <c r="FV496" s="162" t="s">
        <v>10483</v>
      </c>
      <c r="FW496" s="162" t="s">
        <v>10483</v>
      </c>
      <c r="FX496" s="162" t="s">
        <v>10483</v>
      </c>
      <c r="GM496" s="162" t="s">
        <v>10483</v>
      </c>
      <c r="GN496" s="162" t="s">
        <v>10483</v>
      </c>
      <c r="GO496" s="162" t="s">
        <v>10483</v>
      </c>
      <c r="GP496" s="162" t="s">
        <v>10483</v>
      </c>
      <c r="GQ496" s="162" t="s">
        <v>10483</v>
      </c>
      <c r="GZ496" s="166"/>
      <c r="HA496" s="166"/>
      <c r="HB496" s="166"/>
      <c r="HC496" s="166"/>
      <c r="HD496" s="166"/>
      <c r="HE496" s="166"/>
      <c r="HF496" s="166"/>
      <c r="HG496" s="166"/>
      <c r="HH496" s="166"/>
      <c r="HI496" s="166"/>
      <c r="HJ496" s="166"/>
      <c r="HK496" s="166"/>
      <c r="JZ496" s="9"/>
      <c r="KA496" s="9"/>
      <c r="KB496" s="9"/>
      <c r="KC496" s="9"/>
      <c r="KD496" s="9"/>
      <c r="KE496" s="9"/>
      <c r="KF496" s="9"/>
      <c r="PM496" s="9"/>
      <c r="QN496" s="29">
        <v>33.619999999999997</v>
      </c>
      <c r="QO496" s="29">
        <v>5.71</v>
      </c>
      <c r="QQ496" s="29">
        <v>30.12</v>
      </c>
      <c r="QR496" s="29">
        <v>6.69</v>
      </c>
      <c r="WA496" s="3" t="s">
        <v>10898</v>
      </c>
      <c r="XP496" s="6" t="s">
        <v>10498</v>
      </c>
      <c r="XQ496" s="6" t="s">
        <v>10802</v>
      </c>
      <c r="XR496" s="162"/>
    </row>
    <row r="497" spans="1:686" ht="33" customHeight="1" x14ac:dyDescent="0.2">
      <c r="A497" s="3" t="s">
        <v>7529</v>
      </c>
      <c r="C497" s="162" t="s">
        <v>10483</v>
      </c>
      <c r="D497" s="162" t="s">
        <v>10483</v>
      </c>
      <c r="E497" s="162" t="s">
        <v>10483</v>
      </c>
      <c r="K497" s="6" t="s">
        <v>8947</v>
      </c>
      <c r="L497" s="6">
        <v>158</v>
      </c>
      <c r="M497" s="162" t="s">
        <v>10483</v>
      </c>
      <c r="N497" s="206"/>
      <c r="O497" s="206"/>
      <c r="T497" s="3" t="s">
        <v>8927</v>
      </c>
      <c r="AM497" s="6" t="s">
        <v>10747</v>
      </c>
      <c r="AO497" s="28">
        <v>10</v>
      </c>
      <c r="BH497" s="28" t="s">
        <v>7529</v>
      </c>
      <c r="BI497" s="28" t="s">
        <v>1529</v>
      </c>
      <c r="BJ497" s="247" t="s">
        <v>10483</v>
      </c>
      <c r="BK497" s="247" t="s">
        <v>10483</v>
      </c>
      <c r="BQ497" s="28" t="s">
        <v>7529</v>
      </c>
      <c r="CL497" s="28">
        <v>26</v>
      </c>
      <c r="CM497" s="28">
        <v>24</v>
      </c>
      <c r="DD497" s="162" t="s">
        <v>10483</v>
      </c>
      <c r="DE497" s="162" t="s">
        <v>10483</v>
      </c>
      <c r="DF497" s="162" t="s">
        <v>10483</v>
      </c>
      <c r="DG497" s="162" t="s">
        <v>10483</v>
      </c>
      <c r="DH497" s="162" t="s">
        <v>10483</v>
      </c>
      <c r="DI497" s="162" t="s">
        <v>10483</v>
      </c>
      <c r="DJ497" s="162" t="s">
        <v>10483</v>
      </c>
      <c r="DK497" s="162" t="s">
        <v>10483</v>
      </c>
      <c r="DL497" s="162" t="s">
        <v>10483</v>
      </c>
      <c r="EA497" s="162" t="s">
        <v>10483</v>
      </c>
      <c r="EB497" s="162"/>
      <c r="EC497" s="162" t="s">
        <v>10483</v>
      </c>
      <c r="ED497" s="162" t="s">
        <v>10483</v>
      </c>
      <c r="EE497" s="162" t="s">
        <v>10483</v>
      </c>
      <c r="EF497" s="162" t="s">
        <v>10483</v>
      </c>
      <c r="EJ497" s="162" t="s">
        <v>10483</v>
      </c>
      <c r="EK497" s="3" t="s">
        <v>8331</v>
      </c>
      <c r="EL497" s="3" t="s">
        <v>8331</v>
      </c>
      <c r="EM497" s="198">
        <v>3.21</v>
      </c>
      <c r="EN497" s="198">
        <v>0.61</v>
      </c>
      <c r="EO497" s="162" t="s">
        <v>10483</v>
      </c>
      <c r="EP497" s="198">
        <v>3.44</v>
      </c>
      <c r="EQ497" s="198">
        <v>0.62</v>
      </c>
      <c r="ER497" s="162" t="s">
        <v>10483</v>
      </c>
      <c r="FG497" s="162" t="s">
        <v>10483</v>
      </c>
      <c r="FH497" s="162" t="s">
        <v>10483</v>
      </c>
      <c r="FI497" s="162" t="s">
        <v>10483</v>
      </c>
      <c r="FJ497" s="162" t="s">
        <v>10483</v>
      </c>
      <c r="FK497" s="162" t="s">
        <v>10483</v>
      </c>
      <c r="FO497" s="162" t="s">
        <v>10483</v>
      </c>
      <c r="FP497" s="162" t="s">
        <v>10483</v>
      </c>
      <c r="FQ497" s="162" t="s">
        <v>10483</v>
      </c>
      <c r="FR497" s="162" t="s">
        <v>10483</v>
      </c>
      <c r="FS497" s="162" t="s">
        <v>10483</v>
      </c>
      <c r="FT497" s="162" t="s">
        <v>10483</v>
      </c>
      <c r="FU497" s="162" t="s">
        <v>10483</v>
      </c>
      <c r="FV497" s="162" t="s">
        <v>10483</v>
      </c>
      <c r="FW497" s="162" t="s">
        <v>10483</v>
      </c>
      <c r="FX497" s="162" t="s">
        <v>10483</v>
      </c>
      <c r="GM497" s="162" t="s">
        <v>10483</v>
      </c>
      <c r="GN497" s="162" t="s">
        <v>10483</v>
      </c>
      <c r="GO497" s="162" t="s">
        <v>10483</v>
      </c>
      <c r="GP497" s="162" t="s">
        <v>10483</v>
      </c>
      <c r="GQ497" s="162" t="s">
        <v>10483</v>
      </c>
      <c r="GZ497" s="166"/>
      <c r="HA497" s="166"/>
      <c r="HB497" s="166"/>
      <c r="HC497" s="166"/>
      <c r="HD497" s="166"/>
      <c r="HE497" s="166"/>
      <c r="HF497" s="166"/>
      <c r="HG497" s="166"/>
      <c r="HH497" s="166"/>
      <c r="HI497" s="166"/>
      <c r="HJ497" s="166"/>
      <c r="HK497" s="166"/>
      <c r="JZ497" s="9"/>
      <c r="KA497" s="9"/>
      <c r="KB497" s="9"/>
      <c r="KC497" s="9"/>
      <c r="KD497" s="9"/>
      <c r="KE497" s="9"/>
      <c r="KF497" s="9"/>
      <c r="PM497" s="9"/>
      <c r="WA497" s="3" t="s">
        <v>10899</v>
      </c>
      <c r="XP497" s="6" t="s">
        <v>1476</v>
      </c>
      <c r="XQ497" s="6" t="s">
        <v>10747</v>
      </c>
      <c r="XR497" s="162"/>
    </row>
    <row r="498" spans="1:686" ht="33" customHeight="1" x14ac:dyDescent="0.2">
      <c r="A498" s="3" t="s">
        <v>7529</v>
      </c>
      <c r="C498" s="162" t="s">
        <v>10483</v>
      </c>
      <c r="D498" s="162" t="s">
        <v>10483</v>
      </c>
      <c r="E498" s="162" t="s">
        <v>10483</v>
      </c>
      <c r="K498" s="6" t="s">
        <v>8947</v>
      </c>
      <c r="L498" s="6">
        <v>158</v>
      </c>
      <c r="M498" s="162" t="s">
        <v>10483</v>
      </c>
      <c r="N498" s="206"/>
      <c r="O498" s="206"/>
      <c r="T498" s="3" t="s">
        <v>8663</v>
      </c>
      <c r="AM498" s="6" t="s">
        <v>10957</v>
      </c>
      <c r="AO498" s="28">
        <v>10</v>
      </c>
      <c r="BH498" s="28" t="s">
        <v>7529</v>
      </c>
      <c r="BI498" s="28" t="s">
        <v>1529</v>
      </c>
      <c r="BJ498" s="247" t="s">
        <v>10483</v>
      </c>
      <c r="BK498" s="247" t="s">
        <v>10483</v>
      </c>
      <c r="BQ498" s="28" t="s">
        <v>7529</v>
      </c>
      <c r="CL498" s="28">
        <v>26</v>
      </c>
      <c r="CM498" s="28">
        <v>25</v>
      </c>
      <c r="DD498" s="162" t="s">
        <v>10483</v>
      </c>
      <c r="DE498" s="162" t="s">
        <v>10483</v>
      </c>
      <c r="DF498" s="162" t="s">
        <v>10483</v>
      </c>
      <c r="DG498" s="162" t="s">
        <v>10483</v>
      </c>
      <c r="DH498" s="162" t="s">
        <v>10483</v>
      </c>
      <c r="DI498" s="162" t="s">
        <v>10483</v>
      </c>
      <c r="DJ498" s="162" t="s">
        <v>10483</v>
      </c>
      <c r="DK498" s="162" t="s">
        <v>10483</v>
      </c>
      <c r="DL498" s="162" t="s">
        <v>10483</v>
      </c>
      <c r="EA498" s="162" t="s">
        <v>10483</v>
      </c>
      <c r="EB498" s="162"/>
      <c r="EC498" s="162" t="s">
        <v>10483</v>
      </c>
      <c r="ED498" s="162" t="s">
        <v>10483</v>
      </c>
      <c r="EE498" s="162" t="s">
        <v>10483</v>
      </c>
      <c r="EF498" s="162" t="s">
        <v>10483</v>
      </c>
      <c r="EJ498" s="162" t="s">
        <v>10483</v>
      </c>
      <c r="EK498" s="3" t="s">
        <v>8331</v>
      </c>
      <c r="EL498" s="3" t="s">
        <v>8331</v>
      </c>
      <c r="EM498" s="198">
        <v>2.99</v>
      </c>
      <c r="EN498" s="198">
        <v>0.55000000000000004</v>
      </c>
      <c r="EO498" s="162" t="s">
        <v>10483</v>
      </c>
      <c r="EP498" s="198">
        <v>3.21</v>
      </c>
      <c r="EQ498" s="198">
        <v>0.61</v>
      </c>
      <c r="ER498" s="162" t="s">
        <v>10483</v>
      </c>
      <c r="FG498" s="162" t="s">
        <v>10483</v>
      </c>
      <c r="FH498" s="162" t="s">
        <v>10483</v>
      </c>
      <c r="FI498" s="162" t="s">
        <v>10483</v>
      </c>
      <c r="FJ498" s="162" t="s">
        <v>10483</v>
      </c>
      <c r="FK498" s="162" t="s">
        <v>10483</v>
      </c>
      <c r="FO498" s="162" t="s">
        <v>10483</v>
      </c>
      <c r="FP498" s="162" t="s">
        <v>10483</v>
      </c>
      <c r="FQ498" s="162" t="s">
        <v>10483</v>
      </c>
      <c r="FR498" s="162" t="s">
        <v>10483</v>
      </c>
      <c r="FS498" s="162" t="s">
        <v>10483</v>
      </c>
      <c r="FT498" s="162" t="s">
        <v>10483</v>
      </c>
      <c r="FU498" s="162" t="s">
        <v>10483</v>
      </c>
      <c r="FV498" s="162" t="s">
        <v>10483</v>
      </c>
      <c r="FW498" s="162" t="s">
        <v>10483</v>
      </c>
      <c r="FX498" s="162" t="s">
        <v>10483</v>
      </c>
      <c r="GM498" s="162" t="s">
        <v>10483</v>
      </c>
      <c r="GN498" s="162" t="s">
        <v>10483</v>
      </c>
      <c r="GO498" s="162" t="s">
        <v>10483</v>
      </c>
      <c r="GP498" s="162" t="s">
        <v>10483</v>
      </c>
      <c r="GQ498" s="162" t="s">
        <v>10483</v>
      </c>
      <c r="GZ498" s="166"/>
      <c r="HA498" s="166"/>
      <c r="HB498" s="166"/>
      <c r="HC498" s="166"/>
      <c r="HD498" s="166"/>
      <c r="HE498" s="166"/>
      <c r="HF498" s="166"/>
      <c r="HG498" s="166"/>
      <c r="HH498" s="166"/>
      <c r="HI498" s="166"/>
      <c r="HJ498" s="166"/>
      <c r="HK498" s="166"/>
      <c r="JZ498" s="9"/>
      <c r="KA498" s="9"/>
      <c r="KB498" s="9"/>
      <c r="KC498" s="9"/>
      <c r="KD498" s="9"/>
      <c r="KE498" s="9"/>
      <c r="KF498" s="9"/>
      <c r="PM498" s="9"/>
      <c r="WA498" s="3" t="s">
        <v>10899</v>
      </c>
      <c r="XP498" s="6" t="s">
        <v>10498</v>
      </c>
      <c r="XQ498" s="6" t="s">
        <v>10957</v>
      </c>
      <c r="XR498" s="162"/>
    </row>
    <row r="499" spans="1:686" ht="33" customHeight="1" x14ac:dyDescent="0.2">
      <c r="B499" s="64" t="s">
        <v>11357</v>
      </c>
      <c r="C499" s="276" t="s">
        <v>9934</v>
      </c>
      <c r="D499" s="276" t="s">
        <v>1544</v>
      </c>
      <c r="E499" s="276" t="s">
        <v>10048</v>
      </c>
      <c r="F499" s="277" t="s">
        <v>4635</v>
      </c>
      <c r="G499" s="278"/>
      <c r="H499" s="278"/>
      <c r="I499" s="278"/>
      <c r="J499" s="278" t="s">
        <v>5589</v>
      </c>
      <c r="K499" s="279">
        <v>108</v>
      </c>
      <c r="L499" s="279">
        <v>159</v>
      </c>
      <c r="M499" s="276" t="s">
        <v>975</v>
      </c>
      <c r="N499" s="3" t="s">
        <v>10218</v>
      </c>
      <c r="O499" s="3" t="s">
        <v>10324</v>
      </c>
      <c r="P499" s="3">
        <v>3</v>
      </c>
      <c r="Q499" s="6" t="s">
        <v>2327</v>
      </c>
      <c r="S499" s="3" t="s">
        <v>75</v>
      </c>
      <c r="T499" s="3" t="s">
        <v>1138</v>
      </c>
      <c r="U499" s="3" t="s">
        <v>530</v>
      </c>
      <c r="V499" s="3" t="s">
        <v>531</v>
      </c>
      <c r="W499" s="3" t="s">
        <v>2211</v>
      </c>
      <c r="Z499" s="3" t="s">
        <v>2168</v>
      </c>
      <c r="AB499" s="6" t="s">
        <v>2020</v>
      </c>
      <c r="AC499" s="3" t="s">
        <v>145</v>
      </c>
      <c r="AD499" s="3" t="s">
        <v>3378</v>
      </c>
      <c r="AE499" s="3" t="s">
        <v>3377</v>
      </c>
      <c r="AF499" s="3" t="s">
        <v>1138</v>
      </c>
      <c r="AG499" s="3" t="s">
        <v>6344</v>
      </c>
      <c r="AI499" s="3" t="s">
        <v>3379</v>
      </c>
      <c r="AJ499" s="3" t="s">
        <v>542</v>
      </c>
      <c r="AL499" s="9"/>
      <c r="AM499" s="6" t="s">
        <v>1077</v>
      </c>
      <c r="AN499" s="3" t="s">
        <v>537</v>
      </c>
      <c r="AO499" s="28">
        <v>8</v>
      </c>
      <c r="AP499" s="28">
        <v>8</v>
      </c>
      <c r="AQ499" s="28">
        <v>90</v>
      </c>
      <c r="AR499" s="98" t="s">
        <v>2828</v>
      </c>
      <c r="AT499" s="98">
        <v>116</v>
      </c>
      <c r="AU499" s="98">
        <v>116</v>
      </c>
      <c r="AV499" s="98">
        <v>0</v>
      </c>
      <c r="AW499" s="98">
        <v>25.61</v>
      </c>
      <c r="AX499" s="98">
        <v>5.83</v>
      </c>
      <c r="AY499" s="226" t="s">
        <v>2968</v>
      </c>
      <c r="AZ499" s="28" t="s">
        <v>557</v>
      </c>
      <c r="BA499" s="28" t="s">
        <v>615</v>
      </c>
      <c r="BB499" s="28" t="s">
        <v>542</v>
      </c>
      <c r="BC499" s="28" t="s">
        <v>775</v>
      </c>
      <c r="BD499" s="28" t="s">
        <v>142</v>
      </c>
      <c r="BE499" s="28" t="s">
        <v>10</v>
      </c>
      <c r="BF499" s="28" t="s">
        <v>21</v>
      </c>
      <c r="BG499" s="28" t="s">
        <v>12</v>
      </c>
      <c r="BH499" s="98" t="s">
        <v>2708</v>
      </c>
      <c r="BI499" s="28" t="s">
        <v>1529</v>
      </c>
      <c r="BK499" s="28" t="s">
        <v>1529</v>
      </c>
      <c r="BL499" s="28" t="s">
        <v>448</v>
      </c>
      <c r="BM499" s="28" t="s">
        <v>448</v>
      </c>
      <c r="BN499" s="28" t="s">
        <v>448</v>
      </c>
      <c r="BO499" s="28" t="s">
        <v>448</v>
      </c>
      <c r="BQ499" s="28" t="s">
        <v>4455</v>
      </c>
      <c r="BR499" s="227" t="s">
        <v>532</v>
      </c>
      <c r="BS499" s="227" t="str">
        <f t="shared" ref="BS499:BS515" si="15">DD499&amp;" "&amp;FO499&amp;" "&amp;EJ499&amp;" "&amp;HZ499&amp;" "&amp;IZ499&amp;" "&amp;KW499&amp;" "&amp;LU499&amp;" "&amp;MS499&amp;" "&amp;NP499&amp;" "&amp;OO499&amp;" "&amp;PL499&amp;" "&amp;QK499&amp;" "&amp;RM499&amp;" "&amp;SI499&amp;" "&amp;TE499&amp;" "&amp;UE499&amp;" "&amp;JZ499</f>
        <v xml:space="preserve"> DEBQ-R      BMI BULIT-r  SATAQ-3-I  BDI-II  RSES  </v>
      </c>
      <c r="BT499" s="28" t="s">
        <v>4393</v>
      </c>
      <c r="BU499" s="28" t="s">
        <v>4393</v>
      </c>
      <c r="CE499" s="28" t="s">
        <v>4463</v>
      </c>
      <c r="CF499" s="28" t="s">
        <v>4490</v>
      </c>
      <c r="CJ499" s="118" t="s">
        <v>5589</v>
      </c>
      <c r="CL499" s="28">
        <v>37</v>
      </c>
      <c r="CM499" s="28">
        <v>37</v>
      </c>
      <c r="CN499" s="3" t="s">
        <v>4891</v>
      </c>
      <c r="CO499" s="3">
        <v>25</v>
      </c>
      <c r="CZ499" s="3">
        <v>25</v>
      </c>
      <c r="EF499" s="9"/>
      <c r="EJ499" s="29"/>
      <c r="EK499" s="3" t="s">
        <v>4212</v>
      </c>
      <c r="EL499" s="3" t="s">
        <v>4212</v>
      </c>
      <c r="EM499" s="29">
        <v>41.3</v>
      </c>
      <c r="EN499" s="29">
        <v>12</v>
      </c>
      <c r="EP499" s="29">
        <v>36.700000000000003</v>
      </c>
      <c r="EQ499" s="29">
        <v>16.100000000000001</v>
      </c>
      <c r="FK499" s="9"/>
      <c r="FO499" s="3" t="s">
        <v>4126</v>
      </c>
      <c r="FQ499" s="162" t="s">
        <v>10483</v>
      </c>
      <c r="FR499" s="162" t="s">
        <v>10483</v>
      </c>
      <c r="FS499" s="29">
        <v>3.3</v>
      </c>
      <c r="FT499" s="29">
        <v>0.8</v>
      </c>
      <c r="FU499" s="53" t="s">
        <v>10483</v>
      </c>
      <c r="FV499" s="29">
        <v>3.1</v>
      </c>
      <c r="FW499" s="29">
        <v>0.8</v>
      </c>
      <c r="GD499" s="142">
        <v>3.1</v>
      </c>
      <c r="GE499" s="142">
        <v>0.9</v>
      </c>
      <c r="GP499" s="2"/>
      <c r="GQ499" s="9"/>
      <c r="GZ499" s="166"/>
      <c r="HA499" s="166"/>
      <c r="HB499" s="166"/>
      <c r="HC499" s="166"/>
      <c r="HD499" s="166"/>
      <c r="HE499" s="166"/>
      <c r="HF499" s="166"/>
      <c r="HG499" s="166"/>
      <c r="HH499" s="166"/>
      <c r="HI499" s="166"/>
      <c r="HJ499" s="166"/>
      <c r="HK499" s="166"/>
      <c r="HO499" s="134" t="s">
        <v>542</v>
      </c>
      <c r="JZ499" s="9"/>
      <c r="KA499" s="9"/>
      <c r="KB499" s="9"/>
      <c r="KC499" s="9"/>
      <c r="KD499" s="9"/>
      <c r="KE499" s="9"/>
      <c r="KF499" s="9"/>
      <c r="MS499" s="3" t="s">
        <v>4104</v>
      </c>
      <c r="MT499" s="3" t="s">
        <v>4104</v>
      </c>
      <c r="MU499" s="29">
        <v>25.8</v>
      </c>
      <c r="MV499" s="29">
        <v>5.8</v>
      </c>
      <c r="MX499" s="29">
        <v>25.9</v>
      </c>
      <c r="MY499" s="29">
        <v>5.7</v>
      </c>
      <c r="NP499" s="3" t="s">
        <v>4387</v>
      </c>
      <c r="NQ499" s="3" t="s">
        <v>4574</v>
      </c>
      <c r="NR499" s="3" t="s">
        <v>4574</v>
      </c>
      <c r="NS499" s="29">
        <v>94</v>
      </c>
      <c r="NT499" s="29">
        <v>19.2</v>
      </c>
      <c r="NV499" s="29">
        <v>84.1</v>
      </c>
      <c r="NW499" s="29">
        <v>24</v>
      </c>
      <c r="OC499" s="180">
        <v>77</v>
      </c>
      <c r="OD499" s="180">
        <v>21.3</v>
      </c>
      <c r="OE499" s="180"/>
      <c r="PL499" s="3" t="s">
        <v>4331</v>
      </c>
      <c r="PM499" s="3" t="s">
        <v>4170</v>
      </c>
      <c r="PN499" s="3" t="s">
        <v>8138</v>
      </c>
      <c r="PO499" s="29">
        <v>34.700000000000003</v>
      </c>
      <c r="PP499" s="29">
        <v>7.7</v>
      </c>
      <c r="PQ499" s="31">
        <v>30.9</v>
      </c>
      <c r="PR499" s="31">
        <v>8.6999999999999993</v>
      </c>
      <c r="PS499" s="31"/>
      <c r="PY499" s="29">
        <v>28</v>
      </c>
      <c r="PZ499" s="29">
        <v>8.6999999999999993</v>
      </c>
      <c r="RM499" s="3" t="s">
        <v>618</v>
      </c>
      <c r="RN499" s="3" t="s">
        <v>668</v>
      </c>
      <c r="RO499" s="3" t="s">
        <v>668</v>
      </c>
      <c r="RP499" s="29">
        <v>20.9</v>
      </c>
      <c r="RQ499" s="29">
        <v>11.3</v>
      </c>
      <c r="RR499" s="29">
        <v>12.7</v>
      </c>
      <c r="RS499" s="29">
        <v>9.6</v>
      </c>
      <c r="RX499" s="180">
        <v>11.1</v>
      </c>
      <c r="RY499" s="180">
        <v>9.6999999999999993</v>
      </c>
      <c r="TE499" s="3" t="s">
        <v>4106</v>
      </c>
      <c r="TF499" s="3" t="s">
        <v>4106</v>
      </c>
      <c r="TG499" s="3" t="s">
        <v>4106</v>
      </c>
      <c r="TH499" s="29">
        <v>26</v>
      </c>
      <c r="TI499" s="29">
        <v>4.5999999999999996</v>
      </c>
      <c r="TK499" s="29">
        <v>25</v>
      </c>
      <c r="TL499" s="29">
        <v>4.4000000000000004</v>
      </c>
      <c r="TS499" s="142">
        <v>22</v>
      </c>
      <c r="TT499" s="142">
        <v>4.4000000000000004</v>
      </c>
      <c r="TU499" s="142"/>
      <c r="VF499" s="3" t="s">
        <v>5066</v>
      </c>
      <c r="VG499" s="3" t="s">
        <v>4873</v>
      </c>
      <c r="VH499" s="3" t="s">
        <v>4501</v>
      </c>
      <c r="VI499" s="4">
        <v>11</v>
      </c>
      <c r="VJ499" s="4">
        <v>29.73</v>
      </c>
      <c r="VQ499" s="3" t="s">
        <v>975</v>
      </c>
      <c r="VR499" s="3" t="s">
        <v>975</v>
      </c>
      <c r="VS499" s="3" t="s">
        <v>975</v>
      </c>
      <c r="VT499" s="6" t="s">
        <v>975</v>
      </c>
      <c r="VV499" s="2" t="s">
        <v>5856</v>
      </c>
      <c r="VW499" s="2" t="s">
        <v>2314</v>
      </c>
      <c r="VX499" s="3" t="s">
        <v>6345</v>
      </c>
      <c r="VZ499" s="3" t="s">
        <v>537</v>
      </c>
      <c r="WA499" s="3" t="s">
        <v>537</v>
      </c>
      <c r="WB499" s="117" t="s">
        <v>10425</v>
      </c>
      <c r="WC499" s="3" t="s">
        <v>537</v>
      </c>
      <c r="WG499" s="7" t="s">
        <v>5998</v>
      </c>
      <c r="WN499" s="2" t="s">
        <v>6343</v>
      </c>
      <c r="WO499" s="2" t="s">
        <v>6344</v>
      </c>
      <c r="WQ499" s="91" t="s">
        <v>776</v>
      </c>
      <c r="WR499" s="91" t="s">
        <v>777</v>
      </c>
      <c r="WS499" s="92" t="s">
        <v>537</v>
      </c>
      <c r="WT499" s="3" t="s">
        <v>5839</v>
      </c>
      <c r="WU499" s="3" t="s">
        <v>5839</v>
      </c>
      <c r="WV499" s="7" t="s">
        <v>3922</v>
      </c>
      <c r="WW499" s="3" t="s">
        <v>6346</v>
      </c>
      <c r="WX499" s="6" t="s">
        <v>5853</v>
      </c>
      <c r="WZ499" s="6" t="s">
        <v>1138</v>
      </c>
      <c r="XA499" s="6" t="s">
        <v>3377</v>
      </c>
      <c r="XB499" s="6" t="s">
        <v>6119</v>
      </c>
      <c r="XD499" s="6" t="s">
        <v>3379</v>
      </c>
      <c r="XE499" s="6" t="s">
        <v>542</v>
      </c>
      <c r="XF499" s="6" t="s">
        <v>2472</v>
      </c>
      <c r="XG499" s="6" t="s">
        <v>1077</v>
      </c>
      <c r="XI499" s="6" t="s">
        <v>1077</v>
      </c>
      <c r="XK499" s="3" t="s">
        <v>19</v>
      </c>
      <c r="XL499" s="3" t="s">
        <v>1077</v>
      </c>
      <c r="XP499" s="6" t="s">
        <v>1077</v>
      </c>
      <c r="XQ499" s="6" t="s">
        <v>1077</v>
      </c>
      <c r="XU499" s="3" t="s">
        <v>1138</v>
      </c>
      <c r="XV499" s="3">
        <v>8</v>
      </c>
      <c r="XX499" s="3" t="s">
        <v>516</v>
      </c>
      <c r="XY499" s="3" t="s">
        <v>1479</v>
      </c>
      <c r="YB499" s="3" t="s">
        <v>516</v>
      </c>
      <c r="YI499" s="3" t="s">
        <v>786</v>
      </c>
      <c r="YJ499" s="3" t="s">
        <v>529</v>
      </c>
      <c r="YL499" s="3" t="s">
        <v>533</v>
      </c>
      <c r="YM499" s="3" t="s">
        <v>776</v>
      </c>
      <c r="YN499" s="3" t="s">
        <v>777</v>
      </c>
      <c r="YO499" s="3" t="s">
        <v>537</v>
      </c>
      <c r="YP499" s="3" t="s">
        <v>2751</v>
      </c>
      <c r="YQ499" s="3" t="s">
        <v>3899</v>
      </c>
      <c r="YR499" s="3" t="s">
        <v>3922</v>
      </c>
      <c r="YS499" s="3" t="s">
        <v>530</v>
      </c>
      <c r="YT499" s="3" t="s">
        <v>531</v>
      </c>
      <c r="YU499" s="3" t="s">
        <v>4020</v>
      </c>
      <c r="YV499" s="3" t="s">
        <v>1460</v>
      </c>
      <c r="YX499" s="3" t="s">
        <v>2472</v>
      </c>
      <c r="YY499" s="3" t="s">
        <v>2143</v>
      </c>
      <c r="ZA499" s="6" t="s">
        <v>130</v>
      </c>
      <c r="ZB499" s="3" t="s">
        <v>205</v>
      </c>
      <c r="ZC499" s="3" t="s">
        <v>1968</v>
      </c>
      <c r="ZD499" s="24" t="s">
        <v>1652</v>
      </c>
      <c r="ZH499" s="13" t="s">
        <v>773</v>
      </c>
      <c r="ZI499" s="3" t="s">
        <v>772</v>
      </c>
      <c r="ZJ499" s="3" t="s">
        <v>774</v>
      </c>
    </row>
    <row r="500" spans="1:686" ht="33" customHeight="1" x14ac:dyDescent="0.2">
      <c r="K500" s="6">
        <v>108</v>
      </c>
      <c r="L500" s="6">
        <v>159</v>
      </c>
      <c r="T500" s="3" t="s">
        <v>1139</v>
      </c>
      <c r="AB500" s="6" t="s">
        <v>1837</v>
      </c>
      <c r="AC500" s="3" t="s">
        <v>1867</v>
      </c>
      <c r="AD500" s="3" t="s">
        <v>3378</v>
      </c>
      <c r="AE500" s="3" t="s">
        <v>3377</v>
      </c>
      <c r="AF500" s="3" t="s">
        <v>3380</v>
      </c>
      <c r="AG500" s="3" t="s">
        <v>6344</v>
      </c>
      <c r="AI500" s="3" t="s">
        <v>3381</v>
      </c>
      <c r="AJ500" s="3" t="s">
        <v>542</v>
      </c>
      <c r="AL500" s="9"/>
      <c r="AM500" s="6" t="s">
        <v>1077</v>
      </c>
      <c r="AO500" s="28">
        <v>8</v>
      </c>
      <c r="AP500" s="28">
        <v>8</v>
      </c>
      <c r="AQ500" s="28">
        <v>90</v>
      </c>
      <c r="BH500" s="98" t="s">
        <v>2708</v>
      </c>
      <c r="BQ500" s="28" t="s">
        <v>4455</v>
      </c>
      <c r="BS500" s="227" t="str">
        <f t="shared" si="15"/>
        <v xml:space="preserve">                </v>
      </c>
      <c r="CL500" s="28">
        <v>42</v>
      </c>
      <c r="CM500" s="28">
        <v>42</v>
      </c>
      <c r="CO500" s="3">
        <v>32</v>
      </c>
      <c r="CZ500" s="3">
        <v>32</v>
      </c>
      <c r="EF500" s="9"/>
      <c r="EJ500" s="29"/>
      <c r="EM500" s="29">
        <v>43.9</v>
      </c>
      <c r="EN500" s="29">
        <v>13.1</v>
      </c>
      <c r="EP500" s="29">
        <v>32.799999999999997</v>
      </c>
      <c r="EQ500" s="29">
        <v>14</v>
      </c>
      <c r="FK500" s="9"/>
      <c r="FS500" s="29">
        <v>3.6</v>
      </c>
      <c r="FT500" s="29">
        <v>0.8</v>
      </c>
      <c r="FU500" s="53" t="s">
        <v>10483</v>
      </c>
      <c r="FV500" s="29">
        <v>3</v>
      </c>
      <c r="FW500" s="29">
        <v>0.9</v>
      </c>
      <c r="GD500" s="142">
        <v>2.8</v>
      </c>
      <c r="GE500" s="142">
        <v>0.7</v>
      </c>
      <c r="GP500" s="2"/>
      <c r="GQ500" s="9"/>
      <c r="GZ500" s="166"/>
      <c r="HA500" s="166"/>
      <c r="HB500" s="166"/>
      <c r="HC500" s="166"/>
      <c r="HD500" s="166"/>
      <c r="HE500" s="166"/>
      <c r="HF500" s="166"/>
      <c r="HG500" s="166"/>
      <c r="HH500" s="166"/>
      <c r="HI500" s="166"/>
      <c r="HJ500" s="166"/>
      <c r="HK500" s="166"/>
      <c r="JZ500" s="9"/>
      <c r="KA500" s="9"/>
      <c r="KB500" s="9"/>
      <c r="KC500" s="9"/>
      <c r="KD500" s="9"/>
      <c r="KE500" s="9"/>
      <c r="KF500" s="9"/>
      <c r="MU500" s="29">
        <v>25.7</v>
      </c>
      <c r="MV500" s="29">
        <v>6</v>
      </c>
      <c r="MX500" s="29">
        <v>25.7</v>
      </c>
      <c r="MY500" s="29">
        <v>6.3</v>
      </c>
      <c r="NS500" s="29">
        <v>102.2</v>
      </c>
      <c r="NT500" s="29">
        <v>19.600000000000001</v>
      </c>
      <c r="NV500" s="29">
        <v>83.5</v>
      </c>
      <c r="NW500" s="29">
        <v>24.9</v>
      </c>
      <c r="OC500" s="180">
        <v>82.5</v>
      </c>
      <c r="OD500" s="180">
        <v>26.1</v>
      </c>
      <c r="OE500" s="180"/>
      <c r="PO500" s="29">
        <v>36.1</v>
      </c>
      <c r="PP500" s="29">
        <v>7.4</v>
      </c>
      <c r="PQ500" s="31">
        <v>30.4</v>
      </c>
      <c r="PR500" s="31">
        <v>7.7</v>
      </c>
      <c r="PS500" s="31"/>
      <c r="PY500" s="29">
        <v>29.8</v>
      </c>
      <c r="PZ500" s="29">
        <v>7</v>
      </c>
      <c r="RP500" s="29">
        <v>25.4</v>
      </c>
      <c r="RQ500" s="29">
        <v>10.5</v>
      </c>
      <c r="RR500" s="29">
        <v>11.6</v>
      </c>
      <c r="RS500" s="29">
        <v>9.4</v>
      </c>
      <c r="RX500" s="180">
        <v>12.7</v>
      </c>
      <c r="RY500" s="180">
        <v>10.199999999999999</v>
      </c>
      <c r="TH500" s="29">
        <v>27.8</v>
      </c>
      <c r="TI500" s="29">
        <v>5.4</v>
      </c>
      <c r="TK500" s="29">
        <v>24.3</v>
      </c>
      <c r="TL500" s="29">
        <v>5.7</v>
      </c>
      <c r="TS500" s="142">
        <v>22.2</v>
      </c>
      <c r="TT500" s="142">
        <v>5.9</v>
      </c>
      <c r="TU500" s="142"/>
      <c r="VF500" s="3" t="s">
        <v>5066</v>
      </c>
      <c r="VG500" s="3" t="s">
        <v>4874</v>
      </c>
      <c r="VH500" s="3" t="s">
        <v>4501</v>
      </c>
      <c r="VI500" s="4">
        <v>10</v>
      </c>
      <c r="VJ500" s="4">
        <v>23.81</v>
      </c>
      <c r="WA500" s="3" t="s">
        <v>537</v>
      </c>
      <c r="WZ500" s="6" t="s">
        <v>1139</v>
      </c>
      <c r="XA500" s="6" t="s">
        <v>3377</v>
      </c>
      <c r="XB500" s="6" t="s">
        <v>6120</v>
      </c>
      <c r="XD500" s="6" t="s">
        <v>3381</v>
      </c>
      <c r="XE500" s="6" t="s">
        <v>542</v>
      </c>
      <c r="XF500" s="6" t="s">
        <v>2472</v>
      </c>
      <c r="XG500" s="6" t="s">
        <v>1077</v>
      </c>
      <c r="XI500" s="6" t="s">
        <v>1077</v>
      </c>
      <c r="XK500"/>
      <c r="XL500" s="3" t="s">
        <v>1077</v>
      </c>
      <c r="XM500" s="6" t="s">
        <v>1077</v>
      </c>
      <c r="XN500" s="6" t="s">
        <v>1077</v>
      </c>
      <c r="XP500" s="6" t="s">
        <v>1077</v>
      </c>
      <c r="XQ500" s="6" t="s">
        <v>1077</v>
      </c>
      <c r="XU500" s="3" t="s">
        <v>3380</v>
      </c>
      <c r="XV500" s="3">
        <v>8</v>
      </c>
      <c r="XY500" s="3" t="s">
        <v>1480</v>
      </c>
      <c r="YB500" s="3" t="s">
        <v>1464</v>
      </c>
      <c r="YJ500" s="3" t="s">
        <v>529</v>
      </c>
      <c r="YX500" s="3" t="s">
        <v>2472</v>
      </c>
      <c r="ZA500" s="6" t="s">
        <v>1837</v>
      </c>
      <c r="ZC500" s="3" t="s">
        <v>1867</v>
      </c>
    </row>
    <row r="501" spans="1:686" ht="33" customHeight="1" x14ac:dyDescent="0.2">
      <c r="K501" s="6">
        <v>108</v>
      </c>
      <c r="L501" s="6">
        <v>159</v>
      </c>
      <c r="T501" s="3" t="s">
        <v>1019</v>
      </c>
      <c r="AC501" s="3"/>
      <c r="AD501" s="3" t="s">
        <v>49</v>
      </c>
      <c r="AE501" s="3" t="s">
        <v>49</v>
      </c>
      <c r="AF501" s="3" t="s">
        <v>1019</v>
      </c>
      <c r="AI501" s="3" t="s">
        <v>3382</v>
      </c>
      <c r="AJ501" s="3" t="s">
        <v>542</v>
      </c>
      <c r="AL501" s="9"/>
      <c r="AM501" s="6" t="s">
        <v>9403</v>
      </c>
      <c r="AO501" s="28">
        <v>8</v>
      </c>
      <c r="AP501" s="28">
        <v>8</v>
      </c>
      <c r="AQ501" s="28">
        <v>90</v>
      </c>
      <c r="BH501" s="98" t="s">
        <v>2708</v>
      </c>
      <c r="BQ501" s="28" t="s">
        <v>4455</v>
      </c>
      <c r="BS501" s="227" t="str">
        <f t="shared" si="15"/>
        <v xml:space="preserve">                </v>
      </c>
      <c r="CL501" s="28">
        <v>37</v>
      </c>
      <c r="CM501" s="28">
        <v>37</v>
      </c>
      <c r="EF501" s="9"/>
      <c r="EJ501" s="29"/>
      <c r="EM501" s="29">
        <v>43.2</v>
      </c>
      <c r="EN501" s="29">
        <v>13.2</v>
      </c>
      <c r="EP501" s="29">
        <v>41.8</v>
      </c>
      <c r="EQ501" s="29">
        <v>11.4</v>
      </c>
      <c r="FK501" s="9"/>
      <c r="FS501" s="29">
        <v>3.5</v>
      </c>
      <c r="FT501" s="29">
        <v>0.8</v>
      </c>
      <c r="FU501" s="53" t="s">
        <v>10483</v>
      </c>
      <c r="FV501" s="29">
        <v>3.5</v>
      </c>
      <c r="FW501" s="29">
        <v>0.8</v>
      </c>
      <c r="GD501" s="188" t="s">
        <v>10483</v>
      </c>
      <c r="GE501" s="188" t="s">
        <v>10483</v>
      </c>
      <c r="GP501" s="2"/>
      <c r="GQ501" s="9"/>
      <c r="GZ501" s="166"/>
      <c r="HA501" s="166"/>
      <c r="HB501" s="166"/>
      <c r="HC501" s="166"/>
      <c r="HD501" s="166"/>
      <c r="HE501" s="166"/>
      <c r="HF501" s="166"/>
      <c r="HG501" s="166"/>
      <c r="HH501" s="166"/>
      <c r="HI501" s="166"/>
      <c r="HJ501" s="166"/>
      <c r="HK501" s="166"/>
      <c r="JZ501" s="9"/>
      <c r="KA501" s="9"/>
      <c r="KB501" s="9"/>
      <c r="KC501" s="9"/>
      <c r="KD501" s="9"/>
      <c r="KE501" s="9"/>
      <c r="KF501" s="9"/>
      <c r="MU501" s="29">
        <v>25.3</v>
      </c>
      <c r="MV501" s="29">
        <v>4.9000000000000004</v>
      </c>
      <c r="MX501" s="29">
        <v>25.4</v>
      </c>
      <c r="MY501" s="29">
        <v>5.3</v>
      </c>
      <c r="NS501" s="29">
        <v>94</v>
      </c>
      <c r="NT501" s="29">
        <v>24.6</v>
      </c>
      <c r="NV501" s="29">
        <v>90.4</v>
      </c>
      <c r="NW501" s="29">
        <v>27</v>
      </c>
      <c r="OC501" s="188" t="s">
        <v>10483</v>
      </c>
      <c r="OD501" s="188" t="s">
        <v>10483</v>
      </c>
      <c r="OE501" s="188"/>
      <c r="PO501" s="29">
        <v>36.200000000000003</v>
      </c>
      <c r="PP501" s="29">
        <v>7.7</v>
      </c>
      <c r="PQ501" s="29">
        <v>34.700000000000003</v>
      </c>
      <c r="PR501" s="29">
        <v>8.1</v>
      </c>
      <c r="RP501" s="29">
        <v>20.8</v>
      </c>
      <c r="RQ501" s="29">
        <v>10.6</v>
      </c>
      <c r="RR501" s="29">
        <v>17.899999999999999</v>
      </c>
      <c r="RS501" s="29">
        <v>10.7</v>
      </c>
      <c r="TH501" s="29">
        <v>26.1</v>
      </c>
      <c r="TI501" s="29">
        <v>6.5</v>
      </c>
      <c r="TK501" s="29">
        <v>25</v>
      </c>
      <c r="TL501" s="29">
        <v>5.0999999999999996</v>
      </c>
      <c r="TS501" s="188" t="s">
        <v>10483</v>
      </c>
      <c r="TT501" s="188" t="s">
        <v>10483</v>
      </c>
      <c r="VF501" s="3" t="s">
        <v>5035</v>
      </c>
      <c r="VG501" s="9"/>
      <c r="VH501" s="9"/>
      <c r="VI501" s="9"/>
      <c r="WA501" s="3" t="s">
        <v>537</v>
      </c>
      <c r="WZ501" s="6" t="s">
        <v>1019</v>
      </c>
      <c r="XA501" s="6" t="s">
        <v>49</v>
      </c>
      <c r="XD501" s="6" t="s">
        <v>3382</v>
      </c>
      <c r="XE501" s="6" t="s">
        <v>542</v>
      </c>
      <c r="XF501" s="6" t="s">
        <v>2472</v>
      </c>
      <c r="XG501" s="6" t="s">
        <v>1013</v>
      </c>
      <c r="XI501" s="6" t="s">
        <v>1006</v>
      </c>
      <c r="XK501"/>
      <c r="XL501" s="3" t="s">
        <v>1013</v>
      </c>
      <c r="XP501" s="6" t="s">
        <v>9403</v>
      </c>
      <c r="XQ501" s="6" t="s">
        <v>9403</v>
      </c>
      <c r="XU501" s="3" t="s">
        <v>1019</v>
      </c>
      <c r="XV501" s="3">
        <v>8</v>
      </c>
      <c r="XY501" s="3" t="s">
        <v>1013</v>
      </c>
      <c r="YB501" s="3" t="s">
        <v>1013</v>
      </c>
      <c r="YJ501" s="3" t="s">
        <v>529</v>
      </c>
      <c r="YX501" s="3" t="s">
        <v>2472</v>
      </c>
      <c r="ZC501" s="3"/>
    </row>
    <row r="502" spans="1:686" ht="33" customHeight="1" x14ac:dyDescent="0.2">
      <c r="K502" s="6">
        <v>108</v>
      </c>
      <c r="L502" s="6">
        <v>159</v>
      </c>
      <c r="AC502" s="3"/>
      <c r="AL502" s="9"/>
      <c r="AM502" s="6" t="s">
        <v>10807</v>
      </c>
      <c r="BH502" s="98"/>
      <c r="CX502" s="64"/>
      <c r="EF502" s="9"/>
      <c r="EK502" s="3" t="s">
        <v>596</v>
      </c>
      <c r="EL502" s="3" t="s">
        <v>596</v>
      </c>
      <c r="EM502" s="29">
        <v>134.30000000000001</v>
      </c>
      <c r="EN502" s="29">
        <v>22.5</v>
      </c>
      <c r="EP502" s="29">
        <v>116.8</v>
      </c>
      <c r="EQ502" s="29">
        <v>35.9</v>
      </c>
      <c r="FK502" s="9"/>
      <c r="FU502" s="53"/>
      <c r="GD502" s="188"/>
      <c r="GE502" s="188"/>
      <c r="GP502" s="2"/>
      <c r="GQ502" s="9"/>
      <c r="GZ502" s="166"/>
      <c r="HA502" s="166"/>
      <c r="HB502" s="166"/>
      <c r="HC502" s="166"/>
      <c r="HD502" s="166"/>
      <c r="HE502" s="166"/>
      <c r="HF502" s="166"/>
      <c r="HG502" s="166"/>
      <c r="HH502" s="166"/>
      <c r="HI502" s="166"/>
      <c r="HJ502" s="166"/>
      <c r="HK502" s="166"/>
      <c r="JZ502" s="9"/>
      <c r="KA502" s="9"/>
      <c r="KB502" s="9"/>
      <c r="KC502" s="9"/>
      <c r="KD502" s="9"/>
      <c r="KE502" s="9"/>
      <c r="KF502" s="9"/>
      <c r="OC502" s="188"/>
      <c r="OD502" s="188"/>
      <c r="OE502" s="188"/>
      <c r="TS502" s="188"/>
      <c r="TT502" s="188"/>
      <c r="VG502" s="9"/>
      <c r="VH502" s="9"/>
      <c r="VI502" s="9"/>
      <c r="XK502"/>
      <c r="ZC502" s="3"/>
    </row>
    <row r="503" spans="1:686" ht="33" customHeight="1" x14ac:dyDescent="0.2">
      <c r="K503" s="6">
        <v>108</v>
      </c>
      <c r="L503" s="6">
        <v>159</v>
      </c>
      <c r="AC503" s="3"/>
      <c r="AL503" s="9"/>
      <c r="AM503" s="6" t="s">
        <v>10807</v>
      </c>
      <c r="BH503" s="98"/>
      <c r="CX503" s="64"/>
      <c r="EF503" s="9"/>
      <c r="EM503" s="29">
        <v>143.30000000000001</v>
      </c>
      <c r="EN503" s="29">
        <v>28.9</v>
      </c>
      <c r="EP503" s="29">
        <v>105.8</v>
      </c>
      <c r="EQ503" s="29">
        <v>34</v>
      </c>
      <c r="FK503" s="9"/>
      <c r="FU503" s="53"/>
      <c r="GD503" s="188"/>
      <c r="GE503" s="188"/>
      <c r="GP503" s="2"/>
      <c r="GQ503" s="9"/>
      <c r="GZ503" s="166"/>
      <c r="HA503" s="166"/>
      <c r="HB503" s="166"/>
      <c r="HC503" s="166"/>
      <c r="HD503" s="166"/>
      <c r="HE503" s="166"/>
      <c r="HF503" s="166"/>
      <c r="HG503" s="166"/>
      <c r="HH503" s="166"/>
      <c r="HI503" s="166"/>
      <c r="HJ503" s="166"/>
      <c r="HK503" s="166"/>
      <c r="JZ503" s="9"/>
      <c r="KA503" s="9"/>
      <c r="KB503" s="9"/>
      <c r="KC503" s="9"/>
      <c r="KD503" s="9"/>
      <c r="KE503" s="9"/>
      <c r="KF503" s="9"/>
      <c r="OC503" s="188"/>
      <c r="OD503" s="188"/>
      <c r="OE503" s="188"/>
      <c r="TS503" s="188"/>
      <c r="TT503" s="188"/>
      <c r="VG503" s="9"/>
      <c r="VH503" s="9"/>
      <c r="VI503" s="9"/>
      <c r="XK503"/>
      <c r="ZC503" s="3"/>
    </row>
    <row r="504" spans="1:686" ht="33" customHeight="1" x14ac:dyDescent="0.2">
      <c r="K504" s="6">
        <v>108</v>
      </c>
      <c r="L504" s="6">
        <v>159</v>
      </c>
      <c r="AC504" s="3"/>
      <c r="AL504" s="9"/>
      <c r="AM504" s="6" t="s">
        <v>10734</v>
      </c>
      <c r="BH504" s="98"/>
      <c r="CX504" s="64"/>
      <c r="EF504" s="9"/>
      <c r="EM504" s="29">
        <v>137.69999999999999</v>
      </c>
      <c r="EN504" s="29">
        <v>25.9</v>
      </c>
      <c r="EP504" s="29">
        <v>133.5</v>
      </c>
      <c r="EQ504" s="29">
        <v>25.7</v>
      </c>
      <c r="FK504" s="9"/>
      <c r="FU504" s="53"/>
      <c r="GD504" s="188"/>
      <c r="GE504" s="188"/>
      <c r="GP504" s="2"/>
      <c r="GQ504" s="9"/>
      <c r="GZ504" s="166"/>
      <c r="HA504" s="166"/>
      <c r="HB504" s="166"/>
      <c r="HC504" s="166"/>
      <c r="HD504" s="166"/>
      <c r="HE504" s="166"/>
      <c r="HF504" s="166"/>
      <c r="HG504" s="166"/>
      <c r="HH504" s="166"/>
      <c r="HI504" s="166"/>
      <c r="HJ504" s="166"/>
      <c r="HK504" s="166"/>
      <c r="JZ504" s="9"/>
      <c r="KA504" s="9"/>
      <c r="KB504" s="9"/>
      <c r="KC504" s="9"/>
      <c r="KD504" s="9"/>
      <c r="KE504" s="9"/>
      <c r="KF504" s="9"/>
      <c r="OC504" s="188"/>
      <c r="OD504" s="188"/>
      <c r="OE504" s="188"/>
      <c r="TS504" s="188"/>
      <c r="TT504" s="188"/>
      <c r="VG504" s="9"/>
      <c r="VH504" s="9"/>
      <c r="VI504" s="9"/>
      <c r="XK504"/>
      <c r="ZC504" s="3"/>
    </row>
    <row r="505" spans="1:686" ht="33" customHeight="1" x14ac:dyDescent="0.2">
      <c r="B505" s="8" t="s">
        <v>11356</v>
      </c>
      <c r="C505" s="8" t="s">
        <v>9945</v>
      </c>
      <c r="D505" s="8" t="s">
        <v>10017</v>
      </c>
      <c r="E505" s="8" t="s">
        <v>10018</v>
      </c>
      <c r="F505" s="4" t="s">
        <v>4636</v>
      </c>
      <c r="J505" s="80" t="s">
        <v>5590</v>
      </c>
      <c r="K505" s="6">
        <v>109</v>
      </c>
      <c r="L505" s="6">
        <v>160</v>
      </c>
      <c r="M505" s="138" t="s">
        <v>948</v>
      </c>
      <c r="N505" s="3" t="s">
        <v>10325</v>
      </c>
      <c r="O505" s="3" t="s">
        <v>10326</v>
      </c>
      <c r="P505" s="3">
        <v>2</v>
      </c>
      <c r="Q505" s="6" t="s">
        <v>2347</v>
      </c>
      <c r="S505" s="3" t="s">
        <v>75</v>
      </c>
      <c r="T505" s="3" t="s">
        <v>1140</v>
      </c>
      <c r="U505" s="3" t="s">
        <v>4975</v>
      </c>
      <c r="V505" s="3" t="s">
        <v>474</v>
      </c>
      <c r="W505" s="3" t="s">
        <v>2213</v>
      </c>
      <c r="Z505" s="3" t="s">
        <v>2168</v>
      </c>
      <c r="AB505" s="6" t="s">
        <v>1837</v>
      </c>
      <c r="AC505" s="3" t="s">
        <v>145</v>
      </c>
      <c r="AD505" s="3" t="s">
        <v>3384</v>
      </c>
      <c r="AE505" s="3" t="s">
        <v>3383</v>
      </c>
      <c r="AF505" s="3" t="s">
        <v>49</v>
      </c>
      <c r="AG505" s="162" t="s">
        <v>10483</v>
      </c>
      <c r="AI505" s="3" t="s">
        <v>3385</v>
      </c>
      <c r="AJ505" s="3" t="s">
        <v>542</v>
      </c>
      <c r="AL505" s="9"/>
      <c r="AM505" s="6" t="s">
        <v>810</v>
      </c>
      <c r="AN505" s="3" t="s">
        <v>537</v>
      </c>
      <c r="AO505" s="9"/>
      <c r="AP505" s="28">
        <v>1</v>
      </c>
      <c r="AQ505" s="28">
        <v>460</v>
      </c>
      <c r="AR505" s="98" t="s">
        <v>2762</v>
      </c>
      <c r="AT505" s="98">
        <v>73</v>
      </c>
      <c r="AU505" s="98">
        <v>73</v>
      </c>
      <c r="AV505" s="98">
        <v>0</v>
      </c>
      <c r="AW505" s="98">
        <v>43.4</v>
      </c>
      <c r="AX505" s="98">
        <v>14.7</v>
      </c>
      <c r="AY505" s="226" t="s">
        <v>3021</v>
      </c>
      <c r="AZ505" s="28" t="s">
        <v>557</v>
      </c>
      <c r="BA505" s="28" t="s">
        <v>542</v>
      </c>
      <c r="BB505" s="28" t="s">
        <v>542</v>
      </c>
      <c r="BC505" s="28" t="s">
        <v>542</v>
      </c>
      <c r="BD505" s="28" t="s">
        <v>53</v>
      </c>
      <c r="BE505" s="28" t="s">
        <v>10</v>
      </c>
      <c r="BF505" s="28" t="s">
        <v>428</v>
      </c>
      <c r="BG505" s="28" t="s">
        <v>29</v>
      </c>
      <c r="BH505" s="98" t="s">
        <v>2708</v>
      </c>
      <c r="BI505" s="28" t="s">
        <v>1529</v>
      </c>
      <c r="BK505" s="28" t="s">
        <v>4271</v>
      </c>
      <c r="BL505" s="28" t="s">
        <v>448</v>
      </c>
      <c r="BM505" s="28" t="s">
        <v>448</v>
      </c>
      <c r="BN505" s="28" t="s">
        <v>448</v>
      </c>
      <c r="BO505" s="28" t="s">
        <v>448</v>
      </c>
      <c r="BQ505" s="28" t="s">
        <v>4455</v>
      </c>
      <c r="BR505" s="227" t="s">
        <v>475</v>
      </c>
      <c r="BS505" s="227" t="str">
        <f t="shared" si="15"/>
        <v xml:space="preserve">                </v>
      </c>
      <c r="BT505" s="28" t="s">
        <v>4394</v>
      </c>
      <c r="BU505" s="28" t="s">
        <v>8243</v>
      </c>
      <c r="BV505" s="28" t="s">
        <v>8247</v>
      </c>
      <c r="BW505" s="28" t="s">
        <v>8248</v>
      </c>
      <c r="CE505" s="28" t="s">
        <v>4475</v>
      </c>
      <c r="CF505" s="28" t="s">
        <v>4491</v>
      </c>
      <c r="CJ505" s="118" t="s">
        <v>5590</v>
      </c>
      <c r="CL505" s="28">
        <v>39</v>
      </c>
      <c r="CM505" s="28">
        <v>39</v>
      </c>
      <c r="CN505" s="3" t="s">
        <v>4892</v>
      </c>
      <c r="CO505" s="3">
        <v>39</v>
      </c>
      <c r="CX505" s="3">
        <v>39</v>
      </c>
      <c r="EF505" s="9"/>
      <c r="FK505" s="9"/>
      <c r="GP505" s="2"/>
      <c r="GQ505" s="9"/>
      <c r="GZ505" s="166"/>
      <c r="HA505" s="166"/>
      <c r="HB505" s="166"/>
      <c r="HC505" s="166"/>
      <c r="HD505" s="166"/>
      <c r="HE505" s="166"/>
      <c r="HF505" s="166"/>
      <c r="HG505" s="166"/>
      <c r="HH505" s="166"/>
      <c r="HI505" s="166"/>
      <c r="HJ505" s="166"/>
      <c r="HK505" s="166"/>
      <c r="HO505" s="134" t="s">
        <v>542</v>
      </c>
      <c r="JZ505" s="9"/>
      <c r="KA505" s="9"/>
      <c r="KB505" s="9"/>
      <c r="KC505" s="9"/>
      <c r="KD505" s="9"/>
      <c r="KE505" s="9"/>
      <c r="KF505" s="9"/>
      <c r="VF505" s="3" t="s">
        <v>4875</v>
      </c>
      <c r="VG505" s="3" t="s">
        <v>4876</v>
      </c>
      <c r="VH505" s="3" t="s">
        <v>4501</v>
      </c>
      <c r="VI505" s="33"/>
      <c r="VJ505" s="3"/>
      <c r="VQ505" s="3" t="s">
        <v>948</v>
      </c>
      <c r="VR505" s="3" t="s">
        <v>948</v>
      </c>
      <c r="VS505" s="3" t="s">
        <v>948</v>
      </c>
      <c r="VT505" s="6" t="s">
        <v>948</v>
      </c>
      <c r="VV505" s="97" t="s">
        <v>6347</v>
      </c>
      <c r="VW505" s="97" t="s">
        <v>6348</v>
      </c>
      <c r="VX505" s="3" t="s">
        <v>6350</v>
      </c>
      <c r="VZ505" s="3" t="s">
        <v>537</v>
      </c>
      <c r="WA505" s="3" t="s">
        <v>537</v>
      </c>
      <c r="WB505" s="117" t="s">
        <v>10430</v>
      </c>
      <c r="WC505" s="3" t="s">
        <v>537</v>
      </c>
      <c r="WG505" s="7" t="s">
        <v>537</v>
      </c>
      <c r="WN505" s="2" t="s">
        <v>6349</v>
      </c>
      <c r="WQ505" s="92" t="s">
        <v>537</v>
      </c>
      <c r="WR505" s="92"/>
      <c r="WS505" s="92" t="s">
        <v>537</v>
      </c>
      <c r="WT505" s="3" t="s">
        <v>5839</v>
      </c>
      <c r="WU505" s="3" t="s">
        <v>5839</v>
      </c>
      <c r="WV505" s="7" t="s">
        <v>537</v>
      </c>
      <c r="WZ505" s="6" t="s">
        <v>1140</v>
      </c>
      <c r="XA505" s="6" t="s">
        <v>3383</v>
      </c>
      <c r="XB505" s="6" t="s">
        <v>49</v>
      </c>
      <c r="XD505" s="6" t="s">
        <v>3385</v>
      </c>
      <c r="XE505" s="6" t="s">
        <v>542</v>
      </c>
      <c r="XF505" s="6" t="s">
        <v>2473</v>
      </c>
      <c r="XG505" s="6" t="s">
        <v>810</v>
      </c>
      <c r="XI505" s="18" t="s">
        <v>1481</v>
      </c>
      <c r="XJ505" s="18"/>
      <c r="XK505" s="8" t="s">
        <v>427</v>
      </c>
      <c r="XL505" s="8" t="s">
        <v>810</v>
      </c>
      <c r="XP505" s="6" t="s">
        <v>810</v>
      </c>
      <c r="XQ505" s="6" t="s">
        <v>810</v>
      </c>
      <c r="XS505" s="6" t="s">
        <v>1481</v>
      </c>
      <c r="XU505" s="3" t="s">
        <v>49</v>
      </c>
      <c r="XV505" s="3">
        <v>1</v>
      </c>
      <c r="XX505" s="3" t="s">
        <v>802</v>
      </c>
      <c r="XY505" s="3" t="s">
        <v>1481</v>
      </c>
      <c r="YB505" s="3" t="s">
        <v>802</v>
      </c>
      <c r="YI505" s="3" t="s">
        <v>786</v>
      </c>
      <c r="YJ505" s="3" t="s">
        <v>472</v>
      </c>
      <c r="YL505" s="3" t="s">
        <v>476</v>
      </c>
      <c r="YM505" s="3" t="s">
        <v>537</v>
      </c>
      <c r="YO505" s="3" t="s">
        <v>537</v>
      </c>
      <c r="YP505" s="3" t="s">
        <v>2754</v>
      </c>
      <c r="YQ505" s="3" t="s">
        <v>3899</v>
      </c>
      <c r="YR505" s="3" t="s">
        <v>537</v>
      </c>
      <c r="YS505" s="3" t="s">
        <v>4975</v>
      </c>
      <c r="YT505" s="3" t="s">
        <v>474</v>
      </c>
      <c r="YU505" s="3" t="s">
        <v>4021</v>
      </c>
      <c r="YV505" s="3" t="s">
        <v>537</v>
      </c>
      <c r="YX505" s="3" t="s">
        <v>2473</v>
      </c>
      <c r="YY505" s="3" t="s">
        <v>2144</v>
      </c>
      <c r="ZA505" s="6" t="s">
        <v>1837</v>
      </c>
      <c r="ZB505" s="3" t="s">
        <v>473</v>
      </c>
      <c r="ZC505" s="3" t="s">
        <v>145</v>
      </c>
      <c r="ZD505" s="24" t="s">
        <v>1653</v>
      </c>
      <c r="ZH505" s="13" t="s">
        <v>741</v>
      </c>
      <c r="ZI505" s="3" t="s">
        <v>742</v>
      </c>
    </row>
    <row r="506" spans="1:686" ht="33" customHeight="1" x14ac:dyDescent="0.2">
      <c r="K506" s="6">
        <v>109</v>
      </c>
      <c r="L506" s="6">
        <v>160</v>
      </c>
      <c r="T506" s="3" t="s">
        <v>1025</v>
      </c>
      <c r="AC506" s="3"/>
      <c r="AD506" s="3" t="s">
        <v>49</v>
      </c>
      <c r="AE506" s="3" t="s">
        <v>1025</v>
      </c>
      <c r="AF506" s="3" t="s">
        <v>49</v>
      </c>
      <c r="AG506" s="162" t="s">
        <v>10483</v>
      </c>
      <c r="AI506" s="3" t="s">
        <v>3386</v>
      </c>
      <c r="AJ506" s="3" t="s">
        <v>542</v>
      </c>
      <c r="AL506" s="9"/>
      <c r="AM506" s="6" t="s">
        <v>9403</v>
      </c>
      <c r="AO506" s="9"/>
      <c r="AP506" s="28">
        <v>1</v>
      </c>
      <c r="AQ506" s="28">
        <v>460</v>
      </c>
      <c r="BH506" s="98" t="s">
        <v>2708</v>
      </c>
      <c r="BQ506" s="28" t="s">
        <v>4455</v>
      </c>
      <c r="BS506" s="227" t="str">
        <f t="shared" si="15"/>
        <v xml:space="preserve">                </v>
      </c>
      <c r="CL506" s="28">
        <v>34</v>
      </c>
      <c r="CM506" s="28">
        <v>34</v>
      </c>
      <c r="CO506" s="3">
        <v>34</v>
      </c>
      <c r="CX506" s="3">
        <v>34</v>
      </c>
      <c r="EF506" s="9"/>
      <c r="FK506" s="9"/>
      <c r="GP506" s="2"/>
      <c r="GQ506" s="9"/>
      <c r="GZ506" s="166"/>
      <c r="HA506" s="166"/>
      <c r="HB506" s="166"/>
      <c r="HC506" s="166"/>
      <c r="HD506" s="166"/>
      <c r="HE506" s="166"/>
      <c r="HF506" s="166"/>
      <c r="HG506" s="166"/>
      <c r="HH506" s="166"/>
      <c r="HI506" s="166"/>
      <c r="HJ506" s="166"/>
      <c r="HK506" s="166"/>
      <c r="JZ506" s="9"/>
      <c r="KA506" s="9"/>
      <c r="KB506" s="9"/>
      <c r="KC506" s="9"/>
      <c r="KD506" s="9"/>
      <c r="KE506" s="9"/>
      <c r="KF506" s="9"/>
      <c r="VF506" s="3" t="s">
        <v>4875</v>
      </c>
      <c r="VG506" s="3" t="s">
        <v>4877</v>
      </c>
      <c r="VH506" s="3" t="s">
        <v>4501</v>
      </c>
      <c r="VI506" s="33"/>
      <c r="VJ506" s="3"/>
      <c r="WA506" s="3" t="s">
        <v>537</v>
      </c>
      <c r="WZ506" s="6" t="s">
        <v>1025</v>
      </c>
      <c r="XA506" s="6" t="s">
        <v>1025</v>
      </c>
      <c r="XB506" s="6" t="s">
        <v>49</v>
      </c>
      <c r="XD506" s="6" t="s">
        <v>3386</v>
      </c>
      <c r="XE506" s="6" t="s">
        <v>542</v>
      </c>
      <c r="XF506" s="6" t="s">
        <v>2473</v>
      </c>
      <c r="XG506" s="6" t="s">
        <v>1013</v>
      </c>
      <c r="XI506" s="18" t="s">
        <v>6351</v>
      </c>
      <c r="XJ506" s="18"/>
      <c r="XK506" s="163"/>
      <c r="XL506" s="8" t="s">
        <v>1013</v>
      </c>
      <c r="XO506" s="6" t="s">
        <v>9379</v>
      </c>
      <c r="XP506" s="6" t="s">
        <v>9403</v>
      </c>
      <c r="XQ506" s="6" t="s">
        <v>9403</v>
      </c>
      <c r="XU506" s="3" t="s">
        <v>49</v>
      </c>
      <c r="XV506" s="3">
        <v>1</v>
      </c>
      <c r="XY506" s="3" t="s">
        <v>1013</v>
      </c>
      <c r="YB506" s="3" t="s">
        <v>1013</v>
      </c>
      <c r="YJ506" s="3" t="s">
        <v>472</v>
      </c>
      <c r="YX506" s="3" t="s">
        <v>2473</v>
      </c>
      <c r="ZC506" s="3"/>
    </row>
    <row r="507" spans="1:686" ht="33" customHeight="1" x14ac:dyDescent="0.2">
      <c r="A507" s="3" t="s">
        <v>4232</v>
      </c>
      <c r="B507" s="64" t="s">
        <v>11357</v>
      </c>
      <c r="C507" s="64" t="s">
        <v>9935</v>
      </c>
      <c r="D507" s="64" t="s">
        <v>9985</v>
      </c>
      <c r="E507" s="64" t="s">
        <v>9987</v>
      </c>
      <c r="F507" s="3" t="s">
        <v>7823</v>
      </c>
      <c r="I507" s="80" t="s">
        <v>7811</v>
      </c>
      <c r="K507" s="6">
        <v>176</v>
      </c>
      <c r="L507" s="6">
        <v>161</v>
      </c>
      <c r="M507" s="138" t="s">
        <v>7822</v>
      </c>
      <c r="N507" s="3" t="s">
        <v>10327</v>
      </c>
      <c r="O507" s="3" t="s">
        <v>10328</v>
      </c>
      <c r="Q507" s="6" t="s">
        <v>2352</v>
      </c>
      <c r="S507" s="3" t="s">
        <v>75</v>
      </c>
      <c r="T507" s="3" t="s">
        <v>7806</v>
      </c>
      <c r="U507" s="3" t="s">
        <v>7821</v>
      </c>
      <c r="W507" s="3" t="s">
        <v>2114</v>
      </c>
      <c r="Y507" s="3" t="s">
        <v>2673</v>
      </c>
      <c r="Z507" s="3" t="s">
        <v>2166</v>
      </c>
      <c r="AA507" s="3" t="s">
        <v>7820</v>
      </c>
      <c r="AB507" s="6" t="s">
        <v>1837</v>
      </c>
      <c r="AC507" s="6" t="s">
        <v>7003</v>
      </c>
      <c r="AD507" s="3" t="s">
        <v>7819</v>
      </c>
      <c r="AE507" s="3" t="s">
        <v>7806</v>
      </c>
      <c r="AF507" s="3" t="s">
        <v>7818</v>
      </c>
      <c r="AG507" s="3" t="s">
        <v>987</v>
      </c>
      <c r="AH507" s="3" t="s">
        <v>7297</v>
      </c>
      <c r="AI507" s="3" t="s">
        <v>7817</v>
      </c>
      <c r="AJ507" s="3" t="s">
        <v>1757</v>
      </c>
      <c r="AL507" s="3" t="s">
        <v>7816</v>
      </c>
      <c r="AM507" s="6" t="s">
        <v>10499</v>
      </c>
      <c r="AN507" s="3" t="s">
        <v>537</v>
      </c>
      <c r="AO507" s="9">
        <v>3</v>
      </c>
      <c r="AP507" s="9">
        <v>3</v>
      </c>
      <c r="AQ507" s="9">
        <v>80</v>
      </c>
      <c r="AR507" s="98" t="s">
        <v>3247</v>
      </c>
      <c r="AT507" s="98">
        <v>112</v>
      </c>
      <c r="AU507" s="98">
        <v>0</v>
      </c>
      <c r="AV507" s="98">
        <v>112</v>
      </c>
      <c r="AW507" s="98">
        <v>19.47</v>
      </c>
      <c r="AX507" s="98">
        <v>1.19</v>
      </c>
      <c r="AZ507" s="28" t="s">
        <v>557</v>
      </c>
      <c r="BA507" s="28" t="s">
        <v>542</v>
      </c>
      <c r="BB507" s="28" t="s">
        <v>1757</v>
      </c>
      <c r="BC507" s="28" t="s">
        <v>1757</v>
      </c>
      <c r="BD507" s="28" t="s">
        <v>53</v>
      </c>
      <c r="BE507" s="28" t="s">
        <v>7815</v>
      </c>
      <c r="BF507" s="28" t="s">
        <v>7297</v>
      </c>
      <c r="BH507" s="28" t="s">
        <v>4232</v>
      </c>
      <c r="BI507" s="28" t="s">
        <v>1529</v>
      </c>
      <c r="BJ507" s="247" t="s">
        <v>10483</v>
      </c>
      <c r="BK507" s="28" t="s">
        <v>7368</v>
      </c>
      <c r="BL507" s="28" t="s">
        <v>7814</v>
      </c>
      <c r="BQ507" s="28" t="s">
        <v>4455</v>
      </c>
      <c r="BR507" s="227" t="s">
        <v>7813</v>
      </c>
      <c r="BS507" s="227" t="str">
        <f t="shared" si="15"/>
        <v xml:space="preserve">-- -- MBSRQ-AE     BMI         </v>
      </c>
      <c r="BT507" s="28" t="s">
        <v>7812</v>
      </c>
      <c r="BU507" s="28" t="s">
        <v>8164</v>
      </c>
      <c r="BV507" s="28" t="s">
        <v>8165</v>
      </c>
      <c r="BW507" s="28" t="s">
        <v>8191</v>
      </c>
      <c r="BX507" s="28" t="s">
        <v>8330</v>
      </c>
      <c r="BY507" s="28" t="s">
        <v>8331</v>
      </c>
      <c r="CE507" s="28" t="s">
        <v>4463</v>
      </c>
      <c r="CF507" s="28" t="s">
        <v>7773</v>
      </c>
      <c r="CI507" s="118" t="s">
        <v>7811</v>
      </c>
      <c r="CK507" s="231" t="s">
        <v>4594</v>
      </c>
      <c r="CL507" s="28">
        <v>47</v>
      </c>
      <c r="CM507" s="28">
        <v>46</v>
      </c>
      <c r="CN507" s="3" t="s">
        <v>7810</v>
      </c>
      <c r="CO507" s="120">
        <v>39</v>
      </c>
      <c r="CQ507" s="120"/>
      <c r="CX507" s="65">
        <v>39</v>
      </c>
      <c r="DD507" s="162" t="s">
        <v>10483</v>
      </c>
      <c r="DE507" s="162" t="s">
        <v>10483</v>
      </c>
      <c r="DF507" s="162" t="s">
        <v>10483</v>
      </c>
      <c r="DG507" s="162" t="s">
        <v>10483</v>
      </c>
      <c r="DH507" s="162" t="s">
        <v>10483</v>
      </c>
      <c r="DI507" s="162" t="s">
        <v>10483</v>
      </c>
      <c r="DJ507" s="162" t="s">
        <v>10483</v>
      </c>
      <c r="DK507" s="162" t="s">
        <v>10483</v>
      </c>
      <c r="DL507" s="162" t="s">
        <v>10483</v>
      </c>
      <c r="EA507" s="162" t="s">
        <v>10483</v>
      </c>
      <c r="EB507" s="162"/>
      <c r="EC507" s="162" t="s">
        <v>10483</v>
      </c>
      <c r="ED507" s="162" t="s">
        <v>10483</v>
      </c>
      <c r="EE507" s="162" t="s">
        <v>10483</v>
      </c>
      <c r="EF507" s="162" t="s">
        <v>10483</v>
      </c>
      <c r="EJ507" s="3" t="s">
        <v>7809</v>
      </c>
      <c r="EK507" s="3" t="s">
        <v>7809</v>
      </c>
      <c r="EL507" s="3" t="s">
        <v>7809</v>
      </c>
      <c r="EM507" s="29">
        <v>4</v>
      </c>
      <c r="EN507" s="53" t="s">
        <v>10483</v>
      </c>
      <c r="EO507" s="29">
        <v>0.91</v>
      </c>
      <c r="EP507" s="29">
        <v>4.09</v>
      </c>
      <c r="EQ507" s="53" t="s">
        <v>10483</v>
      </c>
      <c r="ER507" s="29">
        <v>0.95</v>
      </c>
      <c r="ES507" s="65">
        <v>3.99</v>
      </c>
      <c r="ET507" s="188" t="s">
        <v>10483</v>
      </c>
      <c r="EU507" s="65">
        <v>0.95</v>
      </c>
      <c r="FG507" s="162" t="s">
        <v>10483</v>
      </c>
      <c r="FH507" s="162" t="s">
        <v>10483</v>
      </c>
      <c r="FI507" s="162" t="s">
        <v>10483</v>
      </c>
      <c r="FJ507" s="162" t="s">
        <v>10483</v>
      </c>
      <c r="FK507" s="162" t="s">
        <v>10483</v>
      </c>
      <c r="FO507" s="162" t="s">
        <v>10483</v>
      </c>
      <c r="FP507" s="162" t="s">
        <v>10483</v>
      </c>
      <c r="FQ507" s="162" t="s">
        <v>10483</v>
      </c>
      <c r="FR507" s="162" t="s">
        <v>10483</v>
      </c>
      <c r="FS507" s="162" t="s">
        <v>10483</v>
      </c>
      <c r="FT507" s="162" t="s">
        <v>10483</v>
      </c>
      <c r="FU507" s="162" t="s">
        <v>10483</v>
      </c>
      <c r="FV507" s="162" t="s">
        <v>10483</v>
      </c>
      <c r="FW507" s="162" t="s">
        <v>10483</v>
      </c>
      <c r="FX507" s="162" t="s">
        <v>10483</v>
      </c>
      <c r="GM507" s="162" t="s">
        <v>10483</v>
      </c>
      <c r="GN507" s="162" t="s">
        <v>10483</v>
      </c>
      <c r="GO507" s="162" t="s">
        <v>10483</v>
      </c>
      <c r="GP507" s="162" t="s">
        <v>10483</v>
      </c>
      <c r="GQ507" s="162" t="s">
        <v>10483</v>
      </c>
      <c r="GZ507" s="166"/>
      <c r="HA507" s="166"/>
      <c r="HB507" s="166"/>
      <c r="HC507" s="166"/>
      <c r="HD507" s="166"/>
      <c r="HE507" s="166"/>
      <c r="HF507" s="166"/>
      <c r="HG507" s="166"/>
      <c r="HH507" s="166"/>
      <c r="HI507" s="166"/>
      <c r="HJ507" s="166"/>
      <c r="HK507" s="166"/>
      <c r="HO507" s="134" t="s">
        <v>542</v>
      </c>
      <c r="JZ507" s="9"/>
      <c r="KA507" s="9"/>
      <c r="KB507" s="9"/>
      <c r="KC507" s="9"/>
      <c r="KD507" s="9"/>
      <c r="KE507" s="9"/>
      <c r="KF507" s="9"/>
      <c r="MS507" s="3" t="s">
        <v>4104</v>
      </c>
      <c r="MT507" s="3" t="s">
        <v>4104</v>
      </c>
      <c r="MU507" s="29">
        <v>23.39</v>
      </c>
      <c r="MV507" s="29">
        <v>2.84</v>
      </c>
      <c r="MX507" s="53" t="s">
        <v>10483</v>
      </c>
      <c r="MY507" s="53" t="s">
        <v>10483</v>
      </c>
      <c r="VF507" s="3" t="s">
        <v>7808</v>
      </c>
      <c r="VG507" s="3" t="s">
        <v>7807</v>
      </c>
      <c r="VH507" s="3" t="s">
        <v>4504</v>
      </c>
      <c r="VI507" s="6">
        <v>40</v>
      </c>
      <c r="VJ507" s="6">
        <v>95.29</v>
      </c>
      <c r="VK507" s="3" t="s">
        <v>4232</v>
      </c>
      <c r="VZ507" s="3" t="s">
        <v>537</v>
      </c>
      <c r="WA507" s="3" t="s">
        <v>537</v>
      </c>
      <c r="WB507" s="117" t="s">
        <v>10466</v>
      </c>
      <c r="WC507" s="3" t="s">
        <v>537</v>
      </c>
      <c r="WD507" s="3" t="s">
        <v>9393</v>
      </c>
      <c r="WE507" s="6"/>
      <c r="XK507"/>
      <c r="XL507" s="6"/>
      <c r="XN507" s="6" t="s">
        <v>9729</v>
      </c>
      <c r="XO507" s="6" t="s">
        <v>5946</v>
      </c>
      <c r="XP507" s="6" t="s">
        <v>10499</v>
      </c>
      <c r="XQ507" s="6" t="s">
        <v>10499</v>
      </c>
      <c r="XR507" s="162"/>
      <c r="XS507" s="6" t="s">
        <v>7806</v>
      </c>
      <c r="XU507" s="3" t="s">
        <v>7818</v>
      </c>
      <c r="XV507">
        <v>3</v>
      </c>
      <c r="XZ507" s="6" t="s">
        <v>9794</v>
      </c>
      <c r="YA507" s="6" t="s">
        <v>9525</v>
      </c>
    </row>
    <row r="508" spans="1:686" ht="33" customHeight="1" x14ac:dyDescent="0.2">
      <c r="A508" s="3" t="s">
        <v>4232</v>
      </c>
      <c r="C508" s="162" t="s">
        <v>10483</v>
      </c>
      <c r="D508" s="162" t="s">
        <v>10483</v>
      </c>
      <c r="E508" s="162" t="s">
        <v>10483</v>
      </c>
      <c r="F508" s="3"/>
      <c r="K508" s="6">
        <v>176</v>
      </c>
      <c r="L508" s="6">
        <v>161</v>
      </c>
      <c r="M508" s="162" t="s">
        <v>10483</v>
      </c>
      <c r="T508" s="3" t="s">
        <v>7764</v>
      </c>
      <c r="AE508" s="3" t="s">
        <v>7764</v>
      </c>
      <c r="AL508" s="9"/>
      <c r="AM508" s="6" t="s">
        <v>7682</v>
      </c>
      <c r="AO508" s="247">
        <v>3</v>
      </c>
      <c r="AP508" s="9"/>
      <c r="AQ508" s="9"/>
      <c r="BH508" s="28" t="s">
        <v>4232</v>
      </c>
      <c r="BI508" s="247" t="s">
        <v>10483</v>
      </c>
      <c r="BJ508" s="247" t="s">
        <v>10483</v>
      </c>
      <c r="BK508" s="247" t="s">
        <v>10483</v>
      </c>
      <c r="BQ508" s="28" t="s">
        <v>4455</v>
      </c>
      <c r="BS508" s="227" t="str">
        <f t="shared" si="15"/>
        <v xml:space="preserve">-- -- MBSRQ-AE              </v>
      </c>
      <c r="CK508" s="231"/>
      <c r="CL508" s="28">
        <v>46</v>
      </c>
      <c r="CM508" s="28">
        <v>43</v>
      </c>
      <c r="CO508" s="120">
        <v>41</v>
      </c>
      <c r="CQ508" s="120"/>
      <c r="CX508" s="65">
        <v>41</v>
      </c>
      <c r="DD508" s="162" t="s">
        <v>10483</v>
      </c>
      <c r="DE508" s="162" t="s">
        <v>10483</v>
      </c>
      <c r="DF508" s="162" t="s">
        <v>10483</v>
      </c>
      <c r="DG508" s="162" t="s">
        <v>10483</v>
      </c>
      <c r="DH508" s="162" t="s">
        <v>10483</v>
      </c>
      <c r="DI508" s="162" t="s">
        <v>10483</v>
      </c>
      <c r="DJ508" s="162" t="s">
        <v>10483</v>
      </c>
      <c r="DK508" s="162" t="s">
        <v>10483</v>
      </c>
      <c r="DL508" s="162" t="s">
        <v>10483</v>
      </c>
      <c r="EA508" s="162" t="s">
        <v>10483</v>
      </c>
      <c r="EB508" s="162"/>
      <c r="EC508" s="162" t="s">
        <v>10483</v>
      </c>
      <c r="ED508" s="162" t="s">
        <v>10483</v>
      </c>
      <c r="EE508" s="162" t="s">
        <v>10483</v>
      </c>
      <c r="EF508" s="162" t="s">
        <v>10483</v>
      </c>
      <c r="EJ508" s="3" t="s">
        <v>7809</v>
      </c>
      <c r="EK508" s="3" t="s">
        <v>7809</v>
      </c>
      <c r="EL508" s="3" t="s">
        <v>7809</v>
      </c>
      <c r="EM508" s="29">
        <v>3.82</v>
      </c>
      <c r="EN508" s="53" t="s">
        <v>10483</v>
      </c>
      <c r="EO508" s="29">
        <v>0.92</v>
      </c>
      <c r="EP508" s="29">
        <v>3.73</v>
      </c>
      <c r="EQ508" s="53" t="s">
        <v>10483</v>
      </c>
      <c r="ER508" s="29">
        <v>0.94</v>
      </c>
      <c r="ES508" s="65">
        <v>3.7</v>
      </c>
      <c r="ET508" s="188" t="s">
        <v>10483</v>
      </c>
      <c r="EU508" s="65">
        <v>0.95</v>
      </c>
      <c r="FG508" s="162" t="s">
        <v>10483</v>
      </c>
      <c r="FH508" s="162" t="s">
        <v>10483</v>
      </c>
      <c r="FI508" s="162" t="s">
        <v>10483</v>
      </c>
      <c r="FJ508" s="162" t="s">
        <v>10483</v>
      </c>
      <c r="FK508" s="162" t="s">
        <v>10483</v>
      </c>
      <c r="FO508" s="162" t="s">
        <v>10483</v>
      </c>
      <c r="FP508" s="162" t="s">
        <v>10483</v>
      </c>
      <c r="FQ508" s="162" t="s">
        <v>10483</v>
      </c>
      <c r="FR508" s="162" t="s">
        <v>10483</v>
      </c>
      <c r="FS508" s="162" t="s">
        <v>10483</v>
      </c>
      <c r="FT508" s="162" t="s">
        <v>10483</v>
      </c>
      <c r="FU508" s="162" t="s">
        <v>10483</v>
      </c>
      <c r="FV508" s="162" t="s">
        <v>10483</v>
      </c>
      <c r="FW508" s="162" t="s">
        <v>10483</v>
      </c>
      <c r="FX508" s="162" t="s">
        <v>10483</v>
      </c>
      <c r="GM508" s="162" t="s">
        <v>10483</v>
      </c>
      <c r="GN508" s="162" t="s">
        <v>10483</v>
      </c>
      <c r="GO508" s="162" t="s">
        <v>10483</v>
      </c>
      <c r="GP508" s="162" t="s">
        <v>10483</v>
      </c>
      <c r="GQ508" s="162" t="s">
        <v>10483</v>
      </c>
      <c r="GZ508" s="166"/>
      <c r="HA508" s="166"/>
      <c r="HB508" s="166"/>
      <c r="HC508" s="166"/>
      <c r="HD508" s="166"/>
      <c r="HE508" s="166"/>
      <c r="HF508" s="166"/>
      <c r="HG508" s="166"/>
      <c r="HH508" s="166"/>
      <c r="HI508" s="166"/>
      <c r="HJ508" s="166"/>
      <c r="HK508" s="166"/>
      <c r="JZ508" s="9"/>
      <c r="KA508" s="9"/>
      <c r="KB508" s="9"/>
      <c r="KC508" s="9"/>
      <c r="KD508" s="9"/>
      <c r="KE508" s="9"/>
      <c r="KF508" s="9"/>
      <c r="MU508" s="29">
        <v>24.06</v>
      </c>
      <c r="MV508" s="29">
        <v>3.37</v>
      </c>
      <c r="MX508" s="53" t="s">
        <v>10483</v>
      </c>
      <c r="MY508" s="53" t="s">
        <v>10483</v>
      </c>
      <c r="VF508" s="3" t="s">
        <v>5035</v>
      </c>
      <c r="VI508" s="6"/>
      <c r="VJ508" s="6"/>
      <c r="VK508" s="3" t="s">
        <v>4232</v>
      </c>
      <c r="WA508" s="3" t="s">
        <v>537</v>
      </c>
      <c r="WE508" s="6"/>
      <c r="XK508"/>
      <c r="XL508" s="6"/>
      <c r="XN508" s="6" t="s">
        <v>7682</v>
      </c>
      <c r="XO508" s="6" t="s">
        <v>7682</v>
      </c>
      <c r="XP508" s="6" t="s">
        <v>7682</v>
      </c>
      <c r="XQ508" s="6" t="s">
        <v>7682</v>
      </c>
      <c r="XR508" s="162"/>
      <c r="XV508"/>
    </row>
    <row r="509" spans="1:686" ht="33" customHeight="1" x14ac:dyDescent="0.2">
      <c r="A509" s="3" t="s">
        <v>4232</v>
      </c>
      <c r="C509" s="162" t="s">
        <v>10483</v>
      </c>
      <c r="D509" s="162" t="s">
        <v>10483</v>
      </c>
      <c r="E509" s="162" t="s">
        <v>10483</v>
      </c>
      <c r="F509" s="3"/>
      <c r="K509" s="6">
        <v>176</v>
      </c>
      <c r="L509" s="6">
        <v>161</v>
      </c>
      <c r="M509" s="162" t="s">
        <v>10483</v>
      </c>
      <c r="T509" s="3" t="s">
        <v>7806</v>
      </c>
      <c r="AG509" s="162" t="s">
        <v>10483</v>
      </c>
      <c r="AL509" s="9"/>
      <c r="AM509" s="6" t="s">
        <v>10834</v>
      </c>
      <c r="AO509" s="247">
        <v>3</v>
      </c>
      <c r="AP509" s="9"/>
      <c r="AQ509" s="9"/>
      <c r="BH509" s="28" t="s">
        <v>4232</v>
      </c>
      <c r="BI509" s="247" t="s">
        <v>10483</v>
      </c>
      <c r="BJ509" s="247" t="s">
        <v>10483</v>
      </c>
      <c r="BK509" s="247" t="s">
        <v>10483</v>
      </c>
      <c r="BQ509" s="28" t="s">
        <v>4455</v>
      </c>
      <c r="BS509" s="227" t="str">
        <f t="shared" si="15"/>
        <v xml:space="preserve">-- -- MBSRQ-OP              </v>
      </c>
      <c r="CK509" s="231"/>
      <c r="CL509" s="28">
        <v>47</v>
      </c>
      <c r="CM509" s="28">
        <v>46</v>
      </c>
      <c r="CO509" s="120"/>
      <c r="CQ509" s="120"/>
      <c r="DD509" s="162" t="s">
        <v>10483</v>
      </c>
      <c r="DE509" s="162" t="s">
        <v>10483</v>
      </c>
      <c r="DF509" s="162" t="s">
        <v>10483</v>
      </c>
      <c r="DG509" s="162" t="s">
        <v>10483</v>
      </c>
      <c r="DH509" s="162" t="s">
        <v>10483</v>
      </c>
      <c r="DI509" s="162" t="s">
        <v>10483</v>
      </c>
      <c r="DJ509" s="162" t="s">
        <v>10483</v>
      </c>
      <c r="DK509" s="162" t="s">
        <v>10483</v>
      </c>
      <c r="DL509" s="162" t="s">
        <v>10483</v>
      </c>
      <c r="EA509" s="162" t="s">
        <v>10483</v>
      </c>
      <c r="EB509" s="162"/>
      <c r="EC509" s="162" t="s">
        <v>10483</v>
      </c>
      <c r="ED509" s="162" t="s">
        <v>10483</v>
      </c>
      <c r="EE509" s="162" t="s">
        <v>10483</v>
      </c>
      <c r="EF509" s="162" t="s">
        <v>10483</v>
      </c>
      <c r="EJ509" s="3" t="s">
        <v>7805</v>
      </c>
      <c r="EK509" s="3" t="s">
        <v>7805</v>
      </c>
      <c r="EL509" s="3" t="s">
        <v>7805</v>
      </c>
      <c r="EM509" s="29">
        <v>1.88</v>
      </c>
      <c r="EN509" s="53" t="s">
        <v>10483</v>
      </c>
      <c r="EO509" s="29">
        <v>0.11799999999999999</v>
      </c>
      <c r="EP509" s="29">
        <v>1.85</v>
      </c>
      <c r="EQ509" s="53" t="s">
        <v>10483</v>
      </c>
      <c r="ER509" s="29">
        <v>0.121</v>
      </c>
      <c r="ES509" s="65">
        <v>1.84</v>
      </c>
      <c r="ET509" s="188" t="s">
        <v>10483</v>
      </c>
      <c r="EU509" s="65">
        <v>0.121</v>
      </c>
      <c r="FG509" s="162" t="s">
        <v>10483</v>
      </c>
      <c r="FH509" s="162" t="s">
        <v>10483</v>
      </c>
      <c r="FI509" s="162" t="s">
        <v>10483</v>
      </c>
      <c r="FJ509" s="162" t="s">
        <v>10483</v>
      </c>
      <c r="FK509" s="162" t="s">
        <v>10483</v>
      </c>
      <c r="FO509" s="162" t="s">
        <v>10483</v>
      </c>
      <c r="FP509" s="162" t="s">
        <v>10483</v>
      </c>
      <c r="FQ509" s="162" t="s">
        <v>10483</v>
      </c>
      <c r="FR509" s="162" t="s">
        <v>10483</v>
      </c>
      <c r="FS509" s="162" t="s">
        <v>10483</v>
      </c>
      <c r="FT509" s="162" t="s">
        <v>10483</v>
      </c>
      <c r="FU509" s="162" t="s">
        <v>10483</v>
      </c>
      <c r="FV509" s="162" t="s">
        <v>10483</v>
      </c>
      <c r="FW509" s="162" t="s">
        <v>10483</v>
      </c>
      <c r="FX509" s="162" t="s">
        <v>10483</v>
      </c>
      <c r="GM509" s="162" t="s">
        <v>10483</v>
      </c>
      <c r="GN509" s="162" t="s">
        <v>10483</v>
      </c>
      <c r="GO509" s="162" t="s">
        <v>10483</v>
      </c>
      <c r="GP509" s="162" t="s">
        <v>10483</v>
      </c>
      <c r="GQ509" s="162" t="s">
        <v>10483</v>
      </c>
      <c r="GZ509" s="166"/>
      <c r="HA509" s="166"/>
      <c r="HB509" s="166"/>
      <c r="HC509" s="166"/>
      <c r="HD509" s="166"/>
      <c r="HE509" s="166"/>
      <c r="HF509" s="166"/>
      <c r="HG509" s="166"/>
      <c r="HH509" s="166"/>
      <c r="HI509" s="166"/>
      <c r="HJ509" s="166"/>
      <c r="HK509" s="166"/>
      <c r="JZ509" s="9"/>
      <c r="KA509" s="9"/>
      <c r="KB509" s="9"/>
      <c r="KC509" s="9"/>
      <c r="KD509" s="9"/>
      <c r="KE509" s="9"/>
      <c r="KF509" s="9"/>
      <c r="VI509" s="6"/>
      <c r="VJ509" s="6"/>
      <c r="WA509" s="3" t="s">
        <v>10891</v>
      </c>
      <c r="WE509" s="6"/>
      <c r="XK509"/>
      <c r="XL509" s="6"/>
      <c r="XP509" s="6" t="s">
        <v>10499</v>
      </c>
      <c r="XQ509" s="6" t="s">
        <v>10834</v>
      </c>
      <c r="XR509" s="162"/>
      <c r="XV509"/>
    </row>
    <row r="510" spans="1:686" ht="33" customHeight="1" x14ac:dyDescent="0.2">
      <c r="A510" s="3" t="s">
        <v>4232</v>
      </c>
      <c r="C510" s="162" t="s">
        <v>10483</v>
      </c>
      <c r="D510" s="162" t="s">
        <v>10483</v>
      </c>
      <c r="E510" s="162" t="s">
        <v>10483</v>
      </c>
      <c r="F510" s="3"/>
      <c r="K510" s="6">
        <v>176</v>
      </c>
      <c r="L510" s="6">
        <v>161</v>
      </c>
      <c r="M510" s="162" t="s">
        <v>10483</v>
      </c>
      <c r="T510" s="3" t="s">
        <v>7764</v>
      </c>
      <c r="AG510" s="162" t="s">
        <v>10483</v>
      </c>
      <c r="AL510" s="9"/>
      <c r="AM510" s="6" t="s">
        <v>10802</v>
      </c>
      <c r="AO510" s="247">
        <v>3</v>
      </c>
      <c r="AP510" s="9"/>
      <c r="AQ510" s="9"/>
      <c r="BH510" s="28" t="s">
        <v>4232</v>
      </c>
      <c r="BI510" s="247" t="s">
        <v>10483</v>
      </c>
      <c r="BJ510" s="247" t="s">
        <v>10483</v>
      </c>
      <c r="BK510" s="247" t="s">
        <v>10483</v>
      </c>
      <c r="BQ510" s="28" t="s">
        <v>4455</v>
      </c>
      <c r="BS510" s="227" t="str">
        <f t="shared" si="15"/>
        <v xml:space="preserve">-- -- MBSRQ-OP              </v>
      </c>
      <c r="CK510" s="231"/>
      <c r="CL510" s="28">
        <v>46</v>
      </c>
      <c r="CM510" s="28">
        <v>43</v>
      </c>
      <c r="CO510" s="120"/>
      <c r="CQ510" s="120"/>
      <c r="DD510" s="162" t="s">
        <v>10483</v>
      </c>
      <c r="DE510" s="162" t="s">
        <v>10483</v>
      </c>
      <c r="DF510" s="162" t="s">
        <v>10483</v>
      </c>
      <c r="DG510" s="162" t="s">
        <v>10483</v>
      </c>
      <c r="DH510" s="162" t="s">
        <v>10483</v>
      </c>
      <c r="DI510" s="162" t="s">
        <v>10483</v>
      </c>
      <c r="DJ510" s="162" t="s">
        <v>10483</v>
      </c>
      <c r="DK510" s="162" t="s">
        <v>10483</v>
      </c>
      <c r="DL510" s="162" t="s">
        <v>10483</v>
      </c>
      <c r="EA510" s="162" t="s">
        <v>10483</v>
      </c>
      <c r="EB510" s="162"/>
      <c r="EC510" s="162" t="s">
        <v>10483</v>
      </c>
      <c r="ED510" s="162" t="s">
        <v>10483</v>
      </c>
      <c r="EE510" s="162" t="s">
        <v>10483</v>
      </c>
      <c r="EF510" s="162" t="s">
        <v>10483</v>
      </c>
      <c r="EJ510" s="3" t="s">
        <v>7805</v>
      </c>
      <c r="EK510" s="3" t="s">
        <v>7805</v>
      </c>
      <c r="EL510" s="3" t="s">
        <v>7805</v>
      </c>
      <c r="EM510" s="29">
        <v>2.25</v>
      </c>
      <c r="EN510" s="53" t="s">
        <v>10483</v>
      </c>
      <c r="EO510" s="29">
        <v>0.11899999999999999</v>
      </c>
      <c r="EP510" s="29">
        <v>2.2000000000000002</v>
      </c>
      <c r="EQ510" s="53" t="s">
        <v>10483</v>
      </c>
      <c r="ER510" s="29">
        <v>0.121</v>
      </c>
      <c r="ES510" s="65">
        <v>2.23</v>
      </c>
      <c r="ET510" s="188" t="s">
        <v>10483</v>
      </c>
      <c r="EU510" s="65">
        <v>0.121</v>
      </c>
      <c r="FG510" s="162" t="s">
        <v>10483</v>
      </c>
      <c r="FH510" s="162" t="s">
        <v>10483</v>
      </c>
      <c r="FI510" s="162" t="s">
        <v>10483</v>
      </c>
      <c r="FJ510" s="162" t="s">
        <v>10483</v>
      </c>
      <c r="FK510" s="162" t="s">
        <v>10483</v>
      </c>
      <c r="FO510" s="162" t="s">
        <v>10483</v>
      </c>
      <c r="FP510" s="162" t="s">
        <v>10483</v>
      </c>
      <c r="FQ510" s="162" t="s">
        <v>10483</v>
      </c>
      <c r="FR510" s="162" t="s">
        <v>10483</v>
      </c>
      <c r="FS510" s="162" t="s">
        <v>10483</v>
      </c>
      <c r="FT510" s="162" t="s">
        <v>10483</v>
      </c>
      <c r="FU510" s="162" t="s">
        <v>10483</v>
      </c>
      <c r="FV510" s="162" t="s">
        <v>10483</v>
      </c>
      <c r="FW510" s="162" t="s">
        <v>10483</v>
      </c>
      <c r="FX510" s="162" t="s">
        <v>10483</v>
      </c>
      <c r="GM510" s="162" t="s">
        <v>10483</v>
      </c>
      <c r="GN510" s="162" t="s">
        <v>10483</v>
      </c>
      <c r="GO510" s="162" t="s">
        <v>10483</v>
      </c>
      <c r="GP510" s="162" t="s">
        <v>10483</v>
      </c>
      <c r="GQ510" s="162" t="s">
        <v>10483</v>
      </c>
      <c r="GZ510" s="166"/>
      <c r="HA510" s="166"/>
      <c r="HB510" s="166"/>
      <c r="HC510" s="166"/>
      <c r="HD510" s="166"/>
      <c r="HE510" s="166"/>
      <c r="HF510" s="166"/>
      <c r="HG510" s="166"/>
      <c r="HH510" s="166"/>
      <c r="HI510" s="166"/>
      <c r="HJ510" s="166"/>
      <c r="HK510" s="166"/>
      <c r="JZ510" s="9"/>
      <c r="KA510" s="9"/>
      <c r="KB510" s="9"/>
      <c r="KC510" s="9"/>
      <c r="KD510" s="9"/>
      <c r="KE510" s="9"/>
      <c r="KF510" s="9"/>
      <c r="VI510" s="6"/>
      <c r="VJ510" s="6"/>
      <c r="WA510" s="3" t="s">
        <v>10891</v>
      </c>
      <c r="WE510" s="6"/>
      <c r="XK510"/>
      <c r="XL510" s="6"/>
      <c r="XP510" s="6" t="s">
        <v>7682</v>
      </c>
      <c r="XQ510" s="6" t="s">
        <v>10802</v>
      </c>
      <c r="XR510" s="162"/>
      <c r="XV510"/>
    </row>
    <row r="511" spans="1:686" ht="33" customHeight="1" x14ac:dyDescent="0.2">
      <c r="B511" s="150" t="s">
        <v>11358</v>
      </c>
      <c r="C511" s="150" t="s">
        <v>9936</v>
      </c>
      <c r="D511" s="150" t="s">
        <v>9993</v>
      </c>
      <c r="E511" s="150" t="s">
        <v>9953</v>
      </c>
      <c r="F511" s="4" t="s">
        <v>1610</v>
      </c>
      <c r="K511" s="6">
        <v>110</v>
      </c>
      <c r="L511" s="6">
        <v>162</v>
      </c>
      <c r="M511" s="138" t="s">
        <v>2209</v>
      </c>
      <c r="N511" s="3" t="s">
        <v>10329</v>
      </c>
      <c r="O511" s="3" t="s">
        <v>10100</v>
      </c>
      <c r="P511" s="3">
        <v>3</v>
      </c>
      <c r="Q511" s="3" t="s">
        <v>2375</v>
      </c>
      <c r="S511" s="3" t="s">
        <v>75</v>
      </c>
      <c r="T511" s="3" t="s">
        <v>1734</v>
      </c>
      <c r="U511" s="3" t="s">
        <v>1707</v>
      </c>
      <c r="V511" s="3" t="s">
        <v>1708</v>
      </c>
      <c r="W511" s="3" t="s">
        <v>2114</v>
      </c>
      <c r="X511" s="3" t="s">
        <v>2169</v>
      </c>
      <c r="Y511" s="3" t="s">
        <v>2168</v>
      </c>
      <c r="Z511" s="3" t="s">
        <v>2168</v>
      </c>
      <c r="AB511" s="6" t="s">
        <v>2020</v>
      </c>
      <c r="AC511" s="3" t="s">
        <v>218</v>
      </c>
      <c r="AD511" s="3" t="s">
        <v>3734</v>
      </c>
      <c r="AE511" s="3" t="s">
        <v>1734</v>
      </c>
      <c r="AF511" s="3" t="s">
        <v>49</v>
      </c>
      <c r="AG511" s="162" t="s">
        <v>10483</v>
      </c>
      <c r="AI511" s="3" t="s">
        <v>3735</v>
      </c>
      <c r="AJ511" s="3" t="s">
        <v>542</v>
      </c>
      <c r="AL511" s="9"/>
      <c r="AM511" s="6" t="s">
        <v>1734</v>
      </c>
      <c r="AN511" s="3" t="s">
        <v>537</v>
      </c>
      <c r="AO511" s="9"/>
      <c r="AP511" s="28">
        <v>1</v>
      </c>
      <c r="AQ511" s="28">
        <v>10</v>
      </c>
      <c r="AR511" s="28" t="s">
        <v>2783</v>
      </c>
      <c r="AS511" s="28"/>
      <c r="AT511" s="28">
        <v>115</v>
      </c>
      <c r="AU511" s="28">
        <v>115</v>
      </c>
      <c r="AV511" s="28">
        <v>0</v>
      </c>
      <c r="AW511" s="28" t="s">
        <v>2897</v>
      </c>
      <c r="AX511" s="28" t="s">
        <v>2898</v>
      </c>
      <c r="AY511" s="228" t="s">
        <v>2899</v>
      </c>
      <c r="AZ511" s="28" t="s">
        <v>557</v>
      </c>
      <c r="BA511" s="28" t="s">
        <v>542</v>
      </c>
      <c r="BB511" s="28" t="s">
        <v>542</v>
      </c>
      <c r="BC511" s="28" t="s">
        <v>542</v>
      </c>
      <c r="BH511" s="28" t="s">
        <v>2708</v>
      </c>
      <c r="BI511" s="28" t="s">
        <v>1529</v>
      </c>
      <c r="BK511" s="28" t="s">
        <v>1529</v>
      </c>
      <c r="BL511" s="28" t="s">
        <v>448</v>
      </c>
      <c r="BM511" s="28" t="s">
        <v>448</v>
      </c>
      <c r="BN511" s="28" t="s">
        <v>448</v>
      </c>
      <c r="BO511" s="28" t="s">
        <v>448</v>
      </c>
      <c r="BQ511" s="28" t="s">
        <v>4455</v>
      </c>
      <c r="BR511" s="227" t="s">
        <v>1774</v>
      </c>
      <c r="BS511" s="227" t="str">
        <f t="shared" si="15"/>
        <v xml:space="preserve">   WSC    BMI     DASS-21   CIA </v>
      </c>
      <c r="BT511" s="28" t="s">
        <v>4452</v>
      </c>
      <c r="BU511" s="28" t="s">
        <v>8215</v>
      </c>
      <c r="BV511" s="28" t="s">
        <v>8249</v>
      </c>
      <c r="CE511" s="28" t="s">
        <v>4463</v>
      </c>
      <c r="CF511" s="28" t="s">
        <v>4494</v>
      </c>
      <c r="CL511" s="28">
        <v>37</v>
      </c>
      <c r="CM511" s="28">
        <v>37</v>
      </c>
      <c r="DE511" s="3" t="s">
        <v>761</v>
      </c>
      <c r="DF511" s="3" t="s">
        <v>4143</v>
      </c>
      <c r="DG511" s="29">
        <v>3.55</v>
      </c>
      <c r="DH511" s="29">
        <v>0.84</v>
      </c>
      <c r="DJ511" s="29">
        <v>2.68</v>
      </c>
      <c r="DK511" s="29">
        <v>0.15</v>
      </c>
      <c r="EF511" s="9"/>
      <c r="FK511" s="9"/>
      <c r="GP511" s="2"/>
      <c r="GQ511" s="9"/>
      <c r="GU511" s="3"/>
      <c r="GZ511" s="166"/>
      <c r="HA511" s="166"/>
      <c r="HB511" s="166"/>
      <c r="HC511" s="166"/>
      <c r="HD511" s="166"/>
      <c r="HE511" s="166"/>
      <c r="HF511" s="166"/>
      <c r="HG511" s="166"/>
      <c r="HH511" s="166"/>
      <c r="HI511" s="166"/>
      <c r="HJ511" s="166"/>
      <c r="HK511" s="166"/>
      <c r="HO511" s="134" t="s">
        <v>542</v>
      </c>
      <c r="HP511" s="29" t="s">
        <v>7548</v>
      </c>
      <c r="HR511" s="29" t="s">
        <v>7548</v>
      </c>
      <c r="HS511" s="29" t="s">
        <v>7548</v>
      </c>
      <c r="HT511" s="29" t="s">
        <v>7548</v>
      </c>
      <c r="HW511" s="176" t="s">
        <v>7548</v>
      </c>
      <c r="HX511" s="29" t="s">
        <v>5975</v>
      </c>
      <c r="HY511" s="29" t="s">
        <v>10872</v>
      </c>
      <c r="HZ511" s="3" t="s">
        <v>5560</v>
      </c>
      <c r="IA511" s="3" t="s">
        <v>5560</v>
      </c>
      <c r="IB511" s="3" t="s">
        <v>5560</v>
      </c>
      <c r="IC511" s="29">
        <v>64.19</v>
      </c>
      <c r="ID511" s="29">
        <v>12.19</v>
      </c>
      <c r="IF511" s="53" t="s">
        <v>10483</v>
      </c>
      <c r="IG511" s="53" t="s">
        <v>10483</v>
      </c>
      <c r="IH511" s="53"/>
      <c r="JZ511" s="9"/>
      <c r="KA511" s="9"/>
      <c r="KB511" s="9"/>
      <c r="KC511" s="9"/>
      <c r="KD511" s="9"/>
      <c r="KE511" s="9"/>
      <c r="KF511" s="9"/>
      <c r="MS511" s="3" t="s">
        <v>4104</v>
      </c>
      <c r="MT511" s="3" t="s">
        <v>4104</v>
      </c>
      <c r="MU511" s="29">
        <v>24.28</v>
      </c>
      <c r="MV511" s="29">
        <v>4.8</v>
      </c>
      <c r="MX511" s="53" t="s">
        <v>10483</v>
      </c>
      <c r="MY511" s="53" t="s">
        <v>10483</v>
      </c>
      <c r="RM511" s="3" t="s">
        <v>4346</v>
      </c>
      <c r="RN511" s="3" t="s">
        <v>4144</v>
      </c>
      <c r="RO511" s="3" t="s">
        <v>4144</v>
      </c>
      <c r="RP511" s="29">
        <v>0.99</v>
      </c>
      <c r="RQ511" s="29">
        <v>0.62</v>
      </c>
      <c r="RR511" s="29">
        <v>0.85</v>
      </c>
      <c r="RS511" s="29">
        <v>0.06</v>
      </c>
      <c r="UE511" s="3" t="s">
        <v>4210</v>
      </c>
      <c r="UF511" s="3" t="s">
        <v>4210</v>
      </c>
      <c r="VF511" s="3" t="s">
        <v>4881</v>
      </c>
      <c r="VG511" s="3" t="s">
        <v>4878</v>
      </c>
      <c r="VH511" s="3" t="s">
        <v>4501</v>
      </c>
      <c r="VI511" s="3">
        <v>2</v>
      </c>
      <c r="VQ511" s="3" t="s">
        <v>2209</v>
      </c>
      <c r="VR511" s="3" t="s">
        <v>2209</v>
      </c>
      <c r="VS511" s="3" t="s">
        <v>2209</v>
      </c>
      <c r="VT511" s="6" t="s">
        <v>2209</v>
      </c>
      <c r="VX511" s="3" t="s">
        <v>6352</v>
      </c>
      <c r="VZ511" s="3" t="s">
        <v>537</v>
      </c>
      <c r="WA511" s="3" t="s">
        <v>537</v>
      </c>
      <c r="WB511" s="117" t="s">
        <v>10430</v>
      </c>
      <c r="WC511" s="3" t="s">
        <v>537</v>
      </c>
      <c r="WE511" s="6"/>
      <c r="WG511" s="7" t="s">
        <v>537</v>
      </c>
      <c r="WU511" s="3" t="s">
        <v>5839</v>
      </c>
      <c r="WV511" s="7" t="s">
        <v>537</v>
      </c>
      <c r="WZ511" s="6" t="s">
        <v>1734</v>
      </c>
      <c r="XA511" s="6" t="s">
        <v>1734</v>
      </c>
      <c r="XB511" s="6" t="s">
        <v>49</v>
      </c>
      <c r="XD511" s="6" t="s">
        <v>3735</v>
      </c>
      <c r="XE511" s="6" t="s">
        <v>542</v>
      </c>
      <c r="XF511" s="6" t="s">
        <v>2704</v>
      </c>
      <c r="XG511" s="6" t="s">
        <v>1734</v>
      </c>
      <c r="XI511" s="6" t="s">
        <v>1734</v>
      </c>
      <c r="XK511"/>
      <c r="XL511" s="6" t="s">
        <v>1734</v>
      </c>
      <c r="XM511" s="6" t="s">
        <v>1734</v>
      </c>
      <c r="XN511" s="6" t="s">
        <v>1734</v>
      </c>
      <c r="XP511" s="6" t="s">
        <v>1734</v>
      </c>
      <c r="XQ511" s="6" t="s">
        <v>1734</v>
      </c>
      <c r="XU511" s="3" t="s">
        <v>49</v>
      </c>
      <c r="XV511" s="3">
        <v>1</v>
      </c>
      <c r="YI511" s="3" t="s">
        <v>1534</v>
      </c>
      <c r="YJ511" s="3" t="s">
        <v>2444</v>
      </c>
      <c r="YL511" s="3" t="s">
        <v>1735</v>
      </c>
      <c r="YQ511" s="3" t="s">
        <v>3899</v>
      </c>
      <c r="YR511" s="3" t="s">
        <v>537</v>
      </c>
      <c r="YS511" s="3" t="s">
        <v>1707</v>
      </c>
      <c r="YT511" s="3" t="s">
        <v>1708</v>
      </c>
      <c r="YU511" s="3" t="s">
        <v>4066</v>
      </c>
      <c r="YV511" s="3" t="s">
        <v>3076</v>
      </c>
      <c r="YX511" s="3" t="s">
        <v>2704</v>
      </c>
      <c r="YY511" s="3" t="s">
        <v>2114</v>
      </c>
      <c r="ZA511" s="6" t="s">
        <v>1927</v>
      </c>
      <c r="ZC511" s="3" t="s">
        <v>1953</v>
      </c>
      <c r="ZH511" s="13" t="s">
        <v>590</v>
      </c>
      <c r="ZI511" s="3" t="s">
        <v>49</v>
      </c>
      <c r="ZJ511" s="3" t="s">
        <v>1775</v>
      </c>
    </row>
    <row r="512" spans="1:686" ht="33" customHeight="1" x14ac:dyDescent="0.2">
      <c r="K512" s="6">
        <v>110</v>
      </c>
      <c r="L512" s="6">
        <v>162</v>
      </c>
      <c r="Q512" s="3"/>
      <c r="T512" s="3" t="s">
        <v>1469</v>
      </c>
      <c r="X512" s="3"/>
      <c r="AB512" s="6" t="s">
        <v>2020</v>
      </c>
      <c r="AC512" s="3" t="s">
        <v>218</v>
      </c>
      <c r="AD512" s="3" t="s">
        <v>3736</v>
      </c>
      <c r="AE512" s="3" t="s">
        <v>1469</v>
      </c>
      <c r="AF512" s="3" t="s">
        <v>49</v>
      </c>
      <c r="AG512" s="162" t="s">
        <v>10483</v>
      </c>
      <c r="AI512" s="3" t="s">
        <v>3737</v>
      </c>
      <c r="AL512" s="9"/>
      <c r="AM512" s="6" t="s">
        <v>10499</v>
      </c>
      <c r="AO512" s="9"/>
      <c r="AP512" s="28">
        <v>1</v>
      </c>
      <c r="AQ512" s="28">
        <v>10</v>
      </c>
      <c r="AR512" s="28"/>
      <c r="AS512" s="28"/>
      <c r="AT512" s="28"/>
      <c r="AU512" s="28"/>
      <c r="AV512" s="28"/>
      <c r="AW512" s="28"/>
      <c r="AX512" s="28"/>
      <c r="AY512" s="228"/>
      <c r="BH512" s="28" t="s">
        <v>2708</v>
      </c>
      <c r="BQ512" s="28" t="s">
        <v>4455</v>
      </c>
      <c r="BS512" s="227" t="str">
        <f t="shared" si="15"/>
        <v xml:space="preserve">                </v>
      </c>
      <c r="CL512" s="28">
        <v>35</v>
      </c>
      <c r="CM512" s="28">
        <v>35</v>
      </c>
      <c r="DG512" s="29">
        <v>3.3</v>
      </c>
      <c r="DH512" s="29">
        <v>0.83</v>
      </c>
      <c r="DJ512" s="29">
        <v>3.02</v>
      </c>
      <c r="DK512" s="29">
        <v>0.15</v>
      </c>
      <c r="EF512" s="9"/>
      <c r="FK512" s="9"/>
      <c r="GP512" s="2"/>
      <c r="GQ512" s="9"/>
      <c r="GU512" s="3"/>
      <c r="GZ512" s="166"/>
      <c r="HA512" s="166"/>
      <c r="HB512" s="166"/>
      <c r="HC512" s="166"/>
      <c r="HD512" s="166"/>
      <c r="HE512" s="166"/>
      <c r="HF512" s="166"/>
      <c r="HG512" s="166"/>
      <c r="HH512" s="166"/>
      <c r="HI512" s="166"/>
      <c r="HJ512" s="166"/>
      <c r="HK512" s="166"/>
      <c r="IC512" s="29">
        <v>61.76</v>
      </c>
      <c r="ID512" s="29">
        <v>11.19</v>
      </c>
      <c r="IF512" s="53" t="s">
        <v>10483</v>
      </c>
      <c r="IG512" s="53" t="s">
        <v>10483</v>
      </c>
      <c r="IH512" s="53"/>
      <c r="JZ512" s="9"/>
      <c r="KA512" s="9"/>
      <c r="KB512" s="9"/>
      <c r="KC512" s="9"/>
      <c r="KD512" s="9"/>
      <c r="KE512" s="9"/>
      <c r="KF512" s="9"/>
      <c r="MU512" s="29">
        <v>25.21</v>
      </c>
      <c r="MV512" s="29">
        <v>4.62</v>
      </c>
      <c r="MX512" s="53" t="s">
        <v>10483</v>
      </c>
      <c r="MY512" s="53" t="s">
        <v>10483</v>
      </c>
      <c r="RP512" s="29">
        <v>1.1000000000000001</v>
      </c>
      <c r="RQ512" s="29">
        <v>0.6</v>
      </c>
      <c r="RR512" s="29">
        <v>0.95</v>
      </c>
      <c r="RS512" s="29">
        <v>0.06</v>
      </c>
      <c r="VF512" s="3" t="s">
        <v>4881</v>
      </c>
      <c r="VG512" s="3" t="s">
        <v>4879</v>
      </c>
      <c r="VH512" s="3" t="s">
        <v>4501</v>
      </c>
      <c r="VI512" s="3">
        <v>1</v>
      </c>
      <c r="WA512" s="3" t="s">
        <v>537</v>
      </c>
      <c r="WE512" s="6"/>
      <c r="WZ512" s="6" t="s">
        <v>1469</v>
      </c>
      <c r="XA512" s="6" t="s">
        <v>1469</v>
      </c>
      <c r="XB512" s="6" t="s">
        <v>49</v>
      </c>
      <c r="XD512" s="6" t="s">
        <v>3737</v>
      </c>
      <c r="XG512" s="6" t="s">
        <v>1285</v>
      </c>
      <c r="XI512" s="6" t="s">
        <v>1285</v>
      </c>
      <c r="XK512"/>
      <c r="XL512" s="6" t="s">
        <v>1285</v>
      </c>
      <c r="XM512" s="6" t="s">
        <v>1285</v>
      </c>
      <c r="XN512" s="6" t="s">
        <v>1285</v>
      </c>
      <c r="XP512" s="6" t="s">
        <v>10499</v>
      </c>
      <c r="XQ512" s="6" t="s">
        <v>10499</v>
      </c>
      <c r="XU512" s="3" t="s">
        <v>49</v>
      </c>
      <c r="XV512" s="3">
        <v>1</v>
      </c>
      <c r="YJ512" s="3" t="s">
        <v>2444</v>
      </c>
      <c r="ZA512" s="6" t="s">
        <v>1986</v>
      </c>
      <c r="ZC512" s="3" t="s">
        <v>1953</v>
      </c>
    </row>
    <row r="513" spans="1:686" ht="33" customHeight="1" x14ac:dyDescent="0.2">
      <c r="K513" s="6">
        <v>110</v>
      </c>
      <c r="L513" s="6">
        <v>162</v>
      </c>
      <c r="Q513" s="3"/>
      <c r="T513" s="3" t="s">
        <v>1736</v>
      </c>
      <c r="X513" s="3"/>
      <c r="AC513" s="3"/>
      <c r="AD513" s="3" t="s">
        <v>2555</v>
      </c>
      <c r="AE513" s="3" t="s">
        <v>1736</v>
      </c>
      <c r="AF513" s="3" t="s">
        <v>49</v>
      </c>
      <c r="AI513" s="3" t="s">
        <v>3738</v>
      </c>
      <c r="AL513" s="9"/>
      <c r="AM513" s="6" t="s">
        <v>10744</v>
      </c>
      <c r="AO513" s="9"/>
      <c r="AP513" s="28">
        <v>1</v>
      </c>
      <c r="AQ513" s="28">
        <v>10</v>
      </c>
      <c r="AR513" s="28"/>
      <c r="AS513" s="28"/>
      <c r="AT513" s="28"/>
      <c r="AU513" s="28"/>
      <c r="AV513" s="28"/>
      <c r="AW513" s="28"/>
      <c r="AX513" s="28"/>
      <c r="AY513" s="228"/>
      <c r="BH513" s="28" t="s">
        <v>2708</v>
      </c>
      <c r="BQ513" s="28" t="s">
        <v>4455</v>
      </c>
      <c r="BS513" s="227" t="str">
        <f t="shared" si="15"/>
        <v xml:space="preserve">                </v>
      </c>
      <c r="CL513" s="28">
        <v>35</v>
      </c>
      <c r="CM513" s="28">
        <v>35</v>
      </c>
      <c r="DG513" s="29">
        <v>3.15</v>
      </c>
      <c r="DH513" s="29">
        <v>1.1100000000000001</v>
      </c>
      <c r="DJ513" s="29">
        <v>3.2</v>
      </c>
      <c r="DK513" s="29">
        <v>0.15</v>
      </c>
      <c r="EF513" s="9"/>
      <c r="FK513" s="9"/>
      <c r="GP513" s="2"/>
      <c r="GQ513" s="9"/>
      <c r="GU513" s="3"/>
      <c r="GZ513" s="166"/>
      <c r="HA513" s="166"/>
      <c r="HB513" s="166"/>
      <c r="HC513" s="166"/>
      <c r="HD513" s="166"/>
      <c r="HE513" s="166"/>
      <c r="HF513" s="166"/>
      <c r="HG513" s="166"/>
      <c r="HH513" s="166"/>
      <c r="HI513" s="166"/>
      <c r="HJ513" s="166"/>
      <c r="HK513" s="166"/>
      <c r="IC513" s="29">
        <v>62.86</v>
      </c>
      <c r="ID513" s="29">
        <v>11.89</v>
      </c>
      <c r="IF513" s="53" t="s">
        <v>10483</v>
      </c>
      <c r="IG513" s="53" t="s">
        <v>10483</v>
      </c>
      <c r="IH513" s="53"/>
      <c r="JZ513" s="9"/>
      <c r="KA513" s="9"/>
      <c r="KB513" s="9"/>
      <c r="KC513" s="9"/>
      <c r="KD513" s="9"/>
      <c r="KE513" s="9"/>
      <c r="KF513" s="9"/>
      <c r="MU513" s="29">
        <v>24.24</v>
      </c>
      <c r="MV513" s="29">
        <v>5.83</v>
      </c>
      <c r="MX513" s="53" t="s">
        <v>10483</v>
      </c>
      <c r="MY513" s="53" t="s">
        <v>10483</v>
      </c>
      <c r="RP513" s="29">
        <v>1.19</v>
      </c>
      <c r="RQ513" s="29">
        <v>0.61</v>
      </c>
      <c r="RR513" s="29">
        <v>0.86</v>
      </c>
      <c r="RS513" s="29">
        <v>0.06</v>
      </c>
      <c r="VF513" s="3" t="s">
        <v>4881</v>
      </c>
      <c r="VG513" s="3" t="s">
        <v>4880</v>
      </c>
      <c r="VH513" s="3" t="s">
        <v>4501</v>
      </c>
      <c r="VI513" s="3">
        <v>4</v>
      </c>
      <c r="WA513" s="3" t="s">
        <v>537</v>
      </c>
      <c r="WE513" s="6"/>
      <c r="WZ513" s="6" t="s">
        <v>1736</v>
      </c>
      <c r="XA513" s="6" t="s">
        <v>1736</v>
      </c>
      <c r="XB513" s="6" t="s">
        <v>49</v>
      </c>
      <c r="XD513" s="6" t="s">
        <v>3738</v>
      </c>
      <c r="XG513" s="6" t="s">
        <v>1013</v>
      </c>
      <c r="XI513" s="6" t="s">
        <v>5862</v>
      </c>
      <c r="XK513"/>
      <c r="XL513" s="6" t="s">
        <v>1013</v>
      </c>
      <c r="XM513" s="6" t="s">
        <v>1013</v>
      </c>
      <c r="XN513" s="6" t="s">
        <v>1013</v>
      </c>
      <c r="XO513" s="18" t="s">
        <v>10516</v>
      </c>
      <c r="XP513" s="4" t="s">
        <v>10515</v>
      </c>
      <c r="XQ513" s="6" t="s">
        <v>10744</v>
      </c>
      <c r="XS513" s="6" t="s">
        <v>10993</v>
      </c>
      <c r="XT513" s="4"/>
      <c r="XU513" s="3" t="s">
        <v>49</v>
      </c>
      <c r="XV513" s="3">
        <v>1</v>
      </c>
      <c r="YJ513" s="3" t="s">
        <v>2444</v>
      </c>
      <c r="ZC513" s="3"/>
    </row>
    <row r="514" spans="1:686" ht="33" customHeight="1" x14ac:dyDescent="0.2">
      <c r="B514" s="8" t="s">
        <v>11356</v>
      </c>
      <c r="C514" s="8" t="s">
        <v>9937</v>
      </c>
      <c r="D514" s="8" t="s">
        <v>10019</v>
      </c>
      <c r="E514" s="8" t="s">
        <v>10020</v>
      </c>
      <c r="F514" s="4" t="s">
        <v>9374</v>
      </c>
      <c r="K514" s="6">
        <v>111</v>
      </c>
      <c r="L514" s="6">
        <v>163</v>
      </c>
      <c r="M514" s="138" t="s">
        <v>2204</v>
      </c>
      <c r="N514" s="3" t="s">
        <v>10330</v>
      </c>
      <c r="O514" s="3" t="s">
        <v>10331</v>
      </c>
      <c r="P514" s="3" t="s">
        <v>1253</v>
      </c>
      <c r="Q514" s="3" t="s">
        <v>2348</v>
      </c>
      <c r="S514" s="3" t="s">
        <v>1297</v>
      </c>
      <c r="T514" s="3" t="s">
        <v>1252</v>
      </c>
      <c r="U514" s="3" t="s">
        <v>49</v>
      </c>
      <c r="V514" s="3" t="s">
        <v>49</v>
      </c>
      <c r="W514" s="3" t="s">
        <v>2220</v>
      </c>
      <c r="X514" s="3"/>
      <c r="Y514" s="3" t="s">
        <v>2229</v>
      </c>
      <c r="Z514" s="3" t="s">
        <v>2166</v>
      </c>
      <c r="AA514" s="3" t="s">
        <v>2245</v>
      </c>
      <c r="AB514" s="6" t="s">
        <v>1837</v>
      </c>
      <c r="AC514" s="3" t="s">
        <v>145</v>
      </c>
      <c r="AD514" s="3" t="s">
        <v>3493</v>
      </c>
      <c r="AE514" s="3" t="s">
        <v>3494</v>
      </c>
      <c r="AF514" s="3" t="s">
        <v>49</v>
      </c>
      <c r="AG514" s="162" t="s">
        <v>10483</v>
      </c>
      <c r="AI514" s="3" t="s">
        <v>3495</v>
      </c>
      <c r="AJ514" s="3" t="s">
        <v>542</v>
      </c>
      <c r="AL514" s="9"/>
      <c r="AM514" s="6" t="s">
        <v>801</v>
      </c>
      <c r="AN514" s="3" t="s">
        <v>537</v>
      </c>
      <c r="AO514" s="9"/>
      <c r="AP514" s="28">
        <v>6</v>
      </c>
      <c r="AQ514" s="9"/>
      <c r="AR514" s="28" t="s">
        <v>2762</v>
      </c>
      <c r="AS514" s="28"/>
      <c r="AT514" s="28" t="s">
        <v>3022</v>
      </c>
      <c r="AU514" s="28" t="s">
        <v>3022</v>
      </c>
      <c r="AV514" s="28">
        <v>0</v>
      </c>
      <c r="AW514" s="28" t="s">
        <v>49</v>
      </c>
      <c r="AX514" s="28" t="s">
        <v>49</v>
      </c>
      <c r="AY514" s="228" t="s">
        <v>3023</v>
      </c>
      <c r="AZ514" s="28" t="s">
        <v>542</v>
      </c>
      <c r="BA514" s="28" t="s">
        <v>542</v>
      </c>
      <c r="BB514" s="28" t="s">
        <v>542</v>
      </c>
      <c r="BC514" s="28" t="s">
        <v>542</v>
      </c>
      <c r="BH514" s="98" t="s">
        <v>2708</v>
      </c>
      <c r="BI514" s="28" t="s">
        <v>1529</v>
      </c>
      <c r="BK514" s="28" t="s">
        <v>1529</v>
      </c>
      <c r="BL514" s="28" t="s">
        <v>448</v>
      </c>
      <c r="BM514" s="28" t="s">
        <v>448</v>
      </c>
      <c r="BN514" s="28" t="s">
        <v>448</v>
      </c>
      <c r="BO514" s="28" t="s">
        <v>448</v>
      </c>
      <c r="BQ514" s="28" t="s">
        <v>4455</v>
      </c>
      <c r="BR514" s="227" t="s">
        <v>1364</v>
      </c>
      <c r="BS514" s="227" t="str">
        <f t="shared" si="15"/>
        <v xml:space="preserve">  EDI-2-BD    EDI-2-DT          </v>
      </c>
      <c r="BT514" s="28" t="s">
        <v>4395</v>
      </c>
      <c r="BU514" s="28" t="s">
        <v>8250</v>
      </c>
      <c r="BV514" s="28" t="s">
        <v>8251</v>
      </c>
      <c r="CE514" s="28" t="s">
        <v>4475</v>
      </c>
      <c r="CF514" s="246" t="s">
        <v>4497</v>
      </c>
      <c r="CL514" s="28">
        <v>153</v>
      </c>
      <c r="CM514" s="231" t="s">
        <v>2555</v>
      </c>
      <c r="EF514" s="9"/>
      <c r="EJ514" s="8" t="s">
        <v>4127</v>
      </c>
      <c r="EK514" s="8" t="s">
        <v>1778</v>
      </c>
      <c r="EL514" s="8" t="s">
        <v>1778</v>
      </c>
      <c r="FK514" s="9"/>
      <c r="GP514" s="2"/>
      <c r="GQ514" s="9"/>
      <c r="GZ514" s="166"/>
      <c r="HA514" s="166"/>
      <c r="HB514" s="166"/>
      <c r="HC514" s="166"/>
      <c r="HD514" s="166"/>
      <c r="HE514" s="166"/>
      <c r="HF514" s="166"/>
      <c r="HG514" s="166"/>
      <c r="HH514" s="166"/>
      <c r="HI514" s="166"/>
      <c r="HJ514" s="166"/>
      <c r="HK514" s="166"/>
      <c r="HO514" s="134" t="s">
        <v>542</v>
      </c>
      <c r="HQ514" s="29" t="s">
        <v>7548</v>
      </c>
      <c r="HR514" s="29" t="s">
        <v>7548</v>
      </c>
      <c r="HS514" s="29" t="s">
        <v>7548</v>
      </c>
      <c r="HT514" s="29" t="s">
        <v>7548</v>
      </c>
      <c r="HX514" s="29" t="s">
        <v>5975</v>
      </c>
      <c r="HY514" s="29" t="s">
        <v>5975</v>
      </c>
      <c r="JZ514" s="9"/>
      <c r="KA514" s="9"/>
      <c r="KB514" s="9"/>
      <c r="KC514" s="9"/>
      <c r="KD514" s="9"/>
      <c r="KE514" s="9"/>
      <c r="KF514" s="9"/>
      <c r="LU514" s="3" t="s">
        <v>4153</v>
      </c>
      <c r="LV514" s="3" t="s">
        <v>4146</v>
      </c>
      <c r="LW514" s="3" t="s">
        <v>4146</v>
      </c>
      <c r="LX514" s="53" t="s">
        <v>10483</v>
      </c>
      <c r="LY514" s="53" t="s">
        <v>10483</v>
      </c>
      <c r="LZ514" s="53" t="s">
        <v>10483</v>
      </c>
      <c r="MA514" s="53" t="s">
        <v>10483</v>
      </c>
      <c r="VF514" s="3" t="s">
        <v>5067</v>
      </c>
      <c r="VG514" s="3" t="s">
        <v>5144</v>
      </c>
      <c r="VH514" s="9"/>
      <c r="VI514" s="9"/>
      <c r="VQ514" s="3" t="s">
        <v>2204</v>
      </c>
      <c r="VR514" s="35" t="s">
        <v>2204</v>
      </c>
      <c r="VS514" s="3" t="s">
        <v>2204</v>
      </c>
      <c r="VT514" s="6" t="s">
        <v>2204</v>
      </c>
      <c r="VV514" s="2" t="s">
        <v>6353</v>
      </c>
      <c r="VW514" s="2" t="s">
        <v>6354</v>
      </c>
      <c r="VX514" s="3" t="s">
        <v>6356</v>
      </c>
      <c r="VZ514" s="3" t="s">
        <v>777</v>
      </c>
      <c r="WA514" s="3" t="s">
        <v>777</v>
      </c>
      <c r="WB514" s="3" t="s">
        <v>10422</v>
      </c>
      <c r="WC514" s="3" t="s">
        <v>777</v>
      </c>
      <c r="WG514" s="7" t="s">
        <v>777</v>
      </c>
      <c r="WN514" s="2" t="s">
        <v>6355</v>
      </c>
      <c r="WQ514" s="91" t="s">
        <v>537</v>
      </c>
      <c r="WR514" s="91"/>
      <c r="WS514" s="91" t="s">
        <v>537</v>
      </c>
      <c r="WT514" s="3" t="s">
        <v>5839</v>
      </c>
      <c r="WU514" s="3" t="s">
        <v>5839</v>
      </c>
      <c r="WV514" s="7" t="s">
        <v>3901</v>
      </c>
      <c r="WW514" s="3" t="s">
        <v>4022</v>
      </c>
      <c r="WZ514" s="6" t="s">
        <v>1252</v>
      </c>
      <c r="XA514" s="6" t="s">
        <v>3494</v>
      </c>
      <c r="XB514" s="6" t="s">
        <v>49</v>
      </c>
      <c r="XD514" s="6" t="s">
        <v>3495</v>
      </c>
      <c r="XE514" s="6" t="s">
        <v>542</v>
      </c>
      <c r="XF514" s="6" t="s">
        <v>2474</v>
      </c>
      <c r="XG514" s="6" t="s">
        <v>801</v>
      </c>
      <c r="XI514" s="6" t="s">
        <v>801</v>
      </c>
      <c r="XK514"/>
      <c r="XL514" s="8" t="s">
        <v>801</v>
      </c>
      <c r="XP514" s="6" t="s">
        <v>801</v>
      </c>
      <c r="XQ514" s="6" t="s">
        <v>801</v>
      </c>
      <c r="XS514" s="4" t="s">
        <v>10994</v>
      </c>
      <c r="XU514" s="3" t="s">
        <v>49</v>
      </c>
      <c r="XV514" s="3">
        <v>6</v>
      </c>
      <c r="XY514" s="3" t="s">
        <v>801</v>
      </c>
      <c r="YB514" s="3" t="s">
        <v>801</v>
      </c>
      <c r="YC514" s="3" t="s">
        <v>2092</v>
      </c>
      <c r="YD514" s="3" t="s">
        <v>49</v>
      </c>
      <c r="YI514" s="3" t="s">
        <v>787</v>
      </c>
      <c r="YJ514" s="3" t="s">
        <v>1189</v>
      </c>
      <c r="YL514" s="3" t="s">
        <v>1255</v>
      </c>
      <c r="YM514" s="3" t="s">
        <v>537</v>
      </c>
      <c r="YO514" s="3" t="s">
        <v>537</v>
      </c>
      <c r="YP514" s="3" t="s">
        <v>2754</v>
      </c>
      <c r="YQ514" s="3" t="s">
        <v>3899</v>
      </c>
      <c r="YR514" s="3" t="s">
        <v>3901</v>
      </c>
      <c r="YS514" s="3" t="s">
        <v>49</v>
      </c>
      <c r="YT514" s="3" t="s">
        <v>49</v>
      </c>
      <c r="YU514" s="3" t="s">
        <v>4022</v>
      </c>
      <c r="YV514" s="3" t="s">
        <v>777</v>
      </c>
      <c r="YX514" s="3" t="s">
        <v>2474</v>
      </c>
      <c r="YY514" s="3" t="s">
        <v>2145</v>
      </c>
      <c r="ZA514" s="6" t="s">
        <v>1837</v>
      </c>
      <c r="ZC514" s="3" t="s">
        <v>1297</v>
      </c>
      <c r="ZH514" s="13" t="s">
        <v>1365</v>
      </c>
      <c r="ZI514" s="3" t="s">
        <v>854</v>
      </c>
      <c r="ZJ514" s="3" t="s">
        <v>1366</v>
      </c>
    </row>
    <row r="515" spans="1:686" ht="33" customHeight="1" x14ac:dyDescent="0.2">
      <c r="K515" s="6">
        <v>111</v>
      </c>
      <c r="L515" s="6">
        <v>163</v>
      </c>
      <c r="Q515" s="3"/>
      <c r="T515" s="3" t="s">
        <v>1254</v>
      </c>
      <c r="X515" s="3"/>
      <c r="AC515" s="3"/>
      <c r="AE515" s="3" t="s">
        <v>1254</v>
      </c>
      <c r="AI515" s="3" t="s">
        <v>3496</v>
      </c>
      <c r="AL515" s="9"/>
      <c r="AM515" s="6" t="s">
        <v>10766</v>
      </c>
      <c r="AO515" s="9"/>
      <c r="AP515" s="28">
        <v>4</v>
      </c>
      <c r="AQ515" s="28">
        <v>1.5</v>
      </c>
      <c r="AR515" s="28"/>
      <c r="AS515" s="28"/>
      <c r="AT515" s="28"/>
      <c r="AU515" s="28"/>
      <c r="AV515" s="28"/>
      <c r="AW515" s="28"/>
      <c r="AX515" s="28"/>
      <c r="AY515" s="228"/>
      <c r="BH515" s="98" t="s">
        <v>2708</v>
      </c>
      <c r="BQ515" s="28" t="s">
        <v>4455</v>
      </c>
      <c r="BS515" s="227" t="str">
        <f t="shared" si="15"/>
        <v xml:space="preserve">                </v>
      </c>
      <c r="CL515" s="28">
        <v>159</v>
      </c>
      <c r="EF515" s="9"/>
      <c r="FK515" s="9"/>
      <c r="GP515" s="2"/>
      <c r="GQ515" s="9"/>
      <c r="GZ515" s="166"/>
      <c r="HA515" s="166"/>
      <c r="HB515" s="166"/>
      <c r="HC515" s="166"/>
      <c r="HD515" s="166"/>
      <c r="HE515" s="166"/>
      <c r="HF515" s="166"/>
      <c r="HG515" s="166"/>
      <c r="HH515" s="166"/>
      <c r="HI515" s="166"/>
      <c r="HJ515" s="166"/>
      <c r="HK515" s="166"/>
      <c r="JZ515" s="9"/>
      <c r="KA515" s="9"/>
      <c r="KB515" s="9"/>
      <c r="KC515" s="9"/>
      <c r="KD515" s="9"/>
      <c r="KE515" s="9"/>
      <c r="KF515" s="9"/>
      <c r="LX515" s="53" t="s">
        <v>10483</v>
      </c>
      <c r="LY515" s="53" t="s">
        <v>10483</v>
      </c>
      <c r="LZ515" s="53" t="s">
        <v>10483</v>
      </c>
      <c r="MA515" s="53" t="s">
        <v>10483</v>
      </c>
      <c r="VF515" s="3" t="s">
        <v>5067</v>
      </c>
      <c r="VG515" s="3" t="s">
        <v>5144</v>
      </c>
      <c r="VH515" s="9"/>
      <c r="VI515" s="9"/>
      <c r="WA515" s="3" t="s">
        <v>777</v>
      </c>
      <c r="WZ515" s="6" t="s">
        <v>1254</v>
      </c>
      <c r="XA515" s="6" t="s">
        <v>1254</v>
      </c>
      <c r="XD515" s="6" t="s">
        <v>3496</v>
      </c>
      <c r="XF515" s="6" t="s">
        <v>2475</v>
      </c>
      <c r="XG515" s="6" t="s">
        <v>1013</v>
      </c>
      <c r="XI515" s="6" t="s">
        <v>6357</v>
      </c>
      <c r="XK515"/>
      <c r="XL515" s="3" t="s">
        <v>1013</v>
      </c>
      <c r="XO515" s="6" t="s">
        <v>10517</v>
      </c>
      <c r="XP515" s="6" t="s">
        <v>7182</v>
      </c>
      <c r="XQ515" s="6" t="s">
        <v>10766</v>
      </c>
      <c r="XS515" s="6" t="s">
        <v>10995</v>
      </c>
      <c r="XV515" s="3">
        <v>4</v>
      </c>
      <c r="XY515" s="3" t="s">
        <v>1013</v>
      </c>
      <c r="YB515" s="3" t="s">
        <v>1013</v>
      </c>
      <c r="YJ515" s="3" t="s">
        <v>1189</v>
      </c>
      <c r="YX515" s="3" t="s">
        <v>2475</v>
      </c>
      <c r="ZC515" s="3"/>
    </row>
    <row r="516" spans="1:686" ht="33" customHeight="1" x14ac:dyDescent="0.2">
      <c r="A516" s="3" t="s">
        <v>7529</v>
      </c>
      <c r="B516" s="8" t="s">
        <v>11356</v>
      </c>
      <c r="C516" s="8" t="s">
        <v>9938</v>
      </c>
      <c r="D516" s="8" t="s">
        <v>10021</v>
      </c>
      <c r="E516" s="8" t="s">
        <v>10022</v>
      </c>
      <c r="F516" s="18" t="s">
        <v>9527</v>
      </c>
      <c r="K516" s="6" t="s">
        <v>9261</v>
      </c>
      <c r="L516" s="6">
        <v>164</v>
      </c>
      <c r="M516" s="138" t="s">
        <v>9250</v>
      </c>
      <c r="N516" s="3" t="s">
        <v>10332</v>
      </c>
      <c r="O516" s="3" t="s">
        <v>10333</v>
      </c>
      <c r="P516" s="3">
        <v>2</v>
      </c>
      <c r="Q516" s="6" t="s">
        <v>9262</v>
      </c>
      <c r="S516" s="3" t="s">
        <v>806</v>
      </c>
      <c r="AG516" s="162" t="s">
        <v>10483</v>
      </c>
      <c r="AM516" s="6" t="s">
        <v>1280</v>
      </c>
      <c r="AN516" s="3" t="s">
        <v>537</v>
      </c>
      <c r="BH516" s="28" t="s">
        <v>7529</v>
      </c>
      <c r="BQ516" s="28" t="s">
        <v>7529</v>
      </c>
      <c r="EF516" s="9"/>
      <c r="FK516" s="9"/>
      <c r="GP516" s="2"/>
      <c r="GQ516" s="9"/>
      <c r="GZ516" s="166"/>
      <c r="HA516" s="166"/>
      <c r="HB516" s="166"/>
      <c r="HC516" s="166"/>
      <c r="HD516" s="166"/>
      <c r="HE516" s="166"/>
      <c r="HF516" s="166"/>
      <c r="HG516" s="166"/>
      <c r="HH516" s="166"/>
      <c r="HI516" s="166"/>
      <c r="HJ516" s="166"/>
      <c r="HK516" s="166"/>
      <c r="HO516" s="134" t="s">
        <v>542</v>
      </c>
      <c r="JZ516" s="9"/>
      <c r="KA516" s="9"/>
      <c r="KB516" s="9"/>
      <c r="KC516" s="9"/>
      <c r="KD516" s="9"/>
      <c r="KE516" s="9"/>
      <c r="KF516" s="9"/>
      <c r="VZ516" s="3" t="s">
        <v>9665</v>
      </c>
      <c r="WA516" s="3" t="s">
        <v>10888</v>
      </c>
      <c r="WC516" s="3" t="s">
        <v>9665</v>
      </c>
      <c r="WE516" s="3" t="s">
        <v>9666</v>
      </c>
      <c r="WF516" s="8" t="s">
        <v>9526</v>
      </c>
      <c r="XN516" s="6" t="s">
        <v>9730</v>
      </c>
      <c r="XO516" s="6" t="s">
        <v>9818</v>
      </c>
      <c r="XP516" s="6" t="s">
        <v>1280</v>
      </c>
      <c r="XQ516" s="6" t="s">
        <v>1280</v>
      </c>
      <c r="XZ516" s="6" t="s">
        <v>9795</v>
      </c>
      <c r="YA516" s="6" t="s">
        <v>9819</v>
      </c>
    </row>
    <row r="517" spans="1:686" ht="33" customHeight="1" x14ac:dyDescent="0.2">
      <c r="A517" s="3" t="s">
        <v>7529</v>
      </c>
      <c r="K517" s="6" t="s">
        <v>9261</v>
      </c>
      <c r="L517" s="6">
        <v>164</v>
      </c>
      <c r="AG517" s="162" t="s">
        <v>10483</v>
      </c>
      <c r="AM517" s="6" t="s">
        <v>1280</v>
      </c>
      <c r="BH517" s="28" t="s">
        <v>7529</v>
      </c>
      <c r="BQ517" s="28" t="s">
        <v>7529</v>
      </c>
      <c r="EF517" s="9"/>
      <c r="FK517" s="9"/>
      <c r="GP517" s="2"/>
      <c r="GQ517" s="9"/>
      <c r="GZ517" s="166"/>
      <c r="HA517" s="166"/>
      <c r="HB517" s="166"/>
      <c r="HC517" s="166"/>
      <c r="HD517" s="166"/>
      <c r="HE517" s="166"/>
      <c r="HF517" s="166"/>
      <c r="HG517" s="166"/>
      <c r="HH517" s="166"/>
      <c r="HI517" s="166"/>
      <c r="HJ517" s="166"/>
      <c r="HK517" s="166"/>
      <c r="JZ517" s="9"/>
      <c r="KA517" s="9"/>
      <c r="KB517" s="9"/>
      <c r="KC517" s="9"/>
      <c r="KD517" s="9"/>
      <c r="KE517" s="9"/>
      <c r="KF517" s="9"/>
      <c r="WA517" s="3" t="s">
        <v>10888</v>
      </c>
      <c r="XP517" s="6" t="s">
        <v>1280</v>
      </c>
      <c r="XQ517" s="6" t="s">
        <v>1280</v>
      </c>
    </row>
    <row r="518" spans="1:686" ht="33" customHeight="1" x14ac:dyDescent="0.2">
      <c r="A518" s="3" t="s">
        <v>7529</v>
      </c>
      <c r="B518" s="8" t="s">
        <v>11356</v>
      </c>
      <c r="C518" s="8" t="s">
        <v>9939</v>
      </c>
      <c r="D518" s="8" t="s">
        <v>10023</v>
      </c>
      <c r="E518" s="8" t="s">
        <v>10024</v>
      </c>
      <c r="I518" s="145" t="s">
        <v>9260</v>
      </c>
      <c r="K518" s="6" t="s">
        <v>9247</v>
      </c>
      <c r="L518" s="6">
        <v>165</v>
      </c>
      <c r="M518" s="138" t="s">
        <v>9248</v>
      </c>
      <c r="N518" s="3" t="s">
        <v>10278</v>
      </c>
      <c r="O518" s="3" t="s">
        <v>10334</v>
      </c>
      <c r="P518" s="3">
        <v>3</v>
      </c>
      <c r="Q518" s="6" t="s">
        <v>9249</v>
      </c>
      <c r="S518" s="144" t="s">
        <v>9255</v>
      </c>
      <c r="T518" s="3" t="s">
        <v>9251</v>
      </c>
      <c r="U518" s="3" t="s">
        <v>9254</v>
      </c>
      <c r="V518" s="3" t="s">
        <v>49</v>
      </c>
      <c r="W518" s="3" t="s">
        <v>7933</v>
      </c>
      <c r="Y518" s="3" t="s">
        <v>2226</v>
      </c>
      <c r="Z518" s="3" t="s">
        <v>2236</v>
      </c>
      <c r="AB518" s="6" t="s">
        <v>1837</v>
      </c>
      <c r="AC518" s="6" t="s">
        <v>7003</v>
      </c>
      <c r="AD518" s="3" t="s">
        <v>9256</v>
      </c>
      <c r="AE518" s="3" t="s">
        <v>9251</v>
      </c>
      <c r="AG518" s="162" t="s">
        <v>10483</v>
      </c>
      <c r="AH518" s="3" t="s">
        <v>1757</v>
      </c>
      <c r="AI518" s="3" t="s">
        <v>49</v>
      </c>
      <c r="AJ518" s="3" t="s">
        <v>49</v>
      </c>
      <c r="AK518" s="3" t="s">
        <v>49</v>
      </c>
      <c r="AL518" s="3" t="s">
        <v>5975</v>
      </c>
      <c r="AM518" s="6" t="s">
        <v>801</v>
      </c>
      <c r="AN518" s="3" t="s">
        <v>537</v>
      </c>
      <c r="AO518" s="28" t="s">
        <v>5975</v>
      </c>
      <c r="AP518" s="28" t="s">
        <v>5975</v>
      </c>
      <c r="AQ518" s="28" t="s">
        <v>5975</v>
      </c>
      <c r="AR518" s="98" t="s">
        <v>49</v>
      </c>
      <c r="AS518" s="98" t="s">
        <v>49</v>
      </c>
      <c r="AT518" s="98">
        <v>349</v>
      </c>
      <c r="AU518" s="98">
        <v>349</v>
      </c>
      <c r="AV518" s="98">
        <v>0</v>
      </c>
      <c r="AW518" s="98">
        <v>13</v>
      </c>
      <c r="AX518" s="98">
        <v>0.47</v>
      </c>
      <c r="AY518" s="226" t="s">
        <v>5975</v>
      </c>
      <c r="AZ518" s="28" t="s">
        <v>7297</v>
      </c>
      <c r="BA518" s="28" t="s">
        <v>1757</v>
      </c>
      <c r="BB518" s="28" t="s">
        <v>7297</v>
      </c>
      <c r="BC518" s="28" t="s">
        <v>1757</v>
      </c>
      <c r="BE518" s="28" t="s">
        <v>8477</v>
      </c>
      <c r="BF518" s="28" t="s">
        <v>1757</v>
      </c>
      <c r="BH518" s="28" t="s">
        <v>7529</v>
      </c>
      <c r="BI518" s="28" t="s">
        <v>1529</v>
      </c>
      <c r="BK518" s="28" t="s">
        <v>5975</v>
      </c>
      <c r="BQ518" s="28" t="s">
        <v>7529</v>
      </c>
      <c r="BR518" s="227" t="s">
        <v>9257</v>
      </c>
      <c r="BT518" s="28" t="s">
        <v>9258</v>
      </c>
      <c r="BU518" s="28" t="s">
        <v>9259</v>
      </c>
      <c r="BV518" s="28" t="s">
        <v>561</v>
      </c>
      <c r="CE518" s="28" t="s">
        <v>3247</v>
      </c>
      <c r="CF518" s="112" t="s">
        <v>2104</v>
      </c>
      <c r="CI518" s="251" t="s">
        <v>9260</v>
      </c>
      <c r="CK518" s="28" t="s">
        <v>4594</v>
      </c>
      <c r="CL518" s="28">
        <v>84</v>
      </c>
      <c r="CM518" s="28">
        <v>71</v>
      </c>
      <c r="EF518" s="9"/>
      <c r="FK518" s="9"/>
      <c r="GP518" s="2"/>
      <c r="GQ518" s="9"/>
      <c r="GZ518" s="166"/>
      <c r="HA518" s="166"/>
      <c r="HB518" s="166"/>
      <c r="HC518" s="166"/>
      <c r="HD518" s="166"/>
      <c r="HE518" s="166"/>
      <c r="HF518" s="166"/>
      <c r="HG518" s="166"/>
      <c r="HH518" s="166"/>
      <c r="HI518" s="166"/>
      <c r="HJ518" s="166"/>
      <c r="HK518" s="166"/>
      <c r="HO518" s="134" t="s">
        <v>542</v>
      </c>
      <c r="JZ518" s="9"/>
      <c r="KA518" s="9"/>
      <c r="KB518" s="9"/>
      <c r="KC518" s="9"/>
      <c r="KD518" s="9"/>
      <c r="KE518" s="9"/>
      <c r="KF518" s="9"/>
      <c r="VZ518" s="3" t="s">
        <v>777</v>
      </c>
      <c r="WA518" s="3" t="s">
        <v>777</v>
      </c>
      <c r="WB518" t="s">
        <v>10422</v>
      </c>
      <c r="WC518" s="3" t="s">
        <v>777</v>
      </c>
      <c r="WD518" s="3" t="s">
        <v>777</v>
      </c>
      <c r="XN518" s="18" t="s">
        <v>801</v>
      </c>
      <c r="XO518" s="18" t="s">
        <v>9531</v>
      </c>
      <c r="XP518" s="6" t="s">
        <v>10498</v>
      </c>
      <c r="XQ518" s="6" t="s">
        <v>801</v>
      </c>
      <c r="XS518" s="4" t="s">
        <v>10996</v>
      </c>
      <c r="XV518" s="3" t="s">
        <v>5975</v>
      </c>
      <c r="XZ518" s="6" t="s">
        <v>9796</v>
      </c>
      <c r="YA518" s="6" t="s">
        <v>9529</v>
      </c>
    </row>
    <row r="519" spans="1:686" ht="33" customHeight="1" x14ac:dyDescent="0.2">
      <c r="A519" s="3" t="s">
        <v>7529</v>
      </c>
      <c r="K519" s="6" t="s">
        <v>9247</v>
      </c>
      <c r="L519" s="6">
        <v>165</v>
      </c>
      <c r="T519" s="3" t="s">
        <v>9252</v>
      </c>
      <c r="AE519" s="3" t="s">
        <v>9252</v>
      </c>
      <c r="AG519" s="162" t="s">
        <v>10483</v>
      </c>
      <c r="AM519" s="6" t="s">
        <v>801</v>
      </c>
      <c r="BH519" s="28" t="s">
        <v>7529</v>
      </c>
      <c r="BQ519" s="28" t="s">
        <v>7529</v>
      </c>
      <c r="CL519" s="28">
        <v>98</v>
      </c>
      <c r="CM519" s="28">
        <v>83</v>
      </c>
      <c r="EF519" s="9"/>
      <c r="FK519" s="9"/>
      <c r="GP519" s="2"/>
      <c r="GQ519" s="9"/>
      <c r="GZ519" s="166"/>
      <c r="HA519" s="166"/>
      <c r="HB519" s="166"/>
      <c r="HC519" s="166"/>
      <c r="HD519" s="166"/>
      <c r="HE519" s="166"/>
      <c r="HF519" s="166"/>
      <c r="HG519" s="166"/>
      <c r="HH519" s="166"/>
      <c r="HI519" s="166"/>
      <c r="HJ519" s="166"/>
      <c r="HK519" s="166"/>
      <c r="JZ519" s="9"/>
      <c r="KA519" s="9"/>
      <c r="KB519" s="9"/>
      <c r="KC519" s="9"/>
      <c r="KD519" s="9"/>
      <c r="KE519" s="9"/>
      <c r="KF519" s="9"/>
      <c r="WA519" s="3" t="s">
        <v>777</v>
      </c>
      <c r="XN519" s="6" t="s">
        <v>1223</v>
      </c>
      <c r="XO519" s="6" t="s">
        <v>9530</v>
      </c>
      <c r="XP519" s="6" t="s">
        <v>1223</v>
      </c>
      <c r="XQ519" s="6" t="s">
        <v>801</v>
      </c>
      <c r="XS519" s="4" t="s">
        <v>10997</v>
      </c>
      <c r="YA519" s="6" t="s">
        <v>9528</v>
      </c>
    </row>
    <row r="520" spans="1:686" ht="33" customHeight="1" x14ac:dyDescent="0.2">
      <c r="A520" s="3" t="s">
        <v>7529</v>
      </c>
      <c r="K520" s="6" t="s">
        <v>9247</v>
      </c>
      <c r="L520" s="6">
        <v>165</v>
      </c>
      <c r="T520" s="3" t="s">
        <v>9253</v>
      </c>
      <c r="AE520" s="3" t="s">
        <v>9253</v>
      </c>
      <c r="AM520" s="6" t="s">
        <v>7682</v>
      </c>
      <c r="BH520" s="28" t="s">
        <v>7529</v>
      </c>
      <c r="BQ520" s="28" t="s">
        <v>7529</v>
      </c>
      <c r="CL520" s="28">
        <v>167</v>
      </c>
      <c r="CM520" s="28">
        <v>134</v>
      </c>
      <c r="EF520" s="9"/>
      <c r="FK520" s="9"/>
      <c r="GP520" s="2"/>
      <c r="GQ520" s="9"/>
      <c r="GZ520" s="166"/>
      <c r="HA520" s="166"/>
      <c r="HB520" s="166"/>
      <c r="HC520" s="166"/>
      <c r="HD520" s="166"/>
      <c r="HE520" s="166"/>
      <c r="HF520" s="166"/>
      <c r="HG520" s="166"/>
      <c r="HH520" s="166"/>
      <c r="HI520" s="166"/>
      <c r="HJ520" s="166"/>
      <c r="HK520" s="166"/>
      <c r="JZ520" s="9"/>
      <c r="KA520" s="9"/>
      <c r="KB520" s="9"/>
      <c r="KC520" s="9"/>
      <c r="KD520" s="9"/>
      <c r="KE520" s="9"/>
      <c r="KF520" s="9"/>
      <c r="WA520" s="3" t="s">
        <v>777</v>
      </c>
      <c r="XN520" s="6" t="s">
        <v>7682</v>
      </c>
      <c r="XO520" s="6" t="s">
        <v>9386</v>
      </c>
      <c r="XP520" s="6" t="s">
        <v>7682</v>
      </c>
      <c r="XQ520" s="6" t="s">
        <v>7682</v>
      </c>
    </row>
    <row r="521" spans="1:686" ht="33" customHeight="1" x14ac:dyDescent="0.2">
      <c r="B521" s="8" t="s">
        <v>11356</v>
      </c>
      <c r="C521" s="8" t="s">
        <v>9940</v>
      </c>
      <c r="D521" s="8" t="s">
        <v>10019</v>
      </c>
      <c r="E521" s="8" t="s">
        <v>10020</v>
      </c>
      <c r="K521" s="6">
        <v>114</v>
      </c>
      <c r="L521" s="6">
        <v>166</v>
      </c>
      <c r="M521" s="138" t="s">
        <v>968</v>
      </c>
      <c r="N521" s="3" t="s">
        <v>10278</v>
      </c>
      <c r="O521" s="3" t="s">
        <v>10335</v>
      </c>
      <c r="P521" s="3">
        <v>3</v>
      </c>
      <c r="Q521" s="6" t="s">
        <v>2317</v>
      </c>
      <c r="S521" s="3" t="s">
        <v>400</v>
      </c>
      <c r="T521" s="3" t="s">
        <v>1142</v>
      </c>
      <c r="U521" s="3" t="s">
        <v>49</v>
      </c>
      <c r="V521" s="3" t="s">
        <v>49</v>
      </c>
      <c r="W521" s="3" t="s">
        <v>2108</v>
      </c>
      <c r="Y521" s="3" t="s">
        <v>2226</v>
      </c>
      <c r="Z521" s="3" t="s">
        <v>2236</v>
      </c>
      <c r="AB521" s="6" t="s">
        <v>1837</v>
      </c>
      <c r="AC521" s="3" t="s">
        <v>145</v>
      </c>
      <c r="AD521" s="3" t="s">
        <v>3510</v>
      </c>
      <c r="AE521" s="3" t="s">
        <v>3513</v>
      </c>
      <c r="AF521" s="3" t="s">
        <v>49</v>
      </c>
      <c r="AG521" s="162" t="s">
        <v>10483</v>
      </c>
      <c r="AJ521" s="3" t="s">
        <v>3243</v>
      </c>
      <c r="AL521" s="9"/>
      <c r="AM521" s="6" t="s">
        <v>810</v>
      </c>
      <c r="AN521" s="3" t="s">
        <v>537</v>
      </c>
      <c r="AO521" s="9"/>
      <c r="AP521" s="28">
        <v>1</v>
      </c>
      <c r="AQ521" s="28">
        <v>90</v>
      </c>
      <c r="AR521" s="98" t="s">
        <v>2829</v>
      </c>
      <c r="AT521" s="98" t="s">
        <v>3025</v>
      </c>
      <c r="AU521" s="98" t="s">
        <v>3025</v>
      </c>
      <c r="AV521" s="98">
        <v>0</v>
      </c>
      <c r="AW521" s="98" t="s">
        <v>3026</v>
      </c>
      <c r="AX521" s="98" t="s">
        <v>3027</v>
      </c>
      <c r="AY521" s="226" t="s">
        <v>49</v>
      </c>
      <c r="AZ521" s="28" t="s">
        <v>557</v>
      </c>
      <c r="BA521" s="28" t="s">
        <v>557</v>
      </c>
      <c r="BB521" s="28" t="s">
        <v>542</v>
      </c>
      <c r="BC521" s="28" t="s">
        <v>542</v>
      </c>
      <c r="BD521" s="28" t="s">
        <v>53</v>
      </c>
      <c r="BE521" s="28" t="s">
        <v>10</v>
      </c>
      <c r="BF521" s="28" t="s">
        <v>21</v>
      </c>
      <c r="BG521" s="28" t="s">
        <v>12</v>
      </c>
      <c r="BH521" s="98" t="s">
        <v>2708</v>
      </c>
      <c r="BI521" s="28" t="s">
        <v>1529</v>
      </c>
      <c r="BK521" s="28" t="s">
        <v>1529</v>
      </c>
      <c r="BL521" s="28" t="s">
        <v>448</v>
      </c>
      <c r="BM521" s="28">
        <v>6</v>
      </c>
      <c r="BN521" s="28" t="s">
        <v>448</v>
      </c>
      <c r="BO521" s="28" t="s">
        <v>448</v>
      </c>
      <c r="BQ521" s="28" t="s">
        <v>4455</v>
      </c>
      <c r="BR521" s="227" t="s">
        <v>401</v>
      </c>
      <c r="BS521" s="227" t="str">
        <f>DD521&amp;" "&amp;FO521&amp;" "&amp;EJ521&amp;" "&amp;HZ521&amp;" "&amp;IZ521&amp;" "&amp;KW521&amp;" "&amp;LU521&amp;" "&amp;MS521&amp;" "&amp;NP521&amp;" "&amp;OO521&amp;" "&amp;PL521&amp;" "&amp;QK521&amp;" "&amp;RM521&amp;" "&amp;SI521&amp;" "&amp;TE521&amp;" "&amp;UE521&amp;" "&amp;JZ521</f>
        <v xml:space="preserve"> EAT-D               </v>
      </c>
      <c r="BT521" s="28" t="s">
        <v>4398</v>
      </c>
      <c r="BU521" s="28" t="s">
        <v>4213</v>
      </c>
      <c r="CE521" s="28" t="s">
        <v>4493</v>
      </c>
      <c r="CF521" s="28" t="s">
        <v>4494</v>
      </c>
      <c r="CL521" s="28">
        <v>94</v>
      </c>
      <c r="CM521" s="28">
        <v>83</v>
      </c>
      <c r="CN521" s="3" t="s">
        <v>4891</v>
      </c>
      <c r="CO521" s="3">
        <v>76</v>
      </c>
      <c r="CZ521" s="3">
        <v>76</v>
      </c>
      <c r="EF521" s="9"/>
      <c r="FK521" s="9"/>
      <c r="FO521" s="3" t="s">
        <v>4320</v>
      </c>
      <c r="FQ521" s="3" t="s">
        <v>10946</v>
      </c>
      <c r="FR521" s="3" t="s">
        <v>10946</v>
      </c>
      <c r="FS521" s="53" t="s">
        <v>10483</v>
      </c>
      <c r="FT521" s="53" t="s">
        <v>10483</v>
      </c>
      <c r="FU521" s="53" t="s">
        <v>10483</v>
      </c>
      <c r="FV521" s="53" t="s">
        <v>10483</v>
      </c>
      <c r="FW521" s="53" t="s">
        <v>10483</v>
      </c>
      <c r="FX521" s="53"/>
      <c r="GM521" s="29">
        <v>1.93</v>
      </c>
      <c r="GP521" s="2"/>
      <c r="GQ521" s="9"/>
      <c r="GR521" s="29">
        <v>-0.11</v>
      </c>
      <c r="GZ521" s="166"/>
      <c r="HA521" s="166"/>
      <c r="HB521" s="166"/>
      <c r="HC521" s="166"/>
      <c r="HD521" s="166"/>
      <c r="HE521" s="166"/>
      <c r="HF521" s="166"/>
      <c r="HG521" s="166"/>
      <c r="HH521" s="166"/>
      <c r="HI521" s="166"/>
      <c r="HJ521" s="166"/>
      <c r="HK521" s="166"/>
      <c r="HO521" s="134" t="s">
        <v>542</v>
      </c>
      <c r="JZ521" s="9"/>
      <c r="KA521" s="9"/>
      <c r="KB521" s="9"/>
      <c r="KC521" s="9"/>
      <c r="KD521" s="9"/>
      <c r="KE521" s="9"/>
      <c r="KF521" s="9"/>
      <c r="OL521" s="29">
        <v>0.17</v>
      </c>
      <c r="OM521" s="29">
        <v>-0.37</v>
      </c>
      <c r="VF521" s="3" t="s">
        <v>4699</v>
      </c>
      <c r="VG521" s="3" t="s">
        <v>5147</v>
      </c>
      <c r="VH521" s="9"/>
      <c r="VI521" s="9"/>
      <c r="VQ521" s="3" t="s">
        <v>968</v>
      </c>
      <c r="VR521" s="3" t="s">
        <v>968</v>
      </c>
      <c r="VS521" s="3" t="s">
        <v>968</v>
      </c>
      <c r="VT521" s="6" t="s">
        <v>968</v>
      </c>
      <c r="VV521" s="2" t="s">
        <v>5834</v>
      </c>
      <c r="VW521" s="2" t="s">
        <v>6361</v>
      </c>
      <c r="VX521" s="3" t="s">
        <v>6363</v>
      </c>
      <c r="VZ521" s="3" t="s">
        <v>777</v>
      </c>
      <c r="WA521" s="3" t="s">
        <v>777</v>
      </c>
      <c r="WB521" t="s">
        <v>10422</v>
      </c>
      <c r="WC521" s="3" t="s">
        <v>777</v>
      </c>
      <c r="WG521" s="7" t="s">
        <v>777</v>
      </c>
      <c r="WN521" s="2" t="s">
        <v>6362</v>
      </c>
      <c r="WQ521" s="91" t="s">
        <v>537</v>
      </c>
      <c r="WU521" s="92" t="s">
        <v>3901</v>
      </c>
      <c r="WV521" s="7" t="s">
        <v>3901</v>
      </c>
      <c r="WW521" s="3" t="s">
        <v>6364</v>
      </c>
      <c r="WZ521" s="6" t="s">
        <v>1142</v>
      </c>
      <c r="XA521" s="6" t="s">
        <v>3513</v>
      </c>
      <c r="XB521" s="6" t="s">
        <v>49</v>
      </c>
      <c r="XE521" s="6" t="s">
        <v>3243</v>
      </c>
      <c r="XF521" s="6" t="s">
        <v>2480</v>
      </c>
      <c r="XG521" s="6" t="s">
        <v>801</v>
      </c>
      <c r="XI521" s="18" t="s">
        <v>1223</v>
      </c>
      <c r="XJ521" s="18"/>
      <c r="XK521" s="8" t="s">
        <v>176</v>
      </c>
      <c r="XL521" s="8" t="s">
        <v>801</v>
      </c>
      <c r="XM521" s="18"/>
      <c r="XN521" s="18"/>
      <c r="XP521" s="6" t="s">
        <v>10498</v>
      </c>
      <c r="XQ521" s="6" t="s">
        <v>810</v>
      </c>
      <c r="XS521" s="4" t="s">
        <v>10998</v>
      </c>
      <c r="XU521" s="3" t="s">
        <v>49</v>
      </c>
      <c r="XV521" s="3">
        <v>1</v>
      </c>
      <c r="XX521" s="3" t="s">
        <v>801</v>
      </c>
      <c r="YB521" s="3" t="s">
        <v>801</v>
      </c>
      <c r="YC521" s="3" t="s">
        <v>2093</v>
      </c>
      <c r="YD521" s="3" t="s">
        <v>49</v>
      </c>
      <c r="YI521" s="3" t="s">
        <v>786</v>
      </c>
      <c r="YJ521" s="3" t="s">
        <v>398</v>
      </c>
      <c r="YL521" s="3" t="s">
        <v>402</v>
      </c>
      <c r="YM521" s="3" t="s">
        <v>537</v>
      </c>
      <c r="YP521" s="3" t="s">
        <v>2758</v>
      </c>
      <c r="YQ521" s="3" t="s">
        <v>3901</v>
      </c>
      <c r="YR521" s="3" t="s">
        <v>3901</v>
      </c>
      <c r="YS521" s="3" t="s">
        <v>49</v>
      </c>
      <c r="YT521" s="3" t="s">
        <v>49</v>
      </c>
      <c r="YU521" s="3" t="s">
        <v>4025</v>
      </c>
      <c r="YV521" s="3" t="s">
        <v>777</v>
      </c>
      <c r="YX521" s="3" t="s">
        <v>2480</v>
      </c>
      <c r="YY521" s="3" t="s">
        <v>2108</v>
      </c>
      <c r="ZB521" s="3" t="s">
        <v>3</v>
      </c>
      <c r="ZC521" s="3" t="s">
        <v>1965</v>
      </c>
      <c r="ZD521" s="24" t="s">
        <v>399</v>
      </c>
      <c r="ZH521" s="13" t="s">
        <v>718</v>
      </c>
      <c r="ZI521" s="3" t="s">
        <v>49</v>
      </c>
      <c r="ZJ521" s="3" t="s">
        <v>719</v>
      </c>
    </row>
    <row r="522" spans="1:686" ht="33" customHeight="1" x14ac:dyDescent="0.2">
      <c r="K522" s="6">
        <v>114</v>
      </c>
      <c r="L522" s="6">
        <v>166</v>
      </c>
      <c r="T522" s="3" t="s">
        <v>1143</v>
      </c>
      <c r="AC522" s="3"/>
      <c r="AE522" s="3" t="s">
        <v>3512</v>
      </c>
      <c r="AF522" s="3" t="s">
        <v>49</v>
      </c>
      <c r="AG522" s="162" t="s">
        <v>10483</v>
      </c>
      <c r="AI522" s="3" t="s">
        <v>3509</v>
      </c>
      <c r="AJ522" s="3" t="s">
        <v>3243</v>
      </c>
      <c r="AL522" s="9"/>
      <c r="AM522" s="6" t="s">
        <v>801</v>
      </c>
      <c r="AO522" s="28">
        <v>2</v>
      </c>
      <c r="AP522" s="28">
        <v>2</v>
      </c>
      <c r="AQ522" s="28">
        <v>90</v>
      </c>
      <c r="BH522" s="98" t="s">
        <v>2708</v>
      </c>
      <c r="BQ522" s="28" t="s">
        <v>4455</v>
      </c>
      <c r="BS522" s="227" t="str">
        <f>DD522&amp;" "&amp;FO522&amp;" "&amp;EJ522&amp;" "&amp;HZ522&amp;" "&amp;IZ522&amp;" "&amp;KW522&amp;" "&amp;LU522&amp;" "&amp;MS522&amp;" "&amp;NP522&amp;" "&amp;OO522&amp;" "&amp;PL522&amp;" "&amp;QK522&amp;" "&amp;RM522&amp;" "&amp;SI522&amp;" "&amp;TE522&amp;" "&amp;UE522&amp;" "&amp;JZ522</f>
        <v xml:space="preserve">                </v>
      </c>
      <c r="CL522" s="28">
        <v>79</v>
      </c>
      <c r="CM522" s="28">
        <v>71</v>
      </c>
      <c r="CO522" s="3">
        <v>63</v>
      </c>
      <c r="CZ522" s="3">
        <v>63</v>
      </c>
      <c r="DF522" s="3" t="s">
        <v>10887</v>
      </c>
      <c r="EF522" s="9"/>
      <c r="FK522" s="9"/>
      <c r="FS522" s="53" t="s">
        <v>10483</v>
      </c>
      <c r="FT522" s="53" t="s">
        <v>10483</v>
      </c>
      <c r="FU522" s="53" t="s">
        <v>10483</v>
      </c>
      <c r="FV522" s="53" t="s">
        <v>10483</v>
      </c>
      <c r="FW522" s="53" t="s">
        <v>10483</v>
      </c>
      <c r="FX522" s="53"/>
      <c r="GM522" s="29">
        <v>2.0099999999999998</v>
      </c>
      <c r="GP522" s="2"/>
      <c r="GQ522" s="9"/>
      <c r="GR522" s="29">
        <v>0.32</v>
      </c>
      <c r="GZ522" s="166"/>
      <c r="HA522" s="166"/>
      <c r="HB522" s="166"/>
      <c r="HC522" s="166"/>
      <c r="HD522" s="166"/>
      <c r="HE522" s="166"/>
      <c r="HF522" s="166"/>
      <c r="HG522" s="166"/>
      <c r="HH522" s="166"/>
      <c r="HI522" s="166"/>
      <c r="HJ522" s="166"/>
      <c r="HK522" s="166"/>
      <c r="JZ522" s="9"/>
      <c r="KA522" s="9"/>
      <c r="KB522" s="9"/>
      <c r="KC522" s="9"/>
      <c r="KD522" s="9"/>
      <c r="KE522" s="9"/>
      <c r="KF522" s="9"/>
      <c r="OL522" s="29">
        <v>0.32</v>
      </c>
      <c r="OM522" s="29">
        <v>-0.13</v>
      </c>
      <c r="VF522" s="3" t="s">
        <v>4699</v>
      </c>
      <c r="VG522" s="3" t="s">
        <v>5147</v>
      </c>
      <c r="VH522" s="9"/>
      <c r="VI522" s="9"/>
      <c r="VJ522" s="9"/>
      <c r="WA522" s="3" t="s">
        <v>777</v>
      </c>
      <c r="WZ522" s="6" t="s">
        <v>1143</v>
      </c>
      <c r="XA522" s="6" t="s">
        <v>3512</v>
      </c>
      <c r="XB522" s="6" t="s">
        <v>49</v>
      </c>
      <c r="XD522" s="6" t="s">
        <v>3509</v>
      </c>
      <c r="XE522" s="6" t="s">
        <v>3243</v>
      </c>
      <c r="XF522" s="6" t="s">
        <v>2481</v>
      </c>
      <c r="XG522" s="6" t="s">
        <v>801</v>
      </c>
      <c r="XI522" s="18" t="s">
        <v>1223</v>
      </c>
      <c r="XJ522" s="18"/>
      <c r="XK522" s="163"/>
      <c r="XL522" s="8" t="s">
        <v>801</v>
      </c>
      <c r="XM522" s="18" t="s">
        <v>801</v>
      </c>
      <c r="XN522" s="18" t="s">
        <v>801</v>
      </c>
      <c r="XP522" s="6" t="s">
        <v>10498</v>
      </c>
      <c r="XQ522" s="6" t="s">
        <v>801</v>
      </c>
      <c r="XS522" s="4" t="s">
        <v>10996</v>
      </c>
      <c r="XU522" s="3" t="s">
        <v>49</v>
      </c>
      <c r="XV522" s="3">
        <v>2</v>
      </c>
      <c r="YB522" s="3" t="s">
        <v>1464</v>
      </c>
      <c r="YJ522" s="3" t="s">
        <v>398</v>
      </c>
      <c r="YX522" s="3" t="s">
        <v>2481</v>
      </c>
      <c r="ZC522" s="3"/>
    </row>
    <row r="523" spans="1:686" ht="33" customHeight="1" x14ac:dyDescent="0.2">
      <c r="K523" s="6">
        <v>114</v>
      </c>
      <c r="L523" s="6">
        <v>166</v>
      </c>
      <c r="T523" s="3" t="s">
        <v>1104</v>
      </c>
      <c r="AC523" s="3"/>
      <c r="AE523" s="3" t="s">
        <v>3511</v>
      </c>
      <c r="AL523" s="9"/>
      <c r="AM523" s="6" t="s">
        <v>7182</v>
      </c>
      <c r="AO523" s="9"/>
      <c r="AP523" s="28">
        <v>2</v>
      </c>
      <c r="AQ523" s="28">
        <v>90</v>
      </c>
      <c r="BH523" s="98" t="s">
        <v>2708</v>
      </c>
      <c r="BQ523" s="28" t="s">
        <v>4455</v>
      </c>
      <c r="BS523" s="227" t="str">
        <f>DD523&amp;" "&amp;FO523&amp;" "&amp;EJ523&amp;" "&amp;HZ523&amp;" "&amp;IZ523&amp;" "&amp;KW523&amp;" "&amp;LU523&amp;" "&amp;MS523&amp;" "&amp;NP523&amp;" "&amp;OO523&amp;" "&amp;PL523&amp;" "&amp;QK523&amp;" "&amp;RM523&amp;" "&amp;SI523&amp;" "&amp;TE523&amp;" "&amp;UE523&amp;" "&amp;JZ523</f>
        <v xml:space="preserve">                </v>
      </c>
      <c r="CL523" s="28">
        <v>150</v>
      </c>
      <c r="CM523" s="28">
        <v>134</v>
      </c>
      <c r="CO523" s="3">
        <v>117</v>
      </c>
      <c r="CZ523" s="3">
        <v>117</v>
      </c>
      <c r="EF523" s="9"/>
      <c r="FK523" s="9"/>
      <c r="FS523" s="53" t="s">
        <v>10483</v>
      </c>
      <c r="FT523" s="53" t="s">
        <v>10483</v>
      </c>
      <c r="FU523" s="53" t="s">
        <v>10483</v>
      </c>
      <c r="FV523" s="53" t="s">
        <v>10483</v>
      </c>
      <c r="FW523" s="53" t="s">
        <v>10483</v>
      </c>
      <c r="FX523" s="53"/>
      <c r="GM523" s="29">
        <v>0.8</v>
      </c>
      <c r="GP523" s="2"/>
      <c r="GQ523" s="9"/>
      <c r="GR523" s="29">
        <v>0.21</v>
      </c>
      <c r="GZ523" s="166"/>
      <c r="HA523" s="166"/>
      <c r="HB523" s="166"/>
      <c r="HC523" s="166"/>
      <c r="HD523" s="166"/>
      <c r="HE523" s="166"/>
      <c r="HF523" s="166"/>
      <c r="HG523" s="166"/>
      <c r="HH523" s="166"/>
      <c r="HI523" s="166"/>
      <c r="HJ523" s="166"/>
      <c r="HK523" s="166"/>
      <c r="JZ523" s="9"/>
      <c r="KA523" s="9"/>
      <c r="KB523" s="9"/>
      <c r="KC523" s="9"/>
      <c r="KD523" s="9"/>
      <c r="KE523" s="9"/>
      <c r="KF523" s="9"/>
      <c r="OL523" s="29">
        <v>0.24</v>
      </c>
      <c r="OM523" s="29">
        <v>0.03</v>
      </c>
      <c r="VF523" s="3" t="s">
        <v>5035</v>
      </c>
      <c r="VG523" s="3" t="s">
        <v>5147</v>
      </c>
      <c r="VH523" s="9"/>
      <c r="VI523" s="9"/>
      <c r="VJ523" s="9"/>
      <c r="WA523" s="3" t="s">
        <v>777</v>
      </c>
      <c r="WZ523" s="6" t="s">
        <v>1104</v>
      </c>
      <c r="XA523" s="6" t="s">
        <v>3511</v>
      </c>
      <c r="XD523" s="6" t="s">
        <v>6365</v>
      </c>
      <c r="XF523" s="6" t="s">
        <v>2482</v>
      </c>
      <c r="XG523" s="6" t="s">
        <v>1013</v>
      </c>
      <c r="XI523" s="18" t="s">
        <v>1080</v>
      </c>
      <c r="XJ523" s="18"/>
      <c r="XK523" s="163"/>
      <c r="XL523" s="8" t="s">
        <v>1013</v>
      </c>
      <c r="XM523" s="18"/>
      <c r="XN523" s="18"/>
      <c r="XO523" s="6" t="s">
        <v>7182</v>
      </c>
      <c r="XP523" s="6" t="s">
        <v>7182</v>
      </c>
      <c r="XQ523" s="6" t="s">
        <v>7182</v>
      </c>
      <c r="XV523" s="3">
        <v>2</v>
      </c>
      <c r="YB523" s="3" t="s">
        <v>1464</v>
      </c>
      <c r="YJ523" s="3" t="s">
        <v>398</v>
      </c>
      <c r="YX523" s="3" t="s">
        <v>2482</v>
      </c>
      <c r="ZC523" s="3"/>
    </row>
    <row r="524" spans="1:686" ht="33" customHeight="1" x14ac:dyDescent="0.2">
      <c r="A524" s="3" t="s">
        <v>4232</v>
      </c>
      <c r="B524" s="64" t="s">
        <v>11357</v>
      </c>
      <c r="C524" s="276" t="s">
        <v>9941</v>
      </c>
      <c r="D524" s="276" t="s">
        <v>10007</v>
      </c>
      <c r="E524" s="276" t="s">
        <v>10010</v>
      </c>
      <c r="F524" s="276"/>
      <c r="G524" s="278"/>
      <c r="H524" s="278" t="s">
        <v>7792</v>
      </c>
      <c r="I524" s="278"/>
      <c r="J524" s="278"/>
      <c r="K524" s="279">
        <v>177</v>
      </c>
      <c r="L524" s="279">
        <v>167</v>
      </c>
      <c r="M524" s="276" t="s">
        <v>7804</v>
      </c>
      <c r="N524" s="3" t="s">
        <v>10337</v>
      </c>
      <c r="O524" s="3" t="s">
        <v>10336</v>
      </c>
      <c r="Q524" s="6" t="s">
        <v>7803</v>
      </c>
      <c r="S524" s="3" t="s">
        <v>75</v>
      </c>
      <c r="T524" s="3" t="s">
        <v>7799</v>
      </c>
      <c r="U524" s="3" t="s">
        <v>7802</v>
      </c>
      <c r="V524" s="3" t="s">
        <v>7801</v>
      </c>
      <c r="W524" s="3" t="s">
        <v>2114</v>
      </c>
      <c r="Y524" s="3" t="s">
        <v>2226</v>
      </c>
      <c r="Z524" s="3" t="s">
        <v>2178</v>
      </c>
      <c r="AB524" s="6" t="s">
        <v>7607</v>
      </c>
      <c r="AC524" s="6" t="s">
        <v>1953</v>
      </c>
      <c r="AD524" s="3" t="s">
        <v>7800</v>
      </c>
      <c r="AE524" s="3" t="s">
        <v>7799</v>
      </c>
      <c r="AG524" s="162" t="s">
        <v>10483</v>
      </c>
      <c r="AH524" s="3" t="s">
        <v>1757</v>
      </c>
      <c r="AI524" s="3" t="s">
        <v>7798</v>
      </c>
      <c r="AJ524" s="3" t="s">
        <v>1757</v>
      </c>
      <c r="AL524" s="28" t="s">
        <v>7797</v>
      </c>
      <c r="AM524" s="6" t="s">
        <v>801</v>
      </c>
      <c r="AN524" s="3" t="s">
        <v>537</v>
      </c>
      <c r="AO524" s="9">
        <v>4</v>
      </c>
      <c r="AP524" s="9">
        <v>8</v>
      </c>
      <c r="AQ524" s="252">
        <v>44105</v>
      </c>
      <c r="AR524" s="98" t="s">
        <v>1757</v>
      </c>
      <c r="AT524" s="98">
        <v>200</v>
      </c>
      <c r="AU524" s="98">
        <v>169</v>
      </c>
      <c r="AV524" s="98">
        <v>28</v>
      </c>
      <c r="AW524" s="98">
        <v>24.47</v>
      </c>
      <c r="AX524" s="98">
        <v>6.03</v>
      </c>
      <c r="AY524" s="226" t="s">
        <v>7796</v>
      </c>
      <c r="AZ524" s="28" t="s">
        <v>7297</v>
      </c>
      <c r="BA524" s="28" t="s">
        <v>1757</v>
      </c>
      <c r="BB524" s="28" t="s">
        <v>1757</v>
      </c>
      <c r="BC524" s="28" t="s">
        <v>1757</v>
      </c>
      <c r="BD524" s="28" t="s">
        <v>7795</v>
      </c>
      <c r="BE524" s="28" t="s">
        <v>10</v>
      </c>
      <c r="BF524" s="28" t="s">
        <v>1757</v>
      </c>
      <c r="BH524" s="28" t="s">
        <v>4232</v>
      </c>
      <c r="BI524" s="28" t="s">
        <v>1529</v>
      </c>
      <c r="BK524" s="28" t="s">
        <v>4262</v>
      </c>
      <c r="BQ524" s="28" t="s">
        <v>4455</v>
      </c>
      <c r="BR524" s="227" t="s">
        <v>7794</v>
      </c>
      <c r="BS524" s="227" t="b">
        <f>M526=DD524&amp;" "&amp;FO524&amp;" "&amp;EJ524&amp;" "&amp;HZ524&amp;" "&amp;IZ524&amp;" "&amp;KW524&amp;" "&amp;LU524&amp;" "&amp;MS524&amp;" "&amp;NP524&amp;" "&amp;OO524&amp;" "&amp;PL524&amp;" "&amp;QK524&amp;" "&amp;RM524&amp;" "&amp;SI524&amp;" "&amp;TE524&amp;" "&amp;UE524&amp;" "&amp;JZ524</f>
        <v>0</v>
      </c>
      <c r="BT524" s="28" t="s">
        <v>7793</v>
      </c>
      <c r="BU524" s="28" t="s">
        <v>8332</v>
      </c>
      <c r="CE524" s="28" t="s">
        <v>4460</v>
      </c>
      <c r="CF524" s="28" t="s">
        <v>4456</v>
      </c>
      <c r="CH524" s="118" t="s">
        <v>7792</v>
      </c>
      <c r="CK524" s="231" t="s">
        <v>7332</v>
      </c>
      <c r="CL524" s="112" t="s">
        <v>7790</v>
      </c>
      <c r="CM524" s="28">
        <v>42</v>
      </c>
      <c r="CO524" s="120"/>
      <c r="CQ524" s="120"/>
      <c r="EF524" s="9"/>
      <c r="FK524" s="9"/>
      <c r="FO524" s="3" t="s">
        <v>4164</v>
      </c>
      <c r="FQ524" s="3" t="s">
        <v>4164</v>
      </c>
      <c r="FR524" s="3" t="s">
        <v>4164</v>
      </c>
      <c r="FS524" s="29">
        <v>1.48</v>
      </c>
      <c r="FT524" s="29">
        <v>1.47</v>
      </c>
      <c r="FU524" s="53" t="s">
        <v>10483</v>
      </c>
      <c r="FV524" s="29">
        <v>1.18</v>
      </c>
      <c r="FW524" s="29">
        <v>1.31</v>
      </c>
      <c r="GP524" s="2"/>
      <c r="GQ524" s="9"/>
      <c r="GZ524" s="166"/>
      <c r="HA524" s="166"/>
      <c r="HB524" s="166"/>
      <c r="HC524" s="166"/>
      <c r="HD524" s="166"/>
      <c r="HE524" s="166"/>
      <c r="HF524" s="166"/>
      <c r="HG524" s="166"/>
      <c r="HH524" s="166"/>
      <c r="HI524" s="166"/>
      <c r="HJ524" s="166"/>
      <c r="HK524" s="166"/>
      <c r="HO524" s="134" t="s">
        <v>542</v>
      </c>
      <c r="HZ524" s="3" t="s">
        <v>4125</v>
      </c>
      <c r="IA524" s="3" t="s">
        <v>4391</v>
      </c>
      <c r="IB524" s="3" t="s">
        <v>4391</v>
      </c>
      <c r="IC524" s="29">
        <v>2.87</v>
      </c>
      <c r="ID524" s="29">
        <v>1.64</v>
      </c>
      <c r="IF524" s="29">
        <v>2.33</v>
      </c>
      <c r="IG524" s="29">
        <v>1.29</v>
      </c>
      <c r="IZ524" s="3" t="s">
        <v>4124</v>
      </c>
      <c r="JA524" s="3" t="s">
        <v>4310</v>
      </c>
      <c r="JB524" s="134" t="s">
        <v>4310</v>
      </c>
      <c r="JC524" s="29">
        <v>3.28</v>
      </c>
      <c r="JD524" s="29">
        <v>1.68</v>
      </c>
      <c r="JF524" s="29">
        <v>2.62</v>
      </c>
      <c r="JG524" s="29">
        <v>1.44</v>
      </c>
      <c r="JZ524" s="9"/>
      <c r="KA524" s="9"/>
      <c r="KB524" s="9"/>
      <c r="KC524" s="9"/>
      <c r="KD524" s="9"/>
      <c r="KE524" s="9"/>
      <c r="KF524" s="9"/>
      <c r="KW524" s="3" t="s">
        <v>4139</v>
      </c>
      <c r="KX524" s="3" t="s">
        <v>4311</v>
      </c>
      <c r="KY524" s="3" t="s">
        <v>4311</v>
      </c>
      <c r="KZ524" s="29">
        <v>1.03</v>
      </c>
      <c r="LA524" s="29">
        <v>1.23</v>
      </c>
      <c r="LC524" s="29">
        <v>0.57999999999999996</v>
      </c>
      <c r="LD524" s="29">
        <v>0.72</v>
      </c>
      <c r="TE524" s="3" t="s">
        <v>574</v>
      </c>
      <c r="TF524" s="3" t="s">
        <v>574</v>
      </c>
      <c r="TG524" s="3" t="s">
        <v>4106</v>
      </c>
      <c r="TH524" s="29">
        <v>21.84</v>
      </c>
      <c r="TI524" s="29">
        <v>6.07</v>
      </c>
      <c r="TK524" s="29">
        <v>28.6</v>
      </c>
      <c r="TL524" s="29">
        <v>8.01</v>
      </c>
      <c r="VF524" s="3" t="s">
        <v>2104</v>
      </c>
      <c r="VG524" s="3" t="s">
        <v>7791</v>
      </c>
      <c r="VH524" s="3" t="s">
        <v>4501</v>
      </c>
      <c r="VI524" s="6">
        <v>57</v>
      </c>
      <c r="VJ524" s="6">
        <v>57</v>
      </c>
      <c r="VK524" s="3" t="s">
        <v>4232</v>
      </c>
      <c r="VZ524" s="3" t="s">
        <v>537</v>
      </c>
      <c r="WA524" s="3" t="s">
        <v>537</v>
      </c>
      <c r="WB524" t="s">
        <v>10457</v>
      </c>
      <c r="WC524" s="158" t="s">
        <v>777</v>
      </c>
      <c r="WD524" s="158" t="s">
        <v>9460</v>
      </c>
      <c r="WE524" s="6" t="s">
        <v>9667</v>
      </c>
      <c r="WF524" s="3" t="s">
        <v>9976</v>
      </c>
      <c r="XK524"/>
      <c r="XL524" s="6"/>
      <c r="XN524" s="18" t="s">
        <v>1077</v>
      </c>
      <c r="XO524" s="18" t="s">
        <v>9534</v>
      </c>
      <c r="XP524" s="6" t="s">
        <v>10498</v>
      </c>
      <c r="XQ524" s="6" t="s">
        <v>801</v>
      </c>
      <c r="XS524" s="4" t="s">
        <v>10999</v>
      </c>
      <c r="XV524">
        <v>8</v>
      </c>
      <c r="XZ524" s="6" t="s">
        <v>9797</v>
      </c>
      <c r="YA524" s="6" t="s">
        <v>9533</v>
      </c>
    </row>
    <row r="525" spans="1:686" ht="33" customHeight="1" x14ac:dyDescent="0.2">
      <c r="A525" s="3" t="s">
        <v>4232</v>
      </c>
      <c r="F525" s="3"/>
      <c r="K525" s="6">
        <v>177</v>
      </c>
      <c r="L525" s="6">
        <v>167</v>
      </c>
      <c r="T525" s="3" t="s">
        <v>1006</v>
      </c>
      <c r="AE525" s="3" t="s">
        <v>1006</v>
      </c>
      <c r="AL525" s="9"/>
      <c r="AM525" s="6" t="s">
        <v>9403</v>
      </c>
      <c r="AO525" s="9"/>
      <c r="AP525" s="9"/>
      <c r="AQ525" s="9"/>
      <c r="BH525" s="28" t="s">
        <v>4232</v>
      </c>
      <c r="BQ525" s="28" t="s">
        <v>4455</v>
      </c>
      <c r="BS525" s="227" t="str">
        <f t="shared" ref="BS525:BS531" si="16">DD525&amp;" "&amp;FO525&amp;" "&amp;EJ525&amp;" "&amp;HZ525&amp;" "&amp;IZ525&amp;" "&amp;KW525&amp;" "&amp;LU525&amp;" "&amp;MS525&amp;" "&amp;NP525&amp;" "&amp;OO525&amp;" "&amp;PL525&amp;" "&amp;QK525&amp;" "&amp;RM525&amp;" "&amp;SI525&amp;" "&amp;TE525&amp;" "&amp;UE525&amp;" "&amp;JZ525</f>
        <v xml:space="preserve">                </v>
      </c>
      <c r="CK525" s="231"/>
      <c r="CL525" s="112" t="s">
        <v>7790</v>
      </c>
      <c r="CM525" s="28">
        <v>81</v>
      </c>
      <c r="CO525" s="120"/>
      <c r="CQ525" s="120"/>
      <c r="EF525" s="9"/>
      <c r="ET525" s="188"/>
      <c r="FK525" s="9"/>
      <c r="FS525" s="29">
        <v>1.53</v>
      </c>
      <c r="FT525" s="29">
        <v>1.33</v>
      </c>
      <c r="FU525" s="53" t="s">
        <v>10483</v>
      </c>
      <c r="FV525" s="29">
        <v>1.3</v>
      </c>
      <c r="FW525" s="29">
        <v>1.28</v>
      </c>
      <c r="GP525" s="2"/>
      <c r="GQ525" s="9"/>
      <c r="GZ525" s="166"/>
      <c r="HA525" s="166"/>
      <c r="HB525" s="166"/>
      <c r="HC525" s="166"/>
      <c r="HD525" s="166"/>
      <c r="HE525" s="166"/>
      <c r="HF525" s="166"/>
      <c r="HG525" s="166"/>
      <c r="HH525" s="166"/>
      <c r="HI525" s="166"/>
      <c r="HJ525" s="166"/>
      <c r="HK525" s="166"/>
      <c r="IC525" s="29">
        <v>2.75</v>
      </c>
      <c r="ID525" s="29">
        <v>1.38</v>
      </c>
      <c r="IF525" s="29">
        <v>2.56</v>
      </c>
      <c r="IG525" s="29">
        <v>1.21</v>
      </c>
      <c r="JC525" s="29">
        <v>3.3</v>
      </c>
      <c r="JD525" s="29">
        <v>1.51</v>
      </c>
      <c r="JF525" s="29">
        <v>2.81</v>
      </c>
      <c r="JG525" s="29">
        <v>1.36</v>
      </c>
      <c r="JZ525" s="9"/>
      <c r="KA525" s="9"/>
      <c r="KB525" s="9"/>
      <c r="KC525" s="9"/>
      <c r="KD525" s="9"/>
      <c r="KE525" s="9"/>
      <c r="KF525" s="9"/>
      <c r="KZ525" s="29">
        <v>0.88</v>
      </c>
      <c r="LA525" s="29">
        <v>0.99</v>
      </c>
      <c r="LC525" s="29">
        <v>0.67</v>
      </c>
      <c r="LD525" s="29">
        <v>0.88</v>
      </c>
      <c r="QR525" s="53" t="s">
        <v>10483</v>
      </c>
      <c r="TH525" s="29">
        <v>21.8</v>
      </c>
      <c r="TI525" s="29">
        <v>6.26</v>
      </c>
      <c r="TK525" s="29">
        <v>22.99</v>
      </c>
      <c r="TL525" s="29">
        <v>6.43</v>
      </c>
      <c r="VF525" s="3" t="s">
        <v>5035</v>
      </c>
      <c r="VI525" s="6"/>
      <c r="VJ525" s="6"/>
      <c r="VK525" s="3" t="s">
        <v>4232</v>
      </c>
      <c r="WA525" s="3" t="s">
        <v>537</v>
      </c>
      <c r="WE525" s="6" t="s">
        <v>9403</v>
      </c>
      <c r="XK525"/>
      <c r="XL525" s="6"/>
      <c r="XO525" s="6" t="s">
        <v>9532</v>
      </c>
      <c r="XP525" s="6" t="s">
        <v>9403</v>
      </c>
      <c r="XQ525" s="6" t="s">
        <v>9403</v>
      </c>
      <c r="XV525"/>
    </row>
    <row r="526" spans="1:686" ht="33" customHeight="1" x14ac:dyDescent="0.2">
      <c r="A526" s="3" t="s">
        <v>4232</v>
      </c>
      <c r="B526" s="64" t="s">
        <v>11357</v>
      </c>
      <c r="C526" s="64" t="s">
        <v>9942</v>
      </c>
      <c r="D526" s="64" t="s">
        <v>9985</v>
      </c>
      <c r="E526" s="64" t="s">
        <v>9987</v>
      </c>
      <c r="F526" s="6" t="s">
        <v>7789</v>
      </c>
      <c r="H526" s="80" t="s">
        <v>7772</v>
      </c>
      <c r="K526" s="6">
        <v>178</v>
      </c>
      <c r="L526" s="6">
        <v>168</v>
      </c>
      <c r="M526" s="138" t="s">
        <v>7788</v>
      </c>
      <c r="N526" s="3" t="s">
        <v>10338</v>
      </c>
      <c r="O526" s="3" t="s">
        <v>10092</v>
      </c>
      <c r="Q526" s="6" t="s">
        <v>7787</v>
      </c>
      <c r="S526" s="3" t="s">
        <v>75</v>
      </c>
      <c r="T526" s="3" t="s">
        <v>7781</v>
      </c>
      <c r="U526" s="3" t="s">
        <v>7786</v>
      </c>
      <c r="V526" s="3" t="s">
        <v>49</v>
      </c>
      <c r="W526" s="3" t="s">
        <v>2114</v>
      </c>
      <c r="Y526" s="3" t="s">
        <v>7785</v>
      </c>
      <c r="Z526" s="3" t="s">
        <v>7784</v>
      </c>
      <c r="AA526" s="3" t="s">
        <v>7783</v>
      </c>
      <c r="AB526" s="6" t="s">
        <v>1837</v>
      </c>
      <c r="AC526" s="6" t="s">
        <v>7003</v>
      </c>
      <c r="AD526" s="3" t="s">
        <v>7782</v>
      </c>
      <c r="AE526" s="3" t="s">
        <v>7781</v>
      </c>
      <c r="AF526" s="3" t="s">
        <v>987</v>
      </c>
      <c r="AG526" s="3" t="s">
        <v>987</v>
      </c>
      <c r="AH526" s="3" t="s">
        <v>7297</v>
      </c>
      <c r="AI526" s="3" t="s">
        <v>7780</v>
      </c>
      <c r="AJ526" s="3" t="s">
        <v>1757</v>
      </c>
      <c r="AL526" s="28" t="s">
        <v>7779</v>
      </c>
      <c r="AM526" s="6" t="s">
        <v>10499</v>
      </c>
      <c r="AN526" s="3" t="s">
        <v>537</v>
      </c>
      <c r="AO526" s="9">
        <v>4</v>
      </c>
      <c r="AP526" s="9">
        <v>4</v>
      </c>
      <c r="AQ526" s="9">
        <v>60</v>
      </c>
      <c r="AR526" s="98" t="s">
        <v>3247</v>
      </c>
      <c r="AS526" s="98" t="s">
        <v>7778</v>
      </c>
      <c r="AT526" s="98">
        <v>74</v>
      </c>
      <c r="AU526" s="98">
        <v>74</v>
      </c>
      <c r="AV526" s="98">
        <v>0</v>
      </c>
      <c r="AW526" s="98">
        <v>20</v>
      </c>
      <c r="AX526" s="98">
        <v>1.24</v>
      </c>
      <c r="AZ526" s="28" t="s">
        <v>7297</v>
      </c>
      <c r="BA526" s="28" t="s">
        <v>1757</v>
      </c>
      <c r="BB526" s="28" t="s">
        <v>1757</v>
      </c>
      <c r="BC526" s="28" t="s">
        <v>7777</v>
      </c>
      <c r="BD526" s="28" t="s">
        <v>9</v>
      </c>
      <c r="BE526" s="28" t="s">
        <v>7298</v>
      </c>
      <c r="BF526" s="28" t="s">
        <v>557</v>
      </c>
      <c r="BH526" s="28" t="s">
        <v>4232</v>
      </c>
      <c r="BI526" s="28" t="s">
        <v>1529</v>
      </c>
      <c r="BK526" s="28" t="s">
        <v>4262</v>
      </c>
      <c r="BL526" s="28">
        <v>1</v>
      </c>
      <c r="BM526" s="28">
        <v>6</v>
      </c>
      <c r="BQ526" s="28" t="s">
        <v>4455</v>
      </c>
      <c r="BR526" s="227" t="s">
        <v>7776</v>
      </c>
      <c r="BS526" s="227" t="str">
        <f t="shared" si="16"/>
        <v xml:space="preserve">-- -- BSQ-8C     BMI  SATAQ-4R-T  PANAS-NA   RSE  </v>
      </c>
      <c r="BT526" s="28" t="s">
        <v>7775</v>
      </c>
      <c r="BU526" s="28" t="s">
        <v>8333</v>
      </c>
      <c r="BV526" s="28" t="s">
        <v>8160</v>
      </c>
      <c r="CE526" s="28" t="s">
        <v>7774</v>
      </c>
      <c r="CF526" s="28" t="s">
        <v>7773</v>
      </c>
      <c r="CH526" s="118" t="s">
        <v>7772</v>
      </c>
      <c r="CK526" s="231" t="s">
        <v>7332</v>
      </c>
      <c r="CL526" s="28">
        <v>38</v>
      </c>
      <c r="CM526" s="28">
        <v>38</v>
      </c>
      <c r="CN526" s="3" t="s">
        <v>7771</v>
      </c>
      <c r="CO526" s="3">
        <v>34</v>
      </c>
      <c r="CP526" s="3" t="s">
        <v>7770</v>
      </c>
      <c r="CQ526" s="3">
        <v>36</v>
      </c>
      <c r="CX526" s="65">
        <v>34</v>
      </c>
      <c r="CZ526" s="65">
        <v>36</v>
      </c>
      <c r="DD526" s="162" t="s">
        <v>10483</v>
      </c>
      <c r="DE526" s="3" t="s">
        <v>4169</v>
      </c>
      <c r="DF526" s="3" t="s">
        <v>4169</v>
      </c>
      <c r="DG526" s="29">
        <v>15.5</v>
      </c>
      <c r="DH526" s="162" t="s">
        <v>10483</v>
      </c>
      <c r="DI526" s="29">
        <v>1.21</v>
      </c>
      <c r="DJ526" s="29">
        <v>11.1</v>
      </c>
      <c r="DK526" s="162" t="s">
        <v>10483</v>
      </c>
      <c r="DL526" s="29">
        <v>1.1499999999999999</v>
      </c>
      <c r="DM526" s="65">
        <v>7.51</v>
      </c>
      <c r="DO526" s="65">
        <v>1.24</v>
      </c>
      <c r="DR526" s="65">
        <v>10.33</v>
      </c>
      <c r="DT526" s="65">
        <v>1.29</v>
      </c>
      <c r="EA526" s="162" t="s">
        <v>10483</v>
      </c>
      <c r="EB526" s="162"/>
      <c r="EC526" s="162" t="s">
        <v>10483</v>
      </c>
      <c r="ED526" s="162" t="s">
        <v>10483</v>
      </c>
      <c r="EE526" s="162" t="s">
        <v>10483</v>
      </c>
      <c r="EF526" s="162" t="s">
        <v>10483</v>
      </c>
      <c r="EJ526" s="3" t="s">
        <v>6921</v>
      </c>
      <c r="EK526" s="3" t="s">
        <v>6921</v>
      </c>
      <c r="EL526" s="3" t="s">
        <v>6921</v>
      </c>
      <c r="EM526" s="29">
        <v>26.25</v>
      </c>
      <c r="EN526" s="53" t="s">
        <v>10483</v>
      </c>
      <c r="EO526" s="29">
        <v>1.37</v>
      </c>
      <c r="EP526" s="29">
        <v>21.93</v>
      </c>
      <c r="EQ526" s="53" t="s">
        <v>10483</v>
      </c>
      <c r="ER526" s="29">
        <v>1.32</v>
      </c>
      <c r="ES526" s="65">
        <v>18.350000000000001</v>
      </c>
      <c r="ET526" s="188" t="s">
        <v>10483</v>
      </c>
      <c r="EU526" s="65">
        <v>1.4</v>
      </c>
      <c r="EX526" s="65">
        <v>19.71</v>
      </c>
      <c r="EY526" s="188" t="s">
        <v>10483</v>
      </c>
      <c r="EZ526" s="65">
        <v>1.45</v>
      </c>
      <c r="FG526" s="162" t="s">
        <v>10483</v>
      </c>
      <c r="FH526" s="162" t="s">
        <v>10483</v>
      </c>
      <c r="FI526" s="162" t="s">
        <v>10483</v>
      </c>
      <c r="FJ526" s="162" t="s">
        <v>10483</v>
      </c>
      <c r="FK526" s="162" t="s">
        <v>10483</v>
      </c>
      <c r="FO526" s="162" t="s">
        <v>10483</v>
      </c>
      <c r="FP526" s="162" t="s">
        <v>10483</v>
      </c>
      <c r="FQ526" s="162" t="s">
        <v>10483</v>
      </c>
      <c r="FR526" s="162" t="s">
        <v>10483</v>
      </c>
      <c r="FS526" s="162" t="s">
        <v>10483</v>
      </c>
      <c r="FT526" s="162" t="s">
        <v>10483</v>
      </c>
      <c r="FU526" s="162" t="s">
        <v>10483</v>
      </c>
      <c r="FV526" s="162" t="s">
        <v>10483</v>
      </c>
      <c r="FW526" s="162" t="s">
        <v>10483</v>
      </c>
      <c r="FX526" s="162" t="s">
        <v>10483</v>
      </c>
      <c r="GM526" s="162" t="s">
        <v>10483</v>
      </c>
      <c r="GN526" s="162" t="s">
        <v>10483</v>
      </c>
      <c r="GO526" s="162" t="s">
        <v>10483</v>
      </c>
      <c r="GP526" s="162" t="s">
        <v>10483</v>
      </c>
      <c r="GQ526" s="162" t="s">
        <v>10483</v>
      </c>
      <c r="GZ526" s="166"/>
      <c r="HA526" s="166"/>
      <c r="HB526" s="166"/>
      <c r="HC526" s="166"/>
      <c r="HD526" s="166"/>
      <c r="HE526" s="166"/>
      <c r="HF526" s="166"/>
      <c r="HG526" s="166"/>
      <c r="HH526" s="166"/>
      <c r="HI526" s="166"/>
      <c r="HJ526" s="166"/>
      <c r="HK526" s="166"/>
      <c r="HO526" s="134" t="s">
        <v>542</v>
      </c>
      <c r="JZ526" s="9"/>
      <c r="KA526" s="9"/>
      <c r="KB526" s="9"/>
      <c r="KC526" s="9"/>
      <c r="KD526" s="9"/>
      <c r="KE526" s="9"/>
      <c r="KF526" s="9"/>
      <c r="MS526" s="3" t="s">
        <v>4104</v>
      </c>
      <c r="MT526" s="3" t="s">
        <v>4104</v>
      </c>
      <c r="MU526" s="29">
        <v>22.84</v>
      </c>
      <c r="MV526" s="29">
        <v>4.2300000000000004</v>
      </c>
      <c r="MX526" s="53" t="s">
        <v>10483</v>
      </c>
      <c r="MY526" s="53" t="s">
        <v>10483</v>
      </c>
      <c r="OO526" s="4" t="s">
        <v>7713</v>
      </c>
      <c r="OP526" s="3" t="s">
        <v>7713</v>
      </c>
      <c r="OQ526" s="3" t="s">
        <v>8133</v>
      </c>
      <c r="OR526" s="29">
        <v>49.7</v>
      </c>
      <c r="OS526" s="54" t="s">
        <v>7769</v>
      </c>
      <c r="OT526" s="29">
        <v>42.74</v>
      </c>
      <c r="OU526" s="54" t="s">
        <v>7768</v>
      </c>
      <c r="OV526" s="65">
        <v>37.08</v>
      </c>
      <c r="OW526" s="122" t="s">
        <v>7767</v>
      </c>
      <c r="OZ526" s="65">
        <v>42.01</v>
      </c>
      <c r="PA526" s="122" t="s">
        <v>7766</v>
      </c>
      <c r="QK526" s="3" t="s">
        <v>4209</v>
      </c>
      <c r="QL526" s="3" t="s">
        <v>4209</v>
      </c>
      <c r="QM526" s="3" t="s">
        <v>4209</v>
      </c>
      <c r="QN526" s="29">
        <v>2.84</v>
      </c>
      <c r="QO526" s="53" t="s">
        <v>10483</v>
      </c>
      <c r="QP526" s="29">
        <v>0.15</v>
      </c>
      <c r="QQ526" s="29">
        <v>2.62</v>
      </c>
      <c r="QR526" s="197" t="s">
        <v>10483</v>
      </c>
      <c r="QS526" s="29">
        <v>0.13</v>
      </c>
      <c r="QT526" s="65">
        <v>2.44</v>
      </c>
      <c r="QU526" s="188" t="s">
        <v>10483</v>
      </c>
      <c r="QV526" s="65">
        <v>0.15</v>
      </c>
      <c r="QY526" s="65">
        <v>2.44</v>
      </c>
      <c r="QZ526" s="188" t="s">
        <v>10483</v>
      </c>
      <c r="RA526" s="65">
        <v>0.16</v>
      </c>
      <c r="TE526" s="3" t="s">
        <v>574</v>
      </c>
      <c r="TF526" s="3" t="s">
        <v>574</v>
      </c>
      <c r="TG526" s="3" t="s">
        <v>4106</v>
      </c>
      <c r="TH526" s="29">
        <v>28.41</v>
      </c>
      <c r="TI526" s="29">
        <v>0.83</v>
      </c>
      <c r="TK526" s="29">
        <v>31.91</v>
      </c>
      <c r="TL526" s="29">
        <v>0.78</v>
      </c>
      <c r="TN526" s="65">
        <v>34.76</v>
      </c>
      <c r="TO526" s="65">
        <v>0.83</v>
      </c>
      <c r="TS526" s="65">
        <v>32.590000000000003</v>
      </c>
      <c r="TT526" s="65">
        <v>0.87</v>
      </c>
      <c r="VF526" s="3" t="s">
        <v>5002</v>
      </c>
      <c r="VG526" s="3" t="s">
        <v>7765</v>
      </c>
      <c r="VH526" s="3" t="s">
        <v>4501</v>
      </c>
      <c r="VI526" s="6">
        <v>5</v>
      </c>
      <c r="VJ526" s="6">
        <v>13.16</v>
      </c>
      <c r="VK526" s="3" t="s">
        <v>4232</v>
      </c>
      <c r="VZ526" s="3" t="s">
        <v>537</v>
      </c>
      <c r="WA526" s="3" t="s">
        <v>537</v>
      </c>
      <c r="WB526" s="117" t="s">
        <v>10430</v>
      </c>
      <c r="WC526" s="3" t="s">
        <v>537</v>
      </c>
      <c r="WD526" s="3" t="s">
        <v>9393</v>
      </c>
      <c r="WE526" s="6" t="s">
        <v>9668</v>
      </c>
      <c r="XK526"/>
      <c r="XL526" s="6"/>
      <c r="XN526" s="6" t="s">
        <v>1285</v>
      </c>
      <c r="XO526" s="6" t="s">
        <v>1285</v>
      </c>
      <c r="XP526" s="6" t="s">
        <v>10499</v>
      </c>
      <c r="XQ526" s="6" t="s">
        <v>10499</v>
      </c>
      <c r="XR526" s="162"/>
      <c r="XU526" s="3" t="s">
        <v>987</v>
      </c>
      <c r="XV526">
        <v>4</v>
      </c>
    </row>
    <row r="527" spans="1:686" ht="33" customHeight="1" x14ac:dyDescent="0.2">
      <c r="A527" s="3" t="s">
        <v>4232</v>
      </c>
      <c r="C527" s="162" t="s">
        <v>10483</v>
      </c>
      <c r="D527" s="162" t="s">
        <v>10483</v>
      </c>
      <c r="E527" s="162" t="s">
        <v>10483</v>
      </c>
      <c r="F527" s="6"/>
      <c r="K527" s="6">
        <v>178</v>
      </c>
      <c r="L527" s="6">
        <v>168</v>
      </c>
      <c r="M527" s="162" t="s">
        <v>10483</v>
      </c>
      <c r="T527" s="3" t="s">
        <v>7764</v>
      </c>
      <c r="AE527" s="3" t="s">
        <v>7764</v>
      </c>
      <c r="AL527" s="9"/>
      <c r="AM527" s="6" t="s">
        <v>7682</v>
      </c>
      <c r="AO527" s="9">
        <v>4</v>
      </c>
      <c r="AP527" s="9"/>
      <c r="AQ527" s="9"/>
      <c r="AW527" s="98">
        <v>21</v>
      </c>
      <c r="AX527" s="98">
        <v>2.79</v>
      </c>
      <c r="BH527" s="28" t="s">
        <v>4232</v>
      </c>
      <c r="BQ527" s="28" t="s">
        <v>4455</v>
      </c>
      <c r="BS527" s="227" t="str">
        <f t="shared" si="16"/>
        <v xml:space="preserve">-- -- BSQ-8C              </v>
      </c>
      <c r="CK527" s="231"/>
      <c r="CL527" s="28">
        <v>36</v>
      </c>
      <c r="CM527" s="28">
        <v>33</v>
      </c>
      <c r="CO527" s="3">
        <v>31</v>
      </c>
      <c r="CQ527" s="3">
        <v>31</v>
      </c>
      <c r="CX527" s="65">
        <v>31</v>
      </c>
      <c r="CZ527" s="65">
        <v>31</v>
      </c>
      <c r="DD527" s="162" t="s">
        <v>10483</v>
      </c>
      <c r="DE527" s="3" t="s">
        <v>4169</v>
      </c>
      <c r="DF527" s="3" t="s">
        <v>4169</v>
      </c>
      <c r="DG527" s="29">
        <v>15.79</v>
      </c>
      <c r="DH527" s="162" t="s">
        <v>10483</v>
      </c>
      <c r="DI527" s="29">
        <v>1.24</v>
      </c>
      <c r="DJ527" s="29">
        <v>16.899999999999999</v>
      </c>
      <c r="DK527" s="162" t="s">
        <v>10483</v>
      </c>
      <c r="DL527" s="29">
        <v>1.17</v>
      </c>
      <c r="DM527" s="65">
        <v>17.899999999999999</v>
      </c>
      <c r="DO527" s="65">
        <v>1.25</v>
      </c>
      <c r="DR527" s="65">
        <v>19.89</v>
      </c>
      <c r="DT527" s="65">
        <v>1.35</v>
      </c>
      <c r="EA527" s="162" t="s">
        <v>10483</v>
      </c>
      <c r="EB527" s="162"/>
      <c r="EC527" s="162" t="s">
        <v>10483</v>
      </c>
      <c r="ED527" s="162" t="s">
        <v>10483</v>
      </c>
      <c r="EE527" s="162" t="s">
        <v>10483</v>
      </c>
      <c r="EF527" s="162" t="s">
        <v>10483</v>
      </c>
      <c r="EJ527" s="3" t="s">
        <v>6921</v>
      </c>
      <c r="EK527" s="3" t="s">
        <v>6921</v>
      </c>
      <c r="EL527" s="3" t="s">
        <v>6921</v>
      </c>
      <c r="EM527" s="29">
        <v>26.57</v>
      </c>
      <c r="EN527" s="53" t="s">
        <v>10483</v>
      </c>
      <c r="EO527" s="29">
        <v>1.41</v>
      </c>
      <c r="EP527" s="29">
        <v>28.03</v>
      </c>
      <c r="EQ527" s="53" t="s">
        <v>10483</v>
      </c>
      <c r="ER527" s="29">
        <v>1.35</v>
      </c>
      <c r="ES527" s="65">
        <v>29.26</v>
      </c>
      <c r="ET527" s="188" t="s">
        <v>10483</v>
      </c>
      <c r="EU527" s="65">
        <v>1.42</v>
      </c>
      <c r="EX527" s="65">
        <v>29.22</v>
      </c>
      <c r="EY527" s="188" t="s">
        <v>10483</v>
      </c>
      <c r="EZ527" s="65">
        <v>1.51</v>
      </c>
      <c r="FG527" s="162" t="s">
        <v>10483</v>
      </c>
      <c r="FH527" s="162" t="s">
        <v>10483</v>
      </c>
      <c r="FI527" s="162" t="s">
        <v>10483</v>
      </c>
      <c r="FJ527" s="162" t="s">
        <v>10483</v>
      </c>
      <c r="FK527" s="162" t="s">
        <v>10483</v>
      </c>
      <c r="FO527" s="162" t="s">
        <v>10483</v>
      </c>
      <c r="FP527" s="162" t="s">
        <v>10483</v>
      </c>
      <c r="FQ527" s="162" t="s">
        <v>10483</v>
      </c>
      <c r="FR527" s="162" t="s">
        <v>10483</v>
      </c>
      <c r="FS527" s="162" t="s">
        <v>10483</v>
      </c>
      <c r="FT527" s="162" t="s">
        <v>10483</v>
      </c>
      <c r="FU527" s="162" t="s">
        <v>10483</v>
      </c>
      <c r="FV527" s="162" t="s">
        <v>10483</v>
      </c>
      <c r="FW527" s="162" t="s">
        <v>10483</v>
      </c>
      <c r="FX527" s="162" t="s">
        <v>10483</v>
      </c>
      <c r="GM527" s="162" t="s">
        <v>10483</v>
      </c>
      <c r="GN527" s="162" t="s">
        <v>10483</v>
      </c>
      <c r="GO527" s="162" t="s">
        <v>10483</v>
      </c>
      <c r="GP527" s="162" t="s">
        <v>10483</v>
      </c>
      <c r="GQ527" s="162" t="s">
        <v>10483</v>
      </c>
      <c r="GZ527" s="166"/>
      <c r="HA527" s="166"/>
      <c r="HB527" s="166"/>
      <c r="HC527" s="166"/>
      <c r="HD527" s="166"/>
      <c r="HE527" s="166"/>
      <c r="HF527" s="166"/>
      <c r="HG527" s="166"/>
      <c r="HH527" s="166"/>
      <c r="HI527" s="166"/>
      <c r="HJ527" s="166"/>
      <c r="HK527" s="166"/>
      <c r="JZ527" s="9"/>
      <c r="KA527" s="9"/>
      <c r="KB527" s="9"/>
      <c r="KC527" s="9"/>
      <c r="KD527" s="9"/>
      <c r="KE527" s="9"/>
      <c r="KF527" s="9"/>
      <c r="MU527" s="29">
        <v>23.48</v>
      </c>
      <c r="MV527" s="29">
        <v>7.73</v>
      </c>
      <c r="MX527" s="53" t="s">
        <v>10483</v>
      </c>
      <c r="MY527" s="53" t="s">
        <v>10483</v>
      </c>
      <c r="OR527" s="29">
        <v>50.35</v>
      </c>
      <c r="OS527" s="54" t="s">
        <v>7763</v>
      </c>
      <c r="OT527" s="29">
        <v>51.98</v>
      </c>
      <c r="OU527" s="54" t="s">
        <v>7762</v>
      </c>
      <c r="OV527" s="65">
        <v>53.35</v>
      </c>
      <c r="OW527" s="122" t="s">
        <v>7761</v>
      </c>
      <c r="OZ527" s="65">
        <v>53.39</v>
      </c>
      <c r="PA527" s="122" t="s">
        <v>7760</v>
      </c>
      <c r="QN527" s="29">
        <v>2.78</v>
      </c>
      <c r="QO527" s="53" t="s">
        <v>10483</v>
      </c>
      <c r="QP527" s="29">
        <v>0.15</v>
      </c>
      <c r="QQ527" s="29">
        <v>2.73</v>
      </c>
      <c r="QR527" s="197" t="s">
        <v>10483</v>
      </c>
      <c r="QS527" s="29">
        <v>0.13</v>
      </c>
      <c r="QT527" s="65">
        <v>2.75</v>
      </c>
      <c r="QU527" s="188" t="s">
        <v>10483</v>
      </c>
      <c r="QV527" s="65">
        <v>0.15</v>
      </c>
      <c r="QY527" s="65">
        <v>2.93</v>
      </c>
      <c r="QZ527" s="188" t="s">
        <v>10483</v>
      </c>
      <c r="RA527" s="65">
        <v>0.17</v>
      </c>
      <c r="TH527" s="29">
        <v>28.18</v>
      </c>
      <c r="TI527" s="29">
        <v>0.83</v>
      </c>
      <c r="TK527" s="29">
        <v>27.25</v>
      </c>
      <c r="TL527" s="29">
        <v>0.79</v>
      </c>
      <c r="TN527" s="65">
        <v>26.48</v>
      </c>
      <c r="TO527" s="65">
        <v>0.84</v>
      </c>
      <c r="TS527" s="65">
        <v>26.74</v>
      </c>
      <c r="TT527" s="65">
        <v>0.9</v>
      </c>
      <c r="VF527" s="3" t="s">
        <v>5035</v>
      </c>
      <c r="VI527" s="6"/>
      <c r="VJ527" s="6"/>
      <c r="VK527" s="3" t="s">
        <v>4232</v>
      </c>
      <c r="WA527" s="3" t="s">
        <v>537</v>
      </c>
      <c r="WE527" s="6"/>
      <c r="XK527"/>
      <c r="XL527" s="6"/>
      <c r="XN527" s="6" t="s">
        <v>7682</v>
      </c>
      <c r="XO527" s="6" t="s">
        <v>9386</v>
      </c>
      <c r="XP527" s="6" t="s">
        <v>7682</v>
      </c>
      <c r="XQ527" s="6" t="s">
        <v>7682</v>
      </c>
      <c r="XR527" s="162"/>
      <c r="XV527"/>
    </row>
    <row r="528" spans="1:686" ht="33" customHeight="1" x14ac:dyDescent="0.2">
      <c r="A528" s="162" t="s">
        <v>10483</v>
      </c>
      <c r="B528" s="64" t="s">
        <v>11357</v>
      </c>
      <c r="C528" s="64" t="s">
        <v>9933</v>
      </c>
      <c r="D528" s="64"/>
      <c r="E528" s="64"/>
      <c r="F528" s="4" t="s">
        <v>4615</v>
      </c>
      <c r="J528" s="80" t="s">
        <v>5426</v>
      </c>
      <c r="K528" s="6">
        <v>115</v>
      </c>
      <c r="L528" s="6">
        <v>169</v>
      </c>
      <c r="M528" s="138" t="s">
        <v>946</v>
      </c>
      <c r="N528" s="3" t="s">
        <v>10339</v>
      </c>
      <c r="O528" s="3" t="s">
        <v>10340</v>
      </c>
      <c r="P528" s="3">
        <v>2</v>
      </c>
      <c r="Q528" s="6" t="s">
        <v>2317</v>
      </c>
      <c r="S528" s="3" t="s">
        <v>75</v>
      </c>
      <c r="T528" s="3" t="s">
        <v>1144</v>
      </c>
      <c r="U528" s="3" t="s">
        <v>448</v>
      </c>
      <c r="V528" s="3" t="s">
        <v>49</v>
      </c>
      <c r="W528" s="3" t="s">
        <v>2114</v>
      </c>
      <c r="Y528" s="3" t="s">
        <v>2229</v>
      </c>
      <c r="Z528" s="3" t="s">
        <v>2166</v>
      </c>
      <c r="AA528" s="3" t="s">
        <v>2261</v>
      </c>
      <c r="AB528" s="6" t="s">
        <v>1837</v>
      </c>
      <c r="AC528" s="3" t="s">
        <v>145</v>
      </c>
      <c r="AE528" s="3" t="s">
        <v>3516</v>
      </c>
      <c r="AF528" s="3" t="s">
        <v>49</v>
      </c>
      <c r="AG528" s="162" t="s">
        <v>10483</v>
      </c>
      <c r="AI528" s="3" t="s">
        <v>3515</v>
      </c>
      <c r="AJ528" s="3" t="s">
        <v>542</v>
      </c>
      <c r="AL528" s="9"/>
      <c r="AM528" s="6" t="s">
        <v>810</v>
      </c>
      <c r="AN528" s="3" t="s">
        <v>537</v>
      </c>
      <c r="AO528" s="9">
        <v>1</v>
      </c>
      <c r="AP528" s="28">
        <v>1</v>
      </c>
      <c r="AQ528" s="28">
        <v>60</v>
      </c>
      <c r="AR528" s="98" t="s">
        <v>2762</v>
      </c>
      <c r="AT528" s="98" t="s">
        <v>3028</v>
      </c>
      <c r="AU528" s="98">
        <v>81</v>
      </c>
      <c r="AV528" s="98">
        <v>0</v>
      </c>
      <c r="AW528" s="98">
        <v>19.16</v>
      </c>
      <c r="AX528" s="98">
        <v>1.46</v>
      </c>
      <c r="AY528" s="226" t="s">
        <v>49</v>
      </c>
      <c r="AZ528" s="28" t="s">
        <v>557</v>
      </c>
      <c r="BA528" s="28" t="s">
        <v>542</v>
      </c>
      <c r="BB528" s="28" t="s">
        <v>542</v>
      </c>
      <c r="BC528" s="28" t="s">
        <v>542</v>
      </c>
      <c r="BD528" s="28" t="s">
        <v>53</v>
      </c>
      <c r="BE528" s="28" t="s">
        <v>10</v>
      </c>
      <c r="BF528" s="28" t="s">
        <v>195</v>
      </c>
      <c r="BG528" s="28" t="s">
        <v>12</v>
      </c>
      <c r="BH528" s="98" t="s">
        <v>2708</v>
      </c>
      <c r="BI528" s="28" t="s">
        <v>1529</v>
      </c>
      <c r="BK528" s="28" t="s">
        <v>1529</v>
      </c>
      <c r="BL528" s="28" t="s">
        <v>195</v>
      </c>
      <c r="BM528" s="28" t="s">
        <v>448</v>
      </c>
      <c r="BN528" s="28" t="s">
        <v>448</v>
      </c>
      <c r="BO528" s="28" t="s">
        <v>448</v>
      </c>
      <c r="BQ528" s="28" t="s">
        <v>4455</v>
      </c>
      <c r="BR528" s="227" t="s">
        <v>449</v>
      </c>
      <c r="BS528" s="227" t="str">
        <f t="shared" si="16"/>
        <v xml:space="preserve">-- -- BSQ-R-10       SATAQ-3, SATAQ-3P SATAQ-I (split in general and athletes)      </v>
      </c>
      <c r="BT528" s="28" t="s">
        <v>4402</v>
      </c>
      <c r="BU528" s="28" t="s">
        <v>8252</v>
      </c>
      <c r="BV528" s="28" t="s">
        <v>8222</v>
      </c>
      <c r="BW528" s="28" t="s">
        <v>4182</v>
      </c>
      <c r="CE528" s="28" t="s">
        <v>4475</v>
      </c>
      <c r="CF528" s="28" t="s">
        <v>4460</v>
      </c>
      <c r="CJ528" s="118" t="s">
        <v>5426</v>
      </c>
      <c r="CL528" s="28">
        <v>42</v>
      </c>
      <c r="CM528" s="28">
        <v>42</v>
      </c>
      <c r="CN528" s="3" t="s">
        <v>4885</v>
      </c>
      <c r="CO528" s="32"/>
      <c r="DD528" s="162" t="s">
        <v>10483</v>
      </c>
      <c r="DE528" s="162" t="s">
        <v>10483</v>
      </c>
      <c r="DF528" s="162" t="s">
        <v>10483</v>
      </c>
      <c r="DG528" s="162" t="s">
        <v>10483</v>
      </c>
      <c r="DH528" s="162" t="s">
        <v>10483</v>
      </c>
      <c r="DI528" s="162" t="s">
        <v>10483</v>
      </c>
      <c r="DJ528" s="162" t="s">
        <v>10483</v>
      </c>
      <c r="DK528" s="162" t="s">
        <v>10483</v>
      </c>
      <c r="DL528" s="162" t="s">
        <v>10483</v>
      </c>
      <c r="EA528" s="162" t="s">
        <v>10483</v>
      </c>
      <c r="EB528" s="162"/>
      <c r="EC528" s="162" t="s">
        <v>10483</v>
      </c>
      <c r="ED528" s="162" t="s">
        <v>10483</v>
      </c>
      <c r="EE528" s="162" t="s">
        <v>10483</v>
      </c>
      <c r="EF528" s="162" t="s">
        <v>10483</v>
      </c>
      <c r="EJ528" s="3" t="s">
        <v>4399</v>
      </c>
      <c r="EK528" s="3" t="s">
        <v>596</v>
      </c>
      <c r="EL528" s="3" t="s">
        <v>596</v>
      </c>
      <c r="EM528" s="29">
        <v>34.22</v>
      </c>
      <c r="EN528" s="29">
        <v>14.51</v>
      </c>
      <c r="EO528" s="162" t="s">
        <v>10483</v>
      </c>
      <c r="EP528" s="29">
        <v>32.24</v>
      </c>
      <c r="EQ528" s="29">
        <v>13.9</v>
      </c>
      <c r="ER528" s="162" t="s">
        <v>10483</v>
      </c>
      <c r="ES528" s="142">
        <v>31.43</v>
      </c>
      <c r="ET528" s="142">
        <v>12.77</v>
      </c>
      <c r="EU528" s="142"/>
      <c r="FG528" s="162" t="s">
        <v>10483</v>
      </c>
      <c r="FH528" s="162" t="s">
        <v>10483</v>
      </c>
      <c r="FI528" s="162" t="s">
        <v>10483</v>
      </c>
      <c r="FJ528" s="162" t="s">
        <v>10483</v>
      </c>
      <c r="FK528" s="162" t="s">
        <v>10483</v>
      </c>
      <c r="FO528" s="162" t="s">
        <v>10483</v>
      </c>
      <c r="FP528" s="162" t="s">
        <v>10483</v>
      </c>
      <c r="FQ528" s="162" t="s">
        <v>10483</v>
      </c>
      <c r="FR528" s="162" t="s">
        <v>10483</v>
      </c>
      <c r="FS528" s="162" t="s">
        <v>10483</v>
      </c>
      <c r="FT528" s="162" t="s">
        <v>10483</v>
      </c>
      <c r="FU528" s="162" t="s">
        <v>10483</v>
      </c>
      <c r="FV528" s="162" t="s">
        <v>10483</v>
      </c>
      <c r="FW528" s="162" t="s">
        <v>10483</v>
      </c>
      <c r="FX528" s="162" t="s">
        <v>10483</v>
      </c>
      <c r="GM528" s="162" t="s">
        <v>10483</v>
      </c>
      <c r="GN528" s="162" t="s">
        <v>10483</v>
      </c>
      <c r="GO528" s="162" t="s">
        <v>10483</v>
      </c>
      <c r="GP528" s="162" t="s">
        <v>10483</v>
      </c>
      <c r="GQ528" s="162" t="s">
        <v>10483</v>
      </c>
      <c r="GZ528" s="166"/>
      <c r="HA528" s="166"/>
      <c r="HB528" s="166"/>
      <c r="HC528" s="166"/>
      <c r="HD528" s="166"/>
      <c r="HE528" s="166"/>
      <c r="HF528" s="166"/>
      <c r="HG528" s="166"/>
      <c r="HH528" s="166"/>
      <c r="HI528" s="166"/>
      <c r="HJ528" s="166"/>
      <c r="HK528" s="166"/>
      <c r="HO528" s="134" t="s">
        <v>542</v>
      </c>
      <c r="JZ528" s="9"/>
      <c r="KA528" s="9"/>
      <c r="KB528" s="9"/>
      <c r="KC528" s="9"/>
      <c r="KD528" s="9"/>
      <c r="KE528" s="9"/>
      <c r="KF528" s="9"/>
      <c r="OO528" s="3" t="s">
        <v>4401</v>
      </c>
      <c r="OP528" s="3" t="s">
        <v>4170</v>
      </c>
      <c r="OQ528" s="3" t="s">
        <v>4403</v>
      </c>
      <c r="OR528" s="29">
        <v>23.88</v>
      </c>
      <c r="OS528" s="29">
        <v>8.01</v>
      </c>
      <c r="OT528" s="29">
        <v>23.97</v>
      </c>
      <c r="OU528" s="29">
        <v>8.3800000000000008</v>
      </c>
      <c r="OV528" s="65">
        <v>24</v>
      </c>
      <c r="OW528" s="65">
        <v>8.32</v>
      </c>
      <c r="PL528" s="3" t="s">
        <v>4400</v>
      </c>
      <c r="PM528" s="3" t="s">
        <v>4170</v>
      </c>
      <c r="PN528" s="3" t="s">
        <v>8141</v>
      </c>
      <c r="VF528" s="3" t="s">
        <v>5068</v>
      </c>
      <c r="VG528" s="3" t="s">
        <v>5148</v>
      </c>
      <c r="VH528" s="9"/>
      <c r="VI528" s="9"/>
      <c r="VJ528" s="9"/>
      <c r="VQ528" s="3" t="s">
        <v>946</v>
      </c>
      <c r="VR528" s="3" t="s">
        <v>946</v>
      </c>
      <c r="VS528" s="3" t="s">
        <v>946</v>
      </c>
      <c r="VT528" s="6" t="s">
        <v>946</v>
      </c>
      <c r="VV528" s="97" t="s">
        <v>6366</v>
      </c>
      <c r="VW528" s="97" t="s">
        <v>6367</v>
      </c>
      <c r="VX528" s="3" t="s">
        <v>6369</v>
      </c>
      <c r="VZ528" s="3" t="s">
        <v>777</v>
      </c>
      <c r="WA528" s="3" t="s">
        <v>777</v>
      </c>
      <c r="WB528" s="3" t="s">
        <v>10422</v>
      </c>
      <c r="WC528" s="3" t="s">
        <v>777</v>
      </c>
      <c r="WG528" s="7" t="s">
        <v>777</v>
      </c>
      <c r="WN528" s="2" t="s">
        <v>6368</v>
      </c>
      <c r="WQ528" s="8" t="s">
        <v>537</v>
      </c>
      <c r="WR528" s="8"/>
      <c r="WS528" s="8" t="s">
        <v>537</v>
      </c>
      <c r="WT528" s="3" t="s">
        <v>5839</v>
      </c>
      <c r="WU528" s="3" t="s">
        <v>5839</v>
      </c>
      <c r="WV528" s="7" t="s">
        <v>3901</v>
      </c>
      <c r="WW528" s="3" t="s">
        <v>6370</v>
      </c>
      <c r="WZ528" s="6" t="s">
        <v>1144</v>
      </c>
      <c r="XA528" s="6" t="s">
        <v>3516</v>
      </c>
      <c r="XB528" s="6" t="s">
        <v>49</v>
      </c>
      <c r="XD528" s="6" t="s">
        <v>3515</v>
      </c>
      <c r="XE528" s="6" t="s">
        <v>542</v>
      </c>
      <c r="XF528" s="6" t="s">
        <v>2483</v>
      </c>
      <c r="XG528" s="6" t="s">
        <v>810</v>
      </c>
      <c r="XI528" s="18" t="s">
        <v>1422</v>
      </c>
      <c r="XJ528" s="18"/>
      <c r="XK528" s="8" t="s">
        <v>427</v>
      </c>
      <c r="XL528" s="8" t="s">
        <v>810</v>
      </c>
      <c r="XP528" s="6" t="s">
        <v>810</v>
      </c>
      <c r="XQ528" s="6" t="s">
        <v>810</v>
      </c>
      <c r="XS528" s="6" t="s">
        <v>11000</v>
      </c>
      <c r="XU528" s="3" t="s">
        <v>49</v>
      </c>
      <c r="XV528" s="3">
        <v>1</v>
      </c>
      <c r="XX528" s="3" t="s">
        <v>802</v>
      </c>
      <c r="XY528" s="3" t="s">
        <v>801</v>
      </c>
      <c r="YB528" s="3" t="s">
        <v>802</v>
      </c>
      <c r="YI528" s="3" t="s">
        <v>786</v>
      </c>
      <c r="YJ528" s="3" t="s">
        <v>446</v>
      </c>
      <c r="YL528" s="3" t="s">
        <v>450</v>
      </c>
      <c r="YM528" s="3" t="s">
        <v>537</v>
      </c>
      <c r="YO528" s="3" t="s">
        <v>537</v>
      </c>
      <c r="YP528" s="3" t="s">
        <v>2751</v>
      </c>
      <c r="YQ528" s="3" t="s">
        <v>3899</v>
      </c>
      <c r="YR528" s="3" t="s">
        <v>3901</v>
      </c>
      <c r="YS528" s="3" t="s">
        <v>448</v>
      </c>
      <c r="YT528" s="3" t="s">
        <v>49</v>
      </c>
      <c r="YU528" s="3" t="s">
        <v>4026</v>
      </c>
      <c r="YV528" s="3" t="s">
        <v>777</v>
      </c>
      <c r="YX528" s="3" t="s">
        <v>2483</v>
      </c>
      <c r="YY528" s="3" t="s">
        <v>2114</v>
      </c>
      <c r="ZB528" s="3" t="s">
        <v>3</v>
      </c>
      <c r="ZC528" s="3"/>
      <c r="ZD528" s="24" t="s">
        <v>447</v>
      </c>
      <c r="ZH528" s="13" t="s">
        <v>49</v>
      </c>
      <c r="ZI528" s="3" t="s">
        <v>729</v>
      </c>
      <c r="ZJ528" s="3" t="s">
        <v>646</v>
      </c>
    </row>
    <row r="529" spans="1:686" ht="33" customHeight="1" x14ac:dyDescent="0.2">
      <c r="A529" s="162" t="s">
        <v>10483</v>
      </c>
      <c r="B529" s="162"/>
      <c r="C529" s="162" t="s">
        <v>10483</v>
      </c>
      <c r="D529" s="162" t="s">
        <v>10483</v>
      </c>
      <c r="E529" s="162" t="s">
        <v>10483</v>
      </c>
      <c r="K529" s="6">
        <v>115</v>
      </c>
      <c r="L529" s="6">
        <v>169</v>
      </c>
      <c r="M529" s="162" t="s">
        <v>10483</v>
      </c>
      <c r="T529" s="3" t="s">
        <v>1145</v>
      </c>
      <c r="AC529" s="3"/>
      <c r="AE529" s="3" t="s">
        <v>3517</v>
      </c>
      <c r="AI529" s="3" t="s">
        <v>3514</v>
      </c>
      <c r="AJ529" s="3" t="s">
        <v>542</v>
      </c>
      <c r="AL529" s="9"/>
      <c r="AM529" s="6" t="s">
        <v>10766</v>
      </c>
      <c r="AO529" s="9">
        <v>1</v>
      </c>
      <c r="AP529" s="28">
        <v>1</v>
      </c>
      <c r="AQ529" s="28">
        <v>60</v>
      </c>
      <c r="BH529" s="98" t="s">
        <v>2708</v>
      </c>
      <c r="BI529" s="28" t="s">
        <v>1529</v>
      </c>
      <c r="BQ529" s="28" t="s">
        <v>4455</v>
      </c>
      <c r="BS529" s="227" t="str">
        <f t="shared" si="16"/>
        <v xml:space="preserve">-- -- BSQ-R-10              </v>
      </c>
      <c r="CL529" s="28">
        <v>39</v>
      </c>
      <c r="CM529" s="28">
        <v>39</v>
      </c>
      <c r="CN529" s="3" t="s">
        <v>2723</v>
      </c>
      <c r="CO529" s="32"/>
      <c r="DD529" s="162" t="s">
        <v>10483</v>
      </c>
      <c r="DE529" s="162" t="s">
        <v>10483</v>
      </c>
      <c r="DF529" s="162" t="s">
        <v>10483</v>
      </c>
      <c r="DG529" s="162" t="s">
        <v>10483</v>
      </c>
      <c r="DH529" s="162" t="s">
        <v>10483</v>
      </c>
      <c r="DI529" s="162" t="s">
        <v>10483</v>
      </c>
      <c r="DJ529" s="162" t="s">
        <v>10483</v>
      </c>
      <c r="DK529" s="162" t="s">
        <v>10483</v>
      </c>
      <c r="DL529" s="162" t="s">
        <v>10483</v>
      </c>
      <c r="EA529" s="162" t="s">
        <v>10483</v>
      </c>
      <c r="EB529" s="162"/>
      <c r="EC529" s="162" t="s">
        <v>10483</v>
      </c>
      <c r="ED529" s="162" t="s">
        <v>10483</v>
      </c>
      <c r="EE529" s="162" t="s">
        <v>10483</v>
      </c>
      <c r="EF529" s="162" t="s">
        <v>10483</v>
      </c>
      <c r="EJ529" s="3" t="s">
        <v>4399</v>
      </c>
      <c r="EK529" s="3" t="s">
        <v>596</v>
      </c>
      <c r="EL529" s="3" t="s">
        <v>596</v>
      </c>
      <c r="EM529" s="29">
        <v>30.09</v>
      </c>
      <c r="EN529" s="29">
        <v>13.51</v>
      </c>
      <c r="EO529" s="162" t="s">
        <v>10483</v>
      </c>
      <c r="EP529" s="29">
        <v>29</v>
      </c>
      <c r="EQ529" s="29">
        <v>13.7</v>
      </c>
      <c r="ER529" s="162" t="s">
        <v>10483</v>
      </c>
      <c r="ES529" s="142">
        <v>30.33</v>
      </c>
      <c r="ET529" s="142">
        <v>13.74</v>
      </c>
      <c r="EU529" s="142"/>
      <c r="FG529" s="162" t="s">
        <v>10483</v>
      </c>
      <c r="FH529" s="162" t="s">
        <v>10483</v>
      </c>
      <c r="FI529" s="162" t="s">
        <v>10483</v>
      </c>
      <c r="FJ529" s="162" t="s">
        <v>10483</v>
      </c>
      <c r="FK529" s="162" t="s">
        <v>10483</v>
      </c>
      <c r="FO529" s="162" t="s">
        <v>10483</v>
      </c>
      <c r="FP529" s="162" t="s">
        <v>10483</v>
      </c>
      <c r="FQ529" s="162" t="s">
        <v>10483</v>
      </c>
      <c r="FR529" s="162" t="s">
        <v>10483</v>
      </c>
      <c r="FS529" s="162" t="s">
        <v>10483</v>
      </c>
      <c r="FT529" s="162" t="s">
        <v>10483</v>
      </c>
      <c r="FU529" s="162" t="s">
        <v>10483</v>
      </c>
      <c r="FV529" s="162" t="s">
        <v>10483</v>
      </c>
      <c r="FW529" s="162" t="s">
        <v>10483</v>
      </c>
      <c r="FX529" s="162" t="s">
        <v>10483</v>
      </c>
      <c r="GM529" s="162" t="s">
        <v>10483</v>
      </c>
      <c r="GN529" s="162" t="s">
        <v>10483</v>
      </c>
      <c r="GO529" s="162" t="s">
        <v>10483</v>
      </c>
      <c r="GP529" s="162" t="s">
        <v>10483</v>
      </c>
      <c r="GQ529" s="162" t="s">
        <v>10483</v>
      </c>
      <c r="GZ529" s="166"/>
      <c r="HA529" s="166"/>
      <c r="HB529" s="166"/>
      <c r="HC529" s="166"/>
      <c r="HD529" s="166"/>
      <c r="HE529" s="166"/>
      <c r="HF529" s="166"/>
      <c r="HG529" s="166"/>
      <c r="HH529" s="166"/>
      <c r="HI529" s="166"/>
      <c r="HJ529" s="166"/>
      <c r="HK529" s="166"/>
      <c r="JZ529" s="9"/>
      <c r="KA529" s="9"/>
      <c r="KB529" s="9"/>
      <c r="KC529" s="9"/>
      <c r="KD529" s="9"/>
      <c r="KE529" s="9"/>
      <c r="KF529" s="9"/>
      <c r="OR529" s="29">
        <v>22.44</v>
      </c>
      <c r="OS529" s="29">
        <v>7.32</v>
      </c>
      <c r="OT529" s="29">
        <v>21.59</v>
      </c>
      <c r="OU529" s="29">
        <v>8</v>
      </c>
      <c r="OV529" s="65">
        <v>21.88</v>
      </c>
      <c r="OW529" s="65">
        <v>7.75</v>
      </c>
      <c r="VF529" s="3" t="s">
        <v>5068</v>
      </c>
      <c r="VG529" s="3" t="s">
        <v>5148</v>
      </c>
      <c r="VH529" s="9"/>
      <c r="VI529" s="9"/>
      <c r="VJ529" s="9"/>
      <c r="WA529" s="3" t="s">
        <v>777</v>
      </c>
      <c r="WZ529" s="6" t="s">
        <v>1145</v>
      </c>
      <c r="XA529" s="6" t="s">
        <v>3517</v>
      </c>
      <c r="XD529" s="6" t="s">
        <v>3514</v>
      </c>
      <c r="XE529" s="6" t="s">
        <v>542</v>
      </c>
      <c r="XF529" s="6" t="s">
        <v>2483</v>
      </c>
      <c r="XG529" s="6" t="s">
        <v>1013</v>
      </c>
      <c r="XI529" s="18" t="s">
        <v>5862</v>
      </c>
      <c r="XJ529" s="18"/>
      <c r="XK529" s="163"/>
      <c r="XL529" s="8" t="s">
        <v>1013</v>
      </c>
      <c r="XM529" s="6" t="s">
        <v>1420</v>
      </c>
      <c r="XN529" s="6" t="s">
        <v>1420</v>
      </c>
      <c r="XO529" s="6" t="s">
        <v>10518</v>
      </c>
      <c r="XP529" s="6" t="s">
        <v>9568</v>
      </c>
      <c r="XQ529" s="6" t="s">
        <v>10766</v>
      </c>
      <c r="XS529" s="6" t="s">
        <v>11001</v>
      </c>
      <c r="XV529" s="3">
        <v>1</v>
      </c>
      <c r="XY529" s="3" t="s">
        <v>1013</v>
      </c>
      <c r="YB529" s="3" t="s">
        <v>1464</v>
      </c>
      <c r="YJ529" s="3" t="s">
        <v>446</v>
      </c>
      <c r="YX529" s="3" t="s">
        <v>2483</v>
      </c>
      <c r="ZC529" s="3"/>
    </row>
    <row r="530" spans="1:686" ht="33" customHeight="1" x14ac:dyDescent="0.2">
      <c r="B530" s="64" t="s">
        <v>11357</v>
      </c>
      <c r="C530" s="64" t="s">
        <v>9933</v>
      </c>
      <c r="D530" s="64"/>
      <c r="E530" s="64"/>
      <c r="F530" s="4" t="s">
        <v>2694</v>
      </c>
      <c r="J530" s="80" t="s">
        <v>5429</v>
      </c>
      <c r="K530" s="6">
        <v>116</v>
      </c>
      <c r="L530" s="6">
        <v>170</v>
      </c>
      <c r="M530" s="138" t="s">
        <v>2635</v>
      </c>
      <c r="N530" s="3" t="s">
        <v>10341</v>
      </c>
      <c r="O530" s="3" t="s">
        <v>10193</v>
      </c>
      <c r="P530" s="3">
        <v>2</v>
      </c>
      <c r="Q530" s="6" t="s">
        <v>2646</v>
      </c>
      <c r="S530" s="3" t="s">
        <v>75</v>
      </c>
      <c r="T530" s="3" t="s">
        <v>2596</v>
      </c>
      <c r="U530" s="3" t="s">
        <v>2597</v>
      </c>
      <c r="V530" s="3" t="s">
        <v>49</v>
      </c>
      <c r="W530" s="3" t="s">
        <v>2222</v>
      </c>
      <c r="Y530" s="3" t="s">
        <v>2673</v>
      </c>
      <c r="Z530" s="3" t="s">
        <v>2166</v>
      </c>
      <c r="AA530" s="3" t="s">
        <v>2686</v>
      </c>
      <c r="AB530" s="6" t="s">
        <v>2020</v>
      </c>
      <c r="AC530" s="6" t="s">
        <v>218</v>
      </c>
      <c r="AD530" s="3" t="s">
        <v>3820</v>
      </c>
      <c r="AE530" s="3" t="s">
        <v>3819</v>
      </c>
      <c r="AF530" s="3" t="s">
        <v>3806</v>
      </c>
      <c r="AG530" s="3" t="s">
        <v>3806</v>
      </c>
      <c r="AI530" s="3" t="s">
        <v>3821</v>
      </c>
      <c r="AJ530" s="3" t="s">
        <v>3243</v>
      </c>
      <c r="AL530" s="3" t="s">
        <v>5218</v>
      </c>
      <c r="AM530" s="6" t="s">
        <v>801</v>
      </c>
      <c r="AN530" s="3" t="s">
        <v>537</v>
      </c>
      <c r="AO530" s="28">
        <v>6</v>
      </c>
      <c r="AP530" s="9"/>
      <c r="AQ530" s="9"/>
      <c r="AR530" s="98" t="s">
        <v>2762</v>
      </c>
      <c r="AT530" s="98">
        <v>274</v>
      </c>
      <c r="AU530" s="248">
        <v>0.74</v>
      </c>
      <c r="AV530" s="248">
        <v>0.26</v>
      </c>
      <c r="AW530" s="98">
        <v>18.36</v>
      </c>
      <c r="AX530" s="98">
        <v>1.34</v>
      </c>
      <c r="AY530" s="226" t="s">
        <v>49</v>
      </c>
      <c r="AZ530" s="28" t="s">
        <v>542</v>
      </c>
      <c r="BA530" s="28" t="s">
        <v>542</v>
      </c>
      <c r="BB530" s="28" t="s">
        <v>542</v>
      </c>
      <c r="BC530" s="28" t="s">
        <v>542</v>
      </c>
      <c r="BH530" s="28" t="s">
        <v>2708</v>
      </c>
      <c r="BI530" s="28" t="s">
        <v>1529</v>
      </c>
      <c r="BJ530" s="28" t="s">
        <v>8502</v>
      </c>
      <c r="BK530" s="28">
        <v>6</v>
      </c>
      <c r="BL530" s="28" t="s">
        <v>445</v>
      </c>
      <c r="BM530" s="28" t="s">
        <v>448</v>
      </c>
      <c r="BN530" s="28" t="s">
        <v>448</v>
      </c>
      <c r="BO530" s="28" t="s">
        <v>448</v>
      </c>
      <c r="BQ530" s="28" t="s">
        <v>4455</v>
      </c>
      <c r="BR530" s="227" t="s">
        <v>2598</v>
      </c>
      <c r="BS530" s="227" t="str">
        <f t="shared" si="16"/>
        <v xml:space="preserve">-- -- BES (appearance esteem subscale)          PANAS-C10     </v>
      </c>
      <c r="BT530" s="28" t="s">
        <v>4368</v>
      </c>
      <c r="BU530" s="28" t="s">
        <v>4393</v>
      </c>
      <c r="BV530" s="28" t="s">
        <v>4251</v>
      </c>
      <c r="BW530" s="28" t="s">
        <v>8182</v>
      </c>
      <c r="CE530" s="28" t="s">
        <v>4460</v>
      </c>
      <c r="CF530" s="28" t="s">
        <v>4458</v>
      </c>
      <c r="CJ530" s="118" t="s">
        <v>5429</v>
      </c>
      <c r="CL530" s="239" t="s">
        <v>4665</v>
      </c>
      <c r="CM530" s="239" t="s">
        <v>4666</v>
      </c>
      <c r="CN530" s="3" t="s">
        <v>4887</v>
      </c>
      <c r="CO530" s="3" t="s">
        <v>4667</v>
      </c>
      <c r="DD530" s="162" t="s">
        <v>10483</v>
      </c>
      <c r="DE530" s="162" t="s">
        <v>10483</v>
      </c>
      <c r="DF530" s="162" t="s">
        <v>10483</v>
      </c>
      <c r="DG530" s="162" t="s">
        <v>10483</v>
      </c>
      <c r="DH530" s="162" t="s">
        <v>10483</v>
      </c>
      <c r="DI530" s="162" t="s">
        <v>10483</v>
      </c>
      <c r="DJ530" s="162" t="s">
        <v>10483</v>
      </c>
      <c r="DK530" s="162" t="s">
        <v>10483</v>
      </c>
      <c r="DL530" s="162" t="s">
        <v>10483</v>
      </c>
      <c r="EA530" s="162" t="s">
        <v>10483</v>
      </c>
      <c r="EB530" s="162"/>
      <c r="EC530" s="162" t="s">
        <v>10483</v>
      </c>
      <c r="ED530" s="162" t="s">
        <v>10483</v>
      </c>
      <c r="EE530" s="162" t="s">
        <v>10483</v>
      </c>
      <c r="EF530" s="162" t="s">
        <v>10483</v>
      </c>
      <c r="EJ530" s="3" t="s">
        <v>4351</v>
      </c>
      <c r="EK530" s="3" t="s">
        <v>1355</v>
      </c>
      <c r="EL530" s="3" t="s">
        <v>1355</v>
      </c>
      <c r="EM530" s="29">
        <v>22.95</v>
      </c>
      <c r="EN530" s="29">
        <v>7.99</v>
      </c>
      <c r="EO530" s="162" t="s">
        <v>10483</v>
      </c>
      <c r="EP530" s="29">
        <v>24.02</v>
      </c>
      <c r="EQ530" s="29">
        <v>7.13</v>
      </c>
      <c r="ER530" s="162" t="s">
        <v>10483</v>
      </c>
      <c r="EV530" s="142">
        <v>23.5</v>
      </c>
      <c r="EW530" s="142">
        <v>7.7</v>
      </c>
      <c r="FG530" s="162" t="s">
        <v>10483</v>
      </c>
      <c r="FH530" s="162" t="s">
        <v>10483</v>
      </c>
      <c r="FI530" s="162" t="s">
        <v>10483</v>
      </c>
      <c r="FJ530" s="162" t="s">
        <v>10483</v>
      </c>
      <c r="FK530" s="162" t="s">
        <v>10483</v>
      </c>
      <c r="FO530" s="162" t="s">
        <v>10483</v>
      </c>
      <c r="FP530" s="162" t="s">
        <v>10483</v>
      </c>
      <c r="FQ530" s="162" t="s">
        <v>10483</v>
      </c>
      <c r="FR530" s="162" t="s">
        <v>10483</v>
      </c>
      <c r="FS530" s="162" t="s">
        <v>10483</v>
      </c>
      <c r="FT530" s="162" t="s">
        <v>10483</v>
      </c>
      <c r="FU530" s="162" t="s">
        <v>10483</v>
      </c>
      <c r="FV530" s="162" t="s">
        <v>10483</v>
      </c>
      <c r="FW530" s="162" t="s">
        <v>10483</v>
      </c>
      <c r="FX530" s="162" t="s">
        <v>10483</v>
      </c>
      <c r="GM530" s="162" t="s">
        <v>10483</v>
      </c>
      <c r="GN530" s="162" t="s">
        <v>10483</v>
      </c>
      <c r="GO530" s="162" t="s">
        <v>10483</v>
      </c>
      <c r="GP530" s="162" t="s">
        <v>10483</v>
      </c>
      <c r="GQ530" s="162" t="s">
        <v>10483</v>
      </c>
      <c r="GZ530" s="166"/>
      <c r="HA530" s="166"/>
      <c r="HB530" s="166"/>
      <c r="HC530" s="166"/>
      <c r="HD530" s="166"/>
      <c r="HE530" s="166"/>
      <c r="HF530" s="166"/>
      <c r="HG530" s="166"/>
      <c r="HH530" s="166"/>
      <c r="HI530" s="166"/>
      <c r="HJ530" s="166"/>
      <c r="HK530" s="166"/>
      <c r="HO530" s="134" t="s">
        <v>542</v>
      </c>
      <c r="JZ530" s="9"/>
      <c r="KA530" s="9"/>
      <c r="KB530" s="9"/>
      <c r="KC530" s="9"/>
      <c r="KD530" s="9"/>
      <c r="KE530" s="9"/>
      <c r="KF530" s="9"/>
      <c r="QK530" s="3" t="s">
        <v>4352</v>
      </c>
      <c r="QL530" s="3" t="s">
        <v>4347</v>
      </c>
      <c r="QM530" s="3" t="s">
        <v>4347</v>
      </c>
      <c r="QN530" s="29">
        <v>10.23</v>
      </c>
      <c r="QO530" s="29">
        <v>3.11</v>
      </c>
      <c r="QQ530" s="29">
        <v>10.79</v>
      </c>
      <c r="QR530" s="29">
        <v>3.53</v>
      </c>
      <c r="QW530" s="142">
        <v>10.39</v>
      </c>
      <c r="QX530" s="142">
        <v>3.46</v>
      </c>
      <c r="VF530" s="3" t="s">
        <v>5045</v>
      </c>
      <c r="VG530" s="8" t="s">
        <v>5149</v>
      </c>
      <c r="VH530" s="9"/>
      <c r="VI530" s="9"/>
      <c r="VJ530" s="3"/>
      <c r="VO530" s="3" t="s">
        <v>6371</v>
      </c>
      <c r="VQ530" s="3" t="s">
        <v>2635</v>
      </c>
      <c r="VR530" s="3" t="s">
        <v>2635</v>
      </c>
      <c r="VS530" s="3" t="s">
        <v>2635</v>
      </c>
      <c r="VT530" s="6" t="s">
        <v>2635</v>
      </c>
      <c r="VV530" s="97" t="s">
        <v>6366</v>
      </c>
      <c r="VW530" s="97" t="s">
        <v>6367</v>
      </c>
      <c r="VX530" s="3" t="s">
        <v>6374</v>
      </c>
      <c r="VY530" s="3" t="s">
        <v>6371</v>
      </c>
      <c r="VZ530" s="3" t="s">
        <v>3926</v>
      </c>
      <c r="WA530" s="3" t="s">
        <v>537</v>
      </c>
      <c r="WB530" s="3" t="s">
        <v>10457</v>
      </c>
      <c r="WC530" s="3" t="s">
        <v>3926</v>
      </c>
      <c r="WE530" s="6"/>
      <c r="WF530" t="s">
        <v>10467</v>
      </c>
      <c r="WG530" s="7" t="s">
        <v>6372</v>
      </c>
      <c r="WN530" s="2" t="s">
        <v>6373</v>
      </c>
      <c r="WO530" s="2" t="s">
        <v>3806</v>
      </c>
      <c r="WU530" s="3" t="s">
        <v>5839</v>
      </c>
      <c r="WV530" s="7" t="s">
        <v>3901</v>
      </c>
      <c r="WZ530" s="6" t="s">
        <v>2596</v>
      </c>
      <c r="XA530" s="6" t="s">
        <v>3819</v>
      </c>
      <c r="XB530" s="6" t="s">
        <v>6098</v>
      </c>
      <c r="XD530" s="6" t="s">
        <v>3821</v>
      </c>
      <c r="XE530" s="6" t="s">
        <v>3243</v>
      </c>
      <c r="XF530" s="6" t="s">
        <v>2736</v>
      </c>
      <c r="XG530" s="6" t="s">
        <v>2695</v>
      </c>
      <c r="XI530" s="6" t="s">
        <v>6375</v>
      </c>
      <c r="XK530"/>
      <c r="XL530" s="6" t="s">
        <v>2695</v>
      </c>
      <c r="XM530" s="6" t="s">
        <v>2695</v>
      </c>
      <c r="XN530" s="6" t="s">
        <v>2695</v>
      </c>
      <c r="XP530" s="6" t="s">
        <v>1077</v>
      </c>
      <c r="XQ530" s="6" t="s">
        <v>801</v>
      </c>
      <c r="XS530" s="6" t="s">
        <v>11002</v>
      </c>
      <c r="XU530" s="3" t="s">
        <v>3806</v>
      </c>
      <c r="XV530"/>
      <c r="YI530" s="3" t="s">
        <v>2443</v>
      </c>
      <c r="YJ530" s="3" t="s">
        <v>3885</v>
      </c>
      <c r="YL530" s="3" t="s">
        <v>2595</v>
      </c>
      <c r="YQ530" s="3" t="s">
        <v>3899</v>
      </c>
      <c r="YR530" s="3" t="s">
        <v>3901</v>
      </c>
      <c r="YS530" s="3" t="s">
        <v>2597</v>
      </c>
      <c r="YT530" s="3" t="s">
        <v>49</v>
      </c>
      <c r="YU530" s="3" t="s">
        <v>4084</v>
      </c>
      <c r="YX530" s="3" t="s">
        <v>2736</v>
      </c>
      <c r="YY530" s="3" t="s">
        <v>2597</v>
      </c>
      <c r="ZA530" s="6" t="s">
        <v>2020</v>
      </c>
      <c r="ZC530" s="6" t="s">
        <v>1953</v>
      </c>
    </row>
    <row r="531" spans="1:686" ht="33" customHeight="1" x14ac:dyDescent="0.2">
      <c r="A531" s="162" t="s">
        <v>10483</v>
      </c>
      <c r="B531" s="162"/>
      <c r="C531" s="162" t="s">
        <v>10483</v>
      </c>
      <c r="D531" s="162" t="s">
        <v>10483</v>
      </c>
      <c r="E531" s="162" t="s">
        <v>10483</v>
      </c>
      <c r="K531" s="6">
        <v>116</v>
      </c>
      <c r="L531" s="6">
        <v>170</v>
      </c>
      <c r="M531" s="162" t="s">
        <v>10483</v>
      </c>
      <c r="T531" s="3" t="s">
        <v>2594</v>
      </c>
      <c r="AE531" s="3" t="s">
        <v>2594</v>
      </c>
      <c r="AL531" s="9"/>
      <c r="AM531" s="4" t="s">
        <v>10772</v>
      </c>
      <c r="AO531" s="28">
        <v>6</v>
      </c>
      <c r="AP531" s="9"/>
      <c r="AQ531" s="9"/>
      <c r="BH531" s="28" t="s">
        <v>2708</v>
      </c>
      <c r="BI531" s="28" t="s">
        <v>1529</v>
      </c>
      <c r="BJ531" s="28" t="s">
        <v>8502</v>
      </c>
      <c r="BK531" s="28">
        <v>6</v>
      </c>
      <c r="BQ531" s="28" t="s">
        <v>4455</v>
      </c>
      <c r="BS531" s="227" t="str">
        <f t="shared" si="16"/>
        <v xml:space="preserve">-- -- BES (appearance esteem subscale)               </v>
      </c>
      <c r="CL531" s="239" t="s">
        <v>4668</v>
      </c>
      <c r="CM531" s="239" t="s">
        <v>4669</v>
      </c>
      <c r="CO531" s="3" t="s">
        <v>4670</v>
      </c>
      <c r="DD531" s="162" t="s">
        <v>10483</v>
      </c>
      <c r="DE531" s="162" t="s">
        <v>10483</v>
      </c>
      <c r="DF531" s="162" t="s">
        <v>10483</v>
      </c>
      <c r="DG531" s="162" t="s">
        <v>10483</v>
      </c>
      <c r="DH531" s="162" t="s">
        <v>10483</v>
      </c>
      <c r="DI531" s="162" t="s">
        <v>10483</v>
      </c>
      <c r="DJ531" s="162" t="s">
        <v>10483</v>
      </c>
      <c r="DK531" s="162" t="s">
        <v>10483</v>
      </c>
      <c r="DL531" s="162" t="s">
        <v>10483</v>
      </c>
      <c r="EA531" s="162" t="s">
        <v>10483</v>
      </c>
      <c r="EB531" s="162"/>
      <c r="EC531" s="162" t="s">
        <v>10483</v>
      </c>
      <c r="ED531" s="162" t="s">
        <v>10483</v>
      </c>
      <c r="EE531" s="162" t="s">
        <v>10483</v>
      </c>
      <c r="EF531" s="162" t="s">
        <v>10483</v>
      </c>
      <c r="EJ531" s="3" t="s">
        <v>4351</v>
      </c>
      <c r="EK531" s="3" t="s">
        <v>1355</v>
      </c>
      <c r="EL531" s="3" t="s">
        <v>1355</v>
      </c>
      <c r="EM531" s="29">
        <v>22.45</v>
      </c>
      <c r="EN531" s="29">
        <v>7.46</v>
      </c>
      <c r="EO531" s="162" t="s">
        <v>10483</v>
      </c>
      <c r="EP531" s="29">
        <v>21.73</v>
      </c>
      <c r="EQ531" s="29">
        <v>7.28</v>
      </c>
      <c r="ER531" s="162" t="s">
        <v>10483</v>
      </c>
      <c r="EV531" s="142">
        <v>21.58</v>
      </c>
      <c r="EW531" s="142">
        <v>7.63</v>
      </c>
      <c r="FG531" s="162" t="s">
        <v>10483</v>
      </c>
      <c r="FH531" s="162" t="s">
        <v>10483</v>
      </c>
      <c r="FI531" s="162" t="s">
        <v>10483</v>
      </c>
      <c r="FJ531" s="162" t="s">
        <v>10483</v>
      </c>
      <c r="FK531" s="162" t="s">
        <v>10483</v>
      </c>
      <c r="FO531" s="162" t="s">
        <v>10483</v>
      </c>
      <c r="FP531" s="162" t="s">
        <v>10483</v>
      </c>
      <c r="FQ531" s="162" t="s">
        <v>10483</v>
      </c>
      <c r="FR531" s="162" t="s">
        <v>10483</v>
      </c>
      <c r="FS531" s="162" t="s">
        <v>10483</v>
      </c>
      <c r="FT531" s="162" t="s">
        <v>10483</v>
      </c>
      <c r="FU531" s="162" t="s">
        <v>10483</v>
      </c>
      <c r="FV531" s="162" t="s">
        <v>10483</v>
      </c>
      <c r="FW531" s="162" t="s">
        <v>10483</v>
      </c>
      <c r="FX531" s="162" t="s">
        <v>10483</v>
      </c>
      <c r="GM531" s="162" t="s">
        <v>10483</v>
      </c>
      <c r="GN531" s="162" t="s">
        <v>10483</v>
      </c>
      <c r="GO531" s="162" t="s">
        <v>10483</v>
      </c>
      <c r="GP531" s="162" t="s">
        <v>10483</v>
      </c>
      <c r="GQ531" s="162" t="s">
        <v>10483</v>
      </c>
      <c r="GZ531" s="166"/>
      <c r="HA531" s="166"/>
      <c r="HB531" s="166"/>
      <c r="HC531" s="166"/>
      <c r="HD531" s="166"/>
      <c r="HE531" s="166"/>
      <c r="HF531" s="166"/>
      <c r="HG531" s="166"/>
      <c r="HH531" s="166"/>
      <c r="HI531" s="166"/>
      <c r="HJ531" s="166"/>
      <c r="HK531" s="166"/>
      <c r="JZ531" s="9"/>
      <c r="KA531" s="9"/>
      <c r="KB531" s="9"/>
      <c r="KC531" s="9"/>
      <c r="KD531" s="9"/>
      <c r="KE531" s="9"/>
      <c r="KF531" s="9"/>
      <c r="QN531" s="29">
        <v>11.27</v>
      </c>
      <c r="QO531" s="29">
        <v>3.97</v>
      </c>
      <c r="QQ531" s="29">
        <v>11.28</v>
      </c>
      <c r="QR531" s="29">
        <v>3.92</v>
      </c>
      <c r="QW531" s="142">
        <v>11.39</v>
      </c>
      <c r="QX531" s="142">
        <v>4.46</v>
      </c>
      <c r="VF531" s="3" t="s">
        <v>2104</v>
      </c>
      <c r="VG531" s="8" t="s">
        <v>4519</v>
      </c>
      <c r="VH531" s="9"/>
      <c r="VI531" s="9"/>
      <c r="VJ531" s="3"/>
      <c r="WA531" s="3" t="s">
        <v>537</v>
      </c>
      <c r="WE531" s="6"/>
      <c r="WZ531" s="6" t="s">
        <v>2594</v>
      </c>
      <c r="XA531" s="6" t="s">
        <v>2594</v>
      </c>
      <c r="XG531" s="6" t="s">
        <v>1013</v>
      </c>
      <c r="XI531" s="6" t="s">
        <v>5949</v>
      </c>
      <c r="XK531"/>
      <c r="XL531" s="6" t="s">
        <v>1013</v>
      </c>
      <c r="XM531" s="6" t="s">
        <v>1013</v>
      </c>
      <c r="XN531" s="6" t="s">
        <v>1013</v>
      </c>
      <c r="XO531" s="18" t="s">
        <v>10512</v>
      </c>
      <c r="XP531" s="4" t="s">
        <v>10519</v>
      </c>
      <c r="XQ531" s="4" t="s">
        <v>10772</v>
      </c>
      <c r="XS531" s="4"/>
      <c r="XT531" s="4"/>
      <c r="XV531"/>
      <c r="YJ531" s="3" t="s">
        <v>3885</v>
      </c>
    </row>
    <row r="532" spans="1:686" ht="33" customHeight="1" x14ac:dyDescent="0.2">
      <c r="B532" s="64" t="s">
        <v>11357</v>
      </c>
      <c r="C532" s="64" t="s">
        <v>9943</v>
      </c>
      <c r="D532" s="64"/>
      <c r="E532" s="64"/>
      <c r="F532" s="4" t="s">
        <v>4640</v>
      </c>
      <c r="J532" s="80" t="s">
        <v>5430</v>
      </c>
      <c r="K532" s="6">
        <v>117</v>
      </c>
      <c r="L532" s="6">
        <v>171</v>
      </c>
      <c r="M532" s="138" t="s">
        <v>3077</v>
      </c>
      <c r="N532" s="3" t="s">
        <v>10342</v>
      </c>
      <c r="O532" s="3" t="s">
        <v>10343</v>
      </c>
      <c r="P532" s="3">
        <v>2</v>
      </c>
      <c r="Q532" s="3" t="s">
        <v>2375</v>
      </c>
      <c r="S532" s="3" t="s">
        <v>75</v>
      </c>
      <c r="T532" s="3" t="s">
        <v>1737</v>
      </c>
      <c r="U532" s="3" t="s">
        <v>1709</v>
      </c>
      <c r="V532" s="3" t="s">
        <v>49</v>
      </c>
      <c r="W532" s="3" t="s">
        <v>2114</v>
      </c>
      <c r="X532" s="3"/>
      <c r="Y532" s="3" t="s">
        <v>2229</v>
      </c>
      <c r="Z532" s="3" t="s">
        <v>2166</v>
      </c>
      <c r="AA532" s="3" t="s">
        <v>2225</v>
      </c>
      <c r="AB532" s="6" t="s">
        <v>1837</v>
      </c>
      <c r="AC532" s="3" t="s">
        <v>145</v>
      </c>
      <c r="AD532" s="3" t="s">
        <v>3739</v>
      </c>
      <c r="AE532" s="3" t="s">
        <v>1737</v>
      </c>
      <c r="AF532" s="3" t="s">
        <v>49</v>
      </c>
      <c r="AG532" s="162" t="s">
        <v>10483</v>
      </c>
      <c r="AI532" s="3" t="s">
        <v>3740</v>
      </c>
      <c r="AJ532" s="3" t="s">
        <v>542</v>
      </c>
      <c r="AL532" s="3" t="s">
        <v>5219</v>
      </c>
      <c r="AM532" s="6" t="s">
        <v>10499</v>
      </c>
      <c r="AN532" s="3" t="s">
        <v>537</v>
      </c>
      <c r="AO532" s="28">
        <v>3</v>
      </c>
      <c r="AP532" s="28">
        <v>3</v>
      </c>
      <c r="AQ532" s="28">
        <v>52.5</v>
      </c>
      <c r="AR532" s="28" t="s">
        <v>2762</v>
      </c>
      <c r="AS532" s="28"/>
      <c r="AT532" s="28">
        <v>78</v>
      </c>
      <c r="AU532" s="28">
        <v>78</v>
      </c>
      <c r="AV532" s="28">
        <v>0</v>
      </c>
      <c r="AW532" s="28">
        <v>21.16</v>
      </c>
      <c r="AX532" s="28">
        <v>2.09</v>
      </c>
      <c r="AY532" s="228" t="s">
        <v>2896</v>
      </c>
      <c r="AZ532" s="28" t="s">
        <v>615</v>
      </c>
      <c r="BA532" s="28" t="s">
        <v>542</v>
      </c>
      <c r="BB532" s="28" t="s">
        <v>542</v>
      </c>
      <c r="BC532" s="28" t="s">
        <v>1780</v>
      </c>
      <c r="BH532" s="28" t="s">
        <v>2708</v>
      </c>
      <c r="BI532" s="28" t="s">
        <v>1529</v>
      </c>
      <c r="BJ532" s="28" t="s">
        <v>8503</v>
      </c>
      <c r="BK532" s="28">
        <v>3</v>
      </c>
      <c r="BL532" s="28">
        <v>1</v>
      </c>
      <c r="BM532" s="28" t="s">
        <v>448</v>
      </c>
      <c r="BN532" s="28" t="s">
        <v>448</v>
      </c>
      <c r="BO532" s="28" t="s">
        <v>448</v>
      </c>
      <c r="BQ532" s="28" t="s">
        <v>4455</v>
      </c>
      <c r="BR532" s="227" t="s">
        <v>1776</v>
      </c>
      <c r="BS532" s="227" t="str">
        <f>DD532&amp;" "&amp;FO532&amp;" "&amp;EJ532&amp;" "&amp;HZ532&amp;" "&amp;IZ532&amp;" "&amp;KW532&amp;" "&amp;LU532&amp;" "&amp;MS532&amp;" "&amp;GU533&amp;" "&amp;OO532&amp;" "&amp;PL532&amp;" "&amp;QK532&amp;" "&amp;RM532&amp;" "&amp;SI532&amp;" "&amp;TE532&amp;" "&amp;UE532&amp;" "&amp;JZ532</f>
        <v xml:space="preserve">-- DEBQ-R EDI-BD        SATAQ-3 (Internalization Subscale) PANAS-X     </v>
      </c>
      <c r="BT532" s="28" t="s">
        <v>4354</v>
      </c>
      <c r="CE532" s="28" t="s">
        <v>4475</v>
      </c>
      <c r="CJ532" s="118" t="s">
        <v>5430</v>
      </c>
      <c r="CL532" s="28">
        <v>30</v>
      </c>
      <c r="CM532" s="28">
        <v>30</v>
      </c>
      <c r="CN532" s="3" t="s">
        <v>178</v>
      </c>
      <c r="CO532" s="3" t="s">
        <v>4657</v>
      </c>
      <c r="DD532" s="162" t="s">
        <v>10483</v>
      </c>
      <c r="DE532" s="29" t="s">
        <v>4143</v>
      </c>
      <c r="DF532" s="29" t="s">
        <v>4143</v>
      </c>
      <c r="DG532" s="29">
        <v>23.27</v>
      </c>
      <c r="DH532" s="29">
        <v>8.5299999999999994</v>
      </c>
      <c r="DJ532" s="29">
        <v>15.95</v>
      </c>
      <c r="DK532" s="29">
        <v>8.4</v>
      </c>
      <c r="DL532" s="162" t="s">
        <v>10483</v>
      </c>
      <c r="DM532" s="162" t="s">
        <v>10483</v>
      </c>
      <c r="DN532" s="142">
        <v>8.4</v>
      </c>
      <c r="DO532" s="142"/>
      <c r="EA532" s="162" t="s">
        <v>10483</v>
      </c>
      <c r="EB532" s="162"/>
      <c r="EC532" s="162" t="s">
        <v>10483</v>
      </c>
      <c r="ED532" s="162" t="s">
        <v>10483</v>
      </c>
      <c r="EE532" s="162" t="s">
        <v>10483</v>
      </c>
      <c r="EF532" s="162" t="s">
        <v>10483</v>
      </c>
      <c r="EJ532" s="55" t="s">
        <v>1778</v>
      </c>
      <c r="EK532" s="55" t="s">
        <v>1778</v>
      </c>
      <c r="EL532" s="55" t="s">
        <v>1778</v>
      </c>
      <c r="EM532" s="162">
        <v>42.07</v>
      </c>
      <c r="EN532" s="162">
        <v>7.16</v>
      </c>
      <c r="EO532" s="162" t="s">
        <v>10483</v>
      </c>
      <c r="EP532" s="162">
        <v>39.1</v>
      </c>
      <c r="EQ532" s="162">
        <v>8.5</v>
      </c>
      <c r="ER532" s="162" t="s">
        <v>10483</v>
      </c>
      <c r="FG532" s="162" t="s">
        <v>10483</v>
      </c>
      <c r="FH532" s="162" t="s">
        <v>10483</v>
      </c>
      <c r="FI532" s="162" t="s">
        <v>10483</v>
      </c>
      <c r="FJ532" s="162" t="s">
        <v>10483</v>
      </c>
      <c r="FK532" s="162" t="s">
        <v>10483</v>
      </c>
      <c r="FO532" s="3" t="s">
        <v>4126</v>
      </c>
      <c r="FP532" s="162" t="s">
        <v>10483</v>
      </c>
      <c r="FQ532" s="3" t="s">
        <v>4126</v>
      </c>
      <c r="FR532" s="3" t="s">
        <v>4126</v>
      </c>
      <c r="FS532" s="29">
        <v>26.6</v>
      </c>
      <c r="FT532" s="29">
        <v>8.6</v>
      </c>
      <c r="FU532" s="53" t="s">
        <v>10483</v>
      </c>
      <c r="FV532" s="29">
        <v>24.9</v>
      </c>
      <c r="FW532" s="29">
        <v>8</v>
      </c>
      <c r="FX532" s="162" t="s">
        <v>10483</v>
      </c>
      <c r="GM532" s="162" t="s">
        <v>10483</v>
      </c>
      <c r="GN532" s="162" t="s">
        <v>10483</v>
      </c>
      <c r="GO532" s="162" t="s">
        <v>10483</v>
      </c>
      <c r="GP532" s="162" t="s">
        <v>10483</v>
      </c>
      <c r="GQ532" s="162" t="s">
        <v>10483</v>
      </c>
      <c r="GU532" s="3"/>
      <c r="GZ532" s="166"/>
      <c r="HA532" s="166"/>
      <c r="HB532" s="166"/>
      <c r="HC532" s="166"/>
      <c r="HD532" s="166"/>
      <c r="HE532" s="166"/>
      <c r="HF532" s="166"/>
      <c r="HG532" s="166"/>
      <c r="HH532" s="166"/>
      <c r="HI532" s="166"/>
      <c r="HJ532" s="166"/>
      <c r="HK532" s="166"/>
      <c r="HO532" s="134" t="s">
        <v>542</v>
      </c>
      <c r="JZ532" s="9"/>
      <c r="KA532" s="9"/>
      <c r="KB532" s="9"/>
      <c r="KC532" s="9"/>
      <c r="KD532" s="9"/>
      <c r="KE532" s="9"/>
      <c r="KF532" s="9"/>
      <c r="PL532" s="3" t="s">
        <v>4338</v>
      </c>
      <c r="PM532" s="3" t="s">
        <v>4170</v>
      </c>
      <c r="PN532" s="3" t="s">
        <v>8138</v>
      </c>
      <c r="PT532" s="29">
        <v>41.6</v>
      </c>
      <c r="PU532" s="29">
        <v>10.32</v>
      </c>
      <c r="PV532" s="29"/>
      <c r="QK532" s="3" t="s">
        <v>659</v>
      </c>
      <c r="QL532" s="3" t="s">
        <v>4347</v>
      </c>
      <c r="QM532" s="3" t="s">
        <v>4347</v>
      </c>
      <c r="QT532" s="142">
        <v>1.83</v>
      </c>
      <c r="QU532" s="142">
        <v>0.76</v>
      </c>
      <c r="QV532" s="142"/>
      <c r="VF532" s="3" t="s">
        <v>4532</v>
      </c>
      <c r="VG532" s="3" t="s">
        <v>5150</v>
      </c>
      <c r="VH532" s="3" t="s">
        <v>4504</v>
      </c>
      <c r="VI532" s="9"/>
      <c r="VJ532" s="9"/>
      <c r="VO532" s="8" t="s">
        <v>6379</v>
      </c>
      <c r="VQ532" s="3" t="s">
        <v>3077</v>
      </c>
      <c r="VR532" s="3" t="s">
        <v>3077</v>
      </c>
      <c r="VS532" s="3" t="s">
        <v>3077</v>
      </c>
      <c r="VT532" s="18" t="s">
        <v>3077</v>
      </c>
      <c r="VV532" s="2" t="s">
        <v>5865</v>
      </c>
      <c r="VW532" s="2" t="s">
        <v>5866</v>
      </c>
      <c r="VX532" s="3" t="s">
        <v>6377</v>
      </c>
      <c r="VY532" s="91" t="s">
        <v>6376</v>
      </c>
      <c r="VZ532" s="3" t="s">
        <v>537</v>
      </c>
      <c r="WA532" s="3" t="s">
        <v>537</v>
      </c>
      <c r="WB532" s="117" t="s">
        <v>10430</v>
      </c>
      <c r="WC532" s="3" t="s">
        <v>537</v>
      </c>
      <c r="WE532" s="6"/>
      <c r="WG532" s="7" t="s">
        <v>537</v>
      </c>
      <c r="WN532" s="2" t="s">
        <v>3739</v>
      </c>
      <c r="WU532" s="3" t="s">
        <v>2757</v>
      </c>
      <c r="WV532" s="7" t="s">
        <v>537</v>
      </c>
      <c r="WW532" s="3" t="s">
        <v>6378</v>
      </c>
      <c r="WX532" s="18"/>
      <c r="WZ532" s="18" t="s">
        <v>1737</v>
      </c>
      <c r="XA532" s="18" t="s">
        <v>1737</v>
      </c>
      <c r="XB532" s="18" t="s">
        <v>49</v>
      </c>
      <c r="XC532" s="18"/>
      <c r="XD532" s="18" t="s">
        <v>3740</v>
      </c>
      <c r="XE532" s="18" t="s">
        <v>542</v>
      </c>
      <c r="XF532" s="18" t="s">
        <v>2529</v>
      </c>
      <c r="XG532" s="18" t="s">
        <v>1285</v>
      </c>
      <c r="XH532" s="18"/>
      <c r="XI532" s="18"/>
      <c r="XJ532" s="18"/>
      <c r="XK532"/>
      <c r="XL532" s="6" t="s">
        <v>1285</v>
      </c>
      <c r="XM532" s="6" t="s">
        <v>1285</v>
      </c>
      <c r="XN532" s="6" t="s">
        <v>1285</v>
      </c>
      <c r="XP532" s="6" t="s">
        <v>10499</v>
      </c>
      <c r="XQ532" s="6" t="s">
        <v>10499</v>
      </c>
      <c r="XS532" s="6" t="s">
        <v>11003</v>
      </c>
      <c r="XU532" s="3" t="s">
        <v>49</v>
      </c>
      <c r="XV532" s="3">
        <v>3</v>
      </c>
      <c r="YI532" s="3" t="s">
        <v>1534</v>
      </c>
      <c r="YJ532" s="3" t="s">
        <v>1843</v>
      </c>
      <c r="YL532" s="3" t="s">
        <v>1739</v>
      </c>
      <c r="YQ532" s="3" t="s">
        <v>3902</v>
      </c>
      <c r="YR532" s="3" t="s">
        <v>537</v>
      </c>
      <c r="YS532" s="3" t="s">
        <v>1709</v>
      </c>
      <c r="YT532" s="3" t="s">
        <v>49</v>
      </c>
      <c r="YU532" s="3" t="s">
        <v>4067</v>
      </c>
      <c r="YV532" s="3" t="s">
        <v>537</v>
      </c>
      <c r="YX532" s="3" t="s">
        <v>2529</v>
      </c>
      <c r="YY532" s="3" t="s">
        <v>2114</v>
      </c>
      <c r="ZA532" s="6" t="s">
        <v>1837</v>
      </c>
      <c r="ZC532" s="3" t="s">
        <v>1987</v>
      </c>
      <c r="ZH532" s="13" t="s">
        <v>1777</v>
      </c>
      <c r="ZI532" s="3" t="s">
        <v>1778</v>
      </c>
      <c r="ZJ532" s="3" t="s">
        <v>1779</v>
      </c>
    </row>
    <row r="533" spans="1:686" ht="33" customHeight="1" x14ac:dyDescent="0.2">
      <c r="A533" s="162" t="s">
        <v>10483</v>
      </c>
      <c r="B533" s="162"/>
      <c r="C533" s="162" t="s">
        <v>10483</v>
      </c>
      <c r="D533" s="162" t="s">
        <v>10483</v>
      </c>
      <c r="E533" s="162" t="s">
        <v>10483</v>
      </c>
      <c r="K533" s="6">
        <v>117</v>
      </c>
      <c r="L533" s="6">
        <v>171</v>
      </c>
      <c r="M533" s="162" t="s">
        <v>10483</v>
      </c>
      <c r="Q533" s="3"/>
      <c r="X533" s="3"/>
      <c r="AC533" s="3"/>
      <c r="AG533" s="162" t="s">
        <v>10483</v>
      </c>
      <c r="AM533" s="55" t="s">
        <v>10958</v>
      </c>
      <c r="AO533" s="247" t="s">
        <v>10483</v>
      </c>
      <c r="AR533" s="28"/>
      <c r="AS533" s="28"/>
      <c r="AT533" s="28"/>
      <c r="AU533" s="28"/>
      <c r="AV533" s="28"/>
      <c r="AW533" s="28"/>
      <c r="AX533" s="28"/>
      <c r="AY533" s="228"/>
      <c r="BI533" s="247" t="s">
        <v>10483</v>
      </c>
      <c r="BJ533" s="247" t="s">
        <v>10483</v>
      </c>
      <c r="BK533" s="247" t="s">
        <v>10483</v>
      </c>
      <c r="CL533" s="247" t="s">
        <v>10483</v>
      </c>
      <c r="CM533" s="247" t="s">
        <v>10483</v>
      </c>
      <c r="DD533" s="162" t="s">
        <v>10483</v>
      </c>
      <c r="DE533" s="162" t="s">
        <v>10483</v>
      </c>
      <c r="DF533" s="162" t="s">
        <v>10483</v>
      </c>
      <c r="DG533" s="162" t="s">
        <v>10483</v>
      </c>
      <c r="DH533" s="162" t="s">
        <v>10483</v>
      </c>
      <c r="DI533" s="162" t="s">
        <v>10483</v>
      </c>
      <c r="DJ533" s="162" t="s">
        <v>10483</v>
      </c>
      <c r="DK533" s="162" t="s">
        <v>10483</v>
      </c>
      <c r="DL533" s="162" t="s">
        <v>10483</v>
      </c>
      <c r="DM533" s="142">
        <v>14.86</v>
      </c>
      <c r="DN533" s="142">
        <v>9.07</v>
      </c>
      <c r="DO533" s="142"/>
      <c r="EA533" s="162" t="s">
        <v>10483</v>
      </c>
      <c r="EB533" s="162"/>
      <c r="EC533" s="162" t="s">
        <v>10483</v>
      </c>
      <c r="ED533" s="162" t="s">
        <v>10483</v>
      </c>
      <c r="EE533" s="162" t="s">
        <v>10483</v>
      </c>
      <c r="EF533" s="162" t="s">
        <v>10483</v>
      </c>
      <c r="EJ533" s="162" t="s">
        <v>10483</v>
      </c>
      <c r="EK533" s="162" t="s">
        <v>10483</v>
      </c>
      <c r="EL533" s="162" t="s">
        <v>10483</v>
      </c>
      <c r="EM533" s="162" t="s">
        <v>10483</v>
      </c>
      <c r="EN533" s="162" t="s">
        <v>10483</v>
      </c>
      <c r="EO533" s="162" t="s">
        <v>10483</v>
      </c>
      <c r="EP533" s="162" t="s">
        <v>10483</v>
      </c>
      <c r="EQ533" s="162" t="s">
        <v>10483</v>
      </c>
      <c r="ER533" s="162" t="s">
        <v>10483</v>
      </c>
      <c r="FG533" s="162" t="s">
        <v>10483</v>
      </c>
      <c r="FH533" s="162" t="s">
        <v>10483</v>
      </c>
      <c r="FI533" s="162" t="s">
        <v>10483</v>
      </c>
      <c r="FJ533" s="162" t="s">
        <v>10483</v>
      </c>
      <c r="FK533" s="162" t="s">
        <v>10483</v>
      </c>
      <c r="FO533" s="162" t="s">
        <v>10483</v>
      </c>
      <c r="FP533" s="162" t="s">
        <v>10483</v>
      </c>
      <c r="FQ533" s="162" t="s">
        <v>10483</v>
      </c>
      <c r="FR533" s="162" t="s">
        <v>10483</v>
      </c>
      <c r="FS533" s="53" t="s">
        <v>10483</v>
      </c>
      <c r="FT533" s="53" t="s">
        <v>10483</v>
      </c>
      <c r="FU533" s="53" t="s">
        <v>10483</v>
      </c>
      <c r="FV533" s="53" t="s">
        <v>10483</v>
      </c>
      <c r="FW533" s="53" t="s">
        <v>10483</v>
      </c>
      <c r="FX533" s="162" t="s">
        <v>10483</v>
      </c>
      <c r="GM533" s="162" t="s">
        <v>10483</v>
      </c>
      <c r="GN533" s="162" t="s">
        <v>10483</v>
      </c>
      <c r="GO533" s="162" t="s">
        <v>10483</v>
      </c>
      <c r="GP533" s="162" t="s">
        <v>10483</v>
      </c>
      <c r="GQ533" s="162" t="s">
        <v>10483</v>
      </c>
      <c r="GZ533" s="166"/>
      <c r="HA533" s="166"/>
      <c r="HB533" s="166"/>
      <c r="HC533" s="166"/>
      <c r="HD533" s="166"/>
      <c r="HE533" s="166"/>
      <c r="HF533" s="166"/>
      <c r="HG533" s="166"/>
      <c r="HH533" s="166"/>
      <c r="HI533" s="166"/>
      <c r="HJ533" s="166"/>
      <c r="HK533" s="166"/>
      <c r="JZ533" s="9"/>
      <c r="KA533" s="9"/>
      <c r="KB533" s="9"/>
      <c r="KC533" s="9"/>
      <c r="KD533" s="9"/>
      <c r="KE533" s="9"/>
      <c r="KF533" s="9"/>
      <c r="NQ533" s="4"/>
      <c r="NR533" s="4"/>
      <c r="PT533" s="29"/>
      <c r="PU533" s="29"/>
      <c r="PV533" s="29"/>
      <c r="QT533" s="142"/>
      <c r="QU533" s="142"/>
      <c r="QV533" s="142"/>
      <c r="VI533" s="9"/>
      <c r="VJ533" s="9"/>
      <c r="VO533" s="8"/>
      <c r="VT533" s="18"/>
      <c r="VY533" s="91"/>
      <c r="WA533" s="3" t="s">
        <v>537</v>
      </c>
      <c r="WE533" s="6"/>
      <c r="WG533" s="7"/>
      <c r="WV533" s="7"/>
      <c r="WX533" s="18"/>
      <c r="WZ533" s="18"/>
      <c r="XA533" s="18"/>
      <c r="XB533" s="18"/>
      <c r="XC533" s="18"/>
      <c r="XD533" s="18"/>
      <c r="XE533" s="18"/>
      <c r="XF533" s="18"/>
      <c r="XG533" s="18"/>
      <c r="XH533" s="18"/>
      <c r="XI533" s="18"/>
      <c r="XJ533" s="18"/>
      <c r="XK533"/>
      <c r="XL533" s="6"/>
      <c r="XP533" s="4" t="s">
        <v>10504</v>
      </c>
      <c r="XQ533" s="4" t="s">
        <v>10958</v>
      </c>
      <c r="XS533" s="4"/>
      <c r="XT533" s="4"/>
      <c r="ZC533" s="3"/>
    </row>
    <row r="534" spans="1:686" ht="33" customHeight="1" x14ac:dyDescent="0.2">
      <c r="A534" s="162" t="s">
        <v>10483</v>
      </c>
      <c r="B534" s="162"/>
      <c r="C534" s="162" t="s">
        <v>10483</v>
      </c>
      <c r="D534" s="162" t="s">
        <v>10483</v>
      </c>
      <c r="E534" s="162" t="s">
        <v>10483</v>
      </c>
      <c r="K534" s="6">
        <v>117</v>
      </c>
      <c r="L534" s="6">
        <v>171</v>
      </c>
      <c r="M534" s="162" t="s">
        <v>10483</v>
      </c>
      <c r="Q534" s="3"/>
      <c r="T534" s="3" t="s">
        <v>1738</v>
      </c>
      <c r="X534" s="3"/>
      <c r="AC534" s="3"/>
      <c r="AD534" s="3" t="s">
        <v>3739</v>
      </c>
      <c r="AE534" s="3" t="s">
        <v>1738</v>
      </c>
      <c r="AF534" s="3" t="s">
        <v>49</v>
      </c>
      <c r="AG534" s="162" t="s">
        <v>10483</v>
      </c>
      <c r="AI534" s="3" t="s">
        <v>3741</v>
      </c>
      <c r="AL534" s="9"/>
      <c r="AM534" s="6" t="s">
        <v>10499</v>
      </c>
      <c r="AO534" s="28">
        <v>3</v>
      </c>
      <c r="AP534" s="28">
        <v>3</v>
      </c>
      <c r="AQ534" s="28">
        <v>52.5</v>
      </c>
      <c r="AR534" s="28"/>
      <c r="AS534" s="28"/>
      <c r="AT534" s="28"/>
      <c r="AU534" s="28"/>
      <c r="AV534" s="28"/>
      <c r="AW534" s="28"/>
      <c r="AX534" s="28"/>
      <c r="AY534" s="228"/>
      <c r="BH534" s="28" t="s">
        <v>2708</v>
      </c>
      <c r="BI534" s="28" t="s">
        <v>1529</v>
      </c>
      <c r="BJ534" s="28" t="s">
        <v>8503</v>
      </c>
      <c r="BK534" s="28">
        <v>3</v>
      </c>
      <c r="BQ534" s="28" t="s">
        <v>4455</v>
      </c>
      <c r="BS534" s="227" t="str">
        <f t="shared" ref="BS534:BS541" si="17">DD534&amp;" "&amp;FO534&amp;" "&amp;EJ534&amp;" "&amp;HZ534&amp;" "&amp;IZ534&amp;" "&amp;KW534&amp;" "&amp;LU534&amp;" "&amp;MS534&amp;" "&amp;NP534&amp;" "&amp;OO534&amp;" "&amp;PL534&amp;" "&amp;QK534&amp;" "&amp;RM534&amp;" "&amp;SI534&amp;" "&amp;TE534&amp;" "&amp;UE534&amp;" "&amp;JZ534</f>
        <v xml:space="preserve">-- DEBQ-R --              </v>
      </c>
      <c r="CL534" s="28">
        <v>36</v>
      </c>
      <c r="CM534" s="28">
        <v>36</v>
      </c>
      <c r="DD534" s="162" t="s">
        <v>10483</v>
      </c>
      <c r="DE534" s="29" t="s">
        <v>4143</v>
      </c>
      <c r="DF534" s="29" t="s">
        <v>4143</v>
      </c>
      <c r="DG534" s="29">
        <v>18.399999999999999</v>
      </c>
      <c r="DH534" s="29">
        <v>9.0399999999999991</v>
      </c>
      <c r="DJ534" s="29">
        <v>13.58</v>
      </c>
      <c r="DK534" s="29">
        <v>10.02</v>
      </c>
      <c r="DL534" s="162" t="s">
        <v>10483</v>
      </c>
      <c r="EA534" s="162" t="s">
        <v>10483</v>
      </c>
      <c r="EB534" s="162"/>
      <c r="EC534" s="162" t="s">
        <v>10483</v>
      </c>
      <c r="ED534" s="162" t="s">
        <v>10483</v>
      </c>
      <c r="EE534" s="162" t="s">
        <v>10483</v>
      </c>
      <c r="EF534" s="162" t="s">
        <v>10483</v>
      </c>
      <c r="EJ534" s="162" t="s">
        <v>10483</v>
      </c>
      <c r="EK534" s="162" t="s">
        <v>10483</v>
      </c>
      <c r="EL534" s="162" t="s">
        <v>10483</v>
      </c>
      <c r="EM534" s="162">
        <v>37.06</v>
      </c>
      <c r="EN534" s="162">
        <v>7.72</v>
      </c>
      <c r="EO534" s="162" t="s">
        <v>10483</v>
      </c>
      <c r="EP534" s="162">
        <v>32.89</v>
      </c>
      <c r="EQ534" s="162">
        <v>8.6</v>
      </c>
      <c r="ER534" s="162" t="s">
        <v>10483</v>
      </c>
      <c r="FG534" s="162" t="s">
        <v>10483</v>
      </c>
      <c r="FH534" s="162" t="s">
        <v>10483</v>
      </c>
      <c r="FI534" s="162" t="s">
        <v>10483</v>
      </c>
      <c r="FJ534" s="162" t="s">
        <v>10483</v>
      </c>
      <c r="FK534" s="162" t="s">
        <v>10483</v>
      </c>
      <c r="FO534" s="3" t="s">
        <v>4126</v>
      </c>
      <c r="FP534" s="162" t="s">
        <v>10483</v>
      </c>
      <c r="FQ534" s="3" t="s">
        <v>4126</v>
      </c>
      <c r="FR534" s="3" t="s">
        <v>4126</v>
      </c>
      <c r="FS534" s="29">
        <v>32.340000000000003</v>
      </c>
      <c r="FT534" s="29">
        <v>8.82</v>
      </c>
      <c r="FU534" s="53" t="s">
        <v>10483</v>
      </c>
      <c r="FV534" s="29">
        <v>30.2</v>
      </c>
      <c r="FW534" s="29">
        <v>8.77</v>
      </c>
      <c r="FX534" s="53" t="s">
        <v>10483</v>
      </c>
      <c r="FY534" s="142">
        <v>28.15</v>
      </c>
      <c r="FZ534" s="142">
        <v>9.52</v>
      </c>
      <c r="GA534" s="142">
        <v>28.7</v>
      </c>
      <c r="GB534" s="142">
        <v>8.32</v>
      </c>
      <c r="GC534" s="142"/>
      <c r="GM534" s="53" t="s">
        <v>10483</v>
      </c>
      <c r="GN534" s="53" t="s">
        <v>10483</v>
      </c>
      <c r="GO534" s="53" t="s">
        <v>10483</v>
      </c>
      <c r="GP534" s="53" t="s">
        <v>10483</v>
      </c>
      <c r="GQ534" s="53" t="s">
        <v>10483</v>
      </c>
      <c r="GZ534" s="166"/>
      <c r="HA534" s="166"/>
      <c r="HB534" s="166"/>
      <c r="HC534" s="166"/>
      <c r="HD534" s="166"/>
      <c r="HE534" s="166"/>
      <c r="HF534" s="166"/>
      <c r="HG534" s="166"/>
      <c r="HH534" s="166"/>
      <c r="HI534" s="166"/>
      <c r="HJ534" s="166"/>
      <c r="HK534" s="166"/>
      <c r="JZ534" s="9"/>
      <c r="KA534" s="9"/>
      <c r="KB534" s="9"/>
      <c r="KC534" s="9"/>
      <c r="KD534" s="9"/>
      <c r="KE534" s="9"/>
      <c r="KF534" s="9"/>
      <c r="PT534" s="29">
        <v>40</v>
      </c>
      <c r="PU534" s="29">
        <v>8.92</v>
      </c>
      <c r="PV534" s="29"/>
      <c r="QT534" s="142">
        <v>2.14</v>
      </c>
      <c r="QU534" s="142">
        <v>0.71</v>
      </c>
      <c r="QV534" s="142"/>
      <c r="VF534" s="3" t="s">
        <v>4532</v>
      </c>
      <c r="VG534" s="3" t="s">
        <v>5150</v>
      </c>
      <c r="VH534" s="3" t="s">
        <v>4504</v>
      </c>
      <c r="VI534" s="9"/>
      <c r="VJ534" s="9"/>
      <c r="VO534" s="8"/>
      <c r="VT534" s="18"/>
      <c r="WA534" s="3" t="s">
        <v>537</v>
      </c>
      <c r="WE534" s="6"/>
      <c r="WX534" s="18"/>
      <c r="WZ534" s="18" t="s">
        <v>1738</v>
      </c>
      <c r="XA534" s="18" t="s">
        <v>1738</v>
      </c>
      <c r="XB534" s="18" t="s">
        <v>49</v>
      </c>
      <c r="XC534" s="18"/>
      <c r="XD534" s="18" t="s">
        <v>3741</v>
      </c>
      <c r="XE534" s="18"/>
      <c r="XF534" s="18"/>
      <c r="XG534" s="18" t="s">
        <v>1285</v>
      </c>
      <c r="XH534" s="18"/>
      <c r="XI534" s="18"/>
      <c r="XJ534" s="18"/>
      <c r="XK534"/>
      <c r="XL534" s="6" t="s">
        <v>1285</v>
      </c>
      <c r="XM534" s="6" t="s">
        <v>1285</v>
      </c>
      <c r="XN534" s="6" t="s">
        <v>1285</v>
      </c>
      <c r="XP534" s="6" t="s">
        <v>10499</v>
      </c>
      <c r="XQ534" s="6" t="s">
        <v>10499</v>
      </c>
      <c r="XS534" s="6" t="s">
        <v>11004</v>
      </c>
      <c r="XU534" s="3" t="s">
        <v>49</v>
      </c>
      <c r="XV534" s="3">
        <v>3</v>
      </c>
      <c r="YJ534" s="3" t="s">
        <v>1843</v>
      </c>
      <c r="ZC534" s="3"/>
    </row>
    <row r="535" spans="1:686" ht="33" customHeight="1" x14ac:dyDescent="0.2">
      <c r="B535" s="150" t="s">
        <v>11358</v>
      </c>
      <c r="C535" s="150" t="s">
        <v>9944</v>
      </c>
      <c r="D535" s="150" t="s">
        <v>10025</v>
      </c>
      <c r="E535" s="150" t="s">
        <v>10025</v>
      </c>
      <c r="F535" s="1"/>
      <c r="J535" s="80" t="s">
        <v>5426</v>
      </c>
      <c r="K535" s="6">
        <v>118</v>
      </c>
      <c r="L535" s="6">
        <v>172</v>
      </c>
      <c r="M535" s="139" t="s">
        <v>2351</v>
      </c>
      <c r="N535" s="6" t="s">
        <v>10342</v>
      </c>
      <c r="O535" s="6" t="s">
        <v>10344</v>
      </c>
      <c r="P535" s="3">
        <v>3</v>
      </c>
      <c r="Q535" s="6" t="s">
        <v>2352</v>
      </c>
      <c r="S535" s="3" t="s">
        <v>75</v>
      </c>
      <c r="T535" s="3" t="s">
        <v>1146</v>
      </c>
      <c r="U535" s="3" t="s">
        <v>49</v>
      </c>
      <c r="V535" s="3" t="s">
        <v>425</v>
      </c>
      <c r="W535" s="3" t="s">
        <v>2114</v>
      </c>
      <c r="Y535" s="3" t="s">
        <v>2229</v>
      </c>
      <c r="Z535" s="3" t="s">
        <v>2166</v>
      </c>
      <c r="AB535" s="6" t="s">
        <v>1837</v>
      </c>
      <c r="AC535" s="3" t="s">
        <v>145</v>
      </c>
      <c r="AD535" s="3" t="s">
        <v>3519</v>
      </c>
      <c r="AE535" s="3" t="s">
        <v>3518</v>
      </c>
      <c r="AG535" s="162" t="s">
        <v>10483</v>
      </c>
      <c r="AI535" s="3" t="s">
        <v>3243</v>
      </c>
      <c r="AJ535" s="3" t="s">
        <v>3243</v>
      </c>
      <c r="AL535" s="9"/>
      <c r="AM535" s="6" t="s">
        <v>810</v>
      </c>
      <c r="AN535" s="3" t="s">
        <v>537</v>
      </c>
      <c r="AO535" s="9"/>
      <c r="AP535" s="28">
        <v>1</v>
      </c>
      <c r="AQ535" s="9"/>
      <c r="AR535" s="98" t="s">
        <v>2762</v>
      </c>
      <c r="AT535" s="98">
        <v>139</v>
      </c>
      <c r="AU535" s="98">
        <v>139</v>
      </c>
      <c r="AV535" s="98">
        <v>0</v>
      </c>
      <c r="AW535" s="98">
        <v>20.63</v>
      </c>
      <c r="AX535" s="98">
        <v>2.5099999999999998</v>
      </c>
      <c r="AY535" s="226" t="s">
        <v>2535</v>
      </c>
      <c r="AZ535" s="28" t="s">
        <v>615</v>
      </c>
      <c r="BA535" s="28" t="s">
        <v>542</v>
      </c>
      <c r="BB535" s="28" t="s">
        <v>542</v>
      </c>
      <c r="BC535" s="28" t="s">
        <v>542</v>
      </c>
      <c r="BD535" s="28" t="s">
        <v>53</v>
      </c>
      <c r="BE535" s="28" t="s">
        <v>10</v>
      </c>
      <c r="BF535" s="28" t="s">
        <v>428</v>
      </c>
      <c r="BG535" s="28" t="s">
        <v>12</v>
      </c>
      <c r="BH535" s="98" t="s">
        <v>2708</v>
      </c>
      <c r="BI535" s="28" t="s">
        <v>1529</v>
      </c>
      <c r="BK535" s="28" t="s">
        <v>1529</v>
      </c>
      <c r="BL535" s="28" t="s">
        <v>428</v>
      </c>
      <c r="BM535" s="28" t="s">
        <v>448</v>
      </c>
      <c r="BN535" s="28" t="s">
        <v>448</v>
      </c>
      <c r="BO535" s="28" t="s">
        <v>448</v>
      </c>
      <c r="BQ535" s="28" t="s">
        <v>4455</v>
      </c>
      <c r="BR535" s="227" t="s">
        <v>426</v>
      </c>
      <c r="BS535" s="227" t="str">
        <f t="shared" si="17"/>
        <v xml:space="preserve"> DEBQ-R EDI-BD    EDI-DT  EDE-Q-DI  SATAQ-3-P SATAQ-3-I (athlethe and general) PANAS-X negative affect     </v>
      </c>
      <c r="BT535" s="28" t="s">
        <v>4406</v>
      </c>
      <c r="BU535" s="28" t="s">
        <v>8253</v>
      </c>
      <c r="BV535" s="28" t="s">
        <v>8254</v>
      </c>
      <c r="BW535" s="28" t="s">
        <v>8255</v>
      </c>
      <c r="CE535" s="28" t="s">
        <v>4475</v>
      </c>
      <c r="CF535" s="28" t="s">
        <v>4458</v>
      </c>
      <c r="CJ535" s="118" t="s">
        <v>5426</v>
      </c>
      <c r="CL535" s="28">
        <v>46</v>
      </c>
      <c r="CM535" s="229"/>
      <c r="CN535" s="3" t="s">
        <v>4892</v>
      </c>
      <c r="EF535" s="9"/>
      <c r="EJ535" s="3" t="s">
        <v>1778</v>
      </c>
      <c r="EK535" s="3" t="s">
        <v>1778</v>
      </c>
      <c r="EL535" s="3" t="s">
        <v>1778</v>
      </c>
      <c r="EM535" s="29">
        <v>32.479999999999997</v>
      </c>
      <c r="EN535" s="29">
        <v>10.62</v>
      </c>
      <c r="EP535" s="53" t="s">
        <v>10483</v>
      </c>
      <c r="EQ535" s="53" t="s">
        <v>10483</v>
      </c>
      <c r="ES535" s="142">
        <v>32.46</v>
      </c>
      <c r="ET535" s="142">
        <v>11.69</v>
      </c>
      <c r="EU535" s="142"/>
      <c r="FK535" s="9"/>
      <c r="FO535" s="3" t="s">
        <v>4126</v>
      </c>
      <c r="FQ535" s="3" t="s">
        <v>4126</v>
      </c>
      <c r="FR535" s="3" t="s">
        <v>4126</v>
      </c>
      <c r="FS535" s="29">
        <v>26.67</v>
      </c>
      <c r="FT535" s="29">
        <v>8.9499999999999993</v>
      </c>
      <c r="FU535" s="53" t="s">
        <v>10483</v>
      </c>
      <c r="FV535" s="53" t="s">
        <v>10483</v>
      </c>
      <c r="FW535" s="53" t="s">
        <v>10483</v>
      </c>
      <c r="FX535" s="53"/>
      <c r="FY535" s="142">
        <v>25.71</v>
      </c>
      <c r="FZ535" s="142">
        <v>10.28</v>
      </c>
      <c r="GP535" s="2"/>
      <c r="GQ535" s="9"/>
      <c r="GZ535" s="166"/>
      <c r="HA535" s="166"/>
      <c r="HB535" s="166"/>
      <c r="HC535" s="166"/>
      <c r="HD535" s="166"/>
      <c r="HE535" s="166"/>
      <c r="HF535" s="166"/>
      <c r="HG535" s="166"/>
      <c r="HH535" s="166"/>
      <c r="HI535" s="166"/>
      <c r="HJ535" s="166"/>
      <c r="HK535" s="166"/>
      <c r="HO535" s="134" t="s">
        <v>542</v>
      </c>
      <c r="HS535" s="29" t="s">
        <v>7548</v>
      </c>
      <c r="HX535" s="29" t="s">
        <v>590</v>
      </c>
      <c r="HY535" s="29" t="s">
        <v>10866</v>
      </c>
      <c r="JZ535" s="9"/>
      <c r="KA535" s="9"/>
      <c r="KB535" s="9"/>
      <c r="KC535" s="9"/>
      <c r="KD535" s="9"/>
      <c r="KE535" s="9"/>
      <c r="KF535" s="9"/>
      <c r="LU535" s="3" t="s">
        <v>4146</v>
      </c>
      <c r="LV535" s="3" t="s">
        <v>4146</v>
      </c>
      <c r="LW535" s="3" t="s">
        <v>4146</v>
      </c>
      <c r="LX535" s="29">
        <v>22.49</v>
      </c>
      <c r="LY535" s="29">
        <v>8.77</v>
      </c>
      <c r="LZ535" s="53" t="s">
        <v>10483</v>
      </c>
      <c r="MA535" s="53" t="s">
        <v>10483</v>
      </c>
      <c r="MB535" s="142">
        <v>21.91</v>
      </c>
      <c r="MC535" s="142">
        <v>8.73</v>
      </c>
      <c r="NP535" s="3" t="s">
        <v>8112</v>
      </c>
      <c r="NQ535" s="3" t="s">
        <v>8112</v>
      </c>
      <c r="NR535" s="3" t="s">
        <v>8112</v>
      </c>
      <c r="NS535" s="29">
        <v>15.49</v>
      </c>
      <c r="NT535" s="29">
        <v>10.79</v>
      </c>
      <c r="NV535" s="53" t="s">
        <v>10483</v>
      </c>
      <c r="NW535" s="53" t="s">
        <v>10483</v>
      </c>
      <c r="NX535" s="53"/>
      <c r="NY535" s="142">
        <v>15.27</v>
      </c>
      <c r="NZ535" s="142">
        <v>9.93</v>
      </c>
      <c r="OO535" s="3" t="s">
        <v>4403</v>
      </c>
      <c r="OP535" s="3" t="s">
        <v>4170</v>
      </c>
      <c r="OQ535" s="3" t="s">
        <v>4403</v>
      </c>
      <c r="OR535" s="29">
        <v>20.3</v>
      </c>
      <c r="OS535" s="29">
        <v>7.11</v>
      </c>
      <c r="OT535" s="53" t="s">
        <v>10483</v>
      </c>
      <c r="OU535" s="53" t="s">
        <v>10483</v>
      </c>
      <c r="OV535" s="142">
        <v>19.149999999999999</v>
      </c>
      <c r="OW535" s="142">
        <v>7.62</v>
      </c>
      <c r="PL535" s="3" t="s">
        <v>4495</v>
      </c>
      <c r="PM535" s="3" t="s">
        <v>4170</v>
      </c>
      <c r="PN535" s="3" t="s">
        <v>8138</v>
      </c>
      <c r="QK535" s="3" t="s">
        <v>4404</v>
      </c>
      <c r="QL535" s="3" t="s">
        <v>4347</v>
      </c>
      <c r="QM535" s="3" t="s">
        <v>4347</v>
      </c>
      <c r="QN535" s="29">
        <v>38.89</v>
      </c>
      <c r="QO535" s="29">
        <v>14.36</v>
      </c>
      <c r="QT535" s="142">
        <v>36.200000000000003</v>
      </c>
      <c r="QU535" s="142">
        <v>13.62</v>
      </c>
      <c r="QV535" s="142"/>
      <c r="VF535" s="3" t="s">
        <v>4532</v>
      </c>
      <c r="VG535" s="3" t="s">
        <v>5151</v>
      </c>
      <c r="VH535" s="9"/>
      <c r="VI535" s="9"/>
      <c r="VJ535" s="9"/>
      <c r="VO535" s="8" t="s">
        <v>6380</v>
      </c>
      <c r="VQ535" s="6" t="s">
        <v>2351</v>
      </c>
      <c r="VR535" s="103" t="s">
        <v>2351</v>
      </c>
      <c r="VS535" s="103" t="s">
        <v>2351</v>
      </c>
      <c r="VT535" s="18" t="s">
        <v>2351</v>
      </c>
      <c r="VV535" s="104"/>
      <c r="VW535" s="104"/>
      <c r="VX535" s="103" t="s">
        <v>6381</v>
      </c>
      <c r="VY535" s="91" t="s">
        <v>6380</v>
      </c>
      <c r="VZ535" s="3" t="s">
        <v>537</v>
      </c>
      <c r="WA535" s="3" t="s">
        <v>537</v>
      </c>
      <c r="WB535" t="s">
        <v>10422</v>
      </c>
      <c r="WC535" s="103"/>
      <c r="WD535" s="103"/>
      <c r="WF535" s="103"/>
      <c r="WG535" s="104" t="s">
        <v>777</v>
      </c>
      <c r="WH535" s="5"/>
      <c r="WI535" s="5"/>
      <c r="WJ535" s="5"/>
      <c r="WK535" s="5"/>
      <c r="WL535" s="5"/>
      <c r="WM535" s="5"/>
      <c r="WN535" s="104"/>
      <c r="WO535" s="104"/>
      <c r="WQ535" s="91" t="s">
        <v>537</v>
      </c>
      <c r="WR535" s="91"/>
      <c r="WS535" s="91"/>
      <c r="WT535" s="91" t="s">
        <v>5839</v>
      </c>
      <c r="WU535" s="103" t="s">
        <v>5839</v>
      </c>
      <c r="WV535" s="104" t="s">
        <v>3901</v>
      </c>
      <c r="WW535" s="103" t="s">
        <v>6382</v>
      </c>
      <c r="WX535" s="18"/>
      <c r="WZ535" s="18" t="s">
        <v>1146</v>
      </c>
      <c r="XA535" s="18" t="s">
        <v>3518</v>
      </c>
      <c r="XB535" s="18"/>
      <c r="XC535" s="18"/>
      <c r="XD535" s="18" t="s">
        <v>3243</v>
      </c>
      <c r="XE535" s="18" t="s">
        <v>3243</v>
      </c>
      <c r="XF535" s="18" t="s">
        <v>427</v>
      </c>
      <c r="XG535" s="18" t="s">
        <v>810</v>
      </c>
      <c r="XH535" s="18"/>
      <c r="XI535" s="18"/>
      <c r="XJ535" s="18"/>
      <c r="XK535" s="3" t="s">
        <v>427</v>
      </c>
      <c r="XL535" s="8" t="s">
        <v>810</v>
      </c>
      <c r="XP535" s="6" t="s">
        <v>810</v>
      </c>
      <c r="XQ535" s="6" t="s">
        <v>810</v>
      </c>
      <c r="XS535" s="6" t="s">
        <v>11005</v>
      </c>
      <c r="XV535" s="3">
        <v>1</v>
      </c>
      <c r="XX535" s="3" t="s">
        <v>802</v>
      </c>
      <c r="YB535" s="3" t="s">
        <v>802</v>
      </c>
      <c r="YI535" s="3" t="s">
        <v>786</v>
      </c>
      <c r="YJ535" s="3" t="s">
        <v>1191</v>
      </c>
      <c r="YL535" s="3" t="s">
        <v>4969</v>
      </c>
      <c r="YM535" s="3" t="s">
        <v>537</v>
      </c>
      <c r="YP535" s="3" t="s">
        <v>2754</v>
      </c>
      <c r="YQ535" s="6" t="s">
        <v>3899</v>
      </c>
      <c r="YR535" s="6" t="s">
        <v>3901</v>
      </c>
      <c r="YS535" s="3" t="s">
        <v>49</v>
      </c>
      <c r="YT535" s="3" t="s">
        <v>425</v>
      </c>
      <c r="YU535" s="3" t="s">
        <v>4027</v>
      </c>
      <c r="YV535" s="3" t="s">
        <v>777</v>
      </c>
      <c r="YX535" s="3" t="s">
        <v>427</v>
      </c>
      <c r="YY535" s="3" t="s">
        <v>2114</v>
      </c>
      <c r="ZB535" s="3" t="s">
        <v>424</v>
      </c>
      <c r="ZC535" s="3"/>
      <c r="ZD535" s="24" t="s">
        <v>423</v>
      </c>
      <c r="ZH535" s="13" t="s">
        <v>724</v>
      </c>
      <c r="ZI535" s="3" t="s">
        <v>723</v>
      </c>
      <c r="ZJ535" s="3" t="s">
        <v>725</v>
      </c>
    </row>
    <row r="536" spans="1:686" ht="33" customHeight="1" x14ac:dyDescent="0.2">
      <c r="F536" s="1"/>
      <c r="K536" s="6">
        <v>118</v>
      </c>
      <c r="L536" s="6">
        <v>172</v>
      </c>
      <c r="T536" s="3" t="s">
        <v>1147</v>
      </c>
      <c r="AC536" s="3"/>
      <c r="AD536" s="3" t="s">
        <v>3519</v>
      </c>
      <c r="AE536" s="3" t="s">
        <v>3518</v>
      </c>
      <c r="AG536" s="162" t="s">
        <v>10483</v>
      </c>
      <c r="AI536" s="3" t="s">
        <v>3243</v>
      </c>
      <c r="AJ536" s="3" t="s">
        <v>3243</v>
      </c>
      <c r="AL536" s="9"/>
      <c r="AM536" s="6" t="s">
        <v>810</v>
      </c>
      <c r="AO536" s="9"/>
      <c r="AP536" s="28">
        <v>1</v>
      </c>
      <c r="AQ536" s="9"/>
      <c r="BH536" s="98" t="s">
        <v>2708</v>
      </c>
      <c r="BQ536" s="28" t="s">
        <v>4455</v>
      </c>
      <c r="BS536" s="227" t="str">
        <f t="shared" si="17"/>
        <v xml:space="preserve">                </v>
      </c>
      <c r="CL536" s="28">
        <v>37</v>
      </c>
      <c r="CM536" s="229"/>
      <c r="EF536" s="9"/>
      <c r="EM536" s="29">
        <v>31.31</v>
      </c>
      <c r="EN536" s="29">
        <v>10.56</v>
      </c>
      <c r="EP536" s="53" t="s">
        <v>10483</v>
      </c>
      <c r="EQ536" s="53" t="s">
        <v>10483</v>
      </c>
      <c r="ES536" s="142">
        <v>30.89</v>
      </c>
      <c r="ET536" s="142">
        <v>9.2100000000000009</v>
      </c>
      <c r="EU536" s="142"/>
      <c r="FK536" s="9"/>
      <c r="FS536" s="29">
        <v>25.49</v>
      </c>
      <c r="FT536" s="29">
        <v>8.85</v>
      </c>
      <c r="FU536" s="53" t="s">
        <v>10483</v>
      </c>
      <c r="FV536" s="53" t="s">
        <v>10483</v>
      </c>
      <c r="FW536" s="53" t="s">
        <v>10483</v>
      </c>
      <c r="FX536" s="53"/>
      <c r="FY536" s="142">
        <v>22.68</v>
      </c>
      <c r="FZ536" s="142">
        <v>9.67</v>
      </c>
      <c r="GP536" s="2"/>
      <c r="GQ536" s="9"/>
      <c r="GZ536" s="166"/>
      <c r="HA536" s="166"/>
      <c r="HB536" s="166"/>
      <c r="HC536" s="166"/>
      <c r="HD536" s="166"/>
      <c r="HE536" s="166"/>
      <c r="HF536" s="166"/>
      <c r="HG536" s="166"/>
      <c r="HH536" s="166"/>
      <c r="HI536" s="166"/>
      <c r="HJ536" s="166"/>
      <c r="HK536" s="166"/>
      <c r="JZ536" s="9"/>
      <c r="KA536" s="9"/>
      <c r="KB536" s="9"/>
      <c r="KC536" s="9"/>
      <c r="KD536" s="9"/>
      <c r="KE536" s="9"/>
      <c r="KF536" s="9"/>
      <c r="LX536" s="29">
        <v>21.49</v>
      </c>
      <c r="LY536" s="29">
        <v>7.49</v>
      </c>
      <c r="LZ536" s="53" t="s">
        <v>10483</v>
      </c>
      <c r="MA536" s="53" t="s">
        <v>10483</v>
      </c>
      <c r="MB536" s="142">
        <v>19.22</v>
      </c>
      <c r="MC536" s="142">
        <v>8.17</v>
      </c>
      <c r="NS536" s="29">
        <v>14.22</v>
      </c>
      <c r="NT536" s="29">
        <v>9.15</v>
      </c>
      <c r="NV536" s="53" t="s">
        <v>10483</v>
      </c>
      <c r="NW536" s="53" t="s">
        <v>10483</v>
      </c>
      <c r="NX536" s="53"/>
      <c r="NY536" s="142">
        <v>13.03</v>
      </c>
      <c r="NZ536" s="142">
        <v>8.15</v>
      </c>
      <c r="OR536" s="29">
        <v>18.489999999999998</v>
      </c>
      <c r="OS536" s="29">
        <v>6.96</v>
      </c>
      <c r="OT536" s="53" t="s">
        <v>10483</v>
      </c>
      <c r="OU536" s="53" t="s">
        <v>10483</v>
      </c>
      <c r="OV536" s="142">
        <v>16.84</v>
      </c>
      <c r="OW536" s="142">
        <v>6.27</v>
      </c>
      <c r="QN536" s="29">
        <v>40.24</v>
      </c>
      <c r="QO536" s="29">
        <v>15.77</v>
      </c>
      <c r="QT536" s="142">
        <v>39.299999999999997</v>
      </c>
      <c r="QU536" s="142">
        <v>20.13</v>
      </c>
      <c r="QV536" s="142"/>
      <c r="VF536" s="3" t="s">
        <v>4532</v>
      </c>
      <c r="VG536" s="3" t="s">
        <v>5151</v>
      </c>
      <c r="VH536" s="9"/>
      <c r="VI536" s="9"/>
      <c r="VJ536" s="9"/>
      <c r="VO536" s="8"/>
      <c r="VT536" s="18"/>
      <c r="WA536" s="3" t="s">
        <v>537</v>
      </c>
      <c r="WX536" s="18"/>
      <c r="WZ536" s="18" t="s">
        <v>1147</v>
      </c>
      <c r="XA536" s="18" t="s">
        <v>3518</v>
      </c>
      <c r="XB536" s="18"/>
      <c r="XC536" s="18"/>
      <c r="XD536" s="18" t="s">
        <v>3243</v>
      </c>
      <c r="XE536" s="18" t="s">
        <v>3243</v>
      </c>
      <c r="XF536" s="18" t="s">
        <v>427</v>
      </c>
      <c r="XG536" s="18" t="s">
        <v>810</v>
      </c>
      <c r="XH536" s="18"/>
      <c r="XI536" s="18"/>
      <c r="XJ536" s="18"/>
      <c r="XK536"/>
      <c r="XL536" s="3" t="s">
        <v>810</v>
      </c>
      <c r="XM536" s="6" t="s">
        <v>1427</v>
      </c>
      <c r="XN536" s="6" t="s">
        <v>1427</v>
      </c>
      <c r="XP536" s="6" t="s">
        <v>810</v>
      </c>
      <c r="XQ536" s="6" t="s">
        <v>810</v>
      </c>
      <c r="XS536" s="6" t="s">
        <v>11006</v>
      </c>
      <c r="XV536" s="3">
        <v>1</v>
      </c>
      <c r="YB536" s="3" t="s">
        <v>1464</v>
      </c>
      <c r="YJ536" s="3" t="s">
        <v>1191</v>
      </c>
      <c r="YX536" s="3" t="s">
        <v>427</v>
      </c>
      <c r="ZC536" s="3"/>
    </row>
    <row r="537" spans="1:686" ht="33" customHeight="1" x14ac:dyDescent="0.2">
      <c r="F537" s="1"/>
      <c r="K537" s="6">
        <v>118</v>
      </c>
      <c r="L537" s="6">
        <v>172</v>
      </c>
      <c r="T537" s="3" t="s">
        <v>1148</v>
      </c>
      <c r="AC537" s="3"/>
      <c r="AE537" s="3" t="s">
        <v>3520</v>
      </c>
      <c r="AG537" s="162" t="s">
        <v>10483</v>
      </c>
      <c r="AJ537" s="3" t="s">
        <v>542</v>
      </c>
      <c r="AL537" s="9"/>
      <c r="AM537" s="6" t="s">
        <v>10744</v>
      </c>
      <c r="AO537" s="9"/>
      <c r="AP537" s="28">
        <v>1</v>
      </c>
      <c r="AQ537" s="9"/>
      <c r="BH537" s="98" t="s">
        <v>2708</v>
      </c>
      <c r="BQ537" s="28" t="s">
        <v>4455</v>
      </c>
      <c r="BS537" s="227" t="str">
        <f t="shared" si="17"/>
        <v xml:space="preserve">                </v>
      </c>
      <c r="CL537" s="28">
        <v>40</v>
      </c>
      <c r="CM537" s="229"/>
      <c r="EF537" s="9"/>
      <c r="EM537" s="29">
        <v>30.83</v>
      </c>
      <c r="EN537" s="29">
        <v>10.94</v>
      </c>
      <c r="EP537" s="53" t="s">
        <v>10483</v>
      </c>
      <c r="EQ537" s="53" t="s">
        <v>10483</v>
      </c>
      <c r="ES537" s="142">
        <v>30.3</v>
      </c>
      <c r="ET537" s="142">
        <v>10.52</v>
      </c>
      <c r="EU537" s="142"/>
      <c r="FK537" s="9"/>
      <c r="FS537" s="29">
        <v>25.41</v>
      </c>
      <c r="FT537" s="29">
        <v>9.17</v>
      </c>
      <c r="FU537" s="53" t="s">
        <v>10483</v>
      </c>
      <c r="FV537" s="53" t="s">
        <v>10483</v>
      </c>
      <c r="FW537" s="53" t="s">
        <v>10483</v>
      </c>
      <c r="FX537" s="53"/>
      <c r="FY537" s="142">
        <v>23.26</v>
      </c>
      <c r="FZ537" s="142">
        <v>10.63</v>
      </c>
      <c r="GP537" s="2"/>
      <c r="GQ537" s="9"/>
      <c r="GZ537" s="166"/>
      <c r="HA537" s="166"/>
      <c r="HB537" s="166"/>
      <c r="HC537" s="166"/>
      <c r="HD537" s="166"/>
      <c r="HE537" s="166"/>
      <c r="HF537" s="166"/>
      <c r="HG537" s="166"/>
      <c r="HH537" s="166"/>
      <c r="HI537" s="166"/>
      <c r="HJ537" s="166"/>
      <c r="HK537" s="166"/>
      <c r="JZ537" s="9"/>
      <c r="KA537" s="9"/>
      <c r="KB537" s="9"/>
      <c r="KC537" s="9"/>
      <c r="KD537" s="9"/>
      <c r="KE537" s="9"/>
      <c r="KF537" s="9"/>
      <c r="LX537" s="29">
        <v>20.149999999999999</v>
      </c>
      <c r="LY537" s="29">
        <v>9.6300000000000008</v>
      </c>
      <c r="LZ537" s="53" t="s">
        <v>10483</v>
      </c>
      <c r="MA537" s="53" t="s">
        <v>10483</v>
      </c>
      <c r="MB537" s="142">
        <v>18.690000000000001</v>
      </c>
      <c r="MC537" s="142">
        <v>8.9</v>
      </c>
      <c r="NS537" s="29">
        <v>11.85</v>
      </c>
      <c r="NT537" s="29">
        <v>10.25</v>
      </c>
      <c r="NV537" s="53" t="s">
        <v>10483</v>
      </c>
      <c r="NW537" s="53" t="s">
        <v>10483</v>
      </c>
      <c r="NX537" s="53"/>
      <c r="NY537" s="142">
        <v>11.03</v>
      </c>
      <c r="NZ537" s="142">
        <v>9.9</v>
      </c>
      <c r="OR537" s="29">
        <v>19.13</v>
      </c>
      <c r="OS537" s="29">
        <v>6.01</v>
      </c>
      <c r="OT537" s="53" t="s">
        <v>10483</v>
      </c>
      <c r="OU537" s="53" t="s">
        <v>10483</v>
      </c>
      <c r="OV537" s="142">
        <v>15.3</v>
      </c>
      <c r="OW537" s="142">
        <v>5.95</v>
      </c>
      <c r="QN537" s="29">
        <v>35.03</v>
      </c>
      <c r="QO537" s="29">
        <v>16.43</v>
      </c>
      <c r="QT537" s="142">
        <v>29.95</v>
      </c>
      <c r="QU537" s="142">
        <v>10.67</v>
      </c>
      <c r="QV537" s="142"/>
      <c r="VF537" s="3" t="s">
        <v>4532</v>
      </c>
      <c r="VG537" s="3" t="s">
        <v>5151</v>
      </c>
      <c r="VH537" s="9"/>
      <c r="VI537" s="9"/>
      <c r="VJ537" s="9"/>
      <c r="VO537" s="8"/>
      <c r="VT537" s="18"/>
      <c r="WA537" s="3" t="s">
        <v>537</v>
      </c>
      <c r="WX537" s="18"/>
      <c r="WZ537" s="18" t="s">
        <v>1148</v>
      </c>
      <c r="XA537" s="18" t="s">
        <v>3520</v>
      </c>
      <c r="XB537" s="18"/>
      <c r="XC537" s="18"/>
      <c r="XD537" s="18"/>
      <c r="XE537" s="18" t="s">
        <v>542</v>
      </c>
      <c r="XF537" s="18" t="s">
        <v>427</v>
      </c>
      <c r="XG537" s="18" t="s">
        <v>1013</v>
      </c>
      <c r="XH537" s="18"/>
      <c r="XI537" s="18"/>
      <c r="XJ537" s="18"/>
      <c r="XK537"/>
      <c r="XL537" s="3" t="s">
        <v>1013</v>
      </c>
      <c r="XO537" s="6" t="s">
        <v>10520</v>
      </c>
      <c r="XP537" s="6" t="s">
        <v>9568</v>
      </c>
      <c r="XQ537" s="6" t="s">
        <v>10744</v>
      </c>
      <c r="XS537" s="6" t="s">
        <v>11007</v>
      </c>
      <c r="XV537" s="3">
        <v>1</v>
      </c>
      <c r="YB537" s="3" t="s">
        <v>1013</v>
      </c>
      <c r="YJ537" s="3" t="s">
        <v>1191</v>
      </c>
      <c r="YX537" s="3" t="s">
        <v>427</v>
      </c>
      <c r="ZC537" s="3"/>
    </row>
    <row r="538" spans="1:686" ht="33" customHeight="1" x14ac:dyDescent="0.2">
      <c r="B538" s="64" t="s">
        <v>11357</v>
      </c>
      <c r="C538" s="138" t="s">
        <v>9907</v>
      </c>
      <c r="D538" s="138"/>
      <c r="E538" s="138"/>
      <c r="F538" s="156" t="s">
        <v>9962</v>
      </c>
      <c r="K538" s="6">
        <v>119</v>
      </c>
      <c r="L538" s="6">
        <v>173</v>
      </c>
      <c r="M538" s="138" t="s">
        <v>982</v>
      </c>
      <c r="N538" s="3" t="s">
        <v>10345</v>
      </c>
      <c r="O538" s="3" t="s">
        <v>10346</v>
      </c>
      <c r="P538" s="3">
        <v>2</v>
      </c>
      <c r="Q538" s="6" t="s">
        <v>2327</v>
      </c>
      <c r="S538" s="3" t="s">
        <v>75</v>
      </c>
      <c r="T538" s="3" t="s">
        <v>1149</v>
      </c>
      <c r="U538" s="3" t="s">
        <v>298</v>
      </c>
      <c r="V538" s="3" t="s">
        <v>299</v>
      </c>
      <c r="W538" s="3" t="s">
        <v>2108</v>
      </c>
      <c r="X538" s="6" t="s">
        <v>2170</v>
      </c>
      <c r="Y538" s="3" t="s">
        <v>2229</v>
      </c>
      <c r="Z538" s="3" t="s">
        <v>2166</v>
      </c>
      <c r="AA538" s="3" t="s">
        <v>2258</v>
      </c>
      <c r="AB538" s="6" t="s">
        <v>1837</v>
      </c>
      <c r="AC538" s="3" t="s">
        <v>145</v>
      </c>
      <c r="AE538" s="3" t="s">
        <v>1861</v>
      </c>
      <c r="AF538" s="3" t="s">
        <v>3542</v>
      </c>
      <c r="AG538" s="3" t="s">
        <v>987</v>
      </c>
      <c r="AI538" s="3" t="s">
        <v>3243</v>
      </c>
      <c r="AJ538" s="3" t="s">
        <v>3243</v>
      </c>
      <c r="AL538" s="9"/>
      <c r="AM538" s="6" t="s">
        <v>10499</v>
      </c>
      <c r="AN538" s="3" t="s">
        <v>537</v>
      </c>
      <c r="AO538" s="28">
        <v>6</v>
      </c>
      <c r="AP538" s="28">
        <v>6</v>
      </c>
      <c r="AQ538" s="28">
        <v>45</v>
      </c>
      <c r="AR538" s="98" t="s">
        <v>2770</v>
      </c>
      <c r="AT538" s="9">
        <v>81</v>
      </c>
      <c r="AU538" s="98">
        <v>81</v>
      </c>
      <c r="AV538" s="98">
        <v>0</v>
      </c>
      <c r="AW538" s="98">
        <v>12.1</v>
      </c>
      <c r="AX538" s="98">
        <v>0.9</v>
      </c>
      <c r="AZ538" s="28" t="s">
        <v>557</v>
      </c>
      <c r="BA538" s="28" t="s">
        <v>542</v>
      </c>
      <c r="BB538" s="28" t="s">
        <v>542</v>
      </c>
      <c r="BC538" s="28" t="s">
        <v>542</v>
      </c>
      <c r="BD538" s="28" t="s">
        <v>9</v>
      </c>
      <c r="BE538" s="28" t="s">
        <v>10</v>
      </c>
      <c r="BF538" s="28" t="s">
        <v>26</v>
      </c>
      <c r="BG538" s="28" t="s">
        <v>137</v>
      </c>
      <c r="BH538" s="98" t="s">
        <v>2708</v>
      </c>
      <c r="BI538" s="28" t="s">
        <v>1529</v>
      </c>
      <c r="BJ538" s="28" t="s">
        <v>8502</v>
      </c>
      <c r="BK538" s="28">
        <v>6</v>
      </c>
      <c r="BL538" s="28" t="s">
        <v>448</v>
      </c>
      <c r="BM538" s="28" t="s">
        <v>448</v>
      </c>
      <c r="BN538" s="28" t="s">
        <v>448</v>
      </c>
      <c r="BO538" s="28" t="s">
        <v>448</v>
      </c>
      <c r="BQ538" s="28" t="s">
        <v>4455</v>
      </c>
      <c r="BR538" s="227" t="s">
        <v>300</v>
      </c>
      <c r="BS538" s="227" t="str">
        <f t="shared" si="17"/>
        <v xml:space="preserve">-- DRES SDBPS       PSPS IBSS-r PANAS-C (sadness, guilt, fear/anxiety)     </v>
      </c>
      <c r="BT538" s="28" t="s">
        <v>823</v>
      </c>
      <c r="BU538" s="28" t="s">
        <v>823</v>
      </c>
      <c r="CE538" s="28" t="s">
        <v>4463</v>
      </c>
      <c r="CF538" s="28" t="s">
        <v>4458</v>
      </c>
      <c r="CL538" s="28">
        <v>41</v>
      </c>
      <c r="CM538" s="28">
        <v>36</v>
      </c>
      <c r="DD538" s="162" t="s">
        <v>10483</v>
      </c>
      <c r="DE538" s="162" t="s">
        <v>10483</v>
      </c>
      <c r="DF538" s="162" t="s">
        <v>10483</v>
      </c>
      <c r="DG538" s="162" t="s">
        <v>10483</v>
      </c>
      <c r="DH538" s="162" t="s">
        <v>10483</v>
      </c>
      <c r="DI538" s="162" t="s">
        <v>10483</v>
      </c>
      <c r="DJ538" s="162" t="s">
        <v>10483</v>
      </c>
      <c r="DK538" s="162" t="s">
        <v>10483</v>
      </c>
      <c r="DL538" s="162" t="s">
        <v>10483</v>
      </c>
      <c r="EA538" s="162" t="s">
        <v>10483</v>
      </c>
      <c r="EB538" s="162"/>
      <c r="EC538" s="162" t="s">
        <v>10483</v>
      </c>
      <c r="ED538" s="162" t="s">
        <v>10483</v>
      </c>
      <c r="EE538" s="162" t="s">
        <v>10483</v>
      </c>
      <c r="EF538" s="162" t="s">
        <v>10483</v>
      </c>
      <c r="EJ538" s="3" t="s">
        <v>1348</v>
      </c>
      <c r="EK538" s="3" t="s">
        <v>1348</v>
      </c>
      <c r="EL538" s="3" t="s">
        <v>1348</v>
      </c>
      <c r="EM538" s="29">
        <v>3.24</v>
      </c>
      <c r="EN538" s="29">
        <v>0.94</v>
      </c>
      <c r="EO538" s="162" t="s">
        <v>10483</v>
      </c>
      <c r="EP538" s="29">
        <v>2.5299999999999998</v>
      </c>
      <c r="EQ538" s="29">
        <v>0.81</v>
      </c>
      <c r="ER538" s="162" t="s">
        <v>10483</v>
      </c>
      <c r="FG538" s="162" t="s">
        <v>10483</v>
      </c>
      <c r="FH538" s="162" t="s">
        <v>10483</v>
      </c>
      <c r="FI538" s="162" t="s">
        <v>10483</v>
      </c>
      <c r="FJ538" s="162" t="s">
        <v>10483</v>
      </c>
      <c r="FK538" s="162" t="s">
        <v>10483</v>
      </c>
      <c r="FO538" s="3" t="s">
        <v>4160</v>
      </c>
      <c r="FP538" s="162" t="s">
        <v>10483</v>
      </c>
      <c r="FQ538" s="3" t="s">
        <v>4160</v>
      </c>
      <c r="FR538" s="3" t="s">
        <v>4160</v>
      </c>
      <c r="FS538" s="29">
        <v>2.58</v>
      </c>
      <c r="FT538" s="29">
        <v>1.05</v>
      </c>
      <c r="FU538" s="53" t="s">
        <v>10483</v>
      </c>
      <c r="FV538" s="29">
        <v>2.0499999999999998</v>
      </c>
      <c r="FW538" s="29">
        <v>0.81</v>
      </c>
      <c r="FX538" s="162" t="s">
        <v>10483</v>
      </c>
      <c r="GM538" s="162" t="s">
        <v>10483</v>
      </c>
      <c r="GN538" s="162" t="s">
        <v>10483</v>
      </c>
      <c r="GO538" s="162" t="s">
        <v>10483</v>
      </c>
      <c r="GP538" s="162" t="s">
        <v>10483</v>
      </c>
      <c r="GQ538" s="162" t="s">
        <v>10483</v>
      </c>
      <c r="GU538" s="29" t="s">
        <v>823</v>
      </c>
      <c r="GV538" s="29">
        <v>15.27</v>
      </c>
      <c r="GW538" s="29">
        <v>13.44</v>
      </c>
      <c r="GX538" s="29">
        <v>11.05</v>
      </c>
      <c r="GY538" s="29">
        <v>11.73</v>
      </c>
      <c r="GZ538" s="166"/>
      <c r="HA538" s="166"/>
      <c r="HB538" s="166"/>
      <c r="HC538" s="166"/>
      <c r="HD538" s="166"/>
      <c r="HE538" s="166"/>
      <c r="HF538" s="166"/>
      <c r="HG538" s="166"/>
      <c r="HH538" s="166"/>
      <c r="HI538" s="166"/>
      <c r="HJ538" s="166"/>
      <c r="HK538" s="166"/>
      <c r="HO538" s="134" t="s">
        <v>542</v>
      </c>
      <c r="JZ538" s="9"/>
      <c r="KA538" s="9"/>
      <c r="KB538" s="9"/>
      <c r="KC538" s="9"/>
      <c r="KD538" s="9"/>
      <c r="KE538" s="9"/>
      <c r="KF538" s="9"/>
      <c r="OO538" s="3" t="s">
        <v>4318</v>
      </c>
      <c r="OP538" s="3" t="s">
        <v>4318</v>
      </c>
      <c r="OQ538" s="3" t="s">
        <v>4318</v>
      </c>
      <c r="OR538" s="29">
        <v>3.08</v>
      </c>
      <c r="OS538" s="29">
        <v>0.89</v>
      </c>
      <c r="OT538" s="29">
        <v>2.2999999999999998</v>
      </c>
      <c r="OU538" s="29">
        <v>0.71</v>
      </c>
      <c r="PL538" s="3" t="s">
        <v>4317</v>
      </c>
      <c r="PM538" s="3" t="s">
        <v>4179</v>
      </c>
      <c r="PN538" s="3" t="s">
        <v>4179</v>
      </c>
      <c r="PO538" s="29">
        <v>3.11</v>
      </c>
      <c r="PP538" s="29">
        <v>0.54</v>
      </c>
      <c r="PQ538" s="29">
        <v>2.75</v>
      </c>
      <c r="PR538" s="29">
        <v>0.66</v>
      </c>
      <c r="QK538" s="3" t="s">
        <v>4407</v>
      </c>
      <c r="QL538" s="3" t="s">
        <v>4347</v>
      </c>
      <c r="QM538" s="3" t="s">
        <v>4347</v>
      </c>
      <c r="QN538" s="29">
        <v>2.58</v>
      </c>
      <c r="QO538" s="29">
        <v>1.05</v>
      </c>
      <c r="QQ538" s="29">
        <v>2.0499999999999998</v>
      </c>
      <c r="QR538" s="29">
        <v>0.93</v>
      </c>
      <c r="VE538" s="9"/>
      <c r="VF538" s="3" t="s">
        <v>5069</v>
      </c>
      <c r="VG538" s="3" t="s">
        <v>5152</v>
      </c>
      <c r="VH538" s="9"/>
      <c r="VI538" s="9"/>
      <c r="VJ538" s="9"/>
      <c r="VQ538" s="3" t="s">
        <v>982</v>
      </c>
      <c r="VR538" s="3" t="s">
        <v>982</v>
      </c>
      <c r="VS538" s="3" t="s">
        <v>982</v>
      </c>
      <c r="VT538" s="6" t="s">
        <v>982</v>
      </c>
      <c r="VX538" s="3" t="s">
        <v>6384</v>
      </c>
      <c r="VZ538" s="3" t="s">
        <v>537</v>
      </c>
      <c r="WA538" s="3" t="s">
        <v>537</v>
      </c>
      <c r="WB538" s="117" t="s">
        <v>10426</v>
      </c>
      <c r="WC538" s="3" t="s">
        <v>537</v>
      </c>
      <c r="WG538" s="7" t="s">
        <v>537</v>
      </c>
      <c r="WO538" s="2" t="s">
        <v>6383</v>
      </c>
      <c r="WQ538" s="92" t="s">
        <v>537</v>
      </c>
      <c r="WR538" s="92"/>
      <c r="WS538" s="92" t="s">
        <v>537</v>
      </c>
      <c r="WT538" s="92" t="s">
        <v>537</v>
      </c>
      <c r="WU538" s="3" t="s">
        <v>5839</v>
      </c>
      <c r="WV538" s="7" t="s">
        <v>3922</v>
      </c>
      <c r="WZ538" s="6" t="s">
        <v>1149</v>
      </c>
      <c r="XA538" s="6" t="s">
        <v>6385</v>
      </c>
      <c r="XB538" s="6" t="s">
        <v>6386</v>
      </c>
      <c r="XD538" s="6" t="s">
        <v>3243</v>
      </c>
      <c r="XE538" s="6" t="s">
        <v>3243</v>
      </c>
      <c r="XF538" s="6" t="s">
        <v>2484</v>
      </c>
      <c r="XG538" s="6" t="s">
        <v>4993</v>
      </c>
      <c r="XH538" s="6" t="s">
        <v>1285</v>
      </c>
      <c r="XK538" s="3" t="s">
        <v>169</v>
      </c>
      <c r="XL538" s="3" t="s">
        <v>4993</v>
      </c>
      <c r="XP538" s="6" t="s">
        <v>10499</v>
      </c>
      <c r="XQ538" s="6" t="s">
        <v>10499</v>
      </c>
      <c r="XS538" s="3" t="s">
        <v>3542</v>
      </c>
      <c r="XU538" s="3" t="s">
        <v>3542</v>
      </c>
      <c r="XV538" s="3">
        <v>6</v>
      </c>
      <c r="XW538" s="6" t="s">
        <v>987</v>
      </c>
      <c r="XX538" s="3" t="s">
        <v>798</v>
      </c>
      <c r="XY538" s="3" t="s">
        <v>1096</v>
      </c>
      <c r="YB538" s="3" t="s">
        <v>1465</v>
      </c>
      <c r="YI538" s="3" t="s">
        <v>786</v>
      </c>
      <c r="YJ538" s="3" t="s">
        <v>297</v>
      </c>
      <c r="YL538" s="3" t="s">
        <v>301</v>
      </c>
      <c r="YM538" s="3" t="s">
        <v>537</v>
      </c>
      <c r="YO538" s="3" t="s">
        <v>537</v>
      </c>
      <c r="YP538" s="3" t="s">
        <v>537</v>
      </c>
      <c r="YQ538" s="3" t="s">
        <v>3899</v>
      </c>
      <c r="YR538" s="3" t="s">
        <v>3922</v>
      </c>
      <c r="YS538" s="3" t="s">
        <v>298</v>
      </c>
      <c r="YT538" s="3" t="s">
        <v>299</v>
      </c>
      <c r="YU538" s="3" t="s">
        <v>4028</v>
      </c>
      <c r="YV538" s="3" t="s">
        <v>537</v>
      </c>
      <c r="YX538" s="3" t="s">
        <v>2484</v>
      </c>
      <c r="YY538" s="3" t="s">
        <v>2108</v>
      </c>
      <c r="ZA538" s="6" t="s">
        <v>1837</v>
      </c>
      <c r="ZB538" s="3" t="s">
        <v>145</v>
      </c>
      <c r="ZC538" s="3" t="s">
        <v>1980</v>
      </c>
      <c r="ZD538" s="24" t="s">
        <v>1654</v>
      </c>
      <c r="ZH538" s="13" t="s">
        <v>674</v>
      </c>
      <c r="ZI538" s="3" t="s">
        <v>601</v>
      </c>
      <c r="ZJ538" s="3" t="s">
        <v>675</v>
      </c>
    </row>
    <row r="539" spans="1:686" ht="33" customHeight="1" x14ac:dyDescent="0.2">
      <c r="A539" s="162" t="s">
        <v>10483</v>
      </c>
      <c r="B539" s="162"/>
      <c r="C539" s="162" t="s">
        <v>10483</v>
      </c>
      <c r="D539" s="162" t="s">
        <v>10483</v>
      </c>
      <c r="E539" s="162" t="s">
        <v>10483</v>
      </c>
      <c r="F539" s="3"/>
      <c r="K539" s="6">
        <v>119</v>
      </c>
      <c r="L539" s="6">
        <v>173</v>
      </c>
      <c r="M539" s="162" t="s">
        <v>10483</v>
      </c>
      <c r="T539" s="3" t="s">
        <v>1150</v>
      </c>
      <c r="AC539" s="3"/>
      <c r="AE539" s="3" t="s">
        <v>3545</v>
      </c>
      <c r="AG539" s="162" t="s">
        <v>10483</v>
      </c>
      <c r="AI539" s="3" t="s">
        <v>3544</v>
      </c>
      <c r="AL539" s="9"/>
      <c r="AM539" s="6" t="s">
        <v>10743</v>
      </c>
      <c r="AO539" s="28">
        <v>6</v>
      </c>
      <c r="AP539" s="9"/>
      <c r="AQ539" s="9"/>
      <c r="BH539" s="98" t="s">
        <v>2708</v>
      </c>
      <c r="BI539" s="28" t="s">
        <v>1529</v>
      </c>
      <c r="BJ539" s="28" t="s">
        <v>8502</v>
      </c>
      <c r="BK539" s="28">
        <v>6</v>
      </c>
      <c r="BQ539" s="28" t="s">
        <v>4455</v>
      </c>
      <c r="BS539" s="227" t="str">
        <f t="shared" si="17"/>
        <v xml:space="preserve">-- DRES SDBPS              </v>
      </c>
      <c r="CL539" s="28">
        <v>40</v>
      </c>
      <c r="CM539" s="28">
        <v>39</v>
      </c>
      <c r="DD539" s="162" t="s">
        <v>10483</v>
      </c>
      <c r="DE539" s="162" t="s">
        <v>10483</v>
      </c>
      <c r="DF539" s="162" t="s">
        <v>10483</v>
      </c>
      <c r="DG539" s="162" t="s">
        <v>10483</v>
      </c>
      <c r="DH539" s="162" t="s">
        <v>10483</v>
      </c>
      <c r="DI539" s="162" t="s">
        <v>10483</v>
      </c>
      <c r="DJ539" s="162" t="s">
        <v>10483</v>
      </c>
      <c r="DK539" s="162" t="s">
        <v>10483</v>
      </c>
      <c r="DL539" s="162" t="s">
        <v>10483</v>
      </c>
      <c r="EA539" s="162" t="s">
        <v>10483</v>
      </c>
      <c r="EB539" s="162"/>
      <c r="EC539" s="162" t="s">
        <v>10483</v>
      </c>
      <c r="ED539" s="162" t="s">
        <v>10483</v>
      </c>
      <c r="EE539" s="162" t="s">
        <v>10483</v>
      </c>
      <c r="EF539" s="162" t="s">
        <v>10483</v>
      </c>
      <c r="EJ539" s="3" t="s">
        <v>1348</v>
      </c>
      <c r="EK539" s="3" t="s">
        <v>1348</v>
      </c>
      <c r="EL539" s="3" t="s">
        <v>1348</v>
      </c>
      <c r="EM539" s="29">
        <v>2.6</v>
      </c>
      <c r="EN539" s="29">
        <v>0.81</v>
      </c>
      <c r="EO539" s="162" t="s">
        <v>10483</v>
      </c>
      <c r="EP539" s="29">
        <v>2.61</v>
      </c>
      <c r="EQ539" s="29">
        <v>0.8</v>
      </c>
      <c r="ER539" s="162" t="s">
        <v>10483</v>
      </c>
      <c r="FG539" s="162" t="s">
        <v>10483</v>
      </c>
      <c r="FH539" s="162" t="s">
        <v>10483</v>
      </c>
      <c r="FI539" s="162" t="s">
        <v>10483</v>
      </c>
      <c r="FJ539" s="162" t="s">
        <v>10483</v>
      </c>
      <c r="FK539" s="162" t="s">
        <v>10483</v>
      </c>
      <c r="FO539" s="3" t="s">
        <v>4160</v>
      </c>
      <c r="FP539" s="162" t="s">
        <v>10483</v>
      </c>
      <c r="FQ539" s="3" t="s">
        <v>4160</v>
      </c>
      <c r="FR539" s="3" t="s">
        <v>4160</v>
      </c>
      <c r="FS539" s="29">
        <v>2.1</v>
      </c>
      <c r="FT539" s="29">
        <v>0.88</v>
      </c>
      <c r="FU539" s="53" t="s">
        <v>10483</v>
      </c>
      <c r="FV539" s="29">
        <v>2</v>
      </c>
      <c r="FW539" s="29">
        <v>0.87</v>
      </c>
      <c r="FX539" s="162" t="s">
        <v>10483</v>
      </c>
      <c r="GM539" s="162" t="s">
        <v>10483</v>
      </c>
      <c r="GN539" s="162" t="s">
        <v>10483</v>
      </c>
      <c r="GO539" s="162" t="s">
        <v>10483</v>
      </c>
      <c r="GP539" s="162" t="s">
        <v>10483</v>
      </c>
      <c r="GQ539" s="162" t="s">
        <v>10483</v>
      </c>
      <c r="GV539" s="29">
        <v>12.65</v>
      </c>
      <c r="GW539" s="29">
        <v>15.01</v>
      </c>
      <c r="GX539" s="29">
        <v>11.63</v>
      </c>
      <c r="GY539" s="29">
        <v>11.83</v>
      </c>
      <c r="GZ539" s="166"/>
      <c r="HA539" s="166"/>
      <c r="HB539" s="166"/>
      <c r="HC539" s="166"/>
      <c r="HD539" s="166"/>
      <c r="HE539" s="166"/>
      <c r="HF539" s="166"/>
      <c r="HG539" s="166"/>
      <c r="HH539" s="166"/>
      <c r="HI539" s="166"/>
      <c r="HJ539" s="166"/>
      <c r="HK539" s="166"/>
      <c r="JZ539" s="9"/>
      <c r="KA539" s="9"/>
      <c r="KB539" s="9"/>
      <c r="KC539" s="9"/>
      <c r="KD539" s="9"/>
      <c r="KE539" s="9"/>
      <c r="KF539" s="9"/>
      <c r="OR539" s="29">
        <v>2.69</v>
      </c>
      <c r="OS539" s="29">
        <v>0.87</v>
      </c>
      <c r="OT539" s="29">
        <v>2.61</v>
      </c>
      <c r="OU539" s="29">
        <v>0.84</v>
      </c>
      <c r="PO539" s="29">
        <v>3.05</v>
      </c>
      <c r="PP539" s="29">
        <v>0.43</v>
      </c>
      <c r="PQ539" s="29">
        <v>2.85</v>
      </c>
      <c r="PR539" s="29">
        <v>0.72</v>
      </c>
      <c r="QN539" s="29">
        <v>2.1</v>
      </c>
      <c r="QO539" s="29">
        <v>0.88</v>
      </c>
      <c r="QQ539" s="29">
        <v>2</v>
      </c>
      <c r="QR539" s="29">
        <v>0.87</v>
      </c>
      <c r="VE539" s="9"/>
      <c r="VF539" s="3" t="s">
        <v>3489</v>
      </c>
      <c r="VG539" s="9"/>
      <c r="VH539" s="9"/>
      <c r="VI539" s="9"/>
      <c r="VJ539" s="9"/>
      <c r="WA539" s="3" t="s">
        <v>537</v>
      </c>
      <c r="WZ539" s="6" t="s">
        <v>1150</v>
      </c>
      <c r="XA539" s="6" t="s">
        <v>3545</v>
      </c>
      <c r="XD539" s="6" t="s">
        <v>3544</v>
      </c>
      <c r="XF539" s="6" t="s">
        <v>6387</v>
      </c>
      <c r="XG539" s="6" t="s">
        <v>1013</v>
      </c>
      <c r="XH539" s="6" t="s">
        <v>6351</v>
      </c>
      <c r="XK539"/>
      <c r="XL539" s="3" t="s">
        <v>1013</v>
      </c>
      <c r="XO539" s="6" t="s">
        <v>10521</v>
      </c>
      <c r="XP539" s="6" t="s">
        <v>9482</v>
      </c>
      <c r="XQ539" s="6" t="s">
        <v>10743</v>
      </c>
      <c r="XS539" s="6" t="s">
        <v>10972</v>
      </c>
      <c r="XV539"/>
      <c r="XW539" s="6" t="s">
        <v>1013</v>
      </c>
      <c r="XY539" s="3" t="s">
        <v>1013</v>
      </c>
      <c r="YB539" s="3" t="s">
        <v>1464</v>
      </c>
      <c r="YJ539" s="3" t="s">
        <v>297</v>
      </c>
      <c r="YX539" s="3" t="s">
        <v>2485</v>
      </c>
      <c r="ZC539" s="3"/>
    </row>
    <row r="540" spans="1:686" ht="33" customHeight="1" x14ac:dyDescent="0.2">
      <c r="B540" s="64" t="s">
        <v>11357</v>
      </c>
      <c r="C540" s="138" t="s">
        <v>9907</v>
      </c>
      <c r="D540" s="138"/>
      <c r="E540" s="138"/>
      <c r="F540" s="156" t="s">
        <v>9962</v>
      </c>
      <c r="K540" s="6">
        <v>120</v>
      </c>
      <c r="L540" s="6">
        <v>174</v>
      </c>
      <c r="M540" s="138" t="s">
        <v>982</v>
      </c>
      <c r="N540" s="3" t="s">
        <v>10345</v>
      </c>
      <c r="O540" s="3" t="s">
        <v>10346</v>
      </c>
      <c r="P540" s="3">
        <v>2</v>
      </c>
      <c r="Q540" s="6" t="s">
        <v>2327</v>
      </c>
      <c r="S540" s="3" t="s">
        <v>75</v>
      </c>
      <c r="T540" s="3" t="s">
        <v>1861</v>
      </c>
      <c r="U540" s="3" t="s">
        <v>298</v>
      </c>
      <c r="V540" s="3" t="s">
        <v>299</v>
      </c>
      <c r="W540" s="3" t="s">
        <v>2108</v>
      </c>
      <c r="X540" s="6" t="s">
        <v>2170</v>
      </c>
      <c r="Y540" s="3" t="s">
        <v>2229</v>
      </c>
      <c r="Z540" s="3" t="s">
        <v>2166</v>
      </c>
      <c r="AA540" s="3" t="s">
        <v>2258</v>
      </c>
      <c r="AB540" s="6" t="s">
        <v>1837</v>
      </c>
      <c r="AC540" s="3" t="s">
        <v>145</v>
      </c>
      <c r="AE540" s="3" t="s">
        <v>1861</v>
      </c>
      <c r="AF540" s="3" t="s">
        <v>3543</v>
      </c>
      <c r="AG540" s="3" t="s">
        <v>987</v>
      </c>
      <c r="AI540" s="3" t="s">
        <v>3243</v>
      </c>
      <c r="AJ540" s="3" t="s">
        <v>3521</v>
      </c>
      <c r="AL540" s="9"/>
      <c r="AM540" s="6" t="s">
        <v>10499</v>
      </c>
      <c r="AN540" s="3" t="s">
        <v>537</v>
      </c>
      <c r="AO540" s="28">
        <v>6</v>
      </c>
      <c r="AP540" s="28">
        <v>6</v>
      </c>
      <c r="AQ540" s="28">
        <v>45</v>
      </c>
      <c r="AR540" s="98" t="s">
        <v>2771</v>
      </c>
      <c r="AT540" s="9">
        <v>52</v>
      </c>
      <c r="AU540" s="98">
        <v>52</v>
      </c>
      <c r="AV540" s="98">
        <v>0</v>
      </c>
      <c r="AW540" s="98">
        <v>12.5</v>
      </c>
      <c r="AX540" s="98">
        <v>0.8</v>
      </c>
      <c r="AZ540" s="28" t="s">
        <v>557</v>
      </c>
      <c r="BA540" s="28" t="s">
        <v>542</v>
      </c>
      <c r="BB540" s="28" t="s">
        <v>542</v>
      </c>
      <c r="BC540" s="28" t="s">
        <v>542</v>
      </c>
      <c r="BD540" s="28" t="s">
        <v>9</v>
      </c>
      <c r="BE540" s="28" t="s">
        <v>10</v>
      </c>
      <c r="BF540" s="28" t="s">
        <v>30</v>
      </c>
      <c r="BG540" s="28" t="s">
        <v>137</v>
      </c>
      <c r="BH540" s="98" t="s">
        <v>2708</v>
      </c>
      <c r="BI540" s="28" t="s">
        <v>1529</v>
      </c>
      <c r="BJ540" s="28" t="s">
        <v>8502</v>
      </c>
      <c r="BK540" s="28">
        <v>6</v>
      </c>
      <c r="BL540" s="28">
        <v>3</v>
      </c>
      <c r="BM540" s="28" t="s">
        <v>448</v>
      </c>
      <c r="BN540" s="28" t="s">
        <v>448</v>
      </c>
      <c r="BO540" s="28" t="s">
        <v>448</v>
      </c>
      <c r="BQ540" s="28" t="s">
        <v>4455</v>
      </c>
      <c r="BR540" s="227" t="s">
        <v>300</v>
      </c>
      <c r="BS540" s="227" t="str">
        <f t="shared" si="17"/>
        <v xml:space="preserve">-- -- SDBPS       PSPS IBSS-r PANAS-C (sadness, guilt, fear/anxiety)     </v>
      </c>
      <c r="BT540" s="28" t="s">
        <v>823</v>
      </c>
      <c r="BU540" s="28" t="s">
        <v>823</v>
      </c>
      <c r="CE540" s="28" t="s">
        <v>4463</v>
      </c>
      <c r="CF540" s="28" t="s">
        <v>4459</v>
      </c>
      <c r="CL540" s="28">
        <v>27</v>
      </c>
      <c r="CM540" s="28">
        <v>27</v>
      </c>
      <c r="CN540" s="3" t="s">
        <v>163</v>
      </c>
      <c r="CO540" s="3">
        <v>26</v>
      </c>
      <c r="CY540" s="3">
        <v>26</v>
      </c>
      <c r="DD540" s="162" t="s">
        <v>10483</v>
      </c>
      <c r="DE540" s="162" t="s">
        <v>10483</v>
      </c>
      <c r="DF540" s="162" t="s">
        <v>10483</v>
      </c>
      <c r="DG540" s="162" t="s">
        <v>10483</v>
      </c>
      <c r="DH540" s="162" t="s">
        <v>10483</v>
      </c>
      <c r="DI540" s="162" t="s">
        <v>10483</v>
      </c>
      <c r="DJ540" s="162" t="s">
        <v>10483</v>
      </c>
      <c r="DK540" s="162" t="s">
        <v>10483</v>
      </c>
      <c r="DL540" s="162" t="s">
        <v>10483</v>
      </c>
      <c r="EA540" s="162" t="s">
        <v>10483</v>
      </c>
      <c r="EB540" s="162"/>
      <c r="EC540" s="162" t="s">
        <v>10483</v>
      </c>
      <c r="ED540" s="162" t="s">
        <v>10483</v>
      </c>
      <c r="EE540" s="162" t="s">
        <v>10483</v>
      </c>
      <c r="EF540" s="162" t="s">
        <v>10483</v>
      </c>
      <c r="EJ540" s="3" t="s">
        <v>1348</v>
      </c>
      <c r="EK540" s="3" t="s">
        <v>1348</v>
      </c>
      <c r="EL540" s="3" t="s">
        <v>1348</v>
      </c>
      <c r="EM540" s="29">
        <v>2.99</v>
      </c>
      <c r="EN540" s="29">
        <v>0.7</v>
      </c>
      <c r="EO540" s="162" t="s">
        <v>10483</v>
      </c>
      <c r="EP540" s="29">
        <v>2.67</v>
      </c>
      <c r="EQ540" s="29">
        <v>0.97</v>
      </c>
      <c r="ER540" s="162" t="s">
        <v>10483</v>
      </c>
      <c r="EV540" s="142">
        <v>2.52</v>
      </c>
      <c r="EW540" s="142">
        <v>0.9</v>
      </c>
      <c r="FG540" s="162" t="s">
        <v>10483</v>
      </c>
      <c r="FH540" s="162" t="s">
        <v>10483</v>
      </c>
      <c r="FI540" s="162" t="s">
        <v>10483</v>
      </c>
      <c r="FJ540" s="162" t="s">
        <v>10483</v>
      </c>
      <c r="FK540" s="162" t="s">
        <v>10483</v>
      </c>
      <c r="FO540" s="162" t="s">
        <v>10483</v>
      </c>
      <c r="FP540" s="162" t="s">
        <v>10483</v>
      </c>
      <c r="FQ540" s="3" t="s">
        <v>4160</v>
      </c>
      <c r="FR540" s="3" t="s">
        <v>4160</v>
      </c>
      <c r="FS540" s="29">
        <v>2.38</v>
      </c>
      <c r="FT540" s="29">
        <v>0.83</v>
      </c>
      <c r="FU540" s="53" t="s">
        <v>10483</v>
      </c>
      <c r="FV540" s="29">
        <v>1.7</v>
      </c>
      <c r="FW540" s="29">
        <v>0.82</v>
      </c>
      <c r="FX540" s="53" t="s">
        <v>10483</v>
      </c>
      <c r="GA540" s="142">
        <v>1.8</v>
      </c>
      <c r="GB540" s="142">
        <v>0.81</v>
      </c>
      <c r="GC540" s="142"/>
      <c r="GM540" s="53" t="s">
        <v>10483</v>
      </c>
      <c r="GN540" s="53" t="s">
        <v>10483</v>
      </c>
      <c r="GO540" s="53" t="s">
        <v>10483</v>
      </c>
      <c r="GP540" s="53" t="s">
        <v>10483</v>
      </c>
      <c r="GQ540" s="53" t="s">
        <v>10483</v>
      </c>
      <c r="GU540" s="29" t="s">
        <v>823</v>
      </c>
      <c r="GV540" s="29">
        <v>16.93</v>
      </c>
      <c r="GW540" s="29">
        <v>12.14</v>
      </c>
      <c r="GX540" s="29">
        <v>8.26</v>
      </c>
      <c r="GY540" s="29">
        <v>10.48</v>
      </c>
      <c r="GZ540" s="166"/>
      <c r="HA540" s="166"/>
      <c r="HB540" s="166">
        <v>9.48</v>
      </c>
      <c r="HC540" s="166">
        <v>9.17</v>
      </c>
      <c r="HD540" s="166"/>
      <c r="HE540" s="166"/>
      <c r="HF540" s="166"/>
      <c r="HG540" s="166"/>
      <c r="HH540" s="166"/>
      <c r="HI540" s="166"/>
      <c r="HJ540" s="166"/>
      <c r="HK540" s="166"/>
      <c r="HO540" s="134" t="s">
        <v>542</v>
      </c>
      <c r="JZ540" s="9"/>
      <c r="KA540" s="9"/>
      <c r="KB540" s="9"/>
      <c r="KC540" s="9"/>
      <c r="KD540" s="9"/>
      <c r="KE540" s="9"/>
      <c r="KF540" s="9"/>
      <c r="OO540" s="3" t="s">
        <v>4318</v>
      </c>
      <c r="OP540" s="3" t="s">
        <v>4318</v>
      </c>
      <c r="OQ540" s="3" t="s">
        <v>4318</v>
      </c>
      <c r="OR540" s="29">
        <v>2.7</v>
      </c>
      <c r="OS540" s="29">
        <v>0.74</v>
      </c>
      <c r="OT540" s="29">
        <v>2.16</v>
      </c>
      <c r="OU540" s="29">
        <v>1.03</v>
      </c>
      <c r="OX540" s="142">
        <v>2.48</v>
      </c>
      <c r="OY540" s="142">
        <v>0.95</v>
      </c>
      <c r="PL540" s="3" t="s">
        <v>4317</v>
      </c>
      <c r="PM540" s="3" t="s">
        <v>4179</v>
      </c>
      <c r="PN540" s="3" t="s">
        <v>4179</v>
      </c>
      <c r="PO540" s="29">
        <v>2.77</v>
      </c>
      <c r="PP540" s="29">
        <v>0.78</v>
      </c>
      <c r="PQ540" s="29">
        <v>2.34</v>
      </c>
      <c r="PR540" s="29">
        <v>1.04</v>
      </c>
      <c r="PV540" s="64"/>
      <c r="PW540" s="29">
        <v>2.68</v>
      </c>
      <c r="PX540" s="29">
        <v>0.89</v>
      </c>
      <c r="QK540" s="3" t="s">
        <v>4407</v>
      </c>
      <c r="QL540" s="3" t="s">
        <v>4347</v>
      </c>
      <c r="QM540" s="3" t="s">
        <v>4347</v>
      </c>
      <c r="QN540" s="29">
        <v>2.0299999999999998</v>
      </c>
      <c r="QO540" s="29">
        <v>0.69</v>
      </c>
      <c r="QQ540" s="29">
        <v>1.71</v>
      </c>
      <c r="QR540" s="29">
        <v>0.69</v>
      </c>
      <c r="QW540" s="142">
        <v>1.66</v>
      </c>
      <c r="QX540" s="142">
        <v>0.65</v>
      </c>
      <c r="VE540" s="9"/>
      <c r="VF540" s="3" t="s">
        <v>5069</v>
      </c>
      <c r="VG540" s="3" t="s">
        <v>5153</v>
      </c>
      <c r="VH540" s="9"/>
      <c r="VI540" s="9"/>
      <c r="VJ540" s="9"/>
      <c r="VO540" s="8" t="s">
        <v>6389</v>
      </c>
      <c r="VQ540" s="3" t="s">
        <v>982</v>
      </c>
      <c r="VR540" s="91" t="s">
        <v>982</v>
      </c>
      <c r="VS540" s="91" t="s">
        <v>982</v>
      </c>
      <c r="VT540" s="18" t="s">
        <v>982</v>
      </c>
      <c r="VV540" s="99"/>
      <c r="VW540" s="99"/>
      <c r="VX540" s="91"/>
      <c r="VY540" s="91" t="s">
        <v>6388</v>
      </c>
      <c r="VZ540" s="3" t="s">
        <v>537</v>
      </c>
      <c r="WA540" s="3" t="s">
        <v>537</v>
      </c>
      <c r="WB540" s="117" t="s">
        <v>10426</v>
      </c>
      <c r="WC540" s="91"/>
      <c r="WD540" s="91"/>
      <c r="WF540" s="91"/>
      <c r="WG540" s="99"/>
      <c r="WN540" s="99"/>
      <c r="WO540" s="99"/>
      <c r="WQ540" s="91" t="s">
        <v>537</v>
      </c>
      <c r="WR540" s="91"/>
      <c r="WS540" s="91" t="s">
        <v>537</v>
      </c>
      <c r="WT540" s="91" t="s">
        <v>537</v>
      </c>
      <c r="WU540" s="91" t="s">
        <v>5839</v>
      </c>
      <c r="WV540" s="99" t="s">
        <v>537</v>
      </c>
      <c r="WW540" s="91"/>
      <c r="WX540" s="18"/>
      <c r="WZ540" s="18" t="s">
        <v>1861</v>
      </c>
      <c r="XA540" s="18"/>
      <c r="XB540" s="18" t="s">
        <v>6390</v>
      </c>
      <c r="XC540" s="18"/>
      <c r="XD540" s="18" t="s">
        <v>3243</v>
      </c>
      <c r="XE540" s="18" t="s">
        <v>3521</v>
      </c>
      <c r="XF540" s="18" t="s">
        <v>2484</v>
      </c>
      <c r="XG540" s="18" t="s">
        <v>4993</v>
      </c>
      <c r="XH540" s="18"/>
      <c r="XI540" s="18"/>
      <c r="XJ540" s="18"/>
      <c r="XK540" s="3" t="s">
        <v>169</v>
      </c>
      <c r="XL540" s="3" t="s">
        <v>4993</v>
      </c>
      <c r="XP540" s="6" t="s">
        <v>10499</v>
      </c>
      <c r="XQ540" s="6" t="s">
        <v>10499</v>
      </c>
      <c r="XS540" s="3" t="s">
        <v>3542</v>
      </c>
      <c r="XU540" s="3" t="s">
        <v>3543</v>
      </c>
      <c r="XV540" s="3">
        <v>6</v>
      </c>
      <c r="XW540" s="6" t="s">
        <v>987</v>
      </c>
      <c r="XX540" s="3" t="s">
        <v>798</v>
      </c>
      <c r="XY540" s="3" t="s">
        <v>1096</v>
      </c>
      <c r="YB540" s="3" t="s">
        <v>1465</v>
      </c>
      <c r="YI540" s="3" t="s">
        <v>786</v>
      </c>
      <c r="YJ540" s="3" t="s">
        <v>302</v>
      </c>
      <c r="YL540" s="3" t="s">
        <v>290</v>
      </c>
      <c r="YM540" s="3" t="s">
        <v>537</v>
      </c>
      <c r="YO540" s="3" t="s">
        <v>537</v>
      </c>
      <c r="YP540" s="3" t="s">
        <v>537</v>
      </c>
      <c r="YQ540" s="3" t="s">
        <v>3899</v>
      </c>
      <c r="YR540" s="3" t="s">
        <v>537</v>
      </c>
      <c r="YS540" s="3" t="s">
        <v>298</v>
      </c>
      <c r="YT540" s="3" t="s">
        <v>299</v>
      </c>
      <c r="YU540" s="3" t="s">
        <v>4028</v>
      </c>
      <c r="YV540" s="3" t="s">
        <v>537</v>
      </c>
      <c r="YX540" s="3" t="s">
        <v>2484</v>
      </c>
      <c r="YY540" s="3" t="s">
        <v>2108</v>
      </c>
      <c r="ZA540" s="6" t="s">
        <v>1837</v>
      </c>
      <c r="ZB540" s="3" t="s">
        <v>145</v>
      </c>
      <c r="ZC540" s="3" t="s">
        <v>1980</v>
      </c>
      <c r="ZD540" s="24" t="s">
        <v>1655</v>
      </c>
      <c r="ZH540" s="13" t="s">
        <v>674</v>
      </c>
      <c r="ZI540" s="3" t="s">
        <v>601</v>
      </c>
      <c r="ZJ540" s="3" t="s">
        <v>675</v>
      </c>
    </row>
    <row r="541" spans="1:686" ht="33" customHeight="1" x14ac:dyDescent="0.2">
      <c r="A541" s="162" t="s">
        <v>10483</v>
      </c>
      <c r="B541" s="162"/>
      <c r="C541" s="162" t="s">
        <v>10483</v>
      </c>
      <c r="D541" s="162" t="s">
        <v>10483</v>
      </c>
      <c r="E541" s="162" t="s">
        <v>10483</v>
      </c>
      <c r="K541" s="6">
        <v>120</v>
      </c>
      <c r="L541" s="6">
        <v>174</v>
      </c>
      <c r="M541" s="162" t="s">
        <v>10483</v>
      </c>
      <c r="T541" s="3" t="s">
        <v>1150</v>
      </c>
      <c r="AC541" s="3"/>
      <c r="AE541" s="3" t="s">
        <v>3545</v>
      </c>
      <c r="AG541" s="162" t="s">
        <v>10483</v>
      </c>
      <c r="AI541" s="3" t="s">
        <v>3544</v>
      </c>
      <c r="AL541" s="9"/>
      <c r="AM541" s="6" t="s">
        <v>10743</v>
      </c>
      <c r="AO541" s="28">
        <v>6</v>
      </c>
      <c r="AP541" s="9"/>
      <c r="AQ541" s="9"/>
      <c r="BH541" s="98" t="s">
        <v>2708</v>
      </c>
      <c r="BI541" s="28" t="s">
        <v>1529</v>
      </c>
      <c r="BJ541" s="28" t="s">
        <v>8502</v>
      </c>
      <c r="BK541" s="28">
        <v>6</v>
      </c>
      <c r="BQ541" s="28" t="s">
        <v>4455</v>
      </c>
      <c r="BS541" s="227" t="str">
        <f t="shared" si="17"/>
        <v xml:space="preserve">-- -- SDBPS              </v>
      </c>
      <c r="CL541" s="28">
        <v>25</v>
      </c>
      <c r="CM541" s="28">
        <v>25</v>
      </c>
      <c r="CO541" s="3">
        <v>24</v>
      </c>
      <c r="CY541" s="3">
        <v>24</v>
      </c>
      <c r="DD541" s="162" t="s">
        <v>10483</v>
      </c>
      <c r="DE541" s="162" t="s">
        <v>10483</v>
      </c>
      <c r="DF541" s="162" t="s">
        <v>10483</v>
      </c>
      <c r="DG541" s="162" t="s">
        <v>10483</v>
      </c>
      <c r="DH541" s="162" t="s">
        <v>10483</v>
      </c>
      <c r="DI541" s="162" t="s">
        <v>10483</v>
      </c>
      <c r="DJ541" s="162" t="s">
        <v>10483</v>
      </c>
      <c r="DK541" s="162" t="s">
        <v>10483</v>
      </c>
      <c r="DL541" s="162" t="s">
        <v>10483</v>
      </c>
      <c r="EA541" s="162" t="s">
        <v>10483</v>
      </c>
      <c r="EB541" s="162"/>
      <c r="EC541" s="162" t="s">
        <v>10483</v>
      </c>
      <c r="ED541" s="162" t="s">
        <v>10483</v>
      </c>
      <c r="EE541" s="162" t="s">
        <v>10483</v>
      </c>
      <c r="EF541" s="162" t="s">
        <v>10483</v>
      </c>
      <c r="EJ541" s="3" t="s">
        <v>1348</v>
      </c>
      <c r="EK541" s="3" t="s">
        <v>1348</v>
      </c>
      <c r="EL541" s="3" t="s">
        <v>1348</v>
      </c>
      <c r="EM541" s="29">
        <v>2.94</v>
      </c>
      <c r="EN541" s="29">
        <v>1.03</v>
      </c>
      <c r="EO541" s="162" t="s">
        <v>10483</v>
      </c>
      <c r="EP541" s="29">
        <v>2.94</v>
      </c>
      <c r="EQ541" s="29">
        <v>1.01</v>
      </c>
      <c r="ER541" s="162" t="s">
        <v>10483</v>
      </c>
      <c r="EV541" s="142">
        <v>2.62</v>
      </c>
      <c r="EW541" s="142">
        <v>0.93</v>
      </c>
      <c r="FG541" s="162" t="s">
        <v>10483</v>
      </c>
      <c r="FH541" s="162" t="s">
        <v>10483</v>
      </c>
      <c r="FI541" s="162" t="s">
        <v>10483</v>
      </c>
      <c r="FJ541" s="162" t="s">
        <v>10483</v>
      </c>
      <c r="FK541" s="162" t="s">
        <v>10483</v>
      </c>
      <c r="FO541" s="162" t="s">
        <v>10483</v>
      </c>
      <c r="FP541" s="162" t="s">
        <v>10483</v>
      </c>
      <c r="FQ541" s="3" t="s">
        <v>4160</v>
      </c>
      <c r="FR541" s="3" t="s">
        <v>4160</v>
      </c>
      <c r="FS541" s="29">
        <v>2.0099999999999998</v>
      </c>
      <c r="FT541" s="29">
        <v>0.76</v>
      </c>
      <c r="FU541" s="53" t="s">
        <v>10483</v>
      </c>
      <c r="FV541" s="29">
        <v>1.81</v>
      </c>
      <c r="FW541" s="29">
        <v>0.81</v>
      </c>
      <c r="FX541" s="53" t="s">
        <v>10483</v>
      </c>
      <c r="GA541" s="142">
        <v>1.54</v>
      </c>
      <c r="GB541" s="142">
        <v>0.89</v>
      </c>
      <c r="GC541" s="142"/>
      <c r="GM541" s="53" t="s">
        <v>10483</v>
      </c>
      <c r="GN541" s="53" t="s">
        <v>10483</v>
      </c>
      <c r="GO541" s="53" t="s">
        <v>10483</v>
      </c>
      <c r="GP541" s="53" t="s">
        <v>10483</v>
      </c>
      <c r="GQ541" s="53" t="s">
        <v>10483</v>
      </c>
      <c r="GV541" s="29">
        <v>12.08</v>
      </c>
      <c r="GW541" s="29">
        <v>11.58</v>
      </c>
      <c r="GX541" s="29">
        <v>13.52</v>
      </c>
      <c r="GY541" s="29">
        <v>15.32</v>
      </c>
      <c r="GZ541" s="166"/>
      <c r="HA541" s="166"/>
      <c r="HB541" s="166">
        <v>7.94</v>
      </c>
      <c r="HC541" s="166">
        <v>7.77</v>
      </c>
      <c r="HD541" s="166"/>
      <c r="HE541" s="166"/>
      <c r="HF541" s="166"/>
      <c r="HG541" s="166"/>
      <c r="HH541" s="166"/>
      <c r="HI541" s="166"/>
      <c r="HJ541" s="166"/>
      <c r="HK541" s="166"/>
      <c r="JZ541" s="9"/>
      <c r="KA541" s="9"/>
      <c r="KB541" s="9"/>
      <c r="KC541" s="9"/>
      <c r="KD541" s="9"/>
      <c r="KE541" s="9"/>
      <c r="KF541" s="9"/>
      <c r="OR541" s="29">
        <v>2.68</v>
      </c>
      <c r="OS541" s="29">
        <v>0.82</v>
      </c>
      <c r="OT541" s="29">
        <v>2.33</v>
      </c>
      <c r="OU541" s="29">
        <v>0.77</v>
      </c>
      <c r="OX541" s="142">
        <v>2.2400000000000002</v>
      </c>
      <c r="OY541" s="142">
        <v>0.89</v>
      </c>
      <c r="PO541" s="29">
        <v>2.84</v>
      </c>
      <c r="PP541" s="29">
        <v>0.7</v>
      </c>
      <c r="PQ541" s="29">
        <v>2.58</v>
      </c>
      <c r="PR541" s="29">
        <v>0.71</v>
      </c>
      <c r="PV541" s="64"/>
      <c r="PW541" s="29">
        <v>2.59</v>
      </c>
      <c r="PX541" s="29">
        <v>0.82</v>
      </c>
      <c r="QN541" s="29">
        <v>1.7</v>
      </c>
      <c r="QO541" s="29">
        <v>0.66</v>
      </c>
      <c r="QQ541" s="29">
        <v>1.76</v>
      </c>
      <c r="QR541" s="29">
        <v>0.74</v>
      </c>
      <c r="QW541" s="142">
        <v>1.55</v>
      </c>
      <c r="QX541" s="142">
        <v>0.57999999999999996</v>
      </c>
      <c r="VE541" s="9"/>
      <c r="VF541" s="3" t="s">
        <v>3489</v>
      </c>
      <c r="VG541" s="9"/>
      <c r="VH541" s="9"/>
      <c r="VI541" s="9"/>
      <c r="VJ541" s="9"/>
      <c r="VO541" s="8"/>
      <c r="VT541" s="18"/>
      <c r="WA541" s="3" t="s">
        <v>537</v>
      </c>
      <c r="WX541" s="18"/>
      <c r="WZ541" s="18" t="s">
        <v>1150</v>
      </c>
      <c r="XA541" s="18" t="s">
        <v>3545</v>
      </c>
      <c r="XB541" s="18"/>
      <c r="XC541" s="18"/>
      <c r="XD541" s="18" t="s">
        <v>3544</v>
      </c>
      <c r="XE541" s="18"/>
      <c r="XF541" s="18" t="s">
        <v>2485</v>
      </c>
      <c r="XG541" s="18" t="s">
        <v>1013</v>
      </c>
      <c r="XH541" s="18"/>
      <c r="XI541" s="18"/>
      <c r="XJ541" s="18"/>
      <c r="XK541"/>
      <c r="XL541" s="3" t="s">
        <v>1013</v>
      </c>
      <c r="XO541" s="6" t="s">
        <v>10521</v>
      </c>
      <c r="XP541" s="6" t="s">
        <v>9482</v>
      </c>
      <c r="XQ541" s="6" t="s">
        <v>10743</v>
      </c>
      <c r="XS541" s="6" t="s">
        <v>10972</v>
      </c>
      <c r="XV541"/>
      <c r="XW541" s="6" t="s">
        <v>1013</v>
      </c>
      <c r="XY541" s="3" t="s">
        <v>1013</v>
      </c>
      <c r="YB541" s="3" t="s">
        <v>1464</v>
      </c>
      <c r="YJ541" s="3" t="s">
        <v>302</v>
      </c>
      <c r="YX541" s="3" t="s">
        <v>2485</v>
      </c>
      <c r="ZC541" s="3"/>
    </row>
    <row r="542" spans="1:686" ht="33" customHeight="1" x14ac:dyDescent="0.2">
      <c r="A542" s="162" t="s">
        <v>10483</v>
      </c>
      <c r="B542" s="64" t="s">
        <v>11357</v>
      </c>
      <c r="C542" s="138" t="s">
        <v>9925</v>
      </c>
      <c r="D542" s="138"/>
      <c r="E542" s="138"/>
      <c r="J542" s="80" t="s">
        <v>5588</v>
      </c>
      <c r="K542" s="6">
        <v>121</v>
      </c>
      <c r="L542" s="6">
        <v>175</v>
      </c>
      <c r="M542" s="138" t="s">
        <v>926</v>
      </c>
      <c r="N542" s="3" t="s">
        <v>10347</v>
      </c>
      <c r="O542" s="3" t="s">
        <v>10348</v>
      </c>
      <c r="P542" s="3">
        <v>2</v>
      </c>
      <c r="Q542" s="6" t="s">
        <v>2353</v>
      </c>
      <c r="S542" s="3" t="s">
        <v>75</v>
      </c>
      <c r="T542" s="3" t="s">
        <v>1077</v>
      </c>
      <c r="U542" s="3" t="s">
        <v>186</v>
      </c>
      <c r="V542" s="3" t="s">
        <v>187</v>
      </c>
      <c r="W542" s="3" t="s">
        <v>2105</v>
      </c>
      <c r="Y542" s="3" t="s">
        <v>2229</v>
      </c>
      <c r="Z542" s="3" t="s">
        <v>2166</v>
      </c>
      <c r="AA542" s="3" t="s">
        <v>2262</v>
      </c>
      <c r="AB542" s="6" t="s">
        <v>1837</v>
      </c>
      <c r="AC542" s="3" t="s">
        <v>145</v>
      </c>
      <c r="AD542" s="3" t="s">
        <v>3547</v>
      </c>
      <c r="AE542" s="3" t="s">
        <v>3546</v>
      </c>
      <c r="AF542" s="3" t="s">
        <v>49</v>
      </c>
      <c r="AG542" s="162" t="s">
        <v>10483</v>
      </c>
      <c r="AI542" s="3" t="s">
        <v>3549</v>
      </c>
      <c r="AJ542" s="3" t="s">
        <v>542</v>
      </c>
      <c r="AL542" s="9"/>
      <c r="AM542" s="6" t="s">
        <v>1077</v>
      </c>
      <c r="AN542" s="3" t="s">
        <v>537</v>
      </c>
      <c r="AO542" s="28">
        <v>6</v>
      </c>
      <c r="AP542" s="28">
        <v>6</v>
      </c>
      <c r="AQ542" s="28">
        <v>120</v>
      </c>
      <c r="AR542" s="98" t="s">
        <v>2762</v>
      </c>
      <c r="AT542" s="98" t="s">
        <v>3029</v>
      </c>
      <c r="AU542" s="98">
        <v>23</v>
      </c>
      <c r="AV542" s="98">
        <v>0</v>
      </c>
      <c r="AW542" s="98">
        <v>19</v>
      </c>
      <c r="AX542" s="98">
        <v>1.1499999999999999</v>
      </c>
      <c r="AZ542" s="28" t="s">
        <v>542</v>
      </c>
      <c r="BA542" s="28" t="s">
        <v>542</v>
      </c>
      <c r="BB542" s="28" t="s">
        <v>542</v>
      </c>
      <c r="BC542" s="28" t="s">
        <v>622</v>
      </c>
      <c r="BD542" s="28" t="s">
        <v>29</v>
      </c>
      <c r="BE542" s="28" t="s">
        <v>10</v>
      </c>
      <c r="BF542" s="28" t="s">
        <v>189</v>
      </c>
      <c r="BG542" s="28" t="s">
        <v>29</v>
      </c>
      <c r="BH542" s="98" t="s">
        <v>2708</v>
      </c>
      <c r="BI542" s="28" t="s">
        <v>1529</v>
      </c>
      <c r="BJ542" s="28" t="s">
        <v>8502</v>
      </c>
      <c r="BK542" s="28">
        <v>6</v>
      </c>
      <c r="BL542" s="28">
        <v>2</v>
      </c>
      <c r="BM542" s="28" t="s">
        <v>448</v>
      </c>
      <c r="BN542" s="28" t="s">
        <v>448</v>
      </c>
      <c r="BO542" s="28" t="s">
        <v>448</v>
      </c>
      <c r="BQ542" s="28" t="s">
        <v>4455</v>
      </c>
      <c r="BR542" s="227" t="s">
        <v>621</v>
      </c>
      <c r="BS542" s="227" t="str">
        <f>DD544&amp;" "&amp;FO542&amp;" "&amp;EJ542&amp;" "&amp;HZ542&amp;" "&amp;IZ542&amp;" "&amp;KW542&amp;" "&amp;LU542&amp;" "&amp;MS542&amp;" "&amp;NP542&amp;" "&amp;OO542&amp;" "&amp;PL542&amp;" "&amp;QK542&amp;" "&amp;RM542&amp;" "&amp;SI542&amp;" "&amp;TE542&amp;" "&amp;UE542&amp;" "&amp;JZ542</f>
        <v xml:space="preserve">-- -- BSQ              </v>
      </c>
      <c r="BT542" s="28" t="s">
        <v>4408</v>
      </c>
      <c r="CE542" s="28" t="s">
        <v>4475</v>
      </c>
      <c r="CF542" s="28" t="s">
        <v>4460</v>
      </c>
      <c r="CJ542" s="118" t="s">
        <v>5588</v>
      </c>
      <c r="CL542" s="28">
        <v>13</v>
      </c>
      <c r="CM542" s="28">
        <v>13</v>
      </c>
      <c r="DD542" s="162" t="s">
        <v>10483</v>
      </c>
      <c r="DE542" s="162" t="s">
        <v>10483</v>
      </c>
      <c r="DF542" s="162" t="s">
        <v>10483</v>
      </c>
      <c r="DG542" s="162" t="s">
        <v>10483</v>
      </c>
      <c r="DH542" s="162" t="s">
        <v>10483</v>
      </c>
      <c r="DI542" s="162" t="s">
        <v>10483</v>
      </c>
      <c r="DJ542" s="162" t="s">
        <v>10483</v>
      </c>
      <c r="DK542" s="162" t="s">
        <v>10483</v>
      </c>
      <c r="DL542" s="162" t="s">
        <v>10483</v>
      </c>
      <c r="EA542" s="162" t="s">
        <v>10483</v>
      </c>
      <c r="EB542" s="162"/>
      <c r="EC542" s="162" t="s">
        <v>10483</v>
      </c>
      <c r="ED542" s="162" t="s">
        <v>10483</v>
      </c>
      <c r="EE542" s="162" t="s">
        <v>10483</v>
      </c>
      <c r="EF542" s="162" t="s">
        <v>10483</v>
      </c>
      <c r="EJ542" s="3" t="s">
        <v>596</v>
      </c>
      <c r="EK542" s="3" t="s">
        <v>596</v>
      </c>
      <c r="EL542" s="3" t="s">
        <v>596</v>
      </c>
      <c r="EM542" s="162">
        <v>132.77000000000001</v>
      </c>
      <c r="EN542" s="162">
        <v>13.11</v>
      </c>
      <c r="EO542" s="162" t="s">
        <v>10483</v>
      </c>
      <c r="EP542" s="162">
        <v>83.69</v>
      </c>
      <c r="EQ542" s="162">
        <v>18.8</v>
      </c>
      <c r="ER542" s="162" t="s">
        <v>10483</v>
      </c>
      <c r="FG542" s="162" t="s">
        <v>10483</v>
      </c>
      <c r="FH542" s="162" t="s">
        <v>10483</v>
      </c>
      <c r="FI542" s="162" t="s">
        <v>10483</v>
      </c>
      <c r="FJ542" s="162" t="s">
        <v>10483</v>
      </c>
      <c r="FK542" s="162" t="s">
        <v>10483</v>
      </c>
      <c r="FO542" s="162" t="s">
        <v>10483</v>
      </c>
      <c r="FP542" s="162" t="s">
        <v>10483</v>
      </c>
      <c r="FQ542" s="162" t="s">
        <v>10483</v>
      </c>
      <c r="FR542" s="162" t="s">
        <v>10483</v>
      </c>
      <c r="FS542" s="162" t="s">
        <v>10483</v>
      </c>
      <c r="FT542" s="162" t="s">
        <v>10483</v>
      </c>
      <c r="FU542" s="162" t="s">
        <v>10483</v>
      </c>
      <c r="FV542" s="162" t="s">
        <v>10483</v>
      </c>
      <c r="FW542" s="162" t="s">
        <v>10483</v>
      </c>
      <c r="FX542" s="162" t="s">
        <v>10483</v>
      </c>
      <c r="GM542" s="162" t="s">
        <v>10483</v>
      </c>
      <c r="GN542" s="162" t="s">
        <v>10483</v>
      </c>
      <c r="GO542" s="162" t="s">
        <v>10483</v>
      </c>
      <c r="GP542" s="162" t="s">
        <v>10483</v>
      </c>
      <c r="GQ542" s="162" t="s">
        <v>10483</v>
      </c>
      <c r="GU542" s="3"/>
      <c r="GZ542" s="166"/>
      <c r="HA542" s="166"/>
      <c r="HB542" s="166"/>
      <c r="HC542" s="166"/>
      <c r="HD542" s="166"/>
      <c r="HE542" s="166"/>
      <c r="HF542" s="166"/>
      <c r="HG542" s="166"/>
      <c r="HH542" s="166"/>
      <c r="HI542" s="166"/>
      <c r="HJ542" s="166"/>
      <c r="HK542" s="166"/>
      <c r="HO542" s="134" t="s">
        <v>542</v>
      </c>
      <c r="JZ542" s="9"/>
      <c r="KA542" s="9"/>
      <c r="KB542" s="9"/>
      <c r="KC542" s="9"/>
      <c r="KD542" s="9"/>
      <c r="KE542" s="9"/>
      <c r="KF542" s="9"/>
      <c r="VE542" s="9"/>
      <c r="VF542" s="22"/>
      <c r="VG542" s="3" t="s">
        <v>5154</v>
      </c>
      <c r="VH542" s="3" t="s">
        <v>4504</v>
      </c>
      <c r="VI542" s="3">
        <v>13</v>
      </c>
      <c r="VJ542" s="3">
        <v>100</v>
      </c>
      <c r="VQ542" s="3" t="s">
        <v>926</v>
      </c>
      <c r="VR542" s="3" t="s">
        <v>926</v>
      </c>
      <c r="VS542" s="3" t="s">
        <v>926</v>
      </c>
      <c r="VT542" s="6" t="s">
        <v>926</v>
      </c>
      <c r="VX542" s="3" t="s">
        <v>6391</v>
      </c>
      <c r="VZ542" s="3" t="s">
        <v>537</v>
      </c>
      <c r="WA542" s="3" t="s">
        <v>537</v>
      </c>
      <c r="WB542" s="117" t="s">
        <v>10426</v>
      </c>
      <c r="WC542" s="3" t="s">
        <v>537</v>
      </c>
      <c r="WG542" s="7" t="s">
        <v>537</v>
      </c>
      <c r="WQ542" s="92" t="s">
        <v>537</v>
      </c>
      <c r="WR542" s="92" t="s">
        <v>537</v>
      </c>
      <c r="WS542" s="92" t="s">
        <v>537</v>
      </c>
      <c r="WT542" s="3" t="s">
        <v>5839</v>
      </c>
      <c r="WU542" s="3" t="s">
        <v>5839</v>
      </c>
      <c r="WV542" s="7" t="s">
        <v>537</v>
      </c>
      <c r="WZ542" s="6" t="s">
        <v>1077</v>
      </c>
      <c r="XA542" s="6" t="s">
        <v>3546</v>
      </c>
      <c r="XB542" s="6" t="s">
        <v>49</v>
      </c>
      <c r="XD542" s="6" t="s">
        <v>3549</v>
      </c>
      <c r="XE542" s="6" t="s">
        <v>542</v>
      </c>
      <c r="XF542" s="6" t="s">
        <v>2486</v>
      </c>
      <c r="XG542" s="6" t="s">
        <v>1412</v>
      </c>
      <c r="XI542" s="6" t="s">
        <v>1077</v>
      </c>
      <c r="XK542" s="3" t="s">
        <v>169</v>
      </c>
      <c r="XL542" s="3" t="s">
        <v>1412</v>
      </c>
      <c r="XP542" s="6" t="s">
        <v>1077</v>
      </c>
      <c r="XQ542" s="6" t="s">
        <v>1077</v>
      </c>
      <c r="XU542" s="3" t="s">
        <v>49</v>
      </c>
      <c r="XV542" s="3">
        <v>6</v>
      </c>
      <c r="XX542" s="3" t="s">
        <v>797</v>
      </c>
      <c r="XY542" s="3" t="s">
        <v>1077</v>
      </c>
      <c r="YB542" s="3" t="s">
        <v>797</v>
      </c>
      <c r="YI542" s="3" t="s">
        <v>786</v>
      </c>
      <c r="YJ542" s="3" t="s">
        <v>185</v>
      </c>
      <c r="YL542" s="3" t="s">
        <v>188</v>
      </c>
      <c r="YM542" s="3" t="s">
        <v>537</v>
      </c>
      <c r="YN542" s="3" t="s">
        <v>537</v>
      </c>
      <c r="YO542" s="3" t="s">
        <v>537</v>
      </c>
      <c r="YP542" s="3" t="s">
        <v>2754</v>
      </c>
      <c r="YQ542" s="3" t="s">
        <v>3899</v>
      </c>
      <c r="YR542" s="3" t="s">
        <v>537</v>
      </c>
      <c r="YS542" s="3" t="s">
        <v>186</v>
      </c>
      <c r="YT542" s="3" t="s">
        <v>187</v>
      </c>
      <c r="YU542" s="3" t="s">
        <v>4029</v>
      </c>
      <c r="YV542" s="3" t="s">
        <v>537</v>
      </c>
      <c r="YX542" s="3" t="s">
        <v>2486</v>
      </c>
      <c r="YY542" s="3" t="s">
        <v>2105</v>
      </c>
      <c r="ZA542" s="6" t="s">
        <v>1837</v>
      </c>
      <c r="ZB542" s="3" t="s">
        <v>145</v>
      </c>
      <c r="ZC542" s="3" t="s">
        <v>145</v>
      </c>
      <c r="ZD542" s="24" t="s">
        <v>1656</v>
      </c>
      <c r="ZH542" s="13" t="s">
        <v>49</v>
      </c>
      <c r="ZI542" s="3" t="s">
        <v>621</v>
      </c>
      <c r="ZJ542" s="3" t="s">
        <v>49</v>
      </c>
    </row>
    <row r="543" spans="1:686" ht="33" customHeight="1" x14ac:dyDescent="0.2">
      <c r="A543" s="162" t="s">
        <v>10483</v>
      </c>
      <c r="B543" s="162"/>
      <c r="C543" s="162" t="s">
        <v>10483</v>
      </c>
      <c r="D543" s="162" t="s">
        <v>10483</v>
      </c>
      <c r="E543" s="162" t="s">
        <v>10483</v>
      </c>
      <c r="K543" s="6">
        <v>121</v>
      </c>
      <c r="L543" s="6">
        <v>175</v>
      </c>
      <c r="M543" s="162" t="s">
        <v>10483</v>
      </c>
      <c r="T543" s="3" t="s">
        <v>1151</v>
      </c>
      <c r="AC543" s="3"/>
      <c r="AD543" s="3" t="s">
        <v>3551</v>
      </c>
      <c r="AE543" s="3" t="s">
        <v>3548</v>
      </c>
      <c r="AF543" s="3" t="s">
        <v>49</v>
      </c>
      <c r="AG543" s="162" t="s">
        <v>10483</v>
      </c>
      <c r="AI543" s="3" t="s">
        <v>3550</v>
      </c>
      <c r="AL543" s="9"/>
      <c r="AM543" s="6" t="s">
        <v>10743</v>
      </c>
      <c r="AO543" s="28">
        <v>6</v>
      </c>
      <c r="AP543" s="28">
        <v>2</v>
      </c>
      <c r="AQ543" s="28">
        <v>120</v>
      </c>
      <c r="BH543" s="98" t="s">
        <v>2708</v>
      </c>
      <c r="BI543" s="28" t="s">
        <v>1529</v>
      </c>
      <c r="BJ543" s="28" t="s">
        <v>8502</v>
      </c>
      <c r="BK543" s="28">
        <v>6</v>
      </c>
      <c r="BQ543" s="28" t="s">
        <v>4455</v>
      </c>
      <c r="BS543" s="227" t="str">
        <f>DD545&amp;" "&amp;FO543&amp;" "&amp;EJ543&amp;" "&amp;HZ543&amp;" "&amp;IZ543&amp;" "&amp;KW543&amp;" "&amp;LU543&amp;" "&amp;MS543&amp;" "&amp;NP543&amp;" "&amp;OO543&amp;" "&amp;PL543&amp;" "&amp;QK543&amp;" "&amp;RM543&amp;" "&amp;SI543&amp;" "&amp;TE543&amp;" "&amp;UE543&amp;" "&amp;JZ543</f>
        <v xml:space="preserve">-- -- BSQ              </v>
      </c>
      <c r="CL543" s="28">
        <v>10</v>
      </c>
      <c r="CM543" s="28">
        <v>10</v>
      </c>
      <c r="DD543" s="162" t="s">
        <v>10483</v>
      </c>
      <c r="DE543" s="162" t="s">
        <v>10483</v>
      </c>
      <c r="DF543" s="162" t="s">
        <v>10483</v>
      </c>
      <c r="DG543" s="162" t="s">
        <v>10483</v>
      </c>
      <c r="DH543" s="162" t="s">
        <v>10483</v>
      </c>
      <c r="DI543" s="162" t="s">
        <v>10483</v>
      </c>
      <c r="DJ543" s="162" t="s">
        <v>10483</v>
      </c>
      <c r="DK543" s="162" t="s">
        <v>10483</v>
      </c>
      <c r="DL543" s="162" t="s">
        <v>10483</v>
      </c>
      <c r="EA543" s="162" t="s">
        <v>10483</v>
      </c>
      <c r="EB543" s="162"/>
      <c r="EC543" s="162" t="s">
        <v>10483</v>
      </c>
      <c r="ED543" s="162" t="s">
        <v>10483</v>
      </c>
      <c r="EE543" s="162" t="s">
        <v>10483</v>
      </c>
      <c r="EF543" s="162" t="s">
        <v>10483</v>
      </c>
      <c r="EJ543" s="3" t="s">
        <v>596</v>
      </c>
      <c r="EK543" s="3" t="s">
        <v>596</v>
      </c>
      <c r="EL543" s="3" t="s">
        <v>596</v>
      </c>
      <c r="EM543" s="162">
        <v>132.6</v>
      </c>
      <c r="EN543" s="162">
        <v>14.74</v>
      </c>
      <c r="EO543" s="162" t="s">
        <v>10483</v>
      </c>
      <c r="EP543" s="162">
        <v>118.1</v>
      </c>
      <c r="EQ543" s="162">
        <v>22.58</v>
      </c>
      <c r="ER543" s="162" t="s">
        <v>10483</v>
      </c>
      <c r="FG543" s="162" t="s">
        <v>10483</v>
      </c>
      <c r="FH543" s="162" t="s">
        <v>10483</v>
      </c>
      <c r="FI543" s="162" t="s">
        <v>10483</v>
      </c>
      <c r="FJ543" s="162" t="s">
        <v>10483</v>
      </c>
      <c r="FK543" s="162" t="s">
        <v>10483</v>
      </c>
      <c r="FO543" s="162" t="s">
        <v>10483</v>
      </c>
      <c r="FP543" s="162" t="s">
        <v>10483</v>
      </c>
      <c r="FQ543" s="162" t="s">
        <v>10483</v>
      </c>
      <c r="FR543" s="162" t="s">
        <v>10483</v>
      </c>
      <c r="FS543" s="162" t="s">
        <v>10483</v>
      </c>
      <c r="FT543" s="162" t="s">
        <v>10483</v>
      </c>
      <c r="FU543" s="162" t="s">
        <v>10483</v>
      </c>
      <c r="FV543" s="162" t="s">
        <v>10483</v>
      </c>
      <c r="FW543" s="162" t="s">
        <v>10483</v>
      </c>
      <c r="FX543" s="162" t="s">
        <v>10483</v>
      </c>
      <c r="GM543" s="162" t="s">
        <v>10483</v>
      </c>
      <c r="GN543" s="162" t="s">
        <v>10483</v>
      </c>
      <c r="GO543" s="162" t="s">
        <v>10483</v>
      </c>
      <c r="GP543" s="162" t="s">
        <v>10483</v>
      </c>
      <c r="GQ543" s="162" t="s">
        <v>10483</v>
      </c>
      <c r="GU543" s="6"/>
      <c r="GZ543" s="166"/>
      <c r="HA543" s="166"/>
      <c r="HB543" s="166"/>
      <c r="HC543" s="166"/>
      <c r="HD543" s="166"/>
      <c r="HE543" s="166"/>
      <c r="HF543" s="166"/>
      <c r="HG543" s="166"/>
      <c r="HH543" s="166"/>
      <c r="HI543" s="166"/>
      <c r="HJ543" s="166"/>
      <c r="HK543" s="166"/>
      <c r="JZ543" s="9"/>
      <c r="KA543" s="9"/>
      <c r="KB543" s="9"/>
      <c r="KC543" s="9"/>
      <c r="KD543" s="9"/>
      <c r="KE543" s="9"/>
      <c r="KF543" s="9"/>
      <c r="VE543" s="9"/>
      <c r="VF543" s="22"/>
      <c r="VG543" s="3" t="s">
        <v>5154</v>
      </c>
      <c r="VH543" s="3" t="s">
        <v>4504</v>
      </c>
      <c r="VI543" s="3">
        <v>10</v>
      </c>
      <c r="VJ543" s="3">
        <v>100</v>
      </c>
      <c r="WA543" s="3" t="s">
        <v>537</v>
      </c>
      <c r="WZ543" s="6" t="s">
        <v>1151</v>
      </c>
      <c r="XA543" s="6" t="s">
        <v>3548</v>
      </c>
      <c r="XB543" s="6" t="s">
        <v>49</v>
      </c>
      <c r="XD543" s="6" t="s">
        <v>3550</v>
      </c>
      <c r="XF543" s="6" t="s">
        <v>2487</v>
      </c>
      <c r="XG543" s="6" t="s">
        <v>1013</v>
      </c>
      <c r="XI543" s="18" t="s">
        <v>1422</v>
      </c>
      <c r="XJ543" s="18"/>
      <c r="XK543" s="163"/>
      <c r="XL543" s="8" t="s">
        <v>1013</v>
      </c>
      <c r="XP543" s="6" t="s">
        <v>10498</v>
      </c>
      <c r="XQ543" s="6" t="s">
        <v>10743</v>
      </c>
      <c r="XS543" s="6" t="s">
        <v>11008</v>
      </c>
      <c r="XU543" s="3" t="s">
        <v>49</v>
      </c>
      <c r="XV543" s="3">
        <v>2</v>
      </c>
      <c r="XY543" s="3" t="s">
        <v>1013</v>
      </c>
      <c r="YB543" s="3" t="s">
        <v>1464</v>
      </c>
      <c r="YJ543" s="3" t="s">
        <v>185</v>
      </c>
      <c r="YX543" s="3" t="s">
        <v>2487</v>
      </c>
      <c r="ZC543" s="3"/>
    </row>
    <row r="544" spans="1:686" ht="33" customHeight="1" x14ac:dyDescent="0.2">
      <c r="A544" s="162" t="s">
        <v>10483</v>
      </c>
      <c r="B544" s="64" t="s">
        <v>11357</v>
      </c>
      <c r="C544" s="138" t="s">
        <v>9907</v>
      </c>
      <c r="D544" s="138"/>
      <c r="E544" s="138"/>
      <c r="G544" s="85"/>
      <c r="H544" s="85"/>
      <c r="I544" s="85"/>
      <c r="K544" s="6">
        <v>122</v>
      </c>
      <c r="L544" s="6">
        <v>176</v>
      </c>
      <c r="M544" s="139" t="s">
        <v>2354</v>
      </c>
      <c r="N544" s="6" t="s">
        <v>10349</v>
      </c>
      <c r="O544" s="6" t="s">
        <v>10350</v>
      </c>
      <c r="P544" s="6">
        <v>2</v>
      </c>
      <c r="Q544" s="6" t="s">
        <v>2355</v>
      </c>
      <c r="R544" s="6"/>
      <c r="S544" s="6" t="s">
        <v>75</v>
      </c>
      <c r="T544" s="6" t="s">
        <v>1261</v>
      </c>
      <c r="U544" s="3" t="s">
        <v>10468</v>
      </c>
      <c r="V544" s="6" t="s">
        <v>895</v>
      </c>
      <c r="W544" s="6" t="s">
        <v>2105</v>
      </c>
      <c r="X544" s="6" t="s">
        <v>2167</v>
      </c>
      <c r="Y544" s="6" t="s">
        <v>2284</v>
      </c>
      <c r="Z544" s="6" t="s">
        <v>2297</v>
      </c>
      <c r="AA544" s="6" t="s">
        <v>2296</v>
      </c>
      <c r="AB544" s="6" t="s">
        <v>2020</v>
      </c>
      <c r="AC544" s="6" t="s">
        <v>218</v>
      </c>
      <c r="AD544" s="6"/>
      <c r="AE544" s="6"/>
      <c r="AF544" s="6" t="s">
        <v>3552</v>
      </c>
      <c r="AG544" s="6" t="s">
        <v>1180</v>
      </c>
      <c r="AH544" s="6"/>
      <c r="AI544" s="6" t="s">
        <v>3539</v>
      </c>
      <c r="AJ544" s="6" t="s">
        <v>3243</v>
      </c>
      <c r="AK544" s="6"/>
      <c r="AL544" s="6" t="s">
        <v>5220</v>
      </c>
      <c r="AM544" s="6" t="s">
        <v>1077</v>
      </c>
      <c r="AN544" s="6" t="s">
        <v>776</v>
      </c>
      <c r="AO544" s="98">
        <v>10</v>
      </c>
      <c r="AP544" s="98">
        <v>10</v>
      </c>
      <c r="AQ544" s="98"/>
      <c r="AR544" s="98" t="s">
        <v>2830</v>
      </c>
      <c r="AT544" s="98">
        <v>65</v>
      </c>
      <c r="AU544" s="98">
        <v>65</v>
      </c>
      <c r="AV544" s="98">
        <v>0</v>
      </c>
      <c r="AW544" s="98" t="s">
        <v>49</v>
      </c>
      <c r="AX544" s="98" t="s">
        <v>49</v>
      </c>
      <c r="AY544" s="226" t="s">
        <v>3030</v>
      </c>
      <c r="AZ544" s="98" t="s">
        <v>557</v>
      </c>
      <c r="BA544" s="98" t="s">
        <v>542</v>
      </c>
      <c r="BB544" s="98" t="s">
        <v>542</v>
      </c>
      <c r="BC544" s="98" t="s">
        <v>1372</v>
      </c>
      <c r="BD544" s="98"/>
      <c r="BE544" s="98"/>
      <c r="BF544" s="98"/>
      <c r="BG544" s="98"/>
      <c r="BH544" s="98" t="s">
        <v>2708</v>
      </c>
      <c r="BI544" s="28" t="s">
        <v>1529</v>
      </c>
      <c r="BJ544" s="28" t="s">
        <v>11128</v>
      </c>
      <c r="BK544" s="98">
        <v>10</v>
      </c>
      <c r="BL544" s="28" t="s">
        <v>448</v>
      </c>
      <c r="BM544" s="28" t="s">
        <v>448</v>
      </c>
      <c r="BN544" s="28" t="s">
        <v>448</v>
      </c>
      <c r="BO544" s="28" t="s">
        <v>448</v>
      </c>
      <c r="BQ544" s="28" t="s">
        <v>4455</v>
      </c>
      <c r="BR544" s="242" t="s">
        <v>1370</v>
      </c>
      <c r="BS544" s="227" t="str">
        <f>DD546&amp;" "&amp;FO544&amp;" "&amp;EJ544&amp;" "&amp;HZ544&amp;" "&amp;IZ544&amp;" "&amp;KW544&amp;" "&amp;LU544&amp;" "&amp;MS544&amp;" "&amp;NP544&amp;" "&amp;OO544&amp;" "&amp;PL544&amp;" "&amp;QK544&amp;" "&amp;RM544&amp;" "&amp;SI544&amp;" "&amp;TE544&amp;" "&amp;UE544&amp;" "&amp;JZ544</f>
        <v xml:space="preserve"> EDE-Q-R EDI-BD (not found)  EDE-Q-WC; WCS EDE-Q-SC EDE-Q-EC  BMI     CES-D    </v>
      </c>
      <c r="BT544" s="28" t="s">
        <v>4409</v>
      </c>
      <c r="BU544" s="28" t="s">
        <v>8256</v>
      </c>
      <c r="BV544" s="28" t="s">
        <v>8216</v>
      </c>
      <c r="CE544" s="28" t="s">
        <v>4496</v>
      </c>
      <c r="CF544" s="28" t="s">
        <v>4461</v>
      </c>
      <c r="CG544" s="243"/>
      <c r="CH544" s="243"/>
      <c r="CI544" s="243"/>
      <c r="CL544" s="28">
        <v>31</v>
      </c>
      <c r="CM544" s="28">
        <v>31</v>
      </c>
      <c r="DD544" s="162" t="s">
        <v>10483</v>
      </c>
      <c r="DE544" s="3" t="s">
        <v>761</v>
      </c>
      <c r="DF544" s="3" t="s">
        <v>4143</v>
      </c>
      <c r="DG544" s="29">
        <v>2.1</v>
      </c>
      <c r="DH544" s="29">
        <v>0.9</v>
      </c>
      <c r="DI544" s="162" t="s">
        <v>10483</v>
      </c>
      <c r="DJ544" s="29">
        <v>1.9</v>
      </c>
      <c r="DK544" s="29">
        <v>0.7</v>
      </c>
      <c r="DL544" s="162" t="s">
        <v>10483</v>
      </c>
      <c r="EA544" s="162" t="s">
        <v>10483</v>
      </c>
      <c r="EB544" s="162"/>
      <c r="EC544" s="162" t="s">
        <v>10483</v>
      </c>
      <c r="ED544" s="162" t="s">
        <v>10483</v>
      </c>
      <c r="EE544" s="162" t="s">
        <v>10483</v>
      </c>
      <c r="EF544" s="162" t="s">
        <v>10483</v>
      </c>
      <c r="EJ544" s="55" t="s">
        <v>11129</v>
      </c>
      <c r="EK544" s="55" t="s">
        <v>1778</v>
      </c>
      <c r="EL544" s="55" t="s">
        <v>1778</v>
      </c>
      <c r="EM544" s="162" t="s">
        <v>10483</v>
      </c>
      <c r="EN544" s="162" t="s">
        <v>10483</v>
      </c>
      <c r="EO544" s="162" t="s">
        <v>10483</v>
      </c>
      <c r="EP544" s="162" t="s">
        <v>10483</v>
      </c>
      <c r="EQ544" s="162" t="s">
        <v>10483</v>
      </c>
      <c r="ER544" s="162" t="s">
        <v>10483</v>
      </c>
      <c r="FG544" s="162" t="s">
        <v>10483</v>
      </c>
      <c r="FH544" s="162" t="s">
        <v>10483</v>
      </c>
      <c r="FI544" s="162" t="s">
        <v>10483</v>
      </c>
      <c r="FJ544" s="162" t="s">
        <v>10483</v>
      </c>
      <c r="FK544" s="162" t="s">
        <v>10483</v>
      </c>
      <c r="FO544" s="3" t="s">
        <v>4164</v>
      </c>
      <c r="FP544" s="162" t="s">
        <v>10483</v>
      </c>
      <c r="FQ544" s="3" t="s">
        <v>4340</v>
      </c>
      <c r="FR544" s="3" t="s">
        <v>4164</v>
      </c>
      <c r="FS544" s="29">
        <v>1.9</v>
      </c>
      <c r="FT544" s="29">
        <v>1.2</v>
      </c>
      <c r="FU544" s="53" t="s">
        <v>10483</v>
      </c>
      <c r="FV544" s="29">
        <v>1.8</v>
      </c>
      <c r="FW544" s="29">
        <v>0.9</v>
      </c>
      <c r="FX544" s="53" t="s">
        <v>10483</v>
      </c>
      <c r="GM544" s="53" t="s">
        <v>10483</v>
      </c>
      <c r="GN544" s="53" t="s">
        <v>10483</v>
      </c>
      <c r="GO544" s="53" t="s">
        <v>10483</v>
      </c>
      <c r="GP544" s="53" t="s">
        <v>10483</v>
      </c>
      <c r="GQ544" s="53" t="s">
        <v>10483</v>
      </c>
      <c r="GZ544" s="166"/>
      <c r="HA544" s="166"/>
      <c r="HB544" s="166"/>
      <c r="HC544" s="166"/>
      <c r="HD544" s="166"/>
      <c r="HE544" s="166"/>
      <c r="HF544" s="166"/>
      <c r="HG544" s="166"/>
      <c r="HH544" s="166"/>
      <c r="HI544" s="166"/>
      <c r="HJ544" s="166"/>
      <c r="HK544" s="166"/>
      <c r="HO544" s="134" t="s">
        <v>542</v>
      </c>
      <c r="HP544" s="29" t="s">
        <v>7548</v>
      </c>
      <c r="HQ544" s="29" t="s">
        <v>7548</v>
      </c>
      <c r="HX544" s="29" t="s">
        <v>590</v>
      </c>
      <c r="HY544" s="29" t="s">
        <v>10871</v>
      </c>
      <c r="HZ544" s="3" t="s">
        <v>4307</v>
      </c>
      <c r="IA544" s="3" t="s">
        <v>4572</v>
      </c>
      <c r="IB544" s="3" t="s">
        <v>4125</v>
      </c>
      <c r="IC544" s="53" t="s">
        <v>10483</v>
      </c>
      <c r="ID544" s="53" t="s">
        <v>10483</v>
      </c>
      <c r="IF544" s="53" t="s">
        <v>10483</v>
      </c>
      <c r="IG544" s="53" t="s">
        <v>10483</v>
      </c>
      <c r="IH544" s="53"/>
      <c r="IZ544" s="3" t="s">
        <v>4124</v>
      </c>
      <c r="JA544" s="3" t="s">
        <v>4310</v>
      </c>
      <c r="JB544" s="3" t="s">
        <v>4310</v>
      </c>
      <c r="JC544" s="29">
        <v>2.2999999999999998</v>
      </c>
      <c r="JD544" s="29">
        <v>1.2</v>
      </c>
      <c r="JF544" s="29">
        <v>2.2000000000000002</v>
      </c>
      <c r="JG544" s="29">
        <v>0.9</v>
      </c>
      <c r="JZ544" s="9"/>
      <c r="KA544" s="9"/>
      <c r="KB544" s="9"/>
      <c r="KC544" s="9"/>
      <c r="KD544" s="9"/>
      <c r="KE544" s="9"/>
      <c r="KF544" s="9"/>
      <c r="KW544" s="3" t="s">
        <v>4139</v>
      </c>
      <c r="KX544" s="3" t="s">
        <v>4311</v>
      </c>
      <c r="KY544" s="3" t="s">
        <v>4311</v>
      </c>
      <c r="KZ544" s="29">
        <v>1.3</v>
      </c>
      <c r="LA544" s="29">
        <v>0.8</v>
      </c>
      <c r="LC544" s="29">
        <v>1.2</v>
      </c>
      <c r="LD544" s="29">
        <v>0.7</v>
      </c>
      <c r="MS544" s="3" t="s">
        <v>4104</v>
      </c>
      <c r="MT544" s="3" t="s">
        <v>4104</v>
      </c>
      <c r="RM544" s="3" t="s">
        <v>4252</v>
      </c>
      <c r="RN544" s="3" t="s">
        <v>4579</v>
      </c>
      <c r="RO544" s="3" t="s">
        <v>4252</v>
      </c>
      <c r="RP544" s="29">
        <v>16.399999999999999</v>
      </c>
      <c r="RQ544" s="29">
        <v>5.6</v>
      </c>
      <c r="RR544" s="29">
        <v>16.399999999999999</v>
      </c>
      <c r="RS544" s="29">
        <v>3.6</v>
      </c>
      <c r="VF544" s="3" t="s">
        <v>5070</v>
      </c>
      <c r="VG544" s="3" t="s">
        <v>5155</v>
      </c>
      <c r="VH544" s="9"/>
      <c r="VI544" s="9"/>
      <c r="VJ544" s="9"/>
      <c r="VQ544" s="6" t="s">
        <v>2354</v>
      </c>
      <c r="VR544" s="6" t="s">
        <v>2354</v>
      </c>
      <c r="VS544" s="6" t="s">
        <v>2354</v>
      </c>
      <c r="VT544" s="6" t="s">
        <v>2354</v>
      </c>
      <c r="VV544" s="5" t="s">
        <v>6023</v>
      </c>
      <c r="VW544" s="5" t="s">
        <v>6392</v>
      </c>
      <c r="VX544" s="6" t="s">
        <v>6395</v>
      </c>
      <c r="VZ544" s="6" t="s">
        <v>776</v>
      </c>
      <c r="WA544" s="6" t="s">
        <v>776</v>
      </c>
      <c r="WB544" s="6" t="s">
        <v>10432</v>
      </c>
      <c r="WC544" s="6" t="s">
        <v>776</v>
      </c>
      <c r="WD544" s="6"/>
      <c r="WF544" t="s">
        <v>10469</v>
      </c>
      <c r="WG544" s="96" t="s">
        <v>776</v>
      </c>
      <c r="WH544" s="5"/>
      <c r="WI544" s="5"/>
      <c r="WJ544" s="5"/>
      <c r="WK544" s="5"/>
      <c r="WL544" s="5"/>
      <c r="WM544" s="5"/>
      <c r="WN544" s="5" t="s">
        <v>6393</v>
      </c>
      <c r="WO544" s="5" t="s">
        <v>6394</v>
      </c>
      <c r="WQ544" s="94" t="s">
        <v>776</v>
      </c>
      <c r="WR544" s="94"/>
      <c r="WS544" s="94" t="s">
        <v>776</v>
      </c>
      <c r="WT544" s="6" t="s">
        <v>537</v>
      </c>
      <c r="WU544" s="6" t="s">
        <v>5839</v>
      </c>
      <c r="WV544" s="96" t="s">
        <v>776</v>
      </c>
      <c r="WW544" s="6"/>
      <c r="WZ544" s="6" t="s">
        <v>1261</v>
      </c>
      <c r="XB544" s="6" t="s">
        <v>6396</v>
      </c>
      <c r="XD544" s="6" t="s">
        <v>3539</v>
      </c>
      <c r="XE544" s="6" t="s">
        <v>3243</v>
      </c>
      <c r="XF544" s="6" t="s">
        <v>2488</v>
      </c>
      <c r="XG544" s="6" t="s">
        <v>1077</v>
      </c>
      <c r="XH544" s="6" t="s">
        <v>1077</v>
      </c>
      <c r="XK544" s="6"/>
      <c r="XL544" s="3" t="s">
        <v>1077</v>
      </c>
      <c r="XP544" s="6" t="s">
        <v>1077</v>
      </c>
      <c r="XQ544" s="6" t="s">
        <v>1077</v>
      </c>
      <c r="XS544" s="6" t="s">
        <v>3552</v>
      </c>
      <c r="XU544" s="6" t="s">
        <v>3552</v>
      </c>
      <c r="XV544" s="6">
        <v>10</v>
      </c>
      <c r="XX544" s="6"/>
      <c r="XY544" s="6" t="s">
        <v>1077</v>
      </c>
      <c r="YB544" s="3" t="s">
        <v>1077</v>
      </c>
      <c r="YI544" s="3" t="s">
        <v>787</v>
      </c>
      <c r="YJ544" s="6" t="s">
        <v>1192</v>
      </c>
      <c r="YK544" s="6"/>
      <c r="YL544" s="6" t="s">
        <v>1262</v>
      </c>
      <c r="YM544" s="6" t="s">
        <v>776</v>
      </c>
      <c r="YN544" s="6"/>
      <c r="YO544" s="6" t="s">
        <v>776</v>
      </c>
      <c r="YP544" s="6" t="s">
        <v>537</v>
      </c>
      <c r="YQ544" s="6" t="s">
        <v>3899</v>
      </c>
      <c r="YR544" s="6" t="s">
        <v>776</v>
      </c>
      <c r="YS544" s="3" t="s">
        <v>894</v>
      </c>
      <c r="YT544" s="6" t="s">
        <v>895</v>
      </c>
      <c r="YU544" s="6" t="s">
        <v>4030</v>
      </c>
      <c r="YV544" s="6" t="s">
        <v>537</v>
      </c>
      <c r="YX544" s="6" t="s">
        <v>2488</v>
      </c>
      <c r="YY544" s="6" t="s">
        <v>2105</v>
      </c>
      <c r="YZ544" s="6"/>
      <c r="ZA544" s="6" t="s">
        <v>1997</v>
      </c>
      <c r="ZB544" s="6"/>
      <c r="ZC544" s="6" t="s">
        <v>3067</v>
      </c>
      <c r="ZD544" s="25"/>
      <c r="ZF544" s="25"/>
      <c r="ZH544" s="6" t="s">
        <v>590</v>
      </c>
      <c r="ZI544" s="6" t="s">
        <v>862</v>
      </c>
      <c r="ZJ544" s="6" t="s">
        <v>1371</v>
      </c>
    </row>
    <row r="545" spans="1:686" ht="33" customHeight="1" x14ac:dyDescent="0.2">
      <c r="A545" s="162" t="s">
        <v>10483</v>
      </c>
      <c r="B545" s="162"/>
      <c r="C545" s="162" t="s">
        <v>10483</v>
      </c>
      <c r="D545" s="162" t="s">
        <v>10483</v>
      </c>
      <c r="E545" s="162" t="s">
        <v>10483</v>
      </c>
      <c r="G545" s="85"/>
      <c r="H545" s="85"/>
      <c r="I545" s="85"/>
      <c r="K545" s="6">
        <v>122</v>
      </c>
      <c r="L545" s="6">
        <v>176</v>
      </c>
      <c r="M545" s="162" t="s">
        <v>10483</v>
      </c>
      <c r="N545" s="6"/>
      <c r="O545" s="6"/>
      <c r="P545" s="6"/>
      <c r="R545" s="6"/>
      <c r="S545" s="6"/>
      <c r="T545" s="6" t="s">
        <v>1006</v>
      </c>
      <c r="V545" s="6"/>
      <c r="W545" s="6"/>
      <c r="Y545" s="6"/>
      <c r="Z545" s="6"/>
      <c r="AA545" s="6"/>
      <c r="AD545" s="6"/>
      <c r="AE545" s="6" t="s">
        <v>1006</v>
      </c>
      <c r="AF545" s="6"/>
      <c r="AH545" s="6"/>
      <c r="AI545" s="6"/>
      <c r="AJ545" s="6"/>
      <c r="AK545" s="6"/>
      <c r="AL545" s="6" t="s">
        <v>5220</v>
      </c>
      <c r="AM545" s="6" t="s">
        <v>9403</v>
      </c>
      <c r="AN545" s="6"/>
      <c r="AO545" s="98">
        <v>10</v>
      </c>
      <c r="AP545" s="98">
        <v>10</v>
      </c>
      <c r="AQ545" s="98"/>
      <c r="AZ545" s="98"/>
      <c r="BA545" s="98"/>
      <c r="BB545" s="98"/>
      <c r="BC545" s="98"/>
      <c r="BD545" s="98"/>
      <c r="BE545" s="98"/>
      <c r="BF545" s="98"/>
      <c r="BG545" s="98"/>
      <c r="BH545" s="98" t="s">
        <v>2708</v>
      </c>
      <c r="BI545" s="28" t="s">
        <v>1529</v>
      </c>
      <c r="BJ545" s="28" t="s">
        <v>11128</v>
      </c>
      <c r="BK545" s="98">
        <v>10</v>
      </c>
      <c r="BQ545" s="28" t="s">
        <v>4455</v>
      </c>
      <c r="BR545" s="242"/>
      <c r="BS545" s="227" t="str">
        <f>DD547&amp;" "&amp;FO545&amp;" "&amp;EJ545&amp;" "&amp;HZ545&amp;" "&amp;IZ545&amp;" "&amp;KW545&amp;" "&amp;LU545&amp;" "&amp;MS545&amp;" "&amp;NP545&amp;" "&amp;OO545&amp;" "&amp;PL545&amp;" "&amp;QK545&amp;" "&amp;RM545&amp;" "&amp;SI545&amp;" "&amp;TE545&amp;" "&amp;UE545&amp;" "&amp;JZ545</f>
        <v xml:space="preserve"> EDE-Q-R --              </v>
      </c>
      <c r="CG545" s="243"/>
      <c r="CH545" s="243"/>
      <c r="CI545" s="243"/>
      <c r="CL545" s="28">
        <v>34</v>
      </c>
      <c r="CM545" s="28">
        <v>34</v>
      </c>
      <c r="DD545" s="162" t="s">
        <v>10483</v>
      </c>
      <c r="DE545" s="3" t="s">
        <v>761</v>
      </c>
      <c r="DF545" s="3" t="s">
        <v>4143</v>
      </c>
      <c r="DG545" s="29">
        <v>2.5</v>
      </c>
      <c r="DH545" s="29">
        <v>0.9</v>
      </c>
      <c r="DI545" s="162" t="s">
        <v>10483</v>
      </c>
      <c r="DJ545" s="29">
        <v>2.6</v>
      </c>
      <c r="DK545" s="29">
        <v>0.9</v>
      </c>
      <c r="DL545" s="162" t="s">
        <v>10483</v>
      </c>
      <c r="EA545" s="162" t="s">
        <v>10483</v>
      </c>
      <c r="EB545" s="162"/>
      <c r="EC545" s="162" t="s">
        <v>10483</v>
      </c>
      <c r="ED545" s="162" t="s">
        <v>10483</v>
      </c>
      <c r="EE545" s="162" t="s">
        <v>10483</v>
      </c>
      <c r="EF545" s="162" t="s">
        <v>10483</v>
      </c>
      <c r="EJ545" s="162" t="s">
        <v>10483</v>
      </c>
      <c r="EK545" s="162" t="s">
        <v>10483</v>
      </c>
      <c r="EL545" s="162" t="s">
        <v>10483</v>
      </c>
      <c r="EM545" s="162" t="s">
        <v>10483</v>
      </c>
      <c r="EN545" s="162" t="s">
        <v>10483</v>
      </c>
      <c r="EO545" s="162" t="s">
        <v>10483</v>
      </c>
      <c r="EP545" s="162" t="s">
        <v>10483</v>
      </c>
      <c r="EQ545" s="162" t="s">
        <v>10483</v>
      </c>
      <c r="ER545" s="162" t="s">
        <v>10483</v>
      </c>
      <c r="FG545" s="162" t="s">
        <v>10483</v>
      </c>
      <c r="FH545" s="162" t="s">
        <v>10483</v>
      </c>
      <c r="FI545" s="162" t="s">
        <v>10483</v>
      </c>
      <c r="FJ545" s="162" t="s">
        <v>10483</v>
      </c>
      <c r="FK545" s="162" t="s">
        <v>10483</v>
      </c>
      <c r="FO545" s="3" t="s">
        <v>4164</v>
      </c>
      <c r="FP545" s="162" t="s">
        <v>10483</v>
      </c>
      <c r="FQ545" s="3" t="s">
        <v>4340</v>
      </c>
      <c r="FR545" s="3" t="s">
        <v>4164</v>
      </c>
      <c r="FS545" s="29">
        <v>2.6</v>
      </c>
      <c r="FT545" s="29">
        <v>1.1000000000000001</v>
      </c>
      <c r="FU545" s="53" t="s">
        <v>10483</v>
      </c>
      <c r="FV545" s="29">
        <v>2.7</v>
      </c>
      <c r="FW545" s="29">
        <v>1</v>
      </c>
      <c r="FX545" s="53" t="s">
        <v>10483</v>
      </c>
      <c r="GM545" s="53" t="s">
        <v>10483</v>
      </c>
      <c r="GN545" s="53" t="s">
        <v>10483</v>
      </c>
      <c r="GO545" s="53" t="s">
        <v>10483</v>
      </c>
      <c r="GP545" s="53" t="s">
        <v>10483</v>
      </c>
      <c r="GQ545" s="53" t="s">
        <v>10483</v>
      </c>
      <c r="GZ545" s="166"/>
      <c r="HA545" s="166"/>
      <c r="HB545" s="166"/>
      <c r="HC545" s="166"/>
      <c r="HD545" s="166"/>
      <c r="HE545" s="166"/>
      <c r="HF545" s="166"/>
      <c r="HG545" s="166"/>
      <c r="HH545" s="166"/>
      <c r="HI545" s="166"/>
      <c r="HJ545" s="166"/>
      <c r="HK545" s="166"/>
      <c r="HO545" s="6"/>
      <c r="IB545" s="3" t="s">
        <v>5560</v>
      </c>
      <c r="IC545" s="53" t="s">
        <v>10483</v>
      </c>
      <c r="ID545" s="53" t="s">
        <v>10483</v>
      </c>
      <c r="IF545" s="53" t="s">
        <v>10483</v>
      </c>
      <c r="IG545" s="53" t="s">
        <v>10483</v>
      </c>
      <c r="IH545" s="53"/>
      <c r="JC545" s="29">
        <v>2.9</v>
      </c>
      <c r="JD545" s="29">
        <v>1.1000000000000001</v>
      </c>
      <c r="JF545" s="29">
        <v>2.9</v>
      </c>
      <c r="JG545" s="29">
        <v>1.1000000000000001</v>
      </c>
      <c r="JZ545" s="9"/>
      <c r="KA545" s="9"/>
      <c r="KB545" s="9"/>
      <c r="KC545" s="9"/>
      <c r="KD545" s="9"/>
      <c r="KE545" s="9"/>
      <c r="KF545" s="9"/>
      <c r="KZ545" s="29">
        <v>1.5</v>
      </c>
      <c r="LA545" s="29">
        <v>1.1000000000000001</v>
      </c>
      <c r="LC545" s="29">
        <v>1.4</v>
      </c>
      <c r="LD545" s="29">
        <v>1</v>
      </c>
      <c r="RP545" s="29">
        <v>16.5</v>
      </c>
      <c r="RQ545" s="29">
        <v>5.5</v>
      </c>
      <c r="RR545" s="29">
        <v>16.2</v>
      </c>
      <c r="RS545" s="29">
        <v>4.7</v>
      </c>
      <c r="VE545" s="9"/>
      <c r="VF545" s="22" t="s">
        <v>5035</v>
      </c>
      <c r="VG545" s="22"/>
      <c r="VH545" s="9"/>
      <c r="VI545" s="9"/>
      <c r="VJ545" s="9"/>
      <c r="VQ545" s="6"/>
      <c r="VR545" s="6"/>
      <c r="VS545" s="6"/>
      <c r="VV545" s="5"/>
      <c r="VW545" s="5"/>
      <c r="VX545" s="6"/>
      <c r="VZ545" s="6"/>
      <c r="WA545" s="6" t="s">
        <v>776</v>
      </c>
      <c r="WC545" s="6"/>
      <c r="WD545" s="6"/>
      <c r="WF545" s="6"/>
      <c r="WG545" s="5"/>
      <c r="WH545" s="5"/>
      <c r="WI545" s="5"/>
      <c r="WJ545" s="5"/>
      <c r="WK545" s="5"/>
      <c r="WL545" s="5"/>
      <c r="WM545" s="5"/>
      <c r="WN545" s="5"/>
      <c r="WO545" s="5"/>
      <c r="WQ545" s="6"/>
      <c r="WR545" s="6"/>
      <c r="WS545" s="6"/>
      <c r="WT545" s="6"/>
      <c r="WU545" s="6"/>
      <c r="WV545" s="5"/>
      <c r="WW545" s="6"/>
      <c r="WZ545" s="6" t="s">
        <v>1006</v>
      </c>
      <c r="XA545" s="6" t="s">
        <v>1006</v>
      </c>
      <c r="XD545" s="6" t="s">
        <v>6397</v>
      </c>
      <c r="XF545" s="6" t="s">
        <v>2488</v>
      </c>
      <c r="XG545" s="6" t="s">
        <v>1013</v>
      </c>
      <c r="XH545" s="6" t="s">
        <v>1006</v>
      </c>
      <c r="XK545" s="6"/>
      <c r="XL545" s="3" t="s">
        <v>1013</v>
      </c>
      <c r="XO545" s="6" t="s">
        <v>9403</v>
      </c>
      <c r="XP545" s="6" t="s">
        <v>9403</v>
      </c>
      <c r="XQ545" s="6" t="s">
        <v>9403</v>
      </c>
      <c r="XU545" s="6"/>
      <c r="XV545" s="6">
        <v>10</v>
      </c>
      <c r="XX545" s="6"/>
      <c r="XY545" s="6" t="s">
        <v>1013</v>
      </c>
      <c r="YB545" s="3" t="s">
        <v>1013</v>
      </c>
      <c r="YJ545" s="6" t="s">
        <v>1192</v>
      </c>
      <c r="YK545" s="6"/>
      <c r="YL545" s="6"/>
      <c r="YM545" s="6"/>
      <c r="YN545" s="6"/>
      <c r="YO545" s="6"/>
      <c r="YP545" s="6"/>
      <c r="YQ545" s="6"/>
      <c r="YR545" s="6"/>
      <c r="YT545" s="6"/>
      <c r="YU545" s="6"/>
      <c r="YV545" s="6"/>
      <c r="YX545" s="6" t="s">
        <v>2488</v>
      </c>
      <c r="YY545" s="6"/>
      <c r="YZ545" s="6"/>
      <c r="ZB545" s="6"/>
      <c r="ZD545" s="25"/>
      <c r="ZF545" s="25"/>
      <c r="ZH545" s="6"/>
      <c r="ZI545" s="6"/>
      <c r="ZJ545" s="6"/>
    </row>
    <row r="546" spans="1:686" ht="33" customHeight="1" x14ac:dyDescent="0.2">
      <c r="A546" s="3" t="s">
        <v>7529</v>
      </c>
      <c r="B546" s="8" t="s">
        <v>11356</v>
      </c>
      <c r="C546" s="8" t="s">
        <v>9926</v>
      </c>
      <c r="D546" s="8" t="s">
        <v>9988</v>
      </c>
      <c r="E546" s="8" t="s">
        <v>9988</v>
      </c>
      <c r="K546" s="6" t="s">
        <v>9050</v>
      </c>
      <c r="L546" s="6">
        <v>177</v>
      </c>
      <c r="M546" s="138" t="s">
        <v>9051</v>
      </c>
      <c r="N546" s="3" t="s">
        <v>10351</v>
      </c>
      <c r="O546" s="3" t="s">
        <v>10352</v>
      </c>
      <c r="P546" s="3">
        <v>2</v>
      </c>
      <c r="Q546" s="6" t="s">
        <v>9052</v>
      </c>
      <c r="S546" s="3" t="s">
        <v>75</v>
      </c>
      <c r="T546" s="3" t="s">
        <v>9053</v>
      </c>
      <c r="U546" s="3" t="s">
        <v>9055</v>
      </c>
      <c r="V546" s="3" t="s">
        <v>49</v>
      </c>
      <c r="W546" s="3" t="s">
        <v>8442</v>
      </c>
      <c r="Y546" s="3" t="s">
        <v>2168</v>
      </c>
      <c r="Z546" s="3" t="s">
        <v>2168</v>
      </c>
      <c r="AB546" s="6" t="s">
        <v>1837</v>
      </c>
      <c r="AC546" s="6" t="s">
        <v>7003</v>
      </c>
      <c r="AD546" s="3" t="s">
        <v>49</v>
      </c>
      <c r="AE546" s="3" t="s">
        <v>9056</v>
      </c>
      <c r="AF546" s="3" t="s">
        <v>9058</v>
      </c>
      <c r="AG546" s="162" t="s">
        <v>10483</v>
      </c>
      <c r="AH546" s="3" t="s">
        <v>1757</v>
      </c>
      <c r="AI546" s="3" t="s">
        <v>49</v>
      </c>
      <c r="AJ546" s="3" t="s">
        <v>49</v>
      </c>
      <c r="AK546" s="3" t="s">
        <v>49</v>
      </c>
      <c r="AL546" s="3" t="s">
        <v>9060</v>
      </c>
      <c r="AM546" s="6" t="s">
        <v>810</v>
      </c>
      <c r="AN546" s="3" t="s">
        <v>537</v>
      </c>
      <c r="AO546" s="28">
        <v>1</v>
      </c>
      <c r="AP546" s="28">
        <v>1</v>
      </c>
      <c r="AQ546" s="28">
        <v>45</v>
      </c>
      <c r="AR546" s="98" t="s">
        <v>49</v>
      </c>
      <c r="AS546" s="98" t="s">
        <v>49</v>
      </c>
      <c r="AT546" s="98">
        <v>112</v>
      </c>
      <c r="AU546" s="98">
        <v>112</v>
      </c>
      <c r="AV546" s="98">
        <v>0</v>
      </c>
      <c r="AW546" s="98">
        <v>18.82</v>
      </c>
      <c r="AX546" s="98">
        <v>1.1100000000000001</v>
      </c>
      <c r="AY546" s="226" t="s">
        <v>49</v>
      </c>
      <c r="AZ546" s="28" t="s">
        <v>7297</v>
      </c>
      <c r="BA546" s="28" t="s">
        <v>7297</v>
      </c>
      <c r="BB546" s="28" t="s">
        <v>1757</v>
      </c>
      <c r="BC546" s="28" t="s">
        <v>1757</v>
      </c>
      <c r="BE546" s="28" t="s">
        <v>8477</v>
      </c>
      <c r="BF546" s="28" t="s">
        <v>7297</v>
      </c>
      <c r="BH546" s="28" t="s">
        <v>7529</v>
      </c>
      <c r="BI546" s="28" t="s">
        <v>1529</v>
      </c>
      <c r="BK546" s="28" t="s">
        <v>9061</v>
      </c>
      <c r="BL546" s="28" t="s">
        <v>30</v>
      </c>
      <c r="BQ546" s="28" t="s">
        <v>7529</v>
      </c>
      <c r="BR546" s="227" t="s">
        <v>9068</v>
      </c>
      <c r="BT546" s="28" t="s">
        <v>9062</v>
      </c>
      <c r="BU546" s="28" t="s">
        <v>9063</v>
      </c>
      <c r="BV546" s="28" t="s">
        <v>9064</v>
      </c>
      <c r="BW546" s="28" t="s">
        <v>9065</v>
      </c>
      <c r="BX546" s="28" t="s">
        <v>9066</v>
      </c>
      <c r="BY546" s="28" t="s">
        <v>9067</v>
      </c>
      <c r="CE546" s="28" t="s">
        <v>4467</v>
      </c>
      <c r="CF546" s="28" t="s">
        <v>3243</v>
      </c>
      <c r="CK546" s="28" t="s">
        <v>4594</v>
      </c>
      <c r="CL546" s="28" t="s">
        <v>5975</v>
      </c>
      <c r="CM546" s="28" t="s">
        <v>5975</v>
      </c>
      <c r="CN546" s="3" t="s">
        <v>30</v>
      </c>
      <c r="CO546" s="3" t="s">
        <v>5975</v>
      </c>
      <c r="DD546" s="6"/>
      <c r="DE546" s="6"/>
      <c r="DF546" s="6"/>
      <c r="EF546" s="9"/>
      <c r="FK546" s="9"/>
      <c r="GP546" s="2"/>
      <c r="GQ546" s="9"/>
      <c r="GT546" s="14"/>
      <c r="GU546" s="14"/>
      <c r="GV546" s="14"/>
      <c r="GW546" s="14"/>
      <c r="GX546" s="14"/>
      <c r="GY546" s="14"/>
      <c r="GZ546" s="168"/>
      <c r="HA546" s="168"/>
      <c r="HB546" s="168"/>
      <c r="HC546" s="168"/>
      <c r="HD546" s="168"/>
      <c r="HE546" s="168"/>
      <c r="HF546" s="168"/>
      <c r="HG546" s="168"/>
      <c r="HH546" s="168"/>
      <c r="HI546" s="168"/>
      <c r="HJ546" s="168"/>
      <c r="HK546" s="168"/>
      <c r="HL546" s="14"/>
      <c r="HM546" s="14"/>
      <c r="HN546" s="14"/>
      <c r="HO546" s="134" t="s">
        <v>542</v>
      </c>
      <c r="JZ546" s="9"/>
      <c r="KA546" s="9"/>
      <c r="KB546" s="9"/>
      <c r="KC546" s="9"/>
      <c r="KD546" s="9"/>
      <c r="KE546" s="9"/>
      <c r="KF546" s="9"/>
      <c r="LU546" s="3" t="s">
        <v>4146</v>
      </c>
      <c r="LV546" s="3" t="s">
        <v>4146</v>
      </c>
      <c r="LW546" s="3" t="s">
        <v>4146</v>
      </c>
      <c r="LX546" s="29">
        <v>0.56000000000000005</v>
      </c>
      <c r="LY546" s="29">
        <v>0.8</v>
      </c>
      <c r="LZ546" s="53" t="s">
        <v>10483</v>
      </c>
      <c r="MA546" s="53" t="s">
        <v>10483</v>
      </c>
      <c r="MD546" s="65">
        <v>0.5</v>
      </c>
      <c r="ME546" s="65">
        <v>0.76</v>
      </c>
      <c r="MT546" s="3" t="s">
        <v>4104</v>
      </c>
      <c r="MU546" s="29">
        <v>21.3</v>
      </c>
      <c r="MV546" s="29">
        <v>2.6</v>
      </c>
      <c r="MX546" s="53" t="s">
        <v>10483</v>
      </c>
      <c r="MY546" s="53" t="s">
        <v>10483</v>
      </c>
      <c r="NB546" s="65">
        <v>21.58</v>
      </c>
      <c r="NC546" s="65">
        <v>2.6</v>
      </c>
      <c r="VZ546" s="3" t="s">
        <v>777</v>
      </c>
      <c r="WA546" s="3" t="s">
        <v>777</v>
      </c>
      <c r="WB546" t="s">
        <v>10422</v>
      </c>
      <c r="WC546" s="3" t="s">
        <v>777</v>
      </c>
      <c r="WD546" s="3" t="s">
        <v>6130</v>
      </c>
      <c r="XN546" s="6" t="s">
        <v>1422</v>
      </c>
      <c r="XO546" s="6" t="s">
        <v>9536</v>
      </c>
      <c r="XP546" s="6" t="s">
        <v>1422</v>
      </c>
      <c r="XQ546" s="6" t="s">
        <v>810</v>
      </c>
      <c r="XS546" s="4" t="s">
        <v>11009</v>
      </c>
      <c r="XU546" s="3" t="s">
        <v>9058</v>
      </c>
      <c r="XV546" s="3">
        <v>1</v>
      </c>
      <c r="XZ546" s="6" t="s">
        <v>9798</v>
      </c>
      <c r="YA546" s="6" t="s">
        <v>9535</v>
      </c>
    </row>
    <row r="547" spans="1:686" ht="33" customHeight="1" x14ac:dyDescent="0.2">
      <c r="A547" s="3" t="s">
        <v>7529</v>
      </c>
      <c r="K547" s="6" t="s">
        <v>9050</v>
      </c>
      <c r="L547" s="6">
        <v>177</v>
      </c>
      <c r="T547" s="3" t="s">
        <v>9054</v>
      </c>
      <c r="AE547" s="3" t="s">
        <v>9057</v>
      </c>
      <c r="AF547" s="3" t="s">
        <v>9059</v>
      </c>
      <c r="AG547" s="162" t="s">
        <v>10483</v>
      </c>
      <c r="AM547" s="6" t="s">
        <v>810</v>
      </c>
      <c r="BH547" s="28" t="s">
        <v>7529</v>
      </c>
      <c r="BQ547" s="28" t="s">
        <v>7529</v>
      </c>
      <c r="DD547" s="6"/>
      <c r="EF547" s="9"/>
      <c r="FK547" s="9"/>
      <c r="GP547" s="2"/>
      <c r="GQ547" s="9"/>
      <c r="GT547" s="14"/>
      <c r="GU547" s="14"/>
      <c r="GV547" s="14"/>
      <c r="GW547" s="14"/>
      <c r="GX547" s="14"/>
      <c r="GY547" s="14"/>
      <c r="GZ547" s="168"/>
      <c r="HA547" s="168"/>
      <c r="HB547" s="168"/>
      <c r="HC547" s="168"/>
      <c r="HD547" s="168"/>
      <c r="HE547" s="168"/>
      <c r="HF547" s="168"/>
      <c r="HG547" s="168"/>
      <c r="HH547" s="168"/>
      <c r="HI547" s="168"/>
      <c r="HJ547" s="168"/>
      <c r="HK547" s="168"/>
      <c r="HL547" s="14"/>
      <c r="HM547" s="14"/>
      <c r="HN547" s="14"/>
      <c r="JZ547" s="9"/>
      <c r="KA547" s="9"/>
      <c r="KB547" s="9"/>
      <c r="KC547" s="9"/>
      <c r="KD547" s="9"/>
      <c r="KE547" s="9"/>
      <c r="KF547" s="9"/>
      <c r="LX547" s="29">
        <v>0.54</v>
      </c>
      <c r="LY547" s="29">
        <v>0.68</v>
      </c>
      <c r="LZ547" s="53" t="s">
        <v>10483</v>
      </c>
      <c r="MA547" s="53" t="s">
        <v>10483</v>
      </c>
      <c r="MD547" s="65">
        <v>0.53</v>
      </c>
      <c r="ME547" s="65">
        <v>0.75</v>
      </c>
      <c r="MU547" s="29">
        <v>21.9</v>
      </c>
      <c r="MV547" s="29">
        <v>2.85</v>
      </c>
      <c r="MX547" s="53" t="s">
        <v>10483</v>
      </c>
      <c r="MY547" s="53" t="s">
        <v>10483</v>
      </c>
      <c r="NB547" s="65">
        <v>22.11</v>
      </c>
      <c r="NC547" s="65">
        <v>2.88</v>
      </c>
      <c r="WA547" s="3" t="s">
        <v>777</v>
      </c>
      <c r="XN547" s="6" t="s">
        <v>1422</v>
      </c>
      <c r="XO547" s="6" t="s">
        <v>1422</v>
      </c>
      <c r="XP547" s="6" t="s">
        <v>1422</v>
      </c>
      <c r="XQ547" s="6" t="s">
        <v>810</v>
      </c>
      <c r="XS547" s="6" t="s">
        <v>1422</v>
      </c>
      <c r="XU547" s="3" t="s">
        <v>9059</v>
      </c>
      <c r="YA547" s="6" t="s">
        <v>9537</v>
      </c>
    </row>
    <row r="548" spans="1:686" s="6" customFormat="1" ht="33" customHeight="1" x14ac:dyDescent="0.2">
      <c r="A548" s="3"/>
      <c r="B548" s="64" t="s">
        <v>11357</v>
      </c>
      <c r="C548" s="276" t="s">
        <v>11352</v>
      </c>
      <c r="D548" s="276" t="s">
        <v>9991</v>
      </c>
      <c r="E548" s="276" t="s">
        <v>10003</v>
      </c>
      <c r="F548" s="277"/>
      <c r="G548" s="278"/>
      <c r="H548" s="278"/>
      <c r="I548" s="278"/>
      <c r="J548" s="285" t="s">
        <v>4272</v>
      </c>
      <c r="K548" s="279">
        <v>123</v>
      </c>
      <c r="L548" s="279">
        <v>178</v>
      </c>
      <c r="M548" s="292" t="s">
        <v>950</v>
      </c>
      <c r="N548" s="3" t="s">
        <v>10188</v>
      </c>
      <c r="O548" s="3" t="s">
        <v>10187</v>
      </c>
      <c r="P548" s="3">
        <v>2</v>
      </c>
      <c r="Q548" s="6" t="s">
        <v>2390</v>
      </c>
      <c r="R548" s="3"/>
      <c r="S548" s="3" t="s">
        <v>3031</v>
      </c>
      <c r="T548" s="3" t="s">
        <v>534</v>
      </c>
      <c r="U548" s="3"/>
      <c r="V548" s="3" t="s">
        <v>49</v>
      </c>
      <c r="W548" s="3" t="s">
        <v>2108</v>
      </c>
      <c r="Y548" s="3" t="s">
        <v>2226</v>
      </c>
      <c r="Z548" s="3" t="s">
        <v>2233</v>
      </c>
      <c r="AA548" s="3"/>
      <c r="AB548" s="6" t="s">
        <v>1837</v>
      </c>
      <c r="AC548" s="3" t="s">
        <v>145</v>
      </c>
      <c r="AD548" s="3" t="s">
        <v>3554</v>
      </c>
      <c r="AE548" s="6" t="s">
        <v>3555</v>
      </c>
      <c r="AF548" s="3" t="s">
        <v>49</v>
      </c>
      <c r="AG548" s="162" t="s">
        <v>10483</v>
      </c>
      <c r="AH548" s="3"/>
      <c r="AI548" s="3" t="s">
        <v>3553</v>
      </c>
      <c r="AJ548" s="3" t="s">
        <v>542</v>
      </c>
      <c r="AK548" s="3"/>
      <c r="AL548" s="3"/>
      <c r="AM548" s="6" t="s">
        <v>11236</v>
      </c>
      <c r="AN548" s="3" t="s">
        <v>537</v>
      </c>
      <c r="AO548" s="28">
        <v>4</v>
      </c>
      <c r="AP548" s="28">
        <v>4</v>
      </c>
      <c r="AQ548" s="28">
        <v>120</v>
      </c>
      <c r="AR548" s="98" t="s">
        <v>2762</v>
      </c>
      <c r="AS548" s="98"/>
      <c r="AT548" s="98" t="s">
        <v>3032</v>
      </c>
      <c r="AU548" s="98" t="s">
        <v>3032</v>
      </c>
      <c r="AV548" s="98">
        <v>0</v>
      </c>
      <c r="AW548" s="98" t="s">
        <v>3033</v>
      </c>
      <c r="AX548" s="98" t="s">
        <v>3034</v>
      </c>
      <c r="AY548" s="226"/>
      <c r="AZ548" s="28" t="s">
        <v>557</v>
      </c>
      <c r="BA548" s="28" t="s">
        <v>557</v>
      </c>
      <c r="BB548" s="28" t="s">
        <v>542</v>
      </c>
      <c r="BC548" s="28" t="s">
        <v>542</v>
      </c>
      <c r="BD548" s="28" t="s">
        <v>53</v>
      </c>
      <c r="BE548" s="28" t="s">
        <v>10</v>
      </c>
      <c r="BF548" s="28" t="s">
        <v>112</v>
      </c>
      <c r="BG548" s="28" t="s">
        <v>29</v>
      </c>
      <c r="BH548" s="98" t="s">
        <v>2708</v>
      </c>
      <c r="BI548" s="98" t="s">
        <v>1529</v>
      </c>
      <c r="BJ548" s="98"/>
      <c r="BK548" s="98"/>
      <c r="BL548" s="98" t="s">
        <v>448</v>
      </c>
      <c r="BM548" s="98" t="s">
        <v>4272</v>
      </c>
      <c r="BN548" s="98" t="s">
        <v>448</v>
      </c>
      <c r="BO548" s="98" t="s">
        <v>448</v>
      </c>
      <c r="BP548" s="98"/>
      <c r="BQ548" s="28" t="s">
        <v>4455</v>
      </c>
      <c r="BR548" s="227" t="s">
        <v>486</v>
      </c>
      <c r="BS548" s="227" t="str">
        <f>DD552&amp;" "&amp;FO548&amp;" "&amp;EJ548&amp;" "&amp;HZ548&amp;" "&amp;IZ548&amp;" "&amp;KW548&amp;" "&amp;LU548&amp;" "&amp;MS548&amp;" "&amp;NP548&amp;" "&amp;OO548&amp;" "&amp;PL548&amp;" "&amp;QK548&amp;" "&amp;RM548&amp;" "&amp;SI548&amp;" "&amp;TE548&amp;" "&amp;UE548&amp;" "&amp;JZ548</f>
        <v xml:space="preserve">--  EDI-BD    EDI-DT BMI EDI-B        </v>
      </c>
      <c r="BT548" s="98" t="s">
        <v>4410</v>
      </c>
      <c r="BU548" s="98" t="s">
        <v>8245</v>
      </c>
      <c r="BV548" s="98" t="s">
        <v>4583</v>
      </c>
      <c r="BW548" s="98" t="s">
        <v>8257</v>
      </c>
      <c r="BX548" s="98" t="s">
        <v>8178</v>
      </c>
      <c r="BY548" s="98" t="s">
        <v>8258</v>
      </c>
      <c r="BZ548" s="98"/>
      <c r="CA548" s="98"/>
      <c r="CB548" s="98"/>
      <c r="CC548" s="98"/>
      <c r="CD548" s="98"/>
      <c r="CE548" s="98" t="s">
        <v>4475</v>
      </c>
      <c r="CF548" s="98" t="s">
        <v>4490</v>
      </c>
      <c r="CG548" s="118"/>
      <c r="CH548" s="118"/>
      <c r="CI548" s="118"/>
      <c r="CJ548" s="243" t="s">
        <v>4272</v>
      </c>
      <c r="CK548" s="244" t="s">
        <v>4616</v>
      </c>
      <c r="CL548" s="98">
        <v>107</v>
      </c>
      <c r="CM548" s="98">
        <v>107</v>
      </c>
      <c r="CX548" s="69"/>
      <c r="CY548" s="69"/>
      <c r="CZ548" s="69"/>
      <c r="DA548" s="69"/>
      <c r="DB548" s="69"/>
      <c r="DC548" s="69"/>
      <c r="DD548" s="3"/>
      <c r="DE548" s="3" t="s">
        <v>560</v>
      </c>
      <c r="DF548" s="3" t="s">
        <v>8118</v>
      </c>
      <c r="DG548" s="14">
        <v>13.4</v>
      </c>
      <c r="DH548" s="14">
        <v>6.1</v>
      </c>
      <c r="DI548" s="162" t="s">
        <v>10483</v>
      </c>
      <c r="DJ548" s="162" t="s">
        <v>10483</v>
      </c>
      <c r="DK548" s="162" t="s">
        <v>10483</v>
      </c>
      <c r="DL548" s="162" t="s">
        <v>10483</v>
      </c>
      <c r="DM548" s="69"/>
      <c r="DN548" s="69"/>
      <c r="DO548" s="69"/>
      <c r="DP548" s="69"/>
      <c r="DQ548" s="69"/>
      <c r="DR548" s="69"/>
      <c r="DS548" s="69"/>
      <c r="DT548" s="69"/>
      <c r="DU548" s="69">
        <v>14.7</v>
      </c>
      <c r="DV548" s="69">
        <v>9.1</v>
      </c>
      <c r="DW548" s="69"/>
      <c r="DX548" s="69"/>
      <c r="DY548" s="69"/>
      <c r="DZ548" s="69"/>
      <c r="EA548" s="14"/>
      <c r="EB548" s="14"/>
      <c r="EC548" s="14"/>
      <c r="ED548" s="14"/>
      <c r="EE548" s="14"/>
      <c r="EG548" s="14"/>
      <c r="EH548" s="14"/>
      <c r="EI548" s="14"/>
      <c r="EJ548" s="6" t="s">
        <v>1778</v>
      </c>
      <c r="EK548" s="6" t="s">
        <v>1778</v>
      </c>
      <c r="EL548" s="3" t="s">
        <v>1778</v>
      </c>
      <c r="EM548" s="14">
        <v>9.9</v>
      </c>
      <c r="EN548" s="14">
        <v>7.3</v>
      </c>
      <c r="EO548" s="162" t="s">
        <v>10483</v>
      </c>
      <c r="EP548" s="162" t="s">
        <v>10483</v>
      </c>
      <c r="EQ548" s="162" t="s">
        <v>10483</v>
      </c>
      <c r="ER548" s="162" t="s">
        <v>10483</v>
      </c>
      <c r="ES548" s="69"/>
      <c r="ET548" s="69"/>
      <c r="EU548" s="69"/>
      <c r="EV548" s="69"/>
      <c r="EW548" s="69"/>
      <c r="EX548" s="69"/>
      <c r="EY548" s="69"/>
      <c r="EZ548" s="69"/>
      <c r="FA548" s="69">
        <v>8.3000000000000007</v>
      </c>
      <c r="FB548" s="69">
        <v>6.6</v>
      </c>
      <c r="FC548" s="69"/>
      <c r="FD548" s="69"/>
      <c r="FE548" s="69"/>
      <c r="FF548" s="69"/>
      <c r="FG548" s="14"/>
      <c r="FH548" s="14"/>
      <c r="FI548" s="14"/>
      <c r="FJ548" s="14"/>
      <c r="FL548" s="14"/>
      <c r="FM548" s="14"/>
      <c r="FN548" s="14"/>
      <c r="FS548" s="14"/>
      <c r="FT548" s="14"/>
      <c r="FU548" s="14"/>
      <c r="FV548" s="14"/>
      <c r="FW548" s="14"/>
      <c r="FX548" s="14"/>
      <c r="FY548" s="69"/>
      <c r="FZ548" s="69"/>
      <c r="GA548" s="69"/>
      <c r="GB548" s="69"/>
      <c r="GC548" s="69"/>
      <c r="GD548" s="69"/>
      <c r="GE548" s="69"/>
      <c r="GF548" s="69"/>
      <c r="GG548" s="69"/>
      <c r="GH548" s="69"/>
      <c r="GI548" s="69"/>
      <c r="GJ548" s="69"/>
      <c r="GK548" s="69"/>
      <c r="GL548" s="69"/>
      <c r="GM548" s="14"/>
      <c r="GN548" s="14"/>
      <c r="GO548" s="14"/>
      <c r="GP548" s="2"/>
      <c r="GR548" s="14"/>
      <c r="GS548" s="14"/>
      <c r="GT548" s="29"/>
      <c r="GU548" s="29"/>
      <c r="GV548" s="29"/>
      <c r="GW548" s="29"/>
      <c r="GX548" s="29"/>
      <c r="GY548" s="29"/>
      <c r="GZ548" s="166"/>
      <c r="HA548" s="166"/>
      <c r="HB548" s="166"/>
      <c r="HC548" s="166"/>
      <c r="HD548" s="166"/>
      <c r="HE548" s="166"/>
      <c r="HF548" s="166"/>
      <c r="HG548" s="166"/>
      <c r="HH548" s="166"/>
      <c r="HI548" s="166"/>
      <c r="HJ548" s="166"/>
      <c r="HK548" s="166"/>
      <c r="HL548" s="29"/>
      <c r="HM548" s="29"/>
      <c r="HN548" s="29"/>
      <c r="HO548" s="134" t="s">
        <v>542</v>
      </c>
      <c r="HP548" s="14"/>
      <c r="HQ548" s="14"/>
      <c r="HR548" s="14"/>
      <c r="HS548" s="14"/>
      <c r="HT548" s="14"/>
      <c r="HU548" s="14"/>
      <c r="HV548" s="14"/>
      <c r="HW548" s="14"/>
      <c r="HX548" s="14"/>
      <c r="HY548" s="14"/>
      <c r="IC548" s="14"/>
      <c r="ID548" s="14"/>
      <c r="IE548" s="14"/>
      <c r="IF548" s="14"/>
      <c r="IG548" s="14"/>
      <c r="IH548" s="14"/>
      <c r="II548" s="69"/>
      <c r="IJ548" s="69"/>
      <c r="IK548" s="69"/>
      <c r="IL548" s="69"/>
      <c r="IM548" s="69"/>
      <c r="IN548" s="69"/>
      <c r="IO548" s="69"/>
      <c r="IP548" s="69"/>
      <c r="IQ548" s="69"/>
      <c r="IR548" s="69"/>
      <c r="IS548" s="69"/>
      <c r="IT548" s="69"/>
      <c r="IU548" s="69"/>
      <c r="IV548" s="69"/>
      <c r="IW548" s="14"/>
      <c r="IX548" s="14"/>
      <c r="IY548" s="14"/>
      <c r="JC548" s="14"/>
      <c r="JD548" s="14"/>
      <c r="JE548" s="14"/>
      <c r="JF548" s="14"/>
      <c r="JG548" s="14"/>
      <c r="JH548" s="14"/>
      <c r="JI548" s="69"/>
      <c r="JJ548" s="69"/>
      <c r="JK548" s="69"/>
      <c r="JL548" s="69"/>
      <c r="JM548" s="69"/>
      <c r="JN548" s="69"/>
      <c r="JO548" s="69"/>
      <c r="JP548" s="69"/>
      <c r="JQ548" s="69"/>
      <c r="JR548" s="69"/>
      <c r="JS548" s="69"/>
      <c r="JT548" s="69"/>
      <c r="JU548" s="69"/>
      <c r="JV548" s="69"/>
      <c r="JW548" s="14"/>
      <c r="JX548" s="14"/>
      <c r="JY548" s="14"/>
      <c r="KG548" s="69"/>
      <c r="KH548" s="69"/>
      <c r="KI548" s="69"/>
      <c r="KJ548" s="69"/>
      <c r="KK548" s="69"/>
      <c r="KL548" s="69"/>
      <c r="KM548" s="69"/>
      <c r="KN548" s="69"/>
      <c r="KO548" s="69"/>
      <c r="KP548" s="69"/>
      <c r="KQ548" s="69"/>
      <c r="KR548" s="69"/>
      <c r="KZ548" s="14"/>
      <c r="LA548" s="14"/>
      <c r="LB548" s="14"/>
      <c r="LC548" s="14"/>
      <c r="LD548" s="14"/>
      <c r="LE548" s="69"/>
      <c r="LF548" s="69"/>
      <c r="LG548" s="69"/>
      <c r="LH548" s="69"/>
      <c r="LI548" s="69"/>
      <c r="LJ548" s="69"/>
      <c r="LK548" s="69"/>
      <c r="LL548" s="69"/>
      <c r="LM548" s="69"/>
      <c r="LN548" s="69"/>
      <c r="LO548" s="69"/>
      <c r="LP548" s="69"/>
      <c r="LQ548" s="69"/>
      <c r="LR548" s="14"/>
      <c r="LS548" s="14"/>
      <c r="LT548" s="14"/>
      <c r="LU548" s="6" t="s">
        <v>4146</v>
      </c>
      <c r="LV548" s="6" t="s">
        <v>4146</v>
      </c>
      <c r="LW548" s="3" t="s">
        <v>4146</v>
      </c>
      <c r="LX548" s="53">
        <v>3.8</v>
      </c>
      <c r="LY548" s="53">
        <v>4.4000000000000004</v>
      </c>
      <c r="LZ548" s="53" t="s">
        <v>10483</v>
      </c>
      <c r="MA548" s="53" t="s">
        <v>10483</v>
      </c>
      <c r="MB548" s="69"/>
      <c r="MC548" s="69"/>
      <c r="MD548" s="69"/>
      <c r="ME548" s="69"/>
      <c r="MF548" s="69"/>
      <c r="MG548" s="69"/>
      <c r="MH548" s="69"/>
      <c r="MI548" s="69">
        <v>3.2</v>
      </c>
      <c r="MJ548" s="69">
        <v>4.9000000000000004</v>
      </c>
      <c r="MK548" s="69"/>
      <c r="ML548" s="69"/>
      <c r="MM548" s="69"/>
      <c r="MN548" s="14"/>
      <c r="MO548" s="14"/>
      <c r="MP548" s="14"/>
      <c r="MQ548" s="14"/>
      <c r="MR548" s="14"/>
      <c r="MS548" s="6" t="s">
        <v>4104</v>
      </c>
      <c r="MT548" s="6" t="s">
        <v>4104</v>
      </c>
      <c r="MU548" s="14">
        <v>20.100000000000001</v>
      </c>
      <c r="MV548" s="14">
        <v>2.2000000000000002</v>
      </c>
      <c r="MW548" s="53" t="s">
        <v>10483</v>
      </c>
      <c r="MX548" s="53" t="s">
        <v>10483</v>
      </c>
      <c r="MY548" s="53" t="s">
        <v>10483</v>
      </c>
      <c r="MZ548" s="69"/>
      <c r="NA548" s="69"/>
      <c r="NB548" s="69"/>
      <c r="NC548" s="69"/>
      <c r="ND548" s="69"/>
      <c r="NE548" s="69"/>
      <c r="NF548" s="69">
        <v>20.2</v>
      </c>
      <c r="NG548" s="69">
        <v>2</v>
      </c>
      <c r="NH548" s="69"/>
      <c r="NI548" s="69"/>
      <c r="NJ548" s="69"/>
      <c r="NK548" s="69"/>
      <c r="NL548" s="69"/>
      <c r="NM548" s="14"/>
      <c r="NN548" s="14"/>
      <c r="NO548" s="14"/>
      <c r="NP548" s="3" t="s">
        <v>4147</v>
      </c>
      <c r="NQ548" s="3" t="s">
        <v>4147</v>
      </c>
      <c r="NR548" s="3" t="s">
        <v>4147</v>
      </c>
      <c r="NS548" s="14">
        <v>1.3</v>
      </c>
      <c r="NT548" s="14">
        <v>2.1</v>
      </c>
      <c r="NU548" s="14"/>
      <c r="NV548" s="193" t="s">
        <v>10483</v>
      </c>
      <c r="NW548" s="193" t="s">
        <v>10483</v>
      </c>
      <c r="NX548" s="193"/>
      <c r="NY548" s="69"/>
      <c r="NZ548" s="69"/>
      <c r="OA548" s="69"/>
      <c r="OB548" s="69"/>
      <c r="OC548" s="69"/>
      <c r="OD548" s="69"/>
      <c r="OE548" s="69"/>
      <c r="OF548" s="69">
        <v>1.2</v>
      </c>
      <c r="OG548" s="69">
        <v>2.1</v>
      </c>
      <c r="OH548" s="69"/>
      <c r="OI548" s="69"/>
      <c r="OJ548" s="69"/>
      <c r="OK548" s="69"/>
      <c r="OL548" s="14"/>
      <c r="OM548" s="14"/>
      <c r="ON548" s="14"/>
      <c r="OR548" s="14"/>
      <c r="OS548" s="14"/>
      <c r="OT548" s="14"/>
      <c r="OU548" s="14"/>
      <c r="OV548" s="69"/>
      <c r="OW548" s="69"/>
      <c r="OX548" s="69"/>
      <c r="OY548" s="69"/>
      <c r="OZ548" s="69"/>
      <c r="PA548" s="69"/>
      <c r="PB548" s="69"/>
      <c r="PC548" s="69"/>
      <c r="PD548" s="69"/>
      <c r="PE548" s="69"/>
      <c r="PF548" s="69"/>
      <c r="PG548" s="69"/>
      <c r="PH548" s="14"/>
      <c r="PI548" s="14"/>
      <c r="PJ548" s="14"/>
      <c r="PK548" s="14"/>
      <c r="PO548" s="14"/>
      <c r="PP548" s="14"/>
      <c r="PQ548" s="14"/>
      <c r="PR548" s="14"/>
      <c r="PS548" s="14"/>
      <c r="PT548" s="69"/>
      <c r="PU548" s="69"/>
      <c r="PV548" s="69"/>
      <c r="PW548" s="69"/>
      <c r="PX548" s="69"/>
      <c r="PY548" s="69"/>
      <c r="PZ548" s="69"/>
      <c r="QA548" s="69"/>
      <c r="QB548" s="69"/>
      <c r="QC548" s="69"/>
      <c r="QD548" s="69"/>
      <c r="QE548" s="69"/>
      <c r="QF548" s="69"/>
      <c r="QG548" s="14"/>
      <c r="QH548" s="14"/>
      <c r="QI548" s="14"/>
      <c r="QJ548" s="14"/>
      <c r="QN548" s="14"/>
      <c r="QO548" s="14"/>
      <c r="QP548" s="14"/>
      <c r="QQ548" s="14"/>
      <c r="QR548" s="14"/>
      <c r="QS548" s="14"/>
      <c r="QT548" s="69"/>
      <c r="QU548" s="69"/>
      <c r="QV548" s="69"/>
      <c r="QW548" s="69"/>
      <c r="QX548" s="69"/>
      <c r="QY548" s="69"/>
      <c r="QZ548" s="69"/>
      <c r="RA548" s="69"/>
      <c r="RB548" s="69"/>
      <c r="RC548" s="69"/>
      <c r="RD548" s="69"/>
      <c r="RE548" s="69"/>
      <c r="RF548" s="69"/>
      <c r="RG548" s="69"/>
      <c r="RH548" s="69"/>
      <c r="RI548" s="14"/>
      <c r="RJ548" s="14"/>
      <c r="RK548" s="14"/>
      <c r="RL548" s="14"/>
      <c r="RP548" s="14"/>
      <c r="RQ548" s="14"/>
      <c r="RR548" s="14"/>
      <c r="RS548" s="14"/>
      <c r="RT548" s="69"/>
      <c r="RU548" s="69"/>
      <c r="RV548" s="69"/>
      <c r="RW548" s="69"/>
      <c r="RX548" s="69"/>
      <c r="RY548" s="69"/>
      <c r="RZ548" s="69"/>
      <c r="SA548" s="69"/>
      <c r="SB548" s="69"/>
      <c r="SC548" s="69"/>
      <c r="SD548" s="69"/>
      <c r="SE548" s="69"/>
      <c r="SF548" s="14"/>
      <c r="SG548" s="14"/>
      <c r="SH548" s="14"/>
      <c r="SL548" s="14"/>
      <c r="SM548" s="14"/>
      <c r="SN548" s="14"/>
      <c r="SO548" s="14"/>
      <c r="SP548" s="69"/>
      <c r="SQ548" s="69"/>
      <c r="SR548" s="69"/>
      <c r="SS548" s="69"/>
      <c r="ST548" s="69"/>
      <c r="SU548" s="69"/>
      <c r="SV548" s="69"/>
      <c r="SW548" s="69"/>
      <c r="SX548" s="69"/>
      <c r="SY548" s="69"/>
      <c r="SZ548" s="69"/>
      <c r="TA548" s="69"/>
      <c r="TB548" s="14"/>
      <c r="TC548" s="14"/>
      <c r="TD548" s="14"/>
      <c r="TH548" s="14"/>
      <c r="TI548" s="14"/>
      <c r="TJ548" s="14"/>
      <c r="TK548" s="14"/>
      <c r="TL548" s="14"/>
      <c r="TM548" s="14"/>
      <c r="TN548" s="69"/>
      <c r="TO548" s="69"/>
      <c r="TP548" s="69"/>
      <c r="TQ548" s="69"/>
      <c r="TR548" s="69"/>
      <c r="TS548" s="69"/>
      <c r="TT548" s="69"/>
      <c r="TU548" s="69"/>
      <c r="TV548" s="69"/>
      <c r="TW548" s="69"/>
      <c r="TX548" s="69"/>
      <c r="TY548" s="69"/>
      <c r="TZ548" s="69"/>
      <c r="UA548" s="69"/>
      <c r="UB548" s="14"/>
      <c r="UC548" s="14"/>
      <c r="UD548" s="14"/>
      <c r="UG548" s="14"/>
      <c r="UH548" s="14"/>
      <c r="UI548" s="14"/>
      <c r="UJ548" s="14"/>
      <c r="UK548" s="69"/>
      <c r="UL548" s="69"/>
      <c r="UM548" s="69"/>
      <c r="UN548" s="69"/>
      <c r="UO548" s="69"/>
      <c r="UP548" s="69"/>
      <c r="UQ548" s="69"/>
      <c r="UR548" s="69"/>
      <c r="US548" s="69"/>
      <c r="UT548" s="69"/>
      <c r="UU548" s="69"/>
      <c r="UV548" s="69"/>
      <c r="UW548" s="14"/>
      <c r="UX548" s="14"/>
      <c r="UY548" s="14"/>
      <c r="VF548" s="6" t="s">
        <v>4700</v>
      </c>
      <c r="VG548" s="6" t="s">
        <v>5156</v>
      </c>
      <c r="VH548" s="3"/>
      <c r="VJ548" s="59"/>
      <c r="VQ548" s="3" t="s">
        <v>950</v>
      </c>
      <c r="VR548" s="3" t="s">
        <v>950</v>
      </c>
      <c r="VS548" s="3" t="s">
        <v>950</v>
      </c>
      <c r="VT548" s="6" t="s">
        <v>950</v>
      </c>
      <c r="VU548"/>
      <c r="VV548" s="2"/>
      <c r="VW548" s="2"/>
      <c r="VX548" s="3" t="s">
        <v>6398</v>
      </c>
      <c r="VZ548" s="3" t="s">
        <v>777</v>
      </c>
      <c r="WA548" s="3" t="s">
        <v>777</v>
      </c>
      <c r="WB548" t="s">
        <v>10422</v>
      </c>
      <c r="WC548" s="3" t="s">
        <v>777</v>
      </c>
      <c r="WD548" s="3"/>
      <c r="WE548" s="3"/>
      <c r="WF548" s="3"/>
      <c r="WG548" s="7" t="s">
        <v>777</v>
      </c>
      <c r="WH548" s="2"/>
      <c r="WI548" s="2"/>
      <c r="WJ548" s="2"/>
      <c r="WK548" s="2"/>
      <c r="WL548" s="2"/>
      <c r="WM548" s="2"/>
      <c r="WN548" s="2"/>
      <c r="WO548" s="2"/>
      <c r="WQ548" s="91" t="s">
        <v>537</v>
      </c>
      <c r="WR548" s="92" t="s">
        <v>777</v>
      </c>
      <c r="WS548" s="91" t="s">
        <v>537</v>
      </c>
      <c r="WT548" s="3" t="s">
        <v>5839</v>
      </c>
      <c r="WU548" s="3" t="s">
        <v>5839</v>
      </c>
      <c r="WV548" s="7" t="s">
        <v>3901</v>
      </c>
      <c r="WW548" s="3" t="s">
        <v>6399</v>
      </c>
      <c r="WZ548" s="6" t="s">
        <v>534</v>
      </c>
      <c r="XA548" s="6" t="s">
        <v>3555</v>
      </c>
      <c r="XB548" s="6" t="s">
        <v>49</v>
      </c>
      <c r="XD548" s="6" t="s">
        <v>3553</v>
      </c>
      <c r="XE548" s="6" t="s">
        <v>542</v>
      </c>
      <c r="XF548" s="6" t="s">
        <v>2489</v>
      </c>
      <c r="XG548" s="6" t="s">
        <v>1422</v>
      </c>
      <c r="XI548" s="6" t="s">
        <v>1422</v>
      </c>
      <c r="XK548" s="3" t="s">
        <v>151</v>
      </c>
      <c r="XL548" s="3" t="s">
        <v>1422</v>
      </c>
      <c r="XP548" s="6" t="s">
        <v>1422</v>
      </c>
      <c r="XQ548" s="6" t="s">
        <v>801</v>
      </c>
      <c r="XS548" s="6" t="s">
        <v>11010</v>
      </c>
      <c r="XU548" s="3" t="s">
        <v>49</v>
      </c>
      <c r="XV548" s="3">
        <v>4</v>
      </c>
      <c r="XX548" s="3" t="s">
        <v>534</v>
      </c>
      <c r="XY548" s="3" t="s">
        <v>1422</v>
      </c>
      <c r="YB548" s="3" t="s">
        <v>534</v>
      </c>
      <c r="YC548" s="3"/>
      <c r="YD548" s="3"/>
      <c r="YI548" s="3" t="s">
        <v>786</v>
      </c>
      <c r="YJ548" s="3" t="s">
        <v>484</v>
      </c>
      <c r="YK548" s="3"/>
      <c r="YL548" s="3" t="s">
        <v>487</v>
      </c>
      <c r="YM548" s="3" t="s">
        <v>537</v>
      </c>
      <c r="YN548" s="3" t="s">
        <v>777</v>
      </c>
      <c r="YO548" s="3" t="s">
        <v>537</v>
      </c>
      <c r="YP548" s="3" t="s">
        <v>2751</v>
      </c>
      <c r="YQ548" s="3" t="s">
        <v>3899</v>
      </c>
      <c r="YR548" s="3" t="s">
        <v>3901</v>
      </c>
      <c r="YS548" s="3"/>
      <c r="YT548" s="3" t="s">
        <v>49</v>
      </c>
      <c r="YU548" s="3" t="s">
        <v>4031</v>
      </c>
      <c r="YV548" s="3" t="s">
        <v>777</v>
      </c>
      <c r="YX548" s="3" t="s">
        <v>2489</v>
      </c>
      <c r="YY548" s="3" t="s">
        <v>2108</v>
      </c>
      <c r="YZ548" s="3"/>
      <c r="ZB548" s="3" t="s">
        <v>145</v>
      </c>
      <c r="ZC548" s="3" t="s">
        <v>1964</v>
      </c>
      <c r="ZD548" s="24" t="s">
        <v>485</v>
      </c>
      <c r="ZF548" s="24"/>
      <c r="ZH548" s="13" t="s">
        <v>745</v>
      </c>
      <c r="ZI548" s="3" t="s">
        <v>49</v>
      </c>
      <c r="ZJ548" s="3" t="s">
        <v>49</v>
      </c>
    </row>
    <row r="549" spans="1:686" s="6" customFormat="1" ht="33" customHeight="1" x14ac:dyDescent="0.2">
      <c r="A549" s="3"/>
      <c r="B549" s="3"/>
      <c r="C549" s="3"/>
      <c r="D549" s="3"/>
      <c r="E549" s="3"/>
      <c r="F549" s="4"/>
      <c r="G549" s="80"/>
      <c r="H549" s="80"/>
      <c r="I549" s="80"/>
      <c r="J549" s="85"/>
      <c r="K549" s="6">
        <v>123</v>
      </c>
      <c r="L549" s="6">
        <v>178</v>
      </c>
      <c r="M549" s="292" t="s">
        <v>11353</v>
      </c>
      <c r="N549" s="3"/>
      <c r="O549" s="3"/>
      <c r="P549" s="3"/>
      <c r="R549" s="3"/>
      <c r="S549" s="3"/>
      <c r="T549" s="3" t="s">
        <v>1080</v>
      </c>
      <c r="U549" s="3"/>
      <c r="V549" s="3"/>
      <c r="W549" s="3"/>
      <c r="Y549" s="3"/>
      <c r="Z549" s="3"/>
      <c r="AA549" s="3"/>
      <c r="AC549" s="3"/>
      <c r="AD549" s="3"/>
      <c r="AE549" s="3" t="s">
        <v>3556</v>
      </c>
      <c r="AF549" s="3"/>
      <c r="AG549" s="3"/>
      <c r="AH549" s="3"/>
      <c r="AI549" s="3"/>
      <c r="AJ549" s="3"/>
      <c r="AK549" s="3"/>
      <c r="AL549" s="3"/>
      <c r="AM549" s="4" t="s">
        <v>11237</v>
      </c>
      <c r="AN549" s="3"/>
      <c r="AO549" s="28"/>
      <c r="AP549" s="28"/>
      <c r="AQ549" s="28"/>
      <c r="AR549" s="98"/>
      <c r="AS549" s="98"/>
      <c r="AT549" s="98"/>
      <c r="AU549" s="98"/>
      <c r="AV549" s="98"/>
      <c r="AW549" s="98"/>
      <c r="AX549" s="98"/>
      <c r="AY549" s="226"/>
      <c r="AZ549" s="28"/>
      <c r="BA549" s="28"/>
      <c r="BB549" s="28"/>
      <c r="BC549" s="28"/>
      <c r="BD549" s="28"/>
      <c r="BE549" s="28"/>
      <c r="BF549" s="28"/>
      <c r="BG549" s="28"/>
      <c r="BH549" s="98" t="s">
        <v>2708</v>
      </c>
      <c r="BI549" s="98"/>
      <c r="BJ549" s="98"/>
      <c r="BK549" s="98"/>
      <c r="BL549" s="98"/>
      <c r="BM549" s="98"/>
      <c r="BN549" s="98"/>
      <c r="BO549" s="98"/>
      <c r="BP549" s="98"/>
      <c r="BQ549" s="28" t="s">
        <v>4455</v>
      </c>
      <c r="BR549" s="227"/>
      <c r="BS549" s="227" t="str">
        <f>DD553&amp;" "&amp;FO549&amp;" "&amp;EJ549&amp;" "&amp;HZ549&amp;" "&amp;IZ549&amp;" "&amp;KW549&amp;" "&amp;LU549&amp;" "&amp;MS549&amp;" "&amp;NP549&amp;" "&amp;OO549&amp;" "&amp;PL549&amp;" "&amp;QK549&amp;" "&amp;RM549&amp;" "&amp;SI549&amp;" "&amp;TE549&amp;" "&amp;UE549&amp;" "&amp;JZ549</f>
        <v xml:space="preserve">--                </v>
      </c>
      <c r="BT549" s="98"/>
      <c r="BU549" s="98"/>
      <c r="BV549" s="98"/>
      <c r="BW549" s="98"/>
      <c r="BX549" s="98"/>
      <c r="BY549" s="98"/>
      <c r="BZ549" s="98"/>
      <c r="CA549" s="98"/>
      <c r="CB549" s="98"/>
      <c r="CC549" s="98"/>
      <c r="CD549" s="98"/>
      <c r="CE549" s="98"/>
      <c r="CF549" s="98"/>
      <c r="CG549" s="118"/>
      <c r="CH549" s="118"/>
      <c r="CI549" s="118"/>
      <c r="CJ549" s="243"/>
      <c r="CK549" s="98"/>
      <c r="CL549" s="98">
        <v>134</v>
      </c>
      <c r="CM549" s="98">
        <v>134</v>
      </c>
      <c r="CX549" s="69"/>
      <c r="CY549" s="69"/>
      <c r="CZ549" s="69"/>
      <c r="DA549" s="69"/>
      <c r="DB549" s="69"/>
      <c r="DC549" s="69"/>
      <c r="DD549" s="3"/>
      <c r="DE549" s="3"/>
      <c r="DF549" s="3"/>
      <c r="DG549" s="14">
        <v>14.6</v>
      </c>
      <c r="DH549" s="14">
        <v>6.2</v>
      </c>
      <c r="DI549" s="162" t="s">
        <v>10483</v>
      </c>
      <c r="DJ549" s="162" t="s">
        <v>10483</v>
      </c>
      <c r="DK549" s="162" t="s">
        <v>10483</v>
      </c>
      <c r="DL549" s="162" t="s">
        <v>10483</v>
      </c>
      <c r="DM549" s="69"/>
      <c r="DN549" s="69"/>
      <c r="DO549" s="69"/>
      <c r="DP549" s="69"/>
      <c r="DQ549" s="69"/>
      <c r="DR549" s="69"/>
      <c r="DS549" s="69"/>
      <c r="DT549" s="69"/>
      <c r="DU549" s="69">
        <v>17.100000000000001</v>
      </c>
      <c r="DV549" s="69">
        <v>11.7</v>
      </c>
      <c r="DW549" s="69"/>
      <c r="DX549" s="69"/>
      <c r="DY549" s="69"/>
      <c r="DZ549" s="69"/>
      <c r="EA549" s="14"/>
      <c r="EB549" s="14"/>
      <c r="EC549" s="14"/>
      <c r="ED549" s="14"/>
      <c r="EE549" s="14"/>
      <c r="EG549" s="14"/>
      <c r="EH549" s="14"/>
      <c r="EI549" s="14"/>
      <c r="EM549" s="14">
        <v>9.8000000000000007</v>
      </c>
      <c r="EN549" s="14">
        <v>7.6</v>
      </c>
      <c r="EO549" s="162" t="s">
        <v>10483</v>
      </c>
      <c r="EP549" s="162" t="s">
        <v>10483</v>
      </c>
      <c r="EQ549" s="162" t="s">
        <v>10483</v>
      </c>
      <c r="ER549" s="162" t="s">
        <v>10483</v>
      </c>
      <c r="ES549" s="69"/>
      <c r="ET549" s="69"/>
      <c r="EU549" s="69"/>
      <c r="EV549" s="69"/>
      <c r="EW549" s="69"/>
      <c r="EX549" s="69"/>
      <c r="EY549" s="69"/>
      <c r="EZ549" s="69"/>
      <c r="FA549" s="69">
        <v>9.8000000000000007</v>
      </c>
      <c r="FB549" s="69">
        <v>7.3</v>
      </c>
      <c r="FC549" s="69"/>
      <c r="FD549" s="69"/>
      <c r="FE549" s="69"/>
      <c r="FF549" s="69"/>
      <c r="FG549" s="14"/>
      <c r="FH549" s="14"/>
      <c r="FI549" s="14"/>
      <c r="FJ549" s="14"/>
      <c r="FL549" s="14"/>
      <c r="FM549" s="14"/>
      <c r="FN549" s="14"/>
      <c r="FS549" s="14"/>
      <c r="FT549" s="14"/>
      <c r="FU549" s="14"/>
      <c r="FV549" s="14"/>
      <c r="FW549" s="14"/>
      <c r="FX549" s="14"/>
      <c r="FY549" s="69"/>
      <c r="FZ549" s="69"/>
      <c r="GA549" s="69"/>
      <c r="GB549" s="69"/>
      <c r="GC549" s="69"/>
      <c r="GD549" s="69"/>
      <c r="GE549" s="69"/>
      <c r="GF549" s="69"/>
      <c r="GG549" s="69"/>
      <c r="GH549" s="69"/>
      <c r="GI549" s="69"/>
      <c r="GJ549" s="69"/>
      <c r="GK549" s="69"/>
      <c r="GL549" s="69"/>
      <c r="GM549" s="14"/>
      <c r="GN549" s="14"/>
      <c r="GO549" s="14"/>
      <c r="GP549" s="2"/>
      <c r="GR549" s="14"/>
      <c r="GS549" s="14"/>
      <c r="GT549" s="29"/>
      <c r="GU549" s="29"/>
      <c r="GV549" s="29"/>
      <c r="GW549" s="29"/>
      <c r="GX549" s="29"/>
      <c r="GY549" s="29"/>
      <c r="GZ549" s="166"/>
      <c r="HA549" s="166"/>
      <c r="HB549" s="166"/>
      <c r="HC549" s="166"/>
      <c r="HD549" s="166"/>
      <c r="HE549" s="166"/>
      <c r="HF549" s="166"/>
      <c r="HG549" s="166"/>
      <c r="HH549" s="166"/>
      <c r="HI549" s="166"/>
      <c r="HJ549" s="166"/>
      <c r="HK549" s="166"/>
      <c r="HL549" s="29"/>
      <c r="HM549" s="29"/>
      <c r="HN549" s="29"/>
      <c r="HO549" s="3"/>
      <c r="HP549" s="14"/>
      <c r="HQ549" s="14"/>
      <c r="HR549" s="14"/>
      <c r="HS549" s="14"/>
      <c r="HT549" s="14"/>
      <c r="HU549" s="14"/>
      <c r="HV549" s="14"/>
      <c r="HW549" s="14"/>
      <c r="HX549" s="14"/>
      <c r="HY549" s="14"/>
      <c r="IC549" s="14"/>
      <c r="ID549" s="14"/>
      <c r="IE549" s="14"/>
      <c r="IF549" s="14"/>
      <c r="IG549" s="14"/>
      <c r="IH549" s="14"/>
      <c r="II549" s="69"/>
      <c r="IJ549" s="69"/>
      <c r="IK549" s="69"/>
      <c r="IL549" s="69"/>
      <c r="IM549" s="69"/>
      <c r="IN549" s="69"/>
      <c r="IO549" s="69"/>
      <c r="IP549" s="69"/>
      <c r="IQ549" s="69"/>
      <c r="IR549" s="69"/>
      <c r="IS549" s="69"/>
      <c r="IT549" s="69"/>
      <c r="IU549" s="69"/>
      <c r="IV549" s="69"/>
      <c r="IW549" s="14"/>
      <c r="IX549" s="14"/>
      <c r="IY549" s="14"/>
      <c r="JC549" s="14"/>
      <c r="JD549" s="14"/>
      <c r="JE549" s="14"/>
      <c r="JF549" s="14"/>
      <c r="JG549" s="14"/>
      <c r="JH549" s="14"/>
      <c r="JI549" s="69"/>
      <c r="JJ549" s="69"/>
      <c r="JK549" s="69"/>
      <c r="JL549" s="69"/>
      <c r="JM549" s="69"/>
      <c r="JN549" s="69"/>
      <c r="JO549" s="69"/>
      <c r="JP549" s="69"/>
      <c r="JQ549" s="69"/>
      <c r="JR549" s="69"/>
      <c r="JS549" s="69"/>
      <c r="JT549" s="69"/>
      <c r="JU549" s="69"/>
      <c r="JV549" s="69"/>
      <c r="JW549" s="14"/>
      <c r="JX549" s="14"/>
      <c r="JY549" s="14"/>
      <c r="KG549" s="69"/>
      <c r="KH549" s="69"/>
      <c r="KI549" s="69"/>
      <c r="KJ549" s="69"/>
      <c r="KK549" s="69"/>
      <c r="KL549" s="69"/>
      <c r="KM549" s="69"/>
      <c r="KN549" s="69"/>
      <c r="KO549" s="69"/>
      <c r="KP549" s="69"/>
      <c r="KQ549" s="69"/>
      <c r="KR549" s="69"/>
      <c r="KZ549" s="14"/>
      <c r="LA549" s="14"/>
      <c r="LB549" s="14"/>
      <c r="LC549" s="14"/>
      <c r="LD549" s="14"/>
      <c r="LE549" s="69"/>
      <c r="LF549" s="69"/>
      <c r="LG549" s="69"/>
      <c r="LH549" s="69"/>
      <c r="LI549" s="69"/>
      <c r="LJ549" s="69"/>
      <c r="LK549" s="69"/>
      <c r="LL549" s="69"/>
      <c r="LM549" s="69"/>
      <c r="LN549" s="69"/>
      <c r="LO549" s="69"/>
      <c r="LP549" s="69"/>
      <c r="LQ549" s="69"/>
      <c r="LR549" s="14"/>
      <c r="LS549" s="14"/>
      <c r="LT549" s="14"/>
      <c r="LX549" s="53">
        <v>3.8</v>
      </c>
      <c r="LY549" s="53">
        <v>4</v>
      </c>
      <c r="LZ549" s="53" t="s">
        <v>10483</v>
      </c>
      <c r="MA549" s="53" t="s">
        <v>10483</v>
      </c>
      <c r="MB549" s="69"/>
      <c r="MC549" s="69"/>
      <c r="MD549" s="69"/>
      <c r="ME549" s="69"/>
      <c r="MF549" s="69"/>
      <c r="MG549" s="69"/>
      <c r="MH549" s="69"/>
      <c r="MI549" s="69">
        <v>3.4</v>
      </c>
      <c r="MJ549" s="69">
        <v>5</v>
      </c>
      <c r="MK549" s="69"/>
      <c r="ML549" s="69"/>
      <c r="MM549" s="69"/>
      <c r="MN549" s="14"/>
      <c r="MO549" s="14"/>
      <c r="MP549" s="14"/>
      <c r="MQ549" s="14"/>
      <c r="MR549" s="14"/>
      <c r="MU549" s="14">
        <v>20.100000000000001</v>
      </c>
      <c r="MV549" s="14">
        <v>2.2000000000000002</v>
      </c>
      <c r="MW549" s="53" t="s">
        <v>10483</v>
      </c>
      <c r="MX549" s="53" t="s">
        <v>10483</v>
      </c>
      <c r="MY549" s="53" t="s">
        <v>10483</v>
      </c>
      <c r="MZ549" s="69"/>
      <c r="NA549" s="69"/>
      <c r="NB549" s="69"/>
      <c r="NC549" s="69"/>
      <c r="ND549" s="69"/>
      <c r="NE549" s="69"/>
      <c r="NF549" s="69">
        <v>20.2</v>
      </c>
      <c r="NG549" s="69">
        <v>2.2000000000000002</v>
      </c>
      <c r="NH549" s="69"/>
      <c r="NI549" s="69"/>
      <c r="NJ549" s="69"/>
      <c r="NK549" s="69"/>
      <c r="NL549" s="69"/>
      <c r="NM549" s="14"/>
      <c r="NN549" s="14"/>
      <c r="NO549" s="14"/>
      <c r="NS549" s="14">
        <v>1.2</v>
      </c>
      <c r="NT549" s="14">
        <v>1.8</v>
      </c>
      <c r="NU549" s="14"/>
      <c r="NV549" s="193" t="s">
        <v>10483</v>
      </c>
      <c r="NW549" s="193" t="s">
        <v>10483</v>
      </c>
      <c r="NX549" s="193"/>
      <c r="NY549" s="69"/>
      <c r="NZ549" s="69"/>
      <c r="OA549" s="69"/>
      <c r="OB549" s="69"/>
      <c r="OC549" s="69"/>
      <c r="OD549" s="69"/>
      <c r="OE549" s="69"/>
      <c r="OF549" s="69">
        <v>1.6</v>
      </c>
      <c r="OG549" s="69">
        <v>2.2999999999999998</v>
      </c>
      <c r="OH549" s="69"/>
      <c r="OI549" s="69"/>
      <c r="OJ549" s="69"/>
      <c r="OK549" s="69"/>
      <c r="OL549" s="14"/>
      <c r="OM549" s="14"/>
      <c r="ON549" s="14"/>
      <c r="OR549" s="14"/>
      <c r="OS549" s="14"/>
      <c r="OT549" s="14"/>
      <c r="OU549" s="14"/>
      <c r="OV549" s="69"/>
      <c r="OW549" s="69"/>
      <c r="OX549" s="69"/>
      <c r="OY549" s="69"/>
      <c r="OZ549" s="69"/>
      <c r="PA549" s="69"/>
      <c r="PB549" s="69"/>
      <c r="PC549" s="69"/>
      <c r="PD549" s="69"/>
      <c r="PE549" s="69"/>
      <c r="PF549" s="69"/>
      <c r="PG549" s="69"/>
      <c r="PH549" s="14"/>
      <c r="PI549" s="14"/>
      <c r="PJ549" s="14"/>
      <c r="PK549" s="14"/>
      <c r="PO549" s="14"/>
      <c r="PP549" s="14"/>
      <c r="PQ549" s="14"/>
      <c r="PR549" s="14"/>
      <c r="PS549" s="14"/>
      <c r="PT549" s="69"/>
      <c r="PU549" s="69"/>
      <c r="PV549" s="69"/>
      <c r="PW549" s="69"/>
      <c r="PX549" s="69"/>
      <c r="PY549" s="69"/>
      <c r="PZ549" s="69"/>
      <c r="QA549" s="69"/>
      <c r="QB549" s="69"/>
      <c r="QC549" s="69"/>
      <c r="QD549" s="69"/>
      <c r="QE549" s="69"/>
      <c r="QF549" s="69"/>
      <c r="QG549" s="14"/>
      <c r="QH549" s="14"/>
      <c r="QI549" s="14"/>
      <c r="QJ549" s="14"/>
      <c r="QN549" s="14"/>
      <c r="QO549" s="14"/>
      <c r="QP549" s="14"/>
      <c r="QQ549" s="14"/>
      <c r="QR549" s="14"/>
      <c r="QS549" s="14"/>
      <c r="QT549" s="69"/>
      <c r="QU549" s="69"/>
      <c r="QV549" s="69"/>
      <c r="QW549" s="69"/>
      <c r="QX549" s="69"/>
      <c r="QY549" s="69"/>
      <c r="QZ549" s="69"/>
      <c r="RA549" s="69"/>
      <c r="RB549" s="69"/>
      <c r="RC549" s="69"/>
      <c r="RD549" s="69"/>
      <c r="RE549" s="69"/>
      <c r="RF549" s="69"/>
      <c r="RG549" s="69"/>
      <c r="RH549" s="69"/>
      <c r="RI549" s="14"/>
      <c r="RJ549" s="14"/>
      <c r="RK549" s="14"/>
      <c r="RL549" s="14"/>
      <c r="RP549" s="14"/>
      <c r="RQ549" s="14"/>
      <c r="RR549" s="14"/>
      <c r="RS549" s="14"/>
      <c r="RT549" s="69"/>
      <c r="RU549" s="69"/>
      <c r="RV549" s="69"/>
      <c r="RW549" s="69"/>
      <c r="RX549" s="69"/>
      <c r="RY549" s="69"/>
      <c r="RZ549" s="69"/>
      <c r="SA549" s="69"/>
      <c r="SB549" s="69"/>
      <c r="SC549" s="69"/>
      <c r="SD549" s="69"/>
      <c r="SE549" s="69"/>
      <c r="SF549" s="14"/>
      <c r="SG549" s="14"/>
      <c r="SH549" s="14"/>
      <c r="SL549" s="14"/>
      <c r="SM549" s="14"/>
      <c r="SN549" s="14"/>
      <c r="SO549" s="14"/>
      <c r="SP549" s="69"/>
      <c r="SQ549" s="69"/>
      <c r="SR549" s="69"/>
      <c r="SS549" s="69"/>
      <c r="ST549" s="69"/>
      <c r="SU549" s="69"/>
      <c r="SV549" s="69"/>
      <c r="SW549" s="69"/>
      <c r="SX549" s="69"/>
      <c r="SY549" s="69"/>
      <c r="SZ549" s="69"/>
      <c r="TA549" s="69"/>
      <c r="TB549" s="14"/>
      <c r="TC549" s="14"/>
      <c r="TD549" s="14"/>
      <c r="TH549" s="14"/>
      <c r="TI549" s="14"/>
      <c r="TJ549" s="14"/>
      <c r="TK549" s="14"/>
      <c r="TL549" s="14"/>
      <c r="TM549" s="14"/>
      <c r="TN549" s="69"/>
      <c r="TO549" s="69"/>
      <c r="TP549" s="69"/>
      <c r="TQ549" s="69"/>
      <c r="TR549" s="69"/>
      <c r="TS549" s="69"/>
      <c r="TT549" s="69"/>
      <c r="TU549" s="69"/>
      <c r="TV549" s="69"/>
      <c r="TW549" s="69"/>
      <c r="TX549" s="69"/>
      <c r="TY549" s="69"/>
      <c r="TZ549" s="69"/>
      <c r="UA549" s="69"/>
      <c r="UB549" s="14"/>
      <c r="UC549" s="14"/>
      <c r="UD549" s="14"/>
      <c r="UG549" s="14"/>
      <c r="UH549" s="14"/>
      <c r="UI549" s="14"/>
      <c r="UJ549" s="14"/>
      <c r="UK549" s="69"/>
      <c r="UL549" s="69"/>
      <c r="UM549" s="69"/>
      <c r="UN549" s="69"/>
      <c r="UO549" s="69"/>
      <c r="UP549" s="69"/>
      <c r="UQ549" s="69"/>
      <c r="UR549" s="69"/>
      <c r="US549" s="69"/>
      <c r="UT549" s="69"/>
      <c r="UU549" s="69"/>
      <c r="UV549" s="69"/>
      <c r="UW549" s="14"/>
      <c r="UX549" s="14"/>
      <c r="UY549" s="14"/>
      <c r="VF549" s="6" t="s">
        <v>4700</v>
      </c>
      <c r="VG549" s="6" t="s">
        <v>5156</v>
      </c>
      <c r="VH549" s="3"/>
      <c r="VJ549" s="59"/>
      <c r="VQ549" s="3"/>
      <c r="VR549" s="3"/>
      <c r="VS549" s="3"/>
      <c r="VU549"/>
      <c r="VV549" s="2"/>
      <c r="VW549" s="2"/>
      <c r="VX549" s="3"/>
      <c r="VZ549" s="3"/>
      <c r="WA549" s="3" t="s">
        <v>777</v>
      </c>
      <c r="WC549" s="3"/>
      <c r="WD549" s="3"/>
      <c r="WE549" s="3"/>
      <c r="WF549" s="3"/>
      <c r="WG549" s="2"/>
      <c r="WH549" s="2"/>
      <c r="WI549" s="2"/>
      <c r="WJ549" s="2"/>
      <c r="WK549" s="2"/>
      <c r="WL549" s="2"/>
      <c r="WM549" s="2"/>
      <c r="WN549" s="2"/>
      <c r="WO549" s="2"/>
      <c r="WQ549" s="3"/>
      <c r="WR549" s="3"/>
      <c r="WS549" s="3"/>
      <c r="WT549" s="3"/>
      <c r="WU549" s="3"/>
      <c r="WV549" s="2"/>
      <c r="WW549" s="3"/>
      <c r="WZ549" s="6" t="s">
        <v>1080</v>
      </c>
      <c r="XA549" s="6" t="s">
        <v>3556</v>
      </c>
      <c r="XD549" s="6" t="s">
        <v>6400</v>
      </c>
      <c r="XF549" s="6" t="s">
        <v>1462</v>
      </c>
      <c r="XG549" s="6" t="s">
        <v>1013</v>
      </c>
      <c r="XI549" s="6" t="s">
        <v>6319</v>
      </c>
      <c r="XK549" s="3"/>
      <c r="XL549" s="3" t="s">
        <v>1013</v>
      </c>
      <c r="XP549" s="6" t="s">
        <v>7182</v>
      </c>
      <c r="XQ549" s="4" t="s">
        <v>10959</v>
      </c>
      <c r="XU549" s="3"/>
      <c r="XV549" s="3"/>
      <c r="XX549" s="3"/>
      <c r="XY549" s="3" t="s">
        <v>1013</v>
      </c>
      <c r="YB549" s="3" t="s">
        <v>1013</v>
      </c>
      <c r="YC549" s="3"/>
      <c r="YD549" s="3"/>
      <c r="YI549" s="3"/>
      <c r="YJ549" s="3" t="s">
        <v>484</v>
      </c>
      <c r="YK549" s="3"/>
      <c r="YL549" s="3"/>
      <c r="YM549" s="3"/>
      <c r="YN549" s="3"/>
      <c r="YO549" s="3"/>
      <c r="YP549" s="3"/>
      <c r="YQ549" s="3"/>
      <c r="YR549" s="3"/>
      <c r="YS549" s="3"/>
      <c r="YT549" s="3"/>
      <c r="YU549" s="3"/>
      <c r="YV549" s="3"/>
      <c r="YX549" s="3" t="s">
        <v>1462</v>
      </c>
      <c r="YY549" s="3"/>
      <c r="YZ549" s="3"/>
      <c r="ZB549" s="3"/>
      <c r="ZC549" s="3"/>
      <c r="ZD549" s="24"/>
      <c r="ZF549" s="24"/>
      <c r="ZH549" s="13"/>
      <c r="ZI549" s="3"/>
      <c r="ZJ549" s="3"/>
    </row>
    <row r="550" spans="1:686" s="6" customFormat="1" ht="33" customHeight="1" x14ac:dyDescent="0.2">
      <c r="A550" s="3"/>
      <c r="B550" s="3"/>
      <c r="C550" s="3"/>
      <c r="D550" s="3"/>
      <c r="E550" s="3"/>
      <c r="F550" s="4"/>
      <c r="G550" s="66"/>
      <c r="H550" s="66"/>
      <c r="I550" s="66"/>
      <c r="J550" s="293"/>
      <c r="K550" s="6">
        <v>123</v>
      </c>
      <c r="L550" s="6">
        <v>178</v>
      </c>
      <c r="M550" s="3"/>
      <c r="N550" s="3"/>
      <c r="O550" s="3"/>
      <c r="P550" s="3"/>
      <c r="R550" s="3"/>
      <c r="S550" s="3"/>
      <c r="T550" s="3"/>
      <c r="U550" s="3"/>
      <c r="V550" s="3"/>
      <c r="W550" s="3"/>
      <c r="Y550" s="3"/>
      <c r="Z550" s="3"/>
      <c r="AA550" s="3"/>
      <c r="AC550" s="3"/>
      <c r="AD550" s="3"/>
      <c r="AE550" s="3"/>
      <c r="AF550" s="3"/>
      <c r="AG550" s="3"/>
      <c r="AH550" s="3"/>
      <c r="AI550" s="3"/>
      <c r="AJ550" s="3"/>
      <c r="AK550" s="3"/>
      <c r="AL550" s="3"/>
      <c r="AM550" s="6" t="s">
        <v>11238</v>
      </c>
      <c r="AN550" s="3"/>
      <c r="AO550" s="28"/>
      <c r="AP550" s="28"/>
      <c r="AQ550" s="28"/>
      <c r="AR550" s="98"/>
      <c r="AS550" s="98"/>
      <c r="AT550" s="98"/>
      <c r="AU550" s="98"/>
      <c r="AV550" s="98"/>
      <c r="AW550" s="98"/>
      <c r="AX550" s="98"/>
      <c r="AY550" s="226"/>
      <c r="AZ550" s="28"/>
      <c r="BA550" s="28"/>
      <c r="BB550" s="28"/>
      <c r="BC550" s="28"/>
      <c r="BD550" s="28"/>
      <c r="BE550" s="28"/>
      <c r="BF550" s="28"/>
      <c r="BG550" s="28"/>
      <c r="BH550" s="98"/>
      <c r="BI550" s="98"/>
      <c r="BJ550" s="98"/>
      <c r="BK550" s="98"/>
      <c r="BL550" s="98"/>
      <c r="BM550" s="98"/>
      <c r="BN550" s="98"/>
      <c r="BO550" s="98"/>
      <c r="BP550" s="98"/>
      <c r="BQ550" s="28"/>
      <c r="BR550" s="28"/>
      <c r="BS550" s="28"/>
      <c r="BT550" s="98"/>
      <c r="BU550" s="98"/>
      <c r="BV550" s="98"/>
      <c r="BW550" s="98"/>
      <c r="BX550" s="98"/>
      <c r="BY550" s="98"/>
      <c r="BZ550" s="98"/>
      <c r="CA550" s="98"/>
      <c r="CB550" s="98"/>
      <c r="CC550" s="98"/>
      <c r="CD550" s="98"/>
      <c r="CE550" s="98"/>
      <c r="CF550" s="98"/>
      <c r="CG550" s="253"/>
      <c r="CH550" s="253"/>
      <c r="CI550" s="253"/>
      <c r="CJ550" s="294"/>
      <c r="CK550" s="98"/>
      <c r="CL550" s="98">
        <v>13</v>
      </c>
      <c r="CM550" s="98">
        <v>13</v>
      </c>
      <c r="CX550" s="293"/>
      <c r="CY550" s="293"/>
      <c r="CZ550" s="293"/>
      <c r="DA550" s="293"/>
      <c r="DB550" s="293"/>
      <c r="DC550" s="293"/>
      <c r="DD550" s="3"/>
      <c r="DE550" s="3"/>
      <c r="DF550" s="3"/>
      <c r="DG550" s="14">
        <v>38.299999999999997</v>
      </c>
      <c r="DH550" s="14">
        <v>13.1</v>
      </c>
      <c r="DI550" s="162" t="s">
        <v>10483</v>
      </c>
      <c r="DJ550" s="162" t="s">
        <v>10483</v>
      </c>
      <c r="DK550" s="162" t="s">
        <v>10483</v>
      </c>
      <c r="DL550" s="162" t="s">
        <v>10483</v>
      </c>
      <c r="DM550" s="293"/>
      <c r="DN550" s="293"/>
      <c r="DO550" s="293"/>
      <c r="DP550" s="293"/>
      <c r="DQ550" s="293"/>
      <c r="DR550" s="293"/>
      <c r="DS550" s="293"/>
      <c r="DT550" s="293"/>
      <c r="DU550" s="293">
        <v>35.799999999999997</v>
      </c>
      <c r="DV550" s="293">
        <v>14.6</v>
      </c>
      <c r="DW550" s="293"/>
      <c r="DX550" s="293"/>
      <c r="DY550" s="293"/>
      <c r="DZ550" s="293"/>
      <c r="EA550" s="14"/>
      <c r="EB550" s="14"/>
      <c r="EC550" s="14"/>
      <c r="ED550" s="14"/>
      <c r="EE550" s="14"/>
      <c r="EG550" s="14"/>
      <c r="EH550" s="14"/>
      <c r="EI550" s="14"/>
      <c r="EM550" s="14">
        <v>18</v>
      </c>
      <c r="EN550" s="14">
        <v>7</v>
      </c>
      <c r="EO550" s="162" t="s">
        <v>10483</v>
      </c>
      <c r="EP550" s="162" t="s">
        <v>10483</v>
      </c>
      <c r="EQ550" s="162" t="s">
        <v>10483</v>
      </c>
      <c r="ER550" s="162" t="s">
        <v>10483</v>
      </c>
      <c r="ES550" s="293"/>
      <c r="ET550" s="293"/>
      <c r="EU550" s="293"/>
      <c r="EV550" s="293"/>
      <c r="EW550" s="293"/>
      <c r="EX550" s="293"/>
      <c r="EY550" s="293"/>
      <c r="EZ550" s="293"/>
      <c r="FA550" s="293">
        <v>16.100000000000001</v>
      </c>
      <c r="FB550" s="293">
        <v>6.7</v>
      </c>
      <c r="FC550" s="293"/>
      <c r="FD550" s="293"/>
      <c r="FE550" s="293"/>
      <c r="FF550" s="293"/>
      <c r="FG550" s="14"/>
      <c r="FH550" s="14"/>
      <c r="FI550" s="14"/>
      <c r="FJ550" s="14"/>
      <c r="FL550" s="14"/>
      <c r="FM550" s="14"/>
      <c r="FN550" s="14"/>
      <c r="FS550" s="14"/>
      <c r="FT550" s="14"/>
      <c r="FU550" s="14"/>
      <c r="FV550" s="14"/>
      <c r="FW550" s="14"/>
      <c r="FX550" s="14"/>
      <c r="FY550" s="293"/>
      <c r="FZ550" s="293"/>
      <c r="GA550" s="293"/>
      <c r="GB550" s="293"/>
      <c r="GC550" s="293"/>
      <c r="GD550" s="293"/>
      <c r="GE550" s="293"/>
      <c r="GF550" s="293"/>
      <c r="GG550" s="293"/>
      <c r="GH550" s="293"/>
      <c r="GI550" s="293"/>
      <c r="GJ550" s="293"/>
      <c r="GK550" s="293"/>
      <c r="GL550" s="293"/>
      <c r="GM550" s="14"/>
      <c r="GN550" s="14"/>
      <c r="GO550" s="14"/>
      <c r="GP550" s="2"/>
      <c r="GR550" s="14"/>
      <c r="GS550" s="14"/>
      <c r="GT550" s="29"/>
      <c r="GU550" s="29"/>
      <c r="GV550" s="29"/>
      <c r="GW550" s="29"/>
      <c r="GX550" s="29"/>
      <c r="GY550" s="29"/>
      <c r="GZ550" s="29"/>
      <c r="HA550" s="29"/>
      <c r="HB550" s="29"/>
      <c r="HC550" s="29"/>
      <c r="HD550" s="29"/>
      <c r="HE550" s="29"/>
      <c r="HF550" s="29"/>
      <c r="HG550" s="29"/>
      <c r="HH550" s="29"/>
      <c r="HI550" s="29"/>
      <c r="HJ550" s="29"/>
      <c r="HK550" s="29"/>
      <c r="HL550" s="29"/>
      <c r="HM550" s="29"/>
      <c r="HN550" s="29"/>
      <c r="HO550" s="3"/>
      <c r="HP550" s="14"/>
      <c r="HQ550" s="14"/>
      <c r="HR550" s="14"/>
      <c r="HS550" s="14"/>
      <c r="HT550" s="14"/>
      <c r="HU550" s="14"/>
      <c r="HV550" s="14"/>
      <c r="HW550" s="14"/>
      <c r="HX550" s="14"/>
      <c r="HY550" s="14"/>
      <c r="IC550" s="14"/>
      <c r="ID550" s="14"/>
      <c r="IE550" s="14"/>
      <c r="IF550" s="14"/>
      <c r="IG550" s="14"/>
      <c r="IH550" s="14"/>
      <c r="II550" s="293"/>
      <c r="IJ550" s="293"/>
      <c r="IK550" s="293"/>
      <c r="IL550" s="293"/>
      <c r="IM550" s="293"/>
      <c r="IN550" s="293"/>
      <c r="IO550" s="293"/>
      <c r="IP550" s="293"/>
      <c r="IQ550" s="293"/>
      <c r="IR550" s="293"/>
      <c r="IS550" s="293"/>
      <c r="IT550" s="293"/>
      <c r="IU550" s="293"/>
      <c r="IV550" s="293"/>
      <c r="IW550" s="14"/>
      <c r="IX550" s="14"/>
      <c r="IY550" s="14"/>
      <c r="JC550" s="14"/>
      <c r="JD550" s="14"/>
      <c r="JE550" s="14"/>
      <c r="JF550" s="14"/>
      <c r="JG550" s="14"/>
      <c r="JH550" s="14"/>
      <c r="JI550" s="293"/>
      <c r="JJ550" s="293"/>
      <c r="JK550" s="293"/>
      <c r="JL550" s="293"/>
      <c r="JM550" s="293"/>
      <c r="JN550" s="293"/>
      <c r="JO550" s="293"/>
      <c r="JP550" s="293"/>
      <c r="JQ550" s="293"/>
      <c r="JR550" s="293"/>
      <c r="JS550" s="293"/>
      <c r="JT550" s="293"/>
      <c r="JU550" s="293"/>
      <c r="JV550" s="293"/>
      <c r="JW550" s="14"/>
      <c r="JX550" s="14"/>
      <c r="JY550" s="14"/>
      <c r="KG550" s="293"/>
      <c r="KH550" s="293"/>
      <c r="KI550" s="293"/>
      <c r="KJ550" s="293"/>
      <c r="KK550" s="293"/>
      <c r="KL550" s="293"/>
      <c r="KM550" s="293"/>
      <c r="KN550" s="293"/>
      <c r="KO550" s="293"/>
      <c r="KP550" s="293"/>
      <c r="KQ550" s="293"/>
      <c r="KR550" s="293"/>
      <c r="KZ550" s="14"/>
      <c r="LA550" s="14"/>
      <c r="LB550" s="14"/>
      <c r="LC550" s="14"/>
      <c r="LD550" s="14"/>
      <c r="LE550" s="293"/>
      <c r="LF550" s="293"/>
      <c r="LG550" s="293"/>
      <c r="LH550" s="293"/>
      <c r="LI550" s="293"/>
      <c r="LJ550" s="293"/>
      <c r="LK550" s="293"/>
      <c r="LL550" s="293"/>
      <c r="LM550" s="293"/>
      <c r="LN550" s="293"/>
      <c r="LO550" s="293"/>
      <c r="LP550" s="293"/>
      <c r="LQ550" s="293"/>
      <c r="LR550" s="14"/>
      <c r="LS550" s="14"/>
      <c r="LT550" s="14"/>
      <c r="LX550" s="53">
        <v>15.3</v>
      </c>
      <c r="LY550" s="53">
        <v>3.2</v>
      </c>
      <c r="LZ550" s="53" t="s">
        <v>10483</v>
      </c>
      <c r="MA550" s="53" t="s">
        <v>10483</v>
      </c>
      <c r="MB550" s="293"/>
      <c r="MC550" s="293"/>
      <c r="MD550" s="293"/>
      <c r="ME550" s="293"/>
      <c r="MF550" s="293"/>
      <c r="MG550" s="293"/>
      <c r="MH550" s="293"/>
      <c r="MI550" s="293">
        <v>11.9</v>
      </c>
      <c r="MJ550" s="293">
        <v>5.5</v>
      </c>
      <c r="MK550" s="293"/>
      <c r="ML550" s="293"/>
      <c r="MM550" s="293"/>
      <c r="MN550" s="14"/>
      <c r="MO550" s="14"/>
      <c r="MP550" s="14"/>
      <c r="MQ550" s="14"/>
      <c r="MR550" s="14"/>
      <c r="MU550" s="14">
        <v>21.1</v>
      </c>
      <c r="MV550" s="14">
        <v>2.2000000000000002</v>
      </c>
      <c r="MW550" s="53" t="s">
        <v>10483</v>
      </c>
      <c r="MX550" s="53" t="s">
        <v>10483</v>
      </c>
      <c r="MY550" s="53" t="s">
        <v>10483</v>
      </c>
      <c r="MZ550" s="293"/>
      <c r="NA550" s="293"/>
      <c r="NB550" s="293"/>
      <c r="NC550" s="293"/>
      <c r="ND550" s="293"/>
      <c r="NE550" s="293"/>
      <c r="NF550" s="293">
        <v>20.6</v>
      </c>
      <c r="NG550" s="293">
        <v>1.6</v>
      </c>
      <c r="NH550" s="293"/>
      <c r="NI550" s="293"/>
      <c r="NJ550" s="293"/>
      <c r="NK550" s="293"/>
      <c r="NL550" s="293"/>
      <c r="NM550" s="14"/>
      <c r="NN550" s="14"/>
      <c r="NO550" s="14"/>
      <c r="NS550" s="14">
        <v>4.2</v>
      </c>
      <c r="NT550" s="14">
        <v>2.7</v>
      </c>
      <c r="NU550" s="14"/>
      <c r="NV550" s="193" t="s">
        <v>10483</v>
      </c>
      <c r="NW550" s="193" t="s">
        <v>10483</v>
      </c>
      <c r="NX550" s="193"/>
      <c r="NY550" s="293"/>
      <c r="NZ550" s="293"/>
      <c r="OA550" s="293"/>
      <c r="OB550" s="293"/>
      <c r="OC550" s="293"/>
      <c r="OD550" s="293"/>
      <c r="OE550" s="293"/>
      <c r="OF550" s="293">
        <v>4.3</v>
      </c>
      <c r="OG550" s="293">
        <v>3.9</v>
      </c>
      <c r="OH550" s="293"/>
      <c r="OI550" s="293"/>
      <c r="OJ550" s="293"/>
      <c r="OK550" s="293"/>
      <c r="OL550" s="14"/>
      <c r="OM550" s="14"/>
      <c r="ON550" s="14"/>
      <c r="OR550" s="14"/>
      <c r="OS550" s="14"/>
      <c r="OT550" s="14"/>
      <c r="OU550" s="14"/>
      <c r="OV550" s="293"/>
      <c r="OW550" s="293"/>
      <c r="OX550" s="293"/>
      <c r="OY550" s="293"/>
      <c r="OZ550" s="293"/>
      <c r="PA550" s="293"/>
      <c r="PB550" s="293"/>
      <c r="PC550" s="293"/>
      <c r="PD550" s="293"/>
      <c r="PE550" s="293"/>
      <c r="PF550" s="293"/>
      <c r="PG550" s="293"/>
      <c r="PH550" s="14"/>
      <c r="PI550" s="14"/>
      <c r="PJ550" s="14"/>
      <c r="PK550" s="14"/>
      <c r="PO550" s="14"/>
      <c r="PP550" s="14"/>
      <c r="PQ550" s="14"/>
      <c r="PR550" s="14"/>
      <c r="PS550" s="14"/>
      <c r="PT550" s="293"/>
      <c r="PU550" s="293"/>
      <c r="PV550" s="293"/>
      <c r="PW550" s="293"/>
      <c r="PX550" s="293"/>
      <c r="PY550" s="293"/>
      <c r="PZ550" s="293"/>
      <c r="QA550" s="293"/>
      <c r="QB550" s="293"/>
      <c r="QC550" s="293"/>
      <c r="QD550" s="293"/>
      <c r="QE550" s="293"/>
      <c r="QF550" s="293"/>
      <c r="QG550" s="14"/>
      <c r="QH550" s="14"/>
      <c r="QI550" s="14"/>
      <c r="QJ550" s="14"/>
      <c r="QN550" s="14"/>
      <c r="QO550" s="14"/>
      <c r="QP550" s="14"/>
      <c r="QQ550" s="14"/>
      <c r="QR550" s="14"/>
      <c r="QS550" s="14"/>
      <c r="QT550" s="293"/>
      <c r="QU550" s="293"/>
      <c r="QV550" s="293"/>
      <c r="QW550" s="293"/>
      <c r="QX550" s="293"/>
      <c r="QY550" s="293"/>
      <c r="QZ550" s="293"/>
      <c r="RA550" s="293"/>
      <c r="RB550" s="293"/>
      <c r="RC550" s="293"/>
      <c r="RD550" s="293"/>
      <c r="RE550" s="293"/>
      <c r="RF550" s="293"/>
      <c r="RG550" s="293"/>
      <c r="RH550" s="293"/>
      <c r="RI550" s="14"/>
      <c r="RJ550" s="14"/>
      <c r="RK550" s="14"/>
      <c r="RL550" s="14"/>
      <c r="RP550" s="14"/>
      <c r="RQ550" s="14"/>
      <c r="RR550" s="14"/>
      <c r="RS550" s="14"/>
      <c r="RT550" s="293"/>
      <c r="RU550" s="293"/>
      <c r="RV550" s="293"/>
      <c r="RW550" s="293"/>
      <c r="RX550" s="293"/>
      <c r="RY550" s="293"/>
      <c r="RZ550" s="293"/>
      <c r="SA550" s="293"/>
      <c r="SB550" s="293"/>
      <c r="SC550" s="293"/>
      <c r="SD550" s="293"/>
      <c r="SE550" s="293"/>
      <c r="SF550" s="14"/>
      <c r="SG550" s="14"/>
      <c r="SH550" s="14"/>
      <c r="SL550" s="14"/>
      <c r="SM550" s="14"/>
      <c r="SN550" s="14"/>
      <c r="SO550" s="14"/>
      <c r="SP550" s="293"/>
      <c r="SQ550" s="293"/>
      <c r="SR550" s="293"/>
      <c r="SS550" s="293"/>
      <c r="ST550" s="293"/>
      <c r="SU550" s="293"/>
      <c r="SV550" s="293"/>
      <c r="SW550" s="293"/>
      <c r="SX550" s="293"/>
      <c r="SY550" s="293"/>
      <c r="SZ550" s="293"/>
      <c r="TA550" s="293"/>
      <c r="TB550" s="14"/>
      <c r="TC550" s="14"/>
      <c r="TD550" s="14"/>
      <c r="TH550" s="14"/>
      <c r="TI550" s="14"/>
      <c r="TJ550" s="14"/>
      <c r="TK550" s="14"/>
      <c r="TL550" s="14"/>
      <c r="TM550" s="14"/>
      <c r="TN550" s="293"/>
      <c r="TO550" s="293"/>
      <c r="TP550" s="293"/>
      <c r="TQ550" s="293"/>
      <c r="TR550" s="293"/>
      <c r="TS550" s="293"/>
      <c r="TT550" s="293"/>
      <c r="TU550" s="293"/>
      <c r="TV550" s="293"/>
      <c r="TW550" s="293"/>
      <c r="TX550" s="293"/>
      <c r="TY550" s="293"/>
      <c r="TZ550" s="293"/>
      <c r="UA550" s="293"/>
      <c r="UB550" s="14"/>
      <c r="UC550" s="14"/>
      <c r="UD550" s="14"/>
      <c r="UG550" s="14"/>
      <c r="UH550" s="14"/>
      <c r="UI550" s="14"/>
      <c r="UJ550" s="14"/>
      <c r="UK550" s="293"/>
      <c r="UL550" s="293"/>
      <c r="UM550" s="293"/>
      <c r="UN550" s="293"/>
      <c r="UO550" s="293"/>
      <c r="UP550" s="293"/>
      <c r="UQ550" s="293"/>
      <c r="UR550" s="293"/>
      <c r="US550" s="293"/>
      <c r="UT550" s="293"/>
      <c r="UU550" s="293"/>
      <c r="UV550" s="293"/>
      <c r="UW550" s="14"/>
      <c r="UX550" s="14"/>
      <c r="UY550" s="14"/>
      <c r="VH550" s="3"/>
      <c r="VJ550" s="59"/>
      <c r="VQ550" s="3"/>
      <c r="VR550" s="3"/>
      <c r="VS550" s="3"/>
      <c r="VU550"/>
      <c r="VV550" s="2"/>
      <c r="VW550" s="2"/>
      <c r="VX550" s="3"/>
      <c r="VZ550" s="3"/>
      <c r="WA550" s="3"/>
      <c r="WC550" s="3"/>
      <c r="WD550" s="3"/>
      <c r="WE550" s="3"/>
      <c r="WF550" s="3"/>
      <c r="WG550" s="2"/>
      <c r="WH550" s="2"/>
      <c r="WI550" s="2"/>
      <c r="WJ550" s="2"/>
      <c r="WK550" s="2"/>
      <c r="WL550" s="2"/>
      <c r="WM550" s="2"/>
      <c r="WN550" s="2"/>
      <c r="WO550" s="2"/>
      <c r="WQ550" s="3"/>
      <c r="WR550" s="3"/>
      <c r="WS550" s="3"/>
      <c r="WT550" s="3"/>
      <c r="WU550" s="3"/>
      <c r="WV550" s="2"/>
      <c r="WW550" s="3"/>
      <c r="XK550" s="3"/>
      <c r="XL550" s="3"/>
      <c r="XQ550" s="4"/>
      <c r="XU550" s="3"/>
      <c r="XV550" s="3"/>
      <c r="XX550" s="3"/>
      <c r="XY550" s="3"/>
      <c r="YB550" s="3"/>
      <c r="YC550" s="3"/>
      <c r="YD550" s="3"/>
      <c r="YI550" s="3"/>
      <c r="YJ550" s="3"/>
      <c r="YK550" s="3"/>
      <c r="YL550" s="3"/>
      <c r="YM550" s="3"/>
      <c r="YN550" s="3"/>
      <c r="YO550" s="3"/>
      <c r="YP550" s="3"/>
      <c r="YQ550" s="3"/>
      <c r="YR550" s="3"/>
      <c r="YS550" s="3"/>
      <c r="YT550" s="3"/>
      <c r="YU550" s="3"/>
      <c r="YV550" s="3"/>
      <c r="YX550" s="3"/>
      <c r="YY550" s="3"/>
      <c r="YZ550" s="3"/>
      <c r="ZB550" s="3"/>
      <c r="ZC550" s="3"/>
      <c r="ZD550" s="3"/>
      <c r="ZF550" s="3"/>
      <c r="ZH550" s="13"/>
      <c r="ZI550" s="3"/>
      <c r="ZJ550" s="3"/>
    </row>
    <row r="551" spans="1:686" s="6" customFormat="1" ht="33" customHeight="1" x14ac:dyDescent="0.2">
      <c r="A551" s="3"/>
      <c r="B551" s="3"/>
      <c r="C551" s="3"/>
      <c r="D551" s="3"/>
      <c r="E551" s="3"/>
      <c r="F551" s="4"/>
      <c r="G551" s="66"/>
      <c r="H551" s="66"/>
      <c r="I551" s="66"/>
      <c r="J551" s="293"/>
      <c r="K551" s="6">
        <v>123</v>
      </c>
      <c r="L551" s="6">
        <v>178</v>
      </c>
      <c r="M551" s="3"/>
      <c r="N551" s="3"/>
      <c r="O551" s="3"/>
      <c r="P551" s="3"/>
      <c r="R551" s="3"/>
      <c r="S551" s="3"/>
      <c r="T551" s="3"/>
      <c r="U551" s="3"/>
      <c r="V551" s="3"/>
      <c r="W551" s="3"/>
      <c r="Y551" s="3"/>
      <c r="Z551" s="3"/>
      <c r="AA551" s="3"/>
      <c r="AC551" s="3"/>
      <c r="AD551" s="3"/>
      <c r="AE551" s="3"/>
      <c r="AF551" s="3"/>
      <c r="AG551" s="3"/>
      <c r="AH551" s="3"/>
      <c r="AI551" s="3"/>
      <c r="AJ551" s="3"/>
      <c r="AK551" s="3"/>
      <c r="AL551" s="3"/>
      <c r="AM551" s="4" t="s">
        <v>11239</v>
      </c>
      <c r="AN551" s="3"/>
      <c r="AO551" s="28"/>
      <c r="AP551" s="28"/>
      <c r="AQ551" s="28"/>
      <c r="AR551" s="98"/>
      <c r="AS551" s="98"/>
      <c r="AT551" s="98"/>
      <c r="AU551" s="98"/>
      <c r="AV551" s="98"/>
      <c r="AW551" s="98"/>
      <c r="AX551" s="98"/>
      <c r="AY551" s="226"/>
      <c r="AZ551" s="28"/>
      <c r="BA551" s="28"/>
      <c r="BB551" s="28"/>
      <c r="BC551" s="28"/>
      <c r="BD551" s="28"/>
      <c r="BE551" s="28"/>
      <c r="BF551" s="28"/>
      <c r="BG551" s="28"/>
      <c r="BH551" s="98"/>
      <c r="BI551" s="98"/>
      <c r="BJ551" s="98"/>
      <c r="BK551" s="98"/>
      <c r="BL551" s="98"/>
      <c r="BM551" s="98"/>
      <c r="BN551" s="98"/>
      <c r="BO551" s="98"/>
      <c r="BP551" s="98"/>
      <c r="BQ551" s="28"/>
      <c r="BR551" s="28"/>
      <c r="BS551" s="28"/>
      <c r="BT551" s="98"/>
      <c r="BU551" s="98"/>
      <c r="BV551" s="98"/>
      <c r="BW551" s="98"/>
      <c r="BX551" s="98"/>
      <c r="BY551" s="98"/>
      <c r="BZ551" s="98"/>
      <c r="CA551" s="98"/>
      <c r="CB551" s="98"/>
      <c r="CC551" s="98"/>
      <c r="CD551" s="98"/>
      <c r="CE551" s="98"/>
      <c r="CF551" s="98"/>
      <c r="CG551" s="253"/>
      <c r="CH551" s="253"/>
      <c r="CI551" s="253"/>
      <c r="CJ551" s="294"/>
      <c r="CK551" s="98"/>
      <c r="CL551" s="98">
        <v>10</v>
      </c>
      <c r="CM551" s="98">
        <v>10</v>
      </c>
      <c r="CX551" s="293"/>
      <c r="CY551" s="293"/>
      <c r="CZ551" s="293"/>
      <c r="DA551" s="293"/>
      <c r="DB551" s="293"/>
      <c r="DC551" s="293"/>
      <c r="DD551" s="3"/>
      <c r="DE551" s="3"/>
      <c r="DF551" s="3"/>
      <c r="DG551" s="14">
        <v>38.9</v>
      </c>
      <c r="DH551" s="14">
        <v>7.8</v>
      </c>
      <c r="DI551" s="162" t="s">
        <v>10483</v>
      </c>
      <c r="DJ551" s="162" t="s">
        <v>10483</v>
      </c>
      <c r="DK551" s="162" t="s">
        <v>10483</v>
      </c>
      <c r="DL551" s="162" t="s">
        <v>10483</v>
      </c>
      <c r="DM551" s="293"/>
      <c r="DN551" s="293"/>
      <c r="DO551" s="293"/>
      <c r="DP551" s="293"/>
      <c r="DQ551" s="293"/>
      <c r="DR551" s="293"/>
      <c r="DS551" s="293"/>
      <c r="DT551" s="293"/>
      <c r="DU551" s="293">
        <v>33.700000000000003</v>
      </c>
      <c r="DV551" s="293">
        <v>18.7</v>
      </c>
      <c r="DW551" s="293"/>
      <c r="DX551" s="293"/>
      <c r="DY551" s="293"/>
      <c r="DZ551" s="293"/>
      <c r="EA551" s="14"/>
      <c r="EB551" s="14"/>
      <c r="EC551" s="14"/>
      <c r="ED551" s="14"/>
      <c r="EE551" s="14"/>
      <c r="EG551" s="14"/>
      <c r="EH551" s="14"/>
      <c r="EI551" s="14"/>
      <c r="EM551" s="14">
        <v>21.9</v>
      </c>
      <c r="EN551" s="14">
        <v>4.0999999999999996</v>
      </c>
      <c r="EO551" s="162" t="s">
        <v>10483</v>
      </c>
      <c r="EP551" s="162" t="s">
        <v>10483</v>
      </c>
      <c r="EQ551" s="162" t="s">
        <v>10483</v>
      </c>
      <c r="ER551" s="162" t="s">
        <v>10483</v>
      </c>
      <c r="ES551" s="293"/>
      <c r="ET551" s="293"/>
      <c r="EU551" s="293"/>
      <c r="EV551" s="293"/>
      <c r="EW551" s="293"/>
      <c r="EX551" s="293"/>
      <c r="EY551" s="293"/>
      <c r="EZ551" s="293"/>
      <c r="FA551" s="293">
        <v>17.100000000000001</v>
      </c>
      <c r="FB551" s="293">
        <v>7</v>
      </c>
      <c r="FC551" s="293"/>
      <c r="FD551" s="293"/>
      <c r="FE551" s="293"/>
      <c r="FF551" s="293"/>
      <c r="FG551" s="14"/>
      <c r="FH551" s="14"/>
      <c r="FI551" s="14"/>
      <c r="FJ551" s="14"/>
      <c r="FL551" s="14"/>
      <c r="FM551" s="14"/>
      <c r="FN551" s="14"/>
      <c r="FS551" s="14"/>
      <c r="FT551" s="14"/>
      <c r="FU551" s="14"/>
      <c r="FV551" s="14"/>
      <c r="FW551" s="14"/>
      <c r="FX551" s="14"/>
      <c r="FY551" s="293"/>
      <c r="FZ551" s="293"/>
      <c r="GA551" s="293"/>
      <c r="GB551" s="293"/>
      <c r="GC551" s="293"/>
      <c r="GD551" s="293"/>
      <c r="GE551" s="293"/>
      <c r="GF551" s="293"/>
      <c r="GG551" s="293"/>
      <c r="GH551" s="293"/>
      <c r="GI551" s="293"/>
      <c r="GJ551" s="293"/>
      <c r="GK551" s="293"/>
      <c r="GL551" s="293"/>
      <c r="GM551" s="14"/>
      <c r="GN551" s="14"/>
      <c r="GO551" s="14"/>
      <c r="GP551" s="2"/>
      <c r="GR551" s="14"/>
      <c r="GS551" s="14"/>
      <c r="GT551" s="29"/>
      <c r="GU551" s="29"/>
      <c r="GV551" s="29"/>
      <c r="GW551" s="29"/>
      <c r="GX551" s="29"/>
      <c r="GY551" s="29"/>
      <c r="GZ551" s="29"/>
      <c r="HA551" s="29"/>
      <c r="HB551" s="29"/>
      <c r="HC551" s="29"/>
      <c r="HD551" s="29"/>
      <c r="HE551" s="29"/>
      <c r="HF551" s="29"/>
      <c r="HG551" s="29"/>
      <c r="HH551" s="29"/>
      <c r="HI551" s="29"/>
      <c r="HJ551" s="29"/>
      <c r="HK551" s="29"/>
      <c r="HL551" s="29"/>
      <c r="HM551" s="29"/>
      <c r="HN551" s="29"/>
      <c r="HO551" s="3"/>
      <c r="HP551" s="14"/>
      <c r="HQ551" s="14"/>
      <c r="HR551" s="14"/>
      <c r="HS551" s="14"/>
      <c r="HT551" s="14"/>
      <c r="HU551" s="14"/>
      <c r="HV551" s="14"/>
      <c r="HW551" s="14"/>
      <c r="HX551" s="14"/>
      <c r="HY551" s="14"/>
      <c r="IC551" s="14"/>
      <c r="ID551" s="14"/>
      <c r="IE551" s="14"/>
      <c r="IF551" s="14"/>
      <c r="IG551" s="14"/>
      <c r="IH551" s="14"/>
      <c r="II551" s="293"/>
      <c r="IJ551" s="293"/>
      <c r="IK551" s="293"/>
      <c r="IL551" s="293"/>
      <c r="IM551" s="293"/>
      <c r="IN551" s="293"/>
      <c r="IO551" s="293"/>
      <c r="IP551" s="293"/>
      <c r="IQ551" s="293"/>
      <c r="IR551" s="293"/>
      <c r="IS551" s="293"/>
      <c r="IT551" s="293"/>
      <c r="IU551" s="293"/>
      <c r="IV551" s="293"/>
      <c r="IW551" s="14"/>
      <c r="IX551" s="14"/>
      <c r="IY551" s="14"/>
      <c r="JC551" s="14"/>
      <c r="JD551" s="14"/>
      <c r="JE551" s="14"/>
      <c r="JF551" s="14"/>
      <c r="JG551" s="14"/>
      <c r="JH551" s="14"/>
      <c r="JI551" s="293"/>
      <c r="JJ551" s="293"/>
      <c r="JK551" s="293"/>
      <c r="JL551" s="293"/>
      <c r="JM551" s="293"/>
      <c r="JN551" s="293"/>
      <c r="JO551" s="293"/>
      <c r="JP551" s="293"/>
      <c r="JQ551" s="293"/>
      <c r="JR551" s="293"/>
      <c r="JS551" s="293"/>
      <c r="JT551" s="293"/>
      <c r="JU551" s="293"/>
      <c r="JV551" s="293"/>
      <c r="JW551" s="14"/>
      <c r="JX551" s="14"/>
      <c r="JY551" s="14"/>
      <c r="KG551" s="293"/>
      <c r="KH551" s="293"/>
      <c r="KI551" s="293"/>
      <c r="KJ551" s="293"/>
      <c r="KK551" s="293"/>
      <c r="KL551" s="293"/>
      <c r="KM551" s="293"/>
      <c r="KN551" s="293"/>
      <c r="KO551" s="293"/>
      <c r="KP551" s="293"/>
      <c r="KQ551" s="293"/>
      <c r="KR551" s="293"/>
      <c r="KZ551" s="14"/>
      <c r="LA551" s="14"/>
      <c r="LB551" s="14"/>
      <c r="LC551" s="14"/>
      <c r="LD551" s="14"/>
      <c r="LE551" s="293"/>
      <c r="LF551" s="293"/>
      <c r="LG551" s="293"/>
      <c r="LH551" s="293"/>
      <c r="LI551" s="293"/>
      <c r="LJ551" s="293"/>
      <c r="LK551" s="293"/>
      <c r="LL551" s="293"/>
      <c r="LM551" s="293"/>
      <c r="LN551" s="293"/>
      <c r="LO551" s="293"/>
      <c r="LP551" s="293"/>
      <c r="LQ551" s="293"/>
      <c r="LR551" s="14"/>
      <c r="LS551" s="14"/>
      <c r="LT551" s="14"/>
      <c r="LX551" s="53">
        <v>15.3</v>
      </c>
      <c r="LY551" s="53">
        <v>4.0999999999999996</v>
      </c>
      <c r="LZ551" s="53" t="s">
        <v>10483</v>
      </c>
      <c r="MA551" s="53" t="s">
        <v>10483</v>
      </c>
      <c r="MB551" s="293"/>
      <c r="MC551" s="293"/>
      <c r="MD551" s="293"/>
      <c r="ME551" s="293"/>
      <c r="MF551" s="293"/>
      <c r="MG551" s="293"/>
      <c r="MH551" s="293"/>
      <c r="MI551" s="293">
        <v>9</v>
      </c>
      <c r="MJ551" s="293">
        <v>5.9</v>
      </c>
      <c r="MK551" s="293"/>
      <c r="ML551" s="293"/>
      <c r="MM551" s="293"/>
      <c r="MN551" s="14"/>
      <c r="MO551" s="14"/>
      <c r="MP551" s="14"/>
      <c r="MQ551" s="14"/>
      <c r="MR551" s="14"/>
      <c r="MU551" s="14">
        <v>21.1</v>
      </c>
      <c r="MV551" s="14">
        <v>1.7</v>
      </c>
      <c r="MW551" s="53" t="s">
        <v>10483</v>
      </c>
      <c r="MX551" s="53" t="s">
        <v>10483</v>
      </c>
      <c r="MY551" s="53" t="s">
        <v>10483</v>
      </c>
      <c r="MZ551" s="293"/>
      <c r="NA551" s="293"/>
      <c r="NB551" s="293"/>
      <c r="NC551" s="293"/>
      <c r="ND551" s="293"/>
      <c r="NE551" s="293"/>
      <c r="NF551" s="293">
        <v>21.5</v>
      </c>
      <c r="NG551" s="293">
        <v>2.2000000000000002</v>
      </c>
      <c r="NH551" s="293"/>
      <c r="NI551" s="293"/>
      <c r="NJ551" s="293"/>
      <c r="NK551" s="293"/>
      <c r="NL551" s="293"/>
      <c r="NM551" s="14"/>
      <c r="NN551" s="14"/>
      <c r="NO551" s="14"/>
      <c r="NS551" s="14">
        <v>7.5</v>
      </c>
      <c r="NT551" s="14">
        <v>5.0999999999999996</v>
      </c>
      <c r="NU551" s="14"/>
      <c r="NV551" s="193" t="s">
        <v>10483</v>
      </c>
      <c r="NW551" s="193" t="s">
        <v>10483</v>
      </c>
      <c r="NX551" s="193"/>
      <c r="NY551" s="293"/>
      <c r="NZ551" s="293"/>
      <c r="OA551" s="293"/>
      <c r="OB551" s="293"/>
      <c r="OC551" s="293"/>
      <c r="OD551" s="293"/>
      <c r="OE551" s="293"/>
      <c r="OF551" s="293">
        <v>5</v>
      </c>
      <c r="OG551" s="293">
        <v>5</v>
      </c>
      <c r="OH551" s="293"/>
      <c r="OI551" s="293"/>
      <c r="OJ551" s="293"/>
      <c r="OK551" s="293"/>
      <c r="OL551" s="14"/>
      <c r="OM551" s="14"/>
      <c r="ON551" s="14"/>
      <c r="OR551" s="14"/>
      <c r="OS551" s="14"/>
      <c r="OT551" s="14"/>
      <c r="OU551" s="14"/>
      <c r="OV551" s="293"/>
      <c r="OW551" s="293"/>
      <c r="OX551" s="293"/>
      <c r="OY551" s="293"/>
      <c r="OZ551" s="293"/>
      <c r="PA551" s="293"/>
      <c r="PB551" s="293"/>
      <c r="PC551" s="293"/>
      <c r="PD551" s="293"/>
      <c r="PE551" s="293"/>
      <c r="PF551" s="293"/>
      <c r="PG551" s="293"/>
      <c r="PH551" s="14"/>
      <c r="PI551" s="14"/>
      <c r="PJ551" s="14"/>
      <c r="PK551" s="14"/>
      <c r="PO551" s="14"/>
      <c r="PP551" s="14"/>
      <c r="PQ551" s="14"/>
      <c r="PR551" s="14"/>
      <c r="PS551" s="14"/>
      <c r="PT551" s="293"/>
      <c r="PU551" s="293"/>
      <c r="PV551" s="293"/>
      <c r="PW551" s="293"/>
      <c r="PX551" s="293"/>
      <c r="PY551" s="293"/>
      <c r="PZ551" s="293"/>
      <c r="QA551" s="293"/>
      <c r="QB551" s="293"/>
      <c r="QC551" s="293"/>
      <c r="QD551" s="293"/>
      <c r="QE551" s="293"/>
      <c r="QF551" s="293"/>
      <c r="QG551" s="14"/>
      <c r="QH551" s="14"/>
      <c r="QI551" s="14"/>
      <c r="QJ551" s="14"/>
      <c r="QN551" s="14"/>
      <c r="QO551" s="14"/>
      <c r="QP551" s="14"/>
      <c r="QQ551" s="14"/>
      <c r="QR551" s="14"/>
      <c r="QS551" s="14"/>
      <c r="QT551" s="293"/>
      <c r="QU551" s="293"/>
      <c r="QV551" s="293"/>
      <c r="QW551" s="293"/>
      <c r="QX551" s="293"/>
      <c r="QY551" s="293"/>
      <c r="QZ551" s="293"/>
      <c r="RA551" s="293"/>
      <c r="RB551" s="293"/>
      <c r="RC551" s="293"/>
      <c r="RD551" s="293"/>
      <c r="RE551" s="293"/>
      <c r="RF551" s="293"/>
      <c r="RG551" s="293"/>
      <c r="RH551" s="293"/>
      <c r="RI551" s="14"/>
      <c r="RJ551" s="14"/>
      <c r="RK551" s="14"/>
      <c r="RL551" s="14"/>
      <c r="RP551" s="14"/>
      <c r="RQ551" s="14"/>
      <c r="RR551" s="14"/>
      <c r="RS551" s="14"/>
      <c r="RT551" s="293"/>
      <c r="RU551" s="293"/>
      <c r="RV551" s="293"/>
      <c r="RW551" s="293"/>
      <c r="RX551" s="293"/>
      <c r="RY551" s="293"/>
      <c r="RZ551" s="293"/>
      <c r="SA551" s="293"/>
      <c r="SB551" s="293"/>
      <c r="SC551" s="293"/>
      <c r="SD551" s="293"/>
      <c r="SE551" s="293"/>
      <c r="SF551" s="14"/>
      <c r="SG551" s="14"/>
      <c r="SH551" s="14"/>
      <c r="SL551" s="14"/>
      <c r="SM551" s="14"/>
      <c r="SN551" s="14"/>
      <c r="SO551" s="14"/>
      <c r="SP551" s="293"/>
      <c r="SQ551" s="293"/>
      <c r="SR551" s="293"/>
      <c r="SS551" s="293"/>
      <c r="ST551" s="293"/>
      <c r="SU551" s="293"/>
      <c r="SV551" s="293"/>
      <c r="SW551" s="293"/>
      <c r="SX551" s="293"/>
      <c r="SY551" s="293"/>
      <c r="SZ551" s="293"/>
      <c r="TA551" s="293"/>
      <c r="TB551" s="14"/>
      <c r="TC551" s="14"/>
      <c r="TD551" s="14"/>
      <c r="TH551" s="14"/>
      <c r="TI551" s="14"/>
      <c r="TJ551" s="14"/>
      <c r="TK551" s="14"/>
      <c r="TL551" s="14"/>
      <c r="TM551" s="14"/>
      <c r="TN551" s="293"/>
      <c r="TO551" s="293"/>
      <c r="TP551" s="293"/>
      <c r="TQ551" s="293"/>
      <c r="TR551" s="293"/>
      <c r="TS551" s="293"/>
      <c r="TT551" s="293"/>
      <c r="TU551" s="293"/>
      <c r="TV551" s="293"/>
      <c r="TW551" s="293"/>
      <c r="TX551" s="293"/>
      <c r="TY551" s="293"/>
      <c r="TZ551" s="293"/>
      <c r="UA551" s="293"/>
      <c r="UB551" s="14"/>
      <c r="UC551" s="14"/>
      <c r="UD551" s="14"/>
      <c r="UG551" s="14"/>
      <c r="UH551" s="14"/>
      <c r="UI551" s="14"/>
      <c r="UJ551" s="14"/>
      <c r="UK551" s="293"/>
      <c r="UL551" s="293"/>
      <c r="UM551" s="293"/>
      <c r="UN551" s="293"/>
      <c r="UO551" s="293"/>
      <c r="UP551" s="293"/>
      <c r="UQ551" s="293"/>
      <c r="UR551" s="293"/>
      <c r="US551" s="293"/>
      <c r="UT551" s="293"/>
      <c r="UU551" s="293"/>
      <c r="UV551" s="293"/>
      <c r="UW551" s="14"/>
      <c r="UX551" s="14"/>
      <c r="UY551" s="14"/>
      <c r="VH551" s="3"/>
      <c r="VJ551" s="59"/>
      <c r="VQ551" s="3"/>
      <c r="VR551" s="3"/>
      <c r="VS551" s="3"/>
      <c r="VU551"/>
      <c r="VV551" s="2"/>
      <c r="VW551" s="2"/>
      <c r="VX551" s="3"/>
      <c r="VZ551" s="3"/>
      <c r="WA551" s="3"/>
      <c r="WC551" s="3"/>
      <c r="WD551" s="3"/>
      <c r="WE551" s="3"/>
      <c r="WF551" s="3"/>
      <c r="WG551" s="2"/>
      <c r="WH551" s="2"/>
      <c r="WI551" s="2"/>
      <c r="WJ551" s="2"/>
      <c r="WK551" s="2"/>
      <c r="WL551" s="2"/>
      <c r="WM551" s="2"/>
      <c r="WN551" s="2"/>
      <c r="WO551" s="2"/>
      <c r="WQ551" s="3"/>
      <c r="WR551" s="3"/>
      <c r="WS551" s="3"/>
      <c r="WT551" s="3"/>
      <c r="WU551" s="3"/>
      <c r="WV551" s="2"/>
      <c r="WW551" s="3"/>
      <c r="XK551" s="3"/>
      <c r="XL551" s="3"/>
      <c r="XQ551" s="4"/>
      <c r="XU551" s="3"/>
      <c r="XV551" s="3"/>
      <c r="XX551" s="3"/>
      <c r="XY551" s="3"/>
      <c r="YB551" s="3"/>
      <c r="YC551" s="3"/>
      <c r="YD551" s="3"/>
      <c r="YI551" s="3"/>
      <c r="YJ551" s="3"/>
      <c r="YK551" s="3"/>
      <c r="YL551" s="3"/>
      <c r="YM551" s="3"/>
      <c r="YN551" s="3"/>
      <c r="YO551" s="3"/>
      <c r="YP551" s="3"/>
      <c r="YQ551" s="3"/>
      <c r="YR551" s="3"/>
      <c r="YS551" s="3"/>
      <c r="YT551" s="3"/>
      <c r="YU551" s="3"/>
      <c r="YV551" s="3"/>
      <c r="YX551" s="3"/>
      <c r="YY551" s="3"/>
      <c r="YZ551" s="3"/>
      <c r="ZB551" s="3"/>
      <c r="ZC551" s="3"/>
      <c r="ZD551" s="3"/>
      <c r="ZF551" s="3"/>
      <c r="ZH551" s="13"/>
      <c r="ZI551" s="3"/>
      <c r="ZJ551" s="3"/>
    </row>
    <row r="552" spans="1:686" ht="33" customHeight="1" x14ac:dyDescent="0.2">
      <c r="A552" s="3" t="s">
        <v>2708</v>
      </c>
      <c r="B552" s="64" t="s">
        <v>11357</v>
      </c>
      <c r="C552" s="138" t="s">
        <v>9881</v>
      </c>
      <c r="D552" s="138"/>
      <c r="E552" s="138"/>
      <c r="K552" s="3">
        <v>208</v>
      </c>
      <c r="L552" s="3">
        <v>179</v>
      </c>
      <c r="M552" s="138" t="s">
        <v>7042</v>
      </c>
      <c r="N552" s="3" t="s">
        <v>10353</v>
      </c>
      <c r="O552" s="3" t="s">
        <v>10354</v>
      </c>
      <c r="P552" s="3">
        <v>2</v>
      </c>
      <c r="Q552" s="6" t="s">
        <v>2314</v>
      </c>
      <c r="S552" s="3" t="s">
        <v>236</v>
      </c>
      <c r="T552" s="3" t="s">
        <v>7043</v>
      </c>
      <c r="U552" s="3" t="s">
        <v>7044</v>
      </c>
      <c r="V552" s="3" t="s">
        <v>26</v>
      </c>
      <c r="W552" s="3" t="s">
        <v>2114</v>
      </c>
      <c r="Y552" s="3" t="s">
        <v>2168</v>
      </c>
      <c r="Z552" s="3" t="s">
        <v>2168</v>
      </c>
      <c r="AB552" s="6" t="s">
        <v>1837</v>
      </c>
      <c r="AC552" s="6" t="s">
        <v>7003</v>
      </c>
      <c r="AD552" s="3" t="s">
        <v>7045</v>
      </c>
      <c r="AE552" s="3" t="s">
        <v>7047</v>
      </c>
      <c r="AG552" s="162" t="s">
        <v>10483</v>
      </c>
      <c r="AI552" s="3" t="s">
        <v>7046</v>
      </c>
      <c r="AJ552" s="3" t="s">
        <v>542</v>
      </c>
      <c r="AL552" s="9"/>
      <c r="AM552" s="6" t="s">
        <v>810</v>
      </c>
      <c r="AN552" s="3" t="s">
        <v>537</v>
      </c>
      <c r="AO552" s="9">
        <v>1</v>
      </c>
      <c r="AP552" s="9">
        <v>1</v>
      </c>
      <c r="AQ552" s="9">
        <v>50</v>
      </c>
      <c r="AT552" s="98">
        <v>76</v>
      </c>
      <c r="AU552" s="98">
        <v>76</v>
      </c>
      <c r="AV552" s="98">
        <v>0</v>
      </c>
      <c r="AW552" s="98">
        <v>18.04</v>
      </c>
      <c r="AX552" s="98">
        <v>0.9</v>
      </c>
      <c r="AY552" s="226" t="s">
        <v>7048</v>
      </c>
      <c r="AZ552" s="28">
        <v>23.54</v>
      </c>
      <c r="BA552" s="28" t="s">
        <v>542</v>
      </c>
      <c r="BB552" s="28" t="s">
        <v>542</v>
      </c>
      <c r="BC552" s="28" t="s">
        <v>542</v>
      </c>
      <c r="BE552" s="28" t="s">
        <v>10</v>
      </c>
      <c r="BF552" s="28" t="s">
        <v>7049</v>
      </c>
      <c r="BI552" s="28" t="s">
        <v>1529</v>
      </c>
      <c r="BJ552" s="28" t="s">
        <v>7193</v>
      </c>
      <c r="BK552" s="28">
        <v>1</v>
      </c>
      <c r="BL552" s="28" t="s">
        <v>7049</v>
      </c>
      <c r="BQ552" s="28" t="s">
        <v>7529</v>
      </c>
      <c r="BR552" s="227" t="s">
        <v>8045</v>
      </c>
      <c r="BS552" s="227" t="str">
        <f t="shared" ref="BS552:BS569" si="18">DD554&amp;" "&amp;FO552&amp;" "&amp;EJ552&amp;" "&amp;HZ552&amp;" "&amp;IZ552&amp;" "&amp;KW552&amp;" "&amp;LU552&amp;" "&amp;MS552&amp;" "&amp;NP552&amp;" "&amp;OO552&amp;" "&amp;PL552&amp;" "&amp;QK552&amp;" "&amp;RM552&amp;" "&amp;SI552&amp;" "&amp;TE552&amp;" "&amp;UE552&amp;" "&amp;JZ552</f>
        <v xml:space="preserve">-- -- EDI-BD    EDI-3-DT BMI         </v>
      </c>
      <c r="BT552" s="28" t="s">
        <v>8046</v>
      </c>
      <c r="BU552" s="28" t="s">
        <v>8359</v>
      </c>
      <c r="BV552" s="28" t="s">
        <v>8350</v>
      </c>
      <c r="BW552" s="28" t="s">
        <v>8160</v>
      </c>
      <c r="BX552" s="28" t="s">
        <v>8304</v>
      </c>
      <c r="CE552" s="28" t="s">
        <v>3247</v>
      </c>
      <c r="CF552" s="28" t="s">
        <v>8047</v>
      </c>
      <c r="CK552" s="28" t="s">
        <v>7591</v>
      </c>
      <c r="CL552" s="28">
        <v>42</v>
      </c>
      <c r="CM552" s="28">
        <v>35</v>
      </c>
      <c r="CN552" s="3" t="s">
        <v>178</v>
      </c>
      <c r="CO552" s="3">
        <v>34</v>
      </c>
      <c r="CP552" s="3" t="s">
        <v>30</v>
      </c>
      <c r="CQ552" s="3">
        <v>33</v>
      </c>
      <c r="CX552" s="65">
        <v>34</v>
      </c>
      <c r="CY552" s="65">
        <v>33</v>
      </c>
      <c r="DD552" s="162" t="s">
        <v>10483</v>
      </c>
      <c r="DE552" s="162" t="s">
        <v>10483</v>
      </c>
      <c r="DF552" s="162" t="s">
        <v>10483</v>
      </c>
      <c r="DG552" s="162" t="s">
        <v>10483</v>
      </c>
      <c r="DH552" s="162" t="s">
        <v>10483</v>
      </c>
      <c r="DI552" s="162" t="s">
        <v>10483</v>
      </c>
      <c r="DJ552" s="162" t="s">
        <v>10483</v>
      </c>
      <c r="DK552" s="162" t="s">
        <v>10483</v>
      </c>
      <c r="DL552" s="162" t="s">
        <v>10483</v>
      </c>
      <c r="EA552" s="162" t="s">
        <v>10483</v>
      </c>
      <c r="EB552" s="162"/>
      <c r="EC552" s="162" t="s">
        <v>10483</v>
      </c>
      <c r="ED552" s="162" t="s">
        <v>10483</v>
      </c>
      <c r="EE552" s="162" t="s">
        <v>10483</v>
      </c>
      <c r="EF552" s="162" t="s">
        <v>10483</v>
      </c>
      <c r="EJ552" s="3" t="s">
        <v>1778</v>
      </c>
      <c r="EK552" s="3" t="s">
        <v>1778</v>
      </c>
      <c r="EL552" s="3" t="s">
        <v>1778</v>
      </c>
      <c r="EM552" s="29">
        <v>4.32</v>
      </c>
      <c r="EN552" s="29">
        <v>0.43</v>
      </c>
      <c r="EO552" s="162" t="s">
        <v>10483</v>
      </c>
      <c r="EP552" s="29">
        <v>3.56</v>
      </c>
      <c r="EQ552" s="29">
        <v>0.72</v>
      </c>
      <c r="ER552" s="162" t="s">
        <v>10483</v>
      </c>
      <c r="ES552" s="65">
        <v>3.54</v>
      </c>
      <c r="ET552" s="65">
        <v>0.76</v>
      </c>
      <c r="EV552" s="65">
        <v>4.24</v>
      </c>
      <c r="EW552" s="65">
        <v>0.52</v>
      </c>
      <c r="FG552" s="162" t="s">
        <v>10483</v>
      </c>
      <c r="FH552" s="162" t="s">
        <v>10483</v>
      </c>
      <c r="FI552" s="162" t="s">
        <v>10483</v>
      </c>
      <c r="FJ552" s="162" t="s">
        <v>10483</v>
      </c>
      <c r="FK552" s="162" t="s">
        <v>10483</v>
      </c>
      <c r="FO552" s="162" t="s">
        <v>10483</v>
      </c>
      <c r="FP552" s="162" t="s">
        <v>10483</v>
      </c>
      <c r="FQ552" s="162" t="s">
        <v>10483</v>
      </c>
      <c r="FR552" s="162" t="s">
        <v>10483</v>
      </c>
      <c r="FS552" s="162" t="s">
        <v>10483</v>
      </c>
      <c r="FT552" s="162" t="s">
        <v>10483</v>
      </c>
      <c r="FU552" s="162" t="s">
        <v>10483</v>
      </c>
      <c r="FV552" s="162" t="s">
        <v>10483</v>
      </c>
      <c r="FW552" s="162" t="s">
        <v>10483</v>
      </c>
      <c r="FX552" s="162" t="s">
        <v>10483</v>
      </c>
      <c r="GM552" s="162" t="s">
        <v>10483</v>
      </c>
      <c r="GN552" s="162" t="s">
        <v>10483</v>
      </c>
      <c r="GO552" s="162" t="s">
        <v>10483</v>
      </c>
      <c r="GP552" s="162" t="s">
        <v>10483</v>
      </c>
      <c r="GQ552" s="162" t="s">
        <v>10483</v>
      </c>
      <c r="HO552" s="134" t="s">
        <v>542</v>
      </c>
      <c r="JZ552" s="9"/>
      <c r="KA552" s="9"/>
      <c r="KB552" s="9"/>
      <c r="KC552" s="9"/>
      <c r="KD552" s="9"/>
      <c r="KE552" s="9"/>
      <c r="KF552" s="9"/>
      <c r="LU552" s="3" t="s">
        <v>4249</v>
      </c>
      <c r="LV552" s="3" t="s">
        <v>4249</v>
      </c>
      <c r="LW552" s="3" t="s">
        <v>4249</v>
      </c>
      <c r="LX552" s="29">
        <v>4.42</v>
      </c>
      <c r="LY552" s="29">
        <v>0.63</v>
      </c>
      <c r="LZ552" s="29">
        <v>3.85</v>
      </c>
      <c r="MA552" s="29">
        <v>1.04</v>
      </c>
      <c r="MB552" s="65">
        <v>3.62</v>
      </c>
      <c r="MC552" s="65">
        <v>1.05</v>
      </c>
      <c r="MD552" s="65">
        <v>3.57</v>
      </c>
      <c r="ME552" s="65">
        <v>1.1100000000000001</v>
      </c>
      <c r="MS552" s="3" t="s">
        <v>4104</v>
      </c>
      <c r="MT552" s="3" t="s">
        <v>4104</v>
      </c>
      <c r="MU552" s="29">
        <v>23.54</v>
      </c>
      <c r="MV552" s="29">
        <v>4.38</v>
      </c>
      <c r="MX552" s="53" t="s">
        <v>10483</v>
      </c>
      <c r="MY552" s="53" t="s">
        <v>10483</v>
      </c>
      <c r="VF552" s="3" t="s">
        <v>5002</v>
      </c>
      <c r="VG552" s="3" t="s">
        <v>8088</v>
      </c>
      <c r="VH552" s="3" t="s">
        <v>4504</v>
      </c>
      <c r="VI552" s="6">
        <v>37</v>
      </c>
      <c r="VJ552" s="6">
        <v>88.1</v>
      </c>
      <c r="VK552" s="3" t="s">
        <v>4232</v>
      </c>
      <c r="VZ552" s="3" t="s">
        <v>537</v>
      </c>
      <c r="WA552" s="3" t="s">
        <v>537</v>
      </c>
      <c r="WB552" s="117" t="s">
        <v>10470</v>
      </c>
      <c r="WC552" s="158" t="s">
        <v>777</v>
      </c>
      <c r="WD552" s="158" t="s">
        <v>9393</v>
      </c>
      <c r="WE552" s="6" t="s">
        <v>9977</v>
      </c>
      <c r="XK552"/>
      <c r="XL552" s="6"/>
      <c r="XN552" s="18" t="s">
        <v>9731</v>
      </c>
      <c r="XO552" s="18" t="s">
        <v>9538</v>
      </c>
      <c r="XP552" s="6" t="s">
        <v>10498</v>
      </c>
      <c r="XQ552" s="6" t="s">
        <v>810</v>
      </c>
      <c r="XS552" s="6" t="s">
        <v>11011</v>
      </c>
      <c r="XV552">
        <v>1</v>
      </c>
    </row>
    <row r="553" spans="1:686" ht="33" customHeight="1" x14ac:dyDescent="0.2">
      <c r="A553" s="3" t="s">
        <v>2708</v>
      </c>
      <c r="C553" s="162" t="s">
        <v>10483</v>
      </c>
      <c r="D553" s="162" t="s">
        <v>10483</v>
      </c>
      <c r="E553" s="162" t="s">
        <v>10483</v>
      </c>
      <c r="K553" s="6">
        <v>208</v>
      </c>
      <c r="L553" s="3">
        <v>179</v>
      </c>
      <c r="M553" s="162" t="s">
        <v>10483</v>
      </c>
      <c r="T553" s="3" t="s">
        <v>1097</v>
      </c>
      <c r="AL553" s="9"/>
      <c r="AM553" s="6" t="s">
        <v>9403</v>
      </c>
      <c r="AO553" s="28">
        <v>1</v>
      </c>
      <c r="AP553" s="9"/>
      <c r="AQ553" s="9"/>
      <c r="AZ553" s="28">
        <v>23.05</v>
      </c>
      <c r="BI553" s="28" t="s">
        <v>1529</v>
      </c>
      <c r="BJ553" s="28" t="s">
        <v>7193</v>
      </c>
      <c r="BK553" s="28">
        <v>1</v>
      </c>
      <c r="BQ553" s="28" t="s">
        <v>7529</v>
      </c>
      <c r="BS553" s="227" t="str">
        <f t="shared" si="18"/>
        <v xml:space="preserve">-- -- EDI-BD              </v>
      </c>
      <c r="CL553" s="28">
        <v>34</v>
      </c>
      <c r="CM553" s="28">
        <v>33</v>
      </c>
      <c r="CN553" s="3" t="s">
        <v>178</v>
      </c>
      <c r="CO553" s="3">
        <v>33</v>
      </c>
      <c r="CP553" s="3" t="s">
        <v>30</v>
      </c>
      <c r="CQ553" s="3">
        <v>27</v>
      </c>
      <c r="CX553" s="65">
        <v>33</v>
      </c>
      <c r="CY553" s="65">
        <v>27</v>
      </c>
      <c r="DD553" s="162" t="s">
        <v>10483</v>
      </c>
      <c r="DE553" s="162" t="s">
        <v>10483</v>
      </c>
      <c r="DF553" s="162" t="s">
        <v>10483</v>
      </c>
      <c r="DG553" s="162" t="s">
        <v>10483</v>
      </c>
      <c r="DH553" s="162" t="s">
        <v>10483</v>
      </c>
      <c r="DI553" s="162" t="s">
        <v>10483</v>
      </c>
      <c r="DJ553" s="162" t="s">
        <v>10483</v>
      </c>
      <c r="DK553" s="162" t="s">
        <v>10483</v>
      </c>
      <c r="DL553" s="162" t="s">
        <v>10483</v>
      </c>
      <c r="EA553" s="162" t="s">
        <v>10483</v>
      </c>
      <c r="EB553" s="162"/>
      <c r="EC553" s="162" t="s">
        <v>10483</v>
      </c>
      <c r="ED553" s="162" t="s">
        <v>10483</v>
      </c>
      <c r="EE553" s="162" t="s">
        <v>10483</v>
      </c>
      <c r="EF553" s="162" t="s">
        <v>10483</v>
      </c>
      <c r="EJ553" s="3" t="s">
        <v>1778</v>
      </c>
      <c r="EK553" s="3" t="s">
        <v>1778</v>
      </c>
      <c r="EL553" s="3" t="s">
        <v>1778</v>
      </c>
      <c r="EM553" s="29">
        <v>4.22</v>
      </c>
      <c r="EN553" s="29">
        <v>0.55000000000000004</v>
      </c>
      <c r="EO553" s="162" t="s">
        <v>10483</v>
      </c>
      <c r="EP553" s="29">
        <v>4.3099999999999996</v>
      </c>
      <c r="EQ553" s="29">
        <v>0.55000000000000004</v>
      </c>
      <c r="ER553" s="162" t="s">
        <v>10483</v>
      </c>
      <c r="ES553" s="65">
        <v>4.24</v>
      </c>
      <c r="ET553" s="65">
        <v>0.67</v>
      </c>
      <c r="EV553" s="65">
        <v>4.25</v>
      </c>
      <c r="EW553" s="65">
        <v>0.55000000000000004</v>
      </c>
      <c r="FG553" s="162" t="s">
        <v>10483</v>
      </c>
      <c r="FH553" s="162" t="s">
        <v>10483</v>
      </c>
      <c r="FI553" s="162" t="s">
        <v>10483</v>
      </c>
      <c r="FJ553" s="162" t="s">
        <v>10483</v>
      </c>
      <c r="FK553" s="162" t="s">
        <v>10483</v>
      </c>
      <c r="FO553" s="162" t="s">
        <v>10483</v>
      </c>
      <c r="FP553" s="162" t="s">
        <v>10483</v>
      </c>
      <c r="FQ553" s="162" t="s">
        <v>10483</v>
      </c>
      <c r="FR553" s="162" t="s">
        <v>10483</v>
      </c>
      <c r="FS553" s="162" t="s">
        <v>10483</v>
      </c>
      <c r="FT553" s="162" t="s">
        <v>10483</v>
      </c>
      <c r="FU553" s="162" t="s">
        <v>10483</v>
      </c>
      <c r="FV553" s="162" t="s">
        <v>10483</v>
      </c>
      <c r="FW553" s="162" t="s">
        <v>10483</v>
      </c>
      <c r="FX553" s="162" t="s">
        <v>10483</v>
      </c>
      <c r="GM553" s="162" t="s">
        <v>10483</v>
      </c>
      <c r="GN553" s="162" t="s">
        <v>10483</v>
      </c>
      <c r="GO553" s="162" t="s">
        <v>10483</v>
      </c>
      <c r="GP553" s="162" t="s">
        <v>10483</v>
      </c>
      <c r="GQ553" s="162" t="s">
        <v>10483</v>
      </c>
      <c r="JZ553" s="9"/>
      <c r="KA553" s="9"/>
      <c r="KB553" s="9"/>
      <c r="KC553" s="9"/>
      <c r="KD553" s="9"/>
      <c r="KE553" s="9"/>
      <c r="KF553" s="9"/>
      <c r="LX553" s="29">
        <v>4.51</v>
      </c>
      <c r="LY553" s="29">
        <v>0.65</v>
      </c>
      <c r="LZ553" s="29">
        <v>4.51</v>
      </c>
      <c r="MA553" s="29">
        <v>0.65</v>
      </c>
      <c r="MB553" s="65">
        <v>4.63</v>
      </c>
      <c r="MC553" s="65">
        <v>0.78</v>
      </c>
      <c r="MD553" s="65">
        <v>4.63</v>
      </c>
      <c r="ME553" s="65">
        <v>0.78</v>
      </c>
      <c r="MU553" s="29">
        <v>23.05</v>
      </c>
      <c r="MV553" s="29">
        <v>3</v>
      </c>
      <c r="MX553" s="53" t="s">
        <v>10483</v>
      </c>
      <c r="MY553" s="53" t="s">
        <v>10483</v>
      </c>
      <c r="VF553" s="3" t="s">
        <v>5035</v>
      </c>
      <c r="VI553" s="4"/>
      <c r="VJ553" s="4"/>
      <c r="VK553" s="3" t="s">
        <v>4232</v>
      </c>
      <c r="WA553" s="3" t="s">
        <v>537</v>
      </c>
      <c r="WE553" s="6"/>
      <c r="XK553"/>
      <c r="XL553" s="6"/>
      <c r="XN553" s="6" t="s">
        <v>9403</v>
      </c>
      <c r="XO553" s="6" t="s">
        <v>9379</v>
      </c>
      <c r="XP553" s="6" t="s">
        <v>9403</v>
      </c>
      <c r="XQ553" s="6" t="s">
        <v>9403</v>
      </c>
      <c r="XV553"/>
    </row>
    <row r="554" spans="1:686" s="6" customFormat="1" ht="33" customHeight="1" x14ac:dyDescent="0.2">
      <c r="A554" s="162" t="s">
        <v>10483</v>
      </c>
      <c r="B554" s="64" t="s">
        <v>11357</v>
      </c>
      <c r="C554" s="64" t="s">
        <v>9927</v>
      </c>
      <c r="D554" s="64" t="s">
        <v>9985</v>
      </c>
      <c r="E554" s="64" t="s">
        <v>9987</v>
      </c>
      <c r="F554" s="4" t="s">
        <v>4623</v>
      </c>
      <c r="G554" s="80"/>
      <c r="H554" s="80"/>
      <c r="I554" s="80"/>
      <c r="J554" s="85"/>
      <c r="K554" s="6">
        <v>124</v>
      </c>
      <c r="L554" s="6">
        <v>180</v>
      </c>
      <c r="M554" s="138" t="s">
        <v>963</v>
      </c>
      <c r="N554" s="3" t="s">
        <v>10355</v>
      </c>
      <c r="O554" s="3" t="s">
        <v>10133</v>
      </c>
      <c r="P554" s="3">
        <v>3</v>
      </c>
      <c r="Q554" s="6" t="s">
        <v>2317</v>
      </c>
      <c r="R554" s="3"/>
      <c r="S554" s="3" t="s">
        <v>75</v>
      </c>
      <c r="T554" s="3" t="s">
        <v>1205</v>
      </c>
      <c r="U554" s="3"/>
      <c r="V554" s="3" t="s">
        <v>254</v>
      </c>
      <c r="W554" s="3" t="s">
        <v>2114</v>
      </c>
      <c r="X554" s="6" t="s">
        <v>2172</v>
      </c>
      <c r="Y554" s="3" t="s">
        <v>2229</v>
      </c>
      <c r="Z554" s="3" t="s">
        <v>2166</v>
      </c>
      <c r="AA554" s="3" t="s">
        <v>2263</v>
      </c>
      <c r="AB554" s="6" t="s">
        <v>1837</v>
      </c>
      <c r="AC554" s="3" t="s">
        <v>145</v>
      </c>
      <c r="AD554" s="3"/>
      <c r="AE554" s="3" t="s">
        <v>3559</v>
      </c>
      <c r="AF554" s="6" t="s">
        <v>49</v>
      </c>
      <c r="AG554" s="162" t="s">
        <v>10483</v>
      </c>
      <c r="AH554" s="3"/>
      <c r="AI554" s="3" t="s">
        <v>3557</v>
      </c>
      <c r="AJ554" s="3" t="s">
        <v>542</v>
      </c>
      <c r="AK554" s="3"/>
      <c r="AL554" s="3"/>
      <c r="AM554" s="6" t="s">
        <v>10499</v>
      </c>
      <c r="AN554" s="3" t="s">
        <v>537</v>
      </c>
      <c r="AO554" s="28">
        <v>4</v>
      </c>
      <c r="AP554" s="28">
        <v>3</v>
      </c>
      <c r="AQ554" s="28">
        <v>60</v>
      </c>
      <c r="AR554" s="98" t="s">
        <v>2772</v>
      </c>
      <c r="AS554" s="98"/>
      <c r="AT554" s="98">
        <v>333</v>
      </c>
      <c r="AU554" s="98">
        <v>333</v>
      </c>
      <c r="AV554" s="98">
        <v>0</v>
      </c>
      <c r="AW554" s="98">
        <v>18.829999999999998</v>
      </c>
      <c r="AX554" s="98">
        <v>1.38</v>
      </c>
      <c r="AY554" s="226" t="s">
        <v>3035</v>
      </c>
      <c r="AZ554" s="28" t="s">
        <v>557</v>
      </c>
      <c r="BA554" s="28" t="s">
        <v>542</v>
      </c>
      <c r="BB554" s="28" t="s">
        <v>542</v>
      </c>
      <c r="BC554" s="28" t="s">
        <v>651</v>
      </c>
      <c r="BD554" s="28" t="s">
        <v>256</v>
      </c>
      <c r="BE554" s="28" t="s">
        <v>10</v>
      </c>
      <c r="BF554" s="28" t="s">
        <v>26</v>
      </c>
      <c r="BG554" s="28" t="s">
        <v>12</v>
      </c>
      <c r="BH554" s="98" t="s">
        <v>2708</v>
      </c>
      <c r="BI554" s="98" t="s">
        <v>1529</v>
      </c>
      <c r="BJ554" s="98" t="s">
        <v>4885</v>
      </c>
      <c r="BK554" s="98">
        <v>4</v>
      </c>
      <c r="BL554" s="98" t="s">
        <v>448</v>
      </c>
      <c r="BM554" s="98" t="s">
        <v>448</v>
      </c>
      <c r="BN554" s="98" t="s">
        <v>448</v>
      </c>
      <c r="BO554" s="98" t="s">
        <v>448</v>
      </c>
      <c r="BP554" s="98"/>
      <c r="BQ554" s="28" t="s">
        <v>4455</v>
      </c>
      <c r="BR554" s="227" t="s">
        <v>255</v>
      </c>
      <c r="BS554" s="227" t="str">
        <f t="shared" si="18"/>
        <v xml:space="preserve">-- -- BES (only scores for subscales: sexual attractiveness, weight concernsand physical condition        IBSS-r      </v>
      </c>
      <c r="BT554" s="98" t="s">
        <v>823</v>
      </c>
      <c r="BU554" s="98" t="s">
        <v>823</v>
      </c>
      <c r="BV554" s="98"/>
      <c r="BW554" s="98"/>
      <c r="BX554" s="98"/>
      <c r="BY554" s="98"/>
      <c r="BZ554" s="98"/>
      <c r="CA554" s="98"/>
      <c r="CB554" s="98"/>
      <c r="CC554" s="98"/>
      <c r="CD554" s="98"/>
      <c r="CE554" s="98" t="s">
        <v>4487</v>
      </c>
      <c r="CF554" s="98" t="s">
        <v>4460</v>
      </c>
      <c r="CG554" s="118"/>
      <c r="CH554" s="118"/>
      <c r="CI554" s="118"/>
      <c r="CJ554" s="243"/>
      <c r="CK554" s="98"/>
      <c r="CL554" s="98">
        <v>107</v>
      </c>
      <c r="CM554" s="98">
        <v>60</v>
      </c>
      <c r="CX554" s="69"/>
      <c r="CY554" s="69"/>
      <c r="CZ554" s="69"/>
      <c r="DA554" s="69"/>
      <c r="DB554" s="69"/>
      <c r="DC554" s="69"/>
      <c r="DD554" s="162" t="s">
        <v>10483</v>
      </c>
      <c r="DE554" s="162" t="s">
        <v>10483</v>
      </c>
      <c r="DF554" s="162" t="s">
        <v>10483</v>
      </c>
      <c r="DG554" s="162" t="s">
        <v>10483</v>
      </c>
      <c r="DH554" s="162" t="s">
        <v>10483</v>
      </c>
      <c r="DI554" s="162" t="s">
        <v>10483</v>
      </c>
      <c r="DJ554" s="162" t="s">
        <v>10483</v>
      </c>
      <c r="DK554" s="162" t="s">
        <v>10483</v>
      </c>
      <c r="DL554" s="162" t="s">
        <v>10483</v>
      </c>
      <c r="DM554" s="69"/>
      <c r="DN554" s="69"/>
      <c r="DO554" s="69"/>
      <c r="DP554" s="69"/>
      <c r="DQ554" s="69"/>
      <c r="DR554" s="69"/>
      <c r="DS554" s="69"/>
      <c r="DT554" s="69"/>
      <c r="DU554" s="69"/>
      <c r="DV554" s="69"/>
      <c r="DW554" s="69"/>
      <c r="DX554" s="69"/>
      <c r="DY554" s="69"/>
      <c r="DZ554" s="69"/>
      <c r="EA554" s="162" t="s">
        <v>10483</v>
      </c>
      <c r="EB554" s="162"/>
      <c r="EC554" s="162" t="s">
        <v>10483</v>
      </c>
      <c r="ED554" s="162" t="s">
        <v>10483</v>
      </c>
      <c r="EE554" s="162" t="s">
        <v>10483</v>
      </c>
      <c r="EF554" s="162" t="s">
        <v>10483</v>
      </c>
      <c r="EG554" s="14"/>
      <c r="EH554" s="14"/>
      <c r="EI554" s="14"/>
      <c r="EJ554" s="20" t="s">
        <v>11130</v>
      </c>
      <c r="EK554" s="20" t="s">
        <v>1355</v>
      </c>
      <c r="EL554" s="20" t="s">
        <v>1355</v>
      </c>
      <c r="EM554" s="162" t="s">
        <v>10483</v>
      </c>
      <c r="EN554" s="162" t="s">
        <v>10483</v>
      </c>
      <c r="EO554" s="162" t="s">
        <v>10483</v>
      </c>
      <c r="EP554" s="162" t="s">
        <v>10483</v>
      </c>
      <c r="EQ554" s="162" t="s">
        <v>10483</v>
      </c>
      <c r="ER554" s="162" t="s">
        <v>10483</v>
      </c>
      <c r="ES554" s="69"/>
      <c r="ET554" s="69"/>
      <c r="EU554" s="69"/>
      <c r="EV554" s="69"/>
      <c r="EW554" s="69"/>
      <c r="EX554" s="69"/>
      <c r="EY554" s="69"/>
      <c r="EZ554" s="69"/>
      <c r="FA554" s="69"/>
      <c r="FB554" s="69"/>
      <c r="FC554" s="69"/>
      <c r="FD554" s="69"/>
      <c r="FE554" s="69"/>
      <c r="FF554" s="69"/>
      <c r="FG554" s="162" t="s">
        <v>10483</v>
      </c>
      <c r="FH554" s="162" t="s">
        <v>10483</v>
      </c>
      <c r="FI554" s="162" t="s">
        <v>10483</v>
      </c>
      <c r="FJ554" s="162" t="s">
        <v>10483</v>
      </c>
      <c r="FK554" s="162" t="s">
        <v>10483</v>
      </c>
      <c r="FL554" s="14"/>
      <c r="FM554" s="14"/>
      <c r="FN554" s="14"/>
      <c r="FO554" s="162" t="s">
        <v>10483</v>
      </c>
      <c r="FP554" s="162" t="s">
        <v>10483</v>
      </c>
      <c r="FQ554" s="162" t="s">
        <v>10483</v>
      </c>
      <c r="FR554" s="162" t="s">
        <v>10483</v>
      </c>
      <c r="FS554" s="162" t="s">
        <v>10483</v>
      </c>
      <c r="FT554" s="162" t="s">
        <v>10483</v>
      </c>
      <c r="FU554" s="162" t="s">
        <v>10483</v>
      </c>
      <c r="FV554" s="162" t="s">
        <v>10483</v>
      </c>
      <c r="FW554" s="162" t="s">
        <v>10483</v>
      </c>
      <c r="FX554" s="162" t="s">
        <v>10483</v>
      </c>
      <c r="FY554" s="69"/>
      <c r="FZ554" s="69"/>
      <c r="GA554" s="69"/>
      <c r="GB554" s="69"/>
      <c r="GC554" s="69"/>
      <c r="GD554" s="69"/>
      <c r="GE554" s="69"/>
      <c r="GF554" s="69"/>
      <c r="GG554" s="69"/>
      <c r="GH554" s="69"/>
      <c r="GI554" s="69"/>
      <c r="GJ554" s="69"/>
      <c r="GK554" s="69"/>
      <c r="GL554" s="69"/>
      <c r="GM554" s="162" t="s">
        <v>10483</v>
      </c>
      <c r="GN554" s="162" t="s">
        <v>10483</v>
      </c>
      <c r="GO554" s="162" t="s">
        <v>10483</v>
      </c>
      <c r="GP554" s="162" t="s">
        <v>10483</v>
      </c>
      <c r="GQ554" s="162" t="s">
        <v>10483</v>
      </c>
      <c r="GR554" s="14"/>
      <c r="GS554" s="14"/>
      <c r="GT554" s="14"/>
      <c r="GU554" s="14" t="s">
        <v>823</v>
      </c>
      <c r="GV554" s="14">
        <v>20.239999999999998</v>
      </c>
      <c r="GW554" s="14">
        <v>1.37</v>
      </c>
      <c r="GX554" s="14">
        <v>16.02</v>
      </c>
      <c r="GY554" s="14">
        <v>1.35</v>
      </c>
      <c r="GZ554" s="168"/>
      <c r="HA554" s="168"/>
      <c r="HB554" s="168"/>
      <c r="HC554" s="168"/>
      <c r="HD554" s="168"/>
      <c r="HE554" s="168"/>
      <c r="HF554" s="168"/>
      <c r="HG554" s="168"/>
      <c r="HH554" s="168"/>
      <c r="HI554" s="168"/>
      <c r="HJ554" s="168"/>
      <c r="HK554" s="168"/>
      <c r="HL554" s="14"/>
      <c r="HM554" s="14"/>
      <c r="HN554" s="14"/>
      <c r="HO554" s="134" t="s">
        <v>542</v>
      </c>
      <c r="HP554" s="14"/>
      <c r="HQ554" s="14"/>
      <c r="HR554" s="14"/>
      <c r="HS554" s="14"/>
      <c r="HT554" s="14"/>
      <c r="HU554" s="14"/>
      <c r="HV554" s="14"/>
      <c r="HW554" s="14"/>
      <c r="HX554" s="14"/>
      <c r="HY554" s="14"/>
      <c r="IC554" s="14"/>
      <c r="ID554" s="14"/>
      <c r="IE554" s="14"/>
      <c r="IF554" s="14"/>
      <c r="IG554" s="14"/>
      <c r="IH554" s="14"/>
      <c r="II554" s="69"/>
      <c r="IJ554" s="69"/>
      <c r="IK554" s="69"/>
      <c r="IL554" s="69"/>
      <c r="IM554" s="69"/>
      <c r="IN554" s="69"/>
      <c r="IO554" s="69"/>
      <c r="IP554" s="69"/>
      <c r="IQ554" s="69"/>
      <c r="IR554" s="69"/>
      <c r="IS554" s="69"/>
      <c r="IT554" s="69"/>
      <c r="IU554" s="69"/>
      <c r="IV554" s="69"/>
      <c r="IW554" s="14"/>
      <c r="IX554" s="14"/>
      <c r="IY554" s="14"/>
      <c r="JC554" s="14"/>
      <c r="JD554" s="14"/>
      <c r="JE554" s="14"/>
      <c r="JF554" s="14"/>
      <c r="JG554" s="14"/>
      <c r="JH554" s="14"/>
      <c r="JI554" s="69"/>
      <c r="JJ554" s="69"/>
      <c r="JK554" s="69"/>
      <c r="JL554" s="69"/>
      <c r="JM554" s="69"/>
      <c r="JN554" s="69"/>
      <c r="JO554" s="69"/>
      <c r="JP554" s="69"/>
      <c r="JQ554" s="69"/>
      <c r="JR554" s="69"/>
      <c r="JS554" s="69"/>
      <c r="JT554" s="69"/>
      <c r="JU554" s="69"/>
      <c r="JV554" s="69"/>
      <c r="JW554" s="14"/>
      <c r="JX554" s="14"/>
      <c r="JY554" s="14"/>
      <c r="KG554" s="69"/>
      <c r="KH554" s="69"/>
      <c r="KI554" s="69"/>
      <c r="KJ554" s="69"/>
      <c r="KK554" s="69"/>
      <c r="KL554" s="69"/>
      <c r="KM554" s="69"/>
      <c r="KN554" s="69"/>
      <c r="KO554" s="69"/>
      <c r="KP554" s="69"/>
      <c r="KQ554" s="69"/>
      <c r="KR554" s="69"/>
      <c r="KZ554" s="14"/>
      <c r="LA554" s="14"/>
      <c r="LB554" s="14"/>
      <c r="LC554" s="14"/>
      <c r="LD554" s="14"/>
      <c r="LE554" s="69"/>
      <c r="LF554" s="69"/>
      <c r="LG554" s="69"/>
      <c r="LH554" s="69"/>
      <c r="LI554" s="69"/>
      <c r="LJ554" s="69"/>
      <c r="LK554" s="69"/>
      <c r="LL554" s="69"/>
      <c r="LM554" s="69"/>
      <c r="LN554" s="69"/>
      <c r="LO554" s="69"/>
      <c r="LP554" s="69"/>
      <c r="LQ554" s="69"/>
      <c r="LR554" s="14"/>
      <c r="LS554" s="14"/>
      <c r="LT554" s="14"/>
      <c r="LX554" s="14"/>
      <c r="LY554" s="14"/>
      <c r="LZ554" s="14"/>
      <c r="MA554" s="14"/>
      <c r="MB554" s="69"/>
      <c r="MC554" s="69"/>
      <c r="MD554" s="69"/>
      <c r="ME554" s="69"/>
      <c r="MF554" s="69"/>
      <c r="MG554" s="69"/>
      <c r="MH554" s="69"/>
      <c r="MI554" s="69"/>
      <c r="MJ554" s="69"/>
      <c r="MK554" s="69"/>
      <c r="ML554" s="69"/>
      <c r="MM554" s="69"/>
      <c r="MN554" s="14"/>
      <c r="MO554" s="14"/>
      <c r="MP554" s="14"/>
      <c r="MQ554" s="14"/>
      <c r="MR554" s="14"/>
      <c r="MU554" s="14"/>
      <c r="MV554" s="14"/>
      <c r="MW554" s="14"/>
      <c r="MX554" s="14"/>
      <c r="MY554" s="14"/>
      <c r="MZ554" s="69"/>
      <c r="NA554" s="69"/>
      <c r="NB554" s="69"/>
      <c r="NC554" s="69"/>
      <c r="ND554" s="69"/>
      <c r="NE554" s="69"/>
      <c r="NF554" s="69"/>
      <c r="NG554" s="69"/>
      <c r="NH554" s="69"/>
      <c r="NI554" s="69"/>
      <c r="NJ554" s="69"/>
      <c r="NK554" s="69"/>
      <c r="NL554" s="69"/>
      <c r="NM554" s="14"/>
      <c r="NN554" s="14"/>
      <c r="NO554" s="14"/>
      <c r="NS554" s="14"/>
      <c r="NT554" s="14"/>
      <c r="NU554" s="14"/>
      <c r="NV554" s="14"/>
      <c r="NW554" s="14"/>
      <c r="NX554" s="14"/>
      <c r="NY554" s="69"/>
      <c r="NZ554" s="69"/>
      <c r="OA554" s="69"/>
      <c r="OB554" s="69"/>
      <c r="OC554" s="69"/>
      <c r="OD554" s="69"/>
      <c r="OE554" s="69"/>
      <c r="OF554" s="69"/>
      <c r="OG554" s="69"/>
      <c r="OH554" s="69"/>
      <c r="OI554" s="69"/>
      <c r="OJ554" s="69"/>
      <c r="OK554" s="69"/>
      <c r="OL554" s="14"/>
      <c r="OM554" s="14"/>
      <c r="ON554" s="14"/>
      <c r="OR554" s="14"/>
      <c r="OS554" s="14"/>
      <c r="OT554" s="14"/>
      <c r="OU554" s="14"/>
      <c r="OV554" s="69"/>
      <c r="OW554" s="69"/>
      <c r="OX554" s="69"/>
      <c r="OY554" s="69"/>
      <c r="OZ554" s="69"/>
      <c r="PA554" s="69"/>
      <c r="PB554" s="69"/>
      <c r="PC554" s="69"/>
      <c r="PD554" s="69"/>
      <c r="PE554" s="69"/>
      <c r="PF554" s="69"/>
      <c r="PG554" s="69"/>
      <c r="PH554" s="14"/>
      <c r="PI554" s="14"/>
      <c r="PJ554" s="14"/>
      <c r="PK554" s="14"/>
      <c r="PL554" s="6" t="s">
        <v>4317</v>
      </c>
      <c r="PM554" s="6" t="s">
        <v>4179</v>
      </c>
      <c r="PN554" s="6" t="s">
        <v>4179</v>
      </c>
      <c r="PO554" s="14">
        <v>3.46</v>
      </c>
      <c r="PP554" s="14">
        <v>7.0000000000000007E-2</v>
      </c>
      <c r="PQ554" s="14">
        <v>3.27</v>
      </c>
      <c r="PR554" s="14">
        <v>0.08</v>
      </c>
      <c r="PS554" s="14"/>
      <c r="PT554" s="69"/>
      <c r="PU554" s="69"/>
      <c r="PV554" s="69"/>
      <c r="PW554" s="69"/>
      <c r="PX554" s="69"/>
      <c r="PY554" s="69"/>
      <c r="PZ554" s="69"/>
      <c r="QA554" s="69"/>
      <c r="QB554" s="69"/>
      <c r="QC554" s="69"/>
      <c r="QD554" s="69"/>
      <c r="QE554" s="69"/>
      <c r="QF554" s="69"/>
      <c r="QG554" s="14"/>
      <c r="QH554" s="14"/>
      <c r="QI554" s="14"/>
      <c r="QJ554" s="14"/>
      <c r="QN554" s="14"/>
      <c r="QO554" s="14"/>
      <c r="QP554" s="14"/>
      <c r="QQ554" s="14"/>
      <c r="QR554" s="14"/>
      <c r="QS554" s="14"/>
      <c r="QT554" s="69"/>
      <c r="QU554" s="69"/>
      <c r="QV554" s="69"/>
      <c r="QW554" s="69"/>
      <c r="QX554" s="69"/>
      <c r="QY554" s="69"/>
      <c r="QZ554" s="69"/>
      <c r="RA554" s="69"/>
      <c r="RB554" s="69"/>
      <c r="RC554" s="69"/>
      <c r="RD554" s="69"/>
      <c r="RE554" s="69"/>
      <c r="RF554" s="69"/>
      <c r="RG554" s="69"/>
      <c r="RH554" s="69"/>
      <c r="RI554" s="14"/>
      <c r="RJ554" s="14"/>
      <c r="RK554" s="14"/>
      <c r="RL554" s="14"/>
      <c r="RP554" s="14"/>
      <c r="RQ554" s="14"/>
      <c r="RR554" s="14"/>
      <c r="RS554" s="14"/>
      <c r="RT554" s="69"/>
      <c r="RU554" s="69"/>
      <c r="RV554" s="69"/>
      <c r="RW554" s="69"/>
      <c r="RX554" s="69"/>
      <c r="RY554" s="69"/>
      <c r="RZ554" s="69"/>
      <c r="SA554" s="69"/>
      <c r="SB554" s="69"/>
      <c r="SC554" s="69"/>
      <c r="SD554" s="69"/>
      <c r="SE554" s="69"/>
      <c r="SF554" s="14"/>
      <c r="SG554" s="14"/>
      <c r="SH554" s="14"/>
      <c r="SL554" s="14"/>
      <c r="SM554" s="14"/>
      <c r="SN554" s="14"/>
      <c r="SO554" s="14"/>
      <c r="SP554" s="69"/>
      <c r="SQ554" s="69"/>
      <c r="SR554" s="69"/>
      <c r="SS554" s="69"/>
      <c r="ST554" s="69"/>
      <c r="SU554" s="69"/>
      <c r="SV554" s="69"/>
      <c r="SW554" s="69"/>
      <c r="SX554" s="69"/>
      <c r="SY554" s="69"/>
      <c r="SZ554" s="69"/>
      <c r="TA554" s="69"/>
      <c r="TB554" s="14"/>
      <c r="TC554" s="14"/>
      <c r="TD554" s="14"/>
      <c r="TH554" s="14"/>
      <c r="TI554" s="14"/>
      <c r="TJ554" s="14"/>
      <c r="TK554" s="14"/>
      <c r="TL554" s="14"/>
      <c r="TM554" s="14"/>
      <c r="TN554" s="69"/>
      <c r="TO554" s="69"/>
      <c r="TP554" s="69"/>
      <c r="TQ554" s="69"/>
      <c r="TR554" s="69"/>
      <c r="TS554" s="69"/>
      <c r="TT554" s="69"/>
      <c r="TU554" s="69"/>
      <c r="TV554" s="69"/>
      <c r="TW554" s="69"/>
      <c r="TX554" s="69"/>
      <c r="TY554" s="69"/>
      <c r="TZ554" s="69"/>
      <c r="UA554" s="69"/>
      <c r="UB554" s="14"/>
      <c r="UC554" s="14"/>
      <c r="UD554" s="14"/>
      <c r="UG554" s="14"/>
      <c r="UH554" s="14"/>
      <c r="UI554" s="14"/>
      <c r="UJ554" s="14"/>
      <c r="UK554" s="69"/>
      <c r="UL554" s="69"/>
      <c r="UM554" s="69"/>
      <c r="UN554" s="69"/>
      <c r="UO554" s="69"/>
      <c r="UP554" s="69"/>
      <c r="UQ554" s="69"/>
      <c r="UR554" s="69"/>
      <c r="US554" s="69"/>
      <c r="UT554" s="69"/>
      <c r="UU554" s="69"/>
      <c r="UV554" s="69"/>
      <c r="UW554" s="14"/>
      <c r="UX554" s="14"/>
      <c r="UY554" s="14"/>
      <c r="VF554" s="3" t="s">
        <v>5046</v>
      </c>
      <c r="VG554" s="6" t="s">
        <v>5157</v>
      </c>
      <c r="VH554" s="3" t="s">
        <v>4504</v>
      </c>
      <c r="VI554" s="6">
        <v>64</v>
      </c>
      <c r="VJ554" s="6">
        <v>59.81</v>
      </c>
      <c r="VQ554" s="3" t="s">
        <v>963</v>
      </c>
      <c r="VR554" s="3" t="s">
        <v>963</v>
      </c>
      <c r="VS554" s="3" t="s">
        <v>963</v>
      </c>
      <c r="VT554" s="6" t="s">
        <v>963</v>
      </c>
      <c r="VU554"/>
      <c r="VV554" s="2"/>
      <c r="VW554" s="2"/>
      <c r="VX554" s="3" t="s">
        <v>6401</v>
      </c>
      <c r="VZ554" s="3" t="s">
        <v>537</v>
      </c>
      <c r="WA554" s="3" t="s">
        <v>537</v>
      </c>
      <c r="WB554" s="6" t="s">
        <v>10472</v>
      </c>
      <c r="WC554" s="3" t="s">
        <v>537</v>
      </c>
      <c r="WD554" s="3"/>
      <c r="WE554" s="3"/>
      <c r="WF554" t="s">
        <v>10471</v>
      </c>
      <c r="WG554" s="7" t="s">
        <v>537</v>
      </c>
      <c r="WH554" s="2"/>
      <c r="WI554" s="2"/>
      <c r="WJ554" s="2"/>
      <c r="WK554" s="2"/>
      <c r="WL554" s="2"/>
      <c r="WM554" s="2"/>
      <c r="WN554" s="2"/>
      <c r="WO554" s="2"/>
      <c r="WQ554" s="92" t="s">
        <v>537</v>
      </c>
      <c r="WR554" s="92"/>
      <c r="WS554" s="92" t="s">
        <v>537</v>
      </c>
      <c r="WT554" s="3" t="s">
        <v>5839</v>
      </c>
      <c r="WU554" s="3" t="s">
        <v>5839</v>
      </c>
      <c r="WV554" s="7" t="s">
        <v>537</v>
      </c>
      <c r="WW554" s="3"/>
      <c r="WZ554" s="6" t="s">
        <v>1205</v>
      </c>
      <c r="XA554" s="6" t="s">
        <v>3559</v>
      </c>
      <c r="XB554" s="6" t="s">
        <v>49</v>
      </c>
      <c r="XD554" s="6" t="s">
        <v>3557</v>
      </c>
      <c r="XE554" s="6" t="s">
        <v>542</v>
      </c>
      <c r="XF554" s="6" t="s">
        <v>2490</v>
      </c>
      <c r="XG554" s="6" t="s">
        <v>4993</v>
      </c>
      <c r="XI554" s="6" t="s">
        <v>1285</v>
      </c>
      <c r="XK554" s="3" t="s">
        <v>194</v>
      </c>
      <c r="XL554" s="3" t="s">
        <v>4993</v>
      </c>
      <c r="XP554" s="6" t="s">
        <v>10499</v>
      </c>
      <c r="XQ554" s="6" t="s">
        <v>10499</v>
      </c>
      <c r="XU554" s="6" t="s">
        <v>49</v>
      </c>
      <c r="XV554" s="3">
        <v>3</v>
      </c>
      <c r="XW554" s="6" t="s">
        <v>1561</v>
      </c>
      <c r="XX554" s="3" t="s">
        <v>798</v>
      </c>
      <c r="XY554" s="3" t="s">
        <v>1482</v>
      </c>
      <c r="YB554" s="3" t="s">
        <v>1465</v>
      </c>
      <c r="YC554" s="3"/>
      <c r="YD554" s="3"/>
      <c r="YI554" s="3" t="s">
        <v>786</v>
      </c>
      <c r="YJ554" s="3" t="s">
        <v>251</v>
      </c>
      <c r="YK554" s="3"/>
      <c r="YL554" s="3" t="s">
        <v>1206</v>
      </c>
      <c r="YM554" s="3" t="s">
        <v>537</v>
      </c>
      <c r="YN554" s="3"/>
      <c r="YO554" s="3" t="s">
        <v>537</v>
      </c>
      <c r="YP554" s="3" t="s">
        <v>2751</v>
      </c>
      <c r="YQ554" s="3" t="s">
        <v>3899</v>
      </c>
      <c r="YR554" s="3" t="s">
        <v>3901</v>
      </c>
      <c r="YS554" s="3"/>
      <c r="YT554" s="3" t="s">
        <v>254</v>
      </c>
      <c r="YU554" s="3" t="s">
        <v>4032</v>
      </c>
      <c r="YV554" s="3" t="s">
        <v>777</v>
      </c>
      <c r="YX554" s="3" t="s">
        <v>2490</v>
      </c>
      <c r="YY554" s="3" t="s">
        <v>2114</v>
      </c>
      <c r="YZ554" s="3"/>
      <c r="ZA554" s="6" t="s">
        <v>1837</v>
      </c>
      <c r="ZB554" s="3" t="s">
        <v>253</v>
      </c>
      <c r="ZC554" s="3" t="s">
        <v>145</v>
      </c>
      <c r="ZD554" s="24" t="s">
        <v>252</v>
      </c>
      <c r="ZF554" s="24"/>
      <c r="ZH554" s="13" t="s">
        <v>650</v>
      </c>
      <c r="ZI554" s="3" t="s">
        <v>49</v>
      </c>
      <c r="ZJ554" s="3" t="s">
        <v>49</v>
      </c>
    </row>
    <row r="555" spans="1:686" s="6" customFormat="1" ht="33" customHeight="1" x14ac:dyDescent="0.2">
      <c r="A555" s="162" t="s">
        <v>10483</v>
      </c>
      <c r="B555" s="162"/>
      <c r="C555" s="162" t="s">
        <v>10483</v>
      </c>
      <c r="D555" s="162" t="s">
        <v>10483</v>
      </c>
      <c r="E555" s="162" t="s">
        <v>10483</v>
      </c>
      <c r="F555" s="4" t="s">
        <v>2024</v>
      </c>
      <c r="G555" s="80"/>
      <c r="H555" s="80"/>
      <c r="I555" s="80"/>
      <c r="J555" s="85"/>
      <c r="K555" s="6">
        <v>124</v>
      </c>
      <c r="L555" s="6">
        <v>180</v>
      </c>
      <c r="M555" s="162" t="s">
        <v>10483</v>
      </c>
      <c r="N555" s="3"/>
      <c r="O555" s="3"/>
      <c r="P555" s="3"/>
      <c r="R555" s="3"/>
      <c r="S555" s="3"/>
      <c r="T555" s="3" t="s">
        <v>1207</v>
      </c>
      <c r="U555" s="3"/>
      <c r="V555" s="3"/>
      <c r="W555" s="3"/>
      <c r="Y555" s="3"/>
      <c r="Z555" s="3"/>
      <c r="AA555" s="3"/>
      <c r="AB555" s="6" t="s">
        <v>2020</v>
      </c>
      <c r="AC555" s="3" t="s">
        <v>145</v>
      </c>
      <c r="AD555" s="3"/>
      <c r="AE555" s="3" t="s">
        <v>3560</v>
      </c>
      <c r="AF555" s="3" t="s">
        <v>49</v>
      </c>
      <c r="AG555" s="162" t="s">
        <v>10483</v>
      </c>
      <c r="AH555" s="3"/>
      <c r="AI555" s="3" t="s">
        <v>3558</v>
      </c>
      <c r="AJ555" s="3"/>
      <c r="AK555" s="3"/>
      <c r="AL555" s="3"/>
      <c r="AM555" s="6" t="s">
        <v>10499</v>
      </c>
      <c r="AN555" s="3"/>
      <c r="AO555" s="28">
        <v>4</v>
      </c>
      <c r="AP555" s="28">
        <v>3</v>
      </c>
      <c r="AQ555" s="28">
        <v>60</v>
      </c>
      <c r="AR555" s="98"/>
      <c r="AS555" s="98"/>
      <c r="AT555" s="98"/>
      <c r="AU555" s="98"/>
      <c r="AV555" s="98"/>
      <c r="AW555" s="98"/>
      <c r="AX555" s="98"/>
      <c r="AY555" s="226"/>
      <c r="AZ555" s="28"/>
      <c r="BA555" s="28"/>
      <c r="BB555" s="28"/>
      <c r="BC555" s="28"/>
      <c r="BD555" s="28"/>
      <c r="BE555" s="28"/>
      <c r="BF555" s="28"/>
      <c r="BG555" s="28"/>
      <c r="BH555" s="98" t="s">
        <v>2708</v>
      </c>
      <c r="BI555" s="98" t="s">
        <v>1529</v>
      </c>
      <c r="BJ555" s="98" t="s">
        <v>4885</v>
      </c>
      <c r="BK555" s="98">
        <v>4</v>
      </c>
      <c r="BL555" s="98"/>
      <c r="BM555" s="98"/>
      <c r="BN555" s="98"/>
      <c r="BO555" s="98"/>
      <c r="BP555" s="98"/>
      <c r="BQ555" s="28" t="s">
        <v>4455</v>
      </c>
      <c r="BR555" s="227"/>
      <c r="BS555" s="227" t="str">
        <f t="shared" si="18"/>
        <v xml:space="preserve"> -- --              </v>
      </c>
      <c r="BT555" s="98"/>
      <c r="BU555" s="98"/>
      <c r="BV555" s="98"/>
      <c r="BW555" s="98"/>
      <c r="BX555" s="98"/>
      <c r="BY555" s="98"/>
      <c r="BZ555" s="98"/>
      <c r="CA555" s="98"/>
      <c r="CB555" s="98"/>
      <c r="CC555" s="98"/>
      <c r="CD555" s="98"/>
      <c r="CE555" s="98"/>
      <c r="CF555" s="98"/>
      <c r="CG555" s="118"/>
      <c r="CH555" s="118"/>
      <c r="CI555" s="118"/>
      <c r="CJ555" s="243"/>
      <c r="CK555" s="98"/>
      <c r="CL555" s="98">
        <v>112</v>
      </c>
      <c r="CM555" s="98">
        <v>74</v>
      </c>
      <c r="CX555" s="69"/>
      <c r="CY555" s="69"/>
      <c r="CZ555" s="69"/>
      <c r="DA555" s="69"/>
      <c r="DB555" s="69"/>
      <c r="DC555" s="69"/>
      <c r="DD555" s="162" t="s">
        <v>10483</v>
      </c>
      <c r="DE555" s="162" t="s">
        <v>10483</v>
      </c>
      <c r="DF555" s="162" t="s">
        <v>10483</v>
      </c>
      <c r="DG555" s="162" t="s">
        <v>10483</v>
      </c>
      <c r="DH555" s="162" t="s">
        <v>10483</v>
      </c>
      <c r="DI555" s="162" t="s">
        <v>10483</v>
      </c>
      <c r="DJ555" s="162" t="s">
        <v>10483</v>
      </c>
      <c r="DK555" s="162" t="s">
        <v>10483</v>
      </c>
      <c r="DL555" s="162" t="s">
        <v>10483</v>
      </c>
      <c r="DM555" s="69"/>
      <c r="DN555" s="69"/>
      <c r="DO555" s="69"/>
      <c r="DP555" s="69"/>
      <c r="DQ555" s="69"/>
      <c r="DR555" s="69"/>
      <c r="DS555" s="69"/>
      <c r="DT555" s="69"/>
      <c r="DU555" s="69"/>
      <c r="DV555" s="69"/>
      <c r="DW555" s="69"/>
      <c r="DX555" s="69"/>
      <c r="DY555" s="69"/>
      <c r="DZ555" s="69"/>
      <c r="EA555" s="162" t="s">
        <v>10483</v>
      </c>
      <c r="EB555" s="162"/>
      <c r="EC555" s="162" t="s">
        <v>10483</v>
      </c>
      <c r="ED555" s="162" t="s">
        <v>10483</v>
      </c>
      <c r="EE555" s="162" t="s">
        <v>10483</v>
      </c>
      <c r="EF555" s="162" t="s">
        <v>10483</v>
      </c>
      <c r="EG555" s="14"/>
      <c r="EH555" s="14"/>
      <c r="EI555" s="14"/>
      <c r="EJ555" s="162" t="s">
        <v>10483</v>
      </c>
      <c r="EK555" s="162" t="s">
        <v>10483</v>
      </c>
      <c r="EL555" s="162" t="s">
        <v>10483</v>
      </c>
      <c r="EM555" s="162" t="s">
        <v>10483</v>
      </c>
      <c r="EN555" s="162" t="s">
        <v>10483</v>
      </c>
      <c r="EO555" s="162" t="s">
        <v>10483</v>
      </c>
      <c r="EP555" s="162" t="s">
        <v>10483</v>
      </c>
      <c r="EQ555" s="162" t="s">
        <v>10483</v>
      </c>
      <c r="ER555" s="162" t="s">
        <v>10483</v>
      </c>
      <c r="ES555" s="69"/>
      <c r="ET555" s="69"/>
      <c r="EU555" s="69"/>
      <c r="EV555" s="69"/>
      <c r="EW555" s="69"/>
      <c r="EX555" s="69"/>
      <c r="EY555" s="69"/>
      <c r="EZ555" s="69"/>
      <c r="FA555" s="69"/>
      <c r="FB555" s="69"/>
      <c r="FC555" s="69"/>
      <c r="FD555" s="69"/>
      <c r="FE555" s="69"/>
      <c r="FF555" s="69"/>
      <c r="FG555" s="162" t="s">
        <v>10483</v>
      </c>
      <c r="FH555" s="162" t="s">
        <v>10483</v>
      </c>
      <c r="FI555" s="162" t="s">
        <v>10483</v>
      </c>
      <c r="FJ555" s="162" t="s">
        <v>10483</v>
      </c>
      <c r="FK555" s="162" t="s">
        <v>10483</v>
      </c>
      <c r="FL555" s="14"/>
      <c r="FM555" s="14"/>
      <c r="FN555" s="14"/>
      <c r="FO555" s="162" t="s">
        <v>10483</v>
      </c>
      <c r="FP555" s="162" t="s">
        <v>10483</v>
      </c>
      <c r="FQ555" s="162" t="s">
        <v>10483</v>
      </c>
      <c r="FR555" s="162" t="s">
        <v>10483</v>
      </c>
      <c r="FS555" s="162" t="s">
        <v>10483</v>
      </c>
      <c r="FT555" s="162" t="s">
        <v>10483</v>
      </c>
      <c r="FU555" s="162" t="s">
        <v>10483</v>
      </c>
      <c r="FV555" s="162" t="s">
        <v>10483</v>
      </c>
      <c r="FW555" s="162" t="s">
        <v>10483</v>
      </c>
      <c r="FX555" s="162" t="s">
        <v>10483</v>
      </c>
      <c r="FY555" s="69"/>
      <c r="FZ555" s="69"/>
      <c r="GA555" s="69"/>
      <c r="GB555" s="69"/>
      <c r="GC555" s="69"/>
      <c r="GD555" s="69"/>
      <c r="GE555" s="69"/>
      <c r="GF555" s="69"/>
      <c r="GG555" s="69"/>
      <c r="GH555" s="69"/>
      <c r="GI555" s="69"/>
      <c r="GJ555" s="69"/>
      <c r="GK555" s="69"/>
      <c r="GL555" s="69"/>
      <c r="GM555" s="162" t="s">
        <v>10483</v>
      </c>
      <c r="GN555" s="162" t="s">
        <v>10483</v>
      </c>
      <c r="GO555" s="162" t="s">
        <v>10483</v>
      </c>
      <c r="GP555" s="162" t="s">
        <v>10483</v>
      </c>
      <c r="GQ555" s="162" t="s">
        <v>10483</v>
      </c>
      <c r="GR555" s="14"/>
      <c r="GS555" s="14"/>
      <c r="GT555" s="14"/>
      <c r="GU555" s="14"/>
      <c r="GV555" s="14">
        <v>18.77</v>
      </c>
      <c r="GW555" s="14">
        <v>1.25</v>
      </c>
      <c r="GX555" s="14">
        <v>14.87</v>
      </c>
      <c r="GY555" s="14">
        <v>1.23</v>
      </c>
      <c r="GZ555" s="168"/>
      <c r="HA555" s="168"/>
      <c r="HB555" s="168"/>
      <c r="HC555" s="168"/>
      <c r="HD555" s="168"/>
      <c r="HE555" s="168"/>
      <c r="HF555" s="168"/>
      <c r="HG555" s="168"/>
      <c r="HH555" s="168"/>
      <c r="HI555" s="168"/>
      <c r="HJ555" s="168"/>
      <c r="HK555" s="168"/>
      <c r="HL555" s="14"/>
      <c r="HM555" s="14"/>
      <c r="HN555" s="14"/>
      <c r="HO555" s="3"/>
      <c r="HP555" s="14"/>
      <c r="HQ555" s="14"/>
      <c r="HR555" s="14"/>
      <c r="HS555" s="14"/>
      <c r="HT555" s="14"/>
      <c r="HU555" s="14"/>
      <c r="HV555" s="14"/>
      <c r="HW555" s="14"/>
      <c r="HX555" s="14"/>
      <c r="HY555" s="14"/>
      <c r="IC555" s="14"/>
      <c r="ID555" s="14"/>
      <c r="IE555" s="14"/>
      <c r="IF555" s="14"/>
      <c r="IG555" s="14"/>
      <c r="IH555" s="14"/>
      <c r="II555" s="69"/>
      <c r="IJ555" s="69"/>
      <c r="IK555" s="69"/>
      <c r="IL555" s="69"/>
      <c r="IM555" s="69"/>
      <c r="IN555" s="69"/>
      <c r="IO555" s="69"/>
      <c r="IP555" s="69"/>
      <c r="IQ555" s="69"/>
      <c r="IR555" s="69"/>
      <c r="IS555" s="69"/>
      <c r="IT555" s="69"/>
      <c r="IU555" s="69"/>
      <c r="IV555" s="69"/>
      <c r="IW555" s="14"/>
      <c r="IX555" s="14"/>
      <c r="IY555" s="14"/>
      <c r="JC555" s="14"/>
      <c r="JD555" s="14"/>
      <c r="JE555" s="14"/>
      <c r="JF555" s="14"/>
      <c r="JG555" s="14"/>
      <c r="JH555" s="14"/>
      <c r="JI555" s="69"/>
      <c r="JJ555" s="69"/>
      <c r="JK555" s="69"/>
      <c r="JL555" s="69"/>
      <c r="JM555" s="69"/>
      <c r="JN555" s="69"/>
      <c r="JO555" s="69"/>
      <c r="JP555" s="69"/>
      <c r="JQ555" s="69"/>
      <c r="JR555" s="69"/>
      <c r="JS555" s="69"/>
      <c r="JT555" s="69"/>
      <c r="JU555" s="69"/>
      <c r="JV555" s="69"/>
      <c r="JW555" s="14"/>
      <c r="JX555" s="14"/>
      <c r="JY555" s="14"/>
      <c r="KG555" s="69"/>
      <c r="KH555" s="69"/>
      <c r="KI555" s="69"/>
      <c r="KJ555" s="69"/>
      <c r="KK555" s="69"/>
      <c r="KL555" s="69"/>
      <c r="KM555" s="69"/>
      <c r="KN555" s="69"/>
      <c r="KO555" s="69"/>
      <c r="KP555" s="69"/>
      <c r="KQ555" s="69"/>
      <c r="KR555" s="69"/>
      <c r="KZ555" s="14"/>
      <c r="LA555" s="14"/>
      <c r="LB555" s="14"/>
      <c r="LC555" s="14"/>
      <c r="LD555" s="14"/>
      <c r="LE555" s="69"/>
      <c r="LF555" s="69"/>
      <c r="LG555" s="69"/>
      <c r="LH555" s="69"/>
      <c r="LI555" s="69"/>
      <c r="LJ555" s="69"/>
      <c r="LK555" s="69"/>
      <c r="LL555" s="69"/>
      <c r="LM555" s="69"/>
      <c r="LN555" s="69"/>
      <c r="LO555" s="69"/>
      <c r="LP555" s="69"/>
      <c r="LQ555" s="69"/>
      <c r="LR555" s="14"/>
      <c r="LS555" s="14"/>
      <c r="LT555" s="14"/>
      <c r="LX555" s="14"/>
      <c r="LY555" s="14"/>
      <c r="LZ555" s="14"/>
      <c r="MA555" s="14"/>
      <c r="MB555" s="69"/>
      <c r="MC555" s="69"/>
      <c r="MD555" s="69"/>
      <c r="ME555" s="69"/>
      <c r="MF555" s="69"/>
      <c r="MG555" s="69"/>
      <c r="MH555" s="69"/>
      <c r="MI555" s="69"/>
      <c r="MJ555" s="69"/>
      <c r="MK555" s="69"/>
      <c r="ML555" s="69"/>
      <c r="MM555" s="69"/>
      <c r="MN555" s="14"/>
      <c r="MO555" s="14"/>
      <c r="MP555" s="14"/>
      <c r="MQ555" s="14"/>
      <c r="MR555" s="14"/>
      <c r="MU555" s="14"/>
      <c r="MV555" s="14"/>
      <c r="MW555" s="14"/>
      <c r="MX555" s="14"/>
      <c r="MY555" s="14"/>
      <c r="MZ555" s="69"/>
      <c r="NA555" s="69"/>
      <c r="NB555" s="69"/>
      <c r="NC555" s="69"/>
      <c r="ND555" s="69"/>
      <c r="NE555" s="69"/>
      <c r="NF555" s="69"/>
      <c r="NG555" s="69"/>
      <c r="NH555" s="69"/>
      <c r="NI555" s="69"/>
      <c r="NJ555" s="69"/>
      <c r="NK555" s="69"/>
      <c r="NL555" s="69"/>
      <c r="NM555" s="14"/>
      <c r="NN555" s="14"/>
      <c r="NO555" s="14"/>
      <c r="NS555" s="14"/>
      <c r="NT555" s="14"/>
      <c r="NU555" s="14"/>
      <c r="NV555" s="14"/>
      <c r="NW555" s="14"/>
      <c r="NX555" s="14"/>
      <c r="NY555" s="69"/>
      <c r="NZ555" s="69"/>
      <c r="OA555" s="69"/>
      <c r="OB555" s="69"/>
      <c r="OC555" s="69"/>
      <c r="OD555" s="69"/>
      <c r="OE555" s="69"/>
      <c r="OF555" s="69"/>
      <c r="OG555" s="69"/>
      <c r="OH555" s="69"/>
      <c r="OI555" s="69"/>
      <c r="OJ555" s="69"/>
      <c r="OK555" s="69"/>
      <c r="OL555" s="14"/>
      <c r="OM555" s="14"/>
      <c r="ON555" s="14"/>
      <c r="OR555" s="14"/>
      <c r="OS555" s="14"/>
      <c r="OT555" s="14"/>
      <c r="OU555" s="14"/>
      <c r="OV555" s="69"/>
      <c r="OW555" s="69"/>
      <c r="OX555" s="69"/>
      <c r="OY555" s="69"/>
      <c r="OZ555" s="69"/>
      <c r="PA555" s="69"/>
      <c r="PB555" s="69"/>
      <c r="PC555" s="69"/>
      <c r="PD555" s="69"/>
      <c r="PE555" s="69"/>
      <c r="PF555" s="69"/>
      <c r="PG555" s="69"/>
      <c r="PH555" s="14"/>
      <c r="PI555" s="14"/>
      <c r="PJ555" s="14"/>
      <c r="PK555" s="14"/>
      <c r="PO555" s="14">
        <v>3.44</v>
      </c>
      <c r="PP555" s="14">
        <v>7.0000000000000007E-2</v>
      </c>
      <c r="PQ555" s="14">
        <v>3.31</v>
      </c>
      <c r="PR555" s="14">
        <v>7.0000000000000007E-2</v>
      </c>
      <c r="PS555" s="14"/>
      <c r="PT555" s="69"/>
      <c r="PU555" s="69"/>
      <c r="PV555" s="69"/>
      <c r="PW555" s="69"/>
      <c r="PX555" s="69"/>
      <c r="PY555" s="69"/>
      <c r="PZ555" s="69"/>
      <c r="QA555" s="69"/>
      <c r="QB555" s="69"/>
      <c r="QC555" s="69"/>
      <c r="QD555" s="69"/>
      <c r="QE555" s="69"/>
      <c r="QF555" s="69"/>
      <c r="QG555" s="14"/>
      <c r="QH555" s="14"/>
      <c r="QI555" s="14"/>
      <c r="QJ555" s="14"/>
      <c r="QN555" s="14"/>
      <c r="QO555" s="14"/>
      <c r="QP555" s="14"/>
      <c r="QQ555" s="14"/>
      <c r="QR555" s="14"/>
      <c r="QS555" s="14"/>
      <c r="QT555" s="69"/>
      <c r="QU555" s="69"/>
      <c r="QV555" s="69"/>
      <c r="QW555" s="69"/>
      <c r="QX555" s="69"/>
      <c r="QY555" s="69"/>
      <c r="QZ555" s="69"/>
      <c r="RA555" s="69"/>
      <c r="RB555" s="69"/>
      <c r="RC555" s="69"/>
      <c r="RD555" s="69"/>
      <c r="RE555" s="69"/>
      <c r="RF555" s="69"/>
      <c r="RG555" s="69"/>
      <c r="RH555" s="69"/>
      <c r="RI555" s="14"/>
      <c r="RJ555" s="14"/>
      <c r="RK555" s="14"/>
      <c r="RL555" s="14"/>
      <c r="RP555" s="14"/>
      <c r="RQ555" s="14"/>
      <c r="RR555" s="14"/>
      <c r="RS555" s="14"/>
      <c r="RT555" s="69"/>
      <c r="RU555" s="69"/>
      <c r="RV555" s="69"/>
      <c r="RW555" s="69"/>
      <c r="RX555" s="69"/>
      <c r="RY555" s="69"/>
      <c r="RZ555" s="69"/>
      <c r="SA555" s="69"/>
      <c r="SB555" s="69"/>
      <c r="SC555" s="69"/>
      <c r="SD555" s="69"/>
      <c r="SE555" s="69"/>
      <c r="SF555" s="14"/>
      <c r="SG555" s="14"/>
      <c r="SH555" s="14"/>
      <c r="SL555" s="14"/>
      <c r="SM555" s="14"/>
      <c r="SN555" s="14"/>
      <c r="SO555" s="14"/>
      <c r="SP555" s="69"/>
      <c r="SQ555" s="69"/>
      <c r="SR555" s="69"/>
      <c r="SS555" s="69"/>
      <c r="ST555" s="69"/>
      <c r="SU555" s="69"/>
      <c r="SV555" s="69"/>
      <c r="SW555" s="69"/>
      <c r="SX555" s="69"/>
      <c r="SY555" s="69"/>
      <c r="SZ555" s="69"/>
      <c r="TA555" s="69"/>
      <c r="TB555" s="14"/>
      <c r="TC555" s="14"/>
      <c r="TD555" s="14"/>
      <c r="TH555" s="14"/>
      <c r="TI555" s="14"/>
      <c r="TJ555" s="14"/>
      <c r="TK555" s="14"/>
      <c r="TL555" s="14"/>
      <c r="TM555" s="14"/>
      <c r="TN555" s="69"/>
      <c r="TO555" s="69"/>
      <c r="TP555" s="69"/>
      <c r="TQ555" s="69"/>
      <c r="TR555" s="69"/>
      <c r="TS555" s="69"/>
      <c r="TT555" s="69"/>
      <c r="TU555" s="69"/>
      <c r="TV555" s="69"/>
      <c r="TW555" s="69"/>
      <c r="TX555" s="69"/>
      <c r="TY555" s="69"/>
      <c r="TZ555" s="69"/>
      <c r="UA555" s="69"/>
      <c r="UB555" s="14"/>
      <c r="UC555" s="14"/>
      <c r="UD555" s="14"/>
      <c r="UG555" s="14"/>
      <c r="UH555" s="14"/>
      <c r="UI555" s="14"/>
      <c r="UJ555" s="14"/>
      <c r="UK555" s="69"/>
      <c r="UL555" s="69"/>
      <c r="UM555" s="69"/>
      <c r="UN555" s="69"/>
      <c r="UO555" s="69"/>
      <c r="UP555" s="69"/>
      <c r="UQ555" s="69"/>
      <c r="UR555" s="69"/>
      <c r="US555" s="69"/>
      <c r="UT555" s="69"/>
      <c r="UU555" s="69"/>
      <c r="UV555" s="69"/>
      <c r="UW555" s="14"/>
      <c r="UX555" s="14"/>
      <c r="UY555" s="14"/>
      <c r="VF555" s="3" t="s">
        <v>5046</v>
      </c>
      <c r="VG555" s="6" t="s">
        <v>5158</v>
      </c>
      <c r="VH555" s="3" t="s">
        <v>4504</v>
      </c>
      <c r="VI555" s="6">
        <v>61</v>
      </c>
      <c r="VJ555" s="6">
        <v>54.46</v>
      </c>
      <c r="VQ555" s="3"/>
      <c r="VR555" s="3"/>
      <c r="VS555" s="3"/>
      <c r="VU555"/>
      <c r="VV555" s="2"/>
      <c r="VW555" s="2"/>
      <c r="VX555" s="3"/>
      <c r="VZ555" s="3"/>
      <c r="WA555" s="3" t="s">
        <v>537</v>
      </c>
      <c r="WC555" s="3"/>
      <c r="WD555" s="3"/>
      <c r="WE555" s="3"/>
      <c r="WF555" s="3"/>
      <c r="WG555" s="2"/>
      <c r="WH555" s="2"/>
      <c r="WI555" s="2"/>
      <c r="WJ555" s="2"/>
      <c r="WK555" s="2"/>
      <c r="WL555" s="2"/>
      <c r="WM555" s="2"/>
      <c r="WN555" s="2"/>
      <c r="WO555" s="2"/>
      <c r="WQ555" s="3"/>
      <c r="WR555" s="3"/>
      <c r="WS555" s="3"/>
      <c r="WT555" s="3"/>
      <c r="WU555" s="3"/>
      <c r="WV555" s="2"/>
      <c r="WW555" s="3"/>
      <c r="WZ555" s="6" t="s">
        <v>1207</v>
      </c>
      <c r="XA555" s="6" t="s">
        <v>3560</v>
      </c>
      <c r="XB555" s="6" t="s">
        <v>49</v>
      </c>
      <c r="XD555" s="6" t="s">
        <v>3558</v>
      </c>
      <c r="XF555" s="6" t="s">
        <v>2490</v>
      </c>
      <c r="XG555" s="6" t="s">
        <v>1285</v>
      </c>
      <c r="XI555" s="6" t="s">
        <v>1285</v>
      </c>
      <c r="XK555" s="3"/>
      <c r="XL555" s="3" t="s">
        <v>1285</v>
      </c>
      <c r="XM555" s="6" t="s">
        <v>1285</v>
      </c>
      <c r="XN555" s="6" t="s">
        <v>1285</v>
      </c>
      <c r="XP555" s="6" t="s">
        <v>10499</v>
      </c>
      <c r="XQ555" s="6" t="s">
        <v>10499</v>
      </c>
      <c r="XU555" s="3" t="s">
        <v>49</v>
      </c>
      <c r="XV555" s="3">
        <v>3</v>
      </c>
      <c r="XW555" s="6" t="s">
        <v>1562</v>
      </c>
      <c r="XX555" s="3"/>
      <c r="XY555" s="3" t="s">
        <v>1483</v>
      </c>
      <c r="YB555" s="3" t="s">
        <v>1464</v>
      </c>
      <c r="YC555" s="3"/>
      <c r="YD555" s="3"/>
      <c r="YI555" s="3"/>
      <c r="YJ555" s="3" t="s">
        <v>251</v>
      </c>
      <c r="YK555" s="3"/>
      <c r="YL555" s="3"/>
      <c r="YM555" s="3"/>
      <c r="YN555" s="3"/>
      <c r="YO555" s="3"/>
      <c r="YP555" s="3"/>
      <c r="YQ555" s="3"/>
      <c r="YR555" s="3"/>
      <c r="YS555" s="3"/>
      <c r="YT555" s="3"/>
      <c r="YU555" s="3"/>
      <c r="YV555" s="3"/>
      <c r="YX555" s="3" t="s">
        <v>2490</v>
      </c>
      <c r="YY555" s="3"/>
      <c r="YZ555" s="3"/>
      <c r="ZA555" s="6" t="s">
        <v>1970</v>
      </c>
      <c r="ZB555" s="3"/>
      <c r="ZC555" s="3" t="s">
        <v>1971</v>
      </c>
      <c r="ZD555" s="24"/>
      <c r="ZF555" s="24"/>
      <c r="ZH555" s="13"/>
      <c r="ZI555" s="3"/>
      <c r="ZJ555" s="3"/>
    </row>
    <row r="556" spans="1:686" s="6" customFormat="1" ht="33" customHeight="1" x14ac:dyDescent="0.2">
      <c r="A556" s="162" t="s">
        <v>10483</v>
      </c>
      <c r="B556" s="162"/>
      <c r="C556" s="162" t="s">
        <v>10483</v>
      </c>
      <c r="D556" s="162" t="s">
        <v>10483</v>
      </c>
      <c r="E556" s="162" t="s">
        <v>10483</v>
      </c>
      <c r="F556" s="4"/>
      <c r="G556" s="80"/>
      <c r="H556" s="80"/>
      <c r="I556" s="80"/>
      <c r="J556" s="85"/>
      <c r="K556" s="6">
        <v>124</v>
      </c>
      <c r="L556" s="6">
        <v>180</v>
      </c>
      <c r="M556" s="162" t="s">
        <v>10483</v>
      </c>
      <c r="N556" s="3"/>
      <c r="O556" s="3"/>
      <c r="P556" s="3"/>
      <c r="R556" s="3"/>
      <c r="S556" s="3"/>
      <c r="T556" s="3" t="s">
        <v>1152</v>
      </c>
      <c r="U556" s="3"/>
      <c r="V556" s="3"/>
      <c r="W556" s="3"/>
      <c r="Y556" s="3"/>
      <c r="Z556" s="3"/>
      <c r="AA556" s="3"/>
      <c r="AC556" s="3"/>
      <c r="AD556" s="3"/>
      <c r="AE556" s="3" t="s">
        <v>3561</v>
      </c>
      <c r="AF556" s="3"/>
      <c r="AG556" s="3"/>
      <c r="AH556" s="3"/>
      <c r="AI556" s="3" t="s">
        <v>3562</v>
      </c>
      <c r="AJ556" s="3"/>
      <c r="AK556" s="3"/>
      <c r="AL556" s="3"/>
      <c r="AM556" s="6" t="s">
        <v>7682</v>
      </c>
      <c r="AN556" s="3"/>
      <c r="AO556" s="28">
        <v>4</v>
      </c>
      <c r="AP556" s="28"/>
      <c r="AQ556" s="28"/>
      <c r="AR556" s="98"/>
      <c r="AS556" s="98"/>
      <c r="AT556" s="98"/>
      <c r="AU556" s="98"/>
      <c r="AV556" s="98"/>
      <c r="AW556" s="98"/>
      <c r="AX556" s="98"/>
      <c r="AY556" s="226"/>
      <c r="AZ556" s="28"/>
      <c r="BA556" s="28"/>
      <c r="BB556" s="28"/>
      <c r="BC556" s="28"/>
      <c r="BD556" s="28"/>
      <c r="BE556" s="28"/>
      <c r="BF556" s="28"/>
      <c r="BG556" s="28"/>
      <c r="BH556" s="98" t="s">
        <v>2708</v>
      </c>
      <c r="BI556" s="98" t="s">
        <v>1529</v>
      </c>
      <c r="BJ556" s="98" t="s">
        <v>4885</v>
      </c>
      <c r="BK556" s="98">
        <v>4</v>
      </c>
      <c r="BL556" s="98"/>
      <c r="BM556" s="98"/>
      <c r="BN556" s="98"/>
      <c r="BO556" s="98"/>
      <c r="BP556" s="98"/>
      <c r="BQ556" s="28" t="s">
        <v>4455</v>
      </c>
      <c r="BR556" s="227"/>
      <c r="BS556" s="227" t="str">
        <f t="shared" si="18"/>
        <v xml:space="preserve"> -- --              </v>
      </c>
      <c r="BT556" s="98"/>
      <c r="BU556" s="98"/>
      <c r="BV556" s="98"/>
      <c r="BW556" s="98"/>
      <c r="BX556" s="98"/>
      <c r="BY556" s="98"/>
      <c r="BZ556" s="98"/>
      <c r="CA556" s="98"/>
      <c r="CB556" s="98"/>
      <c r="CC556" s="98"/>
      <c r="CD556" s="98"/>
      <c r="CE556" s="98"/>
      <c r="CF556" s="98"/>
      <c r="CG556" s="118"/>
      <c r="CH556" s="118"/>
      <c r="CI556" s="118"/>
      <c r="CJ556" s="243"/>
      <c r="CK556" s="98"/>
      <c r="CL556" s="98">
        <v>114</v>
      </c>
      <c r="CM556" s="98">
        <v>65</v>
      </c>
      <c r="CX556" s="69"/>
      <c r="CY556" s="69"/>
      <c r="CZ556" s="69"/>
      <c r="DA556" s="69"/>
      <c r="DB556" s="69"/>
      <c r="DC556" s="69"/>
      <c r="DD556" s="162" t="s">
        <v>10483</v>
      </c>
      <c r="DE556" s="162" t="s">
        <v>10483</v>
      </c>
      <c r="DF556" s="162" t="s">
        <v>10483</v>
      </c>
      <c r="DG556" s="162" t="s">
        <v>10483</v>
      </c>
      <c r="DH556" s="162" t="s">
        <v>10483</v>
      </c>
      <c r="DI556" s="162" t="s">
        <v>10483</v>
      </c>
      <c r="DJ556" s="162" t="s">
        <v>10483</v>
      </c>
      <c r="DK556" s="162" t="s">
        <v>10483</v>
      </c>
      <c r="DL556" s="162" t="s">
        <v>10483</v>
      </c>
      <c r="DM556" s="69"/>
      <c r="DN556" s="69"/>
      <c r="DO556" s="69"/>
      <c r="DP556" s="69"/>
      <c r="DQ556" s="69"/>
      <c r="DR556" s="69"/>
      <c r="DS556" s="69"/>
      <c r="DT556" s="69"/>
      <c r="DU556" s="69"/>
      <c r="DV556" s="69"/>
      <c r="DW556" s="69"/>
      <c r="DX556" s="69"/>
      <c r="DY556" s="69"/>
      <c r="DZ556" s="69"/>
      <c r="EA556" s="162" t="s">
        <v>10483</v>
      </c>
      <c r="EB556" s="162"/>
      <c r="EC556" s="162" t="s">
        <v>10483</v>
      </c>
      <c r="ED556" s="162" t="s">
        <v>10483</v>
      </c>
      <c r="EE556" s="162" t="s">
        <v>10483</v>
      </c>
      <c r="EF556" s="162" t="s">
        <v>10483</v>
      </c>
      <c r="EG556" s="14"/>
      <c r="EH556" s="14"/>
      <c r="EI556" s="14"/>
      <c r="EJ556" s="162" t="s">
        <v>10483</v>
      </c>
      <c r="EK556" s="162" t="s">
        <v>10483</v>
      </c>
      <c r="EL556" s="162" t="s">
        <v>10483</v>
      </c>
      <c r="EM556" s="162" t="s">
        <v>10483</v>
      </c>
      <c r="EN556" s="162" t="s">
        <v>10483</v>
      </c>
      <c r="EO556" s="162" t="s">
        <v>10483</v>
      </c>
      <c r="EP556" s="162" t="s">
        <v>10483</v>
      </c>
      <c r="EQ556" s="162" t="s">
        <v>10483</v>
      </c>
      <c r="ER556" s="162" t="s">
        <v>10483</v>
      </c>
      <c r="ES556" s="69"/>
      <c r="ET556" s="69"/>
      <c r="EU556" s="69"/>
      <c r="EV556" s="69"/>
      <c r="EW556" s="69"/>
      <c r="EX556" s="69"/>
      <c r="EY556" s="69"/>
      <c r="EZ556" s="69"/>
      <c r="FA556" s="69"/>
      <c r="FB556" s="69"/>
      <c r="FC556" s="69"/>
      <c r="FD556" s="69"/>
      <c r="FE556" s="69"/>
      <c r="FF556" s="69"/>
      <c r="FG556" s="162" t="s">
        <v>10483</v>
      </c>
      <c r="FH556" s="162" t="s">
        <v>10483</v>
      </c>
      <c r="FI556" s="162" t="s">
        <v>10483</v>
      </c>
      <c r="FJ556" s="162" t="s">
        <v>10483</v>
      </c>
      <c r="FK556" s="162" t="s">
        <v>10483</v>
      </c>
      <c r="FL556" s="14"/>
      <c r="FM556" s="14"/>
      <c r="FN556" s="14"/>
      <c r="FO556" s="162" t="s">
        <v>10483</v>
      </c>
      <c r="FP556" s="162" t="s">
        <v>10483</v>
      </c>
      <c r="FQ556" s="162" t="s">
        <v>10483</v>
      </c>
      <c r="FR556" s="162" t="s">
        <v>10483</v>
      </c>
      <c r="FS556" s="162" t="s">
        <v>10483</v>
      </c>
      <c r="FT556" s="162" t="s">
        <v>10483</v>
      </c>
      <c r="FU556" s="162" t="s">
        <v>10483</v>
      </c>
      <c r="FV556" s="162" t="s">
        <v>10483</v>
      </c>
      <c r="FW556" s="162" t="s">
        <v>10483</v>
      </c>
      <c r="FX556" s="162" t="s">
        <v>10483</v>
      </c>
      <c r="FY556" s="69"/>
      <c r="FZ556" s="69"/>
      <c r="GA556" s="69"/>
      <c r="GB556" s="69"/>
      <c r="GC556" s="69"/>
      <c r="GD556" s="69"/>
      <c r="GE556" s="69"/>
      <c r="GF556" s="69"/>
      <c r="GG556" s="69"/>
      <c r="GH556" s="69"/>
      <c r="GI556" s="69"/>
      <c r="GJ556" s="69"/>
      <c r="GK556" s="69"/>
      <c r="GL556" s="69"/>
      <c r="GM556" s="162" t="s">
        <v>10483</v>
      </c>
      <c r="GN556" s="162" t="s">
        <v>10483</v>
      </c>
      <c r="GO556" s="162" t="s">
        <v>10483</v>
      </c>
      <c r="GP556" s="162" t="s">
        <v>10483</v>
      </c>
      <c r="GQ556" s="162" t="s">
        <v>10483</v>
      </c>
      <c r="GR556" s="14"/>
      <c r="GS556" s="14"/>
      <c r="GT556" s="14"/>
      <c r="GU556" s="14"/>
      <c r="GV556" s="14">
        <v>18.86</v>
      </c>
      <c r="GW556" s="14">
        <v>1.51</v>
      </c>
      <c r="GX556" s="14">
        <v>17.09</v>
      </c>
      <c r="GY556" s="14">
        <v>1.49</v>
      </c>
      <c r="GZ556" s="168"/>
      <c r="HA556" s="168"/>
      <c r="HB556" s="168"/>
      <c r="HC556" s="168"/>
      <c r="HD556" s="168"/>
      <c r="HE556" s="168"/>
      <c r="HF556" s="168"/>
      <c r="HG556" s="168"/>
      <c r="HH556" s="168"/>
      <c r="HI556" s="168"/>
      <c r="HJ556" s="168"/>
      <c r="HK556" s="168"/>
      <c r="HL556" s="14"/>
      <c r="HM556" s="14"/>
      <c r="HN556" s="14"/>
      <c r="HO556" s="3"/>
      <c r="HP556" s="14"/>
      <c r="HQ556" s="14"/>
      <c r="HR556" s="14"/>
      <c r="HS556" s="14"/>
      <c r="HT556" s="14"/>
      <c r="HU556" s="14"/>
      <c r="HV556" s="14"/>
      <c r="HW556" s="14"/>
      <c r="HX556" s="14"/>
      <c r="HY556" s="14"/>
      <c r="IC556" s="14"/>
      <c r="ID556" s="14"/>
      <c r="IE556" s="14"/>
      <c r="IF556" s="14"/>
      <c r="IG556" s="14"/>
      <c r="IH556" s="14"/>
      <c r="II556" s="69"/>
      <c r="IJ556" s="69"/>
      <c r="IK556" s="69"/>
      <c r="IL556" s="69"/>
      <c r="IM556" s="69"/>
      <c r="IN556" s="69"/>
      <c r="IO556" s="69"/>
      <c r="IP556" s="69"/>
      <c r="IQ556" s="69"/>
      <c r="IR556" s="69"/>
      <c r="IS556" s="69"/>
      <c r="IT556" s="69"/>
      <c r="IU556" s="69"/>
      <c r="IV556" s="69"/>
      <c r="IW556" s="14"/>
      <c r="IX556" s="14"/>
      <c r="IY556" s="14"/>
      <c r="JC556" s="14"/>
      <c r="JD556" s="14"/>
      <c r="JE556" s="14"/>
      <c r="JF556" s="14"/>
      <c r="JG556" s="14"/>
      <c r="JH556" s="14"/>
      <c r="JI556" s="69"/>
      <c r="JJ556" s="69"/>
      <c r="JK556" s="69"/>
      <c r="JL556" s="69"/>
      <c r="JM556" s="69"/>
      <c r="JN556" s="69"/>
      <c r="JO556" s="69"/>
      <c r="JP556" s="69"/>
      <c r="JQ556" s="69"/>
      <c r="JR556" s="69"/>
      <c r="JS556" s="69"/>
      <c r="JT556" s="69"/>
      <c r="JU556" s="69"/>
      <c r="JV556" s="69"/>
      <c r="JW556" s="14"/>
      <c r="JX556" s="14"/>
      <c r="JY556" s="14"/>
      <c r="KG556" s="69"/>
      <c r="KH556" s="69"/>
      <c r="KI556" s="69"/>
      <c r="KJ556" s="69"/>
      <c r="KK556" s="69"/>
      <c r="KL556" s="69"/>
      <c r="KM556" s="69"/>
      <c r="KN556" s="69"/>
      <c r="KO556" s="69"/>
      <c r="KP556" s="69"/>
      <c r="KQ556" s="69"/>
      <c r="KR556" s="69"/>
      <c r="KZ556" s="14"/>
      <c r="LA556" s="14"/>
      <c r="LB556" s="14"/>
      <c r="LC556" s="14"/>
      <c r="LD556" s="14"/>
      <c r="LE556" s="69"/>
      <c r="LF556" s="69"/>
      <c r="LG556" s="69"/>
      <c r="LH556" s="69"/>
      <c r="LI556" s="69"/>
      <c r="LJ556" s="69"/>
      <c r="LK556" s="69"/>
      <c r="LL556" s="69"/>
      <c r="LM556" s="69"/>
      <c r="LN556" s="69"/>
      <c r="LO556" s="69"/>
      <c r="LP556" s="69"/>
      <c r="LQ556" s="69"/>
      <c r="LR556" s="14"/>
      <c r="LS556" s="14"/>
      <c r="LT556" s="14"/>
      <c r="LX556" s="14"/>
      <c r="LY556" s="14"/>
      <c r="LZ556" s="14"/>
      <c r="MA556" s="14"/>
      <c r="MB556" s="69"/>
      <c r="MC556" s="69"/>
      <c r="MD556" s="69"/>
      <c r="ME556" s="69"/>
      <c r="MF556" s="69"/>
      <c r="MG556" s="69"/>
      <c r="MH556" s="69"/>
      <c r="MI556" s="69"/>
      <c r="MJ556" s="69"/>
      <c r="MK556" s="69"/>
      <c r="ML556" s="69"/>
      <c r="MM556" s="69"/>
      <c r="MN556" s="14"/>
      <c r="MO556" s="14"/>
      <c r="MP556" s="14"/>
      <c r="MQ556" s="14"/>
      <c r="MR556" s="14"/>
      <c r="MU556" s="14"/>
      <c r="MV556" s="14"/>
      <c r="MW556" s="14"/>
      <c r="MX556" s="14"/>
      <c r="MY556" s="14"/>
      <c r="MZ556" s="69"/>
      <c r="NA556" s="69"/>
      <c r="NB556" s="69"/>
      <c r="NC556" s="69"/>
      <c r="ND556" s="69"/>
      <c r="NE556" s="69"/>
      <c r="NF556" s="69"/>
      <c r="NG556" s="69"/>
      <c r="NH556" s="69"/>
      <c r="NI556" s="69"/>
      <c r="NJ556" s="69"/>
      <c r="NK556" s="69"/>
      <c r="NL556" s="69"/>
      <c r="NM556" s="14"/>
      <c r="NN556" s="14"/>
      <c r="NO556" s="14"/>
      <c r="NS556" s="14"/>
      <c r="NT556" s="14"/>
      <c r="NU556" s="14"/>
      <c r="NV556" s="14"/>
      <c r="NW556" s="14"/>
      <c r="NX556" s="14"/>
      <c r="NY556" s="69"/>
      <c r="NZ556" s="69"/>
      <c r="OA556" s="69"/>
      <c r="OB556" s="69"/>
      <c r="OC556" s="69"/>
      <c r="OD556" s="69"/>
      <c r="OE556" s="69"/>
      <c r="OF556" s="69"/>
      <c r="OG556" s="69"/>
      <c r="OH556" s="69"/>
      <c r="OI556" s="69"/>
      <c r="OJ556" s="69"/>
      <c r="OK556" s="69"/>
      <c r="OL556" s="14"/>
      <c r="OM556" s="14"/>
      <c r="ON556" s="14"/>
      <c r="OR556" s="14"/>
      <c r="OS556" s="14"/>
      <c r="OT556" s="14"/>
      <c r="OU556" s="14"/>
      <c r="OV556" s="69"/>
      <c r="OW556" s="69"/>
      <c r="OX556" s="69"/>
      <c r="OY556" s="69"/>
      <c r="OZ556" s="69"/>
      <c r="PA556" s="69"/>
      <c r="PB556" s="69"/>
      <c r="PC556" s="69"/>
      <c r="PD556" s="69"/>
      <c r="PE556" s="69"/>
      <c r="PF556" s="69"/>
      <c r="PG556" s="69"/>
      <c r="PH556" s="14"/>
      <c r="PI556" s="14"/>
      <c r="PJ556" s="14"/>
      <c r="PK556" s="14"/>
      <c r="PO556" s="14">
        <v>3.59</v>
      </c>
      <c r="PP556" s="14">
        <v>0.08</v>
      </c>
      <c r="PQ556" s="14">
        <v>3.51</v>
      </c>
      <c r="PR556" s="14">
        <v>0.09</v>
      </c>
      <c r="PS556" s="14"/>
      <c r="PT556" s="69"/>
      <c r="PU556" s="69"/>
      <c r="PV556" s="69"/>
      <c r="PW556" s="69"/>
      <c r="PX556" s="69"/>
      <c r="PY556" s="69"/>
      <c r="PZ556" s="69"/>
      <c r="QA556" s="69"/>
      <c r="QB556" s="69"/>
      <c r="QC556" s="69"/>
      <c r="QD556" s="69"/>
      <c r="QE556" s="69"/>
      <c r="QF556" s="69"/>
      <c r="QG556" s="14"/>
      <c r="QH556" s="14"/>
      <c r="QI556" s="14"/>
      <c r="QJ556" s="14"/>
      <c r="QN556" s="14"/>
      <c r="QO556" s="14"/>
      <c r="QP556" s="14"/>
      <c r="QQ556" s="14"/>
      <c r="QR556" s="14"/>
      <c r="QS556" s="14"/>
      <c r="QT556" s="69"/>
      <c r="QU556" s="69"/>
      <c r="QV556" s="69"/>
      <c r="QW556" s="69"/>
      <c r="QX556" s="69"/>
      <c r="QY556" s="69"/>
      <c r="QZ556" s="69"/>
      <c r="RA556" s="69"/>
      <c r="RB556" s="69"/>
      <c r="RC556" s="69"/>
      <c r="RD556" s="69"/>
      <c r="RE556" s="69"/>
      <c r="RF556" s="69"/>
      <c r="RG556" s="69"/>
      <c r="RH556" s="69"/>
      <c r="RI556" s="14"/>
      <c r="RJ556" s="14"/>
      <c r="RK556" s="14"/>
      <c r="RL556" s="14"/>
      <c r="RP556" s="14"/>
      <c r="RQ556" s="14"/>
      <c r="RR556" s="14"/>
      <c r="RS556" s="14"/>
      <c r="RT556" s="69"/>
      <c r="RU556" s="69"/>
      <c r="RV556" s="69"/>
      <c r="RW556" s="69"/>
      <c r="RX556" s="69"/>
      <c r="RY556" s="69"/>
      <c r="RZ556" s="69"/>
      <c r="SA556" s="69"/>
      <c r="SB556" s="69"/>
      <c r="SC556" s="69"/>
      <c r="SD556" s="69"/>
      <c r="SE556" s="69"/>
      <c r="SF556" s="14"/>
      <c r="SG556" s="14"/>
      <c r="SH556" s="14"/>
      <c r="SL556" s="14"/>
      <c r="SM556" s="14"/>
      <c r="SN556" s="14"/>
      <c r="SO556" s="14"/>
      <c r="SP556" s="69"/>
      <c r="SQ556" s="69"/>
      <c r="SR556" s="69"/>
      <c r="SS556" s="69"/>
      <c r="ST556" s="69"/>
      <c r="SU556" s="69"/>
      <c r="SV556" s="69"/>
      <c r="SW556" s="69"/>
      <c r="SX556" s="69"/>
      <c r="SY556" s="69"/>
      <c r="SZ556" s="69"/>
      <c r="TA556" s="69"/>
      <c r="TB556" s="14"/>
      <c r="TC556" s="14"/>
      <c r="TD556" s="14"/>
      <c r="TH556" s="14"/>
      <c r="TI556" s="14"/>
      <c r="TJ556" s="14"/>
      <c r="TK556" s="14"/>
      <c r="TL556" s="14"/>
      <c r="TM556" s="14"/>
      <c r="TN556" s="69"/>
      <c r="TO556" s="69"/>
      <c r="TP556" s="69"/>
      <c r="TQ556" s="69"/>
      <c r="TR556" s="69"/>
      <c r="TS556" s="69"/>
      <c r="TT556" s="69"/>
      <c r="TU556" s="69"/>
      <c r="TV556" s="69"/>
      <c r="TW556" s="69"/>
      <c r="TX556" s="69"/>
      <c r="TY556" s="69"/>
      <c r="TZ556" s="69"/>
      <c r="UA556" s="69"/>
      <c r="UB556" s="14"/>
      <c r="UC556" s="14"/>
      <c r="UD556" s="14"/>
      <c r="UG556" s="14"/>
      <c r="UH556" s="14"/>
      <c r="UI556" s="14"/>
      <c r="UJ556" s="14"/>
      <c r="UK556" s="69"/>
      <c r="UL556" s="69"/>
      <c r="UM556" s="69"/>
      <c r="UN556" s="69"/>
      <c r="UO556" s="69"/>
      <c r="UP556" s="69"/>
      <c r="UQ556" s="69"/>
      <c r="UR556" s="69"/>
      <c r="US556" s="69"/>
      <c r="UT556" s="69"/>
      <c r="UU556" s="69"/>
      <c r="UV556" s="69"/>
      <c r="UW556" s="14"/>
      <c r="UX556" s="14"/>
      <c r="UY556" s="14"/>
      <c r="VF556" s="6" t="s">
        <v>5035</v>
      </c>
      <c r="VH556" s="3"/>
      <c r="VJ556" s="59"/>
      <c r="VQ556" s="3"/>
      <c r="VR556" s="3"/>
      <c r="VS556" s="3"/>
      <c r="VU556"/>
      <c r="VV556" s="2"/>
      <c r="VW556" s="2"/>
      <c r="VX556" s="3"/>
      <c r="VZ556" s="3"/>
      <c r="WA556" s="3" t="s">
        <v>537</v>
      </c>
      <c r="WC556" s="3"/>
      <c r="WD556" s="3"/>
      <c r="WE556" s="3"/>
      <c r="WF556" s="3"/>
      <c r="WG556" s="2"/>
      <c r="WH556" s="2"/>
      <c r="WI556" s="2"/>
      <c r="WJ556" s="2"/>
      <c r="WK556" s="2"/>
      <c r="WL556" s="2"/>
      <c r="WM556" s="2"/>
      <c r="WN556" s="2"/>
      <c r="WO556" s="2"/>
      <c r="WQ556" s="3"/>
      <c r="WR556" s="3"/>
      <c r="WS556" s="3"/>
      <c r="WT556" s="3"/>
      <c r="WU556" s="3"/>
      <c r="WV556" s="2"/>
      <c r="WW556" s="3"/>
      <c r="WZ556" s="6" t="s">
        <v>1152</v>
      </c>
      <c r="XA556" s="6" t="s">
        <v>3561</v>
      </c>
      <c r="XD556" s="6" t="s">
        <v>3562</v>
      </c>
      <c r="XF556" s="6" t="s">
        <v>2491</v>
      </c>
      <c r="XG556" s="6" t="s">
        <v>1013</v>
      </c>
      <c r="XI556" s="6" t="s">
        <v>6402</v>
      </c>
      <c r="XK556" s="3"/>
      <c r="XL556" s="3" t="s">
        <v>1013</v>
      </c>
      <c r="XO556" s="6" t="s">
        <v>7682</v>
      </c>
      <c r="XP556" s="6" t="s">
        <v>7682</v>
      </c>
      <c r="XQ556" s="6" t="s">
        <v>7682</v>
      </c>
      <c r="XU556" s="3"/>
      <c r="XV556" s="3"/>
      <c r="XW556" s="6" t="s">
        <v>1013</v>
      </c>
      <c r="XX556" s="3"/>
      <c r="XY556" s="3" t="s">
        <v>1013</v>
      </c>
      <c r="YB556" s="3" t="s">
        <v>1013</v>
      </c>
      <c r="YC556" s="3"/>
      <c r="YD556" s="3"/>
      <c r="YI556" s="3"/>
      <c r="YJ556" s="3" t="s">
        <v>251</v>
      </c>
      <c r="YK556" s="3"/>
      <c r="YL556" s="3"/>
      <c r="YM556" s="3"/>
      <c r="YN556" s="3"/>
      <c r="YO556" s="3"/>
      <c r="YP556" s="3"/>
      <c r="YQ556" s="3"/>
      <c r="YR556" s="3"/>
      <c r="YS556" s="3"/>
      <c r="YT556" s="3"/>
      <c r="YU556" s="3"/>
      <c r="YV556" s="3"/>
      <c r="YX556" s="3" t="s">
        <v>2491</v>
      </c>
      <c r="YY556" s="3"/>
      <c r="YZ556" s="3"/>
      <c r="ZB556" s="3"/>
      <c r="ZC556" s="3"/>
      <c r="ZD556" s="24"/>
      <c r="ZF556" s="24"/>
      <c r="ZH556" s="13"/>
      <c r="ZI556" s="3"/>
      <c r="ZJ556" s="3"/>
    </row>
    <row r="557" spans="1:686" s="6" customFormat="1" ht="33" customHeight="1" x14ac:dyDescent="0.2">
      <c r="A557" s="3"/>
      <c r="B557" s="150" t="s">
        <v>11358</v>
      </c>
      <c r="C557" s="150" t="s">
        <v>9928</v>
      </c>
      <c r="D557" s="150" t="s">
        <v>10047</v>
      </c>
      <c r="E557" s="150" t="s">
        <v>9995</v>
      </c>
      <c r="F557" s="4"/>
      <c r="G557" s="80"/>
      <c r="H557" s="80"/>
      <c r="I557" s="80" t="s">
        <v>8121</v>
      </c>
      <c r="J557" s="85" t="s">
        <v>5588</v>
      </c>
      <c r="K557" s="6">
        <v>125</v>
      </c>
      <c r="L557" s="6">
        <v>181</v>
      </c>
      <c r="M557" s="138" t="s">
        <v>972</v>
      </c>
      <c r="N557" s="3" t="s">
        <v>10356</v>
      </c>
      <c r="O557" s="3" t="s">
        <v>10357</v>
      </c>
      <c r="P557" s="3">
        <v>4</v>
      </c>
      <c r="Q557" s="6" t="s">
        <v>2356</v>
      </c>
      <c r="R557" s="3"/>
      <c r="S557" s="3" t="s">
        <v>75</v>
      </c>
      <c r="T557" s="3" t="s">
        <v>1077</v>
      </c>
      <c r="U557" s="3" t="s">
        <v>4979</v>
      </c>
      <c r="V557" s="3" t="s">
        <v>468</v>
      </c>
      <c r="W557" s="3" t="s">
        <v>2211</v>
      </c>
      <c r="Y557" s="3" t="s">
        <v>2226</v>
      </c>
      <c r="Z557" s="3" t="s">
        <v>2237</v>
      </c>
      <c r="AA557" s="3"/>
      <c r="AB557" s="6" t="s">
        <v>1837</v>
      </c>
      <c r="AC557" s="3" t="s">
        <v>218</v>
      </c>
      <c r="AD557" s="3" t="s">
        <v>3564</v>
      </c>
      <c r="AE557" s="3" t="s">
        <v>3563</v>
      </c>
      <c r="AF557" s="3" t="s">
        <v>49</v>
      </c>
      <c r="AG557" s="162" t="s">
        <v>10483</v>
      </c>
      <c r="AH557" s="3"/>
      <c r="AI557" s="3" t="s">
        <v>3565</v>
      </c>
      <c r="AJ557" s="3" t="s">
        <v>542</v>
      </c>
      <c r="AK557" s="3"/>
      <c r="AL557" s="3"/>
      <c r="AM557" s="6" t="s">
        <v>810</v>
      </c>
      <c r="AN557" s="3" t="s">
        <v>537</v>
      </c>
      <c r="AO557" s="28"/>
      <c r="AP557" s="28">
        <v>1</v>
      </c>
      <c r="AQ557" s="28">
        <v>120</v>
      </c>
      <c r="AR557" s="98" t="s">
        <v>2761</v>
      </c>
      <c r="AS557" s="98"/>
      <c r="AT557" s="98">
        <v>50</v>
      </c>
      <c r="AU557" s="98">
        <v>50</v>
      </c>
      <c r="AV557" s="98">
        <v>0</v>
      </c>
      <c r="AW557" s="98" t="s">
        <v>3037</v>
      </c>
      <c r="AX557" s="98" t="s">
        <v>3037</v>
      </c>
      <c r="AY557" s="226" t="s">
        <v>3036</v>
      </c>
      <c r="AZ557" s="28" t="s">
        <v>557</v>
      </c>
      <c r="BA557" s="28" t="s">
        <v>542</v>
      </c>
      <c r="BB557" s="28" t="s">
        <v>542</v>
      </c>
      <c r="BC557" s="28" t="s">
        <v>542</v>
      </c>
      <c r="BD557" s="28" t="s">
        <v>53</v>
      </c>
      <c r="BE557" s="28" t="s">
        <v>10</v>
      </c>
      <c r="BF557" s="28" t="s">
        <v>471</v>
      </c>
      <c r="BG557" s="28" t="s">
        <v>137</v>
      </c>
      <c r="BH557" s="98" t="s">
        <v>2708</v>
      </c>
      <c r="BI557" s="98" t="s">
        <v>1529</v>
      </c>
      <c r="BJ557" s="98"/>
      <c r="BK557" s="98" t="s">
        <v>1529</v>
      </c>
      <c r="BL557" s="98" t="s">
        <v>4273</v>
      </c>
      <c r="BM557" s="98"/>
      <c r="BN557" s="98"/>
      <c r="BO557" s="98"/>
      <c r="BP557" s="98"/>
      <c r="BQ557" s="28" t="s">
        <v>4455</v>
      </c>
      <c r="BR557" s="227" t="s">
        <v>469</v>
      </c>
      <c r="BS557" s="227" t="str">
        <f t="shared" si="18"/>
        <v xml:space="preserve"> EDE-Q-R  EDE-Q-WC EDE-Q-SC EDE-Q-EC       BDI-II    </v>
      </c>
      <c r="BT557" s="98" t="s">
        <v>4411</v>
      </c>
      <c r="BU557" s="98"/>
      <c r="BV557" s="98"/>
      <c r="BW557" s="98"/>
      <c r="BX557" s="98"/>
      <c r="BY557" s="98"/>
      <c r="BZ557" s="98"/>
      <c r="CA557" s="98"/>
      <c r="CB557" s="98"/>
      <c r="CC557" s="98"/>
      <c r="CD557" s="98"/>
      <c r="CE557" s="98" t="s">
        <v>4463</v>
      </c>
      <c r="CF557" s="98" t="s">
        <v>4460</v>
      </c>
      <c r="CG557" s="118"/>
      <c r="CH557" s="118"/>
      <c r="CI557" s="118" t="s">
        <v>8121</v>
      </c>
      <c r="CJ557" s="243" t="s">
        <v>5588</v>
      </c>
      <c r="CK557" s="98"/>
      <c r="CL557" s="98">
        <v>16</v>
      </c>
      <c r="CM557" s="98">
        <v>14</v>
      </c>
      <c r="CX557" s="69"/>
      <c r="CY557" s="69"/>
      <c r="CZ557" s="69"/>
      <c r="DA557" s="69"/>
      <c r="DB557" s="69"/>
      <c r="DC557" s="69"/>
      <c r="DD557" s="3"/>
      <c r="DE557" s="3"/>
      <c r="DF557" s="3"/>
      <c r="DG557" s="14"/>
      <c r="DH557" s="14"/>
      <c r="DI557" s="14"/>
      <c r="DJ557" s="14"/>
      <c r="DK557" s="14"/>
      <c r="DL557" s="14"/>
      <c r="DM557" s="69"/>
      <c r="DN557" s="69"/>
      <c r="DO557" s="69"/>
      <c r="DP557" s="69"/>
      <c r="DQ557" s="69"/>
      <c r="DR557" s="69"/>
      <c r="DS557" s="69"/>
      <c r="DT557" s="69"/>
      <c r="DU557" s="69"/>
      <c r="DV557" s="69"/>
      <c r="DW557" s="69"/>
      <c r="DX557" s="69"/>
      <c r="DY557" s="69"/>
      <c r="DZ557" s="69"/>
      <c r="EA557" s="14"/>
      <c r="EB557" s="14"/>
      <c r="EC557" s="14"/>
      <c r="ED557" s="14"/>
      <c r="EE557" s="14"/>
      <c r="EG557" s="14"/>
      <c r="EH557" s="14"/>
      <c r="EI557" s="14"/>
      <c r="EM557" s="14"/>
      <c r="EN557" s="14"/>
      <c r="EO557" s="14"/>
      <c r="EP557" s="14"/>
      <c r="EQ557" s="14"/>
      <c r="ER557" s="14"/>
      <c r="ES557" s="69"/>
      <c r="ET557" s="69"/>
      <c r="EU557" s="69"/>
      <c r="EV557" s="69"/>
      <c r="EW557" s="69"/>
      <c r="EX557" s="69"/>
      <c r="EY557" s="69"/>
      <c r="EZ557" s="69"/>
      <c r="FA557" s="69"/>
      <c r="FB557" s="69"/>
      <c r="FC557" s="69"/>
      <c r="FD557" s="69"/>
      <c r="FE557" s="69"/>
      <c r="FF557" s="69"/>
      <c r="FG557" s="14"/>
      <c r="FH557" s="14"/>
      <c r="FI557" s="14"/>
      <c r="FJ557" s="14"/>
      <c r="FL557" s="14"/>
      <c r="FM557" s="14"/>
      <c r="FN557" s="14"/>
      <c r="FO557" s="6" t="s">
        <v>4164</v>
      </c>
      <c r="FS557" s="193"/>
      <c r="FT557" s="193"/>
      <c r="FU557" s="14"/>
      <c r="FV557" s="193"/>
      <c r="FW557" s="193"/>
      <c r="FX557" s="193"/>
      <c r="FY557" s="69"/>
      <c r="FZ557" s="69"/>
      <c r="GA557" s="69"/>
      <c r="GB557" s="69"/>
      <c r="GC557" s="69"/>
      <c r="GD557" s="69"/>
      <c r="GE557" s="69"/>
      <c r="GF557" s="69"/>
      <c r="GG557" s="69"/>
      <c r="GH557" s="69"/>
      <c r="GI557" s="69"/>
      <c r="GJ557" s="69"/>
      <c r="GK557" s="69"/>
      <c r="GL557" s="69"/>
      <c r="GM557" s="14"/>
      <c r="GN557" s="14"/>
      <c r="GO557" s="14"/>
      <c r="GP557" s="2"/>
      <c r="GR557" s="14"/>
      <c r="GS557" s="14"/>
      <c r="GT557" s="14"/>
      <c r="GU557" s="3"/>
      <c r="GV557" s="14"/>
      <c r="GW557" s="14"/>
      <c r="GX557" s="14"/>
      <c r="GY557" s="14"/>
      <c r="GZ557" s="168"/>
      <c r="HA557" s="168"/>
      <c r="HB557" s="168"/>
      <c r="HC557" s="168"/>
      <c r="HD557" s="168"/>
      <c r="HE557" s="168"/>
      <c r="HF557" s="168"/>
      <c r="HG557" s="168"/>
      <c r="HH557" s="168"/>
      <c r="HI557" s="168"/>
      <c r="HJ557" s="168"/>
      <c r="HK557" s="168"/>
      <c r="HL557" s="14"/>
      <c r="HM557" s="14"/>
      <c r="HN557" s="14"/>
      <c r="HO557" s="134" t="s">
        <v>542</v>
      </c>
      <c r="HP557" s="14"/>
      <c r="HQ557" s="14"/>
      <c r="HR557" s="14"/>
      <c r="HS557" s="14"/>
      <c r="HT557" s="14"/>
      <c r="HU557" s="14"/>
      <c r="HV557" s="14"/>
      <c r="HW557" s="14"/>
      <c r="HX557" s="14"/>
      <c r="HY557" s="14"/>
      <c r="HZ557" s="6" t="s">
        <v>4125</v>
      </c>
      <c r="IA557" s="6" t="s">
        <v>4391</v>
      </c>
      <c r="IB557" s="6" t="s">
        <v>4125</v>
      </c>
      <c r="IC557" s="53" t="s">
        <v>10483</v>
      </c>
      <c r="ID557" s="53" t="s">
        <v>10483</v>
      </c>
      <c r="IE557" s="14"/>
      <c r="IF557" s="53" t="s">
        <v>10483</v>
      </c>
      <c r="IG557" s="53" t="s">
        <v>10483</v>
      </c>
      <c r="IH557" s="53"/>
      <c r="II557" s="69"/>
      <c r="IJ557" s="69"/>
      <c r="IK557" s="69"/>
      <c r="IL557" s="69"/>
      <c r="IM557" s="69"/>
      <c r="IN557" s="69"/>
      <c r="IO557" s="69"/>
      <c r="IP557" s="69"/>
      <c r="IQ557" s="69"/>
      <c r="IR557" s="69"/>
      <c r="IS557" s="69"/>
      <c r="IT557" s="69"/>
      <c r="IU557" s="69"/>
      <c r="IV557" s="69"/>
      <c r="IW557" s="14"/>
      <c r="IX557" s="14"/>
      <c r="IY557" s="14"/>
      <c r="IZ557" s="6" t="s">
        <v>4124</v>
      </c>
      <c r="JA557" s="6" t="s">
        <v>4310</v>
      </c>
      <c r="JB557" s="3" t="s">
        <v>4310</v>
      </c>
      <c r="JC557" s="14">
        <v>4.2</v>
      </c>
      <c r="JD557" s="14">
        <v>1.1000000000000001</v>
      </c>
      <c r="JE557" s="14"/>
      <c r="JF557" s="14">
        <v>3.4</v>
      </c>
      <c r="JG557" s="14">
        <v>1.3</v>
      </c>
      <c r="JH557" s="14"/>
      <c r="JI557" s="177">
        <v>3.1</v>
      </c>
      <c r="JJ557" s="177">
        <v>1.4</v>
      </c>
      <c r="JK557" s="177">
        <v>2.7</v>
      </c>
      <c r="JL557" s="177">
        <v>1.4</v>
      </c>
      <c r="JM557" s="177"/>
      <c r="JN557" s="69"/>
      <c r="JO557" s="69"/>
      <c r="JP557" s="69"/>
      <c r="JQ557" s="69"/>
      <c r="JR557" s="69"/>
      <c r="JS557" s="69"/>
      <c r="JT557" s="69"/>
      <c r="JU557" s="69"/>
      <c r="JV557" s="69"/>
      <c r="JW557" s="14"/>
      <c r="JX557" s="14"/>
      <c r="JY557" s="14"/>
      <c r="KG557" s="69"/>
      <c r="KH557" s="69"/>
      <c r="KI557" s="69"/>
      <c r="KJ557" s="69"/>
      <c r="KK557" s="69"/>
      <c r="KL557" s="69"/>
      <c r="KM557" s="69"/>
      <c r="KN557" s="69"/>
      <c r="KO557" s="69"/>
      <c r="KP557" s="69"/>
      <c r="KQ557" s="69"/>
      <c r="KR557" s="69"/>
      <c r="KW557" s="6" t="s">
        <v>4139</v>
      </c>
      <c r="KX557" s="6" t="s">
        <v>4311</v>
      </c>
      <c r="KY557" s="3" t="s">
        <v>4311</v>
      </c>
      <c r="KZ557" s="14"/>
      <c r="LA557" s="14"/>
      <c r="LB557" s="14"/>
      <c r="LC557" s="14"/>
      <c r="LD557" s="14"/>
      <c r="LE557" s="69"/>
      <c r="LF557" s="69"/>
      <c r="LG557" s="69"/>
      <c r="LH557" s="69"/>
      <c r="LI557" s="69"/>
      <c r="LJ557" s="69"/>
      <c r="LK557" s="69"/>
      <c r="LL557" s="69"/>
      <c r="LM557" s="69"/>
      <c r="LN557" s="69"/>
      <c r="LO557" s="69"/>
      <c r="LP557" s="69"/>
      <c r="LQ557" s="69"/>
      <c r="LR557" s="14"/>
      <c r="LS557" s="14"/>
      <c r="LT557" s="14"/>
      <c r="LX557" s="14"/>
      <c r="LY557" s="14"/>
      <c r="LZ557" s="14"/>
      <c r="MA557" s="14"/>
      <c r="MB557" s="69"/>
      <c r="MC557" s="69"/>
      <c r="MD557" s="69"/>
      <c r="ME557" s="69"/>
      <c r="MF557" s="69"/>
      <c r="MG557" s="69"/>
      <c r="MH557" s="69"/>
      <c r="MI557" s="69"/>
      <c r="MJ557" s="69"/>
      <c r="MK557" s="69"/>
      <c r="ML557" s="69"/>
      <c r="MM557" s="69"/>
      <c r="MN557" s="14"/>
      <c r="MO557" s="14"/>
      <c r="MP557" s="14"/>
      <c r="MQ557" s="14"/>
      <c r="MR557" s="14"/>
      <c r="MU557" s="14"/>
      <c r="MV557" s="14"/>
      <c r="MW557" s="14"/>
      <c r="MX557" s="14"/>
      <c r="MY557" s="14"/>
      <c r="MZ557" s="69"/>
      <c r="NA557" s="69"/>
      <c r="NB557" s="69"/>
      <c r="NC557" s="69"/>
      <c r="ND557" s="69"/>
      <c r="NE557" s="69"/>
      <c r="NF557" s="69"/>
      <c r="NG557" s="69"/>
      <c r="NH557" s="69"/>
      <c r="NI557" s="69"/>
      <c r="NJ557" s="69"/>
      <c r="NK557" s="69"/>
      <c r="NL557" s="69"/>
      <c r="NM557" s="14"/>
      <c r="NN557" s="14"/>
      <c r="NO557" s="14"/>
      <c r="NS557" s="14"/>
      <c r="NT557" s="14"/>
      <c r="NU557" s="14"/>
      <c r="NV557" s="14"/>
      <c r="NW557" s="14"/>
      <c r="NX557" s="14"/>
      <c r="NY557" s="69"/>
      <c r="NZ557" s="69"/>
      <c r="OA557" s="69"/>
      <c r="OB557" s="69"/>
      <c r="OC557" s="69"/>
      <c r="OD557" s="69"/>
      <c r="OE557" s="69"/>
      <c r="OF557" s="69"/>
      <c r="OG557" s="69"/>
      <c r="OH557" s="69"/>
      <c r="OI557" s="69"/>
      <c r="OJ557" s="69"/>
      <c r="OK557" s="69"/>
      <c r="OL557" s="14"/>
      <c r="OM557" s="14"/>
      <c r="ON557" s="14"/>
      <c r="OR557" s="14"/>
      <c r="OS557" s="14"/>
      <c r="OT557" s="14"/>
      <c r="OU557" s="14"/>
      <c r="OV557" s="69"/>
      <c r="OW557" s="69"/>
      <c r="OX557" s="69"/>
      <c r="OY557" s="69"/>
      <c r="OZ557" s="69"/>
      <c r="PA557" s="69"/>
      <c r="PB557" s="69"/>
      <c r="PC557" s="69"/>
      <c r="PD557" s="69"/>
      <c r="PE557" s="69"/>
      <c r="PF557" s="69"/>
      <c r="PG557" s="69"/>
      <c r="PH557" s="14"/>
      <c r="PI557" s="14"/>
      <c r="PJ557" s="14"/>
      <c r="PK557" s="14"/>
      <c r="PO557" s="14"/>
      <c r="PP557" s="14"/>
      <c r="PQ557" s="14"/>
      <c r="PR557" s="14"/>
      <c r="PS557" s="14"/>
      <c r="PT557" s="69"/>
      <c r="PU557" s="69"/>
      <c r="PV557" s="69"/>
      <c r="PW557" s="69"/>
      <c r="PX557" s="69"/>
      <c r="PY557" s="69"/>
      <c r="PZ557" s="69"/>
      <c r="QA557" s="69"/>
      <c r="QB557" s="69"/>
      <c r="QC557" s="69"/>
      <c r="QD557" s="69"/>
      <c r="QE557" s="69"/>
      <c r="QF557" s="69"/>
      <c r="QG557" s="14"/>
      <c r="QH557" s="14"/>
      <c r="QI557" s="14"/>
      <c r="QJ557" s="14"/>
      <c r="QN557" s="14"/>
      <c r="QO557" s="14"/>
      <c r="QP557" s="14"/>
      <c r="QQ557" s="14"/>
      <c r="QR557" s="14"/>
      <c r="QS557" s="14"/>
      <c r="QT557" s="69"/>
      <c r="QU557" s="69"/>
      <c r="QV557" s="69"/>
      <c r="QW557" s="69"/>
      <c r="QX557" s="69"/>
      <c r="QY557" s="69"/>
      <c r="QZ557" s="69"/>
      <c r="RA557" s="69"/>
      <c r="RB557" s="69"/>
      <c r="RC557" s="69"/>
      <c r="RD557" s="69"/>
      <c r="RE557" s="69"/>
      <c r="RF557" s="69"/>
      <c r="RG557" s="69"/>
      <c r="RH557" s="69"/>
      <c r="RI557" s="14"/>
      <c r="RJ557" s="14"/>
      <c r="RK557" s="14"/>
      <c r="RL557" s="14"/>
      <c r="RM557" s="6" t="s">
        <v>618</v>
      </c>
      <c r="RN557" s="6" t="s">
        <v>668</v>
      </c>
      <c r="RO557" s="6" t="s">
        <v>668</v>
      </c>
      <c r="RP557" s="14">
        <v>12.4</v>
      </c>
      <c r="RQ557" s="14">
        <v>6.7</v>
      </c>
      <c r="RR557" s="193" t="s">
        <v>10483</v>
      </c>
      <c r="RS557" s="193" t="s">
        <v>10483</v>
      </c>
      <c r="RT557" s="177">
        <v>8</v>
      </c>
      <c r="RU557" s="177">
        <v>5.5</v>
      </c>
      <c r="RV557" s="177">
        <v>9.5</v>
      </c>
      <c r="RW557" s="177">
        <v>8.5</v>
      </c>
      <c r="RX557" s="69"/>
      <c r="RY557" s="69"/>
      <c r="RZ557" s="69"/>
      <c r="SA557" s="69"/>
      <c r="SB557" s="69"/>
      <c r="SC557" s="69"/>
      <c r="SD557" s="69"/>
      <c r="SE557" s="69"/>
      <c r="SF557" s="14"/>
      <c r="SG557" s="14"/>
      <c r="SH557" s="14"/>
      <c r="SL557" s="14"/>
      <c r="SM557" s="14"/>
      <c r="SN557" s="14"/>
      <c r="SO557" s="14"/>
      <c r="SP557" s="69"/>
      <c r="SQ557" s="69"/>
      <c r="SR557" s="69"/>
      <c r="SS557" s="69"/>
      <c r="ST557" s="69"/>
      <c r="SU557" s="69"/>
      <c r="SV557" s="69"/>
      <c r="SW557" s="69"/>
      <c r="SX557" s="69"/>
      <c r="SY557" s="69"/>
      <c r="SZ557" s="69"/>
      <c r="TA557" s="69"/>
      <c r="TB557" s="14"/>
      <c r="TC557" s="14"/>
      <c r="TD557" s="14"/>
      <c r="TH557" s="14"/>
      <c r="TI557" s="14"/>
      <c r="TJ557" s="14"/>
      <c r="TK557" s="14"/>
      <c r="TL557" s="14"/>
      <c r="TM557" s="14"/>
      <c r="TN557" s="69"/>
      <c r="TO557" s="69"/>
      <c r="TP557" s="69"/>
      <c r="TQ557" s="69"/>
      <c r="TR557" s="69"/>
      <c r="TS557" s="69"/>
      <c r="TT557" s="69"/>
      <c r="TU557" s="69"/>
      <c r="TV557" s="69"/>
      <c r="TW557" s="69"/>
      <c r="TX557" s="69"/>
      <c r="TY557" s="69"/>
      <c r="TZ557" s="69"/>
      <c r="UA557" s="69"/>
      <c r="UB557" s="14"/>
      <c r="UC557" s="14"/>
      <c r="UD557" s="14"/>
      <c r="UG557" s="14"/>
      <c r="UH557" s="14"/>
      <c r="UI557" s="14"/>
      <c r="UJ557" s="14"/>
      <c r="UK557" s="69"/>
      <c r="UL557" s="69"/>
      <c r="UM557" s="69"/>
      <c r="UN557" s="69"/>
      <c r="UO557" s="69"/>
      <c r="UP557" s="69"/>
      <c r="UQ557" s="69"/>
      <c r="UR557" s="69"/>
      <c r="US557" s="69"/>
      <c r="UT557" s="69"/>
      <c r="UU557" s="69"/>
      <c r="UV557" s="69"/>
      <c r="UW557" s="14"/>
      <c r="UX557" s="14"/>
      <c r="UY557" s="14"/>
      <c r="VF557" s="6" t="s">
        <v>4699</v>
      </c>
      <c r="VG557" s="6" t="s">
        <v>5159</v>
      </c>
      <c r="VH557" s="3"/>
      <c r="VJ557" s="59"/>
      <c r="VQ557" s="3" t="s">
        <v>972</v>
      </c>
      <c r="VR557" s="3" t="s">
        <v>972</v>
      </c>
      <c r="VS557" s="3" t="s">
        <v>972</v>
      </c>
      <c r="VT557" s="6" t="s">
        <v>972</v>
      </c>
      <c r="VU557"/>
      <c r="VV557" s="2"/>
      <c r="VW557" s="2"/>
      <c r="VX557" s="3" t="s">
        <v>6403</v>
      </c>
      <c r="VZ557" s="3" t="s">
        <v>537</v>
      </c>
      <c r="WA557" s="3" t="s">
        <v>537</v>
      </c>
      <c r="WB557" s="6" t="s">
        <v>10430</v>
      </c>
      <c r="WC557" s="3" t="s">
        <v>537</v>
      </c>
      <c r="WD557" s="3"/>
      <c r="WE557" s="3"/>
      <c r="WF557" s="3"/>
      <c r="WG557" s="7" t="s">
        <v>537</v>
      </c>
      <c r="WH557" s="2"/>
      <c r="WI557" s="2"/>
      <c r="WJ557" s="2"/>
      <c r="WK557" s="2"/>
      <c r="WL557" s="2"/>
      <c r="WM557" s="2"/>
      <c r="WN557" s="2"/>
      <c r="WO557" s="2"/>
      <c r="WQ557" s="92" t="s">
        <v>537</v>
      </c>
      <c r="WR557" s="3"/>
      <c r="WS557" s="3"/>
      <c r="WT557" s="3"/>
      <c r="WU557" s="3" t="s">
        <v>5839</v>
      </c>
      <c r="WV557" s="7" t="s">
        <v>537</v>
      </c>
      <c r="WW557" s="3"/>
      <c r="WZ557" s="6" t="s">
        <v>1077</v>
      </c>
      <c r="XA557" s="6" t="s">
        <v>3563</v>
      </c>
      <c r="XB557" s="6" t="s">
        <v>49</v>
      </c>
      <c r="XD557" s="6" t="s">
        <v>3565</v>
      </c>
      <c r="XE557" s="6" t="s">
        <v>542</v>
      </c>
      <c r="XF557" s="6" t="s">
        <v>2492</v>
      </c>
      <c r="XG557" s="6" t="s">
        <v>810</v>
      </c>
      <c r="XI557" s="18" t="s">
        <v>1077</v>
      </c>
      <c r="XJ557" s="18"/>
      <c r="XK557" s="8" t="s">
        <v>427</v>
      </c>
      <c r="XL557" s="8" t="s">
        <v>810</v>
      </c>
      <c r="XP557" s="6" t="s">
        <v>810</v>
      </c>
      <c r="XQ557" s="6" t="s">
        <v>810</v>
      </c>
      <c r="XS557" s="6" t="s">
        <v>1077</v>
      </c>
      <c r="XU557" s="3" t="s">
        <v>49</v>
      </c>
      <c r="XV557" s="3">
        <v>1</v>
      </c>
      <c r="XX557" s="3" t="s">
        <v>802</v>
      </c>
      <c r="XY557" s="3"/>
      <c r="YB557" s="3" t="s">
        <v>802</v>
      </c>
      <c r="YC557" s="3"/>
      <c r="YD557" s="3"/>
      <c r="YI557" s="3" t="s">
        <v>786</v>
      </c>
      <c r="YJ557" s="3" t="s">
        <v>466</v>
      </c>
      <c r="YK557" s="3"/>
      <c r="YL557" s="3" t="s">
        <v>470</v>
      </c>
      <c r="YM557" s="3" t="s">
        <v>537</v>
      </c>
      <c r="YN557" s="3"/>
      <c r="YO557" s="3"/>
      <c r="YP557" s="3"/>
      <c r="YQ557" s="3" t="s">
        <v>3899</v>
      </c>
      <c r="YR557" s="3" t="s">
        <v>537</v>
      </c>
      <c r="YS557" s="3" t="s">
        <v>4979</v>
      </c>
      <c r="YT557" s="3" t="s">
        <v>468</v>
      </c>
      <c r="YU557" s="3" t="s">
        <v>4033</v>
      </c>
      <c r="YV557" s="3" t="s">
        <v>537</v>
      </c>
      <c r="YX557" s="3" t="s">
        <v>2492</v>
      </c>
      <c r="YY557" s="3" t="s">
        <v>2147</v>
      </c>
      <c r="YZ557" s="3"/>
      <c r="ZA557" s="6" t="s">
        <v>1837</v>
      </c>
      <c r="ZB557" s="3" t="s">
        <v>467</v>
      </c>
      <c r="ZC557" s="3" t="s">
        <v>1953</v>
      </c>
      <c r="ZD557" s="24" t="s">
        <v>1657</v>
      </c>
      <c r="ZF557" s="24"/>
      <c r="ZH557" s="13" t="s">
        <v>590</v>
      </c>
      <c r="ZI557" s="3" t="s">
        <v>49</v>
      </c>
      <c r="ZJ557" s="3" t="s">
        <v>740</v>
      </c>
    </row>
    <row r="558" spans="1:686" s="6" customFormat="1" ht="33" customHeight="1" x14ac:dyDescent="0.2">
      <c r="A558" s="3"/>
      <c r="B558" s="3"/>
      <c r="C558" s="3"/>
      <c r="D558" s="3"/>
      <c r="E558" s="3"/>
      <c r="F558" s="4"/>
      <c r="G558" s="80"/>
      <c r="H558" s="80"/>
      <c r="I558" s="80"/>
      <c r="J558" s="85"/>
      <c r="K558" s="6">
        <v>125</v>
      </c>
      <c r="L558" s="6">
        <v>181</v>
      </c>
      <c r="M558" s="3"/>
      <c r="N558" s="3"/>
      <c r="O558" s="3"/>
      <c r="P558" s="3"/>
      <c r="R558" s="3"/>
      <c r="S558" s="3"/>
      <c r="T558" s="3" t="s">
        <v>1153</v>
      </c>
      <c r="U558" s="3"/>
      <c r="V558" s="3"/>
      <c r="W558" s="3"/>
      <c r="Y558" s="3"/>
      <c r="Z558" s="3"/>
      <c r="AA558" s="3"/>
      <c r="AC558" s="3"/>
      <c r="AD558" s="3"/>
      <c r="AE558" s="3" t="s">
        <v>3567</v>
      </c>
      <c r="AF558" s="3" t="s">
        <v>3567</v>
      </c>
      <c r="AG558" s="162" t="s">
        <v>10483</v>
      </c>
      <c r="AH558" s="3"/>
      <c r="AI558" s="3" t="s">
        <v>3566</v>
      </c>
      <c r="AJ558" s="3"/>
      <c r="AK558" s="3"/>
      <c r="AL558" s="3"/>
      <c r="AM558" s="6" t="s">
        <v>810</v>
      </c>
      <c r="AN558" s="3"/>
      <c r="AO558" s="28"/>
      <c r="AP558" s="28">
        <v>1</v>
      </c>
      <c r="AQ558" s="28">
        <v>120</v>
      </c>
      <c r="AR558" s="98"/>
      <c r="AS558" s="98"/>
      <c r="AT558" s="98"/>
      <c r="AU558" s="98"/>
      <c r="AV558" s="98"/>
      <c r="AW558" s="98"/>
      <c r="AX558" s="98"/>
      <c r="AY558" s="226"/>
      <c r="AZ558" s="28"/>
      <c r="BA558" s="28"/>
      <c r="BB558" s="28"/>
      <c r="BC558" s="28"/>
      <c r="BD558" s="28"/>
      <c r="BE558" s="28"/>
      <c r="BF558" s="28"/>
      <c r="BG558" s="28"/>
      <c r="BH558" s="98" t="s">
        <v>2708</v>
      </c>
      <c r="BI558" s="98"/>
      <c r="BJ558" s="98"/>
      <c r="BK558" s="98"/>
      <c r="BL558" s="98"/>
      <c r="BM558" s="98"/>
      <c r="BN558" s="98"/>
      <c r="BO558" s="98"/>
      <c r="BP558" s="98"/>
      <c r="BQ558" s="28" t="s">
        <v>4455</v>
      </c>
      <c r="BR558" s="227"/>
      <c r="BS558" s="227" t="str">
        <f t="shared" si="18"/>
        <v xml:space="preserve">                </v>
      </c>
      <c r="BT558" s="98"/>
      <c r="BU558" s="98"/>
      <c r="BV558" s="98"/>
      <c r="BW558" s="98"/>
      <c r="BX558" s="98"/>
      <c r="BY558" s="98"/>
      <c r="BZ558" s="98"/>
      <c r="CA558" s="98"/>
      <c r="CB558" s="98"/>
      <c r="CC558" s="98"/>
      <c r="CD558" s="98"/>
      <c r="CE558" s="98"/>
      <c r="CF558" s="98"/>
      <c r="CG558" s="118"/>
      <c r="CH558" s="118"/>
      <c r="CI558" s="118"/>
      <c r="CJ558" s="243"/>
      <c r="CK558" s="98"/>
      <c r="CL558" s="98">
        <v>15</v>
      </c>
      <c r="CM558" s="98">
        <v>13</v>
      </c>
      <c r="CX558" s="69"/>
      <c r="CY558" s="69"/>
      <c r="CZ558" s="69"/>
      <c r="DA558" s="69"/>
      <c r="DB558" s="69"/>
      <c r="DC558" s="69"/>
      <c r="DD558" s="3"/>
      <c r="DE558" s="3"/>
      <c r="DF558" s="3"/>
      <c r="DG558" s="14"/>
      <c r="DH558" s="14"/>
      <c r="DI558" s="14"/>
      <c r="DJ558" s="14"/>
      <c r="DK558" s="14"/>
      <c r="DL558" s="14"/>
      <c r="DM558" s="69"/>
      <c r="DN558" s="69"/>
      <c r="DO558" s="69"/>
      <c r="DP558" s="69"/>
      <c r="DQ558" s="69"/>
      <c r="DR558" s="69"/>
      <c r="DS558" s="69"/>
      <c r="DT558" s="69"/>
      <c r="DU558" s="69"/>
      <c r="DV558" s="69"/>
      <c r="DW558" s="69"/>
      <c r="DX558" s="69"/>
      <c r="DY558" s="69"/>
      <c r="DZ558" s="69"/>
      <c r="EA558" s="14"/>
      <c r="EB558" s="14"/>
      <c r="EC558" s="14"/>
      <c r="ED558" s="14"/>
      <c r="EE558" s="14"/>
      <c r="EG558" s="14"/>
      <c r="EH558" s="14"/>
      <c r="EI558" s="14"/>
      <c r="EM558" s="14"/>
      <c r="EN558" s="14"/>
      <c r="EO558" s="14"/>
      <c r="EP558" s="14"/>
      <c r="EQ558" s="14"/>
      <c r="ER558" s="14"/>
      <c r="ES558" s="69"/>
      <c r="ET558" s="69"/>
      <c r="EU558" s="69"/>
      <c r="EV558" s="69"/>
      <c r="EW558" s="69"/>
      <c r="EX558" s="69"/>
      <c r="EY558" s="69"/>
      <c r="EZ558" s="69"/>
      <c r="FA558" s="69"/>
      <c r="FB558" s="69"/>
      <c r="FC558" s="69"/>
      <c r="FD558" s="69"/>
      <c r="FE558" s="69"/>
      <c r="FF558" s="69"/>
      <c r="FG558" s="14"/>
      <c r="FH558" s="14"/>
      <c r="FI558" s="14"/>
      <c r="FJ558" s="14"/>
      <c r="FL558" s="14"/>
      <c r="FM558" s="14"/>
      <c r="FN558" s="14"/>
      <c r="FS558" s="193"/>
      <c r="FT558" s="193"/>
      <c r="FU558" s="14"/>
      <c r="FV558" s="193"/>
      <c r="FW558" s="193"/>
      <c r="FX558" s="193"/>
      <c r="FY558" s="69"/>
      <c r="FZ558" s="69"/>
      <c r="GA558" s="69"/>
      <c r="GB558" s="69"/>
      <c r="GC558" s="69"/>
      <c r="GD558" s="69"/>
      <c r="GE558" s="69"/>
      <c r="GF558" s="69"/>
      <c r="GG558" s="69"/>
      <c r="GH558" s="69"/>
      <c r="GI558" s="69"/>
      <c r="GJ558" s="69"/>
      <c r="GK558" s="69"/>
      <c r="GL558" s="69"/>
      <c r="GM558" s="14"/>
      <c r="GN558" s="14"/>
      <c r="GO558" s="14"/>
      <c r="GP558" s="2"/>
      <c r="GR558" s="14"/>
      <c r="GS558" s="14"/>
      <c r="GT558" s="14"/>
      <c r="GU558" s="14"/>
      <c r="GV558" s="14"/>
      <c r="GW558" s="14"/>
      <c r="GX558" s="14"/>
      <c r="GY558" s="14"/>
      <c r="GZ558" s="168"/>
      <c r="HA558" s="168"/>
      <c r="HB558" s="168"/>
      <c r="HC558" s="168"/>
      <c r="HD558" s="168"/>
      <c r="HE558" s="168"/>
      <c r="HF558" s="168"/>
      <c r="HG558" s="168"/>
      <c r="HH558" s="168"/>
      <c r="HI558" s="168"/>
      <c r="HJ558" s="168"/>
      <c r="HK558" s="168"/>
      <c r="HL558" s="14"/>
      <c r="HM558" s="14"/>
      <c r="HN558" s="14"/>
      <c r="HO558" s="3"/>
      <c r="HP558" s="14"/>
      <c r="HQ558" s="14"/>
      <c r="HR558" s="14"/>
      <c r="HS558" s="14"/>
      <c r="HT558" s="14"/>
      <c r="HU558" s="14"/>
      <c r="HV558" s="14"/>
      <c r="HW558" s="14"/>
      <c r="HX558" s="14"/>
      <c r="HY558" s="14"/>
      <c r="IC558" s="53" t="s">
        <v>10483</v>
      </c>
      <c r="ID558" s="53" t="s">
        <v>10483</v>
      </c>
      <c r="IE558" s="14"/>
      <c r="IF558" s="53" t="s">
        <v>10483</v>
      </c>
      <c r="IG558" s="53" t="s">
        <v>10483</v>
      </c>
      <c r="IH558" s="53"/>
      <c r="II558" s="69"/>
      <c r="IJ558" s="69"/>
      <c r="IK558" s="69"/>
      <c r="IL558" s="69"/>
      <c r="IM558" s="69"/>
      <c r="IN558" s="69"/>
      <c r="IO558" s="69"/>
      <c r="IP558" s="69"/>
      <c r="IQ558" s="69"/>
      <c r="IR558" s="69"/>
      <c r="IS558" s="69"/>
      <c r="IT558" s="69"/>
      <c r="IU558" s="69"/>
      <c r="IV558" s="69"/>
      <c r="IW558" s="14"/>
      <c r="IX558" s="14"/>
      <c r="IY558" s="14"/>
      <c r="JC558" s="14">
        <v>4.3</v>
      </c>
      <c r="JD558" s="14">
        <v>0.7</v>
      </c>
      <c r="JE558" s="14"/>
      <c r="JF558" s="14">
        <v>4</v>
      </c>
      <c r="JG558" s="14">
        <v>1.2</v>
      </c>
      <c r="JH558" s="14"/>
      <c r="JI558" s="177">
        <v>3.8</v>
      </c>
      <c r="JJ558" s="177">
        <v>1.5</v>
      </c>
      <c r="JK558" s="177">
        <v>3.9</v>
      </c>
      <c r="JL558" s="177">
        <v>1.3</v>
      </c>
      <c r="JM558" s="177"/>
      <c r="JN558" s="69"/>
      <c r="JO558" s="69"/>
      <c r="JP558" s="69"/>
      <c r="JQ558" s="69"/>
      <c r="JR558" s="69"/>
      <c r="JS558" s="69"/>
      <c r="JT558" s="69"/>
      <c r="JU558" s="69"/>
      <c r="JV558" s="69"/>
      <c r="JW558" s="14"/>
      <c r="JX558" s="14"/>
      <c r="JY558" s="14"/>
      <c r="KG558" s="69"/>
      <c r="KH558" s="69"/>
      <c r="KI558" s="69"/>
      <c r="KJ558" s="69"/>
      <c r="KK558" s="69"/>
      <c r="KL558" s="69"/>
      <c r="KM558" s="69"/>
      <c r="KN558" s="69"/>
      <c r="KO558" s="69"/>
      <c r="KP558" s="69"/>
      <c r="KQ558" s="69"/>
      <c r="KR558" s="69"/>
      <c r="KZ558" s="14"/>
      <c r="LA558" s="14"/>
      <c r="LB558" s="14"/>
      <c r="LC558" s="14"/>
      <c r="LD558" s="14"/>
      <c r="LE558" s="69"/>
      <c r="LF558" s="69"/>
      <c r="LG558" s="69"/>
      <c r="LH558" s="69"/>
      <c r="LI558" s="69"/>
      <c r="LJ558" s="69"/>
      <c r="LK558" s="69"/>
      <c r="LL558" s="69"/>
      <c r="LM558" s="69"/>
      <c r="LN558" s="69"/>
      <c r="LO558" s="69"/>
      <c r="LP558" s="69"/>
      <c r="LQ558" s="69"/>
      <c r="LR558" s="14"/>
      <c r="LS558" s="14"/>
      <c r="LT558" s="14"/>
      <c r="LX558" s="14"/>
      <c r="LY558" s="14"/>
      <c r="LZ558" s="14"/>
      <c r="MA558" s="14"/>
      <c r="MB558" s="69"/>
      <c r="MC558" s="69"/>
      <c r="MD558" s="69"/>
      <c r="ME558" s="69"/>
      <c r="MF558" s="69"/>
      <c r="MG558" s="69"/>
      <c r="MH558" s="69"/>
      <c r="MI558" s="69"/>
      <c r="MJ558" s="69"/>
      <c r="MK558" s="69"/>
      <c r="ML558" s="69"/>
      <c r="MM558" s="69"/>
      <c r="MN558" s="14"/>
      <c r="MO558" s="14"/>
      <c r="MP558" s="14"/>
      <c r="MQ558" s="14"/>
      <c r="MR558" s="14"/>
      <c r="MU558" s="14"/>
      <c r="MV558" s="14"/>
      <c r="MW558" s="14"/>
      <c r="MX558" s="14"/>
      <c r="MY558" s="14"/>
      <c r="MZ558" s="69"/>
      <c r="NA558" s="69"/>
      <c r="NB558" s="69"/>
      <c r="NC558" s="69"/>
      <c r="ND558" s="69"/>
      <c r="NE558" s="69"/>
      <c r="NF558" s="69"/>
      <c r="NG558" s="69"/>
      <c r="NH558" s="69"/>
      <c r="NI558" s="69"/>
      <c r="NJ558" s="69"/>
      <c r="NK558" s="69"/>
      <c r="NL558" s="69"/>
      <c r="NM558" s="14"/>
      <c r="NN558" s="14"/>
      <c r="NO558" s="14"/>
      <c r="NS558" s="14"/>
      <c r="NT558" s="14"/>
      <c r="NU558" s="14"/>
      <c r="NV558" s="14"/>
      <c r="NW558" s="14"/>
      <c r="NX558" s="14"/>
      <c r="NY558" s="69"/>
      <c r="NZ558" s="69"/>
      <c r="OA558" s="69"/>
      <c r="OB558" s="69"/>
      <c r="OC558" s="69"/>
      <c r="OD558" s="69"/>
      <c r="OE558" s="69"/>
      <c r="OF558" s="69"/>
      <c r="OG558" s="69"/>
      <c r="OH558" s="69"/>
      <c r="OI558" s="69"/>
      <c r="OJ558" s="69"/>
      <c r="OK558" s="69"/>
      <c r="OL558" s="14"/>
      <c r="OM558" s="14"/>
      <c r="ON558" s="14"/>
      <c r="OR558" s="14"/>
      <c r="OS558" s="14"/>
      <c r="OT558" s="14"/>
      <c r="OU558" s="14"/>
      <c r="OV558" s="69"/>
      <c r="OW558" s="69"/>
      <c r="OX558" s="69"/>
      <c r="OY558" s="69"/>
      <c r="OZ558" s="69"/>
      <c r="PA558" s="69"/>
      <c r="PB558" s="69"/>
      <c r="PC558" s="69"/>
      <c r="PD558" s="69"/>
      <c r="PE558" s="69"/>
      <c r="PF558" s="69"/>
      <c r="PG558" s="69"/>
      <c r="PH558" s="14"/>
      <c r="PI558" s="14"/>
      <c r="PJ558" s="14"/>
      <c r="PK558" s="14"/>
      <c r="PO558" s="14"/>
      <c r="PP558" s="14"/>
      <c r="PQ558" s="14"/>
      <c r="PR558" s="14"/>
      <c r="PS558" s="14"/>
      <c r="PT558" s="69"/>
      <c r="PU558" s="69"/>
      <c r="PV558" s="69"/>
      <c r="PW558" s="69"/>
      <c r="PX558" s="69"/>
      <c r="PY558" s="69"/>
      <c r="PZ558" s="69"/>
      <c r="QA558" s="69"/>
      <c r="QB558" s="69"/>
      <c r="QC558" s="69"/>
      <c r="QD558" s="69"/>
      <c r="QE558" s="69"/>
      <c r="QF558" s="69"/>
      <c r="QG558" s="14"/>
      <c r="QH558" s="14"/>
      <c r="QI558" s="14"/>
      <c r="QJ558" s="14"/>
      <c r="QN558" s="14"/>
      <c r="QO558" s="14"/>
      <c r="QP558" s="14"/>
      <c r="QQ558" s="14"/>
      <c r="QR558" s="14"/>
      <c r="QS558" s="14"/>
      <c r="QT558" s="69"/>
      <c r="QU558" s="69"/>
      <c r="QV558" s="69"/>
      <c r="QW558" s="69"/>
      <c r="QX558" s="69"/>
      <c r="QY558" s="69"/>
      <c r="QZ558" s="69"/>
      <c r="RA558" s="69"/>
      <c r="RB558" s="69"/>
      <c r="RC558" s="69"/>
      <c r="RD558" s="69"/>
      <c r="RE558" s="69"/>
      <c r="RF558" s="69"/>
      <c r="RG558" s="69"/>
      <c r="RH558" s="69"/>
      <c r="RI558" s="14"/>
      <c r="RJ558" s="14"/>
      <c r="RK558" s="14"/>
      <c r="RL558" s="14"/>
      <c r="RP558" s="14">
        <v>11.7</v>
      </c>
      <c r="RQ558" s="14">
        <v>10.6</v>
      </c>
      <c r="RR558" s="193" t="s">
        <v>10483</v>
      </c>
      <c r="RS558" s="193" t="s">
        <v>10483</v>
      </c>
      <c r="RT558" s="177">
        <v>9.3000000000000007</v>
      </c>
      <c r="RU558" s="177">
        <v>9.4</v>
      </c>
      <c r="RV558" s="177">
        <v>10.4</v>
      </c>
      <c r="RW558" s="177">
        <v>9.9</v>
      </c>
      <c r="RX558" s="69"/>
      <c r="RY558" s="69"/>
      <c r="RZ558" s="69"/>
      <c r="SA558" s="69"/>
      <c r="SB558" s="69"/>
      <c r="SC558" s="69"/>
      <c r="SD558" s="69"/>
      <c r="SE558" s="69"/>
      <c r="SF558" s="14"/>
      <c r="SG558" s="14"/>
      <c r="SH558" s="14"/>
      <c r="SL558" s="14"/>
      <c r="SM558" s="14"/>
      <c r="SN558" s="14"/>
      <c r="SO558" s="14"/>
      <c r="SP558" s="69"/>
      <c r="SQ558" s="69"/>
      <c r="SR558" s="69"/>
      <c r="SS558" s="69"/>
      <c r="ST558" s="69"/>
      <c r="SU558" s="69"/>
      <c r="SV558" s="69"/>
      <c r="SW558" s="69"/>
      <c r="SX558" s="69"/>
      <c r="SY558" s="69"/>
      <c r="SZ558" s="69"/>
      <c r="TA558" s="69"/>
      <c r="TB558" s="14"/>
      <c r="TC558" s="14"/>
      <c r="TD558" s="14"/>
      <c r="TH558" s="14"/>
      <c r="TI558" s="14"/>
      <c r="TJ558" s="14"/>
      <c r="TK558" s="14"/>
      <c r="TL558" s="14"/>
      <c r="TM558" s="14"/>
      <c r="TN558" s="69"/>
      <c r="TO558" s="69"/>
      <c r="TP558" s="69"/>
      <c r="TQ558" s="69"/>
      <c r="TR558" s="69"/>
      <c r="TS558" s="69"/>
      <c r="TT558" s="69"/>
      <c r="TU558" s="69"/>
      <c r="TV558" s="69"/>
      <c r="TW558" s="69"/>
      <c r="TX558" s="69"/>
      <c r="TY558" s="69"/>
      <c r="TZ558" s="69"/>
      <c r="UA558" s="69"/>
      <c r="UB558" s="14"/>
      <c r="UC558" s="14"/>
      <c r="UD558" s="14"/>
      <c r="UG558" s="14"/>
      <c r="UH558" s="14"/>
      <c r="UI558" s="14"/>
      <c r="UJ558" s="14"/>
      <c r="UK558" s="69"/>
      <c r="UL558" s="69"/>
      <c r="UM558" s="69"/>
      <c r="UN558" s="69"/>
      <c r="UO558" s="69"/>
      <c r="UP558" s="69"/>
      <c r="UQ558" s="69"/>
      <c r="UR558" s="69"/>
      <c r="US558" s="69"/>
      <c r="UT558" s="69"/>
      <c r="UU558" s="69"/>
      <c r="UV558" s="69"/>
      <c r="UW558" s="14"/>
      <c r="UX558" s="14"/>
      <c r="UY558" s="14"/>
      <c r="VF558" s="6" t="s">
        <v>4699</v>
      </c>
      <c r="VG558" s="6" t="s">
        <v>5160</v>
      </c>
      <c r="VH558" s="3"/>
      <c r="VJ558" s="59"/>
      <c r="VQ558" s="3"/>
      <c r="VR558" s="3"/>
      <c r="VS558" s="3"/>
      <c r="VU558"/>
      <c r="VV558" s="2"/>
      <c r="VW558" s="2"/>
      <c r="VX558" s="3"/>
      <c r="VZ558" s="3"/>
      <c r="WA558" s="3" t="s">
        <v>537</v>
      </c>
      <c r="WC558" s="3"/>
      <c r="WD558" s="3"/>
      <c r="WE558" s="3"/>
      <c r="WF558" s="3"/>
      <c r="WG558" s="2"/>
      <c r="WH558" s="2"/>
      <c r="WI558" s="2"/>
      <c r="WJ558" s="2"/>
      <c r="WK558" s="2"/>
      <c r="WL558" s="2"/>
      <c r="WM558" s="2"/>
      <c r="WN558" s="2"/>
      <c r="WO558" s="2"/>
      <c r="WQ558" s="3"/>
      <c r="WR558" s="3"/>
      <c r="WS558" s="3"/>
      <c r="WT558" s="3"/>
      <c r="WU558" s="3"/>
      <c r="WV558" s="2"/>
      <c r="WW558" s="3"/>
      <c r="WZ558" s="6" t="s">
        <v>1153</v>
      </c>
      <c r="XA558" s="6" t="s">
        <v>3567</v>
      </c>
      <c r="XD558" s="6" t="s">
        <v>3566</v>
      </c>
      <c r="XF558" s="6" t="s">
        <v>2492</v>
      </c>
      <c r="XG558" s="6" t="s">
        <v>810</v>
      </c>
      <c r="XI558" s="6" t="s">
        <v>810</v>
      </c>
      <c r="XK558" s="3"/>
      <c r="XL558" s="3" t="s">
        <v>810</v>
      </c>
      <c r="XM558" s="6" t="s">
        <v>810</v>
      </c>
      <c r="XN558" s="18" t="s">
        <v>810</v>
      </c>
      <c r="XP558" s="6" t="s">
        <v>810</v>
      </c>
      <c r="XQ558" s="6" t="s">
        <v>810</v>
      </c>
      <c r="XS558" s="6" t="s">
        <v>11012</v>
      </c>
      <c r="XU558" s="3" t="s">
        <v>3567</v>
      </c>
      <c r="XV558" s="3">
        <v>1</v>
      </c>
      <c r="XX558" s="3"/>
      <c r="XY558" s="3"/>
      <c r="YB558" s="3" t="s">
        <v>1464</v>
      </c>
      <c r="YC558" s="3"/>
      <c r="YD558" s="3"/>
      <c r="YI558" s="3"/>
      <c r="YJ558" s="3" t="s">
        <v>466</v>
      </c>
      <c r="YK558" s="3"/>
      <c r="YL558" s="3"/>
      <c r="YM558" s="3"/>
      <c r="YN558" s="3"/>
      <c r="YO558" s="3"/>
      <c r="YP558" s="3"/>
      <c r="YQ558" s="3"/>
      <c r="YR558" s="3"/>
      <c r="YS558" s="3"/>
      <c r="YT558" s="3"/>
      <c r="YU558" s="3"/>
      <c r="YV558" s="3"/>
      <c r="YX558" s="3" t="s">
        <v>2492</v>
      </c>
      <c r="YY558" s="3"/>
      <c r="YZ558" s="3"/>
      <c r="ZB558" s="3"/>
      <c r="ZC558" s="3"/>
      <c r="ZD558" s="24"/>
      <c r="ZF558" s="24"/>
      <c r="ZH558" s="13"/>
      <c r="ZI558" s="3"/>
      <c r="ZJ558" s="3"/>
    </row>
    <row r="559" spans="1:686" s="6" customFormat="1" ht="33" customHeight="1" x14ac:dyDescent="0.2">
      <c r="A559" s="3"/>
      <c r="B559" s="3"/>
      <c r="C559" s="3"/>
      <c r="D559" s="3"/>
      <c r="E559" s="3"/>
      <c r="F559" s="4"/>
      <c r="G559" s="80"/>
      <c r="H559" s="80"/>
      <c r="I559" s="80"/>
      <c r="J559" s="85"/>
      <c r="K559" s="6">
        <v>125</v>
      </c>
      <c r="L559" s="6">
        <v>181</v>
      </c>
      <c r="M559" s="3"/>
      <c r="N559" s="3"/>
      <c r="O559" s="3"/>
      <c r="P559" s="3"/>
      <c r="R559" s="3"/>
      <c r="S559" s="3"/>
      <c r="T559" s="3" t="s">
        <v>1154</v>
      </c>
      <c r="U559" s="3"/>
      <c r="V559" s="3"/>
      <c r="W559" s="3"/>
      <c r="Y559" s="3"/>
      <c r="Z559" s="3"/>
      <c r="AA559" s="3"/>
      <c r="AC559" s="3"/>
      <c r="AD559" s="3"/>
      <c r="AE559" s="3" t="s">
        <v>3568</v>
      </c>
      <c r="AF559" s="3"/>
      <c r="AG559" s="162" t="s">
        <v>10483</v>
      </c>
      <c r="AH559" s="3"/>
      <c r="AI559" s="3" t="s">
        <v>3570</v>
      </c>
      <c r="AJ559" s="3"/>
      <c r="AK559" s="3"/>
      <c r="AL559" s="3"/>
      <c r="AM559" s="6" t="s">
        <v>9403</v>
      </c>
      <c r="AN559" s="3"/>
      <c r="AO559" s="28"/>
      <c r="AP559" s="28">
        <v>1</v>
      </c>
      <c r="AQ559" s="28">
        <v>120</v>
      </c>
      <c r="AR559" s="98"/>
      <c r="AS559" s="98"/>
      <c r="AT559" s="98"/>
      <c r="AU559" s="98"/>
      <c r="AV559" s="98"/>
      <c r="AW559" s="98"/>
      <c r="AX559" s="98"/>
      <c r="AY559" s="226"/>
      <c r="AZ559" s="28"/>
      <c r="BA559" s="28"/>
      <c r="BB559" s="28"/>
      <c r="BC559" s="28"/>
      <c r="BD559" s="28"/>
      <c r="BE559" s="28"/>
      <c r="BF559" s="28"/>
      <c r="BG559" s="28"/>
      <c r="BH559" s="98" t="s">
        <v>2708</v>
      </c>
      <c r="BI559" s="98"/>
      <c r="BJ559" s="98"/>
      <c r="BK559" s="98"/>
      <c r="BL559" s="98"/>
      <c r="BM559" s="98"/>
      <c r="BN559" s="98"/>
      <c r="BO559" s="98"/>
      <c r="BP559" s="98"/>
      <c r="BQ559" s="28" t="s">
        <v>4455</v>
      </c>
      <c r="BR559" s="227"/>
      <c r="BS559" s="227" t="str">
        <f t="shared" si="18"/>
        <v xml:space="preserve">--                </v>
      </c>
      <c r="BT559" s="98"/>
      <c r="BU559" s="98"/>
      <c r="BV559" s="98"/>
      <c r="BW559" s="98"/>
      <c r="BX559" s="98"/>
      <c r="BY559" s="98"/>
      <c r="BZ559" s="98"/>
      <c r="CA559" s="98"/>
      <c r="CB559" s="98"/>
      <c r="CC559" s="98"/>
      <c r="CD559" s="98"/>
      <c r="CE559" s="98"/>
      <c r="CF559" s="98"/>
      <c r="CG559" s="118"/>
      <c r="CH559" s="118"/>
      <c r="CI559" s="118"/>
      <c r="CJ559" s="243"/>
      <c r="CK559" s="98"/>
      <c r="CL559" s="98">
        <v>8</v>
      </c>
      <c r="CM559" s="98">
        <v>8</v>
      </c>
      <c r="CX559" s="69"/>
      <c r="CY559" s="69"/>
      <c r="CZ559" s="69"/>
      <c r="DA559" s="69"/>
      <c r="DB559" s="69"/>
      <c r="DC559" s="69"/>
      <c r="DD559" s="3"/>
      <c r="DE559" s="3"/>
      <c r="DF559" s="3"/>
      <c r="DG559" s="14"/>
      <c r="DH559" s="14"/>
      <c r="DI559" s="14"/>
      <c r="DJ559" s="14"/>
      <c r="DK559" s="14"/>
      <c r="DL559" s="14"/>
      <c r="DM559" s="69"/>
      <c r="DN559" s="69"/>
      <c r="DO559" s="69"/>
      <c r="DP559" s="69"/>
      <c r="DQ559" s="69"/>
      <c r="DR559" s="69"/>
      <c r="DS559" s="69"/>
      <c r="DT559" s="69"/>
      <c r="DU559" s="69"/>
      <c r="DV559" s="69"/>
      <c r="DW559" s="69"/>
      <c r="DX559" s="69"/>
      <c r="DY559" s="69"/>
      <c r="DZ559" s="69"/>
      <c r="EA559" s="14"/>
      <c r="EB559" s="14"/>
      <c r="EC559" s="14"/>
      <c r="ED559" s="14"/>
      <c r="EE559" s="14"/>
      <c r="EG559" s="14"/>
      <c r="EH559" s="14"/>
      <c r="EI559" s="14"/>
      <c r="EM559" s="14"/>
      <c r="EN559" s="14"/>
      <c r="EO559" s="14"/>
      <c r="EP559" s="14"/>
      <c r="EQ559" s="14"/>
      <c r="ER559" s="14"/>
      <c r="ES559" s="69"/>
      <c r="ET559" s="69"/>
      <c r="EU559" s="69"/>
      <c r="EV559" s="69"/>
      <c r="EW559" s="69"/>
      <c r="EX559" s="69"/>
      <c r="EY559" s="69"/>
      <c r="EZ559" s="69"/>
      <c r="FA559" s="69"/>
      <c r="FB559" s="69"/>
      <c r="FC559" s="69"/>
      <c r="FD559" s="69"/>
      <c r="FE559" s="69"/>
      <c r="FF559" s="69"/>
      <c r="FG559" s="14"/>
      <c r="FH559" s="14"/>
      <c r="FI559" s="14"/>
      <c r="FJ559" s="14"/>
      <c r="FL559" s="14"/>
      <c r="FM559" s="14"/>
      <c r="FN559" s="14"/>
      <c r="FS559" s="193"/>
      <c r="FT559" s="14"/>
      <c r="FU559" s="14"/>
      <c r="FV559" s="14"/>
      <c r="FW559" s="14"/>
      <c r="FX559" s="14"/>
      <c r="FY559" s="69"/>
      <c r="FZ559" s="69"/>
      <c r="GA559" s="69"/>
      <c r="GB559" s="69"/>
      <c r="GC559" s="69"/>
      <c r="GD559" s="69"/>
      <c r="GE559" s="69"/>
      <c r="GF559" s="69"/>
      <c r="GG559" s="69"/>
      <c r="GH559" s="69"/>
      <c r="GI559" s="69"/>
      <c r="GJ559" s="69"/>
      <c r="GK559" s="69"/>
      <c r="GL559" s="69"/>
      <c r="GM559" s="14"/>
      <c r="GN559" s="14"/>
      <c r="GO559" s="14"/>
      <c r="GP559" s="2"/>
      <c r="GR559" s="14"/>
      <c r="GS559" s="14"/>
      <c r="GT559" s="14"/>
      <c r="GU559" s="14"/>
      <c r="GV559" s="14"/>
      <c r="GW559" s="14"/>
      <c r="GX559" s="14"/>
      <c r="GY559" s="14"/>
      <c r="GZ559" s="168"/>
      <c r="HA559" s="168"/>
      <c r="HB559" s="168"/>
      <c r="HC559" s="168"/>
      <c r="HD559" s="168"/>
      <c r="HE559" s="168"/>
      <c r="HF559" s="168"/>
      <c r="HG559" s="168"/>
      <c r="HH559" s="168"/>
      <c r="HI559" s="168"/>
      <c r="HJ559" s="168"/>
      <c r="HK559" s="168"/>
      <c r="HL559" s="14"/>
      <c r="HM559" s="14"/>
      <c r="HN559" s="14"/>
      <c r="HO559" s="3"/>
      <c r="HP559" s="14"/>
      <c r="HQ559" s="14"/>
      <c r="HR559" s="14"/>
      <c r="HS559" s="14"/>
      <c r="HT559" s="14"/>
      <c r="HU559" s="14"/>
      <c r="HV559" s="14"/>
      <c r="HW559" s="14"/>
      <c r="HX559" s="14"/>
      <c r="HY559" s="14"/>
      <c r="IC559" s="14"/>
      <c r="ID559" s="14"/>
      <c r="IE559" s="14"/>
      <c r="IF559" s="14"/>
      <c r="IG559" s="14"/>
      <c r="IH559" s="14"/>
      <c r="II559" s="69"/>
      <c r="IJ559" s="69"/>
      <c r="IK559" s="69"/>
      <c r="IL559" s="69"/>
      <c r="IM559" s="69"/>
      <c r="IN559" s="69"/>
      <c r="IO559" s="69"/>
      <c r="IP559" s="69"/>
      <c r="IQ559" s="69"/>
      <c r="IR559" s="69"/>
      <c r="IS559" s="69"/>
      <c r="IT559" s="69"/>
      <c r="IU559" s="69"/>
      <c r="IV559" s="69"/>
      <c r="IW559" s="14"/>
      <c r="IX559" s="14"/>
      <c r="IY559" s="14"/>
      <c r="JC559" s="14"/>
      <c r="JD559" s="14"/>
      <c r="JE559" s="14"/>
      <c r="JF559" s="14"/>
      <c r="JG559" s="14"/>
      <c r="JH559" s="14"/>
      <c r="JI559" s="69"/>
      <c r="JJ559" s="69"/>
      <c r="JK559" s="69"/>
      <c r="JL559" s="69"/>
      <c r="JM559" s="69"/>
      <c r="JN559" s="69"/>
      <c r="JO559" s="69"/>
      <c r="JP559" s="69"/>
      <c r="JQ559" s="69"/>
      <c r="JR559" s="69"/>
      <c r="JS559" s="69"/>
      <c r="JT559" s="69"/>
      <c r="JU559" s="69"/>
      <c r="JV559" s="69"/>
      <c r="JW559" s="14"/>
      <c r="JX559" s="14"/>
      <c r="JY559" s="14"/>
      <c r="KG559" s="69"/>
      <c r="KH559" s="69"/>
      <c r="KI559" s="69"/>
      <c r="KJ559" s="69"/>
      <c r="KK559" s="69"/>
      <c r="KL559" s="69"/>
      <c r="KM559" s="69"/>
      <c r="KN559" s="69"/>
      <c r="KO559" s="69"/>
      <c r="KP559" s="69"/>
      <c r="KQ559" s="69"/>
      <c r="KR559" s="69"/>
      <c r="KZ559" s="14"/>
      <c r="LA559" s="14"/>
      <c r="LB559" s="14"/>
      <c r="LC559" s="14"/>
      <c r="LD559" s="14"/>
      <c r="LE559" s="69"/>
      <c r="LF559" s="69"/>
      <c r="LG559" s="69"/>
      <c r="LH559" s="69"/>
      <c r="LI559" s="69"/>
      <c r="LJ559" s="69"/>
      <c r="LK559" s="69"/>
      <c r="LL559" s="69"/>
      <c r="LM559" s="69"/>
      <c r="LN559" s="69"/>
      <c r="LO559" s="69"/>
      <c r="LP559" s="69"/>
      <c r="LQ559" s="69"/>
      <c r="LR559" s="14"/>
      <c r="LS559" s="14"/>
      <c r="LT559" s="14"/>
      <c r="LX559" s="14"/>
      <c r="LY559" s="14"/>
      <c r="LZ559" s="14"/>
      <c r="MA559" s="14"/>
      <c r="MB559" s="69"/>
      <c r="MC559" s="69"/>
      <c r="MD559" s="69"/>
      <c r="ME559" s="69"/>
      <c r="MF559" s="69"/>
      <c r="MG559" s="69"/>
      <c r="MH559" s="69"/>
      <c r="MI559" s="69"/>
      <c r="MJ559" s="69"/>
      <c r="MK559" s="69"/>
      <c r="ML559" s="69"/>
      <c r="MM559" s="69"/>
      <c r="MN559" s="14"/>
      <c r="MO559" s="14"/>
      <c r="MP559" s="14"/>
      <c r="MQ559" s="14"/>
      <c r="MR559" s="14"/>
      <c r="MU559" s="14"/>
      <c r="MV559" s="14"/>
      <c r="MW559" s="14"/>
      <c r="MX559" s="14"/>
      <c r="MY559" s="14"/>
      <c r="MZ559" s="69"/>
      <c r="NA559" s="69"/>
      <c r="NB559" s="69"/>
      <c r="NC559" s="69"/>
      <c r="ND559" s="69"/>
      <c r="NE559" s="69"/>
      <c r="NF559" s="69"/>
      <c r="NG559" s="69"/>
      <c r="NH559" s="69"/>
      <c r="NI559" s="69"/>
      <c r="NJ559" s="69"/>
      <c r="NK559" s="69"/>
      <c r="NL559" s="69"/>
      <c r="NM559" s="14"/>
      <c r="NN559" s="14"/>
      <c r="NO559" s="14"/>
      <c r="NS559" s="14"/>
      <c r="NT559" s="14"/>
      <c r="NU559" s="14"/>
      <c r="NV559" s="14"/>
      <c r="NW559" s="14"/>
      <c r="NX559" s="14"/>
      <c r="NY559" s="69"/>
      <c r="NZ559" s="69"/>
      <c r="OA559" s="69"/>
      <c r="OB559" s="69"/>
      <c r="OC559" s="69"/>
      <c r="OD559" s="69"/>
      <c r="OE559" s="69"/>
      <c r="OF559" s="69"/>
      <c r="OG559" s="69"/>
      <c r="OH559" s="69"/>
      <c r="OI559" s="69"/>
      <c r="OJ559" s="69"/>
      <c r="OK559" s="69"/>
      <c r="OL559" s="14"/>
      <c r="OM559" s="14"/>
      <c r="ON559" s="14"/>
      <c r="OR559" s="14"/>
      <c r="OS559" s="14"/>
      <c r="OT559" s="14"/>
      <c r="OU559" s="14"/>
      <c r="OV559" s="69"/>
      <c r="OW559" s="69"/>
      <c r="OX559" s="69"/>
      <c r="OY559" s="69"/>
      <c r="OZ559" s="69"/>
      <c r="PA559" s="69"/>
      <c r="PB559" s="69"/>
      <c r="PC559" s="69"/>
      <c r="PD559" s="69"/>
      <c r="PE559" s="69"/>
      <c r="PF559" s="69"/>
      <c r="PG559" s="69"/>
      <c r="PH559" s="14"/>
      <c r="PI559" s="14"/>
      <c r="PJ559" s="14"/>
      <c r="PK559" s="14"/>
      <c r="PO559" s="14"/>
      <c r="PP559" s="14"/>
      <c r="PQ559" s="14"/>
      <c r="PR559" s="14"/>
      <c r="PS559" s="14"/>
      <c r="PT559" s="69"/>
      <c r="PU559" s="69"/>
      <c r="PV559" s="69"/>
      <c r="PW559" s="69"/>
      <c r="PX559" s="69"/>
      <c r="PY559" s="69"/>
      <c r="PZ559" s="69"/>
      <c r="QA559" s="69"/>
      <c r="QB559" s="69"/>
      <c r="QC559" s="69"/>
      <c r="QD559" s="69"/>
      <c r="QE559" s="69"/>
      <c r="QF559" s="69"/>
      <c r="QG559" s="14"/>
      <c r="QH559" s="14"/>
      <c r="QI559" s="14"/>
      <c r="QJ559" s="14"/>
      <c r="QN559" s="14"/>
      <c r="QO559" s="14"/>
      <c r="QP559" s="14"/>
      <c r="QQ559" s="14"/>
      <c r="QR559" s="14"/>
      <c r="QS559" s="14"/>
      <c r="QT559" s="69"/>
      <c r="QU559" s="69"/>
      <c r="QV559" s="69"/>
      <c r="QW559" s="69"/>
      <c r="QX559" s="69"/>
      <c r="QY559" s="69"/>
      <c r="QZ559" s="69"/>
      <c r="RA559" s="69"/>
      <c r="RB559" s="69"/>
      <c r="RC559" s="69"/>
      <c r="RD559" s="69"/>
      <c r="RE559" s="69"/>
      <c r="RF559" s="69"/>
      <c r="RG559" s="69"/>
      <c r="RH559" s="69"/>
      <c r="RI559" s="14"/>
      <c r="RJ559" s="14"/>
      <c r="RK559" s="14"/>
      <c r="RL559" s="14"/>
      <c r="RP559" s="14"/>
      <c r="RQ559" s="14"/>
      <c r="RR559" s="14"/>
      <c r="RS559" s="14"/>
      <c r="RT559" s="69"/>
      <c r="RU559" s="69"/>
      <c r="RV559" s="69"/>
      <c r="RW559" s="69"/>
      <c r="RX559" s="69"/>
      <c r="RY559" s="69"/>
      <c r="RZ559" s="69"/>
      <c r="SA559" s="69"/>
      <c r="SB559" s="69"/>
      <c r="SC559" s="69"/>
      <c r="SD559" s="69"/>
      <c r="SE559" s="69"/>
      <c r="SF559" s="14"/>
      <c r="SG559" s="14"/>
      <c r="SH559" s="14"/>
      <c r="SL559" s="14"/>
      <c r="SM559" s="14"/>
      <c r="SN559" s="14"/>
      <c r="SO559" s="14"/>
      <c r="SP559" s="69"/>
      <c r="SQ559" s="69"/>
      <c r="SR559" s="69"/>
      <c r="SS559" s="69"/>
      <c r="ST559" s="69"/>
      <c r="SU559" s="69"/>
      <c r="SV559" s="69"/>
      <c r="SW559" s="69"/>
      <c r="SX559" s="69"/>
      <c r="SY559" s="69"/>
      <c r="SZ559" s="69"/>
      <c r="TA559" s="69"/>
      <c r="TB559" s="14"/>
      <c r="TC559" s="14"/>
      <c r="TD559" s="14"/>
      <c r="TH559" s="14"/>
      <c r="TI559" s="14"/>
      <c r="TJ559" s="14"/>
      <c r="TK559" s="14"/>
      <c r="TL559" s="14"/>
      <c r="TM559" s="14"/>
      <c r="TN559" s="69"/>
      <c r="TO559" s="69"/>
      <c r="TP559" s="69"/>
      <c r="TQ559" s="69"/>
      <c r="TR559" s="69"/>
      <c r="TS559" s="69"/>
      <c r="TT559" s="69"/>
      <c r="TU559" s="69"/>
      <c r="TV559" s="69"/>
      <c r="TW559" s="69"/>
      <c r="TX559" s="69"/>
      <c r="TY559" s="69"/>
      <c r="TZ559" s="69"/>
      <c r="UA559" s="69"/>
      <c r="UB559" s="14"/>
      <c r="UC559" s="14"/>
      <c r="UD559" s="14"/>
      <c r="UG559" s="14"/>
      <c r="UH559" s="14"/>
      <c r="UI559" s="14"/>
      <c r="UJ559" s="14"/>
      <c r="UK559" s="69"/>
      <c r="UL559" s="69"/>
      <c r="UM559" s="69"/>
      <c r="UN559" s="69"/>
      <c r="UO559" s="69"/>
      <c r="UP559" s="69"/>
      <c r="UQ559" s="69"/>
      <c r="UR559" s="69"/>
      <c r="US559" s="69"/>
      <c r="UT559" s="69"/>
      <c r="UU559" s="69"/>
      <c r="UV559" s="69"/>
      <c r="UW559" s="14"/>
      <c r="UX559" s="14"/>
      <c r="UY559" s="14"/>
      <c r="VF559" s="6" t="s">
        <v>4699</v>
      </c>
      <c r="VG559" s="6" t="s">
        <v>5160</v>
      </c>
      <c r="VH559" s="3"/>
      <c r="VJ559" s="59"/>
      <c r="VQ559" s="3"/>
      <c r="VR559" s="3"/>
      <c r="VS559" s="3"/>
      <c r="VU559"/>
      <c r="VV559" s="2"/>
      <c r="VW559" s="2"/>
      <c r="VX559" s="3"/>
      <c r="VZ559" s="3"/>
      <c r="WA559" s="3" t="s">
        <v>537</v>
      </c>
      <c r="WC559" s="3"/>
      <c r="WD559" s="3"/>
      <c r="WE559" s="3"/>
      <c r="WF559" s="3"/>
      <c r="WG559" s="2"/>
      <c r="WH559" s="2"/>
      <c r="WI559" s="2"/>
      <c r="WJ559" s="2"/>
      <c r="WK559" s="2"/>
      <c r="WL559" s="2"/>
      <c r="WM559" s="2"/>
      <c r="WN559" s="2"/>
      <c r="WO559" s="2"/>
      <c r="WQ559" s="3"/>
      <c r="WR559" s="3"/>
      <c r="WS559" s="3"/>
      <c r="WT559" s="3"/>
      <c r="WU559" s="3"/>
      <c r="WV559" s="2"/>
      <c r="WW559" s="3"/>
      <c r="WZ559" s="6" t="s">
        <v>1154</v>
      </c>
      <c r="XA559" s="6" t="s">
        <v>3568</v>
      </c>
      <c r="XD559" s="6" t="s">
        <v>3570</v>
      </c>
      <c r="XF559" s="6" t="s">
        <v>2492</v>
      </c>
      <c r="XG559" s="6" t="s">
        <v>1013</v>
      </c>
      <c r="XI559" s="6" t="s">
        <v>1006</v>
      </c>
      <c r="XK559" s="3"/>
      <c r="XL559" s="3" t="s">
        <v>1013</v>
      </c>
      <c r="XP559" s="6" t="s">
        <v>9403</v>
      </c>
      <c r="XQ559" s="6" t="s">
        <v>9403</v>
      </c>
      <c r="XU559" s="3"/>
      <c r="XV559" s="3">
        <v>1</v>
      </c>
      <c r="XX559" s="3"/>
      <c r="XY559" s="3"/>
      <c r="YB559" s="3" t="s">
        <v>1013</v>
      </c>
      <c r="YC559" s="3"/>
      <c r="YD559" s="3"/>
      <c r="YI559" s="3"/>
      <c r="YJ559" s="3" t="s">
        <v>466</v>
      </c>
      <c r="YK559" s="3"/>
      <c r="YL559" s="3"/>
      <c r="YM559" s="3"/>
      <c r="YN559" s="3"/>
      <c r="YO559" s="3"/>
      <c r="YP559" s="3"/>
      <c r="YQ559" s="3"/>
      <c r="YR559" s="3"/>
      <c r="YS559" s="3"/>
      <c r="YT559" s="3"/>
      <c r="YU559" s="3"/>
      <c r="YV559" s="3"/>
      <c r="YX559" s="3" t="s">
        <v>2492</v>
      </c>
      <c r="YY559" s="3"/>
      <c r="YZ559" s="3"/>
      <c r="ZB559" s="3"/>
      <c r="ZC559" s="3"/>
      <c r="ZD559" s="24"/>
      <c r="ZF559" s="24"/>
      <c r="ZH559" s="13"/>
      <c r="ZI559" s="3"/>
      <c r="ZJ559" s="3"/>
    </row>
    <row r="560" spans="1:686" s="6" customFormat="1" ht="33" customHeight="1" x14ac:dyDescent="0.2">
      <c r="A560" s="3"/>
      <c r="B560" s="3"/>
      <c r="C560" s="3"/>
      <c r="D560" s="3"/>
      <c r="E560" s="3"/>
      <c r="F560" s="4"/>
      <c r="G560" s="80"/>
      <c r="H560" s="80"/>
      <c r="I560" s="80"/>
      <c r="J560" s="85"/>
      <c r="K560" s="6">
        <v>125</v>
      </c>
      <c r="L560" s="6">
        <v>181</v>
      </c>
      <c r="M560" s="3"/>
      <c r="N560" s="3"/>
      <c r="O560" s="3"/>
      <c r="P560" s="3"/>
      <c r="R560" s="3"/>
      <c r="S560" s="3"/>
      <c r="T560" s="3" t="s">
        <v>1155</v>
      </c>
      <c r="U560" s="3"/>
      <c r="V560" s="3"/>
      <c r="W560" s="3"/>
      <c r="Y560" s="3"/>
      <c r="Z560" s="3"/>
      <c r="AA560" s="3"/>
      <c r="AC560" s="3"/>
      <c r="AD560" s="3"/>
      <c r="AE560" s="3" t="s">
        <v>3569</v>
      </c>
      <c r="AF560" s="3"/>
      <c r="AG560" s="162" t="s">
        <v>10483</v>
      </c>
      <c r="AH560" s="3"/>
      <c r="AI560" s="3" t="s">
        <v>3570</v>
      </c>
      <c r="AJ560" s="3"/>
      <c r="AK560" s="3"/>
      <c r="AL560" s="3"/>
      <c r="AM560" s="6" t="s">
        <v>9403</v>
      </c>
      <c r="AN560" s="3"/>
      <c r="AO560" s="28"/>
      <c r="AP560" s="28">
        <v>1</v>
      </c>
      <c r="AQ560" s="28">
        <v>120</v>
      </c>
      <c r="AR560" s="98"/>
      <c r="AS560" s="98"/>
      <c r="AT560" s="98"/>
      <c r="AU560" s="98"/>
      <c r="AV560" s="98"/>
      <c r="AW560" s="98"/>
      <c r="AX560" s="98"/>
      <c r="AY560" s="226"/>
      <c r="AZ560" s="28"/>
      <c r="BA560" s="28"/>
      <c r="BB560" s="28"/>
      <c r="BC560" s="28"/>
      <c r="BD560" s="28"/>
      <c r="BE560" s="28"/>
      <c r="BF560" s="28"/>
      <c r="BG560" s="28"/>
      <c r="BH560" s="98" t="s">
        <v>2708</v>
      </c>
      <c r="BI560" s="98"/>
      <c r="BJ560" s="98"/>
      <c r="BK560" s="98"/>
      <c r="BL560" s="98"/>
      <c r="BM560" s="98"/>
      <c r="BN560" s="98"/>
      <c r="BO560" s="98"/>
      <c r="BP560" s="98"/>
      <c r="BQ560" s="28" t="s">
        <v>4455</v>
      </c>
      <c r="BR560" s="227"/>
      <c r="BS560" s="227" t="str">
        <f t="shared" si="18"/>
        <v xml:space="preserve">--                </v>
      </c>
      <c r="BT560" s="98"/>
      <c r="BU560" s="98"/>
      <c r="BV560" s="98"/>
      <c r="BW560" s="98"/>
      <c r="BX560" s="98"/>
      <c r="BY560" s="98"/>
      <c r="BZ560" s="98"/>
      <c r="CA560" s="98"/>
      <c r="CB560" s="98"/>
      <c r="CC560" s="98"/>
      <c r="CD560" s="98"/>
      <c r="CE560" s="98"/>
      <c r="CF560" s="98"/>
      <c r="CG560" s="118"/>
      <c r="CH560" s="118"/>
      <c r="CI560" s="118"/>
      <c r="CJ560" s="243"/>
      <c r="CK560" s="98"/>
      <c r="CL560" s="98">
        <v>9</v>
      </c>
      <c r="CM560" s="98">
        <v>8</v>
      </c>
      <c r="CX560" s="69"/>
      <c r="CY560" s="69"/>
      <c r="CZ560" s="69"/>
      <c r="DA560" s="69"/>
      <c r="DB560" s="69"/>
      <c r="DC560" s="69"/>
      <c r="DD560" s="3"/>
      <c r="DE560" s="3"/>
      <c r="DF560" s="3"/>
      <c r="DG560" s="14"/>
      <c r="DH560" s="14"/>
      <c r="DI560" s="14"/>
      <c r="DJ560" s="14"/>
      <c r="DK560" s="14"/>
      <c r="DL560" s="14"/>
      <c r="DM560" s="69"/>
      <c r="DN560" s="69"/>
      <c r="DO560" s="69"/>
      <c r="DP560" s="69"/>
      <c r="DQ560" s="69"/>
      <c r="DR560" s="69"/>
      <c r="DS560" s="69"/>
      <c r="DT560" s="69"/>
      <c r="DU560" s="69"/>
      <c r="DV560" s="69"/>
      <c r="DW560" s="69"/>
      <c r="DX560" s="69"/>
      <c r="DY560" s="69"/>
      <c r="DZ560" s="69"/>
      <c r="EA560" s="14"/>
      <c r="EB560" s="14"/>
      <c r="EC560" s="14"/>
      <c r="ED560" s="14"/>
      <c r="EE560" s="14"/>
      <c r="EG560" s="14"/>
      <c r="EH560" s="14"/>
      <c r="EI560" s="14"/>
      <c r="EM560" s="14"/>
      <c r="EN560" s="14"/>
      <c r="EO560" s="14"/>
      <c r="EP560" s="14"/>
      <c r="EQ560" s="14"/>
      <c r="ER560" s="14"/>
      <c r="ES560" s="69"/>
      <c r="ET560" s="69"/>
      <c r="EU560" s="69"/>
      <c r="EV560" s="69"/>
      <c r="EW560" s="69"/>
      <c r="EX560" s="69"/>
      <c r="EY560" s="69"/>
      <c r="EZ560" s="69"/>
      <c r="FA560" s="69"/>
      <c r="FB560" s="69"/>
      <c r="FC560" s="69"/>
      <c r="FD560" s="69"/>
      <c r="FE560" s="69"/>
      <c r="FF560" s="69"/>
      <c r="FG560" s="14"/>
      <c r="FH560" s="14"/>
      <c r="FI560" s="14"/>
      <c r="FJ560" s="14"/>
      <c r="FL560" s="14"/>
      <c r="FM560" s="14"/>
      <c r="FN560" s="14"/>
      <c r="FS560" s="14"/>
      <c r="FT560" s="14"/>
      <c r="FU560" s="14"/>
      <c r="FV560" s="14"/>
      <c r="FW560" s="14"/>
      <c r="FX560" s="14"/>
      <c r="FY560" s="69"/>
      <c r="FZ560" s="69"/>
      <c r="GA560" s="69"/>
      <c r="GB560" s="69"/>
      <c r="GC560" s="69"/>
      <c r="GD560" s="69"/>
      <c r="GE560" s="69"/>
      <c r="GF560" s="69"/>
      <c r="GG560" s="69"/>
      <c r="GH560" s="69"/>
      <c r="GI560" s="69"/>
      <c r="GJ560" s="69"/>
      <c r="GK560" s="69"/>
      <c r="GL560" s="69"/>
      <c r="GM560" s="14"/>
      <c r="GN560" s="14"/>
      <c r="GO560" s="14"/>
      <c r="GP560" s="2"/>
      <c r="GR560" s="14"/>
      <c r="GS560" s="14"/>
      <c r="GT560" s="14"/>
      <c r="GU560" s="14"/>
      <c r="GV560" s="14"/>
      <c r="GW560" s="14"/>
      <c r="GX560" s="14"/>
      <c r="GY560" s="14"/>
      <c r="GZ560" s="168"/>
      <c r="HA560" s="168"/>
      <c r="HB560" s="168"/>
      <c r="HC560" s="168"/>
      <c r="HD560" s="168"/>
      <c r="HE560" s="168"/>
      <c r="HF560" s="168"/>
      <c r="HG560" s="168"/>
      <c r="HH560" s="168"/>
      <c r="HI560" s="168"/>
      <c r="HJ560" s="168"/>
      <c r="HK560" s="168"/>
      <c r="HL560" s="14"/>
      <c r="HM560" s="14"/>
      <c r="HN560" s="14"/>
      <c r="HO560" s="3"/>
      <c r="HP560" s="14"/>
      <c r="HQ560" s="14"/>
      <c r="HR560" s="14"/>
      <c r="HS560" s="14"/>
      <c r="HT560" s="14"/>
      <c r="HU560" s="14"/>
      <c r="HV560" s="14"/>
      <c r="HW560" s="14"/>
      <c r="HX560" s="14"/>
      <c r="HY560" s="14"/>
      <c r="IC560" s="14"/>
      <c r="ID560" s="14"/>
      <c r="IE560" s="14"/>
      <c r="IF560" s="14"/>
      <c r="IG560" s="14"/>
      <c r="IH560" s="14"/>
      <c r="II560" s="69"/>
      <c r="IJ560" s="69"/>
      <c r="IK560" s="69"/>
      <c r="IL560" s="69"/>
      <c r="IM560" s="69"/>
      <c r="IN560" s="69"/>
      <c r="IO560" s="69"/>
      <c r="IP560" s="69"/>
      <c r="IQ560" s="69"/>
      <c r="IR560" s="69"/>
      <c r="IS560" s="69"/>
      <c r="IT560" s="69"/>
      <c r="IU560" s="69"/>
      <c r="IV560" s="69"/>
      <c r="IW560" s="14"/>
      <c r="IX560" s="14"/>
      <c r="IY560" s="14"/>
      <c r="JC560" s="14"/>
      <c r="JD560" s="14"/>
      <c r="JE560" s="14"/>
      <c r="JF560" s="14"/>
      <c r="JG560" s="14"/>
      <c r="JH560" s="14"/>
      <c r="JI560" s="69"/>
      <c r="JJ560" s="69"/>
      <c r="JK560" s="69"/>
      <c r="JL560" s="69"/>
      <c r="JM560" s="69"/>
      <c r="JN560" s="69"/>
      <c r="JO560" s="69"/>
      <c r="JP560" s="69"/>
      <c r="JQ560" s="69"/>
      <c r="JR560" s="69"/>
      <c r="JS560" s="69"/>
      <c r="JT560" s="69"/>
      <c r="JU560" s="69"/>
      <c r="JV560" s="69"/>
      <c r="JW560" s="14"/>
      <c r="JX560" s="14"/>
      <c r="JY560" s="14"/>
      <c r="KG560" s="69"/>
      <c r="KH560" s="69"/>
      <c r="KI560" s="69"/>
      <c r="KJ560" s="69"/>
      <c r="KK560" s="69"/>
      <c r="KL560" s="69"/>
      <c r="KM560" s="69"/>
      <c r="KN560" s="69"/>
      <c r="KO560" s="69"/>
      <c r="KP560" s="69"/>
      <c r="KQ560" s="69"/>
      <c r="KR560" s="69"/>
      <c r="KZ560" s="14"/>
      <c r="LA560" s="14"/>
      <c r="LB560" s="14"/>
      <c r="LC560" s="14"/>
      <c r="LD560" s="14"/>
      <c r="LE560" s="69"/>
      <c r="LF560" s="69"/>
      <c r="LG560" s="69"/>
      <c r="LH560" s="69"/>
      <c r="LI560" s="69"/>
      <c r="LJ560" s="69"/>
      <c r="LK560" s="69"/>
      <c r="LL560" s="69"/>
      <c r="LM560" s="69"/>
      <c r="LN560" s="69"/>
      <c r="LO560" s="69"/>
      <c r="LP560" s="69"/>
      <c r="LQ560" s="69"/>
      <c r="LR560" s="14"/>
      <c r="LS560" s="14"/>
      <c r="LT560" s="14"/>
      <c r="LX560" s="14"/>
      <c r="LY560" s="14"/>
      <c r="LZ560" s="14"/>
      <c r="MA560" s="14"/>
      <c r="MB560" s="69"/>
      <c r="MC560" s="69"/>
      <c r="MD560" s="69"/>
      <c r="ME560" s="69"/>
      <c r="MF560" s="69"/>
      <c r="MG560" s="69"/>
      <c r="MH560" s="69"/>
      <c r="MI560" s="69"/>
      <c r="MJ560" s="69"/>
      <c r="MK560" s="69"/>
      <c r="ML560" s="69"/>
      <c r="MM560" s="69"/>
      <c r="MN560" s="14"/>
      <c r="MO560" s="14"/>
      <c r="MP560" s="14"/>
      <c r="MQ560" s="14"/>
      <c r="MR560" s="14"/>
      <c r="MU560" s="14"/>
      <c r="MV560" s="14"/>
      <c r="MW560" s="14"/>
      <c r="MX560" s="14"/>
      <c r="MY560" s="14"/>
      <c r="MZ560" s="69"/>
      <c r="NA560" s="69"/>
      <c r="NB560" s="69"/>
      <c r="NC560" s="69"/>
      <c r="ND560" s="69"/>
      <c r="NE560" s="69"/>
      <c r="NF560" s="69"/>
      <c r="NG560" s="69"/>
      <c r="NH560" s="69"/>
      <c r="NI560" s="69"/>
      <c r="NJ560" s="69"/>
      <c r="NK560" s="69"/>
      <c r="NL560" s="69"/>
      <c r="NM560" s="14"/>
      <c r="NN560" s="14"/>
      <c r="NO560" s="14"/>
      <c r="NS560" s="14"/>
      <c r="NT560" s="14"/>
      <c r="NU560" s="14"/>
      <c r="NV560" s="14"/>
      <c r="NW560" s="14"/>
      <c r="NX560" s="14"/>
      <c r="NY560" s="69"/>
      <c r="NZ560" s="69"/>
      <c r="OA560" s="69"/>
      <c r="OB560" s="69"/>
      <c r="OC560" s="69"/>
      <c r="OD560" s="69"/>
      <c r="OE560" s="69"/>
      <c r="OF560" s="69"/>
      <c r="OG560" s="69"/>
      <c r="OH560" s="69"/>
      <c r="OI560" s="69"/>
      <c r="OJ560" s="69"/>
      <c r="OK560" s="69"/>
      <c r="OL560" s="14"/>
      <c r="OM560" s="14"/>
      <c r="ON560" s="14"/>
      <c r="OR560" s="14"/>
      <c r="OS560" s="14"/>
      <c r="OT560" s="14"/>
      <c r="OU560" s="14"/>
      <c r="OV560" s="69"/>
      <c r="OW560" s="69"/>
      <c r="OX560" s="69"/>
      <c r="OY560" s="69"/>
      <c r="OZ560" s="69"/>
      <c r="PA560" s="69"/>
      <c r="PB560" s="69"/>
      <c r="PC560" s="69"/>
      <c r="PD560" s="69"/>
      <c r="PE560" s="69"/>
      <c r="PF560" s="69"/>
      <c r="PG560" s="69"/>
      <c r="PH560" s="14"/>
      <c r="PI560" s="14"/>
      <c r="PJ560" s="14"/>
      <c r="PK560" s="14"/>
      <c r="PO560" s="14"/>
      <c r="PP560" s="14"/>
      <c r="PQ560" s="14"/>
      <c r="PR560" s="14"/>
      <c r="PS560" s="14"/>
      <c r="PT560" s="69"/>
      <c r="PU560" s="69"/>
      <c r="PV560" s="69"/>
      <c r="PW560" s="69"/>
      <c r="PX560" s="69"/>
      <c r="PY560" s="69"/>
      <c r="PZ560" s="69"/>
      <c r="QA560" s="69"/>
      <c r="QB560" s="69"/>
      <c r="QC560" s="69"/>
      <c r="QD560" s="69"/>
      <c r="QE560" s="69"/>
      <c r="QF560" s="69"/>
      <c r="QG560" s="14"/>
      <c r="QH560" s="14"/>
      <c r="QI560" s="14"/>
      <c r="QJ560" s="14"/>
      <c r="QN560" s="14"/>
      <c r="QO560" s="14"/>
      <c r="QP560" s="14"/>
      <c r="QQ560" s="14"/>
      <c r="QR560" s="14"/>
      <c r="QS560" s="14"/>
      <c r="QT560" s="69"/>
      <c r="QU560" s="69"/>
      <c r="QV560" s="69"/>
      <c r="QW560" s="69"/>
      <c r="QX560" s="69"/>
      <c r="QY560" s="69"/>
      <c r="QZ560" s="69"/>
      <c r="RA560" s="69"/>
      <c r="RB560" s="69"/>
      <c r="RC560" s="69"/>
      <c r="RD560" s="69"/>
      <c r="RE560" s="69"/>
      <c r="RF560" s="69"/>
      <c r="RG560" s="69"/>
      <c r="RH560" s="69"/>
      <c r="RI560" s="14"/>
      <c r="RJ560" s="14"/>
      <c r="RK560" s="14"/>
      <c r="RL560" s="14"/>
      <c r="RP560" s="14"/>
      <c r="RQ560" s="14"/>
      <c r="RR560" s="14"/>
      <c r="RS560" s="14"/>
      <c r="RT560" s="69"/>
      <c r="RU560" s="69"/>
      <c r="RV560" s="69"/>
      <c r="RW560" s="69"/>
      <c r="RX560" s="69"/>
      <c r="RY560" s="69"/>
      <c r="RZ560" s="69"/>
      <c r="SA560" s="69"/>
      <c r="SB560" s="69"/>
      <c r="SC560" s="69"/>
      <c r="SD560" s="69"/>
      <c r="SE560" s="69"/>
      <c r="SF560" s="14"/>
      <c r="SG560" s="14"/>
      <c r="SH560" s="14"/>
      <c r="SL560" s="14"/>
      <c r="SM560" s="14"/>
      <c r="SN560" s="14"/>
      <c r="SO560" s="14"/>
      <c r="SP560" s="69"/>
      <c r="SQ560" s="69"/>
      <c r="SR560" s="69"/>
      <c r="SS560" s="69"/>
      <c r="ST560" s="69"/>
      <c r="SU560" s="69"/>
      <c r="SV560" s="69"/>
      <c r="SW560" s="69"/>
      <c r="SX560" s="69"/>
      <c r="SY560" s="69"/>
      <c r="SZ560" s="69"/>
      <c r="TA560" s="69"/>
      <c r="TB560" s="14"/>
      <c r="TC560" s="14"/>
      <c r="TD560" s="14"/>
      <c r="TH560" s="14"/>
      <c r="TI560" s="14"/>
      <c r="TJ560" s="14"/>
      <c r="TK560" s="14"/>
      <c r="TL560" s="14"/>
      <c r="TM560" s="14"/>
      <c r="TN560" s="69"/>
      <c r="TO560" s="69"/>
      <c r="TP560" s="69"/>
      <c r="TQ560" s="69"/>
      <c r="TR560" s="69"/>
      <c r="TS560" s="69"/>
      <c r="TT560" s="69"/>
      <c r="TU560" s="69"/>
      <c r="TV560" s="69"/>
      <c r="TW560" s="69"/>
      <c r="TX560" s="69"/>
      <c r="TY560" s="69"/>
      <c r="TZ560" s="69"/>
      <c r="UA560" s="69"/>
      <c r="UB560" s="14"/>
      <c r="UC560" s="14"/>
      <c r="UD560" s="14"/>
      <c r="UG560" s="14"/>
      <c r="UH560" s="14"/>
      <c r="UI560" s="14"/>
      <c r="UJ560" s="14"/>
      <c r="UK560" s="69"/>
      <c r="UL560" s="69"/>
      <c r="UM560" s="69"/>
      <c r="UN560" s="69"/>
      <c r="UO560" s="69"/>
      <c r="UP560" s="69"/>
      <c r="UQ560" s="69"/>
      <c r="UR560" s="69"/>
      <c r="US560" s="69"/>
      <c r="UT560" s="69"/>
      <c r="UU560" s="69"/>
      <c r="UV560" s="69"/>
      <c r="UW560" s="14"/>
      <c r="UX560" s="14"/>
      <c r="UY560" s="14"/>
      <c r="VF560" s="6" t="s">
        <v>4699</v>
      </c>
      <c r="VG560" s="6" t="s">
        <v>5160</v>
      </c>
      <c r="VH560" s="3"/>
      <c r="VJ560" s="59"/>
      <c r="VQ560" s="3"/>
      <c r="VR560" s="3"/>
      <c r="VS560" s="3"/>
      <c r="VU560"/>
      <c r="VV560" s="2"/>
      <c r="VW560" s="2"/>
      <c r="VX560" s="3"/>
      <c r="VZ560" s="3"/>
      <c r="WA560" s="3" t="s">
        <v>537</v>
      </c>
      <c r="WC560" s="3"/>
      <c r="WD560" s="3"/>
      <c r="WE560" s="3"/>
      <c r="WF560" s="3"/>
      <c r="WG560" s="2"/>
      <c r="WH560" s="2"/>
      <c r="WI560" s="2"/>
      <c r="WJ560" s="2"/>
      <c r="WK560" s="2"/>
      <c r="WL560" s="2"/>
      <c r="WM560" s="2"/>
      <c r="WN560" s="2"/>
      <c r="WO560" s="2"/>
      <c r="WQ560" s="3"/>
      <c r="WR560" s="3"/>
      <c r="WS560" s="3"/>
      <c r="WT560" s="3"/>
      <c r="WU560" s="3"/>
      <c r="WV560" s="2"/>
      <c r="WW560" s="3"/>
      <c r="WZ560" s="6" t="s">
        <v>1155</v>
      </c>
      <c r="XA560" s="6" t="s">
        <v>3569</v>
      </c>
      <c r="XD560" s="6" t="s">
        <v>3570</v>
      </c>
      <c r="XF560" s="6" t="s">
        <v>2492</v>
      </c>
      <c r="XG560" s="6" t="s">
        <v>1013</v>
      </c>
      <c r="XI560" s="6" t="s">
        <v>1006</v>
      </c>
      <c r="XK560" s="3"/>
      <c r="XL560" s="3" t="s">
        <v>1013</v>
      </c>
      <c r="XP560" s="6" t="s">
        <v>9403</v>
      </c>
      <c r="XQ560" s="6" t="s">
        <v>9403</v>
      </c>
      <c r="XU560" s="3"/>
      <c r="XV560" s="3">
        <v>1</v>
      </c>
      <c r="XX560" s="3"/>
      <c r="XY560" s="3"/>
      <c r="YB560" s="3" t="s">
        <v>1013</v>
      </c>
      <c r="YC560" s="3"/>
      <c r="YD560" s="3"/>
      <c r="YI560" s="3"/>
      <c r="YJ560" s="3" t="s">
        <v>466</v>
      </c>
      <c r="YK560" s="3"/>
      <c r="YL560" s="3"/>
      <c r="YM560" s="3"/>
      <c r="YN560" s="3"/>
      <c r="YO560" s="3"/>
      <c r="YP560" s="3"/>
      <c r="YQ560" s="3"/>
      <c r="YR560" s="3"/>
      <c r="YS560" s="3"/>
      <c r="YT560" s="3"/>
      <c r="YU560" s="3"/>
      <c r="YV560" s="3"/>
      <c r="YX560" s="3" t="s">
        <v>2492</v>
      </c>
      <c r="YY560" s="3"/>
      <c r="YZ560" s="3"/>
      <c r="ZB560" s="3"/>
      <c r="ZC560" s="3"/>
      <c r="ZD560" s="24"/>
      <c r="ZF560" s="24"/>
      <c r="ZH560" s="13"/>
      <c r="ZI560" s="3"/>
      <c r="ZJ560" s="3"/>
    </row>
    <row r="561" spans="1:686" s="6" customFormat="1" ht="33" customHeight="1" x14ac:dyDescent="0.2">
      <c r="A561" s="162" t="s">
        <v>10483</v>
      </c>
      <c r="B561" s="64" t="s">
        <v>11357</v>
      </c>
      <c r="C561" s="138" t="s">
        <v>9929</v>
      </c>
      <c r="D561" s="138"/>
      <c r="E561" s="138"/>
      <c r="F561" s="4"/>
      <c r="G561" s="80"/>
      <c r="H561" s="80"/>
      <c r="I561" s="80"/>
      <c r="J561" s="85"/>
      <c r="K561" s="6">
        <v>126</v>
      </c>
      <c r="L561" s="6">
        <v>182</v>
      </c>
      <c r="M561" s="138" t="s">
        <v>938</v>
      </c>
      <c r="N561" s="3" t="s">
        <v>10358</v>
      </c>
      <c r="O561" s="3" t="s">
        <v>10359</v>
      </c>
      <c r="P561" s="3">
        <v>2</v>
      </c>
      <c r="Q561" s="6" t="s">
        <v>2357</v>
      </c>
      <c r="R561" s="3"/>
      <c r="S561" s="3" t="s">
        <v>348</v>
      </c>
      <c r="T561" s="3" t="s">
        <v>1156</v>
      </c>
      <c r="U561" s="3" t="s">
        <v>349</v>
      </c>
      <c r="V561" s="3" t="s">
        <v>350</v>
      </c>
      <c r="W561" s="3" t="s">
        <v>2108</v>
      </c>
      <c r="Y561" s="3" t="s">
        <v>2226</v>
      </c>
      <c r="Z561" s="3" t="s">
        <v>2237</v>
      </c>
      <c r="AA561" s="3"/>
      <c r="AB561" s="6" t="s">
        <v>1837</v>
      </c>
      <c r="AC561" s="3" t="s">
        <v>145</v>
      </c>
      <c r="AD561" s="3" t="s">
        <v>3576</v>
      </c>
      <c r="AE561" s="3" t="s">
        <v>3575</v>
      </c>
      <c r="AF561" s="3" t="s">
        <v>3571</v>
      </c>
      <c r="AG561" s="3" t="s">
        <v>3571</v>
      </c>
      <c r="AH561" s="3"/>
      <c r="AI561" s="3" t="s">
        <v>3572</v>
      </c>
      <c r="AJ561" s="3" t="s">
        <v>542</v>
      </c>
      <c r="AK561" s="3"/>
      <c r="AL561" s="3"/>
      <c r="AM561" s="6" t="s">
        <v>801</v>
      </c>
      <c r="AN561" s="3" t="s">
        <v>537</v>
      </c>
      <c r="AO561" s="28">
        <v>5</v>
      </c>
      <c r="AP561" s="28">
        <v>6</v>
      </c>
      <c r="AQ561" s="28">
        <v>50</v>
      </c>
      <c r="AR561" s="98" t="s">
        <v>2831</v>
      </c>
      <c r="AS561" s="98"/>
      <c r="AT561" s="98" t="s">
        <v>3038</v>
      </c>
      <c r="AU561" s="98" t="s">
        <v>3038</v>
      </c>
      <c r="AV561" s="98">
        <v>0</v>
      </c>
      <c r="AW561" s="98" t="s">
        <v>3039</v>
      </c>
      <c r="AX561" s="98" t="s">
        <v>3039</v>
      </c>
      <c r="AY561" s="226" t="s">
        <v>49</v>
      </c>
      <c r="AZ561" s="28" t="s">
        <v>542</v>
      </c>
      <c r="BA561" s="28" t="s">
        <v>542</v>
      </c>
      <c r="BB561" s="28" t="s">
        <v>542</v>
      </c>
      <c r="BC561" s="28" t="s">
        <v>700</v>
      </c>
      <c r="BD561" s="28" t="s">
        <v>53</v>
      </c>
      <c r="BE561" s="28" t="s">
        <v>353</v>
      </c>
      <c r="BF561" s="28" t="s">
        <v>30</v>
      </c>
      <c r="BG561" s="28" t="s">
        <v>12</v>
      </c>
      <c r="BH561" s="98" t="s">
        <v>2708</v>
      </c>
      <c r="BI561" s="98" t="s">
        <v>1529</v>
      </c>
      <c r="BJ561" s="98" t="s">
        <v>11131</v>
      </c>
      <c r="BK561" s="98">
        <v>5</v>
      </c>
      <c r="BL561" s="98">
        <v>3</v>
      </c>
      <c r="BM561" s="98" t="s">
        <v>448</v>
      </c>
      <c r="BN561" s="98" t="s">
        <v>448</v>
      </c>
      <c r="BO561" s="98" t="s">
        <v>448</v>
      </c>
      <c r="BP561" s="98"/>
      <c r="BQ561" s="28" t="s">
        <v>4455</v>
      </c>
      <c r="BR561" s="227" t="s">
        <v>351</v>
      </c>
      <c r="BS561" s="227" t="str">
        <f t="shared" si="18"/>
        <v xml:space="preserve">-- -- BES        SATAQ-3-I   DASS-D-short scale    </v>
      </c>
      <c r="BT561" s="98" t="s">
        <v>4414</v>
      </c>
      <c r="BU561" s="98" t="s">
        <v>8259</v>
      </c>
      <c r="BV561" s="98" t="s">
        <v>8260</v>
      </c>
      <c r="BW561" s="98"/>
      <c r="BX561" s="98"/>
      <c r="BY561" s="98"/>
      <c r="BZ561" s="98"/>
      <c r="CA561" s="98"/>
      <c r="CB561" s="98"/>
      <c r="CC561" s="98"/>
      <c r="CD561" s="98"/>
      <c r="CE561" s="98" t="s">
        <v>4463</v>
      </c>
      <c r="CF561" s="98" t="s">
        <v>4490</v>
      </c>
      <c r="CG561" s="118"/>
      <c r="CH561" s="118"/>
      <c r="CI561" s="118"/>
      <c r="CJ561" s="243"/>
      <c r="CK561" s="98"/>
      <c r="CL561" s="98">
        <v>255</v>
      </c>
      <c r="CM561" s="98">
        <v>249</v>
      </c>
      <c r="CN561" s="6" t="s">
        <v>163</v>
      </c>
      <c r="CO561" s="6">
        <v>237</v>
      </c>
      <c r="CX561" s="69"/>
      <c r="CY561" s="6">
        <v>237</v>
      </c>
      <c r="CZ561" s="69"/>
      <c r="DA561" s="69"/>
      <c r="DB561" s="69"/>
      <c r="DC561" s="69"/>
      <c r="DD561" s="162" t="s">
        <v>10483</v>
      </c>
      <c r="DE561" s="162" t="s">
        <v>10483</v>
      </c>
      <c r="DF561" s="162" t="s">
        <v>10483</v>
      </c>
      <c r="DG561" s="162" t="s">
        <v>10483</v>
      </c>
      <c r="DH561" s="162" t="s">
        <v>10483</v>
      </c>
      <c r="DI561" s="162" t="s">
        <v>10483</v>
      </c>
      <c r="DJ561" s="162" t="s">
        <v>10483</v>
      </c>
      <c r="DK561" s="162" t="s">
        <v>10483</v>
      </c>
      <c r="DL561" s="162" t="s">
        <v>10483</v>
      </c>
      <c r="DM561" s="69"/>
      <c r="DN561" s="69"/>
      <c r="DO561" s="69"/>
      <c r="DP561" s="69"/>
      <c r="DQ561" s="69"/>
      <c r="DR561" s="69"/>
      <c r="DS561" s="69"/>
      <c r="DT561" s="69"/>
      <c r="DU561" s="69"/>
      <c r="DV561" s="69"/>
      <c r="DW561" s="69"/>
      <c r="DX561" s="69"/>
      <c r="DY561" s="69"/>
      <c r="DZ561" s="69"/>
      <c r="EA561" s="162" t="s">
        <v>10483</v>
      </c>
      <c r="EB561" s="162"/>
      <c r="EC561" s="162" t="s">
        <v>10483</v>
      </c>
      <c r="ED561" s="162" t="s">
        <v>10483</v>
      </c>
      <c r="EE561" s="162" t="s">
        <v>10483</v>
      </c>
      <c r="EF561" s="162" t="s">
        <v>10483</v>
      </c>
      <c r="EG561" s="14"/>
      <c r="EH561" s="14"/>
      <c r="EI561" s="14"/>
      <c r="EJ561" s="6" t="s">
        <v>1355</v>
      </c>
      <c r="EK561" s="6" t="s">
        <v>1355</v>
      </c>
      <c r="EL561" s="6" t="s">
        <v>1355</v>
      </c>
      <c r="EM561" s="14">
        <v>2.2999999999999998</v>
      </c>
      <c r="EN561" s="14">
        <v>0.75</v>
      </c>
      <c r="EO561" s="162" t="s">
        <v>10483</v>
      </c>
      <c r="EP561" s="14">
        <v>2.31</v>
      </c>
      <c r="EQ561" s="14">
        <v>0.32</v>
      </c>
      <c r="ER561" s="162" t="s">
        <v>10483</v>
      </c>
      <c r="ES561" s="69"/>
      <c r="ET561" s="69"/>
      <c r="EU561" s="69"/>
      <c r="EV561" s="177">
        <v>2.37</v>
      </c>
      <c r="EW561" s="177">
        <v>0.32</v>
      </c>
      <c r="EX561" s="69"/>
      <c r="EY561" s="69"/>
      <c r="EZ561" s="69"/>
      <c r="FA561" s="69"/>
      <c r="FB561" s="69"/>
      <c r="FC561" s="69"/>
      <c r="FD561" s="69"/>
      <c r="FE561" s="69"/>
      <c r="FF561" s="69"/>
      <c r="FG561" s="162" t="s">
        <v>10483</v>
      </c>
      <c r="FH561" s="162" t="s">
        <v>10483</v>
      </c>
      <c r="FI561" s="162" t="s">
        <v>10483</v>
      </c>
      <c r="FJ561" s="162" t="s">
        <v>10483</v>
      </c>
      <c r="FK561" s="162" t="s">
        <v>10483</v>
      </c>
      <c r="FL561" s="14"/>
      <c r="FM561" s="14"/>
      <c r="FN561" s="14"/>
      <c r="FO561" s="162" t="s">
        <v>10483</v>
      </c>
      <c r="FP561" s="162" t="s">
        <v>10483</v>
      </c>
      <c r="FQ561" s="162" t="s">
        <v>10483</v>
      </c>
      <c r="FR561" s="162" t="s">
        <v>10483</v>
      </c>
      <c r="FS561" s="162" t="s">
        <v>10483</v>
      </c>
      <c r="FT561" s="162" t="s">
        <v>10483</v>
      </c>
      <c r="FU561" s="162" t="s">
        <v>10483</v>
      </c>
      <c r="FV561" s="162" t="s">
        <v>10483</v>
      </c>
      <c r="FW561" s="162" t="s">
        <v>10483</v>
      </c>
      <c r="FX561" s="162" t="s">
        <v>10483</v>
      </c>
      <c r="FY561" s="69"/>
      <c r="FZ561" s="69"/>
      <c r="GA561" s="69"/>
      <c r="GB561" s="69"/>
      <c r="GC561" s="69"/>
      <c r="GD561" s="69"/>
      <c r="GE561" s="69"/>
      <c r="GF561" s="69"/>
      <c r="GG561" s="69"/>
      <c r="GH561" s="69"/>
      <c r="GI561" s="69"/>
      <c r="GJ561" s="69"/>
      <c r="GK561" s="69"/>
      <c r="GL561" s="69"/>
      <c r="GM561" s="162" t="s">
        <v>10483</v>
      </c>
      <c r="GN561" s="162" t="s">
        <v>10483</v>
      </c>
      <c r="GO561" s="162" t="s">
        <v>10483</v>
      </c>
      <c r="GP561" s="162" t="s">
        <v>10483</v>
      </c>
      <c r="GQ561" s="162" t="s">
        <v>10483</v>
      </c>
      <c r="GR561" s="14"/>
      <c r="GS561" s="14"/>
      <c r="GT561" s="14"/>
      <c r="GU561" s="14"/>
      <c r="GV561" s="14"/>
      <c r="GW561" s="14"/>
      <c r="GX561" s="14"/>
      <c r="GY561" s="14"/>
      <c r="GZ561" s="168"/>
      <c r="HA561" s="168"/>
      <c r="HB561" s="168"/>
      <c r="HC561" s="168"/>
      <c r="HD561" s="168"/>
      <c r="HE561" s="168"/>
      <c r="HF561" s="168"/>
      <c r="HG561" s="168"/>
      <c r="HH561" s="168"/>
      <c r="HI561" s="168"/>
      <c r="HJ561" s="168"/>
      <c r="HK561" s="168"/>
      <c r="HL561" s="14"/>
      <c r="HM561" s="14"/>
      <c r="HN561" s="14"/>
      <c r="HO561" s="134" t="s">
        <v>542</v>
      </c>
      <c r="HP561" s="29" t="s">
        <v>7548</v>
      </c>
      <c r="HQ561" s="14"/>
      <c r="HR561" s="29"/>
      <c r="HS561" s="29"/>
      <c r="HT561" s="14"/>
      <c r="HU561" s="14" t="s">
        <v>7548</v>
      </c>
      <c r="HV561" s="14"/>
      <c r="HW561" s="14"/>
      <c r="HX561" s="14" t="s">
        <v>823</v>
      </c>
      <c r="HY561" s="14" t="s">
        <v>10876</v>
      </c>
      <c r="IC561" s="14"/>
      <c r="ID561" s="14"/>
      <c r="IE561" s="14"/>
      <c r="IF561" s="14"/>
      <c r="IG561" s="14"/>
      <c r="IH561" s="14"/>
      <c r="II561" s="69"/>
      <c r="IJ561" s="69"/>
      <c r="IK561" s="69"/>
      <c r="IL561" s="69"/>
      <c r="IM561" s="69"/>
      <c r="IN561" s="69"/>
      <c r="IO561" s="69"/>
      <c r="IP561" s="69"/>
      <c r="IQ561" s="69"/>
      <c r="IR561" s="69"/>
      <c r="IS561" s="69"/>
      <c r="IT561" s="69"/>
      <c r="IU561" s="69"/>
      <c r="IV561" s="69"/>
      <c r="IW561" s="14"/>
      <c r="IX561" s="14"/>
      <c r="IY561" s="14"/>
      <c r="JC561" s="14"/>
      <c r="JD561" s="14"/>
      <c r="JE561" s="14"/>
      <c r="JF561" s="14"/>
      <c r="JG561" s="14"/>
      <c r="JH561" s="14"/>
      <c r="JI561" s="69"/>
      <c r="JJ561" s="69"/>
      <c r="JK561" s="69"/>
      <c r="JL561" s="69"/>
      <c r="JM561" s="69"/>
      <c r="JN561" s="69"/>
      <c r="JO561" s="69"/>
      <c r="JP561" s="69"/>
      <c r="JQ561" s="69"/>
      <c r="JR561" s="69"/>
      <c r="JS561" s="69"/>
      <c r="JT561" s="69"/>
      <c r="JU561" s="69"/>
      <c r="JV561" s="69"/>
      <c r="JW561" s="14"/>
      <c r="JX561" s="14"/>
      <c r="JY561" s="14"/>
      <c r="KG561" s="69"/>
      <c r="KH561" s="69"/>
      <c r="KI561" s="69"/>
      <c r="KJ561" s="69"/>
      <c r="KK561" s="69"/>
      <c r="KL561" s="69"/>
      <c r="KM561" s="69"/>
      <c r="KN561" s="69"/>
      <c r="KO561" s="69"/>
      <c r="KP561" s="69"/>
      <c r="KQ561" s="69"/>
      <c r="KR561" s="69"/>
      <c r="KZ561" s="14"/>
      <c r="LA561" s="14"/>
      <c r="LB561" s="14"/>
      <c r="LC561" s="14"/>
      <c r="LD561" s="14"/>
      <c r="LE561" s="69"/>
      <c r="LF561" s="69"/>
      <c r="LG561" s="69"/>
      <c r="LH561" s="69"/>
      <c r="LI561" s="69"/>
      <c r="LJ561" s="69"/>
      <c r="LK561" s="69"/>
      <c r="LL561" s="69"/>
      <c r="LM561" s="69"/>
      <c r="LN561" s="69"/>
      <c r="LO561" s="69"/>
      <c r="LP561" s="69"/>
      <c r="LQ561" s="69"/>
      <c r="LR561" s="14"/>
      <c r="LS561" s="14"/>
      <c r="LT561" s="14"/>
      <c r="LX561" s="14"/>
      <c r="LY561" s="14"/>
      <c r="LZ561" s="14"/>
      <c r="MA561" s="14"/>
      <c r="MB561" s="69"/>
      <c r="MC561" s="69"/>
      <c r="MD561" s="69"/>
      <c r="ME561" s="69"/>
      <c r="MF561" s="69"/>
      <c r="MG561" s="69"/>
      <c r="MH561" s="69"/>
      <c r="MI561" s="69"/>
      <c r="MJ561" s="69"/>
      <c r="MK561" s="69"/>
      <c r="ML561" s="69"/>
      <c r="MM561" s="69"/>
      <c r="MN561" s="14"/>
      <c r="MO561" s="14"/>
      <c r="MP561" s="14"/>
      <c r="MQ561" s="14"/>
      <c r="MR561" s="14"/>
      <c r="MU561" s="14"/>
      <c r="MV561" s="14"/>
      <c r="MW561" s="14"/>
      <c r="MX561" s="14"/>
      <c r="MY561" s="14"/>
      <c r="MZ561" s="69"/>
      <c r="NA561" s="69"/>
      <c r="NB561" s="69"/>
      <c r="NC561" s="69"/>
      <c r="ND561" s="69"/>
      <c r="NE561" s="69"/>
      <c r="NF561" s="69"/>
      <c r="NG561" s="69"/>
      <c r="NH561" s="69"/>
      <c r="NI561" s="69"/>
      <c r="NJ561" s="69"/>
      <c r="NK561" s="69"/>
      <c r="NL561" s="69"/>
      <c r="NM561" s="14"/>
      <c r="NN561" s="14"/>
      <c r="NO561" s="14"/>
      <c r="NS561" s="14"/>
      <c r="NT561" s="14"/>
      <c r="NU561" s="14"/>
      <c r="NV561" s="14"/>
      <c r="NW561" s="14"/>
      <c r="NX561" s="14"/>
      <c r="NY561" s="69"/>
      <c r="NZ561" s="69"/>
      <c r="OA561" s="69"/>
      <c r="OB561" s="69"/>
      <c r="OC561" s="69"/>
      <c r="OD561" s="69"/>
      <c r="OE561" s="69"/>
      <c r="OF561" s="69"/>
      <c r="OG561" s="69"/>
      <c r="OH561" s="69"/>
      <c r="OI561" s="69"/>
      <c r="OJ561" s="69"/>
      <c r="OK561" s="69"/>
      <c r="OL561" s="14"/>
      <c r="OM561" s="14"/>
      <c r="ON561" s="14"/>
      <c r="OR561" s="14"/>
      <c r="OS561" s="14"/>
      <c r="OT561" s="14"/>
      <c r="OU561" s="14"/>
      <c r="OV561" s="69"/>
      <c r="OW561" s="69"/>
      <c r="OX561" s="69"/>
      <c r="OY561" s="69"/>
      <c r="OZ561" s="69"/>
      <c r="PA561" s="69"/>
      <c r="PB561" s="69"/>
      <c r="PC561" s="69"/>
      <c r="PD561" s="69"/>
      <c r="PE561" s="69"/>
      <c r="PF561" s="69"/>
      <c r="PG561" s="69"/>
      <c r="PH561" s="14"/>
      <c r="PI561" s="14"/>
      <c r="PJ561" s="14"/>
      <c r="PK561" s="14"/>
      <c r="PL561" s="6" t="s">
        <v>4413</v>
      </c>
      <c r="PM561" s="6" t="s">
        <v>4170</v>
      </c>
      <c r="PN561" s="6" t="s">
        <v>8138</v>
      </c>
      <c r="PO561" s="14">
        <v>23.09</v>
      </c>
      <c r="PP561" s="14">
        <v>9.42</v>
      </c>
      <c r="PQ561" s="14">
        <v>21.94</v>
      </c>
      <c r="PR561" s="14">
        <v>0.47</v>
      </c>
      <c r="PS561" s="14"/>
      <c r="PT561" s="69"/>
      <c r="PU561" s="69"/>
      <c r="PV561" s="52"/>
      <c r="PW561" s="14">
        <v>21.57</v>
      </c>
      <c r="PX561" s="14">
        <v>0.48</v>
      </c>
      <c r="PY561" s="69"/>
      <c r="PZ561" s="69"/>
      <c r="QA561" s="69"/>
      <c r="QB561" s="69"/>
      <c r="QC561" s="69"/>
      <c r="QD561" s="69"/>
      <c r="QE561" s="69"/>
      <c r="QF561" s="69"/>
      <c r="QG561" s="14"/>
      <c r="QH561" s="14"/>
      <c r="QI561" s="14"/>
      <c r="QJ561" s="14"/>
      <c r="QN561" s="14"/>
      <c r="QO561" s="14"/>
      <c r="QP561" s="14"/>
      <c r="QQ561" s="14"/>
      <c r="QR561" s="14"/>
      <c r="QS561" s="14"/>
      <c r="QT561" s="69"/>
      <c r="QU561" s="69"/>
      <c r="QV561" s="69"/>
      <c r="QW561" s="69"/>
      <c r="QX561" s="69"/>
      <c r="QY561" s="69"/>
      <c r="QZ561" s="69"/>
      <c r="RA561" s="69"/>
      <c r="RB561" s="69"/>
      <c r="RC561" s="69"/>
      <c r="RD561" s="69"/>
      <c r="RE561" s="69"/>
      <c r="RF561" s="69"/>
      <c r="RG561" s="69"/>
      <c r="RH561" s="69"/>
      <c r="RI561" s="14"/>
      <c r="RJ561" s="14"/>
      <c r="RK561" s="14"/>
      <c r="RL561" s="14"/>
      <c r="RM561" s="6" t="s">
        <v>4412</v>
      </c>
      <c r="RN561" s="18" t="s">
        <v>4144</v>
      </c>
      <c r="RO561" s="18" t="s">
        <v>4144</v>
      </c>
      <c r="RP561" s="14"/>
      <c r="RQ561" s="14"/>
      <c r="RR561" s="14"/>
      <c r="RS561" s="14"/>
      <c r="RT561" s="69"/>
      <c r="RU561" s="69"/>
      <c r="RV561" s="69"/>
      <c r="RW561" s="69"/>
      <c r="RX561" s="69"/>
      <c r="RY561" s="69"/>
      <c r="RZ561" s="69"/>
      <c r="SA561" s="69"/>
      <c r="SB561" s="69"/>
      <c r="SC561" s="69"/>
      <c r="SD561" s="69"/>
      <c r="SE561" s="69"/>
      <c r="SF561" s="14"/>
      <c r="SG561" s="14"/>
      <c r="SH561" s="14"/>
      <c r="SL561" s="14"/>
      <c r="SM561" s="14"/>
      <c r="SN561" s="14"/>
      <c r="SO561" s="14"/>
      <c r="SP561" s="69"/>
      <c r="SQ561" s="69"/>
      <c r="SR561" s="69"/>
      <c r="SS561" s="69"/>
      <c r="ST561" s="69"/>
      <c r="SU561" s="69"/>
      <c r="SV561" s="69"/>
      <c r="SW561" s="69"/>
      <c r="SX561" s="69"/>
      <c r="SY561" s="69"/>
      <c r="SZ561" s="69"/>
      <c r="TA561" s="69"/>
      <c r="TB561" s="14"/>
      <c r="TC561" s="14"/>
      <c r="TD561" s="14"/>
      <c r="TH561" s="14"/>
      <c r="TI561" s="14"/>
      <c r="TJ561" s="14"/>
      <c r="TK561" s="14"/>
      <c r="TL561" s="14"/>
      <c r="TM561" s="14"/>
      <c r="TN561" s="69"/>
      <c r="TO561" s="69"/>
      <c r="TP561" s="69"/>
      <c r="TQ561" s="69"/>
      <c r="TR561" s="69"/>
      <c r="TS561" s="69"/>
      <c r="TT561" s="69"/>
      <c r="TU561" s="69"/>
      <c r="TV561" s="69"/>
      <c r="TW561" s="69"/>
      <c r="TX561" s="69"/>
      <c r="TY561" s="69"/>
      <c r="TZ561" s="69"/>
      <c r="UA561" s="69"/>
      <c r="UB561" s="14"/>
      <c r="UC561" s="14"/>
      <c r="UD561" s="14"/>
      <c r="UG561" s="14"/>
      <c r="UH561" s="14"/>
      <c r="UI561" s="14"/>
      <c r="UJ561" s="14"/>
      <c r="UK561" s="69"/>
      <c r="UL561" s="69"/>
      <c r="UM561" s="69"/>
      <c r="UN561" s="69"/>
      <c r="UO561" s="69"/>
      <c r="UP561" s="69"/>
      <c r="UQ561" s="69"/>
      <c r="UR561" s="69"/>
      <c r="US561" s="69"/>
      <c r="UT561" s="69"/>
      <c r="UU561" s="69"/>
      <c r="UV561" s="69"/>
      <c r="UW561" s="14"/>
      <c r="UX561" s="14"/>
      <c r="UY561" s="14"/>
      <c r="VF561" s="6" t="s">
        <v>4540</v>
      </c>
      <c r="VG561" s="6" t="s">
        <v>5161</v>
      </c>
      <c r="VH561" s="3"/>
      <c r="VJ561" s="59"/>
      <c r="VQ561" s="3" t="s">
        <v>938</v>
      </c>
      <c r="VR561" s="3" t="s">
        <v>938</v>
      </c>
      <c r="VS561" s="3" t="s">
        <v>938</v>
      </c>
      <c r="VT561" s="6" t="s">
        <v>938</v>
      </c>
      <c r="VU561"/>
      <c r="VV561" s="97" t="s">
        <v>6366</v>
      </c>
      <c r="VW561" s="97" t="s">
        <v>6367</v>
      </c>
      <c r="VX561" s="3" t="s">
        <v>6405</v>
      </c>
      <c r="VZ561" s="3" t="s">
        <v>777</v>
      </c>
      <c r="WA561" s="3" t="s">
        <v>777</v>
      </c>
      <c r="WB561" s="6" t="s">
        <v>10422</v>
      </c>
      <c r="WC561" s="3" t="s">
        <v>777</v>
      </c>
      <c r="WD561" s="3"/>
      <c r="WE561" s="3"/>
      <c r="WF561" s="3"/>
      <c r="WG561" s="7" t="s">
        <v>777</v>
      </c>
      <c r="WH561" s="2"/>
      <c r="WI561" s="2"/>
      <c r="WJ561" s="2"/>
      <c r="WK561" s="2"/>
      <c r="WL561" s="2"/>
      <c r="WM561" s="2"/>
      <c r="WN561" s="2" t="s">
        <v>6404</v>
      </c>
      <c r="WO561" s="2"/>
      <c r="WQ561" s="91" t="s">
        <v>537</v>
      </c>
      <c r="WR561" s="91"/>
      <c r="WS561" s="91" t="s">
        <v>537</v>
      </c>
      <c r="WT561" s="3"/>
      <c r="WU561" s="3" t="s">
        <v>3901</v>
      </c>
      <c r="WV561" s="7" t="s">
        <v>3901</v>
      </c>
      <c r="WW561" s="3" t="s">
        <v>6406</v>
      </c>
      <c r="WZ561" s="6" t="s">
        <v>1156</v>
      </c>
      <c r="XA561" s="6" t="s">
        <v>3575</v>
      </c>
      <c r="XB561" s="6" t="s">
        <v>3571</v>
      </c>
      <c r="XD561" s="6" t="s">
        <v>3572</v>
      </c>
      <c r="XE561" s="6" t="s">
        <v>542</v>
      </c>
      <c r="XF561" s="6" t="s">
        <v>2493</v>
      </c>
      <c r="XG561" s="6" t="s">
        <v>800</v>
      </c>
      <c r="XI561" s="6" t="s">
        <v>1223</v>
      </c>
      <c r="XK561" s="3" t="s">
        <v>169</v>
      </c>
      <c r="XL561" s="3" t="s">
        <v>800</v>
      </c>
      <c r="XP561" s="6" t="s">
        <v>1223</v>
      </c>
      <c r="XQ561" s="6" t="s">
        <v>801</v>
      </c>
      <c r="XS561" s="4" t="s">
        <v>11013</v>
      </c>
      <c r="XU561" s="3" t="s">
        <v>3571</v>
      </c>
      <c r="XV561" s="3">
        <v>6</v>
      </c>
      <c r="XX561" s="3" t="s">
        <v>800</v>
      </c>
      <c r="XY561" s="3" t="s">
        <v>801</v>
      </c>
      <c r="YB561" s="3" t="s">
        <v>800</v>
      </c>
      <c r="YC561" s="3"/>
      <c r="YD561" s="3"/>
      <c r="YI561" s="3" t="s">
        <v>786</v>
      </c>
      <c r="YJ561" s="3" t="s">
        <v>346</v>
      </c>
      <c r="YK561" s="3"/>
      <c r="YL561" s="3" t="s">
        <v>352</v>
      </c>
      <c r="YM561" s="3" t="s">
        <v>537</v>
      </c>
      <c r="YN561" s="3"/>
      <c r="YO561" s="3" t="s">
        <v>537</v>
      </c>
      <c r="YP561" s="3"/>
      <c r="YQ561" s="3" t="s">
        <v>3901</v>
      </c>
      <c r="YR561" s="3" t="s">
        <v>3901</v>
      </c>
      <c r="YS561" s="3" t="s">
        <v>349</v>
      </c>
      <c r="YT561" s="3" t="s">
        <v>350</v>
      </c>
      <c r="YU561" s="3" t="s">
        <v>4034</v>
      </c>
      <c r="YV561" s="3" t="s">
        <v>777</v>
      </c>
      <c r="YX561" s="3" t="s">
        <v>2493</v>
      </c>
      <c r="YY561" s="3" t="s">
        <v>2108</v>
      </c>
      <c r="YZ561" s="3"/>
      <c r="ZB561" s="3" t="s">
        <v>3</v>
      </c>
      <c r="ZC561" s="3" t="s">
        <v>1966</v>
      </c>
      <c r="ZD561" s="24" t="s">
        <v>347</v>
      </c>
      <c r="ZF561" s="24"/>
      <c r="ZH561" s="13" t="s">
        <v>697</v>
      </c>
      <c r="ZI561" s="3" t="s">
        <v>698</v>
      </c>
      <c r="ZJ561" s="3" t="s">
        <v>699</v>
      </c>
    </row>
    <row r="562" spans="1:686" s="6" customFormat="1" ht="33" customHeight="1" x14ac:dyDescent="0.2">
      <c r="A562" s="162" t="s">
        <v>10483</v>
      </c>
      <c r="B562" s="162"/>
      <c r="C562" s="162" t="s">
        <v>10483</v>
      </c>
      <c r="D562" s="162" t="s">
        <v>10483</v>
      </c>
      <c r="E562" s="162" t="s">
        <v>10483</v>
      </c>
      <c r="F562" s="4"/>
      <c r="G562" s="80"/>
      <c r="H562" s="80"/>
      <c r="I562" s="80"/>
      <c r="J562" s="85"/>
      <c r="K562" s="6">
        <v>126</v>
      </c>
      <c r="L562" s="6">
        <v>182</v>
      </c>
      <c r="M562" s="162" t="s">
        <v>10483</v>
      </c>
      <c r="N562" s="3"/>
      <c r="O562" s="3"/>
      <c r="P562" s="3"/>
      <c r="R562" s="3"/>
      <c r="S562" s="3"/>
      <c r="T562" s="3" t="s">
        <v>1157</v>
      </c>
      <c r="U562" s="3"/>
      <c r="V562" s="3"/>
      <c r="W562" s="3"/>
      <c r="Y562" s="3"/>
      <c r="Z562" s="3"/>
      <c r="AA562" s="3"/>
      <c r="AC562" s="3"/>
      <c r="AD562" s="3"/>
      <c r="AE562" s="3" t="s">
        <v>3574</v>
      </c>
      <c r="AF562" s="3"/>
      <c r="AG562" s="3"/>
      <c r="AH562" s="3"/>
      <c r="AI562" s="3" t="s">
        <v>3573</v>
      </c>
      <c r="AJ562" s="3"/>
      <c r="AK562" s="3"/>
      <c r="AL562" s="3"/>
      <c r="AM562" s="6" t="s">
        <v>7182</v>
      </c>
      <c r="AN562" s="3"/>
      <c r="AO562" s="28">
        <v>5</v>
      </c>
      <c r="AP562" s="28"/>
      <c r="AQ562" s="28"/>
      <c r="AR562" s="98"/>
      <c r="AS562" s="98"/>
      <c r="AT562" s="98"/>
      <c r="AU562" s="98"/>
      <c r="AV562" s="98"/>
      <c r="AW562" s="98"/>
      <c r="AX562" s="98"/>
      <c r="AY562" s="226"/>
      <c r="AZ562" s="28"/>
      <c r="BA562" s="28"/>
      <c r="BB562" s="28"/>
      <c r="BC562" s="28"/>
      <c r="BD562" s="28"/>
      <c r="BE562" s="28"/>
      <c r="BF562" s="28"/>
      <c r="BG562" s="28"/>
      <c r="BH562" s="98" t="s">
        <v>2708</v>
      </c>
      <c r="BI562" s="98" t="s">
        <v>1529</v>
      </c>
      <c r="BJ562" s="98" t="s">
        <v>11131</v>
      </c>
      <c r="BK562" s="98">
        <v>5</v>
      </c>
      <c r="BL562" s="98"/>
      <c r="BM562" s="98"/>
      <c r="BN562" s="98"/>
      <c r="BO562" s="98"/>
      <c r="BP562" s="98"/>
      <c r="BQ562" s="28" t="s">
        <v>4455</v>
      </c>
      <c r="BR562" s="227"/>
      <c r="BS562" s="227" t="str">
        <f t="shared" si="18"/>
        <v xml:space="preserve">-- -- BES              </v>
      </c>
      <c r="BT562" s="98"/>
      <c r="BU562" s="98"/>
      <c r="BV562" s="98"/>
      <c r="BW562" s="98"/>
      <c r="BX562" s="98"/>
      <c r="BY562" s="98"/>
      <c r="BZ562" s="98"/>
      <c r="CA562" s="98"/>
      <c r="CB562" s="98"/>
      <c r="CC562" s="98"/>
      <c r="CD562" s="98"/>
      <c r="CE562" s="98"/>
      <c r="CF562" s="98"/>
      <c r="CG562" s="118"/>
      <c r="CH562" s="118"/>
      <c r="CI562" s="118"/>
      <c r="CJ562" s="243"/>
      <c r="CK562" s="98"/>
      <c r="CL562" s="98">
        <v>181</v>
      </c>
      <c r="CM562" s="98">
        <v>168</v>
      </c>
      <c r="CO562" s="6">
        <v>172</v>
      </c>
      <c r="CX562" s="69"/>
      <c r="CY562" s="6">
        <v>172</v>
      </c>
      <c r="CZ562" s="69"/>
      <c r="DA562" s="69"/>
      <c r="DB562" s="69"/>
      <c r="DC562" s="69"/>
      <c r="DD562" s="162" t="s">
        <v>10483</v>
      </c>
      <c r="DE562" s="162" t="s">
        <v>10483</v>
      </c>
      <c r="DF562" s="162" t="s">
        <v>10483</v>
      </c>
      <c r="DG562" s="162" t="s">
        <v>10483</v>
      </c>
      <c r="DH562" s="162" t="s">
        <v>10483</v>
      </c>
      <c r="DI562" s="162" t="s">
        <v>10483</v>
      </c>
      <c r="DJ562" s="162" t="s">
        <v>10483</v>
      </c>
      <c r="DK562" s="162" t="s">
        <v>10483</v>
      </c>
      <c r="DL562" s="162" t="s">
        <v>10483</v>
      </c>
      <c r="DM562" s="69"/>
      <c r="DN562" s="69"/>
      <c r="DO562" s="69"/>
      <c r="DP562" s="69"/>
      <c r="DQ562" s="69"/>
      <c r="DR562" s="69"/>
      <c r="DS562" s="69"/>
      <c r="DT562" s="69"/>
      <c r="DU562" s="69"/>
      <c r="DV562" s="69"/>
      <c r="DW562" s="69"/>
      <c r="DX562" s="69"/>
      <c r="DY562" s="69"/>
      <c r="DZ562" s="69"/>
      <c r="EA562" s="162" t="s">
        <v>10483</v>
      </c>
      <c r="EB562" s="162"/>
      <c r="EC562" s="162" t="s">
        <v>10483</v>
      </c>
      <c r="ED562" s="162" t="s">
        <v>10483</v>
      </c>
      <c r="EE562" s="162" t="s">
        <v>10483</v>
      </c>
      <c r="EF562" s="162" t="s">
        <v>10483</v>
      </c>
      <c r="EG562" s="14"/>
      <c r="EH562" s="14"/>
      <c r="EI562" s="14"/>
      <c r="EJ562" s="6" t="s">
        <v>1355</v>
      </c>
      <c r="EK562" s="6" t="s">
        <v>1355</v>
      </c>
      <c r="EL562" s="6" t="s">
        <v>1355</v>
      </c>
      <c r="EM562" s="14">
        <v>2.27</v>
      </c>
      <c r="EN562" s="14">
        <v>0.7</v>
      </c>
      <c r="EO562" s="162" t="s">
        <v>10483</v>
      </c>
      <c r="EP562" s="14">
        <v>2.2200000000000002</v>
      </c>
      <c r="EQ562" s="14">
        <v>0.39</v>
      </c>
      <c r="ER562" s="162" t="s">
        <v>10483</v>
      </c>
      <c r="ES562" s="69"/>
      <c r="ET562" s="69"/>
      <c r="EU562" s="69"/>
      <c r="EV562" s="177">
        <v>2.2200000000000002</v>
      </c>
      <c r="EW562" s="177">
        <f xml:space="preserve"> 0.39</f>
        <v>0.39</v>
      </c>
      <c r="EX562" s="69"/>
      <c r="EY562" s="69"/>
      <c r="EZ562" s="69"/>
      <c r="FA562" s="69"/>
      <c r="FB562" s="69"/>
      <c r="FC562" s="69"/>
      <c r="FD562" s="69"/>
      <c r="FE562" s="69"/>
      <c r="FF562" s="69"/>
      <c r="FG562" s="162" t="s">
        <v>10483</v>
      </c>
      <c r="FH562" s="162" t="s">
        <v>10483</v>
      </c>
      <c r="FI562" s="162" t="s">
        <v>10483</v>
      </c>
      <c r="FJ562" s="162" t="s">
        <v>10483</v>
      </c>
      <c r="FK562" s="162" t="s">
        <v>10483</v>
      </c>
      <c r="FL562" s="14"/>
      <c r="FM562" s="14"/>
      <c r="FN562" s="14"/>
      <c r="FO562" s="162" t="s">
        <v>10483</v>
      </c>
      <c r="FP562" s="162" t="s">
        <v>10483</v>
      </c>
      <c r="FQ562" s="162" t="s">
        <v>10483</v>
      </c>
      <c r="FR562" s="162" t="s">
        <v>10483</v>
      </c>
      <c r="FS562" s="162" t="s">
        <v>10483</v>
      </c>
      <c r="FT562" s="162" t="s">
        <v>10483</v>
      </c>
      <c r="FU562" s="162" t="s">
        <v>10483</v>
      </c>
      <c r="FV562" s="162" t="s">
        <v>10483</v>
      </c>
      <c r="FW562" s="162" t="s">
        <v>10483</v>
      </c>
      <c r="FX562" s="162" t="s">
        <v>10483</v>
      </c>
      <c r="FY562" s="69"/>
      <c r="FZ562" s="69"/>
      <c r="GA562" s="69"/>
      <c r="GB562" s="69"/>
      <c r="GC562" s="69"/>
      <c r="GD562" s="69"/>
      <c r="GE562" s="69"/>
      <c r="GF562" s="69"/>
      <c r="GG562" s="69"/>
      <c r="GH562" s="69"/>
      <c r="GI562" s="69"/>
      <c r="GJ562" s="69"/>
      <c r="GK562" s="69"/>
      <c r="GL562" s="69"/>
      <c r="GM562" s="162" t="s">
        <v>10483</v>
      </c>
      <c r="GN562" s="162" t="s">
        <v>10483</v>
      </c>
      <c r="GO562" s="162" t="s">
        <v>10483</v>
      </c>
      <c r="GP562" s="162" t="s">
        <v>10483</v>
      </c>
      <c r="GQ562" s="162" t="s">
        <v>10483</v>
      </c>
      <c r="GR562" s="14"/>
      <c r="GS562" s="14"/>
      <c r="GT562" s="14"/>
      <c r="GU562" s="14"/>
      <c r="GV562" s="14"/>
      <c r="GW562" s="14"/>
      <c r="GX562" s="14"/>
      <c r="GY562" s="14"/>
      <c r="GZ562" s="168"/>
      <c r="HA562" s="168"/>
      <c r="HB562" s="168"/>
      <c r="HC562" s="168"/>
      <c r="HD562" s="168"/>
      <c r="HE562" s="168"/>
      <c r="HF562" s="168"/>
      <c r="HG562" s="168"/>
      <c r="HH562" s="168"/>
      <c r="HI562" s="168"/>
      <c r="HJ562" s="168"/>
      <c r="HK562" s="168"/>
      <c r="HL562" s="14"/>
      <c r="HM562" s="14"/>
      <c r="HN562" s="14"/>
      <c r="HO562" s="3"/>
      <c r="HP562" s="14"/>
      <c r="HQ562" s="14"/>
      <c r="HR562" s="14"/>
      <c r="HS562" s="14"/>
      <c r="HT562" s="14"/>
      <c r="HU562" s="14"/>
      <c r="HV562" s="14"/>
      <c r="HW562" s="14"/>
      <c r="HX562" s="14"/>
      <c r="HY562" s="14"/>
      <c r="IC562" s="14"/>
      <c r="ID562" s="14"/>
      <c r="IE562" s="14"/>
      <c r="IF562" s="14"/>
      <c r="IG562" s="14"/>
      <c r="IH562" s="14"/>
      <c r="II562" s="69"/>
      <c r="IJ562" s="69"/>
      <c r="IK562" s="69"/>
      <c r="IL562" s="69"/>
      <c r="IM562" s="69"/>
      <c r="IN562" s="69"/>
      <c r="IO562" s="69"/>
      <c r="IP562" s="69"/>
      <c r="IQ562" s="69"/>
      <c r="IR562" s="69"/>
      <c r="IS562" s="69"/>
      <c r="IT562" s="69"/>
      <c r="IU562" s="69"/>
      <c r="IV562" s="69"/>
      <c r="IW562" s="14"/>
      <c r="IX562" s="14"/>
      <c r="IY562" s="14"/>
      <c r="JC562" s="14"/>
      <c r="JD562" s="14"/>
      <c r="JE562" s="14"/>
      <c r="JF562" s="14"/>
      <c r="JG562" s="14"/>
      <c r="JH562" s="14"/>
      <c r="JI562" s="69"/>
      <c r="JJ562" s="69"/>
      <c r="JK562" s="69"/>
      <c r="JL562" s="69"/>
      <c r="JM562" s="69"/>
      <c r="JN562" s="69"/>
      <c r="JO562" s="69"/>
      <c r="JP562" s="69"/>
      <c r="JQ562" s="69"/>
      <c r="JR562" s="69"/>
      <c r="JS562" s="69"/>
      <c r="JT562" s="69"/>
      <c r="JU562" s="69"/>
      <c r="JV562" s="69"/>
      <c r="JW562" s="14"/>
      <c r="JX562" s="14"/>
      <c r="JY562" s="14"/>
      <c r="KG562" s="69"/>
      <c r="KH562" s="69"/>
      <c r="KI562" s="69"/>
      <c r="KJ562" s="69"/>
      <c r="KK562" s="69"/>
      <c r="KL562" s="69"/>
      <c r="KM562" s="69"/>
      <c r="KN562" s="69"/>
      <c r="KO562" s="69"/>
      <c r="KP562" s="69"/>
      <c r="KQ562" s="69"/>
      <c r="KR562" s="69"/>
      <c r="KZ562" s="14"/>
      <c r="LA562" s="14"/>
      <c r="LB562" s="14"/>
      <c r="LC562" s="14"/>
      <c r="LD562" s="14"/>
      <c r="LE562" s="69"/>
      <c r="LF562" s="69"/>
      <c r="LG562" s="69"/>
      <c r="LH562" s="69"/>
      <c r="LI562" s="69"/>
      <c r="LJ562" s="69"/>
      <c r="LK562" s="69"/>
      <c r="LL562" s="69"/>
      <c r="LM562" s="69"/>
      <c r="LN562" s="69"/>
      <c r="LO562" s="69"/>
      <c r="LP562" s="69"/>
      <c r="LQ562" s="69"/>
      <c r="LR562" s="14"/>
      <c r="LS562" s="14"/>
      <c r="LT562" s="14"/>
      <c r="LX562" s="14"/>
      <c r="LY562" s="14"/>
      <c r="LZ562" s="14"/>
      <c r="MA562" s="14"/>
      <c r="MB562" s="69"/>
      <c r="MC562" s="69"/>
      <c r="MD562" s="69"/>
      <c r="ME562" s="69"/>
      <c r="MF562" s="69"/>
      <c r="MG562" s="69"/>
      <c r="MH562" s="69"/>
      <c r="MI562" s="69"/>
      <c r="MJ562" s="69"/>
      <c r="MK562" s="69"/>
      <c r="ML562" s="69"/>
      <c r="MM562" s="69"/>
      <c r="MN562" s="14"/>
      <c r="MO562" s="14"/>
      <c r="MP562" s="14"/>
      <c r="MQ562" s="14"/>
      <c r="MR562" s="14"/>
      <c r="MU562" s="14"/>
      <c r="MV562" s="14"/>
      <c r="MW562" s="14"/>
      <c r="MX562" s="14"/>
      <c r="MY562" s="14"/>
      <c r="MZ562" s="69"/>
      <c r="NA562" s="69"/>
      <c r="NB562" s="69"/>
      <c r="NC562" s="69"/>
      <c r="ND562" s="69"/>
      <c r="NE562" s="69"/>
      <c r="NF562" s="69"/>
      <c r="NG562" s="69"/>
      <c r="NH562" s="69"/>
      <c r="NI562" s="69"/>
      <c r="NJ562" s="69"/>
      <c r="NK562" s="69"/>
      <c r="NL562" s="69"/>
      <c r="NM562" s="14"/>
      <c r="NN562" s="14"/>
      <c r="NO562" s="14"/>
      <c r="NS562" s="14"/>
      <c r="NT562" s="14"/>
      <c r="NU562" s="14"/>
      <c r="NV562" s="14"/>
      <c r="NW562" s="14"/>
      <c r="NX562" s="14"/>
      <c r="NY562" s="69"/>
      <c r="NZ562" s="69"/>
      <c r="OA562" s="69"/>
      <c r="OB562" s="69"/>
      <c r="OC562" s="69"/>
      <c r="OD562" s="69"/>
      <c r="OE562" s="69"/>
      <c r="OF562" s="69"/>
      <c r="OG562" s="69"/>
      <c r="OH562" s="69"/>
      <c r="OI562" s="69"/>
      <c r="OJ562" s="69"/>
      <c r="OK562" s="69"/>
      <c r="OL562" s="14"/>
      <c r="OM562" s="14"/>
      <c r="ON562" s="14"/>
      <c r="OR562" s="14"/>
      <c r="OS562" s="14"/>
      <c r="OT562" s="14"/>
      <c r="OU562" s="14"/>
      <c r="OV562" s="69"/>
      <c r="OW562" s="69"/>
      <c r="OX562" s="69"/>
      <c r="OY562" s="69"/>
      <c r="OZ562" s="69"/>
      <c r="PA562" s="69"/>
      <c r="PB562" s="69"/>
      <c r="PC562" s="69"/>
      <c r="PD562" s="69"/>
      <c r="PE562" s="69"/>
      <c r="PF562" s="69"/>
      <c r="PG562" s="69"/>
      <c r="PH562" s="14"/>
      <c r="PI562" s="14"/>
      <c r="PJ562" s="14"/>
      <c r="PK562" s="14"/>
      <c r="PO562" s="14">
        <v>20.94</v>
      </c>
      <c r="PP562" s="14">
        <v>8.6300000000000008</v>
      </c>
      <c r="PQ562" s="14">
        <v>23.47</v>
      </c>
      <c r="PR562" s="14">
        <v>0.56999999999999995</v>
      </c>
      <c r="PS562" s="14"/>
      <c r="PT562" s="69"/>
      <c r="PU562" s="69"/>
      <c r="PV562" s="52"/>
      <c r="PW562" s="14">
        <v>22.99</v>
      </c>
      <c r="PX562" s="14">
        <v>0.55000000000000004</v>
      </c>
      <c r="PY562" s="69"/>
      <c r="PZ562" s="69"/>
      <c r="QA562" s="69"/>
      <c r="QB562" s="69"/>
      <c r="QC562" s="69"/>
      <c r="QD562" s="69"/>
      <c r="QE562" s="69"/>
      <c r="QF562" s="69"/>
      <c r="QG562" s="14"/>
      <c r="QH562" s="14"/>
      <c r="QI562" s="14"/>
      <c r="QJ562" s="14"/>
      <c r="QN562" s="14"/>
      <c r="QO562" s="14"/>
      <c r="QP562" s="14"/>
      <c r="QQ562" s="14"/>
      <c r="QR562" s="14"/>
      <c r="QS562" s="14"/>
      <c r="QT562" s="69"/>
      <c r="QU562" s="69"/>
      <c r="QV562" s="69"/>
      <c r="QW562" s="69"/>
      <c r="QX562" s="69"/>
      <c r="QY562" s="69"/>
      <c r="QZ562" s="69"/>
      <c r="RA562" s="69"/>
      <c r="RB562" s="69"/>
      <c r="RC562" s="69"/>
      <c r="RD562" s="69"/>
      <c r="RE562" s="69"/>
      <c r="RF562" s="69"/>
      <c r="RG562" s="69"/>
      <c r="RH562" s="69"/>
      <c r="RI562" s="14"/>
      <c r="RJ562" s="14"/>
      <c r="RK562" s="14"/>
      <c r="RL562" s="14"/>
      <c r="RP562" s="14"/>
      <c r="RQ562" s="14"/>
      <c r="RR562" s="14"/>
      <c r="RS562" s="14"/>
      <c r="RT562" s="69"/>
      <c r="RU562" s="69"/>
      <c r="RV562" s="69"/>
      <c r="RW562" s="69"/>
      <c r="RX562" s="69"/>
      <c r="RY562" s="69"/>
      <c r="RZ562" s="69"/>
      <c r="SA562" s="69"/>
      <c r="SB562" s="69"/>
      <c r="SC562" s="69"/>
      <c r="SD562" s="69"/>
      <c r="SE562" s="69"/>
      <c r="SF562" s="14"/>
      <c r="SG562" s="14"/>
      <c r="SH562" s="14"/>
      <c r="SL562" s="14"/>
      <c r="SM562" s="14"/>
      <c r="SN562" s="14"/>
      <c r="SO562" s="14"/>
      <c r="SP562" s="69"/>
      <c r="SQ562" s="69"/>
      <c r="SR562" s="69"/>
      <c r="SS562" s="69"/>
      <c r="ST562" s="69"/>
      <c r="SU562" s="69"/>
      <c r="SV562" s="69"/>
      <c r="SW562" s="69"/>
      <c r="SX562" s="69"/>
      <c r="SY562" s="69"/>
      <c r="SZ562" s="69"/>
      <c r="TA562" s="69"/>
      <c r="TB562" s="14"/>
      <c r="TC562" s="14"/>
      <c r="TD562" s="14"/>
      <c r="TH562" s="14"/>
      <c r="TI562" s="14"/>
      <c r="TJ562" s="14"/>
      <c r="TK562" s="14"/>
      <c r="TL562" s="14"/>
      <c r="TM562" s="14"/>
      <c r="TN562" s="69"/>
      <c r="TO562" s="69"/>
      <c r="TP562" s="69"/>
      <c r="TQ562" s="69"/>
      <c r="TR562" s="69"/>
      <c r="TS562" s="69"/>
      <c r="TT562" s="69"/>
      <c r="TU562" s="69"/>
      <c r="TV562" s="69"/>
      <c r="TW562" s="69"/>
      <c r="TX562" s="69"/>
      <c r="TY562" s="69"/>
      <c r="TZ562" s="69"/>
      <c r="UA562" s="69"/>
      <c r="UB562" s="14"/>
      <c r="UC562" s="14"/>
      <c r="UD562" s="14"/>
      <c r="UG562" s="14"/>
      <c r="UH562" s="14"/>
      <c r="UI562" s="14"/>
      <c r="UJ562" s="14"/>
      <c r="UK562" s="69"/>
      <c r="UL562" s="69"/>
      <c r="UM562" s="69"/>
      <c r="UN562" s="69"/>
      <c r="UO562" s="69"/>
      <c r="UP562" s="69"/>
      <c r="UQ562" s="69"/>
      <c r="UR562" s="69"/>
      <c r="US562" s="69"/>
      <c r="UT562" s="69"/>
      <c r="UU562" s="69"/>
      <c r="UV562" s="69"/>
      <c r="UW562" s="14"/>
      <c r="UX562" s="14"/>
      <c r="UY562" s="14"/>
      <c r="VF562" s="6" t="s">
        <v>4540</v>
      </c>
      <c r="VG562" s="6" t="s">
        <v>5161</v>
      </c>
      <c r="VH562" s="3"/>
      <c r="VJ562" s="59"/>
      <c r="VQ562" s="3"/>
      <c r="VR562" s="3"/>
      <c r="VS562" s="3"/>
      <c r="VU562"/>
      <c r="VV562" s="2"/>
      <c r="VW562" s="2"/>
      <c r="VX562" s="3"/>
      <c r="VZ562" s="3"/>
      <c r="WA562" s="3" t="s">
        <v>777</v>
      </c>
      <c r="WC562" s="3"/>
      <c r="WD562" s="3"/>
      <c r="WE562" s="3"/>
      <c r="WF562" s="3"/>
      <c r="WG562" s="2"/>
      <c r="WH562" s="2"/>
      <c r="WI562" s="2"/>
      <c r="WJ562" s="2"/>
      <c r="WK562" s="2"/>
      <c r="WL562" s="2"/>
      <c r="WM562" s="2"/>
      <c r="WN562" s="2"/>
      <c r="WO562" s="2"/>
      <c r="WQ562" s="3"/>
      <c r="WR562" s="3"/>
      <c r="WS562" s="3"/>
      <c r="WT562" s="3"/>
      <c r="WU562" s="3"/>
      <c r="WV562" s="2"/>
      <c r="WW562" s="3"/>
      <c r="WZ562" s="6" t="s">
        <v>1157</v>
      </c>
      <c r="XA562" s="6" t="s">
        <v>3574</v>
      </c>
      <c r="XD562" s="6" t="s">
        <v>3573</v>
      </c>
      <c r="XF562" s="6" t="s">
        <v>1462</v>
      </c>
      <c r="XG562" s="6" t="s">
        <v>1013</v>
      </c>
      <c r="XI562" s="6" t="s">
        <v>1080</v>
      </c>
      <c r="XK562" s="3"/>
      <c r="XL562" s="3" t="s">
        <v>1013</v>
      </c>
      <c r="XO562" s="6" t="s">
        <v>7182</v>
      </c>
      <c r="XP562" s="6" t="s">
        <v>7182</v>
      </c>
      <c r="XQ562" s="6" t="s">
        <v>7182</v>
      </c>
      <c r="XU562" s="3"/>
      <c r="XV562" s="3"/>
      <c r="XX562" s="3"/>
      <c r="XY562" s="3" t="s">
        <v>1013</v>
      </c>
      <c r="YB562" s="3" t="s">
        <v>1013</v>
      </c>
      <c r="YC562" s="3"/>
      <c r="YD562" s="3"/>
      <c r="YI562" s="3"/>
      <c r="YJ562" s="3" t="s">
        <v>346</v>
      </c>
      <c r="YK562" s="3"/>
      <c r="YL562" s="3"/>
      <c r="YM562" s="3"/>
      <c r="YN562" s="3"/>
      <c r="YO562" s="3"/>
      <c r="YP562" s="3"/>
      <c r="YQ562" s="3"/>
      <c r="YR562" s="3"/>
      <c r="YS562" s="3"/>
      <c r="YT562" s="3"/>
      <c r="YU562" s="3"/>
      <c r="YV562" s="3"/>
      <c r="YX562" s="3" t="s">
        <v>1462</v>
      </c>
      <c r="YY562" s="3"/>
      <c r="YZ562" s="3"/>
      <c r="ZB562" s="3"/>
      <c r="ZC562" s="3"/>
      <c r="ZD562" s="24"/>
      <c r="ZF562" s="24"/>
      <c r="ZH562" s="13"/>
      <c r="ZI562" s="3"/>
      <c r="ZJ562" s="3"/>
    </row>
    <row r="563" spans="1:686" ht="33" customHeight="1" x14ac:dyDescent="0.2">
      <c r="A563" s="162" t="s">
        <v>10483</v>
      </c>
      <c r="B563" s="64" t="s">
        <v>11357</v>
      </c>
      <c r="C563" s="138" t="s">
        <v>9883</v>
      </c>
      <c r="D563" s="138"/>
      <c r="E563" s="138"/>
      <c r="F563" s="4" t="s">
        <v>4299</v>
      </c>
      <c r="K563" s="6">
        <v>127</v>
      </c>
      <c r="L563" s="6">
        <v>183</v>
      </c>
      <c r="M563" s="138" t="s">
        <v>2636</v>
      </c>
      <c r="N563" s="3" t="s">
        <v>10360</v>
      </c>
      <c r="O563" s="3" t="s">
        <v>10361</v>
      </c>
      <c r="P563" s="3">
        <v>3</v>
      </c>
      <c r="Q563" s="6" t="s">
        <v>2647</v>
      </c>
      <c r="S563" s="3" t="s">
        <v>75</v>
      </c>
      <c r="T563" s="3" t="s">
        <v>2599</v>
      </c>
      <c r="U563" s="3" t="s">
        <v>2664</v>
      </c>
      <c r="V563" s="3" t="s">
        <v>2665</v>
      </c>
      <c r="W563" s="3" t="s">
        <v>2211</v>
      </c>
      <c r="Y563" s="3" t="s">
        <v>2168</v>
      </c>
      <c r="Z563" s="3" t="s">
        <v>2168</v>
      </c>
      <c r="AB563" s="6" t="s">
        <v>2020</v>
      </c>
      <c r="AC563" s="6" t="s">
        <v>218</v>
      </c>
      <c r="AD563" s="3" t="s">
        <v>3822</v>
      </c>
      <c r="AG563" s="162" t="s">
        <v>10483</v>
      </c>
      <c r="AI563" s="3" t="s">
        <v>3537</v>
      </c>
      <c r="AJ563" s="3" t="s">
        <v>3243</v>
      </c>
      <c r="AL563" s="9"/>
      <c r="AM563" s="6" t="s">
        <v>1077</v>
      </c>
      <c r="AN563" s="3" t="s">
        <v>537</v>
      </c>
      <c r="AO563" s="28">
        <v>4</v>
      </c>
      <c r="AP563" s="9"/>
      <c r="AQ563" s="9"/>
      <c r="AR563" s="98" t="s">
        <v>2842</v>
      </c>
      <c r="AT563" s="98">
        <v>94</v>
      </c>
      <c r="AU563" s="98">
        <v>94</v>
      </c>
      <c r="AV563" s="98">
        <v>0</v>
      </c>
      <c r="AW563" s="98">
        <v>16.2</v>
      </c>
      <c r="AX563" s="98">
        <v>1.8</v>
      </c>
      <c r="AZ563" s="28" t="s">
        <v>557</v>
      </c>
      <c r="BA563" s="28" t="s">
        <v>542</v>
      </c>
      <c r="BB563" s="28" t="s">
        <v>542</v>
      </c>
      <c r="BC563" s="28" t="s">
        <v>542</v>
      </c>
      <c r="BH563" s="28" t="s">
        <v>2708</v>
      </c>
      <c r="BI563" s="28" t="s">
        <v>1529</v>
      </c>
      <c r="BJ563" s="28" t="s">
        <v>4885</v>
      </c>
      <c r="BK563" s="28">
        <v>4</v>
      </c>
      <c r="BL563" s="28">
        <v>3</v>
      </c>
      <c r="BM563" s="28">
        <v>6</v>
      </c>
      <c r="BN563" s="28" t="s">
        <v>448</v>
      </c>
      <c r="BO563" s="28" t="s">
        <v>448</v>
      </c>
      <c r="BQ563" s="28" t="s">
        <v>4455</v>
      </c>
      <c r="BR563" s="28" t="s">
        <v>2602</v>
      </c>
      <c r="BS563" s="28" t="str">
        <f t="shared" si="18"/>
        <v xml:space="preserve">-- -- --            RSES  </v>
      </c>
      <c r="BT563" s="28" t="s">
        <v>4369</v>
      </c>
      <c r="BU563" s="28" t="s">
        <v>8261</v>
      </c>
      <c r="BV563" s="28" t="s">
        <v>8262</v>
      </c>
      <c r="BW563" s="9" t="s">
        <v>8263</v>
      </c>
      <c r="CE563" s="28" t="s">
        <v>4463</v>
      </c>
      <c r="CF563" s="28" t="s">
        <v>4461</v>
      </c>
      <c r="CG563" s="253"/>
      <c r="CH563" s="253"/>
      <c r="CI563" s="253"/>
      <c r="CJ563" s="253"/>
      <c r="CL563" s="28">
        <v>36</v>
      </c>
      <c r="CM563" s="28">
        <v>36</v>
      </c>
      <c r="CN563" s="3" t="s">
        <v>163</v>
      </c>
      <c r="CO563" s="3">
        <v>36</v>
      </c>
      <c r="CP563" s="3" t="s">
        <v>4891</v>
      </c>
      <c r="CQ563" s="3">
        <v>36</v>
      </c>
      <c r="CX563" s="66"/>
      <c r="CY563" s="3">
        <v>36</v>
      </c>
      <c r="CZ563" s="3">
        <v>36</v>
      </c>
      <c r="DA563" s="66"/>
      <c r="DB563" s="66"/>
      <c r="DC563" s="66"/>
      <c r="DD563" s="162" t="s">
        <v>10483</v>
      </c>
      <c r="DE563" s="3" t="s">
        <v>761</v>
      </c>
      <c r="DF563" s="3" t="s">
        <v>4143</v>
      </c>
      <c r="DG563" s="29">
        <v>1.9</v>
      </c>
      <c r="DH563" s="29">
        <v>1.42</v>
      </c>
      <c r="DI563" s="162" t="s">
        <v>10483</v>
      </c>
      <c r="DJ563" s="29">
        <v>1.29</v>
      </c>
      <c r="DK563" s="29">
        <v>1.26</v>
      </c>
      <c r="DL563" s="162" t="s">
        <v>10483</v>
      </c>
      <c r="DM563" s="177"/>
      <c r="DN563" s="177"/>
      <c r="DO563" s="177"/>
      <c r="DP563" s="142">
        <v>0.82</v>
      </c>
      <c r="DQ563" s="142">
        <v>0.85</v>
      </c>
      <c r="DR563" s="142">
        <v>0.75</v>
      </c>
      <c r="DS563" s="142">
        <v>0.89</v>
      </c>
      <c r="DT563" s="142"/>
      <c r="DU563" s="69"/>
      <c r="DV563" s="69"/>
      <c r="DW563" s="69"/>
      <c r="DX563" s="69"/>
      <c r="DY563" s="69"/>
      <c r="DZ563" s="69"/>
      <c r="EA563" s="162" t="s">
        <v>10483</v>
      </c>
      <c r="EB563" s="162"/>
      <c r="EC563" s="162" t="s">
        <v>10483</v>
      </c>
      <c r="ED563" s="162" t="s">
        <v>10483</v>
      </c>
      <c r="EE563" s="162" t="s">
        <v>10483</v>
      </c>
      <c r="EF563" s="162" t="s">
        <v>10483</v>
      </c>
      <c r="EJ563" s="162" t="s">
        <v>10483</v>
      </c>
      <c r="EK563" s="162" t="s">
        <v>10483</v>
      </c>
      <c r="EL563" s="162" t="s">
        <v>10483</v>
      </c>
      <c r="EM563" s="162" t="s">
        <v>10483</v>
      </c>
      <c r="EN563" s="162" t="s">
        <v>10483</v>
      </c>
      <c r="EO563" s="162" t="s">
        <v>10483</v>
      </c>
      <c r="EP563" s="162" t="s">
        <v>10483</v>
      </c>
      <c r="EQ563" s="162" t="s">
        <v>10483</v>
      </c>
      <c r="ER563" s="162" t="s">
        <v>10483</v>
      </c>
      <c r="FG563" s="162" t="s">
        <v>10483</v>
      </c>
      <c r="FH563" s="162" t="s">
        <v>10483</v>
      </c>
      <c r="FI563" s="162" t="s">
        <v>10483</v>
      </c>
      <c r="FJ563" s="162" t="s">
        <v>10483</v>
      </c>
      <c r="FK563" s="162" t="s">
        <v>10483</v>
      </c>
      <c r="FO563" s="162" t="s">
        <v>10483</v>
      </c>
      <c r="FP563" s="162" t="s">
        <v>10483</v>
      </c>
      <c r="FQ563" s="162" t="s">
        <v>10483</v>
      </c>
      <c r="FR563" s="162" t="s">
        <v>10483</v>
      </c>
      <c r="FS563" s="162" t="s">
        <v>10483</v>
      </c>
      <c r="FT563" s="162" t="s">
        <v>10483</v>
      </c>
      <c r="FU563" s="162" t="s">
        <v>10483</v>
      </c>
      <c r="FV563" s="162" t="s">
        <v>10483</v>
      </c>
      <c r="FW563" s="162" t="s">
        <v>10483</v>
      </c>
      <c r="FX563" s="162" t="s">
        <v>10483</v>
      </c>
      <c r="FY563" s="69"/>
      <c r="FZ563" s="69"/>
      <c r="GA563" s="69"/>
      <c r="GB563" s="69"/>
      <c r="GC563" s="69"/>
      <c r="GD563" s="69"/>
      <c r="GE563" s="69"/>
      <c r="GF563" s="69"/>
      <c r="GG563" s="69"/>
      <c r="GH563" s="69"/>
      <c r="GI563" s="69"/>
      <c r="GJ563" s="69"/>
      <c r="GK563" s="69"/>
      <c r="GL563" s="69"/>
      <c r="GM563" s="162" t="s">
        <v>10483</v>
      </c>
      <c r="GN563" s="162" t="s">
        <v>10483</v>
      </c>
      <c r="GO563" s="162" t="s">
        <v>10483</v>
      </c>
      <c r="GP563" s="162" t="s">
        <v>10483</v>
      </c>
      <c r="GQ563" s="162" t="s">
        <v>10483</v>
      </c>
      <c r="GU563" s="3"/>
      <c r="GZ563" s="168"/>
      <c r="HA563" s="168"/>
      <c r="HB563" s="166"/>
      <c r="HC563" s="166"/>
      <c r="HD563" s="166"/>
      <c r="HE563" s="166"/>
      <c r="HF563" s="166"/>
      <c r="HG563" s="166"/>
      <c r="HH563" s="166"/>
      <c r="HI563" s="166"/>
      <c r="HJ563" s="166"/>
      <c r="HK563" s="166"/>
      <c r="HO563" s="134" t="s">
        <v>542</v>
      </c>
      <c r="II563" s="69"/>
      <c r="IJ563" s="69"/>
      <c r="IK563" s="69"/>
      <c r="IL563" s="69"/>
      <c r="IM563" s="69"/>
      <c r="IN563" s="69"/>
      <c r="IO563" s="69"/>
      <c r="IP563" s="69"/>
      <c r="IQ563" s="69"/>
      <c r="IR563" s="69"/>
      <c r="IS563" s="69"/>
      <c r="IT563" s="69"/>
      <c r="IU563" s="69"/>
      <c r="IV563" s="69"/>
      <c r="JI563" s="69"/>
      <c r="JJ563" s="69"/>
      <c r="JK563" s="69"/>
      <c r="JL563" s="69"/>
      <c r="JM563" s="69"/>
      <c r="JN563" s="69"/>
      <c r="JO563" s="69"/>
      <c r="JP563" s="69"/>
      <c r="JQ563" s="69"/>
      <c r="JR563" s="69"/>
      <c r="JS563" s="69"/>
      <c r="JT563" s="69"/>
      <c r="JU563" s="69"/>
      <c r="JV563" s="69"/>
      <c r="JZ563" s="9"/>
      <c r="KA563" s="9"/>
      <c r="KB563" s="9"/>
      <c r="KC563" s="9"/>
      <c r="KD563" s="9"/>
      <c r="KE563" s="9"/>
      <c r="KF563" s="9"/>
      <c r="KG563" s="69"/>
      <c r="KH563" s="69"/>
      <c r="KI563" s="69"/>
      <c r="KJ563" s="69"/>
      <c r="KK563" s="69"/>
      <c r="KL563" s="69"/>
      <c r="KM563" s="69"/>
      <c r="KN563" s="69"/>
      <c r="KO563" s="69"/>
      <c r="KP563" s="69"/>
      <c r="KQ563" s="69"/>
      <c r="KR563" s="69"/>
      <c r="LE563" s="69"/>
      <c r="LF563" s="69"/>
      <c r="LG563" s="69"/>
      <c r="LH563" s="69"/>
      <c r="LI563" s="69"/>
      <c r="LJ563" s="69"/>
      <c r="LK563" s="69"/>
      <c r="LL563" s="69"/>
      <c r="LM563" s="69"/>
      <c r="LN563" s="69"/>
      <c r="LO563" s="69"/>
      <c r="LP563" s="69"/>
      <c r="LQ563" s="69"/>
      <c r="MB563" s="69"/>
      <c r="MC563" s="69"/>
      <c r="MD563" s="69"/>
      <c r="ME563" s="69"/>
      <c r="MF563" s="69"/>
      <c r="MG563" s="69"/>
      <c r="MH563" s="69"/>
      <c r="MI563" s="69"/>
      <c r="MJ563" s="69"/>
      <c r="MK563" s="69"/>
      <c r="ML563" s="69"/>
      <c r="MM563" s="69"/>
      <c r="MZ563" s="69"/>
      <c r="NA563" s="69"/>
      <c r="NB563" s="69"/>
      <c r="NC563" s="69"/>
      <c r="ND563" s="69"/>
      <c r="NE563" s="69"/>
      <c r="NF563" s="69"/>
      <c r="NG563" s="69"/>
      <c r="NH563" s="69"/>
      <c r="NI563" s="69"/>
      <c r="NJ563" s="69"/>
      <c r="NK563" s="69"/>
      <c r="NL563" s="69"/>
      <c r="NY563" s="69"/>
      <c r="NZ563" s="69"/>
      <c r="OA563" s="69"/>
      <c r="OB563" s="69"/>
      <c r="OC563" s="69"/>
      <c r="OD563" s="69"/>
      <c r="OE563" s="69"/>
      <c r="OF563" s="69"/>
      <c r="OG563" s="69"/>
      <c r="OH563" s="69"/>
      <c r="OI563" s="69"/>
      <c r="OJ563" s="69"/>
      <c r="OK563" s="69"/>
      <c r="OV563" s="69"/>
      <c r="OW563" s="69"/>
      <c r="OX563" s="69"/>
      <c r="OY563" s="69"/>
      <c r="OZ563" s="69"/>
      <c r="PA563" s="69"/>
      <c r="PB563" s="69"/>
      <c r="PC563" s="69"/>
      <c r="PD563" s="69"/>
      <c r="PE563" s="69"/>
      <c r="PF563" s="69"/>
      <c r="PG563" s="69"/>
      <c r="PT563" s="66"/>
      <c r="PU563" s="66"/>
      <c r="PV563" s="66"/>
      <c r="PW563" s="66"/>
      <c r="PX563" s="66"/>
      <c r="PY563" s="66"/>
      <c r="PZ563" s="66"/>
      <c r="QA563" s="66"/>
      <c r="QB563" s="66"/>
      <c r="QC563" s="66"/>
      <c r="QD563" s="66"/>
      <c r="QE563" s="66"/>
      <c r="QF563" s="66"/>
      <c r="QT563" s="69"/>
      <c r="QU563" s="69"/>
      <c r="QV563" s="69"/>
      <c r="QW563" s="69"/>
      <c r="QX563" s="69"/>
      <c r="QY563" s="69"/>
      <c r="QZ563" s="69"/>
      <c r="RA563" s="69"/>
      <c r="RB563" s="69"/>
      <c r="RC563" s="69"/>
      <c r="RD563" s="69"/>
      <c r="RE563" s="69"/>
      <c r="RF563" s="69"/>
      <c r="RG563" s="69"/>
      <c r="RH563" s="69"/>
      <c r="SP563" s="69"/>
      <c r="SQ563" s="69"/>
      <c r="SR563" s="69"/>
      <c r="SS563" s="69"/>
      <c r="ST563" s="69"/>
      <c r="SU563" s="69"/>
      <c r="SV563" s="69"/>
      <c r="SW563" s="69"/>
      <c r="SX563" s="69"/>
      <c r="SY563" s="69"/>
      <c r="SZ563" s="69"/>
      <c r="TA563" s="69"/>
      <c r="TE563" s="3" t="s">
        <v>4106</v>
      </c>
      <c r="TF563" s="3" t="s">
        <v>4106</v>
      </c>
      <c r="TG563" s="3" t="s">
        <v>4106</v>
      </c>
      <c r="TH563" s="29">
        <v>14.25</v>
      </c>
      <c r="TI563" s="29">
        <v>4.0999999999999996</v>
      </c>
      <c r="TK563" s="29">
        <v>16.71</v>
      </c>
      <c r="TL563" s="29">
        <v>3.8</v>
      </c>
      <c r="TQ563" s="142">
        <v>19.25</v>
      </c>
      <c r="TR563" s="142">
        <v>5.62</v>
      </c>
      <c r="TS563" s="142">
        <v>20.7</v>
      </c>
      <c r="TT563" s="142">
        <v>5.4</v>
      </c>
      <c r="TU563" s="142"/>
      <c r="UK563" s="66"/>
      <c r="UL563" s="66"/>
      <c r="UM563" s="66"/>
      <c r="UN563" s="66"/>
      <c r="UO563" s="66"/>
      <c r="UP563" s="66"/>
      <c r="UQ563" s="66"/>
      <c r="UR563" s="66"/>
      <c r="US563" s="66"/>
      <c r="UT563" s="66"/>
      <c r="UU563" s="66"/>
      <c r="UV563" s="66"/>
      <c r="VF563" s="9"/>
      <c r="VG563" s="3" t="s">
        <v>5162</v>
      </c>
      <c r="VH563" s="3" t="s">
        <v>4504</v>
      </c>
      <c r="VI563" s="3">
        <v>20</v>
      </c>
      <c r="VJ563" s="3">
        <v>55.6</v>
      </c>
      <c r="VO563" s="3" t="s">
        <v>6408</v>
      </c>
      <c r="VQ563" s="3" t="s">
        <v>2636</v>
      </c>
      <c r="VR563" s="3" t="s">
        <v>6407</v>
      </c>
      <c r="VS563" s="3" t="s">
        <v>6407</v>
      </c>
      <c r="VT563" s="6" t="s">
        <v>2636</v>
      </c>
      <c r="VX563" s="6" t="s">
        <v>6408</v>
      </c>
      <c r="VY563" s="3" t="s">
        <v>6408</v>
      </c>
      <c r="VZ563" s="3" t="s">
        <v>537</v>
      </c>
      <c r="WA563" s="3" t="s">
        <v>537</v>
      </c>
      <c r="WB563" s="3" t="s">
        <v>10477</v>
      </c>
      <c r="WE563" s="6"/>
      <c r="WF563" s="91"/>
      <c r="WG563" s="99"/>
      <c r="WN563" s="99"/>
      <c r="WO563" s="99"/>
      <c r="WQ563" s="91"/>
      <c r="WR563" s="91"/>
      <c r="WS563" s="91"/>
      <c r="WT563" s="91"/>
      <c r="WU563" s="91" t="s">
        <v>537</v>
      </c>
      <c r="WV563" s="99" t="s">
        <v>3922</v>
      </c>
      <c r="WW563" s="91"/>
      <c r="WX563" s="18"/>
      <c r="WZ563" s="18" t="s">
        <v>2599</v>
      </c>
      <c r="XA563" s="18"/>
      <c r="XB563" s="18"/>
      <c r="XC563" s="18"/>
      <c r="XD563" s="18" t="s">
        <v>3537</v>
      </c>
      <c r="XE563" s="18" t="s">
        <v>3243</v>
      </c>
      <c r="XF563" s="18" t="s">
        <v>2737</v>
      </c>
      <c r="XG563" s="18" t="s">
        <v>1077</v>
      </c>
      <c r="XH563" s="18"/>
      <c r="XI563" s="18"/>
      <c r="XJ563" s="18"/>
      <c r="XK563"/>
      <c r="XL563" s="6" t="s">
        <v>1077</v>
      </c>
      <c r="XM563" s="6" t="s">
        <v>1077</v>
      </c>
      <c r="XN563" s="6" t="s">
        <v>1077</v>
      </c>
      <c r="XP563" s="6" t="s">
        <v>1077</v>
      </c>
      <c r="XQ563" s="6" t="s">
        <v>1077</v>
      </c>
      <c r="XV563"/>
      <c r="YI563" s="3" t="s">
        <v>2443</v>
      </c>
      <c r="YJ563" s="3" t="s">
        <v>3886</v>
      </c>
      <c r="YL563" s="3" t="s">
        <v>2601</v>
      </c>
      <c r="YQ563" s="3" t="s">
        <v>537</v>
      </c>
      <c r="YR563" s="3" t="s">
        <v>3922</v>
      </c>
      <c r="YS563" s="3" t="s">
        <v>2664</v>
      </c>
      <c r="YT563" s="3" t="s">
        <v>2665</v>
      </c>
      <c r="YU563" s="3" t="s">
        <v>4085</v>
      </c>
      <c r="YX563" s="3" t="s">
        <v>2737</v>
      </c>
      <c r="YY563" s="3" t="s">
        <v>2211</v>
      </c>
      <c r="ZA563" s="6" t="s">
        <v>2020</v>
      </c>
      <c r="ZC563" s="6" t="s">
        <v>1953</v>
      </c>
    </row>
    <row r="564" spans="1:686" ht="33" customHeight="1" x14ac:dyDescent="0.2">
      <c r="A564" s="162" t="s">
        <v>10483</v>
      </c>
      <c r="B564" s="162"/>
      <c r="C564" s="162" t="s">
        <v>10483</v>
      </c>
      <c r="D564" s="162" t="s">
        <v>10483</v>
      </c>
      <c r="E564" s="162" t="s">
        <v>10483</v>
      </c>
      <c r="K564" s="6">
        <v>127</v>
      </c>
      <c r="L564" s="6">
        <v>183</v>
      </c>
      <c r="M564" s="162" t="s">
        <v>10483</v>
      </c>
      <c r="T564" s="3" t="s">
        <v>2600</v>
      </c>
      <c r="AD564" s="3" t="s">
        <v>3823</v>
      </c>
      <c r="AG564" s="162" t="s">
        <v>10483</v>
      </c>
      <c r="AI564" s="3" t="s">
        <v>3538</v>
      </c>
      <c r="AL564" s="9"/>
      <c r="AM564" s="6" t="s">
        <v>1077</v>
      </c>
      <c r="AO564" s="28">
        <v>4</v>
      </c>
      <c r="AP564" s="9"/>
      <c r="AQ564" s="9"/>
      <c r="BH564" s="28" t="s">
        <v>2708</v>
      </c>
      <c r="BI564" s="28" t="s">
        <v>1529</v>
      </c>
      <c r="BJ564" s="28" t="s">
        <v>4885</v>
      </c>
      <c r="BK564" s="28">
        <v>4</v>
      </c>
      <c r="BQ564" s="28" t="s">
        <v>4455</v>
      </c>
      <c r="BR564" s="28"/>
      <c r="BS564" s="28" t="str">
        <f t="shared" si="18"/>
        <v xml:space="preserve"> -- --              </v>
      </c>
      <c r="CG564" s="253"/>
      <c r="CH564" s="253"/>
      <c r="CI564" s="253"/>
      <c r="CJ564" s="253"/>
      <c r="CL564" s="28">
        <v>34</v>
      </c>
      <c r="CM564" s="28">
        <v>34</v>
      </c>
      <c r="CO564" s="3">
        <v>34</v>
      </c>
      <c r="CQ564" s="3">
        <v>34</v>
      </c>
      <c r="CX564" s="66"/>
      <c r="CY564" s="3">
        <v>34</v>
      </c>
      <c r="CZ564" s="3">
        <v>34</v>
      </c>
      <c r="DA564" s="66"/>
      <c r="DB564" s="66"/>
      <c r="DC564" s="66"/>
      <c r="DD564" s="162" t="s">
        <v>10483</v>
      </c>
      <c r="DE564" s="3" t="s">
        <v>761</v>
      </c>
      <c r="DF564" s="3" t="s">
        <v>4143</v>
      </c>
      <c r="DG564" s="29">
        <v>1.67</v>
      </c>
      <c r="DH564" s="29">
        <v>1.41</v>
      </c>
      <c r="DI564" s="162" t="s">
        <v>10483</v>
      </c>
      <c r="DJ564" s="29">
        <v>1.28</v>
      </c>
      <c r="DK564" s="29">
        <v>1.21</v>
      </c>
      <c r="DL564" s="162" t="s">
        <v>10483</v>
      </c>
      <c r="DM564" s="177"/>
      <c r="DN564" s="177"/>
      <c r="DO564" s="177"/>
      <c r="DP564" s="142">
        <v>1.28</v>
      </c>
      <c r="DQ564" s="142">
        <v>1.05</v>
      </c>
      <c r="DR564" s="142">
        <v>1.21</v>
      </c>
      <c r="DS564" s="142">
        <v>0.95</v>
      </c>
      <c r="DT564" s="142"/>
      <c r="DU564" s="69"/>
      <c r="DV564" s="69"/>
      <c r="DW564" s="69"/>
      <c r="DX564" s="69"/>
      <c r="DY564" s="69"/>
      <c r="DZ564" s="69"/>
      <c r="EA564" s="162" t="s">
        <v>10483</v>
      </c>
      <c r="EB564" s="162"/>
      <c r="EC564" s="162" t="s">
        <v>10483</v>
      </c>
      <c r="ED564" s="162" t="s">
        <v>10483</v>
      </c>
      <c r="EE564" s="162" t="s">
        <v>10483</v>
      </c>
      <c r="EF564" s="162" t="s">
        <v>10483</v>
      </c>
      <c r="EJ564" s="162" t="s">
        <v>10483</v>
      </c>
      <c r="EK564" s="162" t="s">
        <v>10483</v>
      </c>
      <c r="EL564" s="162" t="s">
        <v>10483</v>
      </c>
      <c r="EM564" s="162" t="s">
        <v>10483</v>
      </c>
      <c r="EN564" s="162" t="s">
        <v>10483</v>
      </c>
      <c r="EO564" s="162" t="s">
        <v>10483</v>
      </c>
      <c r="EP564" s="162" t="s">
        <v>10483</v>
      </c>
      <c r="EQ564" s="162" t="s">
        <v>10483</v>
      </c>
      <c r="ER564" s="162" t="s">
        <v>10483</v>
      </c>
      <c r="FG564" s="162" t="s">
        <v>10483</v>
      </c>
      <c r="FH564" s="162" t="s">
        <v>10483</v>
      </c>
      <c r="FI564" s="162" t="s">
        <v>10483</v>
      </c>
      <c r="FJ564" s="162" t="s">
        <v>10483</v>
      </c>
      <c r="FK564" s="162" t="s">
        <v>10483</v>
      </c>
      <c r="FO564" s="162" t="s">
        <v>10483</v>
      </c>
      <c r="FP564" s="162" t="s">
        <v>10483</v>
      </c>
      <c r="FQ564" s="162" t="s">
        <v>10483</v>
      </c>
      <c r="FR564" s="162" t="s">
        <v>10483</v>
      </c>
      <c r="FS564" s="162" t="s">
        <v>10483</v>
      </c>
      <c r="FT564" s="162" t="s">
        <v>10483</v>
      </c>
      <c r="FU564" s="162" t="s">
        <v>10483</v>
      </c>
      <c r="FV564" s="162" t="s">
        <v>10483</v>
      </c>
      <c r="FW564" s="162" t="s">
        <v>10483</v>
      </c>
      <c r="FX564" s="162" t="s">
        <v>10483</v>
      </c>
      <c r="FY564" s="69"/>
      <c r="FZ564" s="69"/>
      <c r="GA564" s="69"/>
      <c r="GB564" s="69"/>
      <c r="GC564" s="69"/>
      <c r="GD564" s="69"/>
      <c r="GE564" s="69"/>
      <c r="GF564" s="69"/>
      <c r="GG564" s="69"/>
      <c r="GH564" s="69"/>
      <c r="GI564" s="69"/>
      <c r="GJ564" s="69"/>
      <c r="GK564" s="69"/>
      <c r="GL564" s="69"/>
      <c r="GM564" s="162" t="s">
        <v>10483</v>
      </c>
      <c r="GN564" s="162" t="s">
        <v>10483</v>
      </c>
      <c r="GO564" s="162" t="s">
        <v>10483</v>
      </c>
      <c r="GP564" s="162" t="s">
        <v>10483</v>
      </c>
      <c r="GQ564" s="162" t="s">
        <v>10483</v>
      </c>
      <c r="GU564" s="3"/>
      <c r="GZ564" s="168"/>
      <c r="HA564" s="168"/>
      <c r="HB564" s="166"/>
      <c r="HC564" s="166"/>
      <c r="HD564" s="166"/>
      <c r="HE564" s="166"/>
      <c r="HF564" s="166"/>
      <c r="HG564" s="166"/>
      <c r="HH564" s="166"/>
      <c r="HI564" s="166"/>
      <c r="HJ564" s="166"/>
      <c r="HK564" s="166"/>
      <c r="II564" s="69"/>
      <c r="IJ564" s="69"/>
      <c r="IK564" s="69"/>
      <c r="IL564" s="69"/>
      <c r="IM564" s="69"/>
      <c r="IN564" s="69"/>
      <c r="IO564" s="69"/>
      <c r="IP564" s="69"/>
      <c r="IQ564" s="69"/>
      <c r="IR564" s="69"/>
      <c r="IS564" s="69"/>
      <c r="IT564" s="69"/>
      <c r="IU564" s="69"/>
      <c r="IV564" s="69"/>
      <c r="JI564" s="69"/>
      <c r="JJ564" s="69"/>
      <c r="JK564" s="69"/>
      <c r="JL564" s="69"/>
      <c r="JM564" s="69"/>
      <c r="JN564" s="69"/>
      <c r="JO564" s="69"/>
      <c r="JP564" s="69"/>
      <c r="JQ564" s="69"/>
      <c r="JR564" s="69"/>
      <c r="JS564" s="69"/>
      <c r="JT564" s="69"/>
      <c r="JU564" s="69"/>
      <c r="JV564" s="69"/>
      <c r="JZ564" s="9"/>
      <c r="KA564" s="9"/>
      <c r="KB564" s="9"/>
      <c r="KC564" s="9"/>
      <c r="KD564" s="9"/>
      <c r="KE564" s="9"/>
      <c r="KF564" s="9"/>
      <c r="KG564" s="69"/>
      <c r="KH564" s="69"/>
      <c r="KI564" s="69"/>
      <c r="KJ564" s="69"/>
      <c r="KK564" s="69"/>
      <c r="KL564" s="69"/>
      <c r="KM564" s="69"/>
      <c r="KN564" s="69"/>
      <c r="KO564" s="69"/>
      <c r="KP564" s="69"/>
      <c r="KQ564" s="69"/>
      <c r="KR564" s="69"/>
      <c r="LE564" s="69"/>
      <c r="LF564" s="69"/>
      <c r="LG564" s="69"/>
      <c r="LH564" s="69"/>
      <c r="LI564" s="69"/>
      <c r="LJ564" s="69"/>
      <c r="LK564" s="69"/>
      <c r="LL564" s="69"/>
      <c r="LM564" s="69"/>
      <c r="LN564" s="69"/>
      <c r="LO564" s="69"/>
      <c r="LP564" s="69"/>
      <c r="LQ564" s="69"/>
      <c r="MB564" s="69"/>
      <c r="MC564" s="69"/>
      <c r="MD564" s="69"/>
      <c r="ME564" s="69"/>
      <c r="MF564" s="69"/>
      <c r="MG564" s="69"/>
      <c r="MH564" s="69"/>
      <c r="MI564" s="69"/>
      <c r="MJ564" s="69"/>
      <c r="MK564" s="69"/>
      <c r="ML564" s="69"/>
      <c r="MM564" s="69"/>
      <c r="MZ564" s="69"/>
      <c r="NA564" s="69"/>
      <c r="NB564" s="69"/>
      <c r="NC564" s="69"/>
      <c r="ND564" s="69"/>
      <c r="NE564" s="69"/>
      <c r="NF564" s="69"/>
      <c r="NG564" s="69"/>
      <c r="NH564" s="69"/>
      <c r="NI564" s="69"/>
      <c r="NJ564" s="69"/>
      <c r="NK564" s="69"/>
      <c r="NL564" s="69"/>
      <c r="NY564" s="69"/>
      <c r="NZ564" s="69"/>
      <c r="OA564" s="69"/>
      <c r="OB564" s="69"/>
      <c r="OC564" s="69"/>
      <c r="OD564" s="69"/>
      <c r="OE564" s="69"/>
      <c r="OF564" s="69"/>
      <c r="OG564" s="69"/>
      <c r="OH564" s="69"/>
      <c r="OI564" s="69"/>
      <c r="OJ564" s="69"/>
      <c r="OK564" s="69"/>
      <c r="OV564" s="69"/>
      <c r="OW564" s="69"/>
      <c r="OX564" s="69"/>
      <c r="OY564" s="69"/>
      <c r="OZ564" s="69"/>
      <c r="PA564" s="69"/>
      <c r="PB564" s="69"/>
      <c r="PC564" s="69"/>
      <c r="PD564" s="69"/>
      <c r="PE564" s="69"/>
      <c r="PF564" s="69"/>
      <c r="PG564" s="69"/>
      <c r="PT564" s="66"/>
      <c r="PU564" s="66"/>
      <c r="PV564" s="66"/>
      <c r="PW564" s="66"/>
      <c r="PX564" s="66"/>
      <c r="PY564" s="66"/>
      <c r="PZ564" s="66"/>
      <c r="QA564" s="66"/>
      <c r="QB564" s="66"/>
      <c r="QC564" s="66"/>
      <c r="QD564" s="66"/>
      <c r="QE564" s="66"/>
      <c r="QF564" s="66"/>
      <c r="QT564" s="69"/>
      <c r="QU564" s="69"/>
      <c r="QV564" s="69"/>
      <c r="QW564" s="69"/>
      <c r="QX564" s="69"/>
      <c r="QY564" s="69"/>
      <c r="QZ564" s="69"/>
      <c r="RA564" s="69"/>
      <c r="RB564" s="69"/>
      <c r="RC564" s="69"/>
      <c r="RD564" s="69"/>
      <c r="RE564" s="69"/>
      <c r="RF564" s="69"/>
      <c r="RG564" s="69"/>
      <c r="RH564" s="69"/>
      <c r="SP564" s="69"/>
      <c r="SQ564" s="69"/>
      <c r="SR564" s="69"/>
      <c r="SS564" s="69"/>
      <c r="ST564" s="69"/>
      <c r="SU564" s="69"/>
      <c r="SV564" s="69"/>
      <c r="SW564" s="69"/>
      <c r="SX564" s="69"/>
      <c r="SY564" s="69"/>
      <c r="SZ564" s="69"/>
      <c r="TA564" s="69"/>
      <c r="TH564" s="29">
        <v>14.62</v>
      </c>
      <c r="TI564" s="29">
        <v>5.52</v>
      </c>
      <c r="TK564" s="29">
        <v>16.100000000000001</v>
      </c>
      <c r="TL564" s="29">
        <v>5.07</v>
      </c>
      <c r="TQ564" s="142">
        <v>17.63</v>
      </c>
      <c r="TR564" s="142">
        <v>5.79</v>
      </c>
      <c r="TS564" s="142">
        <v>17.41</v>
      </c>
      <c r="TT564" s="142">
        <v>5.56</v>
      </c>
      <c r="TU564" s="142"/>
      <c r="UK564" s="66"/>
      <c r="UL564" s="66"/>
      <c r="UM564" s="66"/>
      <c r="UN564" s="66"/>
      <c r="UO564" s="66"/>
      <c r="UP564" s="66"/>
      <c r="UQ564" s="66"/>
      <c r="UR564" s="66"/>
      <c r="US564" s="66"/>
      <c r="UT564" s="66"/>
      <c r="UU564" s="66"/>
      <c r="UV564" s="66"/>
      <c r="VF564" s="9"/>
      <c r="VG564" s="3" t="s">
        <v>5163</v>
      </c>
      <c r="VH564" s="3" t="s">
        <v>4504</v>
      </c>
      <c r="VI564" s="3">
        <v>19</v>
      </c>
      <c r="VJ564" s="3">
        <v>55.9</v>
      </c>
      <c r="WA564" s="3" t="s">
        <v>537</v>
      </c>
      <c r="WE564" s="6"/>
      <c r="WX564" s="18"/>
      <c r="WZ564" s="18" t="s">
        <v>2600</v>
      </c>
      <c r="XA564" s="18"/>
      <c r="XB564" s="18"/>
      <c r="XC564" s="18"/>
      <c r="XD564" s="18" t="s">
        <v>3538</v>
      </c>
      <c r="XE564" s="18"/>
      <c r="XF564" s="18"/>
      <c r="XG564" s="18" t="s">
        <v>1077</v>
      </c>
      <c r="XH564" s="18"/>
      <c r="XI564" s="18"/>
      <c r="XJ564" s="18"/>
      <c r="XK564"/>
      <c r="XL564" s="6" t="s">
        <v>1077</v>
      </c>
      <c r="XM564" s="6" t="s">
        <v>1077</v>
      </c>
      <c r="XN564" s="6" t="s">
        <v>1077</v>
      </c>
      <c r="XP564" s="6" t="s">
        <v>1077</v>
      </c>
      <c r="XQ564" s="6" t="s">
        <v>1077</v>
      </c>
      <c r="XV564"/>
      <c r="YJ564" s="3" t="s">
        <v>3886</v>
      </c>
    </row>
    <row r="565" spans="1:686" ht="33" customHeight="1" x14ac:dyDescent="0.2">
      <c r="A565" s="162" t="s">
        <v>10483</v>
      </c>
      <c r="B565" s="162"/>
      <c r="C565" s="162" t="s">
        <v>10483</v>
      </c>
      <c r="D565" s="162" t="s">
        <v>10483</v>
      </c>
      <c r="E565" s="162" t="s">
        <v>10483</v>
      </c>
      <c r="K565" s="6">
        <v>127</v>
      </c>
      <c r="L565" s="6">
        <v>183</v>
      </c>
      <c r="M565" s="162" t="s">
        <v>10483</v>
      </c>
      <c r="T565" s="3" t="s">
        <v>1006</v>
      </c>
      <c r="AE565" s="3" t="s">
        <v>1006</v>
      </c>
      <c r="AL565" s="9"/>
      <c r="AM565" s="6" t="s">
        <v>9403</v>
      </c>
      <c r="AO565" s="28">
        <v>4</v>
      </c>
      <c r="AP565" s="9"/>
      <c r="AQ565" s="9"/>
      <c r="BH565" s="28" t="s">
        <v>2708</v>
      </c>
      <c r="BI565" s="28" t="s">
        <v>1529</v>
      </c>
      <c r="BJ565" s="28" t="s">
        <v>4885</v>
      </c>
      <c r="BK565" s="28">
        <v>4</v>
      </c>
      <c r="BQ565" s="28" t="s">
        <v>4455</v>
      </c>
      <c r="BS565" s="227" t="str">
        <f t="shared" si="18"/>
        <v xml:space="preserve"> -- --              </v>
      </c>
      <c r="CL565" s="28">
        <v>24</v>
      </c>
      <c r="CM565" s="28">
        <v>24</v>
      </c>
      <c r="CO565" s="3">
        <v>24</v>
      </c>
      <c r="CQ565" s="3">
        <v>24</v>
      </c>
      <c r="CY565" s="3">
        <v>24</v>
      </c>
      <c r="CZ565" s="3">
        <v>24</v>
      </c>
      <c r="DD565" s="162" t="s">
        <v>10483</v>
      </c>
      <c r="DE565" s="3" t="s">
        <v>761</v>
      </c>
      <c r="DF565" s="3" t="s">
        <v>4143</v>
      </c>
      <c r="DG565" s="29">
        <v>1.56</v>
      </c>
      <c r="DH565" s="29">
        <v>1.37</v>
      </c>
      <c r="DI565" s="162" t="s">
        <v>10483</v>
      </c>
      <c r="DJ565" s="29">
        <v>1.46</v>
      </c>
      <c r="DK565" s="29">
        <v>0.99</v>
      </c>
      <c r="DL565" s="162" t="s">
        <v>10483</v>
      </c>
      <c r="DM565" s="142"/>
      <c r="DN565" s="142"/>
      <c r="DO565" s="142"/>
      <c r="DP565" s="142">
        <v>1.41</v>
      </c>
      <c r="DQ565" s="142">
        <v>1</v>
      </c>
      <c r="DR565" s="142">
        <v>1.52</v>
      </c>
      <c r="DS565" s="142">
        <v>1.03</v>
      </c>
      <c r="DT565" s="142"/>
      <c r="EA565" s="162" t="s">
        <v>10483</v>
      </c>
      <c r="EB565" s="162"/>
      <c r="EC565" s="162" t="s">
        <v>10483</v>
      </c>
      <c r="ED565" s="162" t="s">
        <v>10483</v>
      </c>
      <c r="EE565" s="162" t="s">
        <v>10483</v>
      </c>
      <c r="EF565" s="162" t="s">
        <v>10483</v>
      </c>
      <c r="EJ565" s="162" t="s">
        <v>10483</v>
      </c>
      <c r="EK565" s="162" t="s">
        <v>10483</v>
      </c>
      <c r="EL565" s="162" t="s">
        <v>10483</v>
      </c>
      <c r="EM565" s="162" t="s">
        <v>10483</v>
      </c>
      <c r="EN565" s="162" t="s">
        <v>10483</v>
      </c>
      <c r="EO565" s="162" t="s">
        <v>10483</v>
      </c>
      <c r="EP565" s="162" t="s">
        <v>10483</v>
      </c>
      <c r="EQ565" s="162" t="s">
        <v>10483</v>
      </c>
      <c r="ER565" s="162" t="s">
        <v>10483</v>
      </c>
      <c r="FG565" s="162" t="s">
        <v>10483</v>
      </c>
      <c r="FH565" s="162" t="s">
        <v>10483</v>
      </c>
      <c r="FI565" s="162" t="s">
        <v>10483</v>
      </c>
      <c r="FJ565" s="162" t="s">
        <v>10483</v>
      </c>
      <c r="FK565" s="162" t="s">
        <v>10483</v>
      </c>
      <c r="FO565" s="162" t="s">
        <v>10483</v>
      </c>
      <c r="FP565" s="162" t="s">
        <v>10483</v>
      </c>
      <c r="FQ565" s="162" t="s">
        <v>10483</v>
      </c>
      <c r="FR565" s="162" t="s">
        <v>10483</v>
      </c>
      <c r="FS565" s="162" t="s">
        <v>10483</v>
      </c>
      <c r="FT565" s="162" t="s">
        <v>10483</v>
      </c>
      <c r="FU565" s="162" t="s">
        <v>10483</v>
      </c>
      <c r="FV565" s="162" t="s">
        <v>10483</v>
      </c>
      <c r="FW565" s="162" t="s">
        <v>10483</v>
      </c>
      <c r="FX565" s="162" t="s">
        <v>10483</v>
      </c>
      <c r="GM565" s="162" t="s">
        <v>10483</v>
      </c>
      <c r="GN565" s="162" t="s">
        <v>10483</v>
      </c>
      <c r="GO565" s="162" t="s">
        <v>10483</v>
      </c>
      <c r="GP565" s="162" t="s">
        <v>10483</v>
      </c>
      <c r="GQ565" s="162" t="s">
        <v>10483</v>
      </c>
      <c r="GU565" s="3"/>
      <c r="GZ565" s="166"/>
      <c r="HA565" s="166"/>
      <c r="HB565" s="166"/>
      <c r="HC565" s="166"/>
      <c r="HD565" s="166"/>
      <c r="HE565" s="166"/>
      <c r="HF565" s="166"/>
      <c r="HG565" s="166"/>
      <c r="HH565" s="166"/>
      <c r="HI565" s="166"/>
      <c r="HJ565" s="166"/>
      <c r="HK565" s="166"/>
      <c r="JZ565" s="9"/>
      <c r="KA565" s="9"/>
      <c r="KB565" s="9"/>
      <c r="KC565" s="9"/>
      <c r="KD565" s="9"/>
      <c r="KE565" s="9"/>
      <c r="KF565" s="9"/>
      <c r="TH565" s="29">
        <v>15.88</v>
      </c>
      <c r="TI565" s="29">
        <v>4.9400000000000004</v>
      </c>
      <c r="TK565" s="29">
        <v>16.37</v>
      </c>
      <c r="TL565" s="29">
        <v>5.08</v>
      </c>
      <c r="TQ565" s="142">
        <v>17.68</v>
      </c>
      <c r="TR565" s="142">
        <v>4.4400000000000004</v>
      </c>
      <c r="TS565" s="142">
        <v>18</v>
      </c>
      <c r="TT565" s="142">
        <v>6.92</v>
      </c>
      <c r="TU565" s="142"/>
      <c r="VF565" s="3" t="s">
        <v>5035</v>
      </c>
      <c r="VG565" s="9"/>
      <c r="VH565" s="9"/>
      <c r="VI565" s="9"/>
      <c r="VJ565" s="3"/>
      <c r="VO565" s="8"/>
      <c r="VT565" s="18"/>
      <c r="WA565" s="3" t="s">
        <v>537</v>
      </c>
      <c r="WE565" s="6"/>
      <c r="WX565" s="18"/>
      <c r="WZ565" s="18" t="s">
        <v>1006</v>
      </c>
      <c r="XA565" s="18" t="s">
        <v>1006</v>
      </c>
      <c r="XB565" s="18"/>
      <c r="XC565" s="18"/>
      <c r="XD565" s="18"/>
      <c r="XE565" s="18"/>
      <c r="XF565" s="18"/>
      <c r="XG565" s="18" t="s">
        <v>1013</v>
      </c>
      <c r="XH565" s="18"/>
      <c r="XI565" s="18"/>
      <c r="XJ565" s="18"/>
      <c r="XK565"/>
      <c r="XL565" s="6" t="s">
        <v>1013</v>
      </c>
      <c r="XM565" s="6" t="s">
        <v>1013</v>
      </c>
      <c r="XN565" s="6" t="s">
        <v>1013</v>
      </c>
      <c r="XO565" s="6" t="s">
        <v>9532</v>
      </c>
      <c r="XP565" s="6" t="s">
        <v>9403</v>
      </c>
      <c r="XQ565" s="6" t="s">
        <v>9403</v>
      </c>
      <c r="XV565"/>
      <c r="YJ565" s="3" t="s">
        <v>3886</v>
      </c>
    </row>
    <row r="566" spans="1:686" ht="33" customHeight="1" x14ac:dyDescent="0.2">
      <c r="A566" s="3" t="s">
        <v>4232</v>
      </c>
      <c r="B566" s="150" t="s">
        <v>11358</v>
      </c>
      <c r="C566" s="150" t="s">
        <v>9930</v>
      </c>
      <c r="D566" s="150" t="s">
        <v>10019</v>
      </c>
      <c r="E566" s="150" t="s">
        <v>9953</v>
      </c>
      <c r="F566" s="4" t="s">
        <v>7364</v>
      </c>
      <c r="I566" s="80" t="s">
        <v>7364</v>
      </c>
      <c r="K566" s="6">
        <v>901</v>
      </c>
      <c r="L566" s="6">
        <v>184</v>
      </c>
      <c r="M566" s="138" t="s">
        <v>7377</v>
      </c>
      <c r="N566" s="3" t="s">
        <v>10362</v>
      </c>
      <c r="O566" s="3" t="s">
        <v>10109</v>
      </c>
      <c r="Q566" s="6" t="s">
        <v>2352</v>
      </c>
      <c r="S566" s="3" t="s">
        <v>7376</v>
      </c>
      <c r="T566" s="3" t="s">
        <v>7372</v>
      </c>
      <c r="U566" s="3" t="s">
        <v>7375</v>
      </c>
      <c r="V566" s="3" t="s">
        <v>49</v>
      </c>
      <c r="W566" s="3" t="s">
        <v>2114</v>
      </c>
      <c r="Y566" s="3" t="s">
        <v>2673</v>
      </c>
      <c r="Z566" s="3" t="s">
        <v>2166</v>
      </c>
      <c r="AA566" s="3" t="s">
        <v>7374</v>
      </c>
      <c r="AB566" s="6" t="s">
        <v>1837</v>
      </c>
      <c r="AC566" s="6" t="s">
        <v>7151</v>
      </c>
      <c r="AD566" s="3" t="s">
        <v>7373</v>
      </c>
      <c r="AE566" s="3" t="s">
        <v>7372</v>
      </c>
      <c r="AF566" s="3" t="s">
        <v>987</v>
      </c>
      <c r="AG566" s="3" t="s">
        <v>987</v>
      </c>
      <c r="AH566" s="3" t="s">
        <v>7297</v>
      </c>
      <c r="AI566" s="3" t="s">
        <v>7371</v>
      </c>
      <c r="AJ566" s="3" t="s">
        <v>1757</v>
      </c>
      <c r="AL566" s="3" t="s">
        <v>7370</v>
      </c>
      <c r="AM566" s="6" t="s">
        <v>10499</v>
      </c>
      <c r="AN566" s="3" t="s">
        <v>537</v>
      </c>
      <c r="AO566" s="9">
        <v>3</v>
      </c>
      <c r="AP566" s="9">
        <v>3</v>
      </c>
      <c r="AQ566" s="9">
        <v>80</v>
      </c>
      <c r="AR566" s="98" t="s">
        <v>3247</v>
      </c>
      <c r="AT566" s="98">
        <v>481</v>
      </c>
      <c r="AU566" s="98">
        <v>481</v>
      </c>
      <c r="AV566" s="98">
        <v>0</v>
      </c>
      <c r="AW566" s="98">
        <v>19.399999999999999</v>
      </c>
      <c r="AX566" s="98">
        <v>0.26</v>
      </c>
      <c r="AZ566" s="28" t="s">
        <v>7297</v>
      </c>
      <c r="BA566" s="28" t="s">
        <v>1757</v>
      </c>
      <c r="BB566" s="28" t="s">
        <v>1757</v>
      </c>
      <c r="BC566" s="28" t="s">
        <v>7369</v>
      </c>
      <c r="BD566" s="28" t="s">
        <v>9</v>
      </c>
      <c r="BE566" s="28" t="s">
        <v>7298</v>
      </c>
      <c r="BF566" s="28" t="s">
        <v>557</v>
      </c>
      <c r="BH566" s="28" t="s">
        <v>4232</v>
      </c>
      <c r="BI566" s="28" t="s">
        <v>1529</v>
      </c>
      <c r="BK566" s="28" t="s">
        <v>7368</v>
      </c>
      <c r="BM566" s="28" t="s">
        <v>4241</v>
      </c>
      <c r="BN566" s="28">
        <v>18</v>
      </c>
      <c r="BQ566" s="28" t="s">
        <v>4232</v>
      </c>
      <c r="BR566" s="227" t="s">
        <v>7367</v>
      </c>
      <c r="BS566" s="227" t="str">
        <f t="shared" si="18"/>
        <v xml:space="preserve">-- EDE-Q-R  EDE-Q-WC EDE-Q-SC EDE-Q-EC  BMI   IBSS-R PANAS-X-NA     </v>
      </c>
      <c r="BT566" s="28" t="s">
        <v>7366</v>
      </c>
      <c r="CE566" s="28" t="s">
        <v>3247</v>
      </c>
      <c r="CF566" s="28" t="s">
        <v>7365</v>
      </c>
      <c r="CI566" s="118" t="s">
        <v>7364</v>
      </c>
      <c r="CK566" s="28" t="s">
        <v>4594</v>
      </c>
      <c r="CL566" s="28">
        <v>263</v>
      </c>
      <c r="CM566" s="28">
        <v>239</v>
      </c>
      <c r="CN566" s="3" t="s">
        <v>4891</v>
      </c>
      <c r="CO566" s="3">
        <v>213</v>
      </c>
      <c r="CP566" s="3" t="s">
        <v>515</v>
      </c>
      <c r="CQ566" s="3">
        <v>212</v>
      </c>
      <c r="CR566" s="3" t="s">
        <v>4900</v>
      </c>
      <c r="CS566" s="3">
        <v>200</v>
      </c>
      <c r="CZ566" s="65">
        <v>213</v>
      </c>
      <c r="DA566" s="65">
        <v>212</v>
      </c>
      <c r="DB566" s="65">
        <v>200</v>
      </c>
      <c r="DE566" s="3" t="s">
        <v>4143</v>
      </c>
      <c r="DF566" s="3" t="s">
        <v>4143</v>
      </c>
      <c r="DG566" s="3"/>
      <c r="DH566" s="29">
        <v>1.24</v>
      </c>
      <c r="DK566" s="29">
        <v>0.22</v>
      </c>
      <c r="DM566" s="142"/>
      <c r="DN566" s="142"/>
      <c r="DO566" s="142"/>
      <c r="DP566" s="142"/>
      <c r="DQ566" s="142"/>
      <c r="DR566" s="142"/>
      <c r="DS566" s="142"/>
      <c r="DT566" s="142"/>
      <c r="EF566" s="9"/>
      <c r="FK566" s="9"/>
      <c r="FO566" s="3" t="s">
        <v>4164</v>
      </c>
      <c r="FQ566" s="3" t="s">
        <v>4164</v>
      </c>
      <c r="FR566" s="3" t="s">
        <v>4164</v>
      </c>
      <c r="FS566" s="29">
        <v>0.61</v>
      </c>
      <c r="FT566" s="53" t="s">
        <v>10483</v>
      </c>
      <c r="FU566" s="29">
        <v>0.11</v>
      </c>
      <c r="FV566" s="53" t="s">
        <v>10483</v>
      </c>
      <c r="FW566" s="53" t="s">
        <v>10483</v>
      </c>
      <c r="FX566" s="53"/>
      <c r="GH566" s="65">
        <v>0.54</v>
      </c>
      <c r="GI566" s="183" t="s">
        <v>10483</v>
      </c>
      <c r="GJ566" s="65">
        <v>0.11</v>
      </c>
      <c r="GP566" s="2"/>
      <c r="GQ566" s="9"/>
      <c r="GV566" s="3"/>
      <c r="GZ566" s="166"/>
      <c r="HA566" s="166"/>
      <c r="HB566" s="166"/>
      <c r="HC566" s="166"/>
      <c r="HD566" s="166"/>
      <c r="HE566" s="166"/>
      <c r="HF566" s="166"/>
      <c r="HG566" s="166"/>
      <c r="HH566" s="166"/>
      <c r="HI566" s="166"/>
      <c r="HJ566" s="166"/>
      <c r="HK566" s="166"/>
      <c r="HO566" s="134" t="s">
        <v>557</v>
      </c>
      <c r="HP566" s="29" t="s">
        <v>7548</v>
      </c>
      <c r="HX566" s="29" t="s">
        <v>590</v>
      </c>
      <c r="HY566" s="29" t="s">
        <v>10877</v>
      </c>
      <c r="HZ566" s="3" t="s">
        <v>4125</v>
      </c>
      <c r="IA566" s="3" t="s">
        <v>4125</v>
      </c>
      <c r="IB566" s="3" t="s">
        <v>4125</v>
      </c>
      <c r="IC566" s="29">
        <v>1.18</v>
      </c>
      <c r="ID566" s="53" t="s">
        <v>10483</v>
      </c>
      <c r="IE566" s="29">
        <v>0.24</v>
      </c>
      <c r="IF566" s="53" t="s">
        <v>10483</v>
      </c>
      <c r="IG566" s="53" t="s">
        <v>10483</v>
      </c>
      <c r="IH566" s="53"/>
      <c r="IR566" s="65">
        <v>1.03</v>
      </c>
      <c r="IS566" s="188" t="s">
        <v>10483</v>
      </c>
      <c r="IT566" s="65">
        <v>0.26</v>
      </c>
      <c r="IZ566" s="3" t="s">
        <v>4124</v>
      </c>
      <c r="JA566" s="3" t="s">
        <v>4124</v>
      </c>
      <c r="JB566" s="3" t="s">
        <v>4124</v>
      </c>
      <c r="JC566" s="29">
        <v>1.38</v>
      </c>
      <c r="JD566" s="53" t="s">
        <v>10483</v>
      </c>
      <c r="JE566" s="29">
        <v>0.19</v>
      </c>
      <c r="JF566" s="53" t="s">
        <v>10483</v>
      </c>
      <c r="JG566" s="53" t="s">
        <v>10483</v>
      </c>
      <c r="JH566" s="53"/>
      <c r="JR566" s="65">
        <v>1.1299999999999999</v>
      </c>
      <c r="JS566" s="183" t="s">
        <v>10483</v>
      </c>
      <c r="JT566" s="65">
        <v>0.21</v>
      </c>
      <c r="JZ566" s="9"/>
      <c r="KA566" s="9"/>
      <c r="KB566" s="9"/>
      <c r="KC566" s="9"/>
      <c r="KD566" s="9"/>
      <c r="KE566" s="9"/>
      <c r="KF566" s="9"/>
      <c r="KW566" s="3" t="s">
        <v>4139</v>
      </c>
      <c r="KX566" s="3" t="s">
        <v>4139</v>
      </c>
      <c r="KZ566" s="29">
        <v>0.53</v>
      </c>
      <c r="LB566" s="29">
        <v>0.08</v>
      </c>
      <c r="LC566" s="53" t="s">
        <v>10483</v>
      </c>
      <c r="LD566" s="53" t="s">
        <v>10483</v>
      </c>
      <c r="LM566" s="65">
        <v>0.49</v>
      </c>
      <c r="LN566" s="183" t="s">
        <v>10483</v>
      </c>
      <c r="LO566" s="65">
        <v>0.16</v>
      </c>
      <c r="MS566" s="3" t="s">
        <v>4104</v>
      </c>
      <c r="MT566" s="3" t="s">
        <v>4104</v>
      </c>
      <c r="MU566" s="29">
        <v>24.14</v>
      </c>
      <c r="MV566" s="53" t="s">
        <v>10483</v>
      </c>
      <c r="MW566" s="29">
        <v>1.1200000000000001</v>
      </c>
      <c r="MX566" s="53" t="s">
        <v>10483</v>
      </c>
      <c r="MY566" s="53" t="s">
        <v>10483</v>
      </c>
      <c r="NH566" s="65">
        <v>25.09</v>
      </c>
      <c r="NI566" s="183" t="s">
        <v>10483</v>
      </c>
      <c r="NJ566" s="65">
        <v>1.1200000000000001</v>
      </c>
      <c r="PL566" s="3" t="s">
        <v>4165</v>
      </c>
      <c r="PM566" s="3" t="s">
        <v>4165</v>
      </c>
      <c r="PO566" s="29">
        <v>3.47</v>
      </c>
      <c r="PP566" s="29" t="s">
        <v>7361</v>
      </c>
      <c r="QC566" s="65">
        <v>3.2</v>
      </c>
      <c r="QD566" s="65" t="s">
        <v>7359</v>
      </c>
      <c r="QK566" s="3" t="s">
        <v>4163</v>
      </c>
      <c r="QL566" s="3" t="s">
        <v>4163</v>
      </c>
      <c r="QN566" s="29">
        <v>1.59</v>
      </c>
      <c r="QO566" s="53" t="s">
        <v>10483</v>
      </c>
      <c r="QP566" s="29">
        <v>0.04</v>
      </c>
      <c r="QQ566" s="53" t="s">
        <v>10483</v>
      </c>
      <c r="QR566" s="53" t="s">
        <v>10483</v>
      </c>
      <c r="QS566" s="53" t="s">
        <v>10483</v>
      </c>
      <c r="RD566" s="65">
        <v>1.5</v>
      </c>
      <c r="RE566" s="188" t="s">
        <v>10483</v>
      </c>
      <c r="RF566" s="65">
        <v>0.05</v>
      </c>
      <c r="VF566" s="3" t="s">
        <v>7363</v>
      </c>
      <c r="VG566" s="3" t="s">
        <v>7362</v>
      </c>
      <c r="VH566" s="3" t="s">
        <v>4504</v>
      </c>
      <c r="VI566" s="6">
        <v>255</v>
      </c>
      <c r="VJ566" s="6">
        <v>96.96</v>
      </c>
      <c r="VK566" s="3" t="s">
        <v>4232</v>
      </c>
      <c r="VZ566" s="3" t="s">
        <v>537</v>
      </c>
      <c r="WA566" s="3" t="s">
        <v>537</v>
      </c>
      <c r="WB566" s="117" t="s">
        <v>10445</v>
      </c>
      <c r="WC566" s="3" t="s">
        <v>537</v>
      </c>
      <c r="WD566" s="3" t="s">
        <v>9397</v>
      </c>
      <c r="WE566" s="6"/>
      <c r="XK566"/>
      <c r="XL566" s="6"/>
      <c r="XN566" s="18" t="s">
        <v>1285</v>
      </c>
      <c r="XO566" s="18" t="s">
        <v>9541</v>
      </c>
      <c r="XP566" s="6" t="s">
        <v>10498</v>
      </c>
      <c r="XQ566" s="6" t="s">
        <v>10499</v>
      </c>
      <c r="XS566" t="s">
        <v>11014</v>
      </c>
      <c r="XU566" s="3" t="s">
        <v>987</v>
      </c>
      <c r="XV566">
        <v>3</v>
      </c>
      <c r="XZ566" s="6" t="s">
        <v>9799</v>
      </c>
      <c r="YA566" s="6" t="s">
        <v>9540</v>
      </c>
    </row>
    <row r="567" spans="1:686" ht="33" customHeight="1" x14ac:dyDescent="0.2">
      <c r="A567" s="3" t="s">
        <v>4232</v>
      </c>
      <c r="K567" s="6">
        <v>901</v>
      </c>
      <c r="L567" s="6">
        <v>184</v>
      </c>
      <c r="T567" s="3" t="s">
        <v>1006</v>
      </c>
      <c r="AE567" s="3" t="s">
        <v>1006</v>
      </c>
      <c r="AL567" s="9"/>
      <c r="AM567" s="6" t="s">
        <v>9403</v>
      </c>
      <c r="AO567" s="9"/>
      <c r="AP567" s="9"/>
      <c r="AQ567" s="9"/>
      <c r="BH567" s="28" t="s">
        <v>4232</v>
      </c>
      <c r="BQ567" s="28" t="s">
        <v>4232</v>
      </c>
      <c r="BS567" s="227" t="str">
        <f t="shared" si="18"/>
        <v xml:space="preserve">--                </v>
      </c>
      <c r="CL567" s="28">
        <v>218</v>
      </c>
      <c r="CM567" s="28">
        <v>198</v>
      </c>
      <c r="CN567" s="3" t="s">
        <v>4891</v>
      </c>
      <c r="CO567" s="3">
        <v>163</v>
      </c>
      <c r="CP567" s="3" t="s">
        <v>515</v>
      </c>
      <c r="CQ567" s="3">
        <v>174</v>
      </c>
      <c r="CR567" s="3" t="s">
        <v>4900</v>
      </c>
      <c r="CS567" s="3">
        <v>152</v>
      </c>
      <c r="CZ567" s="65">
        <v>163</v>
      </c>
      <c r="DA567" s="65">
        <v>174</v>
      </c>
      <c r="DB567" s="65">
        <v>152</v>
      </c>
      <c r="DD567" s="29"/>
      <c r="DG567" s="3"/>
      <c r="DH567" s="29">
        <v>1.4</v>
      </c>
      <c r="DK567" s="29">
        <v>0.22</v>
      </c>
      <c r="DM567" s="142"/>
      <c r="DN567" s="142"/>
      <c r="DO567" s="142"/>
      <c r="DP567" s="142"/>
      <c r="DQ567" s="142"/>
      <c r="DR567" s="142"/>
      <c r="DS567" s="142"/>
      <c r="DT567" s="142"/>
      <c r="EF567" s="9"/>
      <c r="FK567" s="9"/>
      <c r="FS567" s="29">
        <v>0.71</v>
      </c>
      <c r="FT567" s="53" t="s">
        <v>10483</v>
      </c>
      <c r="FU567" s="29">
        <v>0.18</v>
      </c>
      <c r="FV567" s="53" t="s">
        <v>10483</v>
      </c>
      <c r="FW567" s="53" t="s">
        <v>10483</v>
      </c>
      <c r="FX567" s="53"/>
      <c r="GH567" s="65">
        <v>0.84</v>
      </c>
      <c r="GI567" s="183" t="s">
        <v>10483</v>
      </c>
      <c r="GJ567" s="65">
        <v>0.18</v>
      </c>
      <c r="GP567" s="2"/>
      <c r="GQ567" s="9"/>
      <c r="GV567" s="3"/>
      <c r="GZ567" s="166"/>
      <c r="HA567" s="166"/>
      <c r="HB567" s="166"/>
      <c r="HC567" s="166"/>
      <c r="HD567" s="166"/>
      <c r="HE567" s="166"/>
      <c r="HF567" s="166"/>
      <c r="HG567" s="166"/>
      <c r="HH567" s="166"/>
      <c r="HI567" s="166"/>
      <c r="HJ567" s="166"/>
      <c r="HK567" s="166"/>
      <c r="IC567" s="29">
        <v>1.3</v>
      </c>
      <c r="ID567" s="53" t="s">
        <v>10483</v>
      </c>
      <c r="IE567" s="29">
        <v>0.25</v>
      </c>
      <c r="IF567" s="53" t="s">
        <v>10483</v>
      </c>
      <c r="IG567" s="53" t="s">
        <v>10483</v>
      </c>
      <c r="IH567" s="53"/>
      <c r="IR567" s="65">
        <v>1.17</v>
      </c>
      <c r="IS567" s="188" t="s">
        <v>10483</v>
      </c>
      <c r="IT567" s="65">
        <v>0.24</v>
      </c>
      <c r="JC567" s="29">
        <v>1.66</v>
      </c>
      <c r="JD567" s="53" t="s">
        <v>10483</v>
      </c>
      <c r="JE567" s="29">
        <v>0.28000000000000003</v>
      </c>
      <c r="JF567" s="53" t="s">
        <v>10483</v>
      </c>
      <c r="JG567" s="53" t="s">
        <v>10483</v>
      </c>
      <c r="JH567" s="53"/>
      <c r="JR567" s="65">
        <v>1.46</v>
      </c>
      <c r="JS567" s="183" t="s">
        <v>10483</v>
      </c>
      <c r="JT567" s="65">
        <v>0.28000000000000003</v>
      </c>
      <c r="JZ567" s="9"/>
      <c r="KA567" s="9"/>
      <c r="KB567" s="9"/>
      <c r="KC567" s="9"/>
      <c r="KD567" s="9"/>
      <c r="KE567" s="9"/>
      <c r="KF567" s="9"/>
      <c r="KZ567" s="29">
        <v>0.57999999999999996</v>
      </c>
      <c r="LB567" s="29">
        <v>0.1</v>
      </c>
      <c r="LC567" s="53" t="s">
        <v>10483</v>
      </c>
      <c r="LD567" s="53" t="s">
        <v>10483</v>
      </c>
      <c r="LM567" s="65">
        <v>0.55000000000000004</v>
      </c>
      <c r="LN567" s="183" t="s">
        <v>10483</v>
      </c>
      <c r="LO567" s="65">
        <v>0.15</v>
      </c>
      <c r="MU567" s="29">
        <v>23.84</v>
      </c>
      <c r="MV567" s="53" t="s">
        <v>10483</v>
      </c>
      <c r="MW567" s="29">
        <v>0.9</v>
      </c>
      <c r="MX567" s="53" t="s">
        <v>10483</v>
      </c>
      <c r="MY567" s="53" t="s">
        <v>10483</v>
      </c>
      <c r="NH567" s="65">
        <v>24.22</v>
      </c>
      <c r="NI567" s="183" t="s">
        <v>10483</v>
      </c>
      <c r="NJ567" s="65">
        <v>0.9</v>
      </c>
      <c r="PO567" s="29">
        <v>3.56</v>
      </c>
      <c r="PP567" s="29" t="s">
        <v>7361</v>
      </c>
      <c r="QC567" s="65">
        <v>3.43</v>
      </c>
      <c r="QD567" s="65" t="s">
        <v>7360</v>
      </c>
      <c r="QN567" s="29">
        <v>1.64</v>
      </c>
      <c r="QO567" s="53" t="s">
        <v>10483</v>
      </c>
      <c r="QP567" s="29">
        <v>0.05</v>
      </c>
      <c r="QQ567" s="53" t="s">
        <v>10483</v>
      </c>
      <c r="QR567" s="53" t="s">
        <v>10483</v>
      </c>
      <c r="QS567" s="53" t="s">
        <v>10483</v>
      </c>
      <c r="RD567" s="65">
        <v>1.59</v>
      </c>
      <c r="RE567" s="188" t="s">
        <v>10483</v>
      </c>
      <c r="RF567" s="65">
        <v>0.06</v>
      </c>
      <c r="VF567" s="3" t="s">
        <v>5035</v>
      </c>
      <c r="VI567" s="6"/>
      <c r="VJ567" s="6"/>
      <c r="VK567" s="3" t="s">
        <v>4232</v>
      </c>
      <c r="WA567" s="3" t="s">
        <v>537</v>
      </c>
      <c r="WE567" s="6"/>
      <c r="XK567"/>
      <c r="XL567" s="6"/>
      <c r="XN567" s="6" t="s">
        <v>9403</v>
      </c>
      <c r="XO567" s="6" t="s">
        <v>9379</v>
      </c>
      <c r="XP567" s="6" t="s">
        <v>9403</v>
      </c>
      <c r="XQ567" s="6" t="s">
        <v>9403</v>
      </c>
      <c r="XV567"/>
      <c r="YA567" s="6" t="s">
        <v>9539</v>
      </c>
    </row>
    <row r="568" spans="1:686" ht="33" customHeight="1" x14ac:dyDescent="0.2">
      <c r="A568" s="162" t="s">
        <v>10483</v>
      </c>
      <c r="B568" s="64" t="s">
        <v>11357</v>
      </c>
      <c r="C568" s="138" t="s">
        <v>9883</v>
      </c>
      <c r="D568" s="138"/>
      <c r="E568" s="138"/>
      <c r="J568" s="80" t="s">
        <v>5591</v>
      </c>
      <c r="K568" s="6">
        <v>129</v>
      </c>
      <c r="L568" s="6">
        <v>185</v>
      </c>
      <c r="M568" s="138" t="s">
        <v>2796</v>
      </c>
      <c r="N568" s="3" t="s">
        <v>10346</v>
      </c>
      <c r="O568" s="3" t="s">
        <v>10363</v>
      </c>
      <c r="P568" s="3">
        <v>2</v>
      </c>
      <c r="Q568" s="6" t="s">
        <v>2359</v>
      </c>
      <c r="R568" s="3" t="s">
        <v>2797</v>
      </c>
      <c r="S568" s="3" t="s">
        <v>75</v>
      </c>
      <c r="T568" s="3" t="s">
        <v>1861</v>
      </c>
      <c r="U568" s="3" t="s">
        <v>287</v>
      </c>
      <c r="V568" s="3" t="s">
        <v>288</v>
      </c>
      <c r="W568" s="3" t="s">
        <v>2212</v>
      </c>
      <c r="X568" s="3" t="s">
        <v>2170</v>
      </c>
      <c r="Y568" s="3" t="s">
        <v>2229</v>
      </c>
      <c r="Z568" s="3" t="s">
        <v>2166</v>
      </c>
      <c r="AA568" s="3" t="s">
        <v>2264</v>
      </c>
      <c r="AB568" s="6" t="s">
        <v>1930</v>
      </c>
      <c r="AC568" s="3" t="s">
        <v>145</v>
      </c>
      <c r="AE568" s="3" t="s">
        <v>1861</v>
      </c>
      <c r="AF568" s="3" t="s">
        <v>1861</v>
      </c>
      <c r="AG568" s="3" t="s">
        <v>987</v>
      </c>
      <c r="AJ568" s="3" t="s">
        <v>542</v>
      </c>
      <c r="AL568" s="9"/>
      <c r="AM568" s="6" t="s">
        <v>10499</v>
      </c>
      <c r="AN568" s="3" t="s">
        <v>537</v>
      </c>
      <c r="AO568" s="28">
        <v>4</v>
      </c>
      <c r="AP568" s="28">
        <v>4</v>
      </c>
      <c r="AQ568" s="28">
        <v>60</v>
      </c>
      <c r="AR568" s="98" t="s">
        <v>2773</v>
      </c>
      <c r="AT568" s="98">
        <v>408</v>
      </c>
      <c r="AU568" s="98">
        <v>408</v>
      </c>
      <c r="AV568" s="98">
        <v>0</v>
      </c>
      <c r="AW568" s="98">
        <v>21.6</v>
      </c>
      <c r="AX568" s="98">
        <v>5.64</v>
      </c>
      <c r="AZ568" s="28" t="s">
        <v>557</v>
      </c>
      <c r="BA568" s="28" t="s">
        <v>670</v>
      </c>
      <c r="BB568" s="28" t="s">
        <v>542</v>
      </c>
      <c r="BC568" s="28" t="s">
        <v>673</v>
      </c>
      <c r="BD568" s="28" t="s">
        <v>9</v>
      </c>
      <c r="BE568" s="28" t="s">
        <v>113</v>
      </c>
      <c r="BF568" s="28" t="s">
        <v>286</v>
      </c>
      <c r="BG568" s="28" t="s">
        <v>137</v>
      </c>
      <c r="BH568" s="98" t="s">
        <v>2708</v>
      </c>
      <c r="BI568" s="28" t="s">
        <v>1529</v>
      </c>
      <c r="BJ568" s="28" t="s">
        <v>4885</v>
      </c>
      <c r="BK568" s="28">
        <v>4</v>
      </c>
      <c r="BL568" s="28" t="s">
        <v>448</v>
      </c>
      <c r="BM568" s="28" t="s">
        <v>112</v>
      </c>
      <c r="BN568" s="28" t="s">
        <v>4274</v>
      </c>
      <c r="BO568" s="28" t="s">
        <v>4275</v>
      </c>
      <c r="BQ568" s="28" t="s">
        <v>4455</v>
      </c>
      <c r="BR568" s="227" t="s">
        <v>289</v>
      </c>
      <c r="BS568" s="227" t="str">
        <f t="shared" si="18"/>
        <v xml:space="preserve">-- DRES SDBPS     BMI   IBSS-r  BDI    </v>
      </c>
      <c r="BT568" s="28" t="s">
        <v>6623</v>
      </c>
      <c r="BU568" s="28" t="s">
        <v>1374</v>
      </c>
      <c r="BV568" s="28" t="s">
        <v>8150</v>
      </c>
      <c r="BW568" s="28" t="s">
        <v>8265</v>
      </c>
      <c r="CE568" s="28" t="s">
        <v>4463</v>
      </c>
      <c r="CF568" s="28" t="s">
        <v>4460</v>
      </c>
      <c r="CJ568" s="118" t="s">
        <v>5591</v>
      </c>
      <c r="CL568" s="28">
        <v>203</v>
      </c>
      <c r="CM568" s="28">
        <v>202</v>
      </c>
      <c r="CN568" s="3" t="s">
        <v>112</v>
      </c>
      <c r="CO568" s="3">
        <v>203</v>
      </c>
      <c r="CP568" s="49" t="s">
        <v>337</v>
      </c>
      <c r="CQ568" s="49">
        <v>203</v>
      </c>
      <c r="CR568" s="49" t="s">
        <v>286</v>
      </c>
      <c r="CS568" s="49">
        <v>203</v>
      </c>
      <c r="CT568" s="49"/>
      <c r="CU568" s="49"/>
      <c r="CV568" s="49"/>
      <c r="CW568" s="49"/>
      <c r="DA568" s="3">
        <v>203</v>
      </c>
      <c r="DB568" s="49">
        <v>203</v>
      </c>
      <c r="DC568" s="49">
        <v>203</v>
      </c>
      <c r="DD568" s="162" t="s">
        <v>10483</v>
      </c>
      <c r="DE568" s="162" t="s">
        <v>10483</v>
      </c>
      <c r="DF568" s="162" t="s">
        <v>10483</v>
      </c>
      <c r="DG568" s="162" t="s">
        <v>10483</v>
      </c>
      <c r="DH568" s="162" t="s">
        <v>10483</v>
      </c>
      <c r="DI568" s="162" t="s">
        <v>10483</v>
      </c>
      <c r="DJ568" s="162" t="s">
        <v>10483</v>
      </c>
      <c r="DK568" s="162" t="s">
        <v>10483</v>
      </c>
      <c r="DL568" s="162" t="s">
        <v>10483</v>
      </c>
      <c r="EA568" s="162" t="s">
        <v>10483</v>
      </c>
      <c r="EB568" s="162"/>
      <c r="EC568" s="162" t="s">
        <v>10483</v>
      </c>
      <c r="ED568" s="162" t="s">
        <v>10483</v>
      </c>
      <c r="EE568" s="162" t="s">
        <v>10483</v>
      </c>
      <c r="EF568" s="162" t="s">
        <v>10483</v>
      </c>
      <c r="EJ568" s="3" t="s">
        <v>1348</v>
      </c>
      <c r="EK568" s="3" t="s">
        <v>1348</v>
      </c>
      <c r="EL568" s="3" t="s">
        <v>1348</v>
      </c>
      <c r="EM568" s="29">
        <v>3.4</v>
      </c>
      <c r="EN568" s="29">
        <v>0.73</v>
      </c>
      <c r="EO568" s="162" t="s">
        <v>10483</v>
      </c>
      <c r="EP568" s="29">
        <v>2.81</v>
      </c>
      <c r="EQ568" s="29">
        <v>0.76</v>
      </c>
      <c r="ER568" s="162" t="s">
        <v>10483</v>
      </c>
      <c r="FA568" s="142">
        <v>2.8</v>
      </c>
      <c r="FB568" s="142">
        <v>0.79</v>
      </c>
      <c r="FC568" s="142">
        <v>2.92</v>
      </c>
      <c r="FD568" s="142">
        <v>0.82</v>
      </c>
      <c r="FE568" s="142">
        <v>2.84</v>
      </c>
      <c r="FF568" s="142">
        <v>0.78</v>
      </c>
      <c r="FG568" s="162" t="s">
        <v>10483</v>
      </c>
      <c r="FH568" s="162" t="s">
        <v>10483</v>
      </c>
      <c r="FI568" s="162" t="s">
        <v>10483</v>
      </c>
      <c r="FJ568" s="162" t="s">
        <v>10483</v>
      </c>
      <c r="FK568" s="162" t="s">
        <v>10483</v>
      </c>
      <c r="FO568" s="3" t="s">
        <v>4160</v>
      </c>
      <c r="FP568" s="162" t="s">
        <v>10483</v>
      </c>
      <c r="FQ568" s="3" t="s">
        <v>4160</v>
      </c>
      <c r="FR568" s="3" t="s">
        <v>4160</v>
      </c>
      <c r="FS568" s="29">
        <v>2.87</v>
      </c>
      <c r="FT568" s="29">
        <v>0.88</v>
      </c>
      <c r="FU568" s="53" t="s">
        <v>10483</v>
      </c>
      <c r="FV568" s="29">
        <v>2.25</v>
      </c>
      <c r="FW568" s="29">
        <v>0.9</v>
      </c>
      <c r="FX568" s="162" t="s">
        <v>10483</v>
      </c>
      <c r="GF568" s="142">
        <v>2.2599999999999998</v>
      </c>
      <c r="GG568" s="142">
        <v>0.85</v>
      </c>
      <c r="GH568" s="142">
        <v>2.38</v>
      </c>
      <c r="GI568" s="142">
        <v>0.89</v>
      </c>
      <c r="GK568" s="142">
        <v>2.29</v>
      </c>
      <c r="GL568" s="142">
        <v>0.85</v>
      </c>
      <c r="GM568" s="162" t="s">
        <v>10483</v>
      </c>
      <c r="GN568" s="162" t="s">
        <v>10483</v>
      </c>
      <c r="GO568" s="162" t="s">
        <v>10483</v>
      </c>
      <c r="GP568" s="162" t="s">
        <v>10483</v>
      </c>
      <c r="GQ568" s="162" t="s">
        <v>10483</v>
      </c>
      <c r="GU568" s="29" t="s">
        <v>1374</v>
      </c>
      <c r="GV568" s="29">
        <v>12.7</v>
      </c>
      <c r="GW568" s="29">
        <v>10.53</v>
      </c>
      <c r="GX568" s="29">
        <v>7.47</v>
      </c>
      <c r="GY568" s="29">
        <v>8.52</v>
      </c>
      <c r="GZ568" s="166"/>
      <c r="HA568" s="166"/>
      <c r="HB568" s="166"/>
      <c r="HC568" s="166"/>
      <c r="HD568" s="166"/>
      <c r="HE568" s="166"/>
      <c r="HF568" s="166">
        <v>10.47</v>
      </c>
      <c r="HG568" s="166">
        <v>21.96</v>
      </c>
      <c r="HH568" s="166"/>
      <c r="HI568" s="166"/>
      <c r="HJ568" s="166"/>
      <c r="HK568" s="166"/>
      <c r="HO568" s="3" t="s">
        <v>557</v>
      </c>
      <c r="JZ568" s="9"/>
      <c r="KA568" s="9"/>
      <c r="KB568" s="9"/>
      <c r="KC568" s="9"/>
      <c r="KD568" s="9"/>
      <c r="KE568" s="9"/>
      <c r="KF568" s="9"/>
      <c r="MS568" s="3" t="s">
        <v>4104</v>
      </c>
      <c r="MT568" s="3" t="s">
        <v>4104</v>
      </c>
      <c r="MU568" s="29">
        <v>24.72</v>
      </c>
      <c r="MV568" s="29">
        <v>4.6900000000000004</v>
      </c>
      <c r="MX568" s="29">
        <v>24.98</v>
      </c>
      <c r="MY568" s="29">
        <v>5.22</v>
      </c>
      <c r="NF568" s="142">
        <v>25.05</v>
      </c>
      <c r="NG568" s="142">
        <v>5.24</v>
      </c>
      <c r="NH568" s="142">
        <v>25.33</v>
      </c>
      <c r="NI568" s="142">
        <v>5.55</v>
      </c>
      <c r="NJ568" s="142"/>
      <c r="NK568" s="142">
        <v>25.34</v>
      </c>
      <c r="NL568" s="142">
        <v>5.51</v>
      </c>
      <c r="PL568" s="3" t="s">
        <v>4317</v>
      </c>
      <c r="PM568" s="3" t="s">
        <v>4179</v>
      </c>
      <c r="PN568" s="3" t="s">
        <v>4179</v>
      </c>
      <c r="PO568" s="29">
        <v>3.9</v>
      </c>
      <c r="PP568" s="29">
        <v>0.57999999999999996</v>
      </c>
      <c r="PQ568" s="29">
        <v>3.43</v>
      </c>
      <c r="PR568" s="29">
        <v>0.68</v>
      </c>
      <c r="QA568" s="29">
        <v>3.53</v>
      </c>
      <c r="QB568" s="29">
        <v>0.61</v>
      </c>
      <c r="QC568" s="48">
        <v>3.55</v>
      </c>
      <c r="QD568" s="48">
        <v>0.73</v>
      </c>
      <c r="QE568" s="48">
        <v>3.44</v>
      </c>
      <c r="QF568" s="48">
        <v>0.66</v>
      </c>
      <c r="RM568" s="3" t="s">
        <v>668</v>
      </c>
      <c r="RN568" s="3" t="s">
        <v>668</v>
      </c>
      <c r="RO568" s="3" t="s">
        <v>668</v>
      </c>
      <c r="RP568" s="29">
        <v>12.53</v>
      </c>
      <c r="RQ568" s="29">
        <v>9.07</v>
      </c>
      <c r="RR568" s="29">
        <v>7.73</v>
      </c>
      <c r="RS568" s="29">
        <v>8.18</v>
      </c>
      <c r="RZ568" s="142">
        <v>8.06</v>
      </c>
      <c r="SA568" s="142">
        <v>8.1199999999999992</v>
      </c>
      <c r="SB568" s="142">
        <v>7.73</v>
      </c>
      <c r="SC568" s="142">
        <v>7.12</v>
      </c>
      <c r="SD568" s="142">
        <v>8.0399999999999991</v>
      </c>
      <c r="SE568" s="142">
        <v>8.4700000000000006</v>
      </c>
      <c r="VF568" s="3" t="s">
        <v>6624</v>
      </c>
      <c r="VG568" s="3" t="s">
        <v>6625</v>
      </c>
      <c r="VH568" s="3" t="s">
        <v>6626</v>
      </c>
      <c r="VI568" s="3" t="s">
        <v>6627</v>
      </c>
      <c r="VJ568" s="3" t="s">
        <v>6628</v>
      </c>
      <c r="VQ568" s="3" t="s">
        <v>2796</v>
      </c>
      <c r="VR568" s="3" t="s">
        <v>6416</v>
      </c>
      <c r="VS568" s="3" t="s">
        <v>6416</v>
      </c>
      <c r="VT568" s="6" t="s">
        <v>2796</v>
      </c>
      <c r="VX568" s="3" t="s">
        <v>6417</v>
      </c>
      <c r="VZ568" s="3" t="s">
        <v>537</v>
      </c>
      <c r="WA568" s="3" t="s">
        <v>537</v>
      </c>
      <c r="WB568" s="117" t="s">
        <v>10426</v>
      </c>
      <c r="WC568" s="3" t="s">
        <v>537</v>
      </c>
      <c r="WG568" s="7" t="s">
        <v>537</v>
      </c>
      <c r="WO568" s="2" t="s">
        <v>987</v>
      </c>
      <c r="WQ568" s="92" t="s">
        <v>537</v>
      </c>
      <c r="WR568" s="92"/>
      <c r="WS568" s="92" t="s">
        <v>537</v>
      </c>
      <c r="WU568" s="3" t="s">
        <v>537</v>
      </c>
      <c r="WV568" s="7" t="s">
        <v>537</v>
      </c>
      <c r="WZ568" s="6" t="s">
        <v>1861</v>
      </c>
      <c r="XA568" s="6" t="s">
        <v>6418</v>
      </c>
      <c r="XB568" s="6" t="s">
        <v>1861</v>
      </c>
      <c r="XE568" s="6" t="s">
        <v>542</v>
      </c>
      <c r="XF568" s="6" t="s">
        <v>151</v>
      </c>
      <c r="XG568" s="6" t="s">
        <v>4993</v>
      </c>
      <c r="XH568" s="6" t="s">
        <v>1285</v>
      </c>
      <c r="XK568" s="3" t="s">
        <v>151</v>
      </c>
      <c r="XL568" s="3" t="s">
        <v>4993</v>
      </c>
      <c r="XP568" s="6" t="s">
        <v>10499</v>
      </c>
      <c r="XQ568" s="6" t="s">
        <v>10499</v>
      </c>
      <c r="XS568" s="3" t="s">
        <v>1861</v>
      </c>
      <c r="XU568" s="3" t="s">
        <v>1861</v>
      </c>
      <c r="XV568" s="3">
        <v>4</v>
      </c>
      <c r="XW568" s="6" t="s">
        <v>1539</v>
      </c>
      <c r="XX568" s="3" t="s">
        <v>798</v>
      </c>
      <c r="XY568" s="3" t="s">
        <v>1484</v>
      </c>
      <c r="YB568" s="3" t="s">
        <v>1465</v>
      </c>
      <c r="YH568" s="6" t="s">
        <v>1529</v>
      </c>
      <c r="YI568" s="3" t="s">
        <v>786</v>
      </c>
      <c r="YJ568" s="3" t="s">
        <v>2794</v>
      </c>
      <c r="YK568" s="3" t="s">
        <v>2863</v>
      </c>
      <c r="YL568" s="3" t="s">
        <v>290</v>
      </c>
      <c r="YM568" s="3" t="s">
        <v>537</v>
      </c>
      <c r="YO568" s="3" t="s">
        <v>537</v>
      </c>
      <c r="YQ568" s="3" t="s">
        <v>537</v>
      </c>
      <c r="YR568" s="3" t="s">
        <v>537</v>
      </c>
      <c r="YS568" s="3" t="s">
        <v>287</v>
      </c>
      <c r="YT568" s="3" t="s">
        <v>288</v>
      </c>
      <c r="YU568" s="3" t="s">
        <v>6629</v>
      </c>
      <c r="YV568" s="3" t="s">
        <v>537</v>
      </c>
      <c r="YX568" s="3" t="s">
        <v>151</v>
      </c>
      <c r="YY568" s="3" t="s">
        <v>2149</v>
      </c>
      <c r="ZA568" s="6" t="s">
        <v>1930</v>
      </c>
      <c r="ZB568" s="3" t="s">
        <v>145</v>
      </c>
      <c r="ZC568" s="3" t="s">
        <v>145</v>
      </c>
      <c r="ZD568" s="24" t="s">
        <v>1659</v>
      </c>
      <c r="ZH568" s="13" t="s">
        <v>671</v>
      </c>
      <c r="ZI568" s="3" t="s">
        <v>601</v>
      </c>
      <c r="ZJ568" s="3" t="s">
        <v>672</v>
      </c>
    </row>
    <row r="569" spans="1:686" ht="33" customHeight="1" x14ac:dyDescent="0.2">
      <c r="A569" s="162" t="s">
        <v>10483</v>
      </c>
      <c r="B569" s="162"/>
      <c r="C569" s="162" t="s">
        <v>10483</v>
      </c>
      <c r="D569" s="162" t="s">
        <v>10483</v>
      </c>
      <c r="E569" s="162" t="s">
        <v>10483</v>
      </c>
      <c r="K569" s="6">
        <v>129</v>
      </c>
      <c r="L569" s="6">
        <v>185</v>
      </c>
      <c r="M569" s="162" t="s">
        <v>10483</v>
      </c>
      <c r="T569" s="3" t="s">
        <v>1150</v>
      </c>
      <c r="AC569" s="3"/>
      <c r="AE569" s="3" t="s">
        <v>3580</v>
      </c>
      <c r="AG569" s="162" t="s">
        <v>10483</v>
      </c>
      <c r="AL569" s="9"/>
      <c r="AM569" s="6" t="s">
        <v>10743</v>
      </c>
      <c r="AO569" s="28">
        <v>4</v>
      </c>
      <c r="AP569" s="9"/>
      <c r="AQ569" s="9"/>
      <c r="BH569" s="98" t="s">
        <v>2708</v>
      </c>
      <c r="BI569" s="28" t="s">
        <v>1529</v>
      </c>
      <c r="BJ569" s="28" t="s">
        <v>4885</v>
      </c>
      <c r="BK569" s="28">
        <v>4</v>
      </c>
      <c r="BQ569" s="28" t="s">
        <v>4455</v>
      </c>
      <c r="BS569" s="227" t="str">
        <f t="shared" si="18"/>
        <v xml:space="preserve">-- DRES SDBPS              </v>
      </c>
      <c r="CL569" s="28">
        <v>205</v>
      </c>
      <c r="CM569" s="28">
        <v>202</v>
      </c>
      <c r="CO569" s="3">
        <v>205</v>
      </c>
      <c r="CP569" s="49"/>
      <c r="CQ569" s="49">
        <v>205</v>
      </c>
      <c r="CR569" s="49"/>
      <c r="CS569" s="49">
        <v>205</v>
      </c>
      <c r="CT569" s="49"/>
      <c r="CU569" s="49"/>
      <c r="CV569" s="49"/>
      <c r="CW569" s="49"/>
      <c r="DA569" s="3">
        <v>205</v>
      </c>
      <c r="DB569" s="49">
        <v>205</v>
      </c>
      <c r="DC569" s="49">
        <v>205</v>
      </c>
      <c r="DD569" s="162" t="s">
        <v>10483</v>
      </c>
      <c r="DE569" s="162" t="s">
        <v>10483</v>
      </c>
      <c r="DF569" s="162" t="s">
        <v>10483</v>
      </c>
      <c r="DG569" s="162" t="s">
        <v>10483</v>
      </c>
      <c r="DH569" s="162" t="s">
        <v>10483</v>
      </c>
      <c r="DI569" s="162" t="s">
        <v>10483</v>
      </c>
      <c r="DJ569" s="162" t="s">
        <v>10483</v>
      </c>
      <c r="DK569" s="162" t="s">
        <v>10483</v>
      </c>
      <c r="DL569" s="162" t="s">
        <v>10483</v>
      </c>
      <c r="EA569" s="162" t="s">
        <v>10483</v>
      </c>
      <c r="EB569" s="162"/>
      <c r="EC569" s="162" t="s">
        <v>10483</v>
      </c>
      <c r="ED569" s="162" t="s">
        <v>10483</v>
      </c>
      <c r="EE569" s="162" t="s">
        <v>10483</v>
      </c>
      <c r="EF569" s="162" t="s">
        <v>10483</v>
      </c>
      <c r="EJ569" s="3" t="s">
        <v>1348</v>
      </c>
      <c r="EK569" s="3" t="s">
        <v>1348</v>
      </c>
      <c r="EL569" s="3" t="s">
        <v>1348</v>
      </c>
      <c r="EM569" s="29">
        <v>3.31</v>
      </c>
      <c r="EN569" s="29">
        <v>0.7</v>
      </c>
      <c r="EO569" s="162" t="s">
        <v>10483</v>
      </c>
      <c r="EP569" s="29">
        <v>3.16</v>
      </c>
      <c r="EQ569" s="29">
        <v>0.72</v>
      </c>
      <c r="ER569" s="162" t="s">
        <v>10483</v>
      </c>
      <c r="FA569" s="142">
        <v>3.09</v>
      </c>
      <c r="FB569" s="142">
        <v>0.75</v>
      </c>
      <c r="FC569" s="142">
        <v>2.99</v>
      </c>
      <c r="FD569" s="142">
        <v>0.73</v>
      </c>
      <c r="FE569" s="142">
        <v>2.96</v>
      </c>
      <c r="FF569" s="142">
        <v>0.79</v>
      </c>
      <c r="FG569" s="162" t="s">
        <v>10483</v>
      </c>
      <c r="FH569" s="162" t="s">
        <v>10483</v>
      </c>
      <c r="FI569" s="162" t="s">
        <v>10483</v>
      </c>
      <c r="FJ569" s="162" t="s">
        <v>10483</v>
      </c>
      <c r="FK569" s="162" t="s">
        <v>10483</v>
      </c>
      <c r="FO569" s="3" t="s">
        <v>4160</v>
      </c>
      <c r="FP569" s="162" t="s">
        <v>10483</v>
      </c>
      <c r="FQ569" s="3" t="s">
        <v>4160</v>
      </c>
      <c r="FR569" s="3" t="s">
        <v>4160</v>
      </c>
      <c r="FS569" s="29">
        <v>2.76</v>
      </c>
      <c r="FT569" s="29">
        <v>0.87</v>
      </c>
      <c r="FU569" s="53" t="s">
        <v>10483</v>
      </c>
      <c r="FV569" s="29">
        <v>2.58</v>
      </c>
      <c r="FW569" s="29">
        <v>0.87</v>
      </c>
      <c r="FX569" s="162" t="s">
        <v>10483</v>
      </c>
      <c r="GF569" s="142">
        <v>2.56</v>
      </c>
      <c r="GG569" s="142">
        <v>0.87</v>
      </c>
      <c r="GH569" s="142">
        <v>2.41</v>
      </c>
      <c r="GI569" s="142">
        <v>0.85</v>
      </c>
      <c r="GK569" s="142">
        <v>2.31</v>
      </c>
      <c r="GL569" s="142">
        <v>0.87</v>
      </c>
      <c r="GM569" s="162" t="s">
        <v>10483</v>
      </c>
      <c r="GN569" s="162" t="s">
        <v>10483</v>
      </c>
      <c r="GO569" s="162" t="s">
        <v>10483</v>
      </c>
      <c r="GP569" s="162" t="s">
        <v>10483</v>
      </c>
      <c r="GQ569" s="162" t="s">
        <v>10483</v>
      </c>
      <c r="GV569" s="29">
        <v>10.99</v>
      </c>
      <c r="GW569" s="29">
        <v>9.0299999999999994</v>
      </c>
      <c r="GX569" s="29">
        <v>9.5299999999999994</v>
      </c>
      <c r="GY569" s="29">
        <v>10.130000000000001</v>
      </c>
      <c r="GZ569" s="166"/>
      <c r="HA569" s="166"/>
      <c r="HB569" s="166"/>
      <c r="HC569" s="166"/>
      <c r="HD569" s="166"/>
      <c r="HE569" s="166"/>
      <c r="HF569" s="166">
        <v>10.130000000000001</v>
      </c>
      <c r="HG569" s="166">
        <v>9.9600000000000009</v>
      </c>
      <c r="HH569" s="166"/>
      <c r="HI569" s="166"/>
      <c r="HJ569" s="166"/>
      <c r="HK569" s="166"/>
      <c r="JZ569" s="9"/>
      <c r="KA569" s="9"/>
      <c r="KB569" s="9"/>
      <c r="KC569" s="9"/>
      <c r="KD569" s="9"/>
      <c r="KE569" s="9"/>
      <c r="KF569" s="9"/>
      <c r="MU569" s="29">
        <v>24.14</v>
      </c>
      <c r="MV569" s="29">
        <v>5.36</v>
      </c>
      <c r="MX569" s="29">
        <v>24.07</v>
      </c>
      <c r="MY569" s="29">
        <v>5.28</v>
      </c>
      <c r="NF569" s="142">
        <v>24.28</v>
      </c>
      <c r="NG569" s="142">
        <v>5.61</v>
      </c>
      <c r="NH569" s="142">
        <v>24.32</v>
      </c>
      <c r="NI569" s="142">
        <v>5.82</v>
      </c>
      <c r="NJ569" s="142"/>
      <c r="NK569" s="142">
        <v>24.45</v>
      </c>
      <c r="NL569" s="142">
        <v>5.45</v>
      </c>
      <c r="PO569" s="29">
        <v>3.85</v>
      </c>
      <c r="PP569" s="29">
        <v>0.55000000000000004</v>
      </c>
      <c r="PQ569" s="29">
        <v>3.8</v>
      </c>
      <c r="PR569" s="29">
        <v>0.55000000000000004</v>
      </c>
      <c r="QA569" s="29">
        <v>3.74</v>
      </c>
      <c r="QB569" s="29">
        <v>0.65</v>
      </c>
      <c r="QC569" s="48">
        <v>3.67</v>
      </c>
      <c r="QD569" s="48">
        <v>0.61</v>
      </c>
      <c r="QE569" s="48">
        <v>3.69</v>
      </c>
      <c r="QF569" s="48">
        <v>0.6</v>
      </c>
      <c r="RP569" s="29">
        <v>11.59</v>
      </c>
      <c r="RQ569" s="29">
        <v>8.59</v>
      </c>
      <c r="RR569" s="29">
        <v>10.43</v>
      </c>
      <c r="RS569" s="29">
        <v>8.59</v>
      </c>
      <c r="RZ569" s="142">
        <v>9.9</v>
      </c>
      <c r="SA569" s="142">
        <v>9.1999999999999993</v>
      </c>
      <c r="SB569" s="142">
        <v>9.77</v>
      </c>
      <c r="SC569" s="142">
        <v>9.43</v>
      </c>
      <c r="SD569" s="142">
        <v>8.83</v>
      </c>
      <c r="SE569" s="142">
        <v>8.76</v>
      </c>
      <c r="VF569" s="3" t="s">
        <v>5035</v>
      </c>
      <c r="VG569" s="9"/>
      <c r="VH569" s="9"/>
      <c r="VI569" s="9"/>
      <c r="VJ569" s="9"/>
      <c r="WA569" s="3" t="s">
        <v>537</v>
      </c>
      <c r="WZ569" s="6" t="s">
        <v>1150</v>
      </c>
      <c r="XA569" s="6" t="s">
        <v>6419</v>
      </c>
      <c r="XF569" s="6" t="s">
        <v>2494</v>
      </c>
      <c r="XG569" s="6" t="s">
        <v>1013</v>
      </c>
      <c r="XH569" s="6" t="s">
        <v>6351</v>
      </c>
      <c r="XK569"/>
      <c r="XL569" s="3" t="s">
        <v>1013</v>
      </c>
      <c r="XO569" s="6" t="s">
        <v>10522</v>
      </c>
      <c r="XP569" s="6" t="s">
        <v>9482</v>
      </c>
      <c r="XQ569" s="6" t="s">
        <v>10743</v>
      </c>
      <c r="XS569" s="6" t="s">
        <v>10972</v>
      </c>
      <c r="XV569"/>
      <c r="XW569" s="6" t="s">
        <v>1013</v>
      </c>
      <c r="XY569" s="3" t="s">
        <v>1422</v>
      </c>
      <c r="YB569" s="3" t="s">
        <v>1464</v>
      </c>
      <c r="YJ569" s="3" t="s">
        <v>2795</v>
      </c>
      <c r="YX569" s="3" t="s">
        <v>2494</v>
      </c>
      <c r="ZC569" s="3"/>
    </row>
    <row r="570" spans="1:686" ht="33" customHeight="1" x14ac:dyDescent="0.2">
      <c r="A570" s="162" t="s">
        <v>10483</v>
      </c>
      <c r="B570" s="64" t="s">
        <v>11357</v>
      </c>
      <c r="C570" s="138" t="s">
        <v>9883</v>
      </c>
      <c r="D570" s="138"/>
      <c r="E570" s="138"/>
      <c r="K570" s="6">
        <v>130</v>
      </c>
      <c r="L570" s="6">
        <v>186</v>
      </c>
      <c r="M570" s="138" t="s">
        <v>6892</v>
      </c>
      <c r="N570" s="3" t="s">
        <v>10346</v>
      </c>
      <c r="O570" s="3" t="s">
        <v>10364</v>
      </c>
      <c r="P570" s="3">
        <v>2</v>
      </c>
      <c r="Q570" s="6" t="s">
        <v>2327</v>
      </c>
      <c r="S570" s="3" t="s">
        <v>75</v>
      </c>
      <c r="T570" s="3" t="s">
        <v>987</v>
      </c>
      <c r="U570" s="3" t="s">
        <v>308</v>
      </c>
      <c r="V570" s="3" t="s">
        <v>309</v>
      </c>
      <c r="W570" s="3" t="s">
        <v>2216</v>
      </c>
      <c r="X570" s="3" t="s">
        <v>2170</v>
      </c>
      <c r="Y570" s="3" t="s">
        <v>2229</v>
      </c>
      <c r="Z570" s="3" t="s">
        <v>2166</v>
      </c>
      <c r="AA570" s="3" t="s">
        <v>2232</v>
      </c>
      <c r="AB570" s="6" t="s">
        <v>1837</v>
      </c>
      <c r="AC570" s="3" t="s">
        <v>145</v>
      </c>
      <c r="AE570" s="3" t="s">
        <v>3581</v>
      </c>
      <c r="AF570" s="3" t="s">
        <v>3582</v>
      </c>
      <c r="AG570" s="3" t="s">
        <v>987</v>
      </c>
      <c r="AI570" s="3" t="s">
        <v>3524</v>
      </c>
      <c r="AJ570" s="3" t="s">
        <v>542</v>
      </c>
      <c r="AL570" s="9"/>
      <c r="AM570" s="6" t="s">
        <v>10499</v>
      </c>
      <c r="AN570" s="3" t="s">
        <v>537</v>
      </c>
      <c r="AO570" s="28">
        <v>3</v>
      </c>
      <c r="AP570" s="28">
        <v>3</v>
      </c>
      <c r="AQ570" s="28">
        <v>60</v>
      </c>
      <c r="AR570" s="98" t="s">
        <v>2762</v>
      </c>
      <c r="AT570" s="98">
        <v>87</v>
      </c>
      <c r="AU570" s="98">
        <v>87</v>
      </c>
      <c r="AV570" s="98">
        <v>0</v>
      </c>
      <c r="AW570" s="98" t="s">
        <v>3040</v>
      </c>
      <c r="AX570" s="98" t="s">
        <v>49</v>
      </c>
      <c r="AY570" s="226" t="s">
        <v>49</v>
      </c>
      <c r="AZ570" s="28" t="s">
        <v>557</v>
      </c>
      <c r="BA570" s="28" t="s">
        <v>557</v>
      </c>
      <c r="BB570" s="28" t="s">
        <v>542</v>
      </c>
      <c r="BC570" s="28" t="s">
        <v>542</v>
      </c>
      <c r="BD570" s="28" t="s">
        <v>9</v>
      </c>
      <c r="BE570" s="28" t="s">
        <v>10</v>
      </c>
      <c r="BF570" s="28" t="s">
        <v>30</v>
      </c>
      <c r="BG570" s="28" t="s">
        <v>12</v>
      </c>
      <c r="BH570" s="98" t="s">
        <v>2708</v>
      </c>
      <c r="BI570" s="28" t="s">
        <v>1529</v>
      </c>
      <c r="BJ570" s="28" t="s">
        <v>8503</v>
      </c>
      <c r="BK570" s="28">
        <v>3</v>
      </c>
      <c r="BL570" s="28" t="s">
        <v>195</v>
      </c>
      <c r="BM570" s="28" t="s">
        <v>448</v>
      </c>
      <c r="BN570" s="28" t="s">
        <v>448</v>
      </c>
      <c r="BO570" s="28" t="s">
        <v>448</v>
      </c>
      <c r="BQ570" s="28" t="s">
        <v>4455</v>
      </c>
      <c r="BR570" s="227" t="s">
        <v>310</v>
      </c>
      <c r="BS570" s="227" t="str">
        <f>DD572&amp;" "&amp;FO570&amp;" "&amp;EJ570&amp;" "&amp;HZ570&amp;" "&amp;IZ570&amp;" "&amp;KW570&amp;" "&amp;LU570&amp;" "&amp;MS570&amp;" "&amp;GU571&amp;" "&amp;OO570&amp;" "&amp;PL570&amp;" "&amp;QK570&amp;" "&amp;RM570&amp;" "&amp;SI570&amp;" "&amp;TE570&amp;" "&amp;UE570&amp;" "&amp;JZ570</f>
        <v xml:space="preserve">-- DRES SDBPS     BMI   IBSS-r PANAS-X (sadness, guilt, fear/anxiety)     </v>
      </c>
      <c r="BT570" s="28" t="s">
        <v>4420</v>
      </c>
      <c r="BU570" s="28" t="s">
        <v>8266</v>
      </c>
      <c r="BV570" s="28" t="s">
        <v>8267</v>
      </c>
      <c r="CE570" s="28" t="s">
        <v>4460</v>
      </c>
      <c r="CF570" s="28" t="s">
        <v>4460</v>
      </c>
      <c r="CL570" s="28">
        <v>40</v>
      </c>
      <c r="CM570" s="28">
        <v>40</v>
      </c>
      <c r="CN570" s="3" t="s">
        <v>4885</v>
      </c>
      <c r="CO570" s="3">
        <v>40</v>
      </c>
      <c r="CX570" s="3">
        <v>40</v>
      </c>
      <c r="DD570" s="162" t="s">
        <v>10483</v>
      </c>
      <c r="DE570" s="162" t="s">
        <v>10483</v>
      </c>
      <c r="DF570" s="162" t="s">
        <v>10483</v>
      </c>
      <c r="DG570" s="162" t="s">
        <v>10483</v>
      </c>
      <c r="DH570" s="162" t="s">
        <v>10483</v>
      </c>
      <c r="DI570" s="162" t="s">
        <v>10483</v>
      </c>
      <c r="DJ570" s="162" t="s">
        <v>10483</v>
      </c>
      <c r="DK570" s="162" t="s">
        <v>10483</v>
      </c>
      <c r="DL570" s="162" t="s">
        <v>10483</v>
      </c>
      <c r="EA570" s="162" t="s">
        <v>10483</v>
      </c>
      <c r="EB570" s="162"/>
      <c r="EC570" s="162" t="s">
        <v>10483</v>
      </c>
      <c r="ED570" s="162" t="s">
        <v>10483</v>
      </c>
      <c r="EE570" s="162" t="s">
        <v>10483</v>
      </c>
      <c r="EF570" s="162" t="s">
        <v>10483</v>
      </c>
      <c r="EJ570" s="3" t="s">
        <v>1348</v>
      </c>
      <c r="EK570" s="3" t="s">
        <v>1348</v>
      </c>
      <c r="EL570" s="3" t="s">
        <v>1348</v>
      </c>
      <c r="EM570" s="29">
        <v>3.24</v>
      </c>
      <c r="EN570" s="29">
        <v>0.84</v>
      </c>
      <c r="EO570" s="162" t="s">
        <v>10483</v>
      </c>
      <c r="EP570" s="29">
        <v>2.84</v>
      </c>
      <c r="EQ570" s="29">
        <v>0.9</v>
      </c>
      <c r="ER570" s="162" t="s">
        <v>10483</v>
      </c>
      <c r="ES570" s="142">
        <v>2.88</v>
      </c>
      <c r="ET570" s="142">
        <v>0.86</v>
      </c>
      <c r="EU570" s="142"/>
      <c r="FG570" s="162" t="s">
        <v>10483</v>
      </c>
      <c r="FH570" s="162" t="s">
        <v>10483</v>
      </c>
      <c r="FI570" s="162" t="s">
        <v>10483</v>
      </c>
      <c r="FJ570" s="162" t="s">
        <v>10483</v>
      </c>
      <c r="FK570" s="162" t="s">
        <v>10483</v>
      </c>
      <c r="FO570" s="3" t="s">
        <v>4160</v>
      </c>
      <c r="FP570" s="162" t="s">
        <v>10483</v>
      </c>
      <c r="FQ570" s="3" t="s">
        <v>4160</v>
      </c>
      <c r="FR570" s="3" t="s">
        <v>4160</v>
      </c>
      <c r="FS570" s="29">
        <v>2.65</v>
      </c>
      <c r="FT570" s="29">
        <v>0.86</v>
      </c>
      <c r="FU570" s="53" t="s">
        <v>10483</v>
      </c>
      <c r="FV570" s="29">
        <v>2.17</v>
      </c>
      <c r="FW570" s="29">
        <v>0.78</v>
      </c>
      <c r="FX570" s="162" t="s">
        <v>10483</v>
      </c>
      <c r="FY570" s="142">
        <v>2.02</v>
      </c>
      <c r="FZ570" s="142">
        <v>0.79</v>
      </c>
      <c r="GF570" s="142">
        <v>2.19</v>
      </c>
      <c r="GG570" s="142">
        <v>0.86</v>
      </c>
      <c r="GH570" s="142">
        <v>2.09</v>
      </c>
      <c r="GI570" s="142">
        <v>0.84</v>
      </c>
      <c r="GM570" s="162" t="s">
        <v>10483</v>
      </c>
      <c r="GN570" s="162" t="s">
        <v>10483</v>
      </c>
      <c r="GO570" s="162" t="s">
        <v>10483</v>
      </c>
      <c r="GP570" s="162" t="s">
        <v>10483</v>
      </c>
      <c r="GQ570" s="162" t="s">
        <v>10483</v>
      </c>
      <c r="GU570" s="3"/>
      <c r="GZ570" s="166"/>
      <c r="HA570" s="166"/>
      <c r="HB570" s="166"/>
      <c r="HC570" s="166"/>
      <c r="HD570" s="166"/>
      <c r="HE570" s="166"/>
      <c r="HF570" s="166"/>
      <c r="HG570" s="166"/>
      <c r="HH570" s="166"/>
      <c r="HI570" s="166"/>
      <c r="HJ570" s="166"/>
      <c r="HK570" s="166"/>
      <c r="HO570" s="134" t="s">
        <v>542</v>
      </c>
      <c r="JZ570" s="9"/>
      <c r="KA570" s="9"/>
      <c r="KB570" s="9"/>
      <c r="KC570" s="9"/>
      <c r="KD570" s="9"/>
      <c r="KE570" s="9"/>
      <c r="KF570" s="9"/>
      <c r="MS570" s="3" t="s">
        <v>4104</v>
      </c>
      <c r="MT570" s="3" t="s">
        <v>4104</v>
      </c>
      <c r="MU570" s="29">
        <v>21.78</v>
      </c>
      <c r="MV570" s="29">
        <v>3.69</v>
      </c>
      <c r="MX570" s="29">
        <v>21.77</v>
      </c>
      <c r="MY570" s="29">
        <v>3.55</v>
      </c>
      <c r="MZ570" s="142">
        <v>21.7</v>
      </c>
      <c r="NA570" s="142">
        <v>3.28</v>
      </c>
      <c r="PL570" s="3" t="s">
        <v>4317</v>
      </c>
      <c r="PM570" s="3" t="s">
        <v>4179</v>
      </c>
      <c r="PN570" s="3" t="s">
        <v>4179</v>
      </c>
      <c r="PO570" s="29">
        <v>3.77</v>
      </c>
      <c r="PP570" s="29">
        <v>0.52</v>
      </c>
      <c r="PQ570" s="29">
        <v>3.32</v>
      </c>
      <c r="PR570" s="29">
        <v>0.64</v>
      </c>
      <c r="PT570" s="29">
        <v>3.2</v>
      </c>
      <c r="PU570" s="29">
        <v>0.77</v>
      </c>
      <c r="PV570" s="29"/>
      <c r="QK570" s="3" t="s">
        <v>4419</v>
      </c>
      <c r="QL570" s="3" t="s">
        <v>4347</v>
      </c>
      <c r="QM570" s="3" t="s">
        <v>4347</v>
      </c>
      <c r="QN570" s="29">
        <v>1.97</v>
      </c>
      <c r="QO570" s="29">
        <v>0.78</v>
      </c>
      <c r="QQ570" s="29">
        <v>1.65</v>
      </c>
      <c r="QR570" s="29">
        <v>0.56000000000000005</v>
      </c>
      <c r="QT570" s="142">
        <v>1.59</v>
      </c>
      <c r="QU570" s="142">
        <v>0.64</v>
      </c>
      <c r="QV570" s="142"/>
      <c r="VF570" s="3" t="s">
        <v>4546</v>
      </c>
      <c r="VG570" s="9"/>
      <c r="VH570" s="9"/>
      <c r="VI570" s="9"/>
      <c r="VJ570" s="9"/>
      <c r="VQ570" s="3" t="s">
        <v>4418</v>
      </c>
      <c r="VR570" s="3" t="s">
        <v>6420</v>
      </c>
      <c r="VS570" s="3" t="s">
        <v>6420</v>
      </c>
      <c r="VT570" s="6" t="s">
        <v>6421</v>
      </c>
      <c r="VX570" s="3" t="s">
        <v>6422</v>
      </c>
      <c r="VZ570" s="3" t="s">
        <v>537</v>
      </c>
      <c r="WA570" s="3" t="s">
        <v>537</v>
      </c>
      <c r="WB570" s="117" t="s">
        <v>10426</v>
      </c>
      <c r="WC570" s="3" t="s">
        <v>537</v>
      </c>
      <c r="WG570" s="7" t="s">
        <v>537</v>
      </c>
      <c r="WQ570" s="92" t="s">
        <v>537</v>
      </c>
      <c r="WR570" s="92"/>
      <c r="WS570" s="92" t="s">
        <v>537</v>
      </c>
      <c r="WU570" s="3" t="s">
        <v>6157</v>
      </c>
      <c r="WV570" s="7" t="s">
        <v>537</v>
      </c>
      <c r="WZ570" s="6" t="s">
        <v>987</v>
      </c>
      <c r="XA570" s="6" t="s">
        <v>3581</v>
      </c>
      <c r="XB570" s="6" t="s">
        <v>6423</v>
      </c>
      <c r="XD570" s="6" t="s">
        <v>3524</v>
      </c>
      <c r="XE570" s="6" t="s">
        <v>542</v>
      </c>
      <c r="XF570" s="6" t="s">
        <v>2495</v>
      </c>
      <c r="XG570" s="6" t="s">
        <v>4993</v>
      </c>
      <c r="XH570" s="6" t="s">
        <v>1285</v>
      </c>
      <c r="XK570" s="3" t="s">
        <v>194</v>
      </c>
      <c r="XL570" s="3" t="s">
        <v>4993</v>
      </c>
      <c r="XP570" s="6" t="s">
        <v>10499</v>
      </c>
      <c r="XQ570" s="6" t="s">
        <v>10499</v>
      </c>
      <c r="XU570" s="3" t="s">
        <v>3582</v>
      </c>
      <c r="XV570" s="3">
        <v>3</v>
      </c>
      <c r="XW570" s="6" t="s">
        <v>1549</v>
      </c>
      <c r="XX570" s="3" t="s">
        <v>798</v>
      </c>
      <c r="XY570" s="3" t="s">
        <v>1096</v>
      </c>
      <c r="YB570" s="3" t="s">
        <v>1465</v>
      </c>
      <c r="YI570" s="3" t="s">
        <v>786</v>
      </c>
      <c r="YJ570" s="3" t="s">
        <v>307</v>
      </c>
      <c r="YL570" s="3" t="s">
        <v>311</v>
      </c>
      <c r="YM570" s="3" t="s">
        <v>537</v>
      </c>
      <c r="YO570" s="3" t="s">
        <v>537</v>
      </c>
      <c r="YQ570" s="3" t="s">
        <v>3902</v>
      </c>
      <c r="YR570" s="3" t="s">
        <v>537</v>
      </c>
      <c r="YS570" s="3" t="s">
        <v>308</v>
      </c>
      <c r="YT570" s="3" t="s">
        <v>309</v>
      </c>
      <c r="YU570" s="3" t="s">
        <v>4036</v>
      </c>
      <c r="YV570" s="3" t="s">
        <v>537</v>
      </c>
      <c r="YX570" s="3" t="s">
        <v>2495</v>
      </c>
      <c r="YY570" s="3" t="s">
        <v>2150</v>
      </c>
      <c r="ZA570" s="6" t="s">
        <v>1837</v>
      </c>
      <c r="ZB570" s="3" t="s">
        <v>145</v>
      </c>
      <c r="ZC570" s="3" t="s">
        <v>2012</v>
      </c>
      <c r="ZD570" s="24" t="s">
        <v>1660</v>
      </c>
      <c r="ZH570" s="13" t="s">
        <v>679</v>
      </c>
      <c r="ZI570" s="3" t="s">
        <v>601</v>
      </c>
      <c r="ZJ570" s="3" t="s">
        <v>680</v>
      </c>
    </row>
    <row r="571" spans="1:686" ht="33" customHeight="1" x14ac:dyDescent="0.2">
      <c r="A571" s="162" t="s">
        <v>10483</v>
      </c>
      <c r="B571" s="162"/>
      <c r="C571" s="162" t="s">
        <v>10483</v>
      </c>
      <c r="D571" s="162" t="s">
        <v>10483</v>
      </c>
      <c r="E571" s="162" t="s">
        <v>10483</v>
      </c>
      <c r="K571" s="6">
        <v>130</v>
      </c>
      <c r="L571" s="6">
        <v>186</v>
      </c>
      <c r="M571" s="162" t="s">
        <v>10483</v>
      </c>
      <c r="T571" s="3" t="s">
        <v>1159</v>
      </c>
      <c r="AC571" s="3"/>
      <c r="AE571" s="3" t="s">
        <v>3583</v>
      </c>
      <c r="AF571" s="3" t="s">
        <v>799</v>
      </c>
      <c r="AG571" s="162" t="s">
        <v>10483</v>
      </c>
      <c r="AI571" s="3" t="s">
        <v>3525</v>
      </c>
      <c r="AL571" s="9"/>
      <c r="AM571" s="4" t="s">
        <v>10960</v>
      </c>
      <c r="AO571" s="28">
        <v>3</v>
      </c>
      <c r="AP571" s="28">
        <v>3</v>
      </c>
      <c r="AQ571" s="28">
        <v>60</v>
      </c>
      <c r="BH571" s="98" t="s">
        <v>2708</v>
      </c>
      <c r="BI571" s="28" t="s">
        <v>1529</v>
      </c>
      <c r="BJ571" s="28" t="s">
        <v>8503</v>
      </c>
      <c r="BK571" s="28">
        <v>3</v>
      </c>
      <c r="BQ571" s="28" t="s">
        <v>4455</v>
      </c>
      <c r="BS571" s="227" t="str">
        <f>DD573&amp;" "&amp;FO571&amp;" "&amp;EJ571&amp;" "&amp;HZ571&amp;" "&amp;IZ571&amp;" "&amp;KW571&amp;" "&amp;LU571&amp;" "&amp;MS571&amp;" "&amp;GU572&amp;" "&amp;OO571&amp;" "&amp;PL571&amp;" "&amp;QK571&amp;" "&amp;RM571&amp;" "&amp;SI571&amp;" "&amp;TE571&amp;" "&amp;UE571&amp;" "&amp;JZ571</f>
        <v xml:space="preserve">-- DRES SDBPS              </v>
      </c>
      <c r="CL571" s="28">
        <v>36</v>
      </c>
      <c r="CM571" s="28">
        <v>36</v>
      </c>
      <c r="CO571" s="3">
        <v>36</v>
      </c>
      <c r="CX571" s="3">
        <v>36</v>
      </c>
      <c r="DD571" s="162" t="s">
        <v>10483</v>
      </c>
      <c r="DE571" s="162" t="s">
        <v>10483</v>
      </c>
      <c r="DF571" s="162" t="s">
        <v>10483</v>
      </c>
      <c r="DG571" s="162" t="s">
        <v>10483</v>
      </c>
      <c r="DH571" s="162" t="s">
        <v>10483</v>
      </c>
      <c r="DI571" s="162" t="s">
        <v>10483</v>
      </c>
      <c r="DJ571" s="162" t="s">
        <v>10483</v>
      </c>
      <c r="DK571" s="162" t="s">
        <v>10483</v>
      </c>
      <c r="DL571" s="162" t="s">
        <v>10483</v>
      </c>
      <c r="EA571" s="162" t="s">
        <v>10483</v>
      </c>
      <c r="EB571" s="162"/>
      <c r="EC571" s="162" t="s">
        <v>10483</v>
      </c>
      <c r="ED571" s="162" t="s">
        <v>10483</v>
      </c>
      <c r="EE571" s="162" t="s">
        <v>10483</v>
      </c>
      <c r="EF571" s="162" t="s">
        <v>10483</v>
      </c>
      <c r="EJ571" s="3" t="s">
        <v>1348</v>
      </c>
      <c r="EK571" s="3" t="s">
        <v>1348</v>
      </c>
      <c r="EL571" s="3" t="s">
        <v>1348</v>
      </c>
      <c r="EM571" s="29">
        <v>3.55</v>
      </c>
      <c r="EN571" s="29">
        <v>0.87</v>
      </c>
      <c r="EO571" s="162" t="s">
        <v>10483</v>
      </c>
      <c r="EP571" s="29">
        <v>3.42</v>
      </c>
      <c r="EQ571" s="29">
        <v>0.86</v>
      </c>
      <c r="ER571" s="162" t="s">
        <v>10483</v>
      </c>
      <c r="ES571" s="142">
        <v>3.18</v>
      </c>
      <c r="ET571" s="142">
        <v>1.02</v>
      </c>
      <c r="EU571" s="142"/>
      <c r="FG571" s="162" t="s">
        <v>10483</v>
      </c>
      <c r="FH571" s="162" t="s">
        <v>10483</v>
      </c>
      <c r="FI571" s="162" t="s">
        <v>10483</v>
      </c>
      <c r="FJ571" s="162" t="s">
        <v>10483</v>
      </c>
      <c r="FK571" s="162" t="s">
        <v>10483</v>
      </c>
      <c r="FO571" s="3" t="s">
        <v>4160</v>
      </c>
      <c r="FP571" s="162" t="s">
        <v>10483</v>
      </c>
      <c r="FQ571" s="3" t="s">
        <v>4160</v>
      </c>
      <c r="FR571" s="3" t="s">
        <v>4160</v>
      </c>
      <c r="FS571" s="29">
        <v>2.71</v>
      </c>
      <c r="FT571" s="29">
        <v>1.04</v>
      </c>
      <c r="FU571" s="53" t="s">
        <v>10483</v>
      </c>
      <c r="FV571" s="29">
        <v>2.38</v>
      </c>
      <c r="FW571" s="29">
        <v>0.88</v>
      </c>
      <c r="FX571" s="162" t="s">
        <v>10483</v>
      </c>
      <c r="FY571" s="142">
        <v>2.2000000000000002</v>
      </c>
      <c r="FZ571" s="142">
        <v>0.84</v>
      </c>
      <c r="GF571" s="142">
        <v>2.1</v>
      </c>
      <c r="GG571" s="142">
        <v>0.85</v>
      </c>
      <c r="GH571" s="142">
        <v>2.21</v>
      </c>
      <c r="GI571" s="142">
        <v>0.93</v>
      </c>
      <c r="GM571" s="162" t="s">
        <v>10483</v>
      </c>
      <c r="GN571" s="162" t="s">
        <v>10483</v>
      </c>
      <c r="GO571" s="162" t="s">
        <v>10483</v>
      </c>
      <c r="GP571" s="162" t="s">
        <v>10483</v>
      </c>
      <c r="GQ571" s="162" t="s">
        <v>10483</v>
      </c>
      <c r="GU571" s="3"/>
      <c r="GZ571" s="166"/>
      <c r="HA571" s="166"/>
      <c r="HB571" s="166"/>
      <c r="HC571" s="166"/>
      <c r="HD571" s="166"/>
      <c r="HE571" s="166"/>
      <c r="HF571" s="166"/>
      <c r="HG571" s="166"/>
      <c r="HH571" s="166"/>
      <c r="HI571" s="166"/>
      <c r="HJ571" s="166"/>
      <c r="HK571" s="166"/>
      <c r="JZ571" s="9"/>
      <c r="KA571" s="9"/>
      <c r="KB571" s="9"/>
      <c r="KC571" s="9"/>
      <c r="KD571" s="9"/>
      <c r="KE571" s="9"/>
      <c r="KF571" s="9"/>
      <c r="MU571" s="29">
        <v>22.47</v>
      </c>
      <c r="MV571" s="29">
        <v>2.61</v>
      </c>
      <c r="MX571" s="29">
        <v>22.18</v>
      </c>
      <c r="MY571" s="29">
        <v>2.56</v>
      </c>
      <c r="MZ571" s="142">
        <v>22.57</v>
      </c>
      <c r="NA571" s="142">
        <v>3.36</v>
      </c>
      <c r="PO571" s="29">
        <v>3.77</v>
      </c>
      <c r="PP571" s="29">
        <v>0.53</v>
      </c>
      <c r="PQ571" s="29">
        <v>3.65</v>
      </c>
      <c r="PR571" s="29">
        <v>0.54</v>
      </c>
      <c r="PT571" s="29">
        <v>3.68</v>
      </c>
      <c r="PU571" s="29">
        <v>0.56999999999999995</v>
      </c>
      <c r="PV571" s="29"/>
      <c r="QN571" s="29">
        <v>2.2400000000000002</v>
      </c>
      <c r="QO571" s="29">
        <v>1</v>
      </c>
      <c r="QQ571" s="29">
        <v>2</v>
      </c>
      <c r="QR571" s="29">
        <v>1.02</v>
      </c>
      <c r="QT571" s="142">
        <v>1.85</v>
      </c>
      <c r="QU571" s="142">
        <v>0.92</v>
      </c>
      <c r="QV571" s="142"/>
      <c r="VF571" s="3" t="s">
        <v>4546</v>
      </c>
      <c r="VG571" s="9"/>
      <c r="VH571" s="9"/>
      <c r="VI571" s="9"/>
      <c r="VJ571" s="9"/>
      <c r="WA571" s="3" t="s">
        <v>537</v>
      </c>
      <c r="WZ571" s="6" t="s">
        <v>1159</v>
      </c>
      <c r="XA571" s="6" t="s">
        <v>3583</v>
      </c>
      <c r="XB571" s="6" t="s">
        <v>6424</v>
      </c>
      <c r="XD571" s="6" t="s">
        <v>3525</v>
      </c>
      <c r="XF571" s="6" t="s">
        <v>2495</v>
      </c>
      <c r="XG571" s="6" t="s">
        <v>799</v>
      </c>
      <c r="XH571" s="6" t="s">
        <v>799</v>
      </c>
      <c r="XK571"/>
      <c r="XL571" s="8" t="s">
        <v>799</v>
      </c>
      <c r="XP571" s="6" t="s">
        <v>10498</v>
      </c>
      <c r="XQ571" s="4" t="s">
        <v>10960</v>
      </c>
      <c r="XS571" s="4" t="s">
        <v>11015</v>
      </c>
      <c r="XU571" s="3" t="s">
        <v>799</v>
      </c>
      <c r="XV571" s="3">
        <v>3</v>
      </c>
      <c r="XW571" s="6" t="s">
        <v>1587</v>
      </c>
      <c r="XX571" s="3" t="s">
        <v>799</v>
      </c>
      <c r="XY571" s="3" t="s">
        <v>799</v>
      </c>
      <c r="YB571" s="3" t="s">
        <v>799</v>
      </c>
      <c r="YJ571" s="3" t="s">
        <v>307</v>
      </c>
      <c r="YX571" s="3" t="s">
        <v>2495</v>
      </c>
      <c r="ZC571" s="3"/>
    </row>
    <row r="572" spans="1:686" ht="33" customHeight="1" x14ac:dyDescent="0.2">
      <c r="A572" s="3" t="s">
        <v>7529</v>
      </c>
      <c r="B572" s="64" t="s">
        <v>11357</v>
      </c>
      <c r="C572" s="138" t="s">
        <v>9883</v>
      </c>
      <c r="D572" s="138"/>
      <c r="E572" s="138"/>
      <c r="K572" s="6" t="s">
        <v>8948</v>
      </c>
      <c r="L572" s="6">
        <v>187</v>
      </c>
      <c r="M572" s="204" t="s">
        <v>11153</v>
      </c>
      <c r="N572" s="205" t="s">
        <v>10346</v>
      </c>
      <c r="O572" s="205" t="s">
        <v>10365</v>
      </c>
      <c r="P572" s="3">
        <v>4</v>
      </c>
      <c r="Q572" s="6" t="s">
        <v>2328</v>
      </c>
      <c r="S572" s="3" t="s">
        <v>75</v>
      </c>
      <c r="T572" s="3" t="s">
        <v>8949</v>
      </c>
      <c r="U572" s="3" t="s">
        <v>8953</v>
      </c>
      <c r="V572" s="3" t="s">
        <v>8954</v>
      </c>
      <c r="W572" s="3" t="s">
        <v>8653</v>
      </c>
      <c r="Y572" s="3" t="s">
        <v>2673</v>
      </c>
      <c r="Z572" s="3" t="s">
        <v>2166</v>
      </c>
      <c r="AA572" s="3" t="s">
        <v>2258</v>
      </c>
      <c r="AB572" s="6" t="s">
        <v>7607</v>
      </c>
      <c r="AC572" s="6" t="s">
        <v>218</v>
      </c>
      <c r="AD572" s="3" t="s">
        <v>8955</v>
      </c>
      <c r="AE572" s="3" t="s">
        <v>8956</v>
      </c>
      <c r="AF572" s="3" t="s">
        <v>8961</v>
      </c>
      <c r="AG572" s="3" t="s">
        <v>987</v>
      </c>
      <c r="AH572" s="3" t="s">
        <v>7297</v>
      </c>
      <c r="AJ572" s="3" t="s">
        <v>3243</v>
      </c>
      <c r="AL572" s="3" t="s">
        <v>8963</v>
      </c>
      <c r="AM572" s="6" t="s">
        <v>10499</v>
      </c>
      <c r="AN572" s="3" t="s">
        <v>537</v>
      </c>
      <c r="AO572" s="28">
        <v>4</v>
      </c>
      <c r="AP572" s="28">
        <v>4</v>
      </c>
      <c r="AQ572" s="28">
        <v>60</v>
      </c>
      <c r="AR572" s="98" t="s">
        <v>3247</v>
      </c>
      <c r="AT572" s="98">
        <v>107</v>
      </c>
      <c r="AU572" s="98">
        <v>107</v>
      </c>
      <c r="AV572" s="98">
        <v>0</v>
      </c>
      <c r="AW572" s="98">
        <v>21.6</v>
      </c>
      <c r="AX572" s="98">
        <v>6.6</v>
      </c>
      <c r="AY572" s="226" t="s">
        <v>5975</v>
      </c>
      <c r="AZ572" s="28" t="s">
        <v>7297</v>
      </c>
      <c r="BA572" s="28" t="s">
        <v>7297</v>
      </c>
      <c r="BB572" s="28" t="s">
        <v>1757</v>
      </c>
      <c r="BC572" s="28" t="s">
        <v>7297</v>
      </c>
      <c r="BE572" s="28" t="s">
        <v>8477</v>
      </c>
      <c r="BF572" s="28" t="s">
        <v>7297</v>
      </c>
      <c r="BH572" s="28" t="s">
        <v>7529</v>
      </c>
      <c r="BI572" s="28" t="s">
        <v>1529</v>
      </c>
      <c r="BJ572" s="28" t="s">
        <v>4885</v>
      </c>
      <c r="BK572" s="28">
        <v>4</v>
      </c>
      <c r="BN572" s="28" t="s">
        <v>112</v>
      </c>
      <c r="BO572" s="28" t="s">
        <v>337</v>
      </c>
      <c r="BQ572" s="28" t="s">
        <v>7529</v>
      </c>
      <c r="BR572" s="227" t="s">
        <v>11161</v>
      </c>
      <c r="CE572" s="28" t="s">
        <v>3247</v>
      </c>
      <c r="CF572" s="28" t="s">
        <v>3246</v>
      </c>
      <c r="CK572" s="28" t="s">
        <v>4594</v>
      </c>
      <c r="CL572" s="28">
        <v>19</v>
      </c>
      <c r="CM572" s="28">
        <v>17</v>
      </c>
      <c r="CN572" s="3" t="s">
        <v>112</v>
      </c>
      <c r="CO572" s="3">
        <v>16</v>
      </c>
      <c r="CP572" s="3" t="s">
        <v>337</v>
      </c>
      <c r="CQ572" s="3">
        <v>16</v>
      </c>
      <c r="DB572" s="65">
        <v>16</v>
      </c>
      <c r="DC572" s="65">
        <v>16</v>
      </c>
      <c r="DD572" s="162" t="s">
        <v>10483</v>
      </c>
      <c r="DE572" s="3" t="s">
        <v>1374</v>
      </c>
      <c r="DF572" s="3" t="s">
        <v>1374</v>
      </c>
      <c r="DG572" s="29">
        <v>8.84</v>
      </c>
      <c r="DH572" s="29">
        <v>7.62</v>
      </c>
      <c r="DI572" s="162" t="s">
        <v>10483</v>
      </c>
      <c r="DJ572" s="29">
        <v>5.95</v>
      </c>
      <c r="DK572" s="29">
        <v>4.54</v>
      </c>
      <c r="DL572" s="162" t="s">
        <v>10483</v>
      </c>
      <c r="DM572" s="142"/>
      <c r="DN572" s="142"/>
      <c r="DO572" s="142"/>
      <c r="DP572" s="142"/>
      <c r="DQ572" s="142"/>
      <c r="DR572" s="142"/>
      <c r="DS572" s="142"/>
      <c r="DT572" s="142"/>
      <c r="DU572" s="142"/>
      <c r="DV572" s="142"/>
      <c r="DW572" s="65">
        <v>6.84</v>
      </c>
      <c r="DX572" s="65">
        <v>6.52</v>
      </c>
      <c r="DY572" s="65">
        <v>7</v>
      </c>
      <c r="DZ572" s="65">
        <v>7.77</v>
      </c>
      <c r="EA572" s="162" t="s">
        <v>10483</v>
      </c>
      <c r="EB572" s="162"/>
      <c r="EC572" s="162" t="s">
        <v>10483</v>
      </c>
      <c r="ED572" s="162" t="s">
        <v>10483</v>
      </c>
      <c r="EE572" s="162" t="s">
        <v>10483</v>
      </c>
      <c r="EF572" s="162" t="s">
        <v>10483</v>
      </c>
      <c r="EJ572" s="162" t="s">
        <v>10483</v>
      </c>
      <c r="EK572" s="3" t="s">
        <v>1348</v>
      </c>
      <c r="EL572" s="3" t="s">
        <v>1348</v>
      </c>
      <c r="EM572" s="198">
        <v>3.23</v>
      </c>
      <c r="EN572" s="198">
        <v>0.56000000000000005</v>
      </c>
      <c r="EO572" s="162" t="s">
        <v>10483</v>
      </c>
      <c r="EP572" s="198">
        <v>2.78</v>
      </c>
      <c r="EQ572" s="198">
        <v>0.78</v>
      </c>
      <c r="ER572" s="162" t="s">
        <v>10483</v>
      </c>
      <c r="FA572" s="65">
        <v>2.82</v>
      </c>
      <c r="FB572" s="65">
        <v>0.72</v>
      </c>
      <c r="FC572" s="65">
        <v>3.04</v>
      </c>
      <c r="FD572" s="65">
        <v>0.83</v>
      </c>
      <c r="FG572" s="162" t="s">
        <v>10483</v>
      </c>
      <c r="FH572" s="162" t="s">
        <v>10483</v>
      </c>
      <c r="FI572" s="162" t="s">
        <v>10483</v>
      </c>
      <c r="FJ572" s="162" t="s">
        <v>10483</v>
      </c>
      <c r="FK572" s="162" t="s">
        <v>10483</v>
      </c>
      <c r="FO572" s="162" t="s">
        <v>10483</v>
      </c>
      <c r="FP572" s="162" t="s">
        <v>10483</v>
      </c>
      <c r="FQ572" s="3" t="s">
        <v>4160</v>
      </c>
      <c r="FR572" s="3" t="s">
        <v>4160</v>
      </c>
      <c r="FS572" s="29">
        <v>2.62</v>
      </c>
      <c r="FT572" s="29">
        <v>0.82</v>
      </c>
      <c r="FU572" s="53" t="s">
        <v>10483</v>
      </c>
      <c r="FV572" s="29">
        <v>2.04</v>
      </c>
      <c r="FW572" s="29">
        <v>0.83</v>
      </c>
      <c r="FX572" s="162" t="s">
        <v>10483</v>
      </c>
      <c r="GF572" s="65">
        <v>2.19</v>
      </c>
      <c r="GG572" s="65">
        <v>0.86</v>
      </c>
      <c r="GH572" s="65">
        <v>2.09</v>
      </c>
      <c r="GI572" s="65">
        <v>0.84</v>
      </c>
      <c r="GM572" s="162" t="s">
        <v>10483</v>
      </c>
      <c r="GN572" s="162" t="s">
        <v>10483</v>
      </c>
      <c r="GO572" s="162" t="s">
        <v>10483</v>
      </c>
      <c r="GP572" s="162" t="s">
        <v>10483</v>
      </c>
      <c r="GQ572" s="162" t="s">
        <v>10483</v>
      </c>
      <c r="GZ572" s="166"/>
      <c r="HA572" s="166"/>
      <c r="HB572" s="166"/>
      <c r="HC572" s="166"/>
      <c r="HD572" s="166"/>
      <c r="HE572" s="166"/>
      <c r="HF572" s="166"/>
      <c r="HG572" s="166"/>
      <c r="HH572" s="164"/>
      <c r="HI572" s="164"/>
      <c r="HJ572" s="164"/>
      <c r="HK572" s="164">
        <v>7.77</v>
      </c>
      <c r="HO572" s="3" t="s">
        <v>557</v>
      </c>
      <c r="JZ572" s="9"/>
      <c r="KA572" s="9"/>
      <c r="KB572" s="9"/>
      <c r="KC572" s="9"/>
      <c r="KD572" s="9"/>
      <c r="KE572" s="9"/>
      <c r="KF572" s="9"/>
      <c r="MT572" s="3" t="s">
        <v>4104</v>
      </c>
      <c r="MU572" s="29">
        <v>23.11</v>
      </c>
      <c r="MV572" s="29">
        <v>2.67</v>
      </c>
      <c r="MX572" s="29">
        <v>23.19</v>
      </c>
      <c r="MY572" s="29">
        <v>2.5299999999999998</v>
      </c>
      <c r="NF572" s="65">
        <v>22.85</v>
      </c>
      <c r="NG572" s="65">
        <v>2.29</v>
      </c>
      <c r="NH572" s="65">
        <v>23.06</v>
      </c>
      <c r="NI572" s="65">
        <v>2.4500000000000002</v>
      </c>
      <c r="PM572" s="9" t="s">
        <v>4179</v>
      </c>
      <c r="PN572" s="3" t="s">
        <v>4179</v>
      </c>
      <c r="PO572" s="29">
        <v>3.75</v>
      </c>
      <c r="PP572" s="29">
        <v>0.5</v>
      </c>
      <c r="PQ572" s="29">
        <v>3.37</v>
      </c>
      <c r="PR572" s="29">
        <v>0.6</v>
      </c>
      <c r="QA572" s="65">
        <v>3.61</v>
      </c>
      <c r="QB572" s="65">
        <v>0.66</v>
      </c>
      <c r="QC572" s="65">
        <v>3.55</v>
      </c>
      <c r="QD572" s="65">
        <v>0.69</v>
      </c>
      <c r="RN572" s="3" t="s">
        <v>668</v>
      </c>
      <c r="RO572" s="3" t="s">
        <v>668</v>
      </c>
      <c r="RP572" s="29">
        <v>10.32</v>
      </c>
      <c r="RQ572" s="29">
        <v>5.24</v>
      </c>
      <c r="RR572" s="29">
        <v>6</v>
      </c>
      <c r="RS572" s="29">
        <v>5.4</v>
      </c>
      <c r="RZ572" s="65">
        <v>5.53</v>
      </c>
      <c r="SA572" s="65">
        <v>5.53</v>
      </c>
      <c r="SB572" s="65">
        <v>7.19</v>
      </c>
      <c r="SC572" s="65">
        <v>6.38</v>
      </c>
      <c r="VZ572" s="3" t="s">
        <v>537</v>
      </c>
      <c r="WA572" s="3" t="s">
        <v>537</v>
      </c>
      <c r="WB572" s="117" t="s">
        <v>10426</v>
      </c>
      <c r="WC572" s="3" t="s">
        <v>537</v>
      </c>
      <c r="WD572" s="3" t="s">
        <v>9393</v>
      </c>
      <c r="WE572" s="3" t="s">
        <v>9669</v>
      </c>
      <c r="WF572" s="3" t="s">
        <v>9542</v>
      </c>
      <c r="XN572" s="6" t="s">
        <v>1285</v>
      </c>
      <c r="XO572" s="6" t="s">
        <v>1285</v>
      </c>
      <c r="XP572" s="6" t="s">
        <v>10499</v>
      </c>
      <c r="XQ572" s="6" t="s">
        <v>10499</v>
      </c>
      <c r="XS572" s="3" t="s">
        <v>8961</v>
      </c>
      <c r="XU572" s="3" t="s">
        <v>8961</v>
      </c>
      <c r="XV572" s="3">
        <v>4</v>
      </c>
    </row>
    <row r="573" spans="1:686" ht="33" customHeight="1" x14ac:dyDescent="0.2">
      <c r="A573" s="3" t="s">
        <v>7529</v>
      </c>
      <c r="C573" s="162" t="s">
        <v>10483</v>
      </c>
      <c r="D573" s="162" t="s">
        <v>10483</v>
      </c>
      <c r="E573" s="162" t="s">
        <v>10483</v>
      </c>
      <c r="K573" s="6" t="s">
        <v>8948</v>
      </c>
      <c r="L573" s="6">
        <v>187</v>
      </c>
      <c r="M573" s="162" t="s">
        <v>10483</v>
      </c>
      <c r="N573" s="206"/>
      <c r="O573" s="206"/>
      <c r="T573" s="3" t="s">
        <v>8950</v>
      </c>
      <c r="AB573" s="6" t="s">
        <v>1837</v>
      </c>
      <c r="AC573" s="6" t="s">
        <v>7003</v>
      </c>
      <c r="AE573" s="3" t="s">
        <v>8965</v>
      </c>
      <c r="AF573" s="3" t="s">
        <v>8962</v>
      </c>
      <c r="AG573" s="3" t="s">
        <v>987</v>
      </c>
      <c r="AM573" s="6" t="s">
        <v>10499</v>
      </c>
      <c r="AO573" s="28">
        <v>4</v>
      </c>
      <c r="BH573" s="28" t="s">
        <v>7529</v>
      </c>
      <c r="BI573" s="28" t="s">
        <v>1529</v>
      </c>
      <c r="BJ573" s="28" t="s">
        <v>4885</v>
      </c>
      <c r="BK573" s="28">
        <v>4</v>
      </c>
      <c r="BQ573" s="28" t="s">
        <v>7529</v>
      </c>
      <c r="CL573" s="28">
        <v>39</v>
      </c>
      <c r="CM573" s="28">
        <v>38</v>
      </c>
      <c r="CO573" s="3">
        <v>38</v>
      </c>
      <c r="CQ573" s="3">
        <v>38</v>
      </c>
      <c r="DB573" s="65">
        <v>38</v>
      </c>
      <c r="DC573" s="65">
        <v>38</v>
      </c>
      <c r="DD573" s="162" t="s">
        <v>10483</v>
      </c>
      <c r="DE573" s="3" t="s">
        <v>1374</v>
      </c>
      <c r="DF573" s="3" t="s">
        <v>1374</v>
      </c>
      <c r="DG573" s="29">
        <v>12.92</v>
      </c>
      <c r="DH573" s="29">
        <v>13.96</v>
      </c>
      <c r="DI573" s="162" t="s">
        <v>10483</v>
      </c>
      <c r="DJ573" s="29">
        <v>6.9</v>
      </c>
      <c r="DK573" s="29">
        <v>8.3699999999999992</v>
      </c>
      <c r="DL573" s="162" t="s">
        <v>10483</v>
      </c>
      <c r="DM573" s="142"/>
      <c r="DN573" s="142"/>
      <c r="DO573" s="142"/>
      <c r="DP573" s="142"/>
      <c r="DQ573" s="142"/>
      <c r="DR573" s="142"/>
      <c r="DS573" s="142"/>
      <c r="DT573" s="142"/>
      <c r="DU573" s="142"/>
      <c r="DV573" s="142"/>
      <c r="DW573" s="65">
        <v>10.23</v>
      </c>
      <c r="DX573" s="65">
        <v>16.28</v>
      </c>
      <c r="DY573" s="65">
        <v>8.77</v>
      </c>
      <c r="DZ573" s="65">
        <v>11.1</v>
      </c>
      <c r="EA573" s="162" t="s">
        <v>10483</v>
      </c>
      <c r="EB573" s="162"/>
      <c r="EC573" s="162" t="s">
        <v>10483</v>
      </c>
      <c r="ED573" s="162" t="s">
        <v>10483</v>
      </c>
      <c r="EE573" s="162" t="s">
        <v>10483</v>
      </c>
      <c r="EF573" s="162" t="s">
        <v>10483</v>
      </c>
      <c r="EJ573" s="162" t="s">
        <v>10483</v>
      </c>
      <c r="EK573" s="3" t="s">
        <v>1348</v>
      </c>
      <c r="EL573" s="3" t="s">
        <v>1348</v>
      </c>
      <c r="EM573" s="198">
        <v>3.44</v>
      </c>
      <c r="EN573" s="198">
        <v>0.74</v>
      </c>
      <c r="EO573" s="162" t="s">
        <v>10483</v>
      </c>
      <c r="EP573" s="198">
        <v>2.88</v>
      </c>
      <c r="EQ573" s="198">
        <v>0.89</v>
      </c>
      <c r="ER573" s="162" t="s">
        <v>10483</v>
      </c>
      <c r="FA573" s="65">
        <v>2.93</v>
      </c>
      <c r="FB573" s="65">
        <v>0.79</v>
      </c>
      <c r="FC573" s="65">
        <v>2.93</v>
      </c>
      <c r="FD573" s="65">
        <v>0.81</v>
      </c>
      <c r="FG573" s="162" t="s">
        <v>10483</v>
      </c>
      <c r="FH573" s="162" t="s">
        <v>10483</v>
      </c>
      <c r="FI573" s="162" t="s">
        <v>10483</v>
      </c>
      <c r="FJ573" s="162" t="s">
        <v>10483</v>
      </c>
      <c r="FK573" s="162" t="s">
        <v>10483</v>
      </c>
      <c r="FO573" s="162" t="s">
        <v>10483</v>
      </c>
      <c r="FP573" s="162" t="s">
        <v>10483</v>
      </c>
      <c r="FQ573" s="3" t="s">
        <v>4160</v>
      </c>
      <c r="FR573" s="3" t="s">
        <v>4160</v>
      </c>
      <c r="FS573" s="29">
        <v>2.72</v>
      </c>
      <c r="FT573" s="29">
        <v>0.93</v>
      </c>
      <c r="FU573" s="53" t="s">
        <v>10483</v>
      </c>
      <c r="FV573" s="29">
        <v>2.17</v>
      </c>
      <c r="FW573" s="29">
        <v>0.98</v>
      </c>
      <c r="FX573" s="162" t="s">
        <v>10483</v>
      </c>
      <c r="GF573" s="65">
        <v>2.1</v>
      </c>
      <c r="GG573" s="65">
        <v>0.85</v>
      </c>
      <c r="GH573" s="65">
        <v>2.21</v>
      </c>
      <c r="GI573" s="65">
        <v>0.93</v>
      </c>
      <c r="GM573" s="162" t="s">
        <v>10483</v>
      </c>
      <c r="GN573" s="162" t="s">
        <v>10483</v>
      </c>
      <c r="GO573" s="162" t="s">
        <v>10483</v>
      </c>
      <c r="GP573" s="162" t="s">
        <v>10483</v>
      </c>
      <c r="GQ573" s="162" t="s">
        <v>10483</v>
      </c>
      <c r="GZ573" s="166"/>
      <c r="HA573" s="166"/>
      <c r="HB573" s="166"/>
      <c r="HC573" s="166"/>
      <c r="HD573" s="166"/>
      <c r="HE573" s="166"/>
      <c r="HF573" s="166"/>
      <c r="HG573" s="166"/>
      <c r="HH573" s="164"/>
      <c r="HI573" s="164"/>
      <c r="HJ573" s="164"/>
      <c r="HK573" s="164">
        <v>11.1</v>
      </c>
      <c r="JZ573" s="9"/>
      <c r="KA573" s="9"/>
      <c r="KB573" s="9"/>
      <c r="KC573" s="9"/>
      <c r="KD573" s="9"/>
      <c r="KE573" s="9"/>
      <c r="KF573" s="9"/>
      <c r="MU573" s="29">
        <v>24.22</v>
      </c>
      <c r="MV573" s="29">
        <v>4.5999999999999996</v>
      </c>
      <c r="MX573" s="29">
        <v>24.33</v>
      </c>
      <c r="MY573" s="29">
        <v>4.51</v>
      </c>
      <c r="NF573" s="65">
        <v>24.74</v>
      </c>
      <c r="NG573" s="65">
        <v>5.15</v>
      </c>
      <c r="NH573" s="65">
        <v>24.25</v>
      </c>
      <c r="NI573" s="65">
        <v>4.51</v>
      </c>
      <c r="PM573" s="9"/>
      <c r="PO573" s="29">
        <v>3.83</v>
      </c>
      <c r="PP573" s="29">
        <v>0.42</v>
      </c>
      <c r="PQ573" s="29">
        <v>3.47</v>
      </c>
      <c r="PR573" s="29">
        <v>0.53</v>
      </c>
      <c r="QA573" s="65">
        <v>3.42</v>
      </c>
      <c r="QB573" s="65">
        <v>0.5</v>
      </c>
      <c r="QC573" s="65">
        <v>3.39</v>
      </c>
      <c r="QD573" s="65">
        <v>0.68</v>
      </c>
      <c r="RP573" s="29">
        <v>13.9</v>
      </c>
      <c r="RQ573" s="29">
        <v>10.68</v>
      </c>
      <c r="RR573" s="29">
        <v>9.2100000000000009</v>
      </c>
      <c r="RS573" s="29">
        <v>10.4</v>
      </c>
      <c r="RZ573" s="65">
        <v>9.35</v>
      </c>
      <c r="SA573" s="65">
        <v>8.83</v>
      </c>
      <c r="SB573" s="65">
        <v>7.87</v>
      </c>
      <c r="SC573" s="65">
        <v>6.88</v>
      </c>
      <c r="WA573" s="3" t="s">
        <v>537</v>
      </c>
      <c r="XN573" s="6" t="s">
        <v>1285</v>
      </c>
      <c r="XO573" s="6" t="s">
        <v>1285</v>
      </c>
      <c r="XP573" s="6" t="s">
        <v>10499</v>
      </c>
      <c r="XQ573" s="6" t="s">
        <v>10499</v>
      </c>
      <c r="XS573" s="3" t="s">
        <v>8962</v>
      </c>
      <c r="XU573" s="3" t="s">
        <v>8962</v>
      </c>
    </row>
    <row r="574" spans="1:686" ht="33" customHeight="1" x14ac:dyDescent="0.2">
      <c r="A574" s="3" t="s">
        <v>7529</v>
      </c>
      <c r="C574" s="162" t="s">
        <v>10483</v>
      </c>
      <c r="D574" s="162" t="s">
        <v>10483</v>
      </c>
      <c r="E574" s="162" t="s">
        <v>10483</v>
      </c>
      <c r="K574" s="6" t="s">
        <v>8948</v>
      </c>
      <c r="L574" s="6">
        <v>187</v>
      </c>
      <c r="M574" s="162" t="s">
        <v>10483</v>
      </c>
      <c r="N574" s="206"/>
      <c r="O574" s="206"/>
      <c r="T574" s="3" t="s">
        <v>8952</v>
      </c>
      <c r="AB574" s="6" t="s">
        <v>7607</v>
      </c>
      <c r="AC574" s="6" t="s">
        <v>218</v>
      </c>
      <c r="AE574" s="3" t="s">
        <v>8957</v>
      </c>
      <c r="AF574" s="3" t="s">
        <v>8959</v>
      </c>
      <c r="AG574" s="162" t="s">
        <v>10483</v>
      </c>
      <c r="AL574" s="3" t="s">
        <v>8964</v>
      </c>
      <c r="AM574" s="6" t="s">
        <v>10743</v>
      </c>
      <c r="AO574" s="28">
        <v>1</v>
      </c>
      <c r="AP574" s="28">
        <v>1</v>
      </c>
      <c r="AQ574" s="28">
        <v>50</v>
      </c>
      <c r="BH574" s="28" t="s">
        <v>7529</v>
      </c>
      <c r="BI574" s="28" t="s">
        <v>1529</v>
      </c>
      <c r="BJ574" s="28" t="s">
        <v>4885</v>
      </c>
      <c r="BK574" s="28">
        <v>4</v>
      </c>
      <c r="BQ574" s="28" t="s">
        <v>7529</v>
      </c>
      <c r="CL574" s="28">
        <v>29</v>
      </c>
      <c r="CM574" s="28">
        <v>28</v>
      </c>
      <c r="CO574" s="3">
        <v>28</v>
      </c>
      <c r="CQ574" s="3">
        <v>29</v>
      </c>
      <c r="DB574" s="65">
        <v>28</v>
      </c>
      <c r="DC574" s="65">
        <v>29</v>
      </c>
      <c r="DD574" s="162" t="s">
        <v>10483</v>
      </c>
      <c r="DE574" s="3" t="s">
        <v>1374</v>
      </c>
      <c r="DF574" s="3" t="s">
        <v>1374</v>
      </c>
      <c r="DG574" s="29">
        <v>7.48</v>
      </c>
      <c r="DH574" s="29">
        <v>7.75</v>
      </c>
      <c r="DI574" s="162" t="s">
        <v>10483</v>
      </c>
      <c r="DJ574" s="29">
        <v>5.66</v>
      </c>
      <c r="DK574" s="29">
        <v>6.34</v>
      </c>
      <c r="DL574" s="162" t="s">
        <v>10483</v>
      </c>
      <c r="DM574" s="142"/>
      <c r="DN574" s="142"/>
      <c r="DO574" s="142"/>
      <c r="DP574" s="142"/>
      <c r="DQ574" s="142"/>
      <c r="DR574" s="142"/>
      <c r="DS574" s="142"/>
      <c r="DT574" s="142"/>
      <c r="DU574" s="142"/>
      <c r="DV574" s="142"/>
      <c r="DW574" s="65">
        <v>6.79</v>
      </c>
      <c r="DX574" s="65">
        <v>5.88</v>
      </c>
      <c r="DY574" s="65">
        <v>7.69</v>
      </c>
      <c r="DZ574" s="65">
        <v>7.59</v>
      </c>
      <c r="EA574" s="162" t="s">
        <v>10483</v>
      </c>
      <c r="EB574" s="162"/>
      <c r="EC574" s="162" t="s">
        <v>10483</v>
      </c>
      <c r="ED574" s="162" t="s">
        <v>10483</v>
      </c>
      <c r="EE574" s="162" t="s">
        <v>10483</v>
      </c>
      <c r="EF574" s="162" t="s">
        <v>10483</v>
      </c>
      <c r="EJ574" s="162" t="s">
        <v>10483</v>
      </c>
      <c r="EK574" s="3" t="s">
        <v>1348</v>
      </c>
      <c r="EL574" s="3" t="s">
        <v>1348</v>
      </c>
      <c r="EM574" s="198">
        <v>3.17</v>
      </c>
      <c r="EN574" s="198">
        <v>0.87</v>
      </c>
      <c r="EO574" s="162" t="s">
        <v>10483</v>
      </c>
      <c r="EP574" s="198">
        <v>3.01</v>
      </c>
      <c r="EQ574" s="198">
        <v>0.86</v>
      </c>
      <c r="ER574" s="162" t="s">
        <v>10483</v>
      </c>
      <c r="FA574" s="65">
        <v>3.17</v>
      </c>
      <c r="FB574" s="65">
        <v>0.8</v>
      </c>
      <c r="FC574" s="65">
        <v>3.1</v>
      </c>
      <c r="FD574" s="65">
        <v>0.72</v>
      </c>
      <c r="FG574" s="162" t="s">
        <v>10483</v>
      </c>
      <c r="FH574" s="162" t="s">
        <v>10483</v>
      </c>
      <c r="FI574" s="162" t="s">
        <v>10483</v>
      </c>
      <c r="FJ574" s="162" t="s">
        <v>10483</v>
      </c>
      <c r="FK574" s="162" t="s">
        <v>10483</v>
      </c>
      <c r="FO574" s="162" t="s">
        <v>10483</v>
      </c>
      <c r="FP574" s="162" t="s">
        <v>10483</v>
      </c>
      <c r="FQ574" s="3" t="s">
        <v>4160</v>
      </c>
      <c r="FR574" s="3" t="s">
        <v>4160</v>
      </c>
      <c r="FS574" s="29">
        <v>2.52</v>
      </c>
      <c r="FT574" s="29">
        <v>0.93</v>
      </c>
      <c r="FU574" s="53" t="s">
        <v>10483</v>
      </c>
      <c r="FV574" s="29">
        <v>2.2999999999999998</v>
      </c>
      <c r="FW574" s="29">
        <v>1.01</v>
      </c>
      <c r="FX574" s="162" t="s">
        <v>10483</v>
      </c>
      <c r="GF574" s="65">
        <v>2.48</v>
      </c>
      <c r="GG574" s="65">
        <v>0.83</v>
      </c>
      <c r="GH574" s="65">
        <v>2.5499999999999998</v>
      </c>
      <c r="GI574" s="65">
        <v>0.81</v>
      </c>
      <c r="GM574" s="162" t="s">
        <v>10483</v>
      </c>
      <c r="GN574" s="162" t="s">
        <v>10483</v>
      </c>
      <c r="GO574" s="162" t="s">
        <v>10483</v>
      </c>
      <c r="GP574" s="162" t="s">
        <v>10483</v>
      </c>
      <c r="GQ574" s="162" t="s">
        <v>10483</v>
      </c>
      <c r="GZ574" s="166"/>
      <c r="HA574" s="166"/>
      <c r="HB574" s="166"/>
      <c r="HC574" s="166"/>
      <c r="HD574" s="166"/>
      <c r="HE574" s="166"/>
      <c r="HF574" s="166"/>
      <c r="HG574" s="166"/>
      <c r="HH574" s="164"/>
      <c r="HI574" s="164"/>
      <c r="HJ574" s="164"/>
      <c r="HK574" s="164">
        <v>7.59</v>
      </c>
      <c r="JZ574" s="9"/>
      <c r="KA574" s="9"/>
      <c r="KB574" s="9"/>
      <c r="KC574" s="9"/>
      <c r="KD574" s="9"/>
      <c r="KE574" s="9"/>
      <c r="KF574" s="9"/>
      <c r="MU574" s="29">
        <v>23.53</v>
      </c>
      <c r="MV574" s="29">
        <v>4.42</v>
      </c>
      <c r="MX574" s="29">
        <v>23.65</v>
      </c>
      <c r="MY574" s="29">
        <v>4.58</v>
      </c>
      <c r="NF574" s="65">
        <v>24.55</v>
      </c>
      <c r="NG574" s="65">
        <v>5</v>
      </c>
      <c r="NH574" s="65">
        <v>24.42</v>
      </c>
      <c r="NI574" s="65">
        <v>5.21</v>
      </c>
      <c r="PM574" s="9"/>
      <c r="PO574" s="29">
        <v>3.79</v>
      </c>
      <c r="PP574" s="29">
        <v>0.51</v>
      </c>
      <c r="PQ574" s="29">
        <v>3.68</v>
      </c>
      <c r="PR574" s="29">
        <v>0.54</v>
      </c>
      <c r="QA574" s="65">
        <v>3.59</v>
      </c>
      <c r="QB574" s="65">
        <v>0.56999999999999995</v>
      </c>
      <c r="QC574" s="65">
        <v>3.49</v>
      </c>
      <c r="QD574" s="65">
        <v>0.55000000000000004</v>
      </c>
      <c r="RP574" s="29">
        <v>9.24</v>
      </c>
      <c r="RQ574" s="29">
        <v>7.36</v>
      </c>
      <c r="RR574" s="29">
        <v>7.78</v>
      </c>
      <c r="RS574" s="29">
        <v>6.98</v>
      </c>
      <c r="RZ574" s="65">
        <v>6.52</v>
      </c>
      <c r="SA574" s="65">
        <v>5.99</v>
      </c>
      <c r="SB574" s="65">
        <v>6.86</v>
      </c>
      <c r="SC574" s="65">
        <v>5.88</v>
      </c>
      <c r="WA574" s="3" t="s">
        <v>537</v>
      </c>
      <c r="XN574" s="18" t="s">
        <v>9732</v>
      </c>
      <c r="XO574" s="18" t="s">
        <v>9551</v>
      </c>
      <c r="XP574" s="6" t="s">
        <v>10498</v>
      </c>
      <c r="XQ574" s="6" t="s">
        <v>10743</v>
      </c>
      <c r="XS574" s="3" t="s">
        <v>11016</v>
      </c>
      <c r="XU574" s="3" t="s">
        <v>8959</v>
      </c>
      <c r="XV574" s="3">
        <v>1</v>
      </c>
    </row>
    <row r="575" spans="1:686" ht="33" customHeight="1" x14ac:dyDescent="0.2">
      <c r="A575" s="3" t="s">
        <v>7529</v>
      </c>
      <c r="C575" s="162" t="s">
        <v>10483</v>
      </c>
      <c r="D575" s="162" t="s">
        <v>10483</v>
      </c>
      <c r="E575" s="162" t="s">
        <v>10483</v>
      </c>
      <c r="K575" s="6" t="s">
        <v>8948</v>
      </c>
      <c r="L575" s="6">
        <v>187</v>
      </c>
      <c r="M575" s="162" t="s">
        <v>10483</v>
      </c>
      <c r="N575" s="206"/>
      <c r="O575" s="206"/>
      <c r="T575" s="3" t="s">
        <v>8951</v>
      </c>
      <c r="AB575" s="6" t="s">
        <v>7607</v>
      </c>
      <c r="AC575" s="6" t="s">
        <v>218</v>
      </c>
      <c r="AE575" s="3" t="s">
        <v>8958</v>
      </c>
      <c r="AF575" s="3" t="s">
        <v>8960</v>
      </c>
      <c r="AG575" s="162" t="s">
        <v>10483</v>
      </c>
      <c r="AL575" s="3" t="s">
        <v>8964</v>
      </c>
      <c r="AM575" s="6" t="s">
        <v>10743</v>
      </c>
      <c r="AO575" s="28">
        <v>1</v>
      </c>
      <c r="AP575" s="28">
        <v>1</v>
      </c>
      <c r="AQ575" s="28" t="s">
        <v>5975</v>
      </c>
      <c r="BH575" s="28" t="s">
        <v>7529</v>
      </c>
      <c r="BI575" s="28" t="s">
        <v>1529</v>
      </c>
      <c r="BJ575" s="28" t="s">
        <v>4885</v>
      </c>
      <c r="BK575" s="28">
        <v>4</v>
      </c>
      <c r="BQ575" s="28" t="s">
        <v>7529</v>
      </c>
      <c r="CL575" s="28">
        <v>20</v>
      </c>
      <c r="CM575" s="28">
        <v>20</v>
      </c>
      <c r="CO575" s="3">
        <v>20</v>
      </c>
      <c r="CQ575" s="3">
        <v>19</v>
      </c>
      <c r="DB575" s="65">
        <v>20</v>
      </c>
      <c r="DC575" s="65">
        <v>19</v>
      </c>
      <c r="DD575" s="162" t="s">
        <v>10483</v>
      </c>
      <c r="DE575" s="3" t="s">
        <v>1374</v>
      </c>
      <c r="DF575" s="3" t="s">
        <v>1374</v>
      </c>
      <c r="DG575" s="29">
        <v>10.199999999999999</v>
      </c>
      <c r="DH575" s="29">
        <v>7.19</v>
      </c>
      <c r="DI575" s="162" t="s">
        <v>10483</v>
      </c>
      <c r="DJ575" s="29">
        <v>10.25</v>
      </c>
      <c r="DK575" s="29">
        <v>11.02</v>
      </c>
      <c r="DL575" s="162" t="s">
        <v>10483</v>
      </c>
      <c r="DM575" s="142"/>
      <c r="DN575" s="142"/>
      <c r="DO575" s="142"/>
      <c r="DP575" s="142"/>
      <c r="DQ575" s="142"/>
      <c r="DR575" s="142"/>
      <c r="DS575" s="142"/>
      <c r="DT575" s="142"/>
      <c r="DU575" s="142"/>
      <c r="DV575" s="142"/>
      <c r="DW575" s="65">
        <v>11.55</v>
      </c>
      <c r="DX575" s="65">
        <v>14.08</v>
      </c>
      <c r="DY575" s="65">
        <v>9.25</v>
      </c>
      <c r="DZ575" s="65">
        <v>8.75</v>
      </c>
      <c r="EA575" s="162" t="s">
        <v>10483</v>
      </c>
      <c r="EB575" s="162"/>
      <c r="EC575" s="162" t="s">
        <v>10483</v>
      </c>
      <c r="ED575" s="162" t="s">
        <v>10483</v>
      </c>
      <c r="EE575" s="162" t="s">
        <v>10483</v>
      </c>
      <c r="EF575" s="162" t="s">
        <v>10483</v>
      </c>
      <c r="EJ575" s="162" t="s">
        <v>10483</v>
      </c>
      <c r="EK575" s="3" t="s">
        <v>1348</v>
      </c>
      <c r="EL575" s="3" t="s">
        <v>1348</v>
      </c>
      <c r="EM575" s="198">
        <v>3.26</v>
      </c>
      <c r="EN575" s="198">
        <v>0.65</v>
      </c>
      <c r="EO575" s="162" t="s">
        <v>10483</v>
      </c>
      <c r="EP575" s="198">
        <v>3.33</v>
      </c>
      <c r="EQ575" s="198">
        <v>0.66</v>
      </c>
      <c r="ER575" s="162" t="s">
        <v>10483</v>
      </c>
      <c r="FA575" s="65">
        <v>3.23</v>
      </c>
      <c r="FB575" s="65">
        <v>0.59</v>
      </c>
      <c r="FC575" s="65">
        <v>3.21</v>
      </c>
      <c r="FD575" s="65">
        <v>0.82</v>
      </c>
      <c r="FG575" s="162" t="s">
        <v>10483</v>
      </c>
      <c r="FH575" s="162" t="s">
        <v>10483</v>
      </c>
      <c r="FI575" s="162" t="s">
        <v>10483</v>
      </c>
      <c r="FJ575" s="162" t="s">
        <v>10483</v>
      </c>
      <c r="FK575" s="162" t="s">
        <v>10483</v>
      </c>
      <c r="FO575" s="162" t="s">
        <v>10483</v>
      </c>
      <c r="FP575" s="162" t="s">
        <v>10483</v>
      </c>
      <c r="FQ575" s="3" t="s">
        <v>4160</v>
      </c>
      <c r="FR575" s="3" t="s">
        <v>4160</v>
      </c>
      <c r="FS575" s="29">
        <v>2.68</v>
      </c>
      <c r="FT575" s="29">
        <v>0.72</v>
      </c>
      <c r="FU575" s="53" t="s">
        <v>10483</v>
      </c>
      <c r="FV575" s="29">
        <v>2.57</v>
      </c>
      <c r="FW575" s="29">
        <v>0.88</v>
      </c>
      <c r="FX575" s="162" t="s">
        <v>10483</v>
      </c>
      <c r="GF575" s="65">
        <v>2.58</v>
      </c>
      <c r="GG575" s="65">
        <v>0.82</v>
      </c>
      <c r="GH575" s="65">
        <v>2.59</v>
      </c>
      <c r="GI575" s="65">
        <v>0.91</v>
      </c>
      <c r="GM575" s="162" t="s">
        <v>10483</v>
      </c>
      <c r="GN575" s="162" t="s">
        <v>10483</v>
      </c>
      <c r="GO575" s="162" t="s">
        <v>10483</v>
      </c>
      <c r="GP575" s="162" t="s">
        <v>10483</v>
      </c>
      <c r="GQ575" s="162" t="s">
        <v>10483</v>
      </c>
      <c r="GZ575" s="166"/>
      <c r="HA575" s="166"/>
      <c r="HB575" s="166"/>
      <c r="HC575" s="166"/>
      <c r="HD575" s="166"/>
      <c r="HE575" s="166"/>
      <c r="HF575" s="166"/>
      <c r="HG575" s="166"/>
      <c r="HH575" s="164"/>
      <c r="HI575" s="164"/>
      <c r="HJ575" s="164"/>
      <c r="HK575" s="164">
        <v>8.75</v>
      </c>
      <c r="JZ575" s="9"/>
      <c r="KA575" s="9"/>
      <c r="KB575" s="9"/>
      <c r="KC575" s="9"/>
      <c r="KD575" s="9"/>
      <c r="KE575" s="9"/>
      <c r="KF575" s="9"/>
      <c r="MU575" s="29">
        <v>23.75</v>
      </c>
      <c r="MV575" s="29">
        <v>5.0199999999999996</v>
      </c>
      <c r="MX575" s="29">
        <v>23.78</v>
      </c>
      <c r="MY575" s="29">
        <v>5.38</v>
      </c>
      <c r="NF575" s="65">
        <v>24.49</v>
      </c>
      <c r="NG575" s="65">
        <v>5.15</v>
      </c>
      <c r="NH575" s="65">
        <v>24.9</v>
      </c>
      <c r="NI575" s="65">
        <v>5.6</v>
      </c>
      <c r="PM575" s="9"/>
      <c r="PO575" s="29">
        <v>3.88</v>
      </c>
      <c r="PP575" s="29">
        <v>0.43</v>
      </c>
      <c r="PQ575" s="29">
        <v>3.84</v>
      </c>
      <c r="PR575" s="29">
        <v>0.52</v>
      </c>
      <c r="QA575" s="65">
        <v>3.69</v>
      </c>
      <c r="QB575" s="65">
        <v>0.48</v>
      </c>
      <c r="QC575" s="65">
        <v>3.5</v>
      </c>
      <c r="QD575" s="65">
        <v>0.46</v>
      </c>
      <c r="RP575" s="29">
        <v>11.65</v>
      </c>
      <c r="RQ575" s="29">
        <v>6.24</v>
      </c>
      <c r="RR575" s="29">
        <v>10.95</v>
      </c>
      <c r="RS575" s="29">
        <v>7.48</v>
      </c>
      <c r="RZ575" s="65">
        <v>11.8</v>
      </c>
      <c r="SA575" s="65">
        <v>9.5500000000000007</v>
      </c>
      <c r="SB575" s="65">
        <v>8.8000000000000007</v>
      </c>
      <c r="SC575" s="65">
        <v>8.65</v>
      </c>
      <c r="WA575" s="3" t="s">
        <v>537</v>
      </c>
      <c r="XN575" s="18" t="s">
        <v>9732</v>
      </c>
      <c r="XO575" s="18" t="s">
        <v>9550</v>
      </c>
      <c r="XP575" s="6" t="s">
        <v>10498</v>
      </c>
      <c r="XQ575" s="6" t="s">
        <v>10743</v>
      </c>
      <c r="XS575" s="6" t="s">
        <v>10972</v>
      </c>
      <c r="XU575" s="3" t="s">
        <v>8960</v>
      </c>
      <c r="XV575" s="3">
        <v>1</v>
      </c>
    </row>
    <row r="576" spans="1:686" ht="33" customHeight="1" x14ac:dyDescent="0.2">
      <c r="A576" s="3" t="s">
        <v>7529</v>
      </c>
      <c r="B576" s="64" t="s">
        <v>11357</v>
      </c>
      <c r="C576" s="138" t="s">
        <v>9883</v>
      </c>
      <c r="D576" s="138"/>
      <c r="E576" s="138"/>
      <c r="K576" s="6" t="s">
        <v>8966</v>
      </c>
      <c r="L576" s="6">
        <v>188</v>
      </c>
      <c r="M576" s="204" t="s">
        <v>8967</v>
      </c>
      <c r="N576" s="205" t="s">
        <v>10346</v>
      </c>
      <c r="O576" s="205" t="s">
        <v>10365</v>
      </c>
      <c r="P576" s="3">
        <v>4</v>
      </c>
      <c r="Q576" s="6" t="s">
        <v>8968</v>
      </c>
      <c r="S576" s="3" t="s">
        <v>75</v>
      </c>
      <c r="T576" s="3" t="s">
        <v>8969</v>
      </c>
      <c r="U576" s="3" t="s">
        <v>8973</v>
      </c>
      <c r="V576" s="3" t="s">
        <v>8974</v>
      </c>
      <c r="W576" s="3" t="s">
        <v>8975</v>
      </c>
      <c r="X576" s="3" t="s">
        <v>2170</v>
      </c>
      <c r="Y576" s="3" t="s">
        <v>2673</v>
      </c>
      <c r="Z576" s="3" t="s">
        <v>2166</v>
      </c>
      <c r="AA576" s="3" t="s">
        <v>2171</v>
      </c>
      <c r="AB576" s="6" t="s">
        <v>1837</v>
      </c>
      <c r="AD576" s="3" t="s">
        <v>1462</v>
      </c>
      <c r="AE576" s="3" t="s">
        <v>8976</v>
      </c>
      <c r="AF576" s="3" t="s">
        <v>8969</v>
      </c>
      <c r="AG576" s="162" t="s">
        <v>10483</v>
      </c>
      <c r="AH576" s="3" t="s">
        <v>7297</v>
      </c>
      <c r="AI576" s="3" t="s">
        <v>49</v>
      </c>
      <c r="AJ576" s="3" t="s">
        <v>49</v>
      </c>
      <c r="AK576" s="3" t="s">
        <v>49</v>
      </c>
      <c r="AL576" s="3" t="s">
        <v>8981</v>
      </c>
      <c r="AM576" s="6" t="s">
        <v>10499</v>
      </c>
      <c r="AN576" s="3" t="s">
        <v>537</v>
      </c>
      <c r="AO576" s="28" t="s">
        <v>2555</v>
      </c>
      <c r="AP576" s="28" t="s">
        <v>2555</v>
      </c>
      <c r="AQ576" s="28">
        <v>60</v>
      </c>
      <c r="AR576" s="98" t="s">
        <v>49</v>
      </c>
      <c r="AS576" s="98" t="s">
        <v>49</v>
      </c>
      <c r="AT576" s="98">
        <v>481</v>
      </c>
      <c r="AU576" s="98">
        <v>481</v>
      </c>
      <c r="AV576" s="98">
        <v>0</v>
      </c>
      <c r="AW576" s="98">
        <v>17</v>
      </c>
      <c r="AX576" s="98">
        <v>1.4</v>
      </c>
      <c r="AY576" s="226" t="s">
        <v>5975</v>
      </c>
      <c r="AZ576" s="28" t="s">
        <v>7297</v>
      </c>
      <c r="BA576" s="28" t="s">
        <v>7297</v>
      </c>
      <c r="BB576" s="28" t="s">
        <v>1757</v>
      </c>
      <c r="BC576" s="28" t="s">
        <v>7297</v>
      </c>
      <c r="BE576" s="28" t="s">
        <v>8477</v>
      </c>
      <c r="BF576" s="28" t="s">
        <v>7297</v>
      </c>
      <c r="BH576" s="28" t="s">
        <v>7529</v>
      </c>
      <c r="BI576" s="28" t="s">
        <v>1529</v>
      </c>
      <c r="BK576" s="28" t="s">
        <v>2104</v>
      </c>
      <c r="BM576" s="28" t="s">
        <v>4891</v>
      </c>
      <c r="BN576" s="28" t="s">
        <v>112</v>
      </c>
      <c r="BO576" s="28" t="s">
        <v>337</v>
      </c>
      <c r="BP576" s="28" t="s">
        <v>286</v>
      </c>
      <c r="BQ576" s="28" t="s">
        <v>7529</v>
      </c>
      <c r="BR576" s="227" t="s">
        <v>8984</v>
      </c>
      <c r="BT576" s="28" t="s">
        <v>9207</v>
      </c>
      <c r="BU576" s="28" t="s">
        <v>9207</v>
      </c>
      <c r="CE576" s="28" t="s">
        <v>3247</v>
      </c>
      <c r="CF576" s="28" t="s">
        <v>3246</v>
      </c>
      <c r="CK576" s="28" t="s">
        <v>4594</v>
      </c>
      <c r="CL576" s="28">
        <v>115</v>
      </c>
      <c r="CM576" s="28">
        <v>115</v>
      </c>
      <c r="CN576" s="3" t="s">
        <v>4891</v>
      </c>
      <c r="CO576" s="3">
        <v>108</v>
      </c>
      <c r="CP576" s="3" t="s">
        <v>112</v>
      </c>
      <c r="CQ576" s="3">
        <v>110</v>
      </c>
      <c r="CR576" s="3" t="s">
        <v>337</v>
      </c>
      <c r="CS576" s="3">
        <v>111</v>
      </c>
      <c r="CZ576" s="65">
        <v>108</v>
      </c>
      <c r="DA576" s="65">
        <v>110</v>
      </c>
      <c r="DB576" s="65">
        <v>111</v>
      </c>
      <c r="EF576" s="9"/>
      <c r="EM576" s="198"/>
      <c r="EN576" s="198"/>
      <c r="EO576" s="198"/>
      <c r="EP576" s="198"/>
      <c r="EQ576" s="198"/>
      <c r="ER576" s="198"/>
      <c r="FK576" s="9"/>
      <c r="GP576" s="2"/>
      <c r="GQ576" s="9"/>
      <c r="GT576" s="29" t="s">
        <v>10878</v>
      </c>
      <c r="GU576" s="29" t="s">
        <v>1374</v>
      </c>
      <c r="GZ576" s="166"/>
      <c r="HA576" s="166"/>
      <c r="HB576" s="166"/>
      <c r="HC576" s="166"/>
      <c r="HD576" s="166"/>
      <c r="HE576" s="166"/>
      <c r="HF576" s="166"/>
      <c r="HG576" s="166"/>
      <c r="HH576" s="166"/>
      <c r="HI576" s="166"/>
      <c r="HJ576" s="166"/>
      <c r="HK576" s="166"/>
      <c r="HO576" s="3" t="s">
        <v>557</v>
      </c>
      <c r="HP576" s="29" t="s">
        <v>7548</v>
      </c>
      <c r="HU576" s="29" t="s">
        <v>7548</v>
      </c>
      <c r="HX576" s="29" t="s">
        <v>1374</v>
      </c>
      <c r="HY576" s="29" t="s">
        <v>10879</v>
      </c>
      <c r="JZ576" s="9"/>
      <c r="KA576" s="9"/>
      <c r="KB576" s="9"/>
      <c r="KC576" s="9"/>
      <c r="KD576" s="9"/>
      <c r="KE576" s="9"/>
      <c r="KF576" s="9"/>
      <c r="MT576" s="3" t="s">
        <v>4104</v>
      </c>
      <c r="MU576" s="29">
        <v>23.04</v>
      </c>
      <c r="MV576" s="29">
        <v>3.83</v>
      </c>
      <c r="MX576" s="53" t="s">
        <v>10483</v>
      </c>
      <c r="MY576" s="53" t="s">
        <v>10483</v>
      </c>
      <c r="NH576" s="65">
        <v>23.36</v>
      </c>
      <c r="NI576" s="65">
        <v>4.08</v>
      </c>
      <c r="NK576" s="65">
        <v>23.6</v>
      </c>
      <c r="NL576" s="65">
        <v>4.95</v>
      </c>
      <c r="NS576" s="29">
        <v>17.420000000000002</v>
      </c>
      <c r="NT576" s="29">
        <v>16.489999999999998</v>
      </c>
      <c r="NV576" s="53" t="s">
        <v>10483</v>
      </c>
      <c r="NW576" s="53" t="s">
        <v>10483</v>
      </c>
      <c r="NX576" s="53"/>
      <c r="OH576" s="65">
        <v>10.050000000000001</v>
      </c>
      <c r="OI576" s="65">
        <v>10.48</v>
      </c>
      <c r="OJ576" s="65">
        <v>11.09</v>
      </c>
      <c r="OK576" s="65">
        <v>17.989999999999998</v>
      </c>
      <c r="PM576" s="3" t="s">
        <v>4179</v>
      </c>
      <c r="PN576" s="3" t="s">
        <v>4179</v>
      </c>
      <c r="PO576" s="29">
        <v>3.76</v>
      </c>
      <c r="PP576" s="29">
        <v>0.49</v>
      </c>
      <c r="QC576" s="65">
        <v>3.53</v>
      </c>
      <c r="QD576" s="65">
        <v>0.52</v>
      </c>
      <c r="QE576" s="65">
        <v>3.59</v>
      </c>
      <c r="QF576" s="65">
        <v>0.5</v>
      </c>
      <c r="QL576" s="3" t="s">
        <v>659</v>
      </c>
      <c r="QM576" s="3" t="s">
        <v>659</v>
      </c>
      <c r="QN576" s="29">
        <v>2.2200000000000002</v>
      </c>
      <c r="QO576" s="29">
        <v>0.88</v>
      </c>
      <c r="RD576" s="65">
        <v>1.96</v>
      </c>
      <c r="RE576" s="65">
        <v>0.84</v>
      </c>
      <c r="VZ576" s="3" t="s">
        <v>537</v>
      </c>
      <c r="WA576" s="3" t="s">
        <v>537</v>
      </c>
      <c r="WB576" s="117" t="s">
        <v>10426</v>
      </c>
      <c r="WC576" s="3" t="s">
        <v>537</v>
      </c>
      <c r="WD576" s="3" t="s">
        <v>537</v>
      </c>
      <c r="WE576" s="3" t="s">
        <v>9670</v>
      </c>
      <c r="WF576" s="3" t="s">
        <v>9543</v>
      </c>
      <c r="XN576" s="6" t="s">
        <v>1285</v>
      </c>
      <c r="XO576" s="6" t="s">
        <v>1285</v>
      </c>
      <c r="XP576" s="6" t="s">
        <v>10499</v>
      </c>
      <c r="XQ576" s="6" t="s">
        <v>10499</v>
      </c>
      <c r="XU576" s="3" t="s">
        <v>8969</v>
      </c>
      <c r="XV576" s="3" t="s">
        <v>2555</v>
      </c>
    </row>
    <row r="577" spans="1:686" ht="33" customHeight="1" x14ac:dyDescent="0.2">
      <c r="A577" s="3" t="s">
        <v>7529</v>
      </c>
      <c r="K577" s="6" t="s">
        <v>8966</v>
      </c>
      <c r="L577" s="6">
        <v>188</v>
      </c>
      <c r="M577" s="206"/>
      <c r="N577" s="206"/>
      <c r="O577" s="206"/>
      <c r="T577" s="3" t="s">
        <v>8970</v>
      </c>
      <c r="AB577" s="6" t="s">
        <v>1837</v>
      </c>
      <c r="AE577" s="3" t="s">
        <v>8977</v>
      </c>
      <c r="AF577" s="3" t="s">
        <v>8970</v>
      </c>
      <c r="AG577" s="162" t="s">
        <v>10483</v>
      </c>
      <c r="AL577" s="3" t="s">
        <v>8982</v>
      </c>
      <c r="AM577" s="6" t="s">
        <v>799</v>
      </c>
      <c r="AO577" s="28" t="s">
        <v>2555</v>
      </c>
      <c r="AP577" s="28" t="s">
        <v>2555</v>
      </c>
      <c r="AQ577" s="28">
        <v>60</v>
      </c>
      <c r="BH577" s="28" t="s">
        <v>7529</v>
      </c>
      <c r="BQ577" s="28" t="s">
        <v>7529</v>
      </c>
      <c r="CL577" s="28">
        <v>117</v>
      </c>
      <c r="CM577" s="28">
        <v>117</v>
      </c>
      <c r="CO577" s="3">
        <v>111</v>
      </c>
      <c r="CQ577" s="3">
        <v>110</v>
      </c>
      <c r="CS577" s="3">
        <v>111</v>
      </c>
      <c r="CZ577" s="65">
        <v>111</v>
      </c>
      <c r="DA577" s="65">
        <v>110</v>
      </c>
      <c r="DB577" s="65">
        <v>111</v>
      </c>
      <c r="EF577" s="9"/>
      <c r="EM577" s="198"/>
      <c r="EN577" s="198"/>
      <c r="EO577" s="198"/>
      <c r="EP577" s="198"/>
      <c r="EQ577" s="198"/>
      <c r="ER577" s="198"/>
      <c r="FK577" s="9"/>
      <c r="GP577" s="2"/>
      <c r="GQ577" s="9"/>
      <c r="GZ577" s="166"/>
      <c r="HA577" s="166"/>
      <c r="HB577" s="166"/>
      <c r="HC577" s="166"/>
      <c r="HD577" s="166"/>
      <c r="HE577" s="166"/>
      <c r="HF577" s="166"/>
      <c r="HG577" s="166"/>
      <c r="HH577" s="166"/>
      <c r="HI577" s="166"/>
      <c r="HJ577" s="166"/>
      <c r="HK577" s="166"/>
      <c r="JZ577" s="9"/>
      <c r="KA577" s="9"/>
      <c r="KB577" s="9"/>
      <c r="KC577" s="9"/>
      <c r="KD577" s="9"/>
      <c r="KE577" s="9"/>
      <c r="KF577" s="9"/>
      <c r="MU577" s="29">
        <v>23.09</v>
      </c>
      <c r="MV577" s="29">
        <v>4.12</v>
      </c>
      <c r="MX577" s="53" t="s">
        <v>10483</v>
      </c>
      <c r="MY577" s="53" t="s">
        <v>10483</v>
      </c>
      <c r="NH577" s="65">
        <v>23.39</v>
      </c>
      <c r="NI577" s="65">
        <v>4.54</v>
      </c>
      <c r="NK577" s="65">
        <v>23.24</v>
      </c>
      <c r="NL577" s="65">
        <v>4.32</v>
      </c>
      <c r="NS577" s="29">
        <v>14.67</v>
      </c>
      <c r="NT577" s="29">
        <v>12.85</v>
      </c>
      <c r="NV577" s="53" t="s">
        <v>10483</v>
      </c>
      <c r="NW577" s="53" t="s">
        <v>10483</v>
      </c>
      <c r="NX577" s="53"/>
      <c r="OH577" s="65">
        <v>9.61</v>
      </c>
      <c r="OI577" s="65">
        <v>14.27</v>
      </c>
      <c r="OJ577" s="65">
        <v>8.6199999999999992</v>
      </c>
      <c r="OK577" s="65">
        <v>8.8699999999999992</v>
      </c>
      <c r="PM577" s="9"/>
      <c r="PO577" s="29">
        <v>3.72</v>
      </c>
      <c r="PP577" s="29">
        <v>0.53</v>
      </c>
      <c r="QC577" s="65">
        <v>3.43</v>
      </c>
      <c r="QD577" s="65">
        <v>0.65</v>
      </c>
      <c r="QE577" s="65">
        <v>3.44</v>
      </c>
      <c r="QF577" s="65">
        <v>0.65</v>
      </c>
      <c r="QN577" s="29">
        <v>2.11</v>
      </c>
      <c r="QO577" s="29">
        <v>0.81</v>
      </c>
      <c r="RD577" s="65">
        <v>1.88</v>
      </c>
      <c r="RE577" s="65">
        <v>0.83</v>
      </c>
      <c r="WA577" s="3" t="s">
        <v>537</v>
      </c>
      <c r="XN577" s="18" t="s">
        <v>799</v>
      </c>
      <c r="XO577" s="18" t="s">
        <v>9545</v>
      </c>
      <c r="XP577" s="6" t="s">
        <v>10498</v>
      </c>
      <c r="XQ577" s="6" t="s">
        <v>799</v>
      </c>
      <c r="XU577" s="3" t="s">
        <v>8970</v>
      </c>
      <c r="XV577" s="3" t="s">
        <v>2555</v>
      </c>
      <c r="YA577" s="6" t="s">
        <v>9544</v>
      </c>
    </row>
    <row r="578" spans="1:686" ht="33" customHeight="1" x14ac:dyDescent="0.2">
      <c r="A578" s="3" t="s">
        <v>7529</v>
      </c>
      <c r="K578" s="6" t="s">
        <v>8966</v>
      </c>
      <c r="L578" s="6">
        <v>188</v>
      </c>
      <c r="M578" s="206"/>
      <c r="N578" s="206"/>
      <c r="O578" s="206"/>
      <c r="T578" s="3" t="s">
        <v>8971</v>
      </c>
      <c r="AB578" s="6" t="s">
        <v>1837</v>
      </c>
      <c r="AE578" s="3" t="s">
        <v>8978</v>
      </c>
      <c r="AF578" s="3" t="s">
        <v>8971</v>
      </c>
      <c r="AG578" s="162" t="s">
        <v>10483</v>
      </c>
      <c r="AL578" s="3" t="s">
        <v>8980</v>
      </c>
      <c r="AM578" s="6" t="s">
        <v>10744</v>
      </c>
      <c r="AO578" s="28" t="s">
        <v>2555</v>
      </c>
      <c r="AP578" s="28" t="s">
        <v>2555</v>
      </c>
      <c r="AQ578" s="28">
        <v>45</v>
      </c>
      <c r="BH578" s="28" t="s">
        <v>7529</v>
      </c>
      <c r="BQ578" s="28" t="s">
        <v>7529</v>
      </c>
      <c r="CL578" s="28">
        <v>123</v>
      </c>
      <c r="CM578" s="28">
        <v>123</v>
      </c>
      <c r="CO578" s="3">
        <v>121</v>
      </c>
      <c r="CQ578" s="3">
        <v>120</v>
      </c>
      <c r="CS578" s="3">
        <v>122</v>
      </c>
      <c r="CZ578" s="65">
        <v>121</v>
      </c>
      <c r="DA578" s="65">
        <v>120</v>
      </c>
      <c r="DB578" s="65">
        <v>122</v>
      </c>
      <c r="DI578" s="162" t="s">
        <v>10483</v>
      </c>
      <c r="EF578" s="9"/>
      <c r="EM578" s="198"/>
      <c r="EN578" s="198"/>
      <c r="EO578" s="198"/>
      <c r="EP578" s="198"/>
      <c r="EQ578" s="198"/>
      <c r="ER578" s="198"/>
      <c r="FK578" s="9"/>
      <c r="GP578" s="2"/>
      <c r="GQ578" s="9"/>
      <c r="GZ578" s="166"/>
      <c r="HA578" s="166"/>
      <c r="HB578" s="166"/>
      <c r="HC578" s="166"/>
      <c r="HD578" s="166"/>
      <c r="HE578" s="166"/>
      <c r="HF578" s="166"/>
      <c r="HG578" s="166"/>
      <c r="HH578" s="166"/>
      <c r="HI578" s="166"/>
      <c r="HJ578" s="166"/>
      <c r="HK578" s="166"/>
      <c r="JZ578" s="9"/>
      <c r="KA578" s="9"/>
      <c r="KB578" s="9"/>
      <c r="KC578" s="9"/>
      <c r="KD578" s="9"/>
      <c r="KE578" s="9"/>
      <c r="KF578" s="9"/>
      <c r="MU578" s="29">
        <v>23.02</v>
      </c>
      <c r="MV578" s="29">
        <v>4.37</v>
      </c>
      <c r="MX578" s="53" t="s">
        <v>10483</v>
      </c>
      <c r="MY578" s="53" t="s">
        <v>10483</v>
      </c>
      <c r="NH578" s="65">
        <v>23.46</v>
      </c>
      <c r="NI578" s="65">
        <v>4.6900000000000004</v>
      </c>
      <c r="NK578" s="65">
        <v>23.78</v>
      </c>
      <c r="NL578" s="65">
        <v>5.5</v>
      </c>
      <c r="NS578" s="29">
        <v>14.08</v>
      </c>
      <c r="NT578" s="29">
        <v>11.5</v>
      </c>
      <c r="NV578" s="53" t="s">
        <v>10483</v>
      </c>
      <c r="NW578" s="53" t="s">
        <v>10483</v>
      </c>
      <c r="NX578" s="53"/>
      <c r="OH578" s="65">
        <v>9.76</v>
      </c>
      <c r="OI578" s="65">
        <v>9.64</v>
      </c>
      <c r="OJ578" s="65">
        <v>8.76</v>
      </c>
      <c r="OK578" s="65">
        <v>9.6</v>
      </c>
      <c r="PM578" s="9"/>
      <c r="PO578" s="29">
        <v>3.75</v>
      </c>
      <c r="PP578" s="29">
        <v>0.53</v>
      </c>
      <c r="QC578" s="65">
        <v>3.59</v>
      </c>
      <c r="QD578" s="65">
        <v>0.61</v>
      </c>
      <c r="QE578" s="65">
        <v>3.58</v>
      </c>
      <c r="QF578" s="65">
        <v>0.49</v>
      </c>
      <c r="QN578" s="29">
        <v>2.15</v>
      </c>
      <c r="QO578" s="29">
        <v>0.94</v>
      </c>
      <c r="RD578" s="65">
        <v>1.85</v>
      </c>
      <c r="RE578" s="65">
        <v>0.82</v>
      </c>
      <c r="WA578" s="3" t="s">
        <v>537</v>
      </c>
      <c r="XN578" s="18" t="s">
        <v>9568</v>
      </c>
      <c r="XO578" s="18" t="s">
        <v>9546</v>
      </c>
      <c r="XP578" s="6" t="s">
        <v>10498</v>
      </c>
      <c r="XQ578" s="6" t="s">
        <v>10744</v>
      </c>
      <c r="XS578" s="6" t="s">
        <v>11017</v>
      </c>
      <c r="XU578" s="3" t="s">
        <v>8971</v>
      </c>
      <c r="XV578" s="3" t="s">
        <v>2555</v>
      </c>
    </row>
    <row r="579" spans="1:686" ht="33" customHeight="1" x14ac:dyDescent="0.2">
      <c r="A579" s="3" t="s">
        <v>7529</v>
      </c>
      <c r="K579" s="6" t="s">
        <v>8966</v>
      </c>
      <c r="L579" s="6">
        <v>188</v>
      </c>
      <c r="M579" s="206"/>
      <c r="N579" s="206"/>
      <c r="O579" s="206"/>
      <c r="T579" s="3" t="s">
        <v>8972</v>
      </c>
      <c r="AE579" s="3" t="s">
        <v>8979</v>
      </c>
      <c r="AF579" s="3" t="s">
        <v>8972</v>
      </c>
      <c r="AG579" s="162" t="s">
        <v>10483</v>
      </c>
      <c r="AM579" s="6" t="s">
        <v>7682</v>
      </c>
      <c r="AO579" s="28" t="s">
        <v>2555</v>
      </c>
      <c r="BH579" s="28" t="s">
        <v>7529</v>
      </c>
      <c r="BQ579" s="28" t="s">
        <v>7529</v>
      </c>
      <c r="CL579" s="28">
        <v>126</v>
      </c>
      <c r="CM579" s="28">
        <v>126</v>
      </c>
      <c r="CO579" s="3">
        <v>123</v>
      </c>
      <c r="CQ579" s="3">
        <v>121</v>
      </c>
      <c r="CS579" s="3">
        <v>123</v>
      </c>
      <c r="CZ579" s="65">
        <v>123</v>
      </c>
      <c r="DA579" s="65">
        <v>121</v>
      </c>
      <c r="DB579" s="65">
        <v>123</v>
      </c>
      <c r="DI579" s="162" t="s">
        <v>10483</v>
      </c>
      <c r="EF579" s="9"/>
      <c r="EM579" s="198"/>
      <c r="EN579" s="198"/>
      <c r="EO579" s="198"/>
      <c r="EP579" s="198"/>
      <c r="EQ579" s="198"/>
      <c r="ER579" s="198"/>
      <c r="FK579" s="9"/>
      <c r="GP579" s="2"/>
      <c r="GQ579" s="9"/>
      <c r="GZ579" s="166"/>
      <c r="HA579" s="166"/>
      <c r="HB579" s="166"/>
      <c r="HC579" s="166"/>
      <c r="HD579" s="166"/>
      <c r="HE579" s="166"/>
      <c r="HF579" s="166"/>
      <c r="HG579" s="166"/>
      <c r="HH579" s="166"/>
      <c r="HI579" s="166"/>
      <c r="HJ579" s="166"/>
      <c r="HK579" s="166"/>
      <c r="JZ579" s="9"/>
      <c r="KA579" s="9"/>
      <c r="KB579" s="9"/>
      <c r="KC579" s="9"/>
      <c r="KD579" s="9"/>
      <c r="KE579" s="9"/>
      <c r="KF579" s="9"/>
      <c r="MU579" s="29">
        <v>23.69</v>
      </c>
      <c r="MV579" s="29">
        <v>4.8</v>
      </c>
      <c r="MX579" s="53" t="s">
        <v>10483</v>
      </c>
      <c r="MY579" s="53" t="s">
        <v>10483</v>
      </c>
      <c r="NH579" s="65">
        <v>24.17</v>
      </c>
      <c r="NI579" s="65">
        <v>4.96</v>
      </c>
      <c r="NK579" s="65">
        <v>24.37</v>
      </c>
      <c r="NL579" s="65">
        <v>4.99</v>
      </c>
      <c r="NS579" s="29">
        <v>15.55</v>
      </c>
      <c r="NT579" s="29">
        <v>15.08</v>
      </c>
      <c r="NV579" s="53" t="s">
        <v>10483</v>
      </c>
      <c r="NW579" s="53" t="s">
        <v>10483</v>
      </c>
      <c r="NX579" s="53"/>
      <c r="OH579" s="65">
        <v>12.38</v>
      </c>
      <c r="OI579" s="65">
        <v>12.64</v>
      </c>
      <c r="OJ579" s="65">
        <v>10.85</v>
      </c>
      <c r="OK579" s="65">
        <v>14.34</v>
      </c>
      <c r="PM579" s="9"/>
      <c r="PO579" s="29">
        <v>3.72</v>
      </c>
      <c r="PP579" s="29">
        <v>0.5</v>
      </c>
      <c r="QC579" s="65">
        <v>3.66</v>
      </c>
      <c r="QD579" s="65">
        <v>0.55000000000000004</v>
      </c>
      <c r="QE579" s="65">
        <v>3.61</v>
      </c>
      <c r="QF579" s="65">
        <v>0.61</v>
      </c>
      <c r="QN579" s="29">
        <v>2.2200000000000002</v>
      </c>
      <c r="QO579" s="29">
        <v>0.92</v>
      </c>
      <c r="RD579" s="65">
        <v>2.04</v>
      </c>
      <c r="RE579" s="65">
        <v>0.84</v>
      </c>
      <c r="WA579" s="3" t="s">
        <v>537</v>
      </c>
      <c r="XN579" s="6" t="s">
        <v>7682</v>
      </c>
      <c r="XO579" s="6" t="s">
        <v>7682</v>
      </c>
      <c r="XP579" s="6" t="s">
        <v>7682</v>
      </c>
      <c r="XQ579" s="6" t="s">
        <v>7682</v>
      </c>
      <c r="XU579" s="3" t="s">
        <v>8972</v>
      </c>
    </row>
    <row r="580" spans="1:686" ht="33" customHeight="1" x14ac:dyDescent="0.2">
      <c r="A580" s="3" t="s">
        <v>7529</v>
      </c>
      <c r="B580" s="150" t="s">
        <v>11358</v>
      </c>
      <c r="C580" s="150" t="s">
        <v>9931</v>
      </c>
      <c r="D580" s="150" t="s">
        <v>1544</v>
      </c>
      <c r="E580" s="150" t="s">
        <v>9997</v>
      </c>
      <c r="F580" s="4" t="s">
        <v>9344</v>
      </c>
      <c r="K580" s="6" t="s">
        <v>9332</v>
      </c>
      <c r="L580" s="6">
        <v>189</v>
      </c>
      <c r="M580" s="204" t="s">
        <v>9333</v>
      </c>
      <c r="N580" s="205" t="s">
        <v>10346</v>
      </c>
      <c r="O580" s="205" t="s">
        <v>10365</v>
      </c>
      <c r="P580" s="3">
        <v>3</v>
      </c>
      <c r="Q580" s="6" t="s">
        <v>8968</v>
      </c>
      <c r="S580" s="3" t="s">
        <v>75</v>
      </c>
      <c r="T580" s="3" t="s">
        <v>10496</v>
      </c>
      <c r="U580" s="3" t="s">
        <v>9337</v>
      </c>
      <c r="V580" s="3" t="s">
        <v>9338</v>
      </c>
      <c r="W580" s="3" t="s">
        <v>8442</v>
      </c>
      <c r="X580" s="3" t="s">
        <v>2170</v>
      </c>
      <c r="Y580" s="3" t="s">
        <v>2673</v>
      </c>
      <c r="Z580" s="3" t="s">
        <v>2166</v>
      </c>
      <c r="AA580" s="3" t="s">
        <v>2258</v>
      </c>
      <c r="AB580" s="6" t="s">
        <v>1837</v>
      </c>
      <c r="AC580" s="6" t="s">
        <v>7003</v>
      </c>
      <c r="AD580" s="3" t="s">
        <v>9339</v>
      </c>
      <c r="AE580" s="3" t="s">
        <v>9340</v>
      </c>
      <c r="AF580" s="3" t="s">
        <v>9334</v>
      </c>
      <c r="AG580" s="3" t="s">
        <v>987</v>
      </c>
      <c r="AH580" s="3" t="s">
        <v>7297</v>
      </c>
      <c r="AI580" s="3" t="s">
        <v>49</v>
      </c>
      <c r="AJ580" s="3" t="s">
        <v>49</v>
      </c>
      <c r="AK580" s="3" t="s">
        <v>49</v>
      </c>
      <c r="AL580" s="3" t="s">
        <v>9342</v>
      </c>
      <c r="AM580" s="6" t="s">
        <v>10499</v>
      </c>
      <c r="AN580" s="3" t="s">
        <v>537</v>
      </c>
      <c r="AO580" s="28" t="s">
        <v>9343</v>
      </c>
      <c r="AQ580" s="28">
        <v>60</v>
      </c>
      <c r="AR580" s="98" t="s">
        <v>49</v>
      </c>
      <c r="AS580" s="98" t="s">
        <v>49</v>
      </c>
      <c r="AT580" s="98">
        <v>63</v>
      </c>
      <c r="AU580" s="98" t="s">
        <v>5975</v>
      </c>
      <c r="AV580" s="98" t="s">
        <v>5975</v>
      </c>
      <c r="AW580" s="98" t="s">
        <v>5975</v>
      </c>
      <c r="AX580" s="98" t="s">
        <v>5975</v>
      </c>
      <c r="AY580" s="98" t="s">
        <v>5975</v>
      </c>
      <c r="AZ580" s="28" t="s">
        <v>1757</v>
      </c>
      <c r="BA580" s="28" t="s">
        <v>1757</v>
      </c>
      <c r="BB580" s="28" t="s">
        <v>1757</v>
      </c>
      <c r="BC580" s="28" t="s">
        <v>1757</v>
      </c>
      <c r="BE580" s="28" t="s">
        <v>8477</v>
      </c>
      <c r="BF580" s="28" t="s">
        <v>1757</v>
      </c>
      <c r="BH580" s="28" t="s">
        <v>7529</v>
      </c>
      <c r="BI580" s="28" t="s">
        <v>1529</v>
      </c>
      <c r="DA580" s="64"/>
      <c r="DB580" s="64"/>
      <c r="EF580" s="9"/>
      <c r="EM580" s="198"/>
      <c r="EN580" s="198"/>
      <c r="EO580" s="198"/>
      <c r="EP580" s="198"/>
      <c r="EQ580" s="198"/>
      <c r="ER580" s="198"/>
      <c r="FK580" s="9"/>
      <c r="GP580" s="2"/>
      <c r="GQ580" s="9"/>
      <c r="GU580" s="29" t="s">
        <v>1374</v>
      </c>
      <c r="GV580" s="29">
        <v>22.82</v>
      </c>
      <c r="GW580" s="29">
        <v>13.02</v>
      </c>
      <c r="GX580" s="29">
        <v>13.53</v>
      </c>
      <c r="GY580" s="29">
        <v>10.96</v>
      </c>
      <c r="GZ580" s="166"/>
      <c r="HA580" s="166"/>
      <c r="HB580" s="166"/>
      <c r="HC580" s="166"/>
      <c r="HD580" s="166"/>
      <c r="HE580" s="166"/>
      <c r="HF580" s="166"/>
      <c r="HG580" s="166"/>
      <c r="HH580" s="166"/>
      <c r="HI580" s="166"/>
      <c r="HJ580" s="166"/>
      <c r="HK580" s="166"/>
      <c r="HO580" s="134" t="s">
        <v>542</v>
      </c>
      <c r="JZ580" s="9"/>
      <c r="KA580" s="9"/>
      <c r="KB580" s="9"/>
      <c r="KC580" s="9"/>
      <c r="KD580" s="9"/>
      <c r="KE580" s="9"/>
      <c r="KF580" s="9"/>
      <c r="PM580" s="9"/>
      <c r="QA580" s="64"/>
      <c r="QB580" s="64"/>
      <c r="QC580" s="64"/>
      <c r="QD580" s="64"/>
      <c r="VZ580" s="3" t="s">
        <v>537</v>
      </c>
      <c r="WA580" s="3" t="s">
        <v>537</v>
      </c>
      <c r="WB580" t="s">
        <v>292</v>
      </c>
      <c r="WC580" s="3" t="s">
        <v>537</v>
      </c>
      <c r="WD580" s="3" t="s">
        <v>9393</v>
      </c>
      <c r="WE580" s="3" t="s">
        <v>9671</v>
      </c>
      <c r="WF580" s="3" t="s">
        <v>9547</v>
      </c>
      <c r="XN580" s="18" t="s">
        <v>1285</v>
      </c>
      <c r="XO580" s="18" t="s">
        <v>9548</v>
      </c>
      <c r="XP580" s="6" t="s">
        <v>10498</v>
      </c>
      <c r="XQ580" s="6" t="s">
        <v>10499</v>
      </c>
      <c r="XS580" s="6" t="s">
        <v>11018</v>
      </c>
      <c r="XU580" s="3" t="s">
        <v>9334</v>
      </c>
      <c r="XZ580" s="6" t="s">
        <v>9800</v>
      </c>
      <c r="YA580" s="6" t="s">
        <v>9549</v>
      </c>
    </row>
    <row r="581" spans="1:686" ht="33" customHeight="1" x14ac:dyDescent="0.2">
      <c r="A581" s="3" t="s">
        <v>7529</v>
      </c>
      <c r="K581" s="6" t="s">
        <v>9332</v>
      </c>
      <c r="L581" s="6">
        <v>189</v>
      </c>
      <c r="M581" s="206"/>
      <c r="N581" s="206"/>
      <c r="O581" s="206"/>
      <c r="T581" s="3" t="s">
        <v>9335</v>
      </c>
      <c r="AE581" s="3" t="s">
        <v>9341</v>
      </c>
      <c r="AF581" s="3" t="s">
        <v>9335</v>
      </c>
      <c r="AG581" s="3" t="s">
        <v>987</v>
      </c>
      <c r="AM581" s="6" t="s">
        <v>10499</v>
      </c>
      <c r="BH581" s="28" t="s">
        <v>7529</v>
      </c>
      <c r="DA581" s="64"/>
      <c r="DB581" s="64"/>
      <c r="EF581" s="9"/>
      <c r="EM581" s="198"/>
      <c r="EN581" s="198"/>
      <c r="EO581" s="198"/>
      <c r="EP581" s="198"/>
      <c r="EQ581" s="198"/>
      <c r="ER581" s="198"/>
      <c r="FK581" s="9"/>
      <c r="GP581" s="2"/>
      <c r="GQ581" s="9"/>
      <c r="GV581" s="29">
        <v>23.89</v>
      </c>
      <c r="GW581" s="29">
        <v>12.66</v>
      </c>
      <c r="GX581" s="29">
        <v>14.05</v>
      </c>
      <c r="GY581" s="29">
        <v>10.95</v>
      </c>
      <c r="GZ581" s="166"/>
      <c r="HA581" s="166"/>
      <c r="HB581" s="166"/>
      <c r="HC581" s="166"/>
      <c r="HD581" s="166"/>
      <c r="HE581" s="166"/>
      <c r="HF581" s="166"/>
      <c r="HG581" s="166"/>
      <c r="HH581" s="166"/>
      <c r="HI581" s="166"/>
      <c r="HJ581" s="166"/>
      <c r="HK581" s="166"/>
      <c r="JZ581" s="9"/>
      <c r="KA581" s="9"/>
      <c r="KB581" s="9"/>
      <c r="KC581" s="9"/>
      <c r="KD581" s="9"/>
      <c r="KE581" s="9"/>
      <c r="KF581" s="9"/>
      <c r="PM581" s="9"/>
      <c r="QA581" s="64"/>
      <c r="QB581" s="64"/>
      <c r="QC581" s="64"/>
      <c r="QD581" s="64"/>
      <c r="WA581" s="3" t="s">
        <v>537</v>
      </c>
      <c r="XN581" s="18" t="s">
        <v>1285</v>
      </c>
      <c r="XO581" s="18" t="s">
        <v>9548</v>
      </c>
      <c r="XP581" s="6" t="s">
        <v>10498</v>
      </c>
      <c r="XQ581" s="6" t="s">
        <v>10499</v>
      </c>
      <c r="XS581" s="6" t="s">
        <v>11019</v>
      </c>
      <c r="XU581" s="3" t="s">
        <v>9335</v>
      </c>
      <c r="YA581" s="6" t="s">
        <v>9549</v>
      </c>
    </row>
    <row r="582" spans="1:686" ht="33" customHeight="1" x14ac:dyDescent="0.2">
      <c r="A582" s="3" t="s">
        <v>7529</v>
      </c>
      <c r="K582" s="6" t="s">
        <v>9332</v>
      </c>
      <c r="L582" s="6">
        <v>189</v>
      </c>
      <c r="M582" s="206"/>
      <c r="N582" s="206"/>
      <c r="O582" s="206"/>
      <c r="T582" s="3" t="s">
        <v>9336</v>
      </c>
      <c r="AF582" s="3" t="s">
        <v>9336</v>
      </c>
      <c r="AG582" s="3" t="s">
        <v>987</v>
      </c>
      <c r="AM582" s="6" t="s">
        <v>10499</v>
      </c>
      <c r="BH582" s="28" t="s">
        <v>7529</v>
      </c>
      <c r="DA582" s="64"/>
      <c r="DB582" s="64"/>
      <c r="EF582" s="9"/>
      <c r="EM582" s="198"/>
      <c r="EN582" s="198"/>
      <c r="EO582" s="198"/>
      <c r="EP582" s="198"/>
      <c r="EQ582" s="198"/>
      <c r="ER582" s="198"/>
      <c r="FK582" s="9"/>
      <c r="GP582" s="2"/>
      <c r="GQ582" s="9"/>
      <c r="GV582" s="29">
        <v>26.09</v>
      </c>
      <c r="GW582" s="29">
        <v>12.71</v>
      </c>
      <c r="GX582" s="29">
        <v>13.44</v>
      </c>
      <c r="GY582" s="29">
        <v>11.26</v>
      </c>
      <c r="GZ582" s="166"/>
      <c r="HA582" s="166"/>
      <c r="HB582" s="166"/>
      <c r="HC582" s="166"/>
      <c r="HD582" s="166"/>
      <c r="HE582" s="166"/>
      <c r="HF582" s="166"/>
      <c r="HG582" s="166"/>
      <c r="HH582" s="166"/>
      <c r="HI582" s="166"/>
      <c r="HJ582" s="166"/>
      <c r="HK582" s="166"/>
      <c r="JZ582" s="9"/>
      <c r="KA582" s="9"/>
      <c r="KB582" s="9"/>
      <c r="KC582" s="9"/>
      <c r="KD582" s="9"/>
      <c r="KE582" s="9"/>
      <c r="KF582" s="9"/>
      <c r="PM582" s="9"/>
      <c r="QA582" s="64"/>
      <c r="QB582" s="64"/>
      <c r="QC582" s="64"/>
      <c r="QD582" s="64"/>
      <c r="WA582" s="3" t="s">
        <v>537</v>
      </c>
      <c r="XN582" s="18" t="s">
        <v>1285</v>
      </c>
      <c r="XO582" s="18" t="s">
        <v>9548</v>
      </c>
      <c r="XP582" s="6" t="s">
        <v>10498</v>
      </c>
      <c r="XQ582" s="6" t="s">
        <v>10499</v>
      </c>
      <c r="XS582" s="6" t="s">
        <v>11020</v>
      </c>
      <c r="XU582" s="3" t="s">
        <v>9336</v>
      </c>
      <c r="YA582" s="6" t="s">
        <v>9549</v>
      </c>
    </row>
    <row r="583" spans="1:686" ht="33" customHeight="1" x14ac:dyDescent="0.2">
      <c r="B583" s="64" t="s">
        <v>11357</v>
      </c>
      <c r="C583" s="279" t="s">
        <v>9900</v>
      </c>
      <c r="D583" s="279" t="s">
        <v>1544</v>
      </c>
      <c r="E583" s="279" t="s">
        <v>10048</v>
      </c>
      <c r="F583" s="277"/>
      <c r="G583" s="278"/>
      <c r="H583" s="278"/>
      <c r="I583" s="278"/>
      <c r="J583" s="278" t="s">
        <v>5591</v>
      </c>
      <c r="K583" s="279">
        <v>131</v>
      </c>
      <c r="L583" s="279">
        <v>190</v>
      </c>
      <c r="M583" s="276" t="s">
        <v>2799</v>
      </c>
      <c r="N583" s="3" t="s">
        <v>10346</v>
      </c>
      <c r="O583" s="205" t="s">
        <v>10365</v>
      </c>
      <c r="P583" s="3">
        <v>4</v>
      </c>
      <c r="Q583" s="6" t="s">
        <v>2313</v>
      </c>
      <c r="R583" s="3" t="s">
        <v>2800</v>
      </c>
      <c r="S583" s="3" t="s">
        <v>75</v>
      </c>
      <c r="T583" s="3" t="s">
        <v>1160</v>
      </c>
      <c r="U583" s="3" t="s">
        <v>281</v>
      </c>
      <c r="V583" s="3" t="s">
        <v>282</v>
      </c>
      <c r="W583" s="3" t="s">
        <v>2105</v>
      </c>
      <c r="X583" s="3" t="s">
        <v>2170</v>
      </c>
      <c r="Y583" s="3" t="s">
        <v>2229</v>
      </c>
      <c r="Z583" s="3" t="s">
        <v>2166</v>
      </c>
      <c r="AA583" s="3" t="s">
        <v>2258</v>
      </c>
      <c r="AB583" s="6" t="s">
        <v>2020</v>
      </c>
      <c r="AC583" s="3" t="s">
        <v>145</v>
      </c>
      <c r="AF583" s="3" t="s">
        <v>1160</v>
      </c>
      <c r="AG583" s="3" t="s">
        <v>987</v>
      </c>
      <c r="AI583" s="3" t="s">
        <v>6630</v>
      </c>
      <c r="AJ583" s="3" t="s">
        <v>6630</v>
      </c>
      <c r="AL583" s="9"/>
      <c r="AM583" s="6" t="s">
        <v>10499</v>
      </c>
      <c r="AN583" s="3" t="s">
        <v>537</v>
      </c>
      <c r="AO583" s="9">
        <v>3</v>
      </c>
      <c r="AP583" s="28">
        <v>6</v>
      </c>
      <c r="AQ583" s="28">
        <v>35</v>
      </c>
      <c r="AR583" s="98" t="s">
        <v>2774</v>
      </c>
      <c r="AT583" s="98">
        <v>107</v>
      </c>
      <c r="AU583" s="98">
        <v>107</v>
      </c>
      <c r="AV583" s="98">
        <v>0</v>
      </c>
      <c r="AW583" s="254">
        <v>21.6</v>
      </c>
      <c r="AX583" s="98">
        <v>6.6</v>
      </c>
      <c r="AY583" s="226" t="s">
        <v>49</v>
      </c>
      <c r="AZ583" s="28" t="s">
        <v>557</v>
      </c>
      <c r="BA583" s="28" t="s">
        <v>557</v>
      </c>
      <c r="BB583" s="28" t="s">
        <v>542</v>
      </c>
      <c r="BC583" s="28" t="s">
        <v>673</v>
      </c>
      <c r="BD583" s="28" t="s">
        <v>9</v>
      </c>
      <c r="BE583" s="28" t="s">
        <v>113</v>
      </c>
      <c r="BF583" s="28" t="s">
        <v>286</v>
      </c>
      <c r="BG583" s="28" t="s">
        <v>137</v>
      </c>
      <c r="BH583" s="98" t="s">
        <v>2708</v>
      </c>
      <c r="BI583" s="28" t="s">
        <v>1529</v>
      </c>
      <c r="BK583" s="28" t="s">
        <v>4276</v>
      </c>
      <c r="BL583" s="28" t="s">
        <v>448</v>
      </c>
      <c r="BM583" s="28" t="s">
        <v>4277</v>
      </c>
      <c r="BN583" s="28" t="s">
        <v>4278</v>
      </c>
      <c r="BO583" s="28" t="s">
        <v>448</v>
      </c>
      <c r="BQ583" s="28" t="s">
        <v>4455</v>
      </c>
      <c r="BR583" s="227" t="s">
        <v>283</v>
      </c>
      <c r="BS583" s="227" t="str">
        <f t="shared" ref="BS583:BS589" si="19">DD585&amp;" "&amp;FO583&amp;" "&amp;EJ583&amp;" "&amp;HZ583&amp;" "&amp;IZ583&amp;" "&amp;KW583&amp;" "&amp;LU583&amp;" "&amp;MS583&amp;" "&amp;NP583&amp;" "&amp;OO583&amp;" "&amp;PL583&amp;" "&amp;QK583&amp;" "&amp;RM583&amp;" "&amp;SI583&amp;" "&amp;TE583&amp;" "&amp;UE583&amp;" "&amp;JZ583</f>
        <v xml:space="preserve"> DRES SDBPS        IBSS-r  BDI    </v>
      </c>
      <c r="BT583" s="28" t="s">
        <v>1374</v>
      </c>
      <c r="BU583" s="28" t="s">
        <v>1374</v>
      </c>
      <c r="CE583" s="28" t="s">
        <v>4463</v>
      </c>
      <c r="CF583" s="28" t="s">
        <v>4460</v>
      </c>
      <c r="CJ583" s="118" t="s">
        <v>5591</v>
      </c>
      <c r="CL583" s="28">
        <v>19</v>
      </c>
      <c r="CM583" s="28">
        <v>19</v>
      </c>
      <c r="CN583" s="51" t="s">
        <v>112</v>
      </c>
      <c r="CO583" s="51">
        <v>19</v>
      </c>
      <c r="CP583" s="51" t="s">
        <v>337</v>
      </c>
      <c r="CQ583" s="51">
        <v>19</v>
      </c>
      <c r="DA583" s="51">
        <v>19</v>
      </c>
      <c r="DB583" s="51">
        <v>19</v>
      </c>
      <c r="EF583" s="9"/>
      <c r="EJ583" s="3" t="s">
        <v>1348</v>
      </c>
      <c r="EK583" s="3" t="s">
        <v>1348</v>
      </c>
      <c r="EL583" s="3" t="s">
        <v>1348</v>
      </c>
      <c r="EM583" s="29">
        <v>3.23</v>
      </c>
      <c r="EN583" s="29">
        <v>0.56000000000000005</v>
      </c>
      <c r="EP583" s="29">
        <v>2.78</v>
      </c>
      <c r="EQ583" s="29">
        <v>0.78</v>
      </c>
      <c r="FA583" s="142">
        <v>2.82</v>
      </c>
      <c r="FB583" s="142">
        <v>0.72</v>
      </c>
      <c r="FC583" s="142">
        <v>3.04</v>
      </c>
      <c r="FD583" s="142">
        <v>0.83</v>
      </c>
      <c r="FK583" s="9"/>
      <c r="FO583" s="3" t="s">
        <v>4160</v>
      </c>
      <c r="FQ583" s="3" t="s">
        <v>4160</v>
      </c>
      <c r="FR583" s="3" t="s">
        <v>4160</v>
      </c>
      <c r="FS583" s="29">
        <v>2.62</v>
      </c>
      <c r="FT583" s="29">
        <v>0.82</v>
      </c>
      <c r="FU583" s="53" t="s">
        <v>10483</v>
      </c>
      <c r="FV583" s="29">
        <v>2.04</v>
      </c>
      <c r="FW583" s="29">
        <v>0.83</v>
      </c>
      <c r="GF583" s="142">
        <v>2.48</v>
      </c>
      <c r="GG583" s="142">
        <v>0.83</v>
      </c>
      <c r="GH583" s="142">
        <v>2.5499999999999998</v>
      </c>
      <c r="GI583" s="142">
        <v>0.81</v>
      </c>
      <c r="GJ583" s="142"/>
      <c r="GP583" s="2"/>
      <c r="GQ583" s="9"/>
      <c r="GU583" s="29" t="s">
        <v>1374</v>
      </c>
      <c r="GV583" s="29">
        <v>8.84</v>
      </c>
      <c r="GW583" s="29">
        <v>7.64</v>
      </c>
      <c r="GX583" s="29">
        <v>5.95</v>
      </c>
      <c r="GY583" s="29">
        <v>4.54</v>
      </c>
      <c r="GZ583" s="166"/>
      <c r="HA583" s="166"/>
      <c r="HB583" s="166"/>
      <c r="HC583" s="166"/>
      <c r="HD583" s="166"/>
      <c r="HE583" s="166"/>
      <c r="HF583" s="166"/>
      <c r="HG583" s="166"/>
      <c r="HH583" s="166"/>
      <c r="HI583" s="166"/>
      <c r="HJ583" s="166"/>
      <c r="HK583" s="166"/>
      <c r="HO583" s="134" t="s">
        <v>542</v>
      </c>
      <c r="JZ583" s="9"/>
      <c r="KA583" s="9"/>
      <c r="KB583" s="9"/>
      <c r="KC583" s="9"/>
      <c r="KD583" s="9"/>
      <c r="KE583" s="9"/>
      <c r="KF583" s="9"/>
      <c r="PL583" s="3" t="s">
        <v>4317</v>
      </c>
      <c r="PM583" s="3" t="s">
        <v>4179</v>
      </c>
      <c r="PN583" s="3" t="s">
        <v>4179</v>
      </c>
      <c r="PO583" s="29">
        <v>3.75</v>
      </c>
      <c r="PP583" s="29">
        <v>0.5</v>
      </c>
      <c r="PQ583" s="29">
        <v>3.37</v>
      </c>
      <c r="PR583" s="29">
        <v>0.6</v>
      </c>
      <c r="QA583" s="50">
        <v>3.61</v>
      </c>
      <c r="QB583" s="50">
        <v>0.66</v>
      </c>
      <c r="QC583" s="50">
        <v>3.55</v>
      </c>
      <c r="QD583" s="50">
        <v>0.69</v>
      </c>
      <c r="RM583" s="3" t="s">
        <v>668</v>
      </c>
      <c r="RN583" s="3" t="s">
        <v>668</v>
      </c>
      <c r="RO583" s="3" t="s">
        <v>668</v>
      </c>
      <c r="RP583" s="29">
        <v>10.32</v>
      </c>
      <c r="RQ583" s="29">
        <v>5.24</v>
      </c>
      <c r="RR583" s="29">
        <v>6</v>
      </c>
      <c r="RS583" s="29">
        <v>5.4</v>
      </c>
      <c r="RZ583" s="142">
        <v>5.53</v>
      </c>
      <c r="SA583" s="142">
        <v>5.53</v>
      </c>
      <c r="SB583" s="142">
        <v>7.19</v>
      </c>
      <c r="SC583" s="142">
        <v>6.38</v>
      </c>
      <c r="VF583" s="3" t="s">
        <v>6631</v>
      </c>
      <c r="VG583" s="3" t="s">
        <v>5165</v>
      </c>
      <c r="VH583" s="3" t="s">
        <v>4504</v>
      </c>
      <c r="VI583" s="3">
        <v>17</v>
      </c>
      <c r="VJ583" s="3">
        <v>89.47</v>
      </c>
      <c r="VQ583" s="3" t="s">
        <v>2799</v>
      </c>
      <c r="VR583" s="3" t="s">
        <v>6425</v>
      </c>
      <c r="VS583" s="3" t="s">
        <v>6425</v>
      </c>
      <c r="VT583" s="6" t="s">
        <v>2799</v>
      </c>
      <c r="VX583" s="3" t="s">
        <v>6426</v>
      </c>
      <c r="VZ583" s="3" t="s">
        <v>537</v>
      </c>
      <c r="WA583" s="3" t="s">
        <v>537</v>
      </c>
      <c r="WB583" s="117" t="s">
        <v>10426</v>
      </c>
      <c r="WC583" s="3" t="s">
        <v>537</v>
      </c>
      <c r="WG583" s="7" t="s">
        <v>537</v>
      </c>
      <c r="WO583" s="2" t="s">
        <v>987</v>
      </c>
      <c r="WQ583" s="92" t="s">
        <v>537</v>
      </c>
      <c r="WR583" s="92"/>
      <c r="WS583" s="92" t="s">
        <v>537</v>
      </c>
      <c r="WU583" s="3" t="s">
        <v>5839</v>
      </c>
      <c r="WV583" s="7" t="s">
        <v>537</v>
      </c>
      <c r="WW583" s="3" t="s">
        <v>6632</v>
      </c>
      <c r="WZ583" s="6" t="s">
        <v>1160</v>
      </c>
      <c r="XB583" s="6" t="s">
        <v>6243</v>
      </c>
      <c r="XD583" s="6" t="s">
        <v>3244</v>
      </c>
      <c r="XE583" s="6" t="s">
        <v>3244</v>
      </c>
      <c r="XF583" s="6" t="s">
        <v>2496</v>
      </c>
      <c r="XG583" s="6" t="s">
        <v>4993</v>
      </c>
      <c r="XI583" s="6" t="s">
        <v>1285</v>
      </c>
      <c r="XK583" s="3" t="s">
        <v>285</v>
      </c>
      <c r="XL583" s="3" t="s">
        <v>4993</v>
      </c>
      <c r="XP583" s="6" t="s">
        <v>10499</v>
      </c>
      <c r="XQ583" s="6" t="s">
        <v>10499</v>
      </c>
      <c r="XS583" s="3" t="s">
        <v>1160</v>
      </c>
      <c r="XU583" s="3" t="s">
        <v>1160</v>
      </c>
      <c r="XV583" s="3">
        <v>6</v>
      </c>
      <c r="XW583" s="6" t="s">
        <v>1565</v>
      </c>
      <c r="XX583" s="3" t="s">
        <v>798</v>
      </c>
      <c r="XY583" s="3" t="s">
        <v>1486</v>
      </c>
      <c r="YB583" s="3" t="s">
        <v>1465</v>
      </c>
      <c r="YI583" s="3" t="s">
        <v>786</v>
      </c>
      <c r="YJ583" s="3" t="s">
        <v>2798</v>
      </c>
      <c r="YK583" s="3" t="s">
        <v>2863</v>
      </c>
      <c r="YL583" s="3" t="s">
        <v>284</v>
      </c>
      <c r="YM583" s="3" t="s">
        <v>537</v>
      </c>
      <c r="YO583" s="3" t="s">
        <v>537</v>
      </c>
      <c r="YQ583" s="3" t="s">
        <v>3899</v>
      </c>
      <c r="YR583" s="3" t="s">
        <v>537</v>
      </c>
      <c r="YS583" s="3" t="s">
        <v>281</v>
      </c>
      <c r="YT583" s="3" t="s">
        <v>282</v>
      </c>
      <c r="YU583" s="3" t="s">
        <v>6633</v>
      </c>
      <c r="YV583" s="3" t="s">
        <v>537</v>
      </c>
      <c r="YX583" s="3" t="s">
        <v>2496</v>
      </c>
      <c r="YY583" s="3" t="s">
        <v>2105</v>
      </c>
      <c r="ZA583" s="6" t="s">
        <v>229</v>
      </c>
      <c r="ZB583" s="3" t="s">
        <v>280</v>
      </c>
      <c r="ZC583" s="3" t="s">
        <v>145</v>
      </c>
      <c r="ZD583" s="24" t="s">
        <v>1661</v>
      </c>
      <c r="ZH583" s="13" t="s">
        <v>664</v>
      </c>
      <c r="ZI583" s="3" t="s">
        <v>601</v>
      </c>
      <c r="ZJ583" s="3" t="s">
        <v>668</v>
      </c>
    </row>
    <row r="584" spans="1:686" ht="33" customHeight="1" x14ac:dyDescent="0.2">
      <c r="K584" s="6">
        <v>131</v>
      </c>
      <c r="L584" s="6">
        <v>190</v>
      </c>
      <c r="T584" s="3" t="s">
        <v>987</v>
      </c>
      <c r="AB584" s="6" t="s">
        <v>1837</v>
      </c>
      <c r="AC584" s="3" t="s">
        <v>145</v>
      </c>
      <c r="AF584" s="3" t="s">
        <v>3584</v>
      </c>
      <c r="AG584" s="3" t="s">
        <v>987</v>
      </c>
      <c r="AI584" s="3" t="s">
        <v>6630</v>
      </c>
      <c r="AJ584" s="3" t="s">
        <v>6630</v>
      </c>
      <c r="AL584" s="9"/>
      <c r="AM584" s="6" t="s">
        <v>10499</v>
      </c>
      <c r="AO584" s="9">
        <v>4</v>
      </c>
      <c r="AP584" s="28">
        <v>4</v>
      </c>
      <c r="AQ584" s="28">
        <v>60</v>
      </c>
      <c r="BH584" s="98" t="s">
        <v>2708</v>
      </c>
      <c r="BQ584" s="28" t="s">
        <v>4455</v>
      </c>
      <c r="BS584" s="227" t="str">
        <f t="shared" si="19"/>
        <v xml:space="preserve">                </v>
      </c>
      <c r="CL584" s="28">
        <v>39</v>
      </c>
      <c r="CM584" s="28">
        <v>39</v>
      </c>
      <c r="CN584" s="51"/>
      <c r="CO584" s="51">
        <v>39</v>
      </c>
      <c r="CP584" s="51"/>
      <c r="CQ584" s="51">
        <v>39</v>
      </c>
      <c r="DA584" s="51">
        <v>39</v>
      </c>
      <c r="DB584" s="51">
        <v>39</v>
      </c>
      <c r="EF584" s="9"/>
      <c r="EM584" s="29">
        <v>3.44</v>
      </c>
      <c r="EN584" s="29">
        <v>0.74</v>
      </c>
      <c r="EP584" s="29">
        <v>2.88</v>
      </c>
      <c r="EQ584" s="29">
        <v>0.89</v>
      </c>
      <c r="FA584" s="142">
        <v>2.93</v>
      </c>
      <c r="FB584" s="142">
        <v>0.79</v>
      </c>
      <c r="FC584" s="142">
        <v>2.93</v>
      </c>
      <c r="FD584" s="142">
        <v>0.81</v>
      </c>
      <c r="FK584" s="9"/>
      <c r="FS584" s="29">
        <v>2.72</v>
      </c>
      <c r="FT584" s="29">
        <v>0.93</v>
      </c>
      <c r="FU584" s="53" t="s">
        <v>10483</v>
      </c>
      <c r="FV584" s="29">
        <v>2.17</v>
      </c>
      <c r="FW584" s="29">
        <v>0.98</v>
      </c>
      <c r="GF584" s="142">
        <v>2.58</v>
      </c>
      <c r="GG584" s="142">
        <v>0.82</v>
      </c>
      <c r="GH584" s="142">
        <v>2.59</v>
      </c>
      <c r="GI584" s="142">
        <v>0.91</v>
      </c>
      <c r="GJ584" s="142"/>
      <c r="GP584" s="2"/>
      <c r="GQ584" s="9"/>
      <c r="GV584" s="29">
        <v>12.92</v>
      </c>
      <c r="GW584" s="29">
        <v>13.96</v>
      </c>
      <c r="GX584" s="29">
        <v>6.9</v>
      </c>
      <c r="GY584" s="29">
        <v>8.3699999999999992</v>
      </c>
      <c r="GZ584" s="166"/>
      <c r="HA584" s="166"/>
      <c r="HB584" s="166"/>
      <c r="HC584" s="166"/>
      <c r="HD584" s="166"/>
      <c r="HE584" s="166"/>
      <c r="HF584" s="166"/>
      <c r="HG584" s="166"/>
      <c r="HH584" s="166"/>
      <c r="HI584" s="166"/>
      <c r="HJ584" s="166"/>
      <c r="HK584" s="166"/>
      <c r="JZ584" s="9"/>
      <c r="KA584" s="9"/>
      <c r="KB584" s="9"/>
      <c r="KC584" s="9"/>
      <c r="KD584" s="9"/>
      <c r="KE584" s="9"/>
      <c r="KF584" s="9"/>
      <c r="PO584" s="29">
        <v>3.83</v>
      </c>
      <c r="PP584" s="29">
        <v>0.42</v>
      </c>
      <c r="PQ584" s="29">
        <v>3.47</v>
      </c>
      <c r="PR584" s="29">
        <v>0.53</v>
      </c>
      <c r="QA584" s="50">
        <v>3.42</v>
      </c>
      <c r="QB584" s="50">
        <v>0.5</v>
      </c>
      <c r="QC584" s="50">
        <v>3.39</v>
      </c>
      <c r="QD584" s="50">
        <v>0.68</v>
      </c>
      <c r="RP584" s="29">
        <v>13.9</v>
      </c>
      <c r="RQ584" s="29">
        <v>10.68</v>
      </c>
      <c r="RR584" s="29">
        <v>9.2100000000000009</v>
      </c>
      <c r="RS584" s="29">
        <v>10.4</v>
      </c>
      <c r="RZ584" s="142">
        <v>9.35</v>
      </c>
      <c r="SA584" s="142">
        <v>8.83</v>
      </c>
      <c r="SB584" s="142">
        <v>7.87</v>
      </c>
      <c r="SC584" s="142">
        <v>6.88</v>
      </c>
      <c r="VF584" s="3" t="s">
        <v>5046</v>
      </c>
      <c r="VG584" s="3" t="s">
        <v>5166</v>
      </c>
      <c r="VH584" s="3" t="s">
        <v>4504</v>
      </c>
      <c r="VI584" s="3">
        <v>35</v>
      </c>
      <c r="VJ584" s="3">
        <v>89.74</v>
      </c>
      <c r="WA584" s="3" t="s">
        <v>537</v>
      </c>
      <c r="WZ584" s="6" t="s">
        <v>987</v>
      </c>
      <c r="XB584" s="6" t="s">
        <v>6427</v>
      </c>
      <c r="XD584" s="6" t="s">
        <v>3244</v>
      </c>
      <c r="XE584" s="6" t="s">
        <v>3244</v>
      </c>
      <c r="XF584" s="6" t="s">
        <v>2497</v>
      </c>
      <c r="XG584" s="6" t="s">
        <v>1285</v>
      </c>
      <c r="XI584" s="6" t="s">
        <v>1285</v>
      </c>
      <c r="XK584"/>
      <c r="XL584" s="3" t="s">
        <v>1285</v>
      </c>
      <c r="XP584" s="6" t="s">
        <v>10499</v>
      </c>
      <c r="XQ584" s="6" t="s">
        <v>10499</v>
      </c>
      <c r="XS584" s="3" t="s">
        <v>3584</v>
      </c>
      <c r="XU584" s="3" t="s">
        <v>3584</v>
      </c>
      <c r="XV584" s="3">
        <v>4</v>
      </c>
      <c r="XW584" s="6" t="s">
        <v>1588</v>
      </c>
      <c r="XY584" s="3" t="s">
        <v>1487</v>
      </c>
      <c r="YB584" s="3" t="s">
        <v>1464</v>
      </c>
      <c r="YJ584" s="3" t="s">
        <v>2798</v>
      </c>
      <c r="YX584" s="3" t="s">
        <v>2497</v>
      </c>
      <c r="ZA584" s="6" t="s">
        <v>1837</v>
      </c>
      <c r="ZC584" s="3" t="s">
        <v>145</v>
      </c>
    </row>
    <row r="585" spans="1:686" ht="33" customHeight="1" x14ac:dyDescent="0.2">
      <c r="K585" s="6">
        <v>131</v>
      </c>
      <c r="L585" s="6">
        <v>190</v>
      </c>
      <c r="T585" s="3" t="s">
        <v>1161</v>
      </c>
      <c r="AC585" s="3"/>
      <c r="AD585" s="3" t="s">
        <v>3587</v>
      </c>
      <c r="AE585" s="3" t="s">
        <v>3585</v>
      </c>
      <c r="AG585" s="162" t="s">
        <v>10483</v>
      </c>
      <c r="AL585" s="9"/>
      <c r="AM585" s="6" t="s">
        <v>10743</v>
      </c>
      <c r="AO585" s="9"/>
      <c r="AP585" s="28">
        <v>1</v>
      </c>
      <c r="AQ585" s="28">
        <v>55</v>
      </c>
      <c r="BH585" s="98" t="s">
        <v>2708</v>
      </c>
      <c r="BQ585" s="28" t="s">
        <v>4455</v>
      </c>
      <c r="BS585" s="227" t="str">
        <f t="shared" si="19"/>
        <v xml:space="preserve">                </v>
      </c>
      <c r="CL585" s="28">
        <v>29</v>
      </c>
      <c r="CM585" s="28">
        <v>29</v>
      </c>
      <c r="CN585" s="51"/>
      <c r="CO585" s="51">
        <v>29</v>
      </c>
      <c r="CP585" s="51"/>
      <c r="CQ585" s="51">
        <v>29</v>
      </c>
      <c r="DA585" s="51">
        <v>29</v>
      </c>
      <c r="DB585" s="51">
        <v>29</v>
      </c>
      <c r="EF585" s="9"/>
      <c r="EM585" s="29">
        <v>3.17</v>
      </c>
      <c r="EN585" s="29">
        <v>0.87</v>
      </c>
      <c r="EP585" s="29">
        <v>3.01</v>
      </c>
      <c r="EQ585" s="29">
        <v>0.86</v>
      </c>
      <c r="FA585" s="142">
        <v>3.17</v>
      </c>
      <c r="FB585" s="142">
        <v>0.8</v>
      </c>
      <c r="FC585" s="142">
        <v>3.16</v>
      </c>
      <c r="FD585" s="142">
        <v>0.72</v>
      </c>
      <c r="FK585" s="9"/>
      <c r="FS585" s="29">
        <v>2.52</v>
      </c>
      <c r="FT585" s="29">
        <v>0.93</v>
      </c>
      <c r="FU585" s="53" t="s">
        <v>10483</v>
      </c>
      <c r="FV585" s="29">
        <v>2.2999999999999998</v>
      </c>
      <c r="FW585" s="29">
        <v>1.01</v>
      </c>
      <c r="GP585" s="2"/>
      <c r="GQ585" s="9"/>
      <c r="GV585" s="29">
        <v>7.48</v>
      </c>
      <c r="GW585" s="29">
        <v>7.75</v>
      </c>
      <c r="GX585" s="29">
        <v>5.66</v>
      </c>
      <c r="GY585" s="29">
        <v>6.34</v>
      </c>
      <c r="GZ585" s="166"/>
      <c r="HA585" s="166"/>
      <c r="HB585" s="166"/>
      <c r="HC585" s="166"/>
      <c r="HD585" s="166"/>
      <c r="HE585" s="166"/>
      <c r="HF585" s="166"/>
      <c r="HG585" s="166"/>
      <c r="HH585" s="166"/>
      <c r="HI585" s="166"/>
      <c r="HJ585" s="166"/>
      <c r="HK585" s="166"/>
      <c r="JZ585" s="9"/>
      <c r="KA585" s="9"/>
      <c r="KB585" s="9"/>
      <c r="KC585" s="9"/>
      <c r="KD585" s="9"/>
      <c r="KE585" s="9"/>
      <c r="KF585" s="9"/>
      <c r="PO585" s="29">
        <v>3.79</v>
      </c>
      <c r="PP585" s="29">
        <v>0.51</v>
      </c>
      <c r="PQ585" s="29">
        <v>3.68</v>
      </c>
      <c r="PR585" s="29">
        <v>0.54</v>
      </c>
      <c r="QA585" s="50">
        <v>3.59</v>
      </c>
      <c r="QB585" s="50">
        <v>0.56999999999999995</v>
      </c>
      <c r="QC585" s="50">
        <v>3.49</v>
      </c>
      <c r="QD585" s="50">
        <v>0.55000000000000004</v>
      </c>
      <c r="RP585" s="29">
        <v>9.24</v>
      </c>
      <c r="RQ585" s="29">
        <v>7.36</v>
      </c>
      <c r="RR585" s="29">
        <v>7.78</v>
      </c>
      <c r="RS585" s="29">
        <v>6.98</v>
      </c>
      <c r="RZ585" s="142">
        <v>6.52</v>
      </c>
      <c r="SA585" s="142">
        <v>5.99</v>
      </c>
      <c r="SB585" s="142">
        <v>6.86</v>
      </c>
      <c r="SC585" s="142">
        <v>5.88</v>
      </c>
      <c r="VF585" s="3" t="s">
        <v>5035</v>
      </c>
      <c r="VG585" s="9"/>
      <c r="VH585" s="9"/>
      <c r="VI585" s="9"/>
      <c r="VJ585" s="9"/>
      <c r="WA585" s="3" t="s">
        <v>537</v>
      </c>
      <c r="WZ585" s="6" t="s">
        <v>1161</v>
      </c>
      <c r="XA585" s="6" t="s">
        <v>3585</v>
      </c>
      <c r="XD585" s="6" t="s">
        <v>6428</v>
      </c>
      <c r="XF585" s="6" t="s">
        <v>2498</v>
      </c>
      <c r="XG585" s="6" t="s">
        <v>1013</v>
      </c>
      <c r="XI585" s="6" t="s">
        <v>6351</v>
      </c>
      <c r="XK585"/>
      <c r="XL585" s="3" t="s">
        <v>1013</v>
      </c>
      <c r="XP585" s="6" t="s">
        <v>9568</v>
      </c>
      <c r="XQ585" s="6" t="s">
        <v>10743</v>
      </c>
      <c r="XS585" s="3" t="s">
        <v>11016</v>
      </c>
      <c r="XV585" s="3">
        <v>1</v>
      </c>
      <c r="XW585" s="9" t="s">
        <v>1566</v>
      </c>
      <c r="XY585" s="3" t="s">
        <v>1422</v>
      </c>
      <c r="YB585" s="3" t="s">
        <v>1464</v>
      </c>
      <c r="YJ585" s="3" t="s">
        <v>2798</v>
      </c>
      <c r="YX585" s="3" t="s">
        <v>2498</v>
      </c>
      <c r="ZC585" s="3"/>
    </row>
    <row r="586" spans="1:686" ht="33" customHeight="1" x14ac:dyDescent="0.2">
      <c r="K586" s="6">
        <v>131</v>
      </c>
      <c r="L586" s="6">
        <v>190</v>
      </c>
      <c r="T586" s="3" t="s">
        <v>1162</v>
      </c>
      <c r="AC586" s="3"/>
      <c r="AD586" s="3" t="s">
        <v>3588</v>
      </c>
      <c r="AE586" s="3" t="s">
        <v>3586</v>
      </c>
      <c r="AG586" s="162" t="s">
        <v>10483</v>
      </c>
      <c r="AL586" s="9"/>
      <c r="AM586" s="6" t="s">
        <v>10743</v>
      </c>
      <c r="AO586" s="9"/>
      <c r="AP586" s="28">
        <v>1</v>
      </c>
      <c r="AQ586" s="9"/>
      <c r="BH586" s="98" t="s">
        <v>2708</v>
      </c>
      <c r="BQ586" s="28" t="s">
        <v>4455</v>
      </c>
      <c r="BS586" s="227" t="str">
        <f t="shared" si="19"/>
        <v xml:space="preserve">                </v>
      </c>
      <c r="CL586" s="28">
        <v>20</v>
      </c>
      <c r="CM586" s="28">
        <v>20</v>
      </c>
      <c r="CN586" s="51"/>
      <c r="CO586" s="51">
        <v>20</v>
      </c>
      <c r="CP586" s="51"/>
      <c r="CQ586" s="51">
        <v>20</v>
      </c>
      <c r="DA586" s="51">
        <v>20</v>
      </c>
      <c r="DB586" s="51">
        <v>20</v>
      </c>
      <c r="EF586" s="9"/>
      <c r="EM586" s="29">
        <v>3.26</v>
      </c>
      <c r="EN586" s="29">
        <v>0.65</v>
      </c>
      <c r="EP586" s="29">
        <v>3.33</v>
      </c>
      <c r="EQ586" s="29">
        <v>0.66</v>
      </c>
      <c r="FA586" s="142">
        <v>3.23</v>
      </c>
      <c r="FB586" s="142">
        <v>0.59</v>
      </c>
      <c r="FC586" s="142">
        <v>3.21</v>
      </c>
      <c r="FD586" s="142">
        <v>0.82</v>
      </c>
      <c r="FK586" s="9"/>
      <c r="FS586" s="29">
        <v>2.68</v>
      </c>
      <c r="FT586" s="29">
        <v>0.72</v>
      </c>
      <c r="FU586" s="53" t="s">
        <v>10483</v>
      </c>
      <c r="FV586" s="29">
        <v>2.57</v>
      </c>
      <c r="FW586" s="29">
        <v>0.88</v>
      </c>
      <c r="GP586" s="2"/>
      <c r="GQ586" s="9"/>
      <c r="GV586" s="29">
        <v>10.199999999999999</v>
      </c>
      <c r="GW586" s="29">
        <v>7.19</v>
      </c>
      <c r="GX586" s="29">
        <v>10.25</v>
      </c>
      <c r="GY586" s="29">
        <v>11.02</v>
      </c>
      <c r="GZ586" s="166"/>
      <c r="HA586" s="166"/>
      <c r="HB586" s="166"/>
      <c r="HC586" s="166"/>
      <c r="HD586" s="166"/>
      <c r="HE586" s="166"/>
      <c r="HF586" s="166"/>
      <c r="HG586" s="166"/>
      <c r="HH586" s="166"/>
      <c r="HI586" s="166"/>
      <c r="HJ586" s="166"/>
      <c r="HK586" s="166"/>
      <c r="JZ586" s="9"/>
      <c r="KA586" s="9"/>
      <c r="KB586" s="9"/>
      <c r="KC586" s="9"/>
      <c r="KD586" s="9"/>
      <c r="KE586" s="9"/>
      <c r="KF586" s="9"/>
      <c r="PO586" s="29">
        <v>3.88</v>
      </c>
      <c r="PP586" s="29">
        <v>0.43</v>
      </c>
      <c r="PQ586" s="29">
        <v>3.84</v>
      </c>
      <c r="PR586" s="29">
        <v>0.52</v>
      </c>
      <c r="QA586" s="50">
        <v>3.69</v>
      </c>
      <c r="QB586" s="50">
        <v>0.48</v>
      </c>
      <c r="QC586" s="50">
        <v>3.52</v>
      </c>
      <c r="QD586" s="50">
        <v>0.46</v>
      </c>
      <c r="RP586" s="29">
        <v>11.65</v>
      </c>
      <c r="RQ586" s="29">
        <v>6.24</v>
      </c>
      <c r="RR586" s="29">
        <v>10.95</v>
      </c>
      <c r="RS586" s="29">
        <v>7.48</v>
      </c>
      <c r="RZ586" s="142">
        <v>11.8</v>
      </c>
      <c r="SA586" s="142">
        <v>9.5500000000000007</v>
      </c>
      <c r="SB586" s="142">
        <v>8.8000000000000007</v>
      </c>
      <c r="SC586" s="142">
        <v>8.65</v>
      </c>
      <c r="VF586" s="3" t="s">
        <v>5035</v>
      </c>
      <c r="VG586" s="9"/>
      <c r="VH586" s="9"/>
      <c r="VI586" s="9"/>
      <c r="VJ586" s="9"/>
      <c r="WA586" s="3" t="s">
        <v>537</v>
      </c>
      <c r="WZ586" s="6" t="s">
        <v>1162</v>
      </c>
      <c r="XA586" s="6" t="s">
        <v>3586</v>
      </c>
      <c r="XD586" s="6" t="s">
        <v>6429</v>
      </c>
      <c r="XF586" s="6" t="s">
        <v>2499</v>
      </c>
      <c r="XG586" s="6" t="s">
        <v>1013</v>
      </c>
      <c r="XI586" s="6" t="s">
        <v>6351</v>
      </c>
      <c r="XK586"/>
      <c r="XL586" s="3" t="s">
        <v>1013</v>
      </c>
      <c r="XP586" s="6" t="s">
        <v>9568</v>
      </c>
      <c r="XQ586" s="6" t="s">
        <v>10743</v>
      </c>
      <c r="XS586" s="6" t="s">
        <v>10972</v>
      </c>
      <c r="XV586" s="3">
        <v>1</v>
      </c>
      <c r="XW586" s="6" t="s">
        <v>1589</v>
      </c>
      <c r="XY586" s="3" t="s">
        <v>1422</v>
      </c>
      <c r="YB586" s="3" t="s">
        <v>1464</v>
      </c>
      <c r="YJ586" s="3" t="s">
        <v>2798</v>
      </c>
      <c r="YX586" s="3" t="s">
        <v>2499</v>
      </c>
      <c r="ZC586" s="3"/>
    </row>
    <row r="587" spans="1:686" ht="33" customHeight="1" x14ac:dyDescent="0.2">
      <c r="B587" s="150" t="s">
        <v>11358</v>
      </c>
      <c r="C587" s="128" t="s">
        <v>9905</v>
      </c>
      <c r="D587" s="128" t="s">
        <v>10026</v>
      </c>
      <c r="E587" s="128" t="s">
        <v>10052</v>
      </c>
      <c r="F587" s="4" t="s">
        <v>9906</v>
      </c>
      <c r="K587" s="6">
        <v>132</v>
      </c>
      <c r="L587" s="6">
        <v>191</v>
      </c>
      <c r="M587" s="138" t="s">
        <v>936</v>
      </c>
      <c r="N587" s="3" t="s">
        <v>10346</v>
      </c>
      <c r="O587" s="3" t="s">
        <v>10366</v>
      </c>
      <c r="P587" s="3">
        <v>3</v>
      </c>
      <c r="Q587" s="6" t="s">
        <v>2335</v>
      </c>
      <c r="S587" s="3" t="s">
        <v>75</v>
      </c>
      <c r="T587" s="3" t="s">
        <v>1163</v>
      </c>
      <c r="U587" s="3" t="s">
        <v>292</v>
      </c>
      <c r="V587" s="3" t="s">
        <v>293</v>
      </c>
      <c r="W587" s="3" t="s">
        <v>2114</v>
      </c>
      <c r="X587" s="3" t="s">
        <v>2170</v>
      </c>
      <c r="Y587" s="3" t="s">
        <v>2229</v>
      </c>
      <c r="Z587" s="3" t="s">
        <v>2166</v>
      </c>
      <c r="AA587" s="3" t="s">
        <v>2265</v>
      </c>
      <c r="AB587" s="6" t="s">
        <v>1837</v>
      </c>
      <c r="AC587" s="3" t="s">
        <v>145</v>
      </c>
      <c r="AE587" s="3" t="s">
        <v>3597</v>
      </c>
      <c r="AF587" s="3" t="s">
        <v>3599</v>
      </c>
      <c r="AG587" s="3" t="s">
        <v>987</v>
      </c>
      <c r="AJ587" s="3" t="s">
        <v>542</v>
      </c>
      <c r="AL587" s="9"/>
      <c r="AM587" s="6" t="s">
        <v>10499</v>
      </c>
      <c r="AN587" s="3" t="s">
        <v>537</v>
      </c>
      <c r="AO587" s="9"/>
      <c r="AP587" s="28">
        <v>4</v>
      </c>
      <c r="AQ587" s="9"/>
      <c r="AR587" s="98" t="s">
        <v>3041</v>
      </c>
      <c r="AT587" s="98">
        <v>171</v>
      </c>
      <c r="AU587" s="98">
        <v>171</v>
      </c>
      <c r="AV587" s="98">
        <v>0</v>
      </c>
      <c r="AW587" s="98">
        <v>20.9</v>
      </c>
      <c r="AX587" s="98">
        <v>4</v>
      </c>
      <c r="AY587" s="226" t="s">
        <v>49</v>
      </c>
      <c r="AZ587" s="28" t="s">
        <v>557</v>
      </c>
      <c r="BA587" s="28" t="s">
        <v>542</v>
      </c>
      <c r="BB587" s="28" t="s">
        <v>542</v>
      </c>
      <c r="BC587" s="28" t="s">
        <v>673</v>
      </c>
      <c r="BD587" s="28" t="s">
        <v>9</v>
      </c>
      <c r="BE587" s="28" t="s">
        <v>10</v>
      </c>
      <c r="BF587" s="28" t="s">
        <v>112</v>
      </c>
      <c r="BG587" s="28" t="s">
        <v>137</v>
      </c>
      <c r="BH587" s="98" t="s">
        <v>2708</v>
      </c>
      <c r="BI587" s="28" t="s">
        <v>1529</v>
      </c>
      <c r="BK587" s="28" t="s">
        <v>1529</v>
      </c>
      <c r="BL587" s="28" t="s">
        <v>448</v>
      </c>
      <c r="BM587" s="28" t="s">
        <v>112</v>
      </c>
      <c r="BN587" s="28" t="s">
        <v>448</v>
      </c>
      <c r="BO587" s="28" t="s">
        <v>448</v>
      </c>
      <c r="BQ587" s="28" t="s">
        <v>4455</v>
      </c>
      <c r="BR587" s="227" t="s">
        <v>295</v>
      </c>
      <c r="BS587" s="227" t="str">
        <f t="shared" si="19"/>
        <v xml:space="preserve"> DRES SDBPS        IBSSr  BDI    </v>
      </c>
      <c r="BT587" s="28" t="s">
        <v>1374</v>
      </c>
      <c r="BU587" s="28" t="s">
        <v>1374</v>
      </c>
      <c r="CE587" s="28" t="s">
        <v>4463</v>
      </c>
      <c r="CF587" s="28" t="s">
        <v>4460</v>
      </c>
      <c r="CL587" s="28">
        <v>44</v>
      </c>
      <c r="CM587" s="28">
        <v>44</v>
      </c>
      <c r="CN587" s="3" t="s">
        <v>112</v>
      </c>
      <c r="CO587" s="3">
        <v>44</v>
      </c>
      <c r="DA587" s="3">
        <v>44</v>
      </c>
      <c r="EF587" s="9"/>
      <c r="EJ587" s="3" t="s">
        <v>1348</v>
      </c>
      <c r="EK587" s="3" t="s">
        <v>1348</v>
      </c>
      <c r="EL587" s="3" t="s">
        <v>1348</v>
      </c>
      <c r="EM587" s="29">
        <v>3.11</v>
      </c>
      <c r="EN587" s="29">
        <v>0.77</v>
      </c>
      <c r="EP587" s="29">
        <v>2.59</v>
      </c>
      <c r="EQ587" s="29">
        <v>0.76</v>
      </c>
      <c r="FA587" s="142">
        <v>2.72</v>
      </c>
      <c r="FB587" s="142">
        <v>0.76</v>
      </c>
      <c r="FK587" s="9"/>
      <c r="FO587" s="3" t="s">
        <v>4160</v>
      </c>
      <c r="FQ587" s="3" t="s">
        <v>4160</v>
      </c>
      <c r="FR587" s="3" t="s">
        <v>4160</v>
      </c>
      <c r="FS587" s="29">
        <v>2.79</v>
      </c>
      <c r="FT587" s="29">
        <v>0.96</v>
      </c>
      <c r="FU587" s="53" t="s">
        <v>10483</v>
      </c>
      <c r="FV587" s="29">
        <v>2.23</v>
      </c>
      <c r="FW587" s="29">
        <v>0.81</v>
      </c>
      <c r="GF587" s="142">
        <v>2.2599999999999998</v>
      </c>
      <c r="GG587" s="142">
        <v>0.87</v>
      </c>
      <c r="GP587" s="2"/>
      <c r="GQ587" s="9"/>
      <c r="GU587" s="29" t="s">
        <v>1374</v>
      </c>
      <c r="GV587" s="29">
        <v>21.96</v>
      </c>
      <c r="GW587" s="29">
        <v>11.03</v>
      </c>
      <c r="GX587" s="29">
        <v>16.11</v>
      </c>
      <c r="GY587" s="29">
        <v>9.6999999999999993</v>
      </c>
      <c r="GZ587" s="166"/>
      <c r="HA587" s="166"/>
      <c r="HB587" s="166"/>
      <c r="HC587" s="166"/>
      <c r="HD587" s="166"/>
      <c r="HE587" s="166"/>
      <c r="HF587" s="166">
        <v>22.09</v>
      </c>
      <c r="HG587" s="166">
        <v>10.3</v>
      </c>
      <c r="HH587" s="166"/>
      <c r="HI587" s="166"/>
      <c r="HJ587" s="166"/>
      <c r="HK587" s="166"/>
      <c r="HO587" s="134" t="s">
        <v>542</v>
      </c>
      <c r="JZ587" s="9"/>
      <c r="KA587" s="9"/>
      <c r="KB587" s="9"/>
      <c r="KC587" s="9"/>
      <c r="KD587" s="9"/>
      <c r="KE587" s="9"/>
      <c r="KF587" s="9"/>
      <c r="PL587" s="3" t="s">
        <v>4422</v>
      </c>
      <c r="PM587" s="3" t="s">
        <v>4179</v>
      </c>
      <c r="PN587" s="3" t="s">
        <v>4179</v>
      </c>
      <c r="PO587" s="29">
        <v>3.67</v>
      </c>
      <c r="PP587" s="29">
        <v>0.52</v>
      </c>
      <c r="PQ587" s="29">
        <v>3.19</v>
      </c>
      <c r="PR587" s="29">
        <v>0.67</v>
      </c>
      <c r="QA587" s="29">
        <v>3.38</v>
      </c>
      <c r="QB587" s="29">
        <v>0.67</v>
      </c>
      <c r="RM587" s="3" t="s">
        <v>668</v>
      </c>
      <c r="RN587" s="3" t="s">
        <v>668</v>
      </c>
      <c r="RO587" s="3" t="s">
        <v>668</v>
      </c>
      <c r="RP587" s="29">
        <v>11.09</v>
      </c>
      <c r="RQ587" s="29">
        <v>7.83</v>
      </c>
      <c r="RR587" s="29">
        <v>7.99</v>
      </c>
      <c r="RS587" s="29">
        <v>7.12</v>
      </c>
      <c r="RZ587" s="142">
        <v>8.1199999999999992</v>
      </c>
      <c r="SA587" s="142">
        <v>8.1999999999999993</v>
      </c>
      <c r="VF587" s="3" t="s">
        <v>5046</v>
      </c>
      <c r="VG587" s="3" t="s">
        <v>5167</v>
      </c>
      <c r="VH587" s="3" t="s">
        <v>4524</v>
      </c>
      <c r="VI587" s="3">
        <v>30</v>
      </c>
      <c r="VJ587" s="3">
        <v>68.180000000000007</v>
      </c>
      <c r="VO587" s="3" t="s">
        <v>6433</v>
      </c>
      <c r="VQ587" s="3" t="s">
        <v>936</v>
      </c>
      <c r="VR587" s="3" t="s">
        <v>6430</v>
      </c>
      <c r="VS587" s="3" t="s">
        <v>6430</v>
      </c>
      <c r="VT587" s="6" t="s">
        <v>936</v>
      </c>
      <c r="VX587" s="3" t="s">
        <v>6432</v>
      </c>
      <c r="VY587" s="3" t="s">
        <v>6431</v>
      </c>
      <c r="VZ587" s="3" t="s">
        <v>537</v>
      </c>
      <c r="WA587" s="3" t="s">
        <v>537</v>
      </c>
      <c r="WB587" s="117" t="s">
        <v>10426</v>
      </c>
      <c r="WC587" s="3" t="s">
        <v>537</v>
      </c>
      <c r="WG587" s="7" t="s">
        <v>537</v>
      </c>
      <c r="WO587" s="2" t="s">
        <v>987</v>
      </c>
      <c r="WQ587" s="92" t="s">
        <v>537</v>
      </c>
      <c r="WR587" s="92"/>
      <c r="WS587" s="92" t="s">
        <v>537</v>
      </c>
      <c r="WU587" s="3" t="s">
        <v>6157</v>
      </c>
      <c r="WV587" s="7" t="s">
        <v>3922</v>
      </c>
      <c r="WZ587" s="6" t="s">
        <v>1163</v>
      </c>
      <c r="XA587" s="6" t="s">
        <v>3597</v>
      </c>
      <c r="XB587" s="6" t="s">
        <v>3599</v>
      </c>
      <c r="XD587" s="6" t="s">
        <v>6434</v>
      </c>
      <c r="XE587" s="6" t="s">
        <v>542</v>
      </c>
      <c r="XF587" s="6" t="s">
        <v>151</v>
      </c>
      <c r="XG587" s="6" t="s">
        <v>4993</v>
      </c>
      <c r="XI587" s="6" t="s">
        <v>1285</v>
      </c>
      <c r="XK587" s="3" t="s">
        <v>151</v>
      </c>
      <c r="XL587" s="3" t="s">
        <v>4993</v>
      </c>
      <c r="XP587" s="6" t="s">
        <v>10499</v>
      </c>
      <c r="XQ587" s="6" t="s">
        <v>10499</v>
      </c>
      <c r="XS587" s="3" t="s">
        <v>3599</v>
      </c>
      <c r="XU587" s="3" t="s">
        <v>3599</v>
      </c>
      <c r="XV587" s="3">
        <v>4</v>
      </c>
      <c r="XW587" s="6" t="s">
        <v>1567</v>
      </c>
      <c r="XX587" s="3" t="s">
        <v>798</v>
      </c>
      <c r="XY587" s="3" t="s">
        <v>1096</v>
      </c>
      <c r="YB587" s="3" t="s">
        <v>1465</v>
      </c>
      <c r="YI587" s="3" t="s">
        <v>786</v>
      </c>
      <c r="YJ587" s="3" t="s">
        <v>1033</v>
      </c>
      <c r="YL587" s="3" t="s">
        <v>294</v>
      </c>
      <c r="YM587" s="3" t="s">
        <v>537</v>
      </c>
      <c r="YO587" s="3" t="s">
        <v>537</v>
      </c>
      <c r="YQ587" s="3" t="s">
        <v>3902</v>
      </c>
      <c r="YR587" s="3" t="s">
        <v>3922</v>
      </c>
      <c r="YS587" s="3" t="s">
        <v>292</v>
      </c>
      <c r="YT587" s="3" t="s">
        <v>293</v>
      </c>
      <c r="YU587" s="3" t="s">
        <v>4037</v>
      </c>
      <c r="YV587" s="3" t="s">
        <v>537</v>
      </c>
      <c r="YX587" s="3" t="s">
        <v>151</v>
      </c>
      <c r="YY587" s="3" t="s">
        <v>2114</v>
      </c>
      <c r="ZA587" s="6" t="s">
        <v>1837</v>
      </c>
      <c r="ZB587" s="3" t="s">
        <v>145</v>
      </c>
      <c r="ZC587" s="3" t="s">
        <v>145</v>
      </c>
      <c r="ZD587" s="24" t="s">
        <v>1662</v>
      </c>
      <c r="ZH587" s="13" t="s">
        <v>664</v>
      </c>
      <c r="ZI587" s="3" t="s">
        <v>601</v>
      </c>
      <c r="ZJ587" s="3" t="s">
        <v>668</v>
      </c>
    </row>
    <row r="588" spans="1:686" ht="33" customHeight="1" x14ac:dyDescent="0.2">
      <c r="K588" s="6">
        <v>132</v>
      </c>
      <c r="L588" s="6">
        <v>191</v>
      </c>
      <c r="T588" s="3" t="s">
        <v>1446</v>
      </c>
      <c r="AE588" s="3" t="s">
        <v>3596</v>
      </c>
      <c r="AF588" s="3" t="s">
        <v>3600</v>
      </c>
      <c r="AG588" s="3" t="s">
        <v>987</v>
      </c>
      <c r="AL588" s="9"/>
      <c r="AM588" s="6" t="s">
        <v>10499</v>
      </c>
      <c r="AO588" s="9"/>
      <c r="AP588" s="28">
        <v>4</v>
      </c>
      <c r="AQ588" s="9"/>
      <c r="BH588" s="98" t="s">
        <v>2708</v>
      </c>
      <c r="BQ588" s="28" t="s">
        <v>4455</v>
      </c>
      <c r="BS588" s="227" t="str">
        <f t="shared" si="19"/>
        <v xml:space="preserve">--                </v>
      </c>
      <c r="CL588" s="28">
        <v>55</v>
      </c>
      <c r="CM588" s="28">
        <v>55</v>
      </c>
      <c r="CO588" s="3">
        <v>55</v>
      </c>
      <c r="DA588" s="3">
        <v>55</v>
      </c>
      <c r="EF588" s="9"/>
      <c r="EM588" s="29">
        <v>3.31</v>
      </c>
      <c r="EN588" s="29">
        <v>0.79</v>
      </c>
      <c r="EP588" s="29">
        <v>2.57</v>
      </c>
      <c r="EQ588" s="29">
        <v>0.71</v>
      </c>
      <c r="FA588" s="142">
        <v>2.75</v>
      </c>
      <c r="FB588" s="142">
        <v>0.8</v>
      </c>
      <c r="FK588" s="9"/>
      <c r="FS588" s="29">
        <v>2.93</v>
      </c>
      <c r="FT588" s="29">
        <v>0.9</v>
      </c>
      <c r="FU588" s="53" t="s">
        <v>10483</v>
      </c>
      <c r="FV588" s="29">
        <v>2.08</v>
      </c>
      <c r="FW588" s="29">
        <v>0.85</v>
      </c>
      <c r="GF588" s="142">
        <v>2.38</v>
      </c>
      <c r="GG588" s="142">
        <v>0.89</v>
      </c>
      <c r="GP588" s="2"/>
      <c r="GQ588" s="9"/>
      <c r="GV588" s="29">
        <v>15.16</v>
      </c>
      <c r="GW588" s="29">
        <v>10.7</v>
      </c>
      <c r="GX588" s="29">
        <v>7.44</v>
      </c>
      <c r="GY588" s="29">
        <v>7.57</v>
      </c>
      <c r="GZ588" s="166"/>
      <c r="HA588" s="166"/>
      <c r="HB588" s="166"/>
      <c r="HC588" s="166"/>
      <c r="HD588" s="166"/>
      <c r="HE588" s="166"/>
      <c r="HF588" s="166">
        <v>9.34</v>
      </c>
      <c r="HG588" s="166">
        <v>7.93</v>
      </c>
      <c r="HH588" s="166"/>
      <c r="HI588" s="166"/>
      <c r="HJ588" s="166"/>
      <c r="HK588" s="166"/>
      <c r="JZ588" s="9"/>
      <c r="KA588" s="9"/>
      <c r="KB588" s="9"/>
      <c r="KC588" s="9"/>
      <c r="KD588" s="9"/>
      <c r="KE588" s="9"/>
      <c r="KF588" s="9"/>
      <c r="PO588" s="29">
        <v>3.89</v>
      </c>
      <c r="PP588" s="29">
        <v>0.45</v>
      </c>
      <c r="PQ588" s="29">
        <v>3.32</v>
      </c>
      <c r="PR588" s="29">
        <v>0.62</v>
      </c>
      <c r="QA588" s="29">
        <v>3.56</v>
      </c>
      <c r="QB588" s="29">
        <v>0.54</v>
      </c>
      <c r="RP588" s="29">
        <v>12</v>
      </c>
      <c r="RQ588" s="29">
        <v>8.0399999999999991</v>
      </c>
      <c r="RR588" s="29">
        <v>6.19</v>
      </c>
      <c r="RS588" s="29">
        <v>5.49</v>
      </c>
      <c r="RZ588" s="142">
        <v>6.62</v>
      </c>
      <c r="SA588" s="142">
        <v>5.71</v>
      </c>
      <c r="VF588" s="3" t="s">
        <v>5046</v>
      </c>
      <c r="VG588" s="3" t="s">
        <v>5168</v>
      </c>
      <c r="VH588" s="3" t="s">
        <v>4524</v>
      </c>
      <c r="VI588" s="3">
        <v>45</v>
      </c>
      <c r="VJ588" s="3">
        <v>81.819999999999993</v>
      </c>
      <c r="WA588" s="3" t="s">
        <v>537</v>
      </c>
      <c r="WG588" s="7"/>
      <c r="WZ588" s="6" t="s">
        <v>1446</v>
      </c>
      <c r="XA588" s="6" t="s">
        <v>3596</v>
      </c>
      <c r="XB588" s="6" t="s">
        <v>6435</v>
      </c>
      <c r="XF588" s="6" t="s">
        <v>151</v>
      </c>
      <c r="XG588" s="6" t="s">
        <v>1285</v>
      </c>
      <c r="XI588" s="6" t="s">
        <v>1285</v>
      </c>
      <c r="XK588"/>
      <c r="XL588" s="3" t="s">
        <v>1285</v>
      </c>
      <c r="XP588" s="6" t="s">
        <v>10499</v>
      </c>
      <c r="XQ588" s="6" t="s">
        <v>10499</v>
      </c>
      <c r="XS588" s="3" t="s">
        <v>3600</v>
      </c>
      <c r="XU588" s="3" t="s">
        <v>3600</v>
      </c>
      <c r="XV588" s="3">
        <v>4</v>
      </c>
      <c r="XW588" s="6" t="s">
        <v>1568</v>
      </c>
      <c r="XY588" s="3" t="s">
        <v>1422</v>
      </c>
      <c r="YB588" s="3" t="s">
        <v>1464</v>
      </c>
      <c r="YJ588" s="3" t="s">
        <v>291</v>
      </c>
      <c r="YX588" s="3" t="s">
        <v>151</v>
      </c>
    </row>
    <row r="589" spans="1:686" ht="33" customHeight="1" x14ac:dyDescent="0.2">
      <c r="K589" s="6">
        <v>132</v>
      </c>
      <c r="L589" s="6">
        <v>191</v>
      </c>
      <c r="T589" s="3" t="s">
        <v>1150</v>
      </c>
      <c r="AC589" s="3"/>
      <c r="AE589" s="3" t="s">
        <v>3598</v>
      </c>
      <c r="AG589" s="162" t="s">
        <v>10483</v>
      </c>
      <c r="AL589" s="9"/>
      <c r="AM589" s="6" t="s">
        <v>10743</v>
      </c>
      <c r="AO589" s="9"/>
      <c r="AP589" s="9"/>
      <c r="AQ589" s="9"/>
      <c r="BH589" s="98" t="s">
        <v>2708</v>
      </c>
      <c r="BQ589" s="28" t="s">
        <v>4455</v>
      </c>
      <c r="BS589" s="227" t="str">
        <f t="shared" si="19"/>
        <v xml:space="preserve">--                </v>
      </c>
      <c r="BU589" s="28" t="s">
        <v>1374</v>
      </c>
      <c r="CL589" s="28">
        <v>72</v>
      </c>
      <c r="CM589" s="28">
        <v>72</v>
      </c>
      <c r="CO589" s="3">
        <v>72</v>
      </c>
      <c r="DA589" s="3">
        <v>72</v>
      </c>
      <c r="EF589" s="9"/>
      <c r="EM589" s="29">
        <v>3.3</v>
      </c>
      <c r="EN589" s="29">
        <v>0.68</v>
      </c>
      <c r="EP589" s="29">
        <v>3.22</v>
      </c>
      <c r="EQ589" s="29">
        <v>0.71</v>
      </c>
      <c r="FA589" s="142">
        <v>3.1</v>
      </c>
      <c r="FB589" s="142">
        <v>0.79</v>
      </c>
      <c r="FK589" s="9"/>
      <c r="FS589" s="29">
        <v>2.77</v>
      </c>
      <c r="FT589" s="29">
        <v>0.87</v>
      </c>
      <c r="FU589" s="53" t="s">
        <v>10483</v>
      </c>
      <c r="FV589" s="29">
        <v>2.6</v>
      </c>
      <c r="FW589" s="29">
        <v>0.88</v>
      </c>
      <c r="GF589" s="142">
        <v>2.6</v>
      </c>
      <c r="GG589" s="142">
        <v>0.87</v>
      </c>
      <c r="GP589" s="2"/>
      <c r="GQ589" s="9"/>
      <c r="GV589" s="29">
        <v>12.4</v>
      </c>
      <c r="GW589" s="29">
        <v>9.5299999999999994</v>
      </c>
      <c r="GX589" s="29">
        <v>9.92</v>
      </c>
      <c r="GY589" s="29">
        <v>6.92</v>
      </c>
      <c r="GZ589" s="166"/>
      <c r="HA589" s="166"/>
      <c r="HB589" s="166"/>
      <c r="HC589" s="166"/>
      <c r="HD589" s="166"/>
      <c r="HE589" s="166"/>
      <c r="HF589" s="166">
        <v>10.55</v>
      </c>
      <c r="HG589" s="166">
        <v>8.56</v>
      </c>
      <c r="HH589" s="166"/>
      <c r="HI589" s="166"/>
      <c r="HJ589" s="166"/>
      <c r="HK589" s="166"/>
      <c r="JZ589" s="9"/>
      <c r="KA589" s="9"/>
      <c r="KB589" s="9"/>
      <c r="KC589" s="9"/>
      <c r="KD589" s="9"/>
      <c r="KE589" s="9"/>
      <c r="KF589" s="9"/>
      <c r="PO589" s="29">
        <v>3.81</v>
      </c>
      <c r="PP589" s="29">
        <v>0.45</v>
      </c>
      <c r="PQ589" s="29">
        <v>3.72</v>
      </c>
      <c r="PR589" s="29">
        <v>0.55000000000000004</v>
      </c>
      <c r="QA589" s="29">
        <v>3.66</v>
      </c>
      <c r="QB589" s="29">
        <v>0.61</v>
      </c>
      <c r="RP589" s="29">
        <v>11.33</v>
      </c>
      <c r="RQ589" s="29">
        <v>9.1</v>
      </c>
      <c r="RR589" s="29">
        <v>10.49</v>
      </c>
      <c r="RS589" s="29">
        <v>9.0299999999999994</v>
      </c>
      <c r="RZ589" s="142">
        <v>10.78</v>
      </c>
      <c r="SA589" s="142">
        <v>9.91</v>
      </c>
      <c r="VF589" s="3" t="s">
        <v>5035</v>
      </c>
      <c r="VG589" s="9"/>
      <c r="VH589" s="9"/>
      <c r="VI589" s="9"/>
      <c r="VJ589" s="9"/>
      <c r="WA589" s="3" t="s">
        <v>537</v>
      </c>
      <c r="WZ589" s="6" t="s">
        <v>1150</v>
      </c>
      <c r="XA589" s="6" t="s">
        <v>3598</v>
      </c>
      <c r="XD589" s="6" t="s">
        <v>6436</v>
      </c>
      <c r="XF589" s="6" t="s">
        <v>2503</v>
      </c>
      <c r="XG589" s="6" t="s">
        <v>1013</v>
      </c>
      <c r="XI589" s="6" t="s">
        <v>6351</v>
      </c>
      <c r="XK589"/>
      <c r="XL589" s="3" t="s">
        <v>1013</v>
      </c>
      <c r="XP589" s="6" t="s">
        <v>9568</v>
      </c>
      <c r="XQ589" s="6" t="s">
        <v>10743</v>
      </c>
      <c r="XS589" s="6" t="s">
        <v>10972</v>
      </c>
      <c r="XV589"/>
      <c r="XW589" s="6" t="s">
        <v>1569</v>
      </c>
      <c r="XY589" s="4" t="s">
        <v>1488</v>
      </c>
      <c r="YB589" s="3" t="s">
        <v>1464</v>
      </c>
      <c r="YJ589" s="3" t="s">
        <v>291</v>
      </c>
      <c r="YX589" s="3" t="s">
        <v>2503</v>
      </c>
      <c r="ZC589" s="3"/>
    </row>
    <row r="590" spans="1:686" ht="33" customHeight="1" x14ac:dyDescent="0.2">
      <c r="A590" s="3" t="s">
        <v>7529</v>
      </c>
      <c r="B590" s="64" t="s">
        <v>11357</v>
      </c>
      <c r="C590" s="64" t="s">
        <v>9901</v>
      </c>
      <c r="D590" s="64"/>
      <c r="E590" s="64"/>
      <c r="K590" s="6" t="s">
        <v>8985</v>
      </c>
      <c r="L590" s="6">
        <v>192</v>
      </c>
      <c r="M590" s="204" t="s">
        <v>8986</v>
      </c>
      <c r="N590" s="3" t="s">
        <v>10346</v>
      </c>
      <c r="O590" s="205" t="s">
        <v>10367</v>
      </c>
      <c r="P590" s="3">
        <v>2</v>
      </c>
      <c r="Q590" s="6" t="s">
        <v>2647</v>
      </c>
      <c r="S590" s="3" t="s">
        <v>75</v>
      </c>
      <c r="T590" s="3" t="s">
        <v>9904</v>
      </c>
      <c r="U590" s="3" t="s">
        <v>49</v>
      </c>
      <c r="V590" s="3" t="s">
        <v>49</v>
      </c>
      <c r="W590" s="3" t="s">
        <v>8653</v>
      </c>
      <c r="Y590" s="3" t="s">
        <v>2673</v>
      </c>
      <c r="Z590" s="3" t="s">
        <v>2166</v>
      </c>
      <c r="AA590" s="3" t="s">
        <v>2258</v>
      </c>
      <c r="AB590" s="6" t="s">
        <v>1837</v>
      </c>
      <c r="AC590" s="6" t="s">
        <v>7003</v>
      </c>
      <c r="AD590" s="3" t="s">
        <v>1462</v>
      </c>
      <c r="AE590" s="3" t="s">
        <v>8987</v>
      </c>
      <c r="AF590" s="3" t="s">
        <v>987</v>
      </c>
      <c r="AG590" s="3" t="s">
        <v>987</v>
      </c>
      <c r="AH590" s="3" t="s">
        <v>7297</v>
      </c>
      <c r="AI590" s="3" t="s">
        <v>49</v>
      </c>
      <c r="AJ590" s="3" t="s">
        <v>49</v>
      </c>
      <c r="AK590" s="3" t="s">
        <v>49</v>
      </c>
      <c r="AL590" s="3" t="s">
        <v>8989</v>
      </c>
      <c r="AM590" s="6" t="s">
        <v>10499</v>
      </c>
      <c r="AN590" s="3" t="s">
        <v>537</v>
      </c>
      <c r="AO590" s="28">
        <v>4</v>
      </c>
      <c r="AP590" s="28">
        <v>4</v>
      </c>
      <c r="AQ590" s="28">
        <v>60</v>
      </c>
      <c r="AR590" s="98" t="s">
        <v>3247</v>
      </c>
      <c r="AS590" s="98" t="s">
        <v>49</v>
      </c>
      <c r="AT590" s="98">
        <v>408</v>
      </c>
      <c r="AU590" s="98">
        <v>408</v>
      </c>
      <c r="AV590" s="98">
        <v>0</v>
      </c>
      <c r="AW590" s="98">
        <v>21.6</v>
      </c>
      <c r="AX590" s="98">
        <v>5.6</v>
      </c>
      <c r="AY590" s="226" t="s">
        <v>5975</v>
      </c>
      <c r="AZ590" s="28" t="s">
        <v>7297</v>
      </c>
      <c r="BA590" s="28" t="s">
        <v>7297</v>
      </c>
      <c r="BB590" s="28" t="s">
        <v>1757</v>
      </c>
      <c r="BC590" s="28" t="s">
        <v>7297</v>
      </c>
      <c r="BE590" s="28" t="s">
        <v>8477</v>
      </c>
      <c r="BF590" s="28" t="s">
        <v>7297</v>
      </c>
      <c r="BH590" s="28" t="s">
        <v>7529</v>
      </c>
      <c r="BI590" s="28" t="s">
        <v>1529</v>
      </c>
      <c r="BJ590" s="28" t="s">
        <v>4885</v>
      </c>
      <c r="BK590" s="28">
        <v>4</v>
      </c>
      <c r="BN590" s="28" t="s">
        <v>112</v>
      </c>
      <c r="BO590" s="28" t="s">
        <v>337</v>
      </c>
      <c r="BP590" s="28" t="s">
        <v>286</v>
      </c>
      <c r="BQ590" s="28" t="s">
        <v>7529</v>
      </c>
      <c r="BR590" s="227" t="s">
        <v>8990</v>
      </c>
      <c r="BT590" s="28" t="s">
        <v>9208</v>
      </c>
      <c r="BU590" s="28" t="s">
        <v>8991</v>
      </c>
      <c r="BV590" s="28" t="s">
        <v>8992</v>
      </c>
      <c r="BW590" s="28" t="s">
        <v>9209</v>
      </c>
      <c r="BX590" s="28" t="s">
        <v>8150</v>
      </c>
      <c r="BY590" s="28" t="s">
        <v>9210</v>
      </c>
      <c r="CE590" s="28" t="s">
        <v>3247</v>
      </c>
      <c r="CF590" s="28" t="s">
        <v>3243</v>
      </c>
      <c r="CK590" s="28" t="s">
        <v>4594</v>
      </c>
      <c r="CL590" s="28">
        <v>203</v>
      </c>
      <c r="CM590" s="28">
        <v>202</v>
      </c>
      <c r="CN590" s="3" t="s">
        <v>112</v>
      </c>
      <c r="CO590" s="3">
        <v>192</v>
      </c>
      <c r="CP590" s="3" t="s">
        <v>8993</v>
      </c>
      <c r="CQ590" s="3">
        <v>189</v>
      </c>
      <c r="CR590" s="3" t="s">
        <v>286</v>
      </c>
      <c r="CS590" s="3">
        <v>184</v>
      </c>
      <c r="DA590" s="65">
        <v>192</v>
      </c>
      <c r="DB590" s="65">
        <v>189</v>
      </c>
      <c r="DC590" s="65">
        <v>184</v>
      </c>
      <c r="DD590" s="162" t="s">
        <v>10483</v>
      </c>
      <c r="DE590" s="162" t="s">
        <v>10483</v>
      </c>
      <c r="DF590" s="162" t="s">
        <v>10483</v>
      </c>
      <c r="DG590" s="162" t="s">
        <v>10483</v>
      </c>
      <c r="DH590" s="162" t="s">
        <v>10483</v>
      </c>
      <c r="DI590" s="162" t="s">
        <v>10483</v>
      </c>
      <c r="DJ590" s="162" t="s">
        <v>10483</v>
      </c>
      <c r="DK590" s="162" t="s">
        <v>10483</v>
      </c>
      <c r="DL590" s="162" t="s">
        <v>10483</v>
      </c>
      <c r="EA590" s="162" t="s">
        <v>10483</v>
      </c>
      <c r="EB590" s="162"/>
      <c r="EC590" s="162" t="s">
        <v>10483</v>
      </c>
      <c r="ED590" s="162" t="s">
        <v>10483</v>
      </c>
      <c r="EE590" s="162" t="s">
        <v>10483</v>
      </c>
      <c r="EF590" s="162" t="s">
        <v>10483</v>
      </c>
      <c r="EJ590" s="162" t="s">
        <v>10483</v>
      </c>
      <c r="EK590" s="162" t="s">
        <v>10483</v>
      </c>
      <c r="EL590" s="162" t="s">
        <v>10483</v>
      </c>
      <c r="EM590" s="162" t="s">
        <v>10483</v>
      </c>
      <c r="EN590" s="162" t="s">
        <v>10483</v>
      </c>
      <c r="EO590" s="162" t="s">
        <v>10483</v>
      </c>
      <c r="EP590" s="162" t="s">
        <v>10483</v>
      </c>
      <c r="EQ590" s="162" t="s">
        <v>10483</v>
      </c>
      <c r="ER590" s="162" t="s">
        <v>10483</v>
      </c>
      <c r="FG590" s="162" t="s">
        <v>10483</v>
      </c>
      <c r="FH590" s="162" t="s">
        <v>10483</v>
      </c>
      <c r="FI590" s="162" t="s">
        <v>10483</v>
      </c>
      <c r="FJ590" s="162" t="s">
        <v>10483</v>
      </c>
      <c r="FK590" s="162" t="s">
        <v>10483</v>
      </c>
      <c r="FO590" s="162" t="s">
        <v>10483</v>
      </c>
      <c r="FP590" s="162" t="s">
        <v>10483</v>
      </c>
      <c r="FQ590" s="3" t="s">
        <v>4160</v>
      </c>
      <c r="FR590" s="3" t="s">
        <v>4160</v>
      </c>
      <c r="FS590" s="29">
        <v>2.87</v>
      </c>
      <c r="FT590" s="29">
        <v>0.88</v>
      </c>
      <c r="FU590" s="53" t="s">
        <v>10483</v>
      </c>
      <c r="FV590" s="29">
        <v>2.25</v>
      </c>
      <c r="FW590" s="29">
        <v>0.9</v>
      </c>
      <c r="FX590" s="53" t="s">
        <v>10483</v>
      </c>
      <c r="GF590" s="65">
        <v>2.2599999999999998</v>
      </c>
      <c r="GG590" s="65">
        <v>0.85</v>
      </c>
      <c r="GH590" s="65">
        <v>2.38</v>
      </c>
      <c r="GI590" s="65">
        <v>0.89</v>
      </c>
      <c r="GK590" s="65">
        <v>2.29</v>
      </c>
      <c r="GL590" s="65">
        <v>0.85</v>
      </c>
      <c r="GM590" s="53" t="s">
        <v>10483</v>
      </c>
      <c r="GN590" s="53" t="s">
        <v>10483</v>
      </c>
      <c r="GO590" s="53" t="s">
        <v>10483</v>
      </c>
      <c r="GP590" s="53" t="s">
        <v>10483</v>
      </c>
      <c r="GQ590" s="53" t="s">
        <v>10483</v>
      </c>
      <c r="GU590" s="29" t="s">
        <v>1374</v>
      </c>
      <c r="GV590" s="29">
        <v>12.7</v>
      </c>
      <c r="GW590" s="29">
        <v>10.53</v>
      </c>
      <c r="GX590" s="29">
        <v>7.47</v>
      </c>
      <c r="GY590" s="29">
        <v>8.52</v>
      </c>
      <c r="GZ590" s="164"/>
      <c r="HA590" s="164"/>
      <c r="HB590" s="164"/>
      <c r="HC590" s="164"/>
      <c r="HD590" s="164"/>
      <c r="HE590" s="164"/>
      <c r="HF590" s="164">
        <v>10.47</v>
      </c>
      <c r="HG590" s="164">
        <v>21.96</v>
      </c>
      <c r="HH590" s="164">
        <v>8.8800000000000008</v>
      </c>
      <c r="HI590" s="164">
        <v>13.44</v>
      </c>
      <c r="HJ590" s="164">
        <v>8.07</v>
      </c>
      <c r="HK590" s="164">
        <v>11.49</v>
      </c>
      <c r="HO590" s="3" t="s">
        <v>557</v>
      </c>
      <c r="JZ590" s="9"/>
      <c r="KA590" s="9"/>
      <c r="KB590" s="9"/>
      <c r="KC590" s="9"/>
      <c r="KD590" s="9"/>
      <c r="KE590" s="9"/>
      <c r="KF590" s="9"/>
      <c r="MT590" s="3" t="s">
        <v>4104</v>
      </c>
      <c r="MU590" s="29">
        <v>24.72</v>
      </c>
      <c r="MV590" s="29">
        <v>4.6900000000000004</v>
      </c>
      <c r="MX590" s="29">
        <v>24.98</v>
      </c>
      <c r="MY590" s="29">
        <v>5.22</v>
      </c>
      <c r="NF590" s="65">
        <v>25.05</v>
      </c>
      <c r="NG590" s="65">
        <v>5.24</v>
      </c>
      <c r="NH590" s="65">
        <v>25.33</v>
      </c>
      <c r="NI590" s="65">
        <v>5.55</v>
      </c>
      <c r="NK590" s="65">
        <v>25.34</v>
      </c>
      <c r="NL590" s="65">
        <v>5.51</v>
      </c>
      <c r="PM590" s="9" t="s">
        <v>4165</v>
      </c>
      <c r="PN590" s="9" t="s">
        <v>4165</v>
      </c>
      <c r="PO590" s="29">
        <v>3.9</v>
      </c>
      <c r="PP590" s="29">
        <v>0.57999999999999996</v>
      </c>
      <c r="PQ590" s="29">
        <v>3.43</v>
      </c>
      <c r="PR590" s="29">
        <v>0.68</v>
      </c>
      <c r="QA590" s="65">
        <v>3.53</v>
      </c>
      <c r="QB590" s="65">
        <v>0.61</v>
      </c>
      <c r="QC590" s="65">
        <v>3.55</v>
      </c>
      <c r="QD590" s="65">
        <v>0.73</v>
      </c>
      <c r="QE590" s="65">
        <v>3.44</v>
      </c>
      <c r="QF590" s="65">
        <v>0.66</v>
      </c>
      <c r="RN590" s="3" t="s">
        <v>668</v>
      </c>
      <c r="RO590" s="3" t="s">
        <v>668</v>
      </c>
      <c r="RP590" s="29">
        <v>12.54</v>
      </c>
      <c r="RQ590" s="29">
        <v>9.1</v>
      </c>
      <c r="RR590" s="29">
        <v>7.72</v>
      </c>
      <c r="RS590" s="29">
        <v>8.19</v>
      </c>
      <c r="RZ590" s="65">
        <v>8.06</v>
      </c>
      <c r="SA590" s="65">
        <v>8.1199999999999992</v>
      </c>
      <c r="SB590" s="65">
        <v>7.73</v>
      </c>
      <c r="SC590" s="65">
        <v>7.12</v>
      </c>
      <c r="SD590" s="65">
        <v>8.0399999999999991</v>
      </c>
      <c r="SE590" s="65">
        <v>8.4700000000000006</v>
      </c>
      <c r="VZ590" s="3" t="s">
        <v>537</v>
      </c>
      <c r="WA590" s="3" t="s">
        <v>537</v>
      </c>
      <c r="WB590" s="117" t="s">
        <v>10426</v>
      </c>
      <c r="WC590" s="3" t="s">
        <v>537</v>
      </c>
      <c r="WD590" s="3" t="s">
        <v>9393</v>
      </c>
      <c r="WE590" s="3" t="s">
        <v>9552</v>
      </c>
      <c r="WF590" s="3" t="s">
        <v>9552</v>
      </c>
      <c r="XN590" s="6" t="s">
        <v>1285</v>
      </c>
      <c r="XO590" s="6" t="s">
        <v>1285</v>
      </c>
      <c r="XP590" s="6" t="s">
        <v>10499</v>
      </c>
      <c r="XQ590" s="6" t="s">
        <v>10499</v>
      </c>
      <c r="XS590" s="3" t="s">
        <v>987</v>
      </c>
      <c r="XU590" s="3" t="s">
        <v>987</v>
      </c>
      <c r="XV590" s="3">
        <v>4</v>
      </c>
    </row>
    <row r="591" spans="1:686" ht="33" customHeight="1" x14ac:dyDescent="0.2">
      <c r="A591" s="3" t="s">
        <v>7529</v>
      </c>
      <c r="C591" s="162" t="s">
        <v>10483</v>
      </c>
      <c r="D591" s="162" t="s">
        <v>10483</v>
      </c>
      <c r="E591" s="162" t="s">
        <v>10483</v>
      </c>
      <c r="K591" s="6" t="s">
        <v>8985</v>
      </c>
      <c r="L591" s="6">
        <v>192</v>
      </c>
      <c r="M591" s="162" t="s">
        <v>10483</v>
      </c>
      <c r="N591" s="206"/>
      <c r="O591" s="206"/>
      <c r="T591" s="3" t="s">
        <v>8951</v>
      </c>
      <c r="AE591" s="3" t="s">
        <v>8988</v>
      </c>
      <c r="AF591" s="3" t="s">
        <v>8960</v>
      </c>
      <c r="AG591" s="162" t="s">
        <v>10483</v>
      </c>
      <c r="AM591" s="6" t="s">
        <v>10743</v>
      </c>
      <c r="AO591" s="28">
        <v>4</v>
      </c>
      <c r="BH591" s="28" t="s">
        <v>7529</v>
      </c>
      <c r="BI591" s="28" t="s">
        <v>1529</v>
      </c>
      <c r="BJ591" s="28" t="s">
        <v>4885</v>
      </c>
      <c r="BK591" s="28">
        <v>4</v>
      </c>
      <c r="BQ591" s="28" t="s">
        <v>7529</v>
      </c>
      <c r="CL591" s="28">
        <v>205</v>
      </c>
      <c r="CM591" s="28">
        <v>202</v>
      </c>
      <c r="CO591" s="3">
        <v>197</v>
      </c>
      <c r="CQ591" s="3">
        <v>194</v>
      </c>
      <c r="CS591" s="3">
        <v>179</v>
      </c>
      <c r="DA591" s="65">
        <v>197</v>
      </c>
      <c r="DB591" s="65">
        <v>194</v>
      </c>
      <c r="DC591" s="65">
        <v>179</v>
      </c>
      <c r="DD591" s="162" t="s">
        <v>10483</v>
      </c>
      <c r="DE591" s="162" t="s">
        <v>10483</v>
      </c>
      <c r="DF591" s="162" t="s">
        <v>10483</v>
      </c>
      <c r="DG591" s="162" t="s">
        <v>10483</v>
      </c>
      <c r="DH591" s="162" t="s">
        <v>10483</v>
      </c>
      <c r="DI591" s="162" t="s">
        <v>10483</v>
      </c>
      <c r="DJ591" s="162" t="s">
        <v>10483</v>
      </c>
      <c r="DK591" s="162" t="s">
        <v>10483</v>
      </c>
      <c r="DL591" s="162" t="s">
        <v>10483</v>
      </c>
      <c r="EA591" s="162" t="s">
        <v>10483</v>
      </c>
      <c r="EB591" s="162"/>
      <c r="EC591" s="162" t="s">
        <v>10483</v>
      </c>
      <c r="ED591" s="162" t="s">
        <v>10483</v>
      </c>
      <c r="EE591" s="162" t="s">
        <v>10483</v>
      </c>
      <c r="EF591" s="162" t="s">
        <v>10483</v>
      </c>
      <c r="EJ591" s="162" t="s">
        <v>10483</v>
      </c>
      <c r="EK591" s="162" t="s">
        <v>10483</v>
      </c>
      <c r="EL591" s="162" t="s">
        <v>10483</v>
      </c>
      <c r="EM591" s="162" t="s">
        <v>10483</v>
      </c>
      <c r="EN591" s="162" t="s">
        <v>10483</v>
      </c>
      <c r="EO591" s="162" t="s">
        <v>10483</v>
      </c>
      <c r="EP591" s="162" t="s">
        <v>10483</v>
      </c>
      <c r="EQ591" s="162" t="s">
        <v>10483</v>
      </c>
      <c r="ER591" s="162" t="s">
        <v>10483</v>
      </c>
      <c r="FG591" s="162" t="s">
        <v>10483</v>
      </c>
      <c r="FH591" s="162" t="s">
        <v>10483</v>
      </c>
      <c r="FI591" s="162" t="s">
        <v>10483</v>
      </c>
      <c r="FJ591" s="162" t="s">
        <v>10483</v>
      </c>
      <c r="FK591" s="162" t="s">
        <v>10483</v>
      </c>
      <c r="FO591" s="162" t="s">
        <v>10483</v>
      </c>
      <c r="FP591" s="162" t="s">
        <v>10483</v>
      </c>
      <c r="FQ591" s="3" t="s">
        <v>4160</v>
      </c>
      <c r="FR591" s="3" t="s">
        <v>4160</v>
      </c>
      <c r="FS591" s="29">
        <v>2.76</v>
      </c>
      <c r="FT591" s="29">
        <v>0.87</v>
      </c>
      <c r="FU591" s="53" t="s">
        <v>10483</v>
      </c>
      <c r="FV591" s="29">
        <v>2.58</v>
      </c>
      <c r="FW591" s="29">
        <v>0.87</v>
      </c>
      <c r="FX591" s="53" t="s">
        <v>10483</v>
      </c>
      <c r="GF591" s="65">
        <v>2.56</v>
      </c>
      <c r="GG591" s="65">
        <v>0.87</v>
      </c>
      <c r="GH591" s="65">
        <v>2.41</v>
      </c>
      <c r="GI591" s="65">
        <v>0.85</v>
      </c>
      <c r="GK591" s="65">
        <v>2.31</v>
      </c>
      <c r="GL591" s="65">
        <v>0.87</v>
      </c>
      <c r="GM591" s="53" t="s">
        <v>10483</v>
      </c>
      <c r="GN591" s="53" t="s">
        <v>10483</v>
      </c>
      <c r="GO591" s="53" t="s">
        <v>10483</v>
      </c>
      <c r="GP591" s="53" t="s">
        <v>10483</v>
      </c>
      <c r="GQ591" s="53" t="s">
        <v>10483</v>
      </c>
      <c r="GV591" s="29">
        <v>10.99</v>
      </c>
      <c r="GW591" s="29">
        <v>9.0299999999999994</v>
      </c>
      <c r="GX591" s="29">
        <v>9.5299999999999994</v>
      </c>
      <c r="GY591" s="29">
        <v>10.130000000000001</v>
      </c>
      <c r="GZ591" s="164"/>
      <c r="HA591" s="164"/>
      <c r="HB591" s="164"/>
      <c r="HC591" s="164"/>
      <c r="HD591" s="164"/>
      <c r="HE591" s="164"/>
      <c r="HF591" s="164">
        <v>10.130000000000001</v>
      </c>
      <c r="HG591" s="164">
        <v>9.9600000000000009</v>
      </c>
      <c r="HH591" s="164">
        <v>9.82</v>
      </c>
      <c r="HI591" s="164">
        <v>11.36</v>
      </c>
      <c r="HJ591" s="164">
        <v>8.67</v>
      </c>
      <c r="HK591" s="164">
        <v>9.14</v>
      </c>
      <c r="JZ591" s="9"/>
      <c r="KA591" s="9"/>
      <c r="KB591" s="9"/>
      <c r="KC591" s="9"/>
      <c r="KD591" s="9"/>
      <c r="KE591" s="9"/>
      <c r="KF591" s="9"/>
      <c r="MU591" s="29">
        <v>24.15</v>
      </c>
      <c r="MV591" s="29">
        <v>5.36</v>
      </c>
      <c r="MX591" s="29">
        <v>24.07</v>
      </c>
      <c r="MY591" s="29">
        <v>5.28</v>
      </c>
      <c r="NF591" s="65">
        <v>24.28</v>
      </c>
      <c r="NG591" s="65">
        <v>5.61</v>
      </c>
      <c r="NH591" s="65">
        <v>24.32</v>
      </c>
      <c r="NI591" s="65">
        <v>5.82</v>
      </c>
      <c r="NK591" s="65">
        <v>24.45</v>
      </c>
      <c r="NL591" s="65">
        <v>5.45</v>
      </c>
      <c r="PM591" s="9"/>
      <c r="PO591" s="29">
        <v>3.84</v>
      </c>
      <c r="PP591" s="29">
        <v>0.55000000000000004</v>
      </c>
      <c r="PQ591" s="29">
        <v>3.8</v>
      </c>
      <c r="PR591" s="29">
        <v>0.55000000000000004</v>
      </c>
      <c r="QA591" s="65">
        <v>3.74</v>
      </c>
      <c r="QB591" s="65">
        <v>0.65</v>
      </c>
      <c r="QC591" s="65">
        <v>3.67</v>
      </c>
      <c r="QD591" s="65">
        <v>0.61</v>
      </c>
      <c r="QE591" s="65">
        <v>3.69</v>
      </c>
      <c r="QF591" s="65">
        <v>0.6</v>
      </c>
      <c r="RP591" s="29">
        <v>11.58</v>
      </c>
      <c r="RQ591" s="29">
        <v>8.59</v>
      </c>
      <c r="RR591" s="29">
        <v>10.4</v>
      </c>
      <c r="RS591" s="29">
        <v>8.58</v>
      </c>
      <c r="RZ591" s="65">
        <v>9.9</v>
      </c>
      <c r="SA591" s="65">
        <v>9.1999999999999993</v>
      </c>
      <c r="SB591" s="65">
        <v>9.77</v>
      </c>
      <c r="SC591" s="65">
        <v>9.43</v>
      </c>
      <c r="SD591" s="65">
        <v>8.83</v>
      </c>
      <c r="SE591" s="65">
        <v>8.76</v>
      </c>
      <c r="WA591" s="3" t="s">
        <v>537</v>
      </c>
      <c r="XN591" s="18" t="s">
        <v>9568</v>
      </c>
      <c r="XO591" s="18" t="s">
        <v>9550</v>
      </c>
      <c r="XP591" s="6" t="s">
        <v>10498</v>
      </c>
      <c r="XQ591" s="6" t="s">
        <v>10743</v>
      </c>
      <c r="XS591" s="6" t="s">
        <v>10972</v>
      </c>
      <c r="XU591" s="3" t="s">
        <v>8960</v>
      </c>
    </row>
    <row r="592" spans="1:686" ht="33" customHeight="1" x14ac:dyDescent="0.2">
      <c r="A592" s="3" t="s">
        <v>7529</v>
      </c>
      <c r="B592" s="150" t="s">
        <v>11358</v>
      </c>
      <c r="C592" s="128" t="s">
        <v>9903</v>
      </c>
      <c r="D592" s="128" t="s">
        <v>10027</v>
      </c>
      <c r="E592" s="128" t="s">
        <v>10053</v>
      </c>
      <c r="K592" s="6" t="s">
        <v>8994</v>
      </c>
      <c r="L592" s="6">
        <v>193</v>
      </c>
      <c r="M592" s="204" t="s">
        <v>8995</v>
      </c>
      <c r="N592" s="205" t="s">
        <v>10346</v>
      </c>
      <c r="O592" s="205" t="s">
        <v>10368</v>
      </c>
      <c r="P592" s="3">
        <v>4</v>
      </c>
      <c r="Q592" s="6" t="s">
        <v>8968</v>
      </c>
      <c r="S592" s="3" t="s">
        <v>75</v>
      </c>
      <c r="T592" s="3" t="s">
        <v>8999</v>
      </c>
      <c r="U592" s="28" t="s">
        <v>8996</v>
      </c>
      <c r="V592" s="3" t="s">
        <v>8997</v>
      </c>
      <c r="W592" s="3" t="s">
        <v>49</v>
      </c>
      <c r="Y592" s="3" t="s">
        <v>2673</v>
      </c>
      <c r="Z592" s="3" t="s">
        <v>2166</v>
      </c>
      <c r="AA592" s="3" t="s">
        <v>2258</v>
      </c>
      <c r="AB592" s="6" t="s">
        <v>1837</v>
      </c>
      <c r="AC592" s="6" t="s">
        <v>7003</v>
      </c>
      <c r="AD592" s="3" t="s">
        <v>8998</v>
      </c>
      <c r="AE592" s="3" t="s">
        <v>9003</v>
      </c>
      <c r="AF592" s="3" t="s">
        <v>8999</v>
      </c>
      <c r="AG592" s="162" t="s">
        <v>10483</v>
      </c>
      <c r="AH592" s="3" t="s">
        <v>1757</v>
      </c>
      <c r="AI592" s="3" t="s">
        <v>49</v>
      </c>
      <c r="AJ592" s="3" t="s">
        <v>49</v>
      </c>
      <c r="AK592" s="3" t="s">
        <v>49</v>
      </c>
      <c r="AL592" s="3" t="s">
        <v>9007</v>
      </c>
      <c r="AM592" s="6" t="s">
        <v>801</v>
      </c>
      <c r="AN592" s="3" t="s">
        <v>537</v>
      </c>
      <c r="AO592" s="28">
        <v>10</v>
      </c>
      <c r="AP592" s="28">
        <v>6</v>
      </c>
      <c r="AQ592" s="28">
        <v>85</v>
      </c>
      <c r="AR592" s="98" t="s">
        <v>3247</v>
      </c>
      <c r="AS592" s="98" t="s">
        <v>49</v>
      </c>
      <c r="AT592" s="98">
        <v>261</v>
      </c>
      <c r="AU592" s="98" t="s">
        <v>5975</v>
      </c>
      <c r="AV592" s="98" t="s">
        <v>5975</v>
      </c>
      <c r="AW592" s="98" t="s">
        <v>5975</v>
      </c>
      <c r="AX592" s="98" t="s">
        <v>5975</v>
      </c>
      <c r="AY592" s="98" t="s">
        <v>5975</v>
      </c>
      <c r="AZ592" s="28" t="s">
        <v>7297</v>
      </c>
      <c r="BA592" s="28" t="s">
        <v>7297</v>
      </c>
      <c r="BB592" s="28" t="s">
        <v>1757</v>
      </c>
      <c r="BC592" s="28" t="s">
        <v>1757</v>
      </c>
      <c r="BE592" s="28" t="s">
        <v>8477</v>
      </c>
      <c r="BF592" s="28" t="s">
        <v>1757</v>
      </c>
      <c r="BH592" s="28" t="s">
        <v>7529</v>
      </c>
      <c r="BI592" s="28" t="s">
        <v>1529</v>
      </c>
      <c r="BK592" s="28" t="s">
        <v>184</v>
      </c>
      <c r="BQ592" s="28" t="s">
        <v>7529</v>
      </c>
      <c r="BR592" s="227" t="s">
        <v>9014</v>
      </c>
      <c r="BT592" s="28" t="s">
        <v>9008</v>
      </c>
      <c r="BU592" s="28" t="s">
        <v>9009</v>
      </c>
      <c r="BV592" s="28" t="s">
        <v>9011</v>
      </c>
      <c r="BW592" s="28" t="s">
        <v>9010</v>
      </c>
      <c r="BX592" s="28" t="s">
        <v>9012</v>
      </c>
      <c r="BY592" s="28" t="s">
        <v>9013</v>
      </c>
      <c r="CE592" s="28" t="s">
        <v>3247</v>
      </c>
      <c r="CF592" s="28" t="s">
        <v>3243</v>
      </c>
      <c r="CK592" s="28" t="s">
        <v>4594</v>
      </c>
      <c r="CL592" s="28">
        <v>54</v>
      </c>
      <c r="CM592" s="28">
        <v>39</v>
      </c>
      <c r="EF592" s="9"/>
      <c r="EM592" s="198"/>
      <c r="EN592" s="198"/>
      <c r="EO592" s="198"/>
      <c r="EP592" s="198"/>
      <c r="EQ592" s="198"/>
      <c r="ER592" s="198"/>
      <c r="FK592" s="9"/>
      <c r="GP592" s="2"/>
      <c r="GQ592" s="9"/>
      <c r="GT592" s="29" t="s">
        <v>10880</v>
      </c>
      <c r="GU592" s="29" t="s">
        <v>1374</v>
      </c>
      <c r="GV592" s="29">
        <v>12.46</v>
      </c>
      <c r="GW592" s="29">
        <v>11.37</v>
      </c>
      <c r="GX592" s="29">
        <v>5.73</v>
      </c>
      <c r="GY592" s="29">
        <v>5.92</v>
      </c>
      <c r="GZ592" s="164"/>
      <c r="HA592" s="164"/>
      <c r="HB592" s="164"/>
      <c r="HC592" s="164"/>
      <c r="HD592" s="164"/>
      <c r="HE592" s="164"/>
      <c r="HF592" s="164"/>
      <c r="HG592" s="164"/>
      <c r="HH592" s="164"/>
      <c r="HI592" s="164"/>
      <c r="HJ592" s="164"/>
      <c r="HK592" s="164"/>
      <c r="HO592" s="134" t="s">
        <v>542</v>
      </c>
      <c r="IA592" s="3" t="s">
        <v>4125</v>
      </c>
      <c r="IB592" s="3" t="s">
        <v>4125</v>
      </c>
      <c r="IC592" s="29">
        <v>3.33</v>
      </c>
      <c r="ID592" s="29">
        <v>1.21</v>
      </c>
      <c r="IF592" s="29">
        <v>2.58</v>
      </c>
      <c r="IG592" s="29">
        <v>1.32</v>
      </c>
      <c r="JZ592" s="9"/>
      <c r="KA592" s="9"/>
      <c r="KB592" s="9"/>
      <c r="KC592" s="9"/>
      <c r="KD592" s="9"/>
      <c r="KE592" s="9"/>
      <c r="KF592" s="9"/>
      <c r="MT592" s="3" t="s">
        <v>4104</v>
      </c>
      <c r="MU592" s="29">
        <v>23.78</v>
      </c>
      <c r="MV592" s="29">
        <v>2.63</v>
      </c>
      <c r="MX592" s="29">
        <v>23.57</v>
      </c>
      <c r="MY592" s="29">
        <v>2.68</v>
      </c>
      <c r="PM592" s="9"/>
      <c r="RN592" s="3" t="s">
        <v>668</v>
      </c>
      <c r="RO592" s="3" t="s">
        <v>668</v>
      </c>
      <c r="RP592" s="29">
        <v>11.31</v>
      </c>
      <c r="RQ592" s="29">
        <v>8.0299999999999994</v>
      </c>
      <c r="RR592" s="29">
        <v>7.41</v>
      </c>
      <c r="RS592" s="29">
        <v>6.39</v>
      </c>
      <c r="VZ592" s="3" t="s">
        <v>537</v>
      </c>
      <c r="WA592" s="3" t="s">
        <v>537</v>
      </c>
      <c r="WB592" t="s">
        <v>292</v>
      </c>
      <c r="WC592" s="3" t="s">
        <v>537</v>
      </c>
      <c r="WD592" s="3" t="s">
        <v>9393</v>
      </c>
      <c r="WE592" s="3" t="s">
        <v>9672</v>
      </c>
      <c r="WF592" s="3" t="s">
        <v>9553</v>
      </c>
      <c r="XN592" s="18" t="s">
        <v>1285</v>
      </c>
      <c r="XO592" s="163" t="s">
        <v>9555</v>
      </c>
      <c r="XP592" s="6" t="s">
        <v>10498</v>
      </c>
      <c r="XQ592" s="6" t="s">
        <v>801</v>
      </c>
      <c r="XS592" s="6" t="s">
        <v>11021</v>
      </c>
      <c r="XU592" s="3" t="s">
        <v>8999</v>
      </c>
      <c r="XV592" s="3">
        <v>6</v>
      </c>
      <c r="XZ592" s="6" t="s">
        <v>9801</v>
      </c>
    </row>
    <row r="593" spans="1:686" ht="33" customHeight="1" x14ac:dyDescent="0.2">
      <c r="A593" s="3" t="s">
        <v>7529</v>
      </c>
      <c r="K593" s="6" t="s">
        <v>8994</v>
      </c>
      <c r="L593" s="6">
        <v>193</v>
      </c>
      <c r="M593" s="206"/>
      <c r="N593" s="206"/>
      <c r="O593" s="206"/>
      <c r="T593" s="3" t="s">
        <v>9000</v>
      </c>
      <c r="AE593" s="3" t="s">
        <v>9005</v>
      </c>
      <c r="AF593" s="3" t="s">
        <v>9000</v>
      </c>
      <c r="AG593" s="162" t="s">
        <v>10483</v>
      </c>
      <c r="AM593" s="4" t="s">
        <v>10961</v>
      </c>
      <c r="BH593" s="28" t="s">
        <v>7529</v>
      </c>
      <c r="BQ593" s="28" t="s">
        <v>7529</v>
      </c>
      <c r="CL593" s="28">
        <v>61</v>
      </c>
      <c r="CM593" s="28">
        <v>44</v>
      </c>
      <c r="EF593" s="9"/>
      <c r="EM593" s="198"/>
      <c r="EN593" s="198"/>
      <c r="EO593" s="198"/>
      <c r="EP593" s="198"/>
      <c r="EQ593" s="198"/>
      <c r="ER593" s="198"/>
      <c r="FK593" s="9"/>
      <c r="GP593" s="2"/>
      <c r="GQ593" s="9"/>
      <c r="GV593" s="29">
        <v>11.92</v>
      </c>
      <c r="GW593" s="29">
        <v>8.82</v>
      </c>
      <c r="GX593" s="29">
        <v>6.91</v>
      </c>
      <c r="GY593" s="29">
        <v>6.28</v>
      </c>
      <c r="GZ593" s="164"/>
      <c r="HA593" s="164"/>
      <c r="HB593" s="164"/>
      <c r="HC593" s="164"/>
      <c r="HD593" s="164"/>
      <c r="HE593" s="164"/>
      <c r="HF593" s="164"/>
      <c r="HG593" s="164"/>
      <c r="HH593" s="164"/>
      <c r="HI593" s="164"/>
      <c r="HJ593" s="164"/>
      <c r="HK593" s="164"/>
      <c r="IC593" s="29">
        <v>3.63</v>
      </c>
      <c r="ID593" s="29">
        <v>0.97</v>
      </c>
      <c r="IF593" s="29">
        <v>2.71</v>
      </c>
      <c r="IG593" s="29">
        <v>1.37</v>
      </c>
      <c r="JZ593" s="9"/>
      <c r="KA593" s="9"/>
      <c r="KB593" s="9"/>
      <c r="KC593" s="9"/>
      <c r="KD593" s="9"/>
      <c r="KE593" s="9"/>
      <c r="KF593" s="9"/>
      <c r="MU593" s="29">
        <v>24.64</v>
      </c>
      <c r="MV593" s="29">
        <v>2.5099999999999998</v>
      </c>
      <c r="MX593" s="29">
        <v>24.34</v>
      </c>
      <c r="MY593" s="29">
        <v>2.33</v>
      </c>
      <c r="PM593" s="9"/>
      <c r="RP593" s="29">
        <v>12.18</v>
      </c>
      <c r="RQ593" s="29">
        <v>8.27</v>
      </c>
      <c r="RR593" s="29">
        <v>8.82</v>
      </c>
      <c r="RS593" s="29">
        <v>8.2799999999999994</v>
      </c>
      <c r="WA593" s="3" t="s">
        <v>537</v>
      </c>
      <c r="XN593" s="18" t="s">
        <v>1285</v>
      </c>
      <c r="XO593" s="163" t="s">
        <v>9555</v>
      </c>
      <c r="XP593" s="6" t="s">
        <v>10498</v>
      </c>
      <c r="XQ593" s="4" t="s">
        <v>10961</v>
      </c>
      <c r="XS593" s="6" t="s">
        <v>11022</v>
      </c>
      <c r="XU593" s="3" t="s">
        <v>9000</v>
      </c>
    </row>
    <row r="594" spans="1:686" ht="33" customHeight="1" x14ac:dyDescent="0.2">
      <c r="A594" s="3" t="s">
        <v>7529</v>
      </c>
      <c r="K594" s="6" t="s">
        <v>8994</v>
      </c>
      <c r="L594" s="6">
        <v>193</v>
      </c>
      <c r="M594" s="206"/>
      <c r="N594" s="206"/>
      <c r="O594" s="206"/>
      <c r="T594" s="3" t="s">
        <v>9001</v>
      </c>
      <c r="AE594" s="3" t="s">
        <v>9004</v>
      </c>
      <c r="AF594" s="3" t="s">
        <v>9001</v>
      </c>
      <c r="AG594" s="162" t="s">
        <v>10483</v>
      </c>
      <c r="AM594" s="6" t="s">
        <v>801</v>
      </c>
      <c r="BH594" s="28" t="s">
        <v>7529</v>
      </c>
      <c r="BQ594" s="28" t="s">
        <v>7529</v>
      </c>
      <c r="CL594" s="28">
        <v>74</v>
      </c>
      <c r="CM594" s="28">
        <v>56</v>
      </c>
      <c r="EF594" s="9"/>
      <c r="EM594" s="198"/>
      <c r="EN594" s="198"/>
      <c r="EO594" s="198"/>
      <c r="EP594" s="198"/>
      <c r="EQ594" s="198"/>
      <c r="ER594" s="198"/>
      <c r="FK594" s="9"/>
      <c r="GP594" s="2"/>
      <c r="GQ594" s="9"/>
      <c r="GV594" s="29">
        <v>12.56</v>
      </c>
      <c r="GW594" s="29">
        <v>11.6</v>
      </c>
      <c r="GX594" s="29">
        <v>6.87</v>
      </c>
      <c r="GY594" s="29">
        <v>6.06</v>
      </c>
      <c r="GZ594" s="164"/>
      <c r="HA594" s="164"/>
      <c r="HB594" s="164"/>
      <c r="HC594" s="164"/>
      <c r="HD594" s="164"/>
      <c r="HE594" s="164"/>
      <c r="HF594" s="164"/>
      <c r="HG594" s="164"/>
      <c r="HH594" s="164"/>
      <c r="HI594" s="164"/>
      <c r="HJ594" s="164"/>
      <c r="HK594" s="164"/>
      <c r="IC594" s="29">
        <v>3.21</v>
      </c>
      <c r="ID594" s="29">
        <v>1.38</v>
      </c>
      <c r="IF594" s="29">
        <v>2.9</v>
      </c>
      <c r="IG594" s="29">
        <v>1.41</v>
      </c>
      <c r="JZ594" s="9"/>
      <c r="KA594" s="9"/>
      <c r="KB594" s="9"/>
      <c r="KC594" s="9"/>
      <c r="KD594" s="9"/>
      <c r="KE594" s="9"/>
      <c r="KF594" s="9"/>
      <c r="MU594" s="29">
        <v>24.98</v>
      </c>
      <c r="MV594" s="29">
        <v>3.17</v>
      </c>
      <c r="MX594" s="29">
        <v>24.86</v>
      </c>
      <c r="MY594" s="29">
        <v>2.97</v>
      </c>
      <c r="PM594" s="9"/>
      <c r="RP594" s="29">
        <v>10.86</v>
      </c>
      <c r="RQ594" s="29">
        <v>8.51</v>
      </c>
      <c r="RR594" s="29">
        <v>8.82</v>
      </c>
      <c r="RS594" s="29">
        <v>8.16</v>
      </c>
      <c r="WA594" s="3" t="s">
        <v>537</v>
      </c>
      <c r="XN594" s="18" t="s">
        <v>1285</v>
      </c>
      <c r="XO594" s="163" t="s">
        <v>9555</v>
      </c>
      <c r="XP594" s="6" t="s">
        <v>10498</v>
      </c>
      <c r="XQ594" s="6" t="s">
        <v>801</v>
      </c>
      <c r="XS594" s="6" t="s">
        <v>11021</v>
      </c>
      <c r="XU594" s="3" t="s">
        <v>9001</v>
      </c>
    </row>
    <row r="595" spans="1:686" ht="33" customHeight="1" x14ac:dyDescent="0.2">
      <c r="A595" s="3" t="s">
        <v>7529</v>
      </c>
      <c r="K595" s="6" t="s">
        <v>8994</v>
      </c>
      <c r="L595" s="6">
        <v>193</v>
      </c>
      <c r="M595" s="206"/>
      <c r="N595" s="206"/>
      <c r="O595" s="206"/>
      <c r="T595" s="3" t="s">
        <v>9002</v>
      </c>
      <c r="AE595" s="3" t="s">
        <v>9006</v>
      </c>
      <c r="AF595" s="3" t="s">
        <v>9002</v>
      </c>
      <c r="AG595" s="162" t="s">
        <v>10483</v>
      </c>
      <c r="AM595" s="4" t="s">
        <v>10961</v>
      </c>
      <c r="BH595" s="28" t="s">
        <v>7529</v>
      </c>
      <c r="BQ595" s="28" t="s">
        <v>7529</v>
      </c>
      <c r="CL595" s="28">
        <v>72</v>
      </c>
      <c r="CM595" s="28">
        <v>55</v>
      </c>
      <c r="EF595" s="9"/>
      <c r="EM595" s="198"/>
      <c r="EN595" s="198"/>
      <c r="EO595" s="198"/>
      <c r="EP595" s="198"/>
      <c r="EQ595" s="198"/>
      <c r="ER595" s="198"/>
      <c r="FK595" s="9"/>
      <c r="GP595" s="2"/>
      <c r="GQ595" s="9"/>
      <c r="GV595" s="29">
        <v>11.65</v>
      </c>
      <c r="GW595" s="29">
        <v>11.42</v>
      </c>
      <c r="GX595" s="29">
        <v>7.88</v>
      </c>
      <c r="GY595" s="29">
        <v>10.17</v>
      </c>
      <c r="GZ595" s="164"/>
      <c r="HA595" s="164"/>
      <c r="HB595" s="164"/>
      <c r="HC595" s="164"/>
      <c r="HD595" s="164"/>
      <c r="HE595" s="164"/>
      <c r="HF595" s="164"/>
      <c r="HG595" s="164"/>
      <c r="HH595" s="164"/>
      <c r="HI595" s="164"/>
      <c r="HJ595" s="164"/>
      <c r="HK595" s="164"/>
      <c r="IC595" s="29">
        <v>3.32</v>
      </c>
      <c r="ID595" s="29">
        <v>1.24</v>
      </c>
      <c r="IF595" s="29">
        <v>2.5099999999999998</v>
      </c>
      <c r="IG595" s="29">
        <v>1.37</v>
      </c>
      <c r="JZ595" s="9"/>
      <c r="KA595" s="9"/>
      <c r="KB595" s="9"/>
      <c r="KC595" s="9"/>
      <c r="KD595" s="9"/>
      <c r="KE595" s="9"/>
      <c r="KF595" s="9"/>
      <c r="MU595" s="29">
        <v>24.4</v>
      </c>
      <c r="MV595" s="29">
        <v>3.09</v>
      </c>
      <c r="MX595" s="29">
        <v>24.15</v>
      </c>
      <c r="MY595" s="29">
        <v>2.79</v>
      </c>
      <c r="PM595" s="9"/>
      <c r="RP595" s="29">
        <v>13.31</v>
      </c>
      <c r="RQ595" s="29">
        <v>8.82</v>
      </c>
      <c r="RR595" s="29">
        <v>10.199999999999999</v>
      </c>
      <c r="RS595" s="29">
        <v>9.07</v>
      </c>
      <c r="WA595" s="3" t="s">
        <v>537</v>
      </c>
      <c r="XN595" s="18" t="s">
        <v>1285</v>
      </c>
      <c r="XO595" s="163" t="s">
        <v>9555</v>
      </c>
      <c r="XP595" s="6" t="s">
        <v>10498</v>
      </c>
      <c r="XQ595" s="4" t="s">
        <v>10961</v>
      </c>
      <c r="XS595" s="6" t="s">
        <v>11023</v>
      </c>
      <c r="XU595" s="3" t="s">
        <v>9002</v>
      </c>
    </row>
    <row r="596" spans="1:686" ht="33" customHeight="1" x14ac:dyDescent="0.2">
      <c r="A596" s="3" t="s">
        <v>7529</v>
      </c>
      <c r="B596" s="64" t="s">
        <v>11357</v>
      </c>
      <c r="C596" s="64" t="s">
        <v>9901</v>
      </c>
      <c r="D596" s="64"/>
      <c r="E596" s="64"/>
      <c r="F596" s="4" t="s">
        <v>9902</v>
      </c>
      <c r="I596" s="80" t="s">
        <v>9026</v>
      </c>
      <c r="K596" s="6" t="s">
        <v>9015</v>
      </c>
      <c r="L596" s="6">
        <v>194</v>
      </c>
      <c r="M596" s="204" t="s">
        <v>9016</v>
      </c>
      <c r="N596" s="205" t="s">
        <v>10346</v>
      </c>
      <c r="O596" s="205" t="s">
        <v>10369</v>
      </c>
      <c r="P596" s="3">
        <v>2</v>
      </c>
      <c r="Q596" s="6" t="s">
        <v>8968</v>
      </c>
      <c r="S596" s="3" t="s">
        <v>75</v>
      </c>
      <c r="T596" s="3" t="s">
        <v>3159</v>
      </c>
      <c r="U596" s="3" t="s">
        <v>9017</v>
      </c>
      <c r="V596" s="3" t="s">
        <v>9018</v>
      </c>
      <c r="W596" s="3" t="s">
        <v>9019</v>
      </c>
      <c r="Y596" s="3" t="s">
        <v>2673</v>
      </c>
      <c r="Z596" s="3" t="s">
        <v>2166</v>
      </c>
      <c r="AA596" s="3" t="s">
        <v>2258</v>
      </c>
      <c r="AB596" s="6" t="s">
        <v>1837</v>
      </c>
      <c r="AC596" s="6" t="s">
        <v>7003</v>
      </c>
      <c r="AE596" s="28" t="s">
        <v>9020</v>
      </c>
      <c r="AF596" s="3" t="s">
        <v>3159</v>
      </c>
      <c r="AG596" s="162" t="s">
        <v>10483</v>
      </c>
      <c r="AH596" s="3" t="s">
        <v>7297</v>
      </c>
      <c r="AL596" s="3" t="s">
        <v>9022</v>
      </c>
      <c r="AM596" s="6" t="s">
        <v>10499</v>
      </c>
      <c r="AN596" s="3" t="s">
        <v>537</v>
      </c>
      <c r="AO596" s="28">
        <v>4</v>
      </c>
      <c r="AP596" s="28">
        <v>4</v>
      </c>
      <c r="AQ596" s="28">
        <v>60</v>
      </c>
      <c r="AR596" s="98" t="s">
        <v>3247</v>
      </c>
      <c r="AT596" s="98">
        <v>306</v>
      </c>
      <c r="AU596" s="98">
        <v>306</v>
      </c>
      <c r="AV596" s="98">
        <v>0</v>
      </c>
      <c r="AW596" s="98">
        <v>15.7</v>
      </c>
      <c r="AX596" s="98">
        <v>1.1000000000000001</v>
      </c>
      <c r="AY596" s="226" t="s">
        <v>9023</v>
      </c>
      <c r="AZ596" s="28" t="s">
        <v>7297</v>
      </c>
      <c r="BA596" s="28" t="s">
        <v>7297</v>
      </c>
      <c r="BB596" s="28" t="s">
        <v>1757</v>
      </c>
      <c r="BC596" s="28" t="s">
        <v>7297</v>
      </c>
      <c r="BE596" s="28" t="s">
        <v>8477</v>
      </c>
      <c r="BF596" s="28" t="s">
        <v>7297</v>
      </c>
      <c r="BH596" s="28" t="s">
        <v>7529</v>
      </c>
      <c r="BI596" s="28" t="s">
        <v>1529</v>
      </c>
      <c r="BJ596" s="28" t="s">
        <v>4885</v>
      </c>
      <c r="BK596" s="28">
        <v>4</v>
      </c>
      <c r="BO596" s="28" t="s">
        <v>337</v>
      </c>
      <c r="BP596" s="28" t="s">
        <v>286</v>
      </c>
      <c r="BQ596" s="28" t="s">
        <v>7529</v>
      </c>
      <c r="BR596" s="227" t="s">
        <v>9212</v>
      </c>
      <c r="BT596" s="98" t="s">
        <v>9211</v>
      </c>
      <c r="BU596" s="28" t="s">
        <v>9024</v>
      </c>
      <c r="BV596" s="28" t="s">
        <v>9025</v>
      </c>
      <c r="CE596" s="28" t="s">
        <v>3247</v>
      </c>
      <c r="CF596" s="28" t="s">
        <v>3243</v>
      </c>
      <c r="CI596" s="118" t="s">
        <v>9026</v>
      </c>
      <c r="CK596" s="28" t="s">
        <v>4594</v>
      </c>
      <c r="CL596" s="28">
        <v>135</v>
      </c>
      <c r="CM596" s="28">
        <v>131</v>
      </c>
      <c r="CN596" s="3" t="s">
        <v>112</v>
      </c>
      <c r="CO596" s="3">
        <v>125</v>
      </c>
      <c r="CP596" s="3" t="s">
        <v>337</v>
      </c>
      <c r="CQ596" s="3">
        <v>125</v>
      </c>
      <c r="CR596" s="3" t="s">
        <v>286</v>
      </c>
      <c r="CS596" s="3">
        <v>110</v>
      </c>
      <c r="DA596" s="65">
        <v>125</v>
      </c>
      <c r="DB596" s="65">
        <v>125</v>
      </c>
      <c r="DC596" s="65">
        <v>110</v>
      </c>
      <c r="DD596" s="162" t="s">
        <v>10483</v>
      </c>
      <c r="DE596" s="162" t="s">
        <v>10483</v>
      </c>
      <c r="DF596" s="162" t="s">
        <v>10483</v>
      </c>
      <c r="DG596" s="162" t="s">
        <v>10483</v>
      </c>
      <c r="DH596" s="162" t="s">
        <v>10483</v>
      </c>
      <c r="DI596" s="162" t="s">
        <v>10483</v>
      </c>
      <c r="DJ596" s="162" t="s">
        <v>10483</v>
      </c>
      <c r="DK596" s="162" t="s">
        <v>10483</v>
      </c>
      <c r="DL596" s="162" t="s">
        <v>10483</v>
      </c>
      <c r="EA596" s="162" t="s">
        <v>10483</v>
      </c>
      <c r="EB596" s="162"/>
      <c r="EC596" s="162" t="s">
        <v>10483</v>
      </c>
      <c r="ED596" s="162" t="s">
        <v>10483</v>
      </c>
      <c r="EE596" s="162" t="s">
        <v>10483</v>
      </c>
      <c r="EF596" s="162" t="s">
        <v>10483</v>
      </c>
      <c r="EJ596" s="162" t="s">
        <v>10483</v>
      </c>
      <c r="EK596" s="3" t="s">
        <v>1348</v>
      </c>
      <c r="EL596" s="3" t="s">
        <v>1348</v>
      </c>
      <c r="EM596" s="198">
        <v>3.47</v>
      </c>
      <c r="EN596" s="198">
        <v>0.83</v>
      </c>
      <c r="EO596" s="162" t="s">
        <v>10483</v>
      </c>
      <c r="ER596" s="162" t="s">
        <v>10483</v>
      </c>
      <c r="FC596" s="200" t="s">
        <v>11159</v>
      </c>
      <c r="FD596" s="200">
        <v>0.85</v>
      </c>
      <c r="FE596" s="65" t="s">
        <v>11160</v>
      </c>
      <c r="FF596" s="65">
        <v>0.84</v>
      </c>
      <c r="FG596" s="162" t="s">
        <v>10483</v>
      </c>
      <c r="FH596" s="162" t="s">
        <v>10483</v>
      </c>
      <c r="FI596" s="162" t="s">
        <v>10483</v>
      </c>
      <c r="FJ596" s="162" t="s">
        <v>10483</v>
      </c>
      <c r="FK596" s="162" t="s">
        <v>10483</v>
      </c>
      <c r="FO596" s="162" t="s">
        <v>10483</v>
      </c>
      <c r="FP596" s="162" t="s">
        <v>10483</v>
      </c>
      <c r="FQ596" s="3" t="s">
        <v>4160</v>
      </c>
      <c r="FR596" s="3" t="s">
        <v>4160</v>
      </c>
      <c r="FS596" s="29">
        <v>2.35</v>
      </c>
      <c r="FT596" s="29">
        <v>0.86</v>
      </c>
      <c r="FU596" s="53" t="s">
        <v>10483</v>
      </c>
      <c r="FV596" s="53" t="s">
        <v>10483</v>
      </c>
      <c r="FW596" s="53" t="s">
        <v>10483</v>
      </c>
      <c r="FX596" s="53" t="s">
        <v>10483</v>
      </c>
      <c r="GH596" s="65">
        <v>1.92</v>
      </c>
      <c r="GI596" s="65">
        <v>0.82</v>
      </c>
      <c r="GK596" s="65">
        <v>2.1</v>
      </c>
      <c r="GL596" s="65">
        <v>0.76</v>
      </c>
      <c r="GM596" s="53" t="s">
        <v>10483</v>
      </c>
      <c r="GN596" s="53" t="s">
        <v>10483</v>
      </c>
      <c r="GO596" s="53" t="s">
        <v>10483</v>
      </c>
      <c r="GP596" s="53" t="s">
        <v>10483</v>
      </c>
      <c r="GQ596" s="53" t="s">
        <v>10483</v>
      </c>
      <c r="GU596" s="29" t="s">
        <v>1374</v>
      </c>
      <c r="GV596" s="29">
        <v>11.57</v>
      </c>
      <c r="GW596" s="29">
        <v>13.6</v>
      </c>
      <c r="GX596" s="53" t="s">
        <v>10483</v>
      </c>
      <c r="GY596" s="53" t="s">
        <v>10483</v>
      </c>
      <c r="GZ596" s="164"/>
      <c r="HA596" s="164"/>
      <c r="HB596" s="164"/>
      <c r="HC596" s="164"/>
      <c r="HD596" s="164"/>
      <c r="HE596" s="164"/>
      <c r="HF596" s="164"/>
      <c r="HG596" s="164"/>
      <c r="HH596" s="164">
        <v>5.7</v>
      </c>
      <c r="HI596" s="164">
        <v>7.54</v>
      </c>
      <c r="HJ596" s="164">
        <v>4.7699999999999996</v>
      </c>
      <c r="HK596" s="164">
        <v>5.29</v>
      </c>
      <c r="HO596" s="3" t="s">
        <v>557</v>
      </c>
      <c r="JZ596" s="9"/>
      <c r="KA596" s="9"/>
      <c r="KB596" s="9"/>
      <c r="KC596" s="9"/>
      <c r="KD596" s="9"/>
      <c r="KE596" s="9"/>
      <c r="KF596" s="9"/>
      <c r="MT596" s="3" t="s">
        <v>4104</v>
      </c>
      <c r="MU596" s="29">
        <v>79.543999999999997</v>
      </c>
      <c r="MV596" s="29">
        <v>29.86</v>
      </c>
      <c r="MX596" s="53" t="s">
        <v>10483</v>
      </c>
      <c r="MY596" s="53" t="s">
        <v>10483</v>
      </c>
      <c r="NH596" s="65">
        <v>77.84</v>
      </c>
      <c r="NI596" s="65">
        <v>22.69</v>
      </c>
      <c r="NK596" s="65">
        <v>77.22</v>
      </c>
      <c r="NL596" s="65">
        <v>24.25</v>
      </c>
      <c r="PM596" s="9" t="s">
        <v>4165</v>
      </c>
      <c r="PN596" s="9" t="s">
        <v>4165</v>
      </c>
      <c r="PO596" s="29">
        <v>3.35</v>
      </c>
      <c r="PP596" s="29">
        <v>0.59</v>
      </c>
      <c r="QC596" s="65">
        <v>3.21</v>
      </c>
      <c r="QD596" s="65">
        <v>0.68</v>
      </c>
      <c r="QE596" s="65">
        <v>3.23</v>
      </c>
      <c r="QF596" s="65">
        <v>0.62</v>
      </c>
      <c r="VZ596" s="3" t="s">
        <v>537</v>
      </c>
      <c r="WA596" s="3" t="s">
        <v>537</v>
      </c>
      <c r="WB596" s="117" t="s">
        <v>10426</v>
      </c>
      <c r="WC596" s="3" t="s">
        <v>537</v>
      </c>
      <c r="WD596" s="3" t="s">
        <v>9393</v>
      </c>
      <c r="WE596" s="3" t="s">
        <v>9673</v>
      </c>
      <c r="XN596" s="6" t="s">
        <v>1285</v>
      </c>
      <c r="XO596" s="6" t="s">
        <v>1285</v>
      </c>
      <c r="XP596" s="6" t="s">
        <v>10499</v>
      </c>
      <c r="XQ596" s="6" t="s">
        <v>10499</v>
      </c>
      <c r="XS596" s="6" t="s">
        <v>11024</v>
      </c>
      <c r="XU596" s="3" t="s">
        <v>3159</v>
      </c>
      <c r="XV596" s="3">
        <v>4</v>
      </c>
    </row>
    <row r="597" spans="1:686" ht="33" customHeight="1" x14ac:dyDescent="0.2">
      <c r="A597" s="3" t="s">
        <v>7529</v>
      </c>
      <c r="C597" s="162" t="s">
        <v>10483</v>
      </c>
      <c r="D597" s="162" t="s">
        <v>10483</v>
      </c>
      <c r="E597" s="162" t="s">
        <v>10483</v>
      </c>
      <c r="K597" s="6" t="s">
        <v>9015</v>
      </c>
      <c r="L597" s="6">
        <v>194</v>
      </c>
      <c r="M597" s="162" t="s">
        <v>10483</v>
      </c>
      <c r="T597" s="3" t="s">
        <v>1164</v>
      </c>
      <c r="AE597" s="3" t="s">
        <v>9021</v>
      </c>
      <c r="AF597" s="3" t="s">
        <v>8960</v>
      </c>
      <c r="AG597" s="162" t="s">
        <v>10483</v>
      </c>
      <c r="AM597" s="6" t="s">
        <v>10743</v>
      </c>
      <c r="AO597" s="28">
        <v>4</v>
      </c>
      <c r="BH597" s="28" t="s">
        <v>7529</v>
      </c>
      <c r="BI597" s="28" t="s">
        <v>1529</v>
      </c>
      <c r="BJ597" s="28" t="s">
        <v>4885</v>
      </c>
      <c r="BK597" s="28">
        <v>4</v>
      </c>
      <c r="BQ597" s="28" t="s">
        <v>7529</v>
      </c>
      <c r="CL597" s="28">
        <v>171</v>
      </c>
      <c r="CM597" s="28">
        <v>166</v>
      </c>
      <c r="CO597" s="3">
        <v>157</v>
      </c>
      <c r="CQ597" s="3">
        <v>151</v>
      </c>
      <c r="CS597" s="3">
        <v>146</v>
      </c>
      <c r="DA597" s="65">
        <v>157</v>
      </c>
      <c r="DB597" s="65">
        <v>151</v>
      </c>
      <c r="DC597" s="65">
        <v>146</v>
      </c>
      <c r="DD597" s="162" t="s">
        <v>10483</v>
      </c>
      <c r="DE597" s="162" t="s">
        <v>10483</v>
      </c>
      <c r="DF597" s="162" t="s">
        <v>10483</v>
      </c>
      <c r="DG597" s="162" t="s">
        <v>10483</v>
      </c>
      <c r="DH597" s="162" t="s">
        <v>10483</v>
      </c>
      <c r="DI597" s="162" t="s">
        <v>10483</v>
      </c>
      <c r="DJ597" s="162" t="s">
        <v>10483</v>
      </c>
      <c r="DK597" s="162" t="s">
        <v>10483</v>
      </c>
      <c r="DL597" s="162" t="s">
        <v>10483</v>
      </c>
      <c r="EA597" s="162" t="s">
        <v>10483</v>
      </c>
      <c r="EB597" s="162"/>
      <c r="EC597" s="162" t="s">
        <v>10483</v>
      </c>
      <c r="ED597" s="162" t="s">
        <v>10483</v>
      </c>
      <c r="EE597" s="162" t="s">
        <v>10483</v>
      </c>
      <c r="EF597" s="162" t="s">
        <v>10483</v>
      </c>
      <c r="EJ597" s="162" t="s">
        <v>10483</v>
      </c>
      <c r="EK597" s="3" t="s">
        <v>1348</v>
      </c>
      <c r="EL597" s="3" t="s">
        <v>1348</v>
      </c>
      <c r="EM597" s="29">
        <v>3.15</v>
      </c>
      <c r="EN597" s="29">
        <v>0.78</v>
      </c>
      <c r="EO597" s="162" t="s">
        <v>10483</v>
      </c>
      <c r="ER597" s="162" t="s">
        <v>10483</v>
      </c>
      <c r="FC597" s="36">
        <v>3</v>
      </c>
      <c r="FD597" s="36">
        <v>0.84</v>
      </c>
      <c r="FE597" s="65">
        <v>3</v>
      </c>
      <c r="FF597" s="65">
        <v>0.83</v>
      </c>
      <c r="FG597" s="162" t="s">
        <v>10483</v>
      </c>
      <c r="FH597" s="162" t="s">
        <v>10483</v>
      </c>
      <c r="FI597" s="162" t="s">
        <v>10483</v>
      </c>
      <c r="FJ597" s="162" t="s">
        <v>10483</v>
      </c>
      <c r="FK597" s="162" t="s">
        <v>10483</v>
      </c>
      <c r="FO597" s="162" t="s">
        <v>10483</v>
      </c>
      <c r="FP597" s="162" t="s">
        <v>10483</v>
      </c>
      <c r="FQ597" s="3" t="s">
        <v>4160</v>
      </c>
      <c r="FR597" s="3" t="s">
        <v>4160</v>
      </c>
      <c r="FS597" s="29">
        <v>2.2999999999999998</v>
      </c>
      <c r="FT597" s="29">
        <v>0.87</v>
      </c>
      <c r="FU597" s="53" t="s">
        <v>10483</v>
      </c>
      <c r="FV597" s="53" t="s">
        <v>10483</v>
      </c>
      <c r="FW597" s="53" t="s">
        <v>10483</v>
      </c>
      <c r="FX597" s="53" t="s">
        <v>10483</v>
      </c>
      <c r="GH597" s="65">
        <v>2.02</v>
      </c>
      <c r="GI597" s="65">
        <v>0.82</v>
      </c>
      <c r="GK597" s="65">
        <v>2.08</v>
      </c>
      <c r="GL597" s="65">
        <v>0.87</v>
      </c>
      <c r="GM597" s="53" t="s">
        <v>10483</v>
      </c>
      <c r="GN597" s="53" t="s">
        <v>10483</v>
      </c>
      <c r="GO597" s="53" t="s">
        <v>10483</v>
      </c>
      <c r="GP597" s="53" t="s">
        <v>10483</v>
      </c>
      <c r="GQ597" s="53" t="s">
        <v>10483</v>
      </c>
      <c r="GV597" s="29">
        <v>8.94</v>
      </c>
      <c r="GW597" s="29">
        <v>10.34</v>
      </c>
      <c r="GX597" s="53" t="s">
        <v>10483</v>
      </c>
      <c r="GY597" s="53" t="s">
        <v>10483</v>
      </c>
      <c r="GZ597" s="164"/>
      <c r="HA597" s="164"/>
      <c r="HB597" s="164"/>
      <c r="HC597" s="164"/>
      <c r="HD597" s="164"/>
      <c r="HE597" s="164"/>
      <c r="HF597" s="164"/>
      <c r="HG597" s="164"/>
      <c r="HH597" s="164">
        <v>5.29</v>
      </c>
      <c r="HI597" s="164">
        <v>6.06</v>
      </c>
      <c r="HJ597" s="164">
        <v>5.43</v>
      </c>
      <c r="HK597" s="164">
        <v>6.76</v>
      </c>
      <c r="JZ597" s="9"/>
      <c r="KA597" s="9"/>
      <c r="KB597" s="9"/>
      <c r="KC597" s="9"/>
      <c r="KD597" s="9"/>
      <c r="KE597" s="9"/>
      <c r="KF597" s="9"/>
      <c r="MU597" s="29">
        <v>75.989999999999995</v>
      </c>
      <c r="MV597" s="29">
        <v>22.54</v>
      </c>
      <c r="MX597" s="53" t="s">
        <v>10483</v>
      </c>
      <c r="MY597" s="53" t="s">
        <v>10483</v>
      </c>
      <c r="NH597" s="65">
        <v>75.08</v>
      </c>
      <c r="NI597" s="65">
        <v>22.03</v>
      </c>
      <c r="NK597" s="65">
        <v>73.010000000000005</v>
      </c>
      <c r="NL597" s="65">
        <v>24.54</v>
      </c>
      <c r="PO597" s="29">
        <v>3.51</v>
      </c>
      <c r="PP597" s="29">
        <v>0.46</v>
      </c>
      <c r="QC597" s="65">
        <v>3.3</v>
      </c>
      <c r="QD597" s="65">
        <v>0.59</v>
      </c>
      <c r="QE597" s="65">
        <v>3.4</v>
      </c>
      <c r="QF597" s="65">
        <v>0.52</v>
      </c>
      <c r="WA597" s="3" t="s">
        <v>537</v>
      </c>
      <c r="XN597" s="18" t="s">
        <v>7682</v>
      </c>
      <c r="XO597" s="18" t="s">
        <v>9550</v>
      </c>
      <c r="XP597" s="6" t="s">
        <v>10498</v>
      </c>
      <c r="XQ597" s="6" t="s">
        <v>10743</v>
      </c>
      <c r="XS597" s="6" t="s">
        <v>10972</v>
      </c>
      <c r="XU597" s="3" t="s">
        <v>8960</v>
      </c>
    </row>
    <row r="598" spans="1:686" ht="33" customHeight="1" x14ac:dyDescent="0.2">
      <c r="A598" s="162" t="s">
        <v>10483</v>
      </c>
      <c r="B598" s="64" t="s">
        <v>11357</v>
      </c>
      <c r="C598" s="64" t="s">
        <v>9823</v>
      </c>
      <c r="D598" s="64"/>
      <c r="E598" s="64"/>
      <c r="I598" s="80" t="s">
        <v>6640</v>
      </c>
      <c r="K598" s="6">
        <v>134</v>
      </c>
      <c r="L598" s="6">
        <v>195</v>
      </c>
      <c r="M598" s="138" t="s">
        <v>2805</v>
      </c>
      <c r="N598" s="205" t="s">
        <v>10346</v>
      </c>
      <c r="O598" s="3" t="s">
        <v>10365</v>
      </c>
      <c r="P598" s="3">
        <v>2</v>
      </c>
      <c r="Q598" s="6" t="s">
        <v>2361</v>
      </c>
      <c r="R598" s="3" t="s">
        <v>2806</v>
      </c>
      <c r="S598" s="3" t="s">
        <v>75</v>
      </c>
      <c r="T598" s="3" t="s">
        <v>1201</v>
      </c>
      <c r="U598" s="3" t="s">
        <v>272</v>
      </c>
      <c r="V598" s="3" t="s">
        <v>273</v>
      </c>
      <c r="W598" s="3" t="s">
        <v>2108</v>
      </c>
      <c r="X598" s="3" t="s">
        <v>2170</v>
      </c>
      <c r="Y598" s="3" t="s">
        <v>2229</v>
      </c>
      <c r="Z598" s="3" t="s">
        <v>2166</v>
      </c>
      <c r="AA598" s="3" t="s">
        <v>2258</v>
      </c>
      <c r="AB598" s="6" t="s">
        <v>1837</v>
      </c>
      <c r="AC598" s="3" t="s">
        <v>145</v>
      </c>
      <c r="AE598" s="3" t="s">
        <v>3602</v>
      </c>
      <c r="AF598" s="3" t="s">
        <v>3602</v>
      </c>
      <c r="AG598" s="162" t="s">
        <v>10483</v>
      </c>
      <c r="AJ598" s="3" t="s">
        <v>542</v>
      </c>
      <c r="AL598" s="9"/>
      <c r="AM598" s="6" t="s">
        <v>10499</v>
      </c>
      <c r="AN598" s="3" t="s">
        <v>537</v>
      </c>
      <c r="AO598" s="28">
        <v>4</v>
      </c>
      <c r="AP598" s="28">
        <v>4</v>
      </c>
      <c r="AQ598" s="28">
        <v>1</v>
      </c>
      <c r="AR598" s="98" t="s">
        <v>2777</v>
      </c>
      <c r="AT598" s="98">
        <v>306</v>
      </c>
      <c r="AU598" s="98">
        <v>306</v>
      </c>
      <c r="AV598" s="98">
        <v>0</v>
      </c>
      <c r="AW598" s="98">
        <v>15.7</v>
      </c>
      <c r="AX598" s="98">
        <v>1.1000000000000001</v>
      </c>
      <c r="AZ598" s="28" t="s">
        <v>557</v>
      </c>
      <c r="BA598" s="28" t="s">
        <v>557</v>
      </c>
      <c r="BB598" s="28" t="s">
        <v>542</v>
      </c>
      <c r="BC598" s="28" t="s">
        <v>662</v>
      </c>
      <c r="BD598" s="28" t="s">
        <v>9</v>
      </c>
      <c r="BE598" s="28" t="s">
        <v>113</v>
      </c>
      <c r="BF598" s="28" t="s">
        <v>203</v>
      </c>
      <c r="BG598" s="28" t="s">
        <v>29</v>
      </c>
      <c r="BH598" s="98" t="s">
        <v>2708</v>
      </c>
      <c r="BI598" s="28" t="s">
        <v>1529</v>
      </c>
      <c r="BJ598" s="28" t="s">
        <v>4885</v>
      </c>
      <c r="BK598" s="28">
        <v>4</v>
      </c>
      <c r="BL598" s="28" t="s">
        <v>448</v>
      </c>
      <c r="BM598" s="28" t="s">
        <v>4279</v>
      </c>
      <c r="BN598" s="28" t="s">
        <v>4281</v>
      </c>
      <c r="BO598" s="28" t="s">
        <v>4282</v>
      </c>
      <c r="BQ598" s="28" t="s">
        <v>4455</v>
      </c>
      <c r="BR598" s="227" t="s">
        <v>274</v>
      </c>
      <c r="BS598" s="227" t="str">
        <f t="shared" ref="BS598:BS607" si="20">DD600&amp;" "&amp;FO598&amp;" "&amp;EJ598&amp;" "&amp;HZ598&amp;" "&amp;IZ598&amp;" "&amp;KW598&amp;" "&amp;LU598&amp;" "&amp;MS598&amp;" "&amp;NP598&amp;" "&amp;OO598&amp;" "&amp;PL598&amp;" "&amp;QK598&amp;" "&amp;RM598&amp;" "&amp;SI598&amp;" "&amp;TE598&amp;" "&amp;UE598&amp;" "&amp;JZ598</f>
        <v xml:space="preserve"> DRES SDBPS        IBSS-r  CES-D    </v>
      </c>
      <c r="BT598" s="28" t="s">
        <v>4423</v>
      </c>
      <c r="BU598" s="28" t="s">
        <v>1374</v>
      </c>
      <c r="CE598" s="28" t="s">
        <v>4463</v>
      </c>
      <c r="CF598" s="28" t="s">
        <v>4460</v>
      </c>
      <c r="CI598" s="118" t="s">
        <v>6640</v>
      </c>
      <c r="CK598" s="28" t="s">
        <v>4594</v>
      </c>
      <c r="CL598" s="28">
        <v>139</v>
      </c>
      <c r="CM598" s="28">
        <v>136</v>
      </c>
      <c r="CN598" s="3" t="s">
        <v>4891</v>
      </c>
      <c r="CO598" s="3">
        <v>139</v>
      </c>
      <c r="CP598" s="3" t="s">
        <v>112</v>
      </c>
      <c r="CQ598" s="3">
        <v>139</v>
      </c>
      <c r="CR598" s="3" t="s">
        <v>6634</v>
      </c>
      <c r="CS598" s="3" t="s">
        <v>6635</v>
      </c>
      <c r="CZ598" s="3">
        <v>139</v>
      </c>
      <c r="DA598" s="3">
        <v>139</v>
      </c>
      <c r="DB598" s="51">
        <v>135</v>
      </c>
      <c r="DC598" s="51">
        <v>135</v>
      </c>
      <c r="DD598" s="162" t="s">
        <v>10483</v>
      </c>
      <c r="DE598" s="162" t="s">
        <v>10483</v>
      </c>
      <c r="DF598" s="162" t="s">
        <v>10483</v>
      </c>
      <c r="DG598" s="162" t="s">
        <v>10483</v>
      </c>
      <c r="DH598" s="162" t="s">
        <v>10483</v>
      </c>
      <c r="DI598" s="162" t="s">
        <v>10483</v>
      </c>
      <c r="DJ598" s="162" t="s">
        <v>10483</v>
      </c>
      <c r="DK598" s="162" t="s">
        <v>10483</v>
      </c>
      <c r="DL598" s="162" t="s">
        <v>10483</v>
      </c>
      <c r="EA598" s="162" t="s">
        <v>10483</v>
      </c>
      <c r="EB598" s="162"/>
      <c r="EC598" s="162" t="s">
        <v>10483</v>
      </c>
      <c r="ED598" s="162" t="s">
        <v>10483</v>
      </c>
      <c r="EE598" s="162" t="s">
        <v>10483</v>
      </c>
      <c r="EF598" s="162" t="s">
        <v>10483</v>
      </c>
      <c r="EJ598" s="3" t="s">
        <v>1348</v>
      </c>
      <c r="EK598" s="3" t="s">
        <v>1348</v>
      </c>
      <c r="EL598" s="3" t="s">
        <v>1348</v>
      </c>
      <c r="EM598" s="29">
        <v>3.47</v>
      </c>
      <c r="EN598" s="29">
        <v>0.83</v>
      </c>
      <c r="EO598" s="162" t="s">
        <v>10483</v>
      </c>
      <c r="EP598" s="29">
        <v>3.04</v>
      </c>
      <c r="EQ598" s="29">
        <v>0.83</v>
      </c>
      <c r="ER598" s="162" t="s">
        <v>10483</v>
      </c>
      <c r="EX598" s="142">
        <v>3.14</v>
      </c>
      <c r="EY598" s="142">
        <v>0.75</v>
      </c>
      <c r="EZ598" s="142"/>
      <c r="FA598" s="142">
        <v>3.12</v>
      </c>
      <c r="FB598" s="142">
        <v>0.73</v>
      </c>
      <c r="FC598" s="142">
        <v>3.06</v>
      </c>
      <c r="FD598" s="142">
        <v>0.85</v>
      </c>
      <c r="FE598" s="142">
        <v>3.21</v>
      </c>
      <c r="FF598" s="142">
        <v>0.84</v>
      </c>
      <c r="FG598" s="162" t="s">
        <v>10483</v>
      </c>
      <c r="FH598" s="162" t="s">
        <v>10483</v>
      </c>
      <c r="FI598" s="162" t="s">
        <v>10483</v>
      </c>
      <c r="FJ598" s="162" t="s">
        <v>10483</v>
      </c>
      <c r="FK598" s="162" t="s">
        <v>10483</v>
      </c>
      <c r="FO598" s="3" t="s">
        <v>4160</v>
      </c>
      <c r="FP598" s="162" t="s">
        <v>10483</v>
      </c>
      <c r="FQ598" s="3" t="s">
        <v>4160</v>
      </c>
      <c r="FR598" s="3" t="s">
        <v>4160</v>
      </c>
      <c r="FS598" s="29">
        <v>2.35</v>
      </c>
      <c r="FT598" s="29">
        <v>0.86</v>
      </c>
      <c r="FU598" s="53" t="s">
        <v>10483</v>
      </c>
      <c r="FV598" s="29">
        <v>1.82</v>
      </c>
      <c r="FW598" s="29">
        <v>0.8</v>
      </c>
      <c r="FX598" s="162" t="s">
        <v>10483</v>
      </c>
      <c r="GD598" s="142">
        <v>1.96</v>
      </c>
      <c r="GE598" s="142">
        <v>0.77</v>
      </c>
      <c r="GF598" s="65">
        <v>1.94</v>
      </c>
      <c r="GG598" s="65">
        <v>0.77</v>
      </c>
      <c r="GH598" s="142">
        <v>1.92</v>
      </c>
      <c r="GI598" s="142">
        <v>0.82</v>
      </c>
      <c r="GJ598" s="183" t="s">
        <v>10483</v>
      </c>
      <c r="GK598" s="142">
        <v>2.1</v>
      </c>
      <c r="GL598" s="142">
        <v>0.76</v>
      </c>
      <c r="GM598" s="162" t="s">
        <v>10483</v>
      </c>
      <c r="GN598" s="162" t="s">
        <v>10483</v>
      </c>
      <c r="GO598" s="162" t="s">
        <v>10483</v>
      </c>
      <c r="GP598" s="162" t="s">
        <v>10483</v>
      </c>
      <c r="GQ598" s="162" t="s">
        <v>10483</v>
      </c>
      <c r="GZ598" s="166"/>
      <c r="HA598" s="166"/>
      <c r="HB598" s="166"/>
      <c r="HC598" s="166"/>
      <c r="HD598" s="166"/>
      <c r="HE598" s="166"/>
      <c r="HF598" s="166"/>
      <c r="HG598" s="166"/>
      <c r="HH598" s="166"/>
      <c r="HI598" s="166"/>
      <c r="HJ598" s="166"/>
      <c r="HK598" s="166"/>
      <c r="HO598" s="3" t="s">
        <v>557</v>
      </c>
      <c r="JZ598" s="9"/>
      <c r="KA598" s="9"/>
      <c r="KB598" s="9"/>
      <c r="KC598" s="9"/>
      <c r="KD598" s="9"/>
      <c r="KE598" s="9"/>
      <c r="KF598" s="9"/>
      <c r="PL598" s="3" t="s">
        <v>4317</v>
      </c>
      <c r="PM598" s="3" t="s">
        <v>4179</v>
      </c>
      <c r="PN598" s="3" t="s">
        <v>4179</v>
      </c>
      <c r="PO598" s="29">
        <v>3.35</v>
      </c>
      <c r="PP598" s="29">
        <v>0.59</v>
      </c>
      <c r="PQ598" s="29">
        <v>2.93</v>
      </c>
      <c r="PR598" s="29">
        <v>0.68</v>
      </c>
      <c r="PY598" s="29">
        <v>3.15</v>
      </c>
      <c r="PZ598" s="29">
        <v>0.63</v>
      </c>
      <c r="QA598" s="29">
        <v>3.13</v>
      </c>
      <c r="QB598" s="29">
        <v>0.56999999999999995</v>
      </c>
      <c r="QC598" s="50">
        <v>3.21</v>
      </c>
      <c r="QD598" s="50">
        <v>0.68</v>
      </c>
      <c r="QE598" s="50">
        <v>3.23</v>
      </c>
      <c r="QF598" s="50">
        <v>0.62</v>
      </c>
      <c r="RM598" s="3" t="s">
        <v>4252</v>
      </c>
      <c r="RN598" s="3" t="s">
        <v>4579</v>
      </c>
      <c r="RO598" s="3" t="s">
        <v>4252</v>
      </c>
      <c r="RP598" s="29">
        <v>18.100000000000001</v>
      </c>
      <c r="RQ598" s="29">
        <v>12.61</v>
      </c>
      <c r="RR598" s="53" t="s">
        <v>10483</v>
      </c>
      <c r="RS598" s="53" t="s">
        <v>10483</v>
      </c>
      <c r="SB598" s="142">
        <v>11.95</v>
      </c>
      <c r="SC598" s="142">
        <v>11.42</v>
      </c>
      <c r="SD598" s="142">
        <v>12.06</v>
      </c>
      <c r="SE598" s="142">
        <v>11.63</v>
      </c>
      <c r="VF598" s="3" t="s">
        <v>5046</v>
      </c>
      <c r="VG598" s="3" t="s">
        <v>5170</v>
      </c>
      <c r="VH598" s="3" t="s">
        <v>4524</v>
      </c>
      <c r="VI598" s="3">
        <v>105</v>
      </c>
      <c r="VJ598" s="29" t="s">
        <v>6637</v>
      </c>
      <c r="VQ598" s="3" t="s">
        <v>2805</v>
      </c>
      <c r="VR598" s="3" t="s">
        <v>6442</v>
      </c>
      <c r="VS598" s="3" t="s">
        <v>6442</v>
      </c>
      <c r="VT598" s="6" t="s">
        <v>2805</v>
      </c>
      <c r="VX598" s="3" t="s">
        <v>6638</v>
      </c>
      <c r="VZ598" s="3" t="s">
        <v>537</v>
      </c>
      <c r="WA598" s="3" t="s">
        <v>537</v>
      </c>
      <c r="WB598" s="117" t="s">
        <v>10426</v>
      </c>
      <c r="WC598" s="3" t="s">
        <v>537</v>
      </c>
      <c r="WG598" s="7" t="s">
        <v>537</v>
      </c>
      <c r="WQ598" s="92" t="s">
        <v>537</v>
      </c>
      <c r="WR598" s="92"/>
      <c r="WS598" s="92" t="s">
        <v>537</v>
      </c>
      <c r="WU598" s="3" t="s">
        <v>5839</v>
      </c>
      <c r="WV598" s="7" t="s">
        <v>537</v>
      </c>
      <c r="WZ598" s="6" t="s">
        <v>1201</v>
      </c>
      <c r="XA598" s="6" t="s">
        <v>3602</v>
      </c>
      <c r="XB598" s="6" t="s">
        <v>6443</v>
      </c>
      <c r="XE598" s="6" t="s">
        <v>542</v>
      </c>
      <c r="XF598" s="6" t="s">
        <v>2504</v>
      </c>
      <c r="XG598" s="6" t="s">
        <v>4993</v>
      </c>
      <c r="XI598" s="6" t="s">
        <v>1285</v>
      </c>
      <c r="XK598" s="3" t="s">
        <v>194</v>
      </c>
      <c r="XL598" s="3" t="s">
        <v>4993</v>
      </c>
      <c r="XP598" s="6" t="s">
        <v>10499</v>
      </c>
      <c r="XQ598" s="6" t="s">
        <v>10499</v>
      </c>
      <c r="XS598" s="3" t="s">
        <v>11025</v>
      </c>
      <c r="XU598" s="3" t="s">
        <v>3602</v>
      </c>
      <c r="XV598" s="3">
        <v>4</v>
      </c>
      <c r="XW598" s="6" t="s">
        <v>1539</v>
      </c>
      <c r="XX598" s="3" t="s">
        <v>798</v>
      </c>
      <c r="XY598" s="3" t="s">
        <v>1285</v>
      </c>
      <c r="YB598" s="3" t="s">
        <v>1465</v>
      </c>
      <c r="YH598" s="6" t="s">
        <v>1529</v>
      </c>
      <c r="YI598" s="3" t="s">
        <v>786</v>
      </c>
      <c r="YJ598" s="3" t="s">
        <v>2804</v>
      </c>
      <c r="YK598" s="3" t="s">
        <v>2863</v>
      </c>
      <c r="YL598" s="3" t="s">
        <v>275</v>
      </c>
      <c r="YM598" s="3" t="s">
        <v>537</v>
      </c>
      <c r="YO598" s="3" t="s">
        <v>537</v>
      </c>
      <c r="YQ598" s="3" t="s">
        <v>3899</v>
      </c>
      <c r="YR598" s="3" t="s">
        <v>537</v>
      </c>
      <c r="YS598" s="3" t="s">
        <v>272</v>
      </c>
      <c r="YT598" s="3" t="s">
        <v>273</v>
      </c>
      <c r="YU598" s="3" t="s">
        <v>6639</v>
      </c>
      <c r="YV598" s="3" t="s">
        <v>537</v>
      </c>
      <c r="YX598" s="3" t="s">
        <v>2504</v>
      </c>
      <c r="YY598" s="3" t="s">
        <v>2108</v>
      </c>
      <c r="ZA598" s="6" t="s">
        <v>1837</v>
      </c>
      <c r="ZB598" s="3" t="s">
        <v>145</v>
      </c>
      <c r="ZC598" s="3" t="s">
        <v>145</v>
      </c>
      <c r="ZD598" s="24" t="s">
        <v>1664</v>
      </c>
      <c r="ZH598" s="13" t="s">
        <v>664</v>
      </c>
      <c r="ZI598" s="3" t="s">
        <v>601</v>
      </c>
      <c r="ZJ598" s="3" t="s">
        <v>665</v>
      </c>
    </row>
    <row r="599" spans="1:686" ht="33" customHeight="1" x14ac:dyDescent="0.2">
      <c r="A599" s="162" t="s">
        <v>10483</v>
      </c>
      <c r="B599" s="162"/>
      <c r="C599" s="162" t="s">
        <v>10483</v>
      </c>
      <c r="D599" s="162" t="s">
        <v>10483</v>
      </c>
      <c r="E599" s="162" t="s">
        <v>10483</v>
      </c>
      <c r="K599" s="6">
        <v>134</v>
      </c>
      <c r="L599" s="6">
        <v>195</v>
      </c>
      <c r="M599" s="162" t="s">
        <v>10483</v>
      </c>
      <c r="T599" s="3" t="s">
        <v>1164</v>
      </c>
      <c r="AC599" s="3"/>
      <c r="AE599" s="3" t="s">
        <v>3603</v>
      </c>
      <c r="AG599" s="162" t="s">
        <v>10483</v>
      </c>
      <c r="AL599" s="9"/>
      <c r="AM599" s="6" t="s">
        <v>10743</v>
      </c>
      <c r="AO599" s="28">
        <v>4</v>
      </c>
      <c r="AP599" s="28">
        <v>1</v>
      </c>
      <c r="AQ599" s="9"/>
      <c r="BH599" s="98" t="s">
        <v>2708</v>
      </c>
      <c r="BI599" s="28" t="s">
        <v>1529</v>
      </c>
      <c r="BJ599" s="28" t="s">
        <v>4885</v>
      </c>
      <c r="BK599" s="28">
        <v>4</v>
      </c>
      <c r="BQ599" s="28" t="s">
        <v>4455</v>
      </c>
      <c r="BS599" s="227" t="str">
        <f t="shared" si="20"/>
        <v xml:space="preserve"> DRES SDBPS              </v>
      </c>
      <c r="CL599" s="28">
        <v>167</v>
      </c>
      <c r="CM599" s="28">
        <v>162</v>
      </c>
      <c r="CO599" s="3">
        <v>167</v>
      </c>
      <c r="CQ599" s="3">
        <v>167</v>
      </c>
      <c r="CS599" s="3" t="s">
        <v>6636</v>
      </c>
      <c r="CZ599" s="3">
        <v>167</v>
      </c>
      <c r="DA599" s="3">
        <v>167</v>
      </c>
      <c r="DB599" s="51">
        <v>171</v>
      </c>
      <c r="DC599" s="51">
        <v>171</v>
      </c>
      <c r="DD599" s="162" t="s">
        <v>10483</v>
      </c>
      <c r="DE599" s="162" t="s">
        <v>10483</v>
      </c>
      <c r="DF599" s="162" t="s">
        <v>10483</v>
      </c>
      <c r="DG599" s="162" t="s">
        <v>10483</v>
      </c>
      <c r="DH599" s="162" t="s">
        <v>10483</v>
      </c>
      <c r="DI599" s="162" t="s">
        <v>10483</v>
      </c>
      <c r="DJ599" s="162" t="s">
        <v>10483</v>
      </c>
      <c r="DK599" s="162" t="s">
        <v>10483</v>
      </c>
      <c r="DL599" s="162" t="s">
        <v>10483</v>
      </c>
      <c r="EA599" s="162" t="s">
        <v>10483</v>
      </c>
      <c r="EB599" s="162"/>
      <c r="EC599" s="162" t="s">
        <v>10483</v>
      </c>
      <c r="ED599" s="162" t="s">
        <v>10483</v>
      </c>
      <c r="EE599" s="162" t="s">
        <v>10483</v>
      </c>
      <c r="EF599" s="162" t="s">
        <v>10483</v>
      </c>
      <c r="EJ599" s="3" t="s">
        <v>1348</v>
      </c>
      <c r="EK599" s="3" t="s">
        <v>1348</v>
      </c>
      <c r="EL599" s="3" t="s">
        <v>1348</v>
      </c>
      <c r="EM599" s="29">
        <v>3.16</v>
      </c>
      <c r="EN599" s="29">
        <v>0.78</v>
      </c>
      <c r="EO599" s="162" t="s">
        <v>10483</v>
      </c>
      <c r="EP599" s="29">
        <v>3.08</v>
      </c>
      <c r="EQ599" s="29">
        <v>0.74</v>
      </c>
      <c r="ER599" s="162" t="s">
        <v>10483</v>
      </c>
      <c r="EX599" s="142">
        <v>3</v>
      </c>
      <c r="EY599" s="142">
        <v>0.73</v>
      </c>
      <c r="EZ599" s="142"/>
      <c r="FA599" s="142">
        <v>3</v>
      </c>
      <c r="FB599" s="142">
        <v>0.71</v>
      </c>
      <c r="FC599" s="142">
        <v>3</v>
      </c>
      <c r="FD599" s="142">
        <v>0.84</v>
      </c>
      <c r="FE599" s="142">
        <v>3</v>
      </c>
      <c r="FF599" s="142">
        <v>0.83</v>
      </c>
      <c r="FG599" s="162" t="s">
        <v>10483</v>
      </c>
      <c r="FH599" s="162" t="s">
        <v>10483</v>
      </c>
      <c r="FI599" s="162" t="s">
        <v>10483</v>
      </c>
      <c r="FJ599" s="162" t="s">
        <v>10483</v>
      </c>
      <c r="FK599" s="162" t="s">
        <v>10483</v>
      </c>
      <c r="FO599" s="3" t="s">
        <v>4160</v>
      </c>
      <c r="FP599" s="162" t="s">
        <v>10483</v>
      </c>
      <c r="FQ599" s="3" t="s">
        <v>4160</v>
      </c>
      <c r="FR599" s="3" t="s">
        <v>4160</v>
      </c>
      <c r="FS599" s="29">
        <v>2.31</v>
      </c>
      <c r="FT599" s="29">
        <v>0.86</v>
      </c>
      <c r="FU599" s="53" t="s">
        <v>10483</v>
      </c>
      <c r="FV599" s="29">
        <v>2.04</v>
      </c>
      <c r="FW599" s="29">
        <v>0.76</v>
      </c>
      <c r="FX599" s="162" t="s">
        <v>10483</v>
      </c>
      <c r="GD599" s="142">
        <v>2.0699999999999998</v>
      </c>
      <c r="GE599" s="142">
        <v>0.75</v>
      </c>
      <c r="GF599" s="65">
        <v>2.1</v>
      </c>
      <c r="GG599" s="65">
        <v>0.82</v>
      </c>
      <c r="GH599" s="142">
        <v>2.02</v>
      </c>
      <c r="GI599" s="142">
        <v>0.82</v>
      </c>
      <c r="GJ599" s="183" t="s">
        <v>10483</v>
      </c>
      <c r="GK599" s="142">
        <v>2.08</v>
      </c>
      <c r="GL599" s="142">
        <v>0.87</v>
      </c>
      <c r="GM599" s="162" t="s">
        <v>10483</v>
      </c>
      <c r="GN599" s="162" t="s">
        <v>10483</v>
      </c>
      <c r="GO599" s="162" t="s">
        <v>10483</v>
      </c>
      <c r="GP599" s="162" t="s">
        <v>10483</v>
      </c>
      <c r="GQ599" s="162" t="s">
        <v>10483</v>
      </c>
      <c r="GZ599" s="166"/>
      <c r="HA599" s="166"/>
      <c r="HB599" s="166"/>
      <c r="HC599" s="166"/>
      <c r="HD599" s="166"/>
      <c r="HE599" s="166"/>
      <c r="HF599" s="166"/>
      <c r="HG599" s="166"/>
      <c r="HH599" s="166"/>
      <c r="HI599" s="166"/>
      <c r="HJ599" s="166"/>
      <c r="HK599" s="166"/>
      <c r="JZ599" s="9"/>
      <c r="KA599" s="9"/>
      <c r="KB599" s="9"/>
      <c r="KC599" s="9"/>
      <c r="KD599" s="9"/>
      <c r="KE599" s="9"/>
      <c r="KF599" s="9"/>
      <c r="PO599" s="29">
        <v>3.5</v>
      </c>
      <c r="PP599" s="29">
        <v>0.46</v>
      </c>
      <c r="PQ599" s="29">
        <v>3.34</v>
      </c>
      <c r="PR599" s="29">
        <v>0.52</v>
      </c>
      <c r="PY599" s="29">
        <v>3.32</v>
      </c>
      <c r="PZ599" s="29">
        <v>0.5</v>
      </c>
      <c r="QA599" s="29">
        <v>3.35</v>
      </c>
      <c r="QB599" s="29">
        <v>0.56000000000000005</v>
      </c>
      <c r="QC599" s="50">
        <v>3.3</v>
      </c>
      <c r="QD599" s="50">
        <v>0.59</v>
      </c>
      <c r="QE599" s="50">
        <v>3.4</v>
      </c>
      <c r="QF599" s="50">
        <v>0.52</v>
      </c>
      <c r="RP599" s="29">
        <v>16.89</v>
      </c>
      <c r="RQ599" s="29">
        <v>13.08</v>
      </c>
      <c r="RR599" s="53" t="s">
        <v>10483</v>
      </c>
      <c r="RS599" s="53" t="s">
        <v>10483</v>
      </c>
      <c r="SB599" s="142">
        <v>12.58</v>
      </c>
      <c r="SC599" s="142">
        <v>12.91</v>
      </c>
      <c r="SD599" s="142">
        <v>10.88</v>
      </c>
      <c r="SE599" s="142">
        <v>12.54</v>
      </c>
      <c r="VF599" s="3" t="s">
        <v>5035</v>
      </c>
      <c r="VG599" s="9"/>
      <c r="VH599" s="9"/>
      <c r="VI599" s="9"/>
      <c r="VJ599" s="9"/>
      <c r="WA599" s="3" t="s">
        <v>537</v>
      </c>
      <c r="WZ599" s="6" t="s">
        <v>1164</v>
      </c>
      <c r="XA599" s="6" t="s">
        <v>3603</v>
      </c>
      <c r="XD599" s="6" t="s">
        <v>6444</v>
      </c>
      <c r="XF599" s="6" t="s">
        <v>2505</v>
      </c>
      <c r="XG599" s="6" t="s">
        <v>1013</v>
      </c>
      <c r="XI599" s="6" t="s">
        <v>6351</v>
      </c>
      <c r="XK599"/>
      <c r="XL599" s="3" t="s">
        <v>1013</v>
      </c>
      <c r="XP599" s="6" t="s">
        <v>9568</v>
      </c>
      <c r="XQ599" s="6" t="s">
        <v>10743</v>
      </c>
      <c r="XS599" s="6" t="s">
        <v>10972</v>
      </c>
      <c r="XV599" s="3">
        <v>1</v>
      </c>
      <c r="XW599" s="6" t="s">
        <v>1563</v>
      </c>
      <c r="XY599" s="3" t="s">
        <v>1485</v>
      </c>
      <c r="YB599" s="3" t="s">
        <v>1464</v>
      </c>
      <c r="YJ599" s="3" t="s">
        <v>2804</v>
      </c>
      <c r="YX599" s="3" t="s">
        <v>2505</v>
      </c>
      <c r="ZC599" s="3"/>
    </row>
    <row r="600" spans="1:686" ht="33" customHeight="1" x14ac:dyDescent="0.2">
      <c r="B600" s="64" t="s">
        <v>11357</v>
      </c>
      <c r="C600" s="279" t="s">
        <v>9900</v>
      </c>
      <c r="D600" s="279" t="s">
        <v>1544</v>
      </c>
      <c r="E600" s="279" t="s">
        <v>10048</v>
      </c>
      <c r="F600" s="277" t="s">
        <v>9609</v>
      </c>
      <c r="G600" s="278"/>
      <c r="H600" s="278"/>
      <c r="I600" s="278"/>
      <c r="J600" s="278" t="s">
        <v>5591</v>
      </c>
      <c r="K600" s="279">
        <v>135</v>
      </c>
      <c r="L600" s="279">
        <v>196</v>
      </c>
      <c r="M600" s="276" t="s">
        <v>3609</v>
      </c>
      <c r="N600" s="205" t="s">
        <v>10346</v>
      </c>
      <c r="O600" s="3" t="s">
        <v>10370</v>
      </c>
      <c r="P600" s="3">
        <v>4</v>
      </c>
      <c r="Q600" s="3" t="s">
        <v>2381</v>
      </c>
      <c r="R600" s="3" t="s">
        <v>3610</v>
      </c>
      <c r="S600" s="3" t="s">
        <v>75</v>
      </c>
      <c r="T600" s="3" t="s">
        <v>1446</v>
      </c>
      <c r="U600" s="3" t="s">
        <v>883</v>
      </c>
      <c r="V600" s="3" t="s">
        <v>884</v>
      </c>
      <c r="W600" s="3" t="s">
        <v>2114</v>
      </c>
      <c r="X600" s="3" t="s">
        <v>2170</v>
      </c>
      <c r="Y600" s="3" t="s">
        <v>2229</v>
      </c>
      <c r="Z600" s="3" t="s">
        <v>2166</v>
      </c>
      <c r="AA600" s="3" t="s">
        <v>2258</v>
      </c>
      <c r="AB600" s="6" t="s">
        <v>1837</v>
      </c>
      <c r="AC600" s="3" t="s">
        <v>145</v>
      </c>
      <c r="AE600" s="3" t="s">
        <v>3612</v>
      </c>
      <c r="AF600" s="3" t="s">
        <v>3616</v>
      </c>
      <c r="AG600" s="3" t="s">
        <v>987</v>
      </c>
      <c r="AJ600" s="3" t="s">
        <v>542</v>
      </c>
      <c r="AL600" s="9"/>
      <c r="AM600" s="6" t="s">
        <v>10499</v>
      </c>
      <c r="AN600" s="3" t="s">
        <v>537</v>
      </c>
      <c r="AO600" s="28">
        <v>4</v>
      </c>
      <c r="AP600" s="28">
        <v>4</v>
      </c>
      <c r="AQ600" s="28">
        <v>60</v>
      </c>
      <c r="AR600" s="28" t="s">
        <v>2779</v>
      </c>
      <c r="AS600" s="28"/>
      <c r="AT600" s="28">
        <v>680</v>
      </c>
      <c r="AU600" s="28">
        <v>680</v>
      </c>
      <c r="AV600" s="28">
        <v>0</v>
      </c>
      <c r="AW600" s="28">
        <v>22.2</v>
      </c>
      <c r="AX600" s="28">
        <v>7.1</v>
      </c>
      <c r="AY600" s="228"/>
      <c r="AZ600" s="28" t="s">
        <v>557</v>
      </c>
      <c r="BA600" s="28" t="s">
        <v>542</v>
      </c>
      <c r="BB600" s="28" t="s">
        <v>1377</v>
      </c>
      <c r="BC600" s="28" t="s">
        <v>1378</v>
      </c>
      <c r="BH600" s="98" t="s">
        <v>2708</v>
      </c>
      <c r="BI600" s="28" t="s">
        <v>1529</v>
      </c>
      <c r="BK600" s="28" t="s">
        <v>1529</v>
      </c>
      <c r="BL600" s="28" t="s">
        <v>448</v>
      </c>
      <c r="BM600" s="28" t="s">
        <v>4285</v>
      </c>
      <c r="BN600" s="28" t="s">
        <v>4286</v>
      </c>
      <c r="BO600" s="28" t="s">
        <v>4287</v>
      </c>
      <c r="BQ600" s="28" t="s">
        <v>4455</v>
      </c>
      <c r="BR600" s="227" t="s">
        <v>1373</v>
      </c>
      <c r="BS600" s="227" t="str">
        <f t="shared" si="20"/>
        <v xml:space="preserve">  SDBPS        TIIS (rewritten IBSS-r) PANAS-r (fear/anxiety, guilt, sadness     </v>
      </c>
      <c r="BT600" s="28" t="s">
        <v>4428</v>
      </c>
      <c r="BU600" s="255" t="s">
        <v>1374</v>
      </c>
      <c r="CE600" s="28" t="s">
        <v>4463</v>
      </c>
      <c r="CJ600" s="118" t="s">
        <v>5591</v>
      </c>
      <c r="CK600" s="28" t="s">
        <v>4594</v>
      </c>
      <c r="CL600" s="28">
        <v>173</v>
      </c>
      <c r="CM600" s="28">
        <v>173</v>
      </c>
      <c r="CN600" s="3" t="s">
        <v>4891</v>
      </c>
      <c r="CO600" s="3">
        <v>173</v>
      </c>
      <c r="CP600" s="3" t="s">
        <v>112</v>
      </c>
      <c r="CQ600" s="3">
        <v>173</v>
      </c>
      <c r="CR600" s="3" t="s">
        <v>6641</v>
      </c>
      <c r="CS600" s="3">
        <v>173</v>
      </c>
      <c r="CZ600" s="3">
        <v>173</v>
      </c>
      <c r="DA600" s="3">
        <v>173</v>
      </c>
      <c r="DB600" s="3">
        <v>173</v>
      </c>
      <c r="DC600" s="51">
        <v>173</v>
      </c>
      <c r="EF600" s="9"/>
      <c r="EJ600" s="3" t="s">
        <v>1348</v>
      </c>
      <c r="EK600" s="3" t="s">
        <v>1348</v>
      </c>
      <c r="EL600" s="3" t="s">
        <v>1348</v>
      </c>
      <c r="EM600" s="29">
        <v>3.64</v>
      </c>
      <c r="EN600" s="29">
        <v>0.66</v>
      </c>
      <c r="EP600" s="29">
        <v>3.03</v>
      </c>
      <c r="EQ600" s="29">
        <v>0.66</v>
      </c>
      <c r="EX600" s="142">
        <v>3.16</v>
      </c>
      <c r="EY600" s="142">
        <v>0.71</v>
      </c>
      <c r="EZ600" s="142"/>
      <c r="FA600" s="142">
        <v>3.18</v>
      </c>
      <c r="FB600" s="142">
        <v>0.72</v>
      </c>
      <c r="FC600" s="142">
        <v>3.09</v>
      </c>
      <c r="FD600" s="142">
        <v>0.74</v>
      </c>
      <c r="FE600" s="142">
        <v>3.13</v>
      </c>
      <c r="FF600" s="142">
        <v>0.82</v>
      </c>
      <c r="FK600" s="9"/>
      <c r="GP600" s="2"/>
      <c r="GQ600" s="9"/>
      <c r="GU600" s="29" t="s">
        <v>1374</v>
      </c>
      <c r="GV600" s="29">
        <v>17.600000000000001</v>
      </c>
      <c r="GW600" s="29">
        <v>12.16</v>
      </c>
      <c r="GX600" s="29">
        <v>8.51</v>
      </c>
      <c r="GY600" s="29">
        <v>7.62</v>
      </c>
      <c r="GZ600" s="166"/>
      <c r="HA600" s="166"/>
      <c r="HB600" s="166"/>
      <c r="HC600" s="166"/>
      <c r="HD600" s="166">
        <v>8.85</v>
      </c>
      <c r="HE600" s="166">
        <v>8.31</v>
      </c>
      <c r="HF600" s="166"/>
      <c r="HG600" s="166"/>
      <c r="HH600" s="166"/>
      <c r="HI600" s="166"/>
      <c r="HJ600" s="166"/>
      <c r="HK600" s="166"/>
      <c r="HO600" s="3" t="s">
        <v>557</v>
      </c>
      <c r="HP600" s="29" t="s">
        <v>7548</v>
      </c>
      <c r="HQ600" s="29" t="s">
        <v>7548</v>
      </c>
      <c r="HR600" s="29" t="s">
        <v>7548</v>
      </c>
      <c r="HS600" s="29" t="s">
        <v>7548</v>
      </c>
      <c r="HT600" s="29" t="s">
        <v>7548</v>
      </c>
      <c r="HU600" s="29" t="s">
        <v>7548</v>
      </c>
      <c r="HX600" s="29" t="s">
        <v>1374</v>
      </c>
      <c r="HY600" s="29" t="s">
        <v>10870</v>
      </c>
      <c r="JZ600" s="9"/>
      <c r="KA600" s="9"/>
      <c r="KB600" s="9"/>
      <c r="KC600" s="9"/>
      <c r="KD600" s="9"/>
      <c r="KE600" s="9"/>
      <c r="KF600" s="9"/>
      <c r="PL600" s="3" t="s">
        <v>4426</v>
      </c>
      <c r="PM600" s="3" t="s">
        <v>4225</v>
      </c>
      <c r="PN600" s="3" t="s">
        <v>4225</v>
      </c>
      <c r="PO600" s="29">
        <v>3.86</v>
      </c>
      <c r="PP600" s="29">
        <v>0.42</v>
      </c>
      <c r="PQ600" s="29">
        <v>3.41</v>
      </c>
      <c r="PR600" s="29">
        <v>0.48</v>
      </c>
      <c r="PY600" s="29">
        <v>3.44</v>
      </c>
      <c r="PZ600" s="29">
        <v>0.61</v>
      </c>
      <c r="QA600" s="50">
        <v>3.48</v>
      </c>
      <c r="QB600" s="50">
        <v>0.56000000000000005</v>
      </c>
      <c r="QC600" s="50">
        <v>3.34</v>
      </c>
      <c r="QD600" s="50">
        <v>0.64</v>
      </c>
      <c r="QE600" s="29">
        <v>3.32</v>
      </c>
      <c r="QF600" s="29">
        <v>0.68</v>
      </c>
      <c r="QK600" s="3" t="s">
        <v>4427</v>
      </c>
      <c r="QL600" s="3" t="s">
        <v>4347</v>
      </c>
      <c r="QM600" s="3" t="s">
        <v>4347</v>
      </c>
      <c r="QN600" s="29">
        <v>2.33</v>
      </c>
      <c r="QO600" s="29">
        <v>0.83</v>
      </c>
      <c r="QQ600" s="29">
        <v>1.81</v>
      </c>
      <c r="QR600" s="29">
        <v>0.67</v>
      </c>
      <c r="QY600" s="142">
        <v>1.88</v>
      </c>
      <c r="QZ600" s="142">
        <v>0.71</v>
      </c>
      <c r="RA600" s="142"/>
      <c r="RB600" s="142">
        <v>1.89</v>
      </c>
      <c r="RC600" s="142">
        <v>0.72</v>
      </c>
      <c r="RD600" s="142">
        <v>1.83</v>
      </c>
      <c r="RE600" s="142">
        <v>0.7</v>
      </c>
      <c r="RF600" s="142"/>
      <c r="RG600" s="142">
        <v>1.86</v>
      </c>
      <c r="RH600" s="142">
        <v>0.7</v>
      </c>
      <c r="VF600" s="3" t="s">
        <v>5046</v>
      </c>
      <c r="VG600" s="3" t="s">
        <v>5171</v>
      </c>
      <c r="VH600" s="3" t="s">
        <v>4524</v>
      </c>
      <c r="VI600" s="3">
        <v>81</v>
      </c>
      <c r="VJ600" s="29">
        <v>46.82</v>
      </c>
      <c r="VO600" s="3" t="s">
        <v>6446</v>
      </c>
      <c r="VQ600" s="3" t="s">
        <v>3609</v>
      </c>
      <c r="VR600" s="3" t="s">
        <v>6445</v>
      </c>
      <c r="VS600" s="3" t="s">
        <v>6445</v>
      </c>
      <c r="VT600" s="6" t="s">
        <v>3609</v>
      </c>
      <c r="VX600" s="3" t="s">
        <v>6447</v>
      </c>
      <c r="VY600" s="3" t="s">
        <v>6446</v>
      </c>
      <c r="VZ600" s="3" t="s">
        <v>537</v>
      </c>
      <c r="WA600" s="134" t="s">
        <v>537</v>
      </c>
      <c r="WB600" s="117" t="s">
        <v>10430</v>
      </c>
      <c r="WC600" s="3" t="s">
        <v>537</v>
      </c>
      <c r="WG600" s="7" t="s">
        <v>537</v>
      </c>
      <c r="WO600" s="2" t="s">
        <v>987</v>
      </c>
      <c r="WQ600" s="91" t="s">
        <v>776</v>
      </c>
      <c r="WU600" s="3" t="s">
        <v>5839</v>
      </c>
      <c r="WV600" s="7" t="s">
        <v>537</v>
      </c>
      <c r="WW600" s="3" t="s">
        <v>6452</v>
      </c>
      <c r="WZ600" s="6" t="s">
        <v>1446</v>
      </c>
      <c r="XA600" s="6" t="s">
        <v>3612</v>
      </c>
      <c r="XB600" s="6" t="s">
        <v>6448</v>
      </c>
      <c r="XE600" s="6" t="s">
        <v>542</v>
      </c>
      <c r="XF600" s="6" t="s">
        <v>2508</v>
      </c>
      <c r="XG600" s="6" t="s">
        <v>1285</v>
      </c>
      <c r="XI600" s="6" t="s">
        <v>1285</v>
      </c>
      <c r="XK600"/>
      <c r="XL600" s="3" t="s">
        <v>1285</v>
      </c>
      <c r="XM600" s="6" t="s">
        <v>1096</v>
      </c>
      <c r="XN600" s="6" t="s">
        <v>1096</v>
      </c>
      <c r="XP600" s="6" t="s">
        <v>10499</v>
      </c>
      <c r="XQ600" s="6" t="s">
        <v>10499</v>
      </c>
      <c r="XS600" s="3" t="s">
        <v>3600</v>
      </c>
      <c r="XU600" s="3" t="s">
        <v>3616</v>
      </c>
      <c r="XV600" s="3">
        <v>4</v>
      </c>
      <c r="XW600" s="6" t="s">
        <v>1160</v>
      </c>
      <c r="YB600" s="3" t="s">
        <v>1096</v>
      </c>
      <c r="YI600" s="6" t="s">
        <v>4959</v>
      </c>
      <c r="YJ600" s="3" t="s">
        <v>2810</v>
      </c>
      <c r="YK600" s="3" t="s">
        <v>2863</v>
      </c>
      <c r="YL600" s="3" t="s">
        <v>1447</v>
      </c>
      <c r="YM600" s="3" t="s">
        <v>776</v>
      </c>
      <c r="YQ600" s="3" t="s">
        <v>3899</v>
      </c>
      <c r="YR600" s="3" t="s">
        <v>537</v>
      </c>
      <c r="YS600" s="3" t="s">
        <v>883</v>
      </c>
      <c r="YT600" s="3" t="s">
        <v>884</v>
      </c>
      <c r="YU600" s="3" t="s">
        <v>6642</v>
      </c>
      <c r="YV600" s="3" t="s">
        <v>537</v>
      </c>
      <c r="YX600" s="3" t="s">
        <v>2508</v>
      </c>
      <c r="YY600" s="3" t="s">
        <v>2114</v>
      </c>
      <c r="ZA600" s="6" t="s">
        <v>1837</v>
      </c>
      <c r="ZC600" s="3" t="s">
        <v>1972</v>
      </c>
      <c r="ZH600" s="13" t="s">
        <v>1374</v>
      </c>
      <c r="ZI600" s="3" t="s">
        <v>1375</v>
      </c>
      <c r="ZJ600" s="3" t="s">
        <v>1376</v>
      </c>
    </row>
    <row r="601" spans="1:686" ht="33" customHeight="1" x14ac:dyDescent="0.2">
      <c r="K601" s="6">
        <v>135</v>
      </c>
      <c r="L601" s="6">
        <v>196</v>
      </c>
      <c r="T601" s="3" t="s">
        <v>1163</v>
      </c>
      <c r="AB601" s="6" t="s">
        <v>1837</v>
      </c>
      <c r="AC601" s="3"/>
      <c r="AE601" s="3" t="s">
        <v>3613</v>
      </c>
      <c r="AF601" s="3" t="s">
        <v>3615</v>
      </c>
      <c r="AG601" s="3" t="s">
        <v>987</v>
      </c>
      <c r="AL601" s="9"/>
      <c r="AM601" s="6" t="s">
        <v>10499</v>
      </c>
      <c r="AO601" s="28">
        <v>4</v>
      </c>
      <c r="AP601" s="28">
        <v>4</v>
      </c>
      <c r="AQ601" s="28">
        <v>60</v>
      </c>
      <c r="BH601" s="98" t="s">
        <v>2708</v>
      </c>
      <c r="BQ601" s="28" t="s">
        <v>4455</v>
      </c>
      <c r="BS601" s="227" t="str">
        <f t="shared" si="20"/>
        <v xml:space="preserve">                </v>
      </c>
      <c r="CF601" s="28" t="s">
        <v>4458</v>
      </c>
      <c r="CL601" s="28">
        <v>162</v>
      </c>
      <c r="CM601" s="28">
        <v>162</v>
      </c>
      <c r="CO601" s="3">
        <v>162</v>
      </c>
      <c r="CQ601" s="3">
        <v>162</v>
      </c>
      <c r="CR601" s="3" t="s">
        <v>6641</v>
      </c>
      <c r="CS601" s="3">
        <v>162</v>
      </c>
      <c r="CZ601" s="3">
        <v>162</v>
      </c>
      <c r="DA601" s="3">
        <v>162</v>
      </c>
      <c r="DB601" s="3">
        <v>162</v>
      </c>
      <c r="DC601" s="51">
        <v>162</v>
      </c>
      <c r="EF601" s="9"/>
      <c r="EM601" s="29">
        <v>3.68</v>
      </c>
      <c r="EN601" s="29">
        <v>0.61</v>
      </c>
      <c r="EP601" s="29">
        <v>3.06</v>
      </c>
      <c r="EQ601" s="29">
        <v>0.68</v>
      </c>
      <c r="EX601" s="142">
        <v>3.11</v>
      </c>
      <c r="EY601" s="142">
        <v>0.69</v>
      </c>
      <c r="EZ601" s="142"/>
      <c r="FA601" s="142">
        <v>3.14</v>
      </c>
      <c r="FB601" s="142">
        <v>0.78</v>
      </c>
      <c r="FC601" s="142">
        <v>3.01</v>
      </c>
      <c r="FD601" s="142">
        <v>0.76</v>
      </c>
      <c r="FE601" s="142">
        <v>2.98</v>
      </c>
      <c r="FF601" s="142">
        <v>0.87</v>
      </c>
      <c r="FK601" s="9"/>
      <c r="GP601" s="2"/>
      <c r="GQ601" s="9"/>
      <c r="GV601" s="29">
        <v>16.7</v>
      </c>
      <c r="GW601" s="29">
        <v>11.89</v>
      </c>
      <c r="GX601" s="29">
        <v>9.3800000000000008</v>
      </c>
      <c r="GY601" s="29">
        <v>9.02</v>
      </c>
      <c r="GZ601" s="166"/>
      <c r="HA601" s="166"/>
      <c r="HB601" s="166"/>
      <c r="HC601" s="166"/>
      <c r="HD601" s="166">
        <v>8.8699999999999992</v>
      </c>
      <c r="HE601" s="166">
        <v>8.83</v>
      </c>
      <c r="HF601" s="166"/>
      <c r="HG601" s="166"/>
      <c r="HH601" s="166"/>
      <c r="HI601" s="166"/>
      <c r="HJ601" s="166"/>
      <c r="HK601" s="166"/>
      <c r="JZ601" s="9"/>
      <c r="KA601" s="9"/>
      <c r="KB601" s="9"/>
      <c r="KC601" s="9"/>
      <c r="KD601" s="9"/>
      <c r="KE601" s="9"/>
      <c r="KF601" s="9"/>
      <c r="PO601" s="29">
        <v>3.86</v>
      </c>
      <c r="PP601" s="29">
        <v>0.44</v>
      </c>
      <c r="PQ601" s="29">
        <v>3.43</v>
      </c>
      <c r="PR601" s="29">
        <v>0.56999999999999995</v>
      </c>
      <c r="PY601" s="29">
        <v>3.45</v>
      </c>
      <c r="PZ601" s="29">
        <v>0.51</v>
      </c>
      <c r="QA601" s="50">
        <v>3.41</v>
      </c>
      <c r="QB601" s="50">
        <v>0.57999999999999996</v>
      </c>
      <c r="QC601" s="50">
        <v>3.35</v>
      </c>
      <c r="QD601" s="50">
        <v>0.62</v>
      </c>
      <c r="QE601" s="29">
        <v>3.26</v>
      </c>
      <c r="QF601" s="29">
        <v>0.66</v>
      </c>
      <c r="QN601" s="29">
        <v>2.3199999999999998</v>
      </c>
      <c r="QO601" s="29">
        <v>0.74</v>
      </c>
      <c r="QQ601" s="29">
        <v>1.84</v>
      </c>
      <c r="QR601" s="29">
        <v>0.62</v>
      </c>
      <c r="QY601" s="142">
        <v>1.9</v>
      </c>
      <c r="QZ601" s="142">
        <v>0.73</v>
      </c>
      <c r="RA601" s="142"/>
      <c r="RB601" s="142">
        <v>1.92</v>
      </c>
      <c r="RC601" s="142">
        <v>0.82</v>
      </c>
      <c r="RD601" s="142">
        <v>1.88</v>
      </c>
      <c r="RE601" s="142">
        <v>0.74</v>
      </c>
      <c r="RF601" s="142"/>
      <c r="RG601" s="142">
        <v>1.82</v>
      </c>
      <c r="RH601" s="142">
        <v>0.76</v>
      </c>
      <c r="VF601" s="3" t="s">
        <v>5046</v>
      </c>
      <c r="VG601" s="3" t="s">
        <v>5172</v>
      </c>
      <c r="VH601" s="3" t="s">
        <v>4524</v>
      </c>
      <c r="VI601" s="3">
        <v>73</v>
      </c>
      <c r="VJ601" s="3">
        <v>45.06</v>
      </c>
      <c r="WA601" s="134" t="s">
        <v>537</v>
      </c>
      <c r="WZ601" s="6" t="s">
        <v>1163</v>
      </c>
      <c r="XA601" s="6" t="s">
        <v>3613</v>
      </c>
      <c r="XB601" s="6" t="s">
        <v>6449</v>
      </c>
      <c r="XF601" s="6" t="s">
        <v>2508</v>
      </c>
      <c r="XG601" s="6" t="s">
        <v>1285</v>
      </c>
      <c r="XI601" s="6" t="s">
        <v>1285</v>
      </c>
      <c r="XK601"/>
      <c r="XL601" s="3" t="s">
        <v>1285</v>
      </c>
      <c r="XM601" s="6" t="s">
        <v>1096</v>
      </c>
      <c r="XN601" s="6" t="s">
        <v>1096</v>
      </c>
      <c r="XP601" s="6" t="s">
        <v>10499</v>
      </c>
      <c r="XQ601" s="6" t="s">
        <v>10499</v>
      </c>
      <c r="XS601" s="3" t="s">
        <v>3599</v>
      </c>
      <c r="XU601" s="3" t="s">
        <v>3615</v>
      </c>
      <c r="XV601" s="3">
        <v>4</v>
      </c>
      <c r="XW601" s="6" t="s">
        <v>1590</v>
      </c>
      <c r="YB601" s="3" t="s">
        <v>1096</v>
      </c>
      <c r="YJ601" s="3" t="s">
        <v>2810</v>
      </c>
      <c r="YX601" s="3" t="s">
        <v>2508</v>
      </c>
      <c r="ZA601" s="6" t="s">
        <v>1837</v>
      </c>
      <c r="ZC601" s="3"/>
    </row>
    <row r="602" spans="1:686" ht="33" customHeight="1" x14ac:dyDescent="0.2">
      <c r="K602" s="6">
        <v>135</v>
      </c>
      <c r="L602" s="6">
        <v>196</v>
      </c>
      <c r="T602" s="9" t="s">
        <v>1160</v>
      </c>
      <c r="AB602" s="6" t="s">
        <v>2020</v>
      </c>
      <c r="AC602" s="3" t="s">
        <v>218</v>
      </c>
      <c r="AE602" s="3" t="s">
        <v>3614</v>
      </c>
      <c r="AF602" s="3" t="s">
        <v>3617</v>
      </c>
      <c r="AG602" s="3" t="s">
        <v>987</v>
      </c>
      <c r="AL602" s="9"/>
      <c r="AM602" s="6" t="s">
        <v>10499</v>
      </c>
      <c r="AO602" s="9"/>
      <c r="AP602" s="9">
        <v>6</v>
      </c>
      <c r="AQ602" s="9">
        <v>40</v>
      </c>
      <c r="BH602" s="98" t="s">
        <v>2708</v>
      </c>
      <c r="BQ602" s="28" t="s">
        <v>4455</v>
      </c>
      <c r="BS602" s="227" t="str">
        <f t="shared" si="20"/>
        <v xml:space="preserve">                </v>
      </c>
      <c r="CL602" s="28">
        <v>184</v>
      </c>
      <c r="CM602" s="28">
        <v>184</v>
      </c>
      <c r="CO602" s="3">
        <v>184</v>
      </c>
      <c r="CQ602" s="3">
        <v>184</v>
      </c>
      <c r="CR602" s="3" t="s">
        <v>6641</v>
      </c>
      <c r="CS602" s="3">
        <v>184</v>
      </c>
      <c r="CZ602" s="3">
        <v>184</v>
      </c>
      <c r="DA602" s="3">
        <v>184</v>
      </c>
      <c r="DB602" s="3">
        <v>184</v>
      </c>
      <c r="DC602" s="51">
        <v>184</v>
      </c>
      <c r="DE602" s="9"/>
      <c r="DF602" s="9"/>
      <c r="EF602" s="9"/>
      <c r="EM602" s="29">
        <v>3.61</v>
      </c>
      <c r="EN602" s="29">
        <v>0.65</v>
      </c>
      <c r="EP602" s="29">
        <v>3.21</v>
      </c>
      <c r="EQ602" s="29">
        <v>0.69</v>
      </c>
      <c r="EX602" s="142">
        <v>3.21</v>
      </c>
      <c r="EY602" s="142">
        <v>0.72</v>
      </c>
      <c r="EZ602" s="142"/>
      <c r="FA602" s="142">
        <v>3.13</v>
      </c>
      <c r="FB602" s="142">
        <v>0.74</v>
      </c>
      <c r="FC602" s="142">
        <v>3.09</v>
      </c>
      <c r="FD602" s="142">
        <v>0.8</v>
      </c>
      <c r="FE602" s="142">
        <v>3.09</v>
      </c>
      <c r="FF602" s="142">
        <v>0.79</v>
      </c>
      <c r="FK602" s="9"/>
      <c r="GP602" s="2"/>
      <c r="GQ602" s="9"/>
      <c r="GV602" s="29">
        <v>18.16</v>
      </c>
      <c r="GW602" s="29">
        <v>13.03</v>
      </c>
      <c r="GX602" s="29">
        <v>10.48</v>
      </c>
      <c r="GY602" s="29">
        <v>9.77</v>
      </c>
      <c r="GZ602" s="166"/>
      <c r="HA602" s="166"/>
      <c r="HB602" s="166"/>
      <c r="HC602" s="166"/>
      <c r="HD602" s="166">
        <v>11.08</v>
      </c>
      <c r="HE602" s="166">
        <v>12.03</v>
      </c>
      <c r="HF602" s="166"/>
      <c r="HG602" s="166"/>
      <c r="HH602" s="166"/>
      <c r="HI602" s="166"/>
      <c r="HJ602" s="166"/>
      <c r="HK602" s="166"/>
      <c r="JZ602" s="9"/>
      <c r="KA602" s="9"/>
      <c r="KB602" s="9"/>
      <c r="KC602" s="9"/>
      <c r="KD602" s="9"/>
      <c r="KE602" s="9"/>
      <c r="KF602" s="9"/>
      <c r="PO602" s="29">
        <v>3.85</v>
      </c>
      <c r="PP602" s="29">
        <v>0.45</v>
      </c>
      <c r="PQ602" s="29">
        <v>3.53</v>
      </c>
      <c r="PR602" s="29">
        <v>0.56999999999999995</v>
      </c>
      <c r="PY602" s="29">
        <v>3.56</v>
      </c>
      <c r="PZ602" s="29">
        <v>0.48</v>
      </c>
      <c r="QA602" s="50">
        <v>3.47</v>
      </c>
      <c r="QB602" s="50">
        <v>0.56000000000000005</v>
      </c>
      <c r="QC602" s="50">
        <v>3.43</v>
      </c>
      <c r="QD602" s="50">
        <v>0.65</v>
      </c>
      <c r="QE602" s="29">
        <v>3.35</v>
      </c>
      <c r="QF602" s="29">
        <v>0.69</v>
      </c>
      <c r="QN602" s="29">
        <v>2.2999999999999998</v>
      </c>
      <c r="QO602" s="29">
        <v>0.79</v>
      </c>
      <c r="QQ602" s="29">
        <v>1.92</v>
      </c>
      <c r="QR602" s="29">
        <v>0.68</v>
      </c>
      <c r="QY602" s="142">
        <v>1.96</v>
      </c>
      <c r="QZ602" s="142">
        <v>0.75</v>
      </c>
      <c r="RA602" s="142"/>
      <c r="RB602" s="142">
        <v>1.9</v>
      </c>
      <c r="RC602" s="142">
        <v>0.73</v>
      </c>
      <c r="RD602" s="142">
        <v>1.93</v>
      </c>
      <c r="RE602" s="142">
        <v>0.76</v>
      </c>
      <c r="RF602" s="142"/>
      <c r="RG602" s="142">
        <v>1.83</v>
      </c>
      <c r="RH602" s="142">
        <v>0.71</v>
      </c>
      <c r="VF602" s="3" t="s">
        <v>5046</v>
      </c>
      <c r="VG602" s="3" t="s">
        <v>5173</v>
      </c>
      <c r="VH602" s="3" t="s">
        <v>4524</v>
      </c>
      <c r="VI602" s="3">
        <v>104</v>
      </c>
      <c r="VJ602" s="3">
        <v>56.52</v>
      </c>
      <c r="WA602" s="134" t="s">
        <v>537</v>
      </c>
      <c r="WZ602" s="10" t="s">
        <v>1160</v>
      </c>
      <c r="XA602" s="6" t="s">
        <v>3614</v>
      </c>
      <c r="XB602" s="6" t="s">
        <v>6450</v>
      </c>
      <c r="XF602" s="10" t="s">
        <v>1973</v>
      </c>
      <c r="XG602" s="6" t="s">
        <v>1285</v>
      </c>
      <c r="XI602" s="6" t="s">
        <v>1285</v>
      </c>
      <c r="XK602"/>
      <c r="XL602" s="3" t="s">
        <v>1285</v>
      </c>
      <c r="XM602" s="6" t="s">
        <v>1096</v>
      </c>
      <c r="XN602" s="6" t="s">
        <v>1096</v>
      </c>
      <c r="XP602" s="6" t="s">
        <v>10499</v>
      </c>
      <c r="XQ602" s="6" t="s">
        <v>10499</v>
      </c>
      <c r="XS602" s="3" t="s">
        <v>3617</v>
      </c>
      <c r="XU602" s="3" t="s">
        <v>3617</v>
      </c>
      <c r="XV602" s="9">
        <v>6</v>
      </c>
      <c r="XW602" s="6" t="s">
        <v>1592</v>
      </c>
      <c r="YB602" s="3" t="s">
        <v>1096</v>
      </c>
      <c r="YJ602" s="3" t="s">
        <v>2810</v>
      </c>
      <c r="YX602" s="9" t="s">
        <v>1973</v>
      </c>
      <c r="ZA602" s="6" t="s">
        <v>1924</v>
      </c>
      <c r="ZC602" s="3" t="s">
        <v>1974</v>
      </c>
    </row>
    <row r="603" spans="1:686" ht="33" customHeight="1" x14ac:dyDescent="0.2">
      <c r="K603" s="6">
        <v>135</v>
      </c>
      <c r="L603" s="6">
        <v>196</v>
      </c>
      <c r="T603" s="9" t="s">
        <v>1448</v>
      </c>
      <c r="AC603" s="3"/>
      <c r="AE603" s="9" t="s">
        <v>1448</v>
      </c>
      <c r="AG603" s="162" t="s">
        <v>10483</v>
      </c>
      <c r="AL603" s="9"/>
      <c r="AM603" s="6" t="s">
        <v>10743</v>
      </c>
      <c r="AO603" s="9"/>
      <c r="AP603" s="28">
        <v>1</v>
      </c>
      <c r="AQ603" s="28">
        <v>55</v>
      </c>
      <c r="BH603" s="98" t="s">
        <v>2708</v>
      </c>
      <c r="BQ603" s="28" t="s">
        <v>4455</v>
      </c>
      <c r="BS603" s="227" t="str">
        <f t="shared" si="20"/>
        <v xml:space="preserve">                </v>
      </c>
      <c r="CL603" s="28">
        <v>161</v>
      </c>
      <c r="CM603" s="28">
        <v>161</v>
      </c>
      <c r="CO603" s="3">
        <v>161</v>
      </c>
      <c r="CQ603" s="3">
        <v>161</v>
      </c>
      <c r="CR603" s="3" t="s">
        <v>6641</v>
      </c>
      <c r="CS603" s="3">
        <v>161</v>
      </c>
      <c r="CZ603" s="3">
        <v>161</v>
      </c>
      <c r="DA603" s="3">
        <v>161</v>
      </c>
      <c r="DB603" s="3">
        <v>161</v>
      </c>
      <c r="DC603" s="51">
        <v>161</v>
      </c>
      <c r="DD603" s="9"/>
      <c r="DE603" s="9"/>
      <c r="DF603" s="9"/>
      <c r="EF603" s="9"/>
      <c r="EM603" s="29">
        <v>3.78</v>
      </c>
      <c r="EN603" s="29">
        <v>0.61</v>
      </c>
      <c r="EP603" s="29">
        <v>3.55</v>
      </c>
      <c r="EQ603" s="29">
        <v>0.69</v>
      </c>
      <c r="EX603" s="142">
        <v>3.39</v>
      </c>
      <c r="EY603" s="142">
        <v>0.7</v>
      </c>
      <c r="EZ603" s="142"/>
      <c r="FA603" s="142">
        <v>3.37</v>
      </c>
      <c r="FB603" s="142">
        <v>0.74</v>
      </c>
      <c r="FC603" s="142">
        <v>3.31</v>
      </c>
      <c r="FD603" s="142">
        <v>0.78</v>
      </c>
      <c r="FE603" s="142">
        <v>3.19</v>
      </c>
      <c r="FF603" s="142">
        <v>0.83</v>
      </c>
      <c r="FK603" s="9"/>
      <c r="GP603" s="2"/>
      <c r="GQ603" s="9"/>
      <c r="GV603" s="29">
        <v>17.05</v>
      </c>
      <c r="GW603" s="29">
        <v>10.9</v>
      </c>
      <c r="GX603" s="29">
        <v>12.89</v>
      </c>
      <c r="GY603" s="29">
        <v>10.48</v>
      </c>
      <c r="GZ603" s="166"/>
      <c r="HA603" s="166"/>
      <c r="HB603" s="166"/>
      <c r="HC603" s="166"/>
      <c r="HD603" s="166">
        <v>12.55</v>
      </c>
      <c r="HE603" s="166">
        <v>12.44</v>
      </c>
      <c r="HF603" s="166"/>
      <c r="HG603" s="166"/>
      <c r="HH603" s="166"/>
      <c r="HI603" s="166"/>
      <c r="HJ603" s="166"/>
      <c r="HK603" s="166"/>
      <c r="JZ603" s="9"/>
      <c r="KA603" s="9"/>
      <c r="KB603" s="9"/>
      <c r="KC603" s="9"/>
      <c r="KD603" s="9"/>
      <c r="KE603" s="9"/>
      <c r="KF603" s="9"/>
      <c r="PO603" s="29">
        <v>3.87</v>
      </c>
      <c r="PP603" s="29">
        <v>0.42</v>
      </c>
      <c r="PQ603" s="29">
        <v>3.73</v>
      </c>
      <c r="PR603" s="29">
        <v>0.41</v>
      </c>
      <c r="PY603" s="29">
        <v>3.68</v>
      </c>
      <c r="PZ603" s="29">
        <v>0.5</v>
      </c>
      <c r="QA603" s="50">
        <v>3.65</v>
      </c>
      <c r="QB603" s="50">
        <v>0.46</v>
      </c>
      <c r="QC603" s="50">
        <v>3.58</v>
      </c>
      <c r="QD603" s="50">
        <v>0.56000000000000005</v>
      </c>
      <c r="QE603" s="29">
        <v>3.5</v>
      </c>
      <c r="QF603" s="29">
        <v>0.59</v>
      </c>
      <c r="QN603" s="29">
        <v>2.35</v>
      </c>
      <c r="QO603" s="29">
        <v>0.78</v>
      </c>
      <c r="QQ603" s="29">
        <v>2.13</v>
      </c>
      <c r="QR603" s="29">
        <v>0.76</v>
      </c>
      <c r="QY603" s="142">
        <v>2.0499999999999998</v>
      </c>
      <c r="QZ603" s="142">
        <v>0.81</v>
      </c>
      <c r="RA603" s="142"/>
      <c r="RB603" s="142">
        <v>2.0099999999999998</v>
      </c>
      <c r="RC603" s="142">
        <v>0.78</v>
      </c>
      <c r="RD603" s="142">
        <v>1.99</v>
      </c>
      <c r="RE603" s="142">
        <v>0.8</v>
      </c>
      <c r="RF603" s="142"/>
      <c r="RG603" s="142">
        <v>1.9</v>
      </c>
      <c r="RH603" s="142">
        <v>0.8</v>
      </c>
      <c r="VF603" s="3" t="s">
        <v>5071</v>
      </c>
      <c r="VG603" s="3" t="s">
        <v>5174</v>
      </c>
      <c r="VH603" s="3" t="s">
        <v>4524</v>
      </c>
      <c r="VI603" s="3">
        <v>101</v>
      </c>
      <c r="VJ603" s="3">
        <v>62.73</v>
      </c>
      <c r="WA603" s="134" t="s">
        <v>537</v>
      </c>
      <c r="WZ603" s="10" t="s">
        <v>1448</v>
      </c>
      <c r="XA603" s="10" t="s">
        <v>1448</v>
      </c>
      <c r="XD603" s="6" t="s">
        <v>6451</v>
      </c>
      <c r="XF603" s="6" t="s">
        <v>2509</v>
      </c>
      <c r="XG603" s="6" t="s">
        <v>1013</v>
      </c>
      <c r="XI603" s="6" t="s">
        <v>6022</v>
      </c>
      <c r="XK603"/>
      <c r="XL603" s="3" t="s">
        <v>1013</v>
      </c>
      <c r="XP603" s="6" t="s">
        <v>9568</v>
      </c>
      <c r="XQ603" s="6" t="s">
        <v>10743</v>
      </c>
      <c r="XS603" s="3" t="s">
        <v>11016</v>
      </c>
      <c r="XV603" s="3">
        <v>1</v>
      </c>
      <c r="XW603" s="6" t="s">
        <v>1591</v>
      </c>
      <c r="YB603" s="3" t="s">
        <v>1464</v>
      </c>
      <c r="YJ603" s="3" t="s">
        <v>2810</v>
      </c>
      <c r="YX603" s="3" t="s">
        <v>2509</v>
      </c>
      <c r="ZC603" s="3"/>
    </row>
    <row r="604" spans="1:686" s="6" customFormat="1" ht="33" customHeight="1" x14ac:dyDescent="0.2">
      <c r="B604" s="64" t="s">
        <v>11357</v>
      </c>
      <c r="C604" s="279" t="s">
        <v>9899</v>
      </c>
      <c r="D604" s="279" t="s">
        <v>1544</v>
      </c>
      <c r="E604" s="279" t="s">
        <v>10048</v>
      </c>
      <c r="F604" s="277" t="s">
        <v>1267</v>
      </c>
      <c r="G604" s="285"/>
      <c r="H604" s="285"/>
      <c r="I604" s="285"/>
      <c r="J604" s="285"/>
      <c r="K604" s="279">
        <v>118</v>
      </c>
      <c r="L604" s="279">
        <v>197</v>
      </c>
      <c r="M604" s="296" t="s">
        <v>2206</v>
      </c>
      <c r="N604" s="205" t="s">
        <v>10346</v>
      </c>
      <c r="O604" s="6" t="s">
        <v>10371</v>
      </c>
      <c r="P604" s="6">
        <v>4</v>
      </c>
      <c r="Q604" s="6" t="s">
        <v>2381</v>
      </c>
      <c r="S604" s="6" t="s">
        <v>75</v>
      </c>
      <c r="T604" s="6" t="s">
        <v>1446</v>
      </c>
      <c r="U604" s="6" t="s">
        <v>882</v>
      </c>
      <c r="V604" s="6" t="s">
        <v>885</v>
      </c>
      <c r="W604" s="6" t="s">
        <v>2105</v>
      </c>
      <c r="Y604" s="6" t="s">
        <v>2229</v>
      </c>
      <c r="Z604" s="6" t="s">
        <v>2166</v>
      </c>
      <c r="AA604" s="6" t="s">
        <v>2298</v>
      </c>
      <c r="AB604" s="6" t="s">
        <v>1837</v>
      </c>
      <c r="AG604" s="3" t="s">
        <v>987</v>
      </c>
      <c r="AM604" s="6" t="s">
        <v>10499</v>
      </c>
      <c r="AN604" s="3" t="s">
        <v>537</v>
      </c>
      <c r="AO604" s="98"/>
      <c r="AP604" s="98"/>
      <c r="AQ604" s="98"/>
      <c r="AR604" s="98"/>
      <c r="AS604" s="98"/>
      <c r="AT604" s="98"/>
      <c r="AU604" s="98"/>
      <c r="AV604" s="98"/>
      <c r="AW604" s="98"/>
      <c r="AX604" s="98"/>
      <c r="AY604" s="226"/>
      <c r="AZ604" s="98"/>
      <c r="BA604" s="98"/>
      <c r="BB604" s="98" t="s">
        <v>1377</v>
      </c>
      <c r="BC604" s="98" t="s">
        <v>1378</v>
      </c>
      <c r="BD604" s="98"/>
      <c r="BE604" s="98"/>
      <c r="BF604" s="98"/>
      <c r="BG604" s="98"/>
      <c r="BH604" s="98" t="s">
        <v>4232</v>
      </c>
      <c r="BI604" s="98" t="s">
        <v>1529</v>
      </c>
      <c r="BJ604" s="98"/>
      <c r="BK604" s="98" t="s">
        <v>1529</v>
      </c>
      <c r="BL604" s="98" t="s">
        <v>448</v>
      </c>
      <c r="BM604" s="98" t="s">
        <v>4241</v>
      </c>
      <c r="BN604" s="98">
        <v>24</v>
      </c>
      <c r="BO604" s="98" t="s">
        <v>4242</v>
      </c>
      <c r="BP604" s="98"/>
      <c r="BQ604" s="98"/>
      <c r="BR604" s="242" t="s">
        <v>1382</v>
      </c>
      <c r="BS604" s="227" t="str">
        <f t="shared" si="20"/>
        <v xml:space="preserve"> DRES SDBPS        TIIS PANAS-X     </v>
      </c>
      <c r="BT604" s="98"/>
      <c r="BU604" s="98"/>
      <c r="BV604" s="98"/>
      <c r="BW604" s="98"/>
      <c r="BX604" s="98"/>
      <c r="BY604" s="98"/>
      <c r="BZ604" s="98"/>
      <c r="CA604" s="98"/>
      <c r="CB604" s="98"/>
      <c r="CC604" s="98"/>
      <c r="CD604" s="98"/>
      <c r="CE604" s="98"/>
      <c r="CF604" s="98"/>
      <c r="CG604" s="243"/>
      <c r="CH604" s="243"/>
      <c r="CI604" s="243"/>
      <c r="CJ604" s="243"/>
      <c r="CK604" s="98"/>
      <c r="CL604" s="98"/>
      <c r="CM604" s="98"/>
      <c r="CX604" s="69"/>
      <c r="CY604" s="69"/>
      <c r="CZ604" s="69"/>
      <c r="DA604" s="69"/>
      <c r="DB604" s="69"/>
      <c r="DC604" s="69"/>
      <c r="DD604" s="9"/>
      <c r="DG604" s="14"/>
      <c r="DH604" s="14"/>
      <c r="DI604" s="14"/>
      <c r="DJ604" s="14"/>
      <c r="DK604" s="14"/>
      <c r="DL604" s="14"/>
      <c r="DM604" s="69"/>
      <c r="DN604" s="69"/>
      <c r="DO604" s="69"/>
      <c r="DP604" s="69"/>
      <c r="DQ604" s="69"/>
      <c r="DR604" s="69"/>
      <c r="DS604" s="69"/>
      <c r="DT604" s="69"/>
      <c r="DU604" s="69"/>
      <c r="DV604" s="69"/>
      <c r="DW604" s="69"/>
      <c r="DX604" s="69"/>
      <c r="DY604" s="69"/>
      <c r="DZ604" s="69"/>
      <c r="EA604" s="14"/>
      <c r="EB604" s="14"/>
      <c r="EC604" s="14"/>
      <c r="ED604" s="14"/>
      <c r="EE604" s="14"/>
      <c r="EG604" s="14"/>
      <c r="EH604" s="14"/>
      <c r="EI604" s="14"/>
      <c r="EJ604" s="6" t="s">
        <v>1348</v>
      </c>
      <c r="EM604" s="14"/>
      <c r="EN604" s="14"/>
      <c r="EO604" s="14"/>
      <c r="EP604" s="14"/>
      <c r="EQ604" s="14"/>
      <c r="ER604" s="14"/>
      <c r="ES604" s="69"/>
      <c r="ET604" s="69"/>
      <c r="EU604" s="69"/>
      <c r="EV604" s="69"/>
      <c r="EW604" s="69"/>
      <c r="EX604" s="69"/>
      <c r="EY604" s="69"/>
      <c r="EZ604" s="69"/>
      <c r="FA604" s="69"/>
      <c r="FB604" s="69"/>
      <c r="FC604" s="69"/>
      <c r="FD604" s="69"/>
      <c r="FE604" s="69"/>
      <c r="FF604" s="69"/>
      <c r="FG604" s="14"/>
      <c r="FH604" s="14"/>
      <c r="FI604" s="14"/>
      <c r="FJ604" s="14"/>
      <c r="FL604" s="14"/>
      <c r="FM604" s="14"/>
      <c r="FN604" s="14"/>
      <c r="FO604" s="6" t="s">
        <v>4160</v>
      </c>
      <c r="FS604" s="14"/>
      <c r="FT604" s="14"/>
      <c r="FU604" s="14"/>
      <c r="FV604" s="14"/>
      <c r="FW604" s="14"/>
      <c r="FX604" s="14"/>
      <c r="FY604" s="69"/>
      <c r="FZ604" s="69"/>
      <c r="GA604" s="69"/>
      <c r="GB604" s="69"/>
      <c r="GC604" s="69"/>
      <c r="GD604" s="69"/>
      <c r="GE604" s="69"/>
      <c r="GF604" s="69"/>
      <c r="GG604" s="69"/>
      <c r="GH604" s="69"/>
      <c r="GI604" s="69"/>
      <c r="GJ604" s="69"/>
      <c r="GK604" s="69"/>
      <c r="GL604" s="69"/>
      <c r="GM604" s="14"/>
      <c r="GN604" s="14"/>
      <c r="GO604" s="14"/>
      <c r="GP604" s="2"/>
      <c r="GR604" s="14"/>
      <c r="GS604" s="14"/>
      <c r="GT604" s="14" t="s">
        <v>10881</v>
      </c>
      <c r="GU604" s="14" t="s">
        <v>1374</v>
      </c>
      <c r="GV604" s="14">
        <v>2.7</v>
      </c>
      <c r="GW604" s="14">
        <v>0.69</v>
      </c>
      <c r="GX604" s="53" t="s">
        <v>10483</v>
      </c>
      <c r="GY604" s="53" t="s">
        <v>10483</v>
      </c>
      <c r="GZ604" s="168"/>
      <c r="HA604" s="168"/>
      <c r="HB604" s="168"/>
      <c r="HC604" s="168"/>
      <c r="HD604" s="168"/>
      <c r="HE604" s="168"/>
      <c r="HF604" s="168">
        <v>1.95</v>
      </c>
      <c r="HG604" s="168">
        <v>0.82</v>
      </c>
      <c r="HH604" s="168">
        <v>1.83</v>
      </c>
      <c r="HI604" s="168">
        <v>0.81</v>
      </c>
      <c r="HJ604" s="168">
        <v>1.81</v>
      </c>
      <c r="HK604" s="168">
        <v>0.82</v>
      </c>
      <c r="HL604" s="14"/>
      <c r="HM604" s="14"/>
      <c r="HN604" s="14"/>
      <c r="HO604" s="3" t="s">
        <v>557</v>
      </c>
      <c r="HP604" s="14"/>
      <c r="HQ604" s="14"/>
      <c r="HR604" s="14"/>
      <c r="HS604" s="14"/>
      <c r="HT604" s="14"/>
      <c r="HU604" s="14"/>
      <c r="HV604" s="14"/>
      <c r="HW604" s="14"/>
      <c r="HX604" s="14"/>
      <c r="HY604" s="14"/>
      <c r="IC604" s="14"/>
      <c r="ID604" s="14"/>
      <c r="IE604" s="14"/>
      <c r="IF604" s="14"/>
      <c r="IG604" s="14"/>
      <c r="IH604" s="14"/>
      <c r="II604" s="69"/>
      <c r="IJ604" s="69"/>
      <c r="IK604" s="69"/>
      <c r="IL604" s="69"/>
      <c r="IM604" s="69"/>
      <c r="IN604" s="69"/>
      <c r="IO604" s="69"/>
      <c r="IP604" s="69"/>
      <c r="IQ604" s="69"/>
      <c r="IR604" s="69"/>
      <c r="IS604" s="69"/>
      <c r="IT604" s="69"/>
      <c r="IU604" s="69"/>
      <c r="IV604" s="69"/>
      <c r="IW604" s="14"/>
      <c r="IX604" s="14"/>
      <c r="IY604" s="14"/>
      <c r="JC604" s="14"/>
      <c r="JD604" s="14"/>
      <c r="JE604" s="14"/>
      <c r="JF604" s="14"/>
      <c r="JG604" s="14"/>
      <c r="JH604" s="14"/>
      <c r="JI604" s="69"/>
      <c r="JJ604" s="69"/>
      <c r="JK604" s="69"/>
      <c r="JL604" s="69"/>
      <c r="JM604" s="69"/>
      <c r="JN604" s="69"/>
      <c r="JO604" s="69"/>
      <c r="JP604" s="69"/>
      <c r="JQ604" s="69"/>
      <c r="JR604" s="69"/>
      <c r="JS604" s="69"/>
      <c r="JT604" s="69"/>
      <c r="JU604" s="69"/>
      <c r="JV604" s="69"/>
      <c r="JW604" s="14"/>
      <c r="JX604" s="14"/>
      <c r="JY604" s="14"/>
      <c r="KG604" s="69"/>
      <c r="KH604" s="69"/>
      <c r="KI604" s="69"/>
      <c r="KJ604" s="69"/>
      <c r="KK604" s="69"/>
      <c r="KL604" s="69"/>
      <c r="KM604" s="69"/>
      <c r="KN604" s="69"/>
      <c r="KO604" s="69"/>
      <c r="KP604" s="69"/>
      <c r="KQ604" s="69"/>
      <c r="KR604" s="69"/>
      <c r="KZ604" s="14"/>
      <c r="LA604" s="14"/>
      <c r="LB604" s="14"/>
      <c r="LC604" s="14"/>
      <c r="LD604" s="14"/>
      <c r="LE604" s="69"/>
      <c r="LF604" s="69"/>
      <c r="LG604" s="69"/>
      <c r="LH604" s="69"/>
      <c r="LI604" s="69"/>
      <c r="LJ604" s="69"/>
      <c r="LK604" s="69"/>
      <c r="LL604" s="69"/>
      <c r="LM604" s="69"/>
      <c r="LN604" s="69"/>
      <c r="LO604" s="69"/>
      <c r="LP604" s="69"/>
      <c r="LQ604" s="69"/>
      <c r="LR604" s="14"/>
      <c r="LS604" s="14"/>
      <c r="LT604" s="14"/>
      <c r="LX604" s="14"/>
      <c r="LY604" s="14"/>
      <c r="LZ604" s="14"/>
      <c r="MA604" s="14"/>
      <c r="MB604" s="69"/>
      <c r="MC604" s="69"/>
      <c r="MD604" s="69"/>
      <c r="ME604" s="69"/>
      <c r="MF604" s="69"/>
      <c r="MG604" s="69"/>
      <c r="MH604" s="69"/>
      <c r="MI604" s="69"/>
      <c r="MJ604" s="69"/>
      <c r="MK604" s="69"/>
      <c r="ML604" s="69"/>
      <c r="MM604" s="69"/>
      <c r="MN604" s="14"/>
      <c r="MO604" s="14"/>
      <c r="MP604" s="14"/>
      <c r="MQ604" s="14"/>
      <c r="MR604" s="14"/>
      <c r="MU604" s="14"/>
      <c r="MV604" s="14"/>
      <c r="MW604" s="14"/>
      <c r="MX604" s="14"/>
      <c r="MY604" s="14"/>
      <c r="MZ604" s="69"/>
      <c r="NA604" s="69"/>
      <c r="NB604" s="69"/>
      <c r="NC604" s="69"/>
      <c r="ND604" s="69"/>
      <c r="NE604" s="69"/>
      <c r="NF604" s="69"/>
      <c r="NG604" s="69"/>
      <c r="NH604" s="69"/>
      <c r="NI604" s="69"/>
      <c r="NJ604" s="69"/>
      <c r="NK604" s="69"/>
      <c r="NL604" s="69"/>
      <c r="NM604" s="14"/>
      <c r="NN604" s="14"/>
      <c r="NO604" s="14"/>
      <c r="NS604" s="14"/>
      <c r="NT604" s="14"/>
      <c r="NU604" s="14"/>
      <c r="NV604" s="14"/>
      <c r="NW604" s="14"/>
      <c r="NX604" s="14"/>
      <c r="NY604" s="69"/>
      <c r="NZ604" s="69"/>
      <c r="OA604" s="69"/>
      <c r="OB604" s="69"/>
      <c r="OC604" s="69"/>
      <c r="OD604" s="69"/>
      <c r="OE604" s="69"/>
      <c r="OF604" s="69"/>
      <c r="OG604" s="69"/>
      <c r="OH604" s="69"/>
      <c r="OI604" s="69"/>
      <c r="OJ604" s="69"/>
      <c r="OK604" s="69"/>
      <c r="OL604" s="14"/>
      <c r="OM604" s="14"/>
      <c r="ON604" s="14"/>
      <c r="OR604" s="14"/>
      <c r="OS604" s="14"/>
      <c r="OT604" s="14"/>
      <c r="OU604" s="14"/>
      <c r="OV604" s="69"/>
      <c r="OW604" s="69"/>
      <c r="OX604" s="69"/>
      <c r="OY604" s="69"/>
      <c r="OZ604" s="69"/>
      <c r="PA604" s="69"/>
      <c r="PB604" s="69"/>
      <c r="PC604" s="69"/>
      <c r="PD604" s="69"/>
      <c r="PE604" s="69"/>
      <c r="PF604" s="69"/>
      <c r="PG604" s="69"/>
      <c r="PH604" s="14"/>
      <c r="PI604" s="14"/>
      <c r="PJ604" s="14"/>
      <c r="PK604" s="14"/>
      <c r="PL604" s="6" t="s">
        <v>4225</v>
      </c>
      <c r="PO604" s="14"/>
      <c r="PP604" s="14"/>
      <c r="PQ604" s="14"/>
      <c r="PR604" s="14"/>
      <c r="PS604" s="14"/>
      <c r="PT604" s="69"/>
      <c r="PU604" s="69"/>
      <c r="PV604" s="69"/>
      <c r="PW604" s="69"/>
      <c r="PX604" s="69"/>
      <c r="PY604" s="69"/>
      <c r="PZ604" s="69"/>
      <c r="QA604" s="69"/>
      <c r="QB604" s="69"/>
      <c r="QC604" s="69"/>
      <c r="QD604" s="69"/>
      <c r="QE604" s="69"/>
      <c r="QF604" s="69"/>
      <c r="QG604" s="14"/>
      <c r="QH604" s="14"/>
      <c r="QI604" s="14"/>
      <c r="QJ604" s="14"/>
      <c r="QK604" s="6" t="s">
        <v>659</v>
      </c>
      <c r="QN604" s="14"/>
      <c r="QO604" s="14"/>
      <c r="QP604" s="14"/>
      <c r="QQ604" s="14"/>
      <c r="QR604" s="14"/>
      <c r="QS604" s="14"/>
      <c r="QT604" s="69"/>
      <c r="QU604" s="69"/>
      <c r="QV604" s="69"/>
      <c r="QW604" s="69"/>
      <c r="QX604" s="69"/>
      <c r="QY604" s="69"/>
      <c r="QZ604" s="69"/>
      <c r="RA604" s="69"/>
      <c r="RB604" s="69"/>
      <c r="RC604" s="69"/>
      <c r="RD604" s="69"/>
      <c r="RE604" s="69"/>
      <c r="RF604" s="69"/>
      <c r="RG604" s="69"/>
      <c r="RH604" s="69"/>
      <c r="RI604" s="14"/>
      <c r="RJ604" s="14"/>
      <c r="RK604" s="14"/>
      <c r="RL604" s="14"/>
      <c r="RP604" s="14"/>
      <c r="RQ604" s="14"/>
      <c r="RR604" s="14"/>
      <c r="RS604" s="14"/>
      <c r="RT604" s="69"/>
      <c r="RU604" s="69"/>
      <c r="RV604" s="69"/>
      <c r="RW604" s="69"/>
      <c r="RX604" s="69"/>
      <c r="RY604" s="69"/>
      <c r="RZ604" s="69"/>
      <c r="SA604" s="69"/>
      <c r="SB604" s="69"/>
      <c r="SC604" s="69"/>
      <c r="SD604" s="69"/>
      <c r="SE604" s="69"/>
      <c r="SF604" s="14"/>
      <c r="SG604" s="14"/>
      <c r="SH604" s="14"/>
      <c r="SL604" s="14"/>
      <c r="SM604" s="14"/>
      <c r="SN604" s="14"/>
      <c r="SO604" s="14"/>
      <c r="SP604" s="69"/>
      <c r="SQ604" s="69"/>
      <c r="SR604" s="69"/>
      <c r="SS604" s="69"/>
      <c r="ST604" s="69"/>
      <c r="SU604" s="69"/>
      <c r="SV604" s="69"/>
      <c r="SW604" s="69"/>
      <c r="SX604" s="69"/>
      <c r="SY604" s="69"/>
      <c r="SZ604" s="69"/>
      <c r="TA604" s="69"/>
      <c r="TB604" s="14"/>
      <c r="TC604" s="14"/>
      <c r="TD604" s="14"/>
      <c r="TH604" s="14"/>
      <c r="TI604" s="14"/>
      <c r="TJ604" s="14"/>
      <c r="TK604" s="14"/>
      <c r="TL604" s="14"/>
      <c r="TM604" s="14"/>
      <c r="TN604" s="69"/>
      <c r="TO604" s="69"/>
      <c r="TP604" s="69"/>
      <c r="TQ604" s="69"/>
      <c r="TR604" s="69"/>
      <c r="TS604" s="69"/>
      <c r="TT604" s="69"/>
      <c r="TU604" s="69"/>
      <c r="TV604" s="69"/>
      <c r="TW604" s="69"/>
      <c r="TX604" s="69"/>
      <c r="TY604" s="69"/>
      <c r="TZ604" s="69"/>
      <c r="UA604" s="69"/>
      <c r="UB604" s="14"/>
      <c r="UC604" s="14"/>
      <c r="UD604" s="14"/>
      <c r="UG604" s="14"/>
      <c r="UH604" s="14"/>
      <c r="UI604" s="14"/>
      <c r="UJ604" s="14"/>
      <c r="UK604" s="69"/>
      <c r="UL604" s="69"/>
      <c r="UM604" s="69"/>
      <c r="UN604" s="69"/>
      <c r="UO604" s="69"/>
      <c r="UP604" s="69"/>
      <c r="UQ604" s="69"/>
      <c r="UR604" s="69"/>
      <c r="US604" s="69"/>
      <c r="UT604" s="69"/>
      <c r="UU604" s="69"/>
      <c r="UV604" s="69"/>
      <c r="UW604" s="14"/>
      <c r="UX604" s="14"/>
      <c r="UY604" s="14"/>
      <c r="VJ604" s="59"/>
      <c r="VO604" s="108"/>
      <c r="VQ604" s="6" t="s">
        <v>2206</v>
      </c>
      <c r="VR604" s="6" t="s">
        <v>2206</v>
      </c>
      <c r="VT604" s="108"/>
      <c r="VU604"/>
      <c r="VV604" s="5"/>
      <c r="VW604" s="5"/>
      <c r="VZ604" s="3" t="s">
        <v>537</v>
      </c>
      <c r="WA604" s="134" t="s">
        <v>537</v>
      </c>
      <c r="WB604" s="117" t="s">
        <v>10426</v>
      </c>
      <c r="WF604" s="6" t="s">
        <v>10473</v>
      </c>
      <c r="WG604" s="5"/>
      <c r="WH604" s="5"/>
      <c r="WI604" s="5"/>
      <c r="WJ604" s="5"/>
      <c r="WK604" s="5"/>
      <c r="WL604" s="5"/>
      <c r="WM604" s="5"/>
      <c r="WN604" s="5"/>
      <c r="WO604" s="5"/>
      <c r="WV604" s="5"/>
      <c r="WX604" s="108"/>
      <c r="WZ604" s="108"/>
      <c r="XA604" s="108"/>
      <c r="XB604" s="108"/>
      <c r="XC604" s="108"/>
      <c r="XD604" s="108"/>
      <c r="XE604" s="108"/>
      <c r="XF604" s="108"/>
      <c r="XG604" s="108"/>
      <c r="XH604" s="108"/>
      <c r="XI604" s="108"/>
      <c r="XJ604" s="108"/>
      <c r="XL604" s="6" t="s">
        <v>1285</v>
      </c>
      <c r="XM604" s="6" t="s">
        <v>1096</v>
      </c>
      <c r="XN604" s="6" t="s">
        <v>1096</v>
      </c>
      <c r="XP604" s="6" t="s">
        <v>10499</v>
      </c>
      <c r="XQ604" s="6" t="s">
        <v>10499</v>
      </c>
      <c r="XS604" s="3" t="s">
        <v>3600</v>
      </c>
      <c r="YB604" s="6" t="s">
        <v>1096</v>
      </c>
      <c r="YH604" s="6" t="s">
        <v>1529</v>
      </c>
      <c r="YI604" s="6" t="s">
        <v>788</v>
      </c>
      <c r="YJ604" s="6" t="s">
        <v>1925</v>
      </c>
      <c r="YL604" s="6" t="s">
        <v>1447</v>
      </c>
      <c r="YM604" s="6" t="s">
        <v>537</v>
      </c>
      <c r="YQ604" s="6" t="s">
        <v>537</v>
      </c>
      <c r="YR604" s="6" t="s">
        <v>537</v>
      </c>
      <c r="YS604" s="6" t="s">
        <v>882</v>
      </c>
      <c r="YT604" s="6" t="s">
        <v>885</v>
      </c>
      <c r="YU604" s="6" t="s">
        <v>4099</v>
      </c>
      <c r="YV604" s="6" t="s">
        <v>537</v>
      </c>
      <c r="YX604" s="6" t="s">
        <v>2512</v>
      </c>
      <c r="YY604" s="6" t="s">
        <v>2105</v>
      </c>
      <c r="ZA604" s="6" t="s">
        <v>1837</v>
      </c>
      <c r="ZD604" s="25"/>
      <c r="ZF604" s="25"/>
      <c r="ZH604" s="12" t="s">
        <v>1383</v>
      </c>
      <c r="ZI604" s="6" t="s">
        <v>1384</v>
      </c>
      <c r="ZJ604" s="6" t="s">
        <v>1385</v>
      </c>
    </row>
    <row r="605" spans="1:686" s="6" customFormat="1" ht="33" customHeight="1" x14ac:dyDescent="0.2">
      <c r="F605" s="4"/>
      <c r="G605" s="85"/>
      <c r="H605" s="85"/>
      <c r="I605" s="85"/>
      <c r="J605" s="85"/>
      <c r="K605" s="6">
        <v>118</v>
      </c>
      <c r="L605" s="6">
        <v>197</v>
      </c>
      <c r="M605" s="292" t="s">
        <v>11353</v>
      </c>
      <c r="T605" s="6" t="s">
        <v>1163</v>
      </c>
      <c r="AG605" s="3" t="s">
        <v>987</v>
      </c>
      <c r="AM605" s="6" t="s">
        <v>10499</v>
      </c>
      <c r="AN605" s="3" t="s">
        <v>537</v>
      </c>
      <c r="AO605" s="98"/>
      <c r="AP605" s="98"/>
      <c r="AQ605" s="98"/>
      <c r="AR605" s="98"/>
      <c r="AS605" s="98"/>
      <c r="AT605" s="98"/>
      <c r="AU605" s="98"/>
      <c r="AV605" s="98"/>
      <c r="AW605" s="98"/>
      <c r="AX605" s="98"/>
      <c r="AY605" s="226"/>
      <c r="AZ605" s="98"/>
      <c r="BA605" s="98"/>
      <c r="BB605" s="98"/>
      <c r="BC605" s="98"/>
      <c r="BD605" s="98"/>
      <c r="BE605" s="98"/>
      <c r="BF605" s="98"/>
      <c r="BG605" s="98"/>
      <c r="BH605" s="98" t="s">
        <v>4232</v>
      </c>
      <c r="BI605" s="98" t="s">
        <v>1529</v>
      </c>
      <c r="BJ605" s="98"/>
      <c r="BK605" s="98" t="s">
        <v>1529</v>
      </c>
      <c r="BL605" s="98" t="s">
        <v>448</v>
      </c>
      <c r="BM605" s="98" t="s">
        <v>4241</v>
      </c>
      <c r="BN605" s="98">
        <v>24</v>
      </c>
      <c r="BO605" s="98" t="s">
        <v>4242</v>
      </c>
      <c r="BP605" s="98"/>
      <c r="BQ605" s="98"/>
      <c r="BR605" s="242"/>
      <c r="BS605" s="227" t="str">
        <f t="shared" si="20"/>
        <v xml:space="preserve"> DRES SDBPS        TIIS PANAS-X     </v>
      </c>
      <c r="BT605" s="98"/>
      <c r="BU605" s="98"/>
      <c r="BV605" s="98"/>
      <c r="BW605" s="98"/>
      <c r="BX605" s="98"/>
      <c r="BY605" s="98"/>
      <c r="BZ605" s="98"/>
      <c r="CA605" s="98"/>
      <c r="CB605" s="98"/>
      <c r="CC605" s="98"/>
      <c r="CD605" s="98"/>
      <c r="CE605" s="98"/>
      <c r="CF605" s="98"/>
      <c r="CG605" s="243"/>
      <c r="CH605" s="243"/>
      <c r="CI605" s="243"/>
      <c r="CJ605" s="243"/>
      <c r="CK605" s="98"/>
      <c r="CL605" s="98"/>
      <c r="CM605" s="98"/>
      <c r="CX605" s="69"/>
      <c r="CY605" s="69"/>
      <c r="CZ605" s="69"/>
      <c r="DA605" s="69"/>
      <c r="DB605" s="69"/>
      <c r="DC605" s="69"/>
      <c r="DG605" s="14"/>
      <c r="DH605" s="14"/>
      <c r="DI605" s="14"/>
      <c r="DJ605" s="14"/>
      <c r="DK605" s="14"/>
      <c r="DL605" s="14"/>
      <c r="DM605" s="69"/>
      <c r="DN605" s="69"/>
      <c r="DO605" s="69"/>
      <c r="DP605" s="69"/>
      <c r="DQ605" s="69"/>
      <c r="DR605" s="69"/>
      <c r="DS605" s="69"/>
      <c r="DT605" s="69"/>
      <c r="DU605" s="69"/>
      <c r="DV605" s="69"/>
      <c r="DW605" s="69"/>
      <c r="DX605" s="69"/>
      <c r="DY605" s="69"/>
      <c r="DZ605" s="69"/>
      <c r="EA605" s="14"/>
      <c r="EB605" s="14"/>
      <c r="EC605" s="14"/>
      <c r="ED605" s="14"/>
      <c r="EE605" s="14"/>
      <c r="EG605" s="14"/>
      <c r="EH605" s="14"/>
      <c r="EI605" s="14"/>
      <c r="EJ605" s="6" t="s">
        <v>1348</v>
      </c>
      <c r="EM605" s="14"/>
      <c r="EN605" s="14"/>
      <c r="EO605" s="14"/>
      <c r="EP605" s="14"/>
      <c r="EQ605" s="14"/>
      <c r="ER605" s="14"/>
      <c r="ES605" s="69"/>
      <c r="ET605" s="69"/>
      <c r="EU605" s="69"/>
      <c r="EV605" s="69"/>
      <c r="EW605" s="69"/>
      <c r="EX605" s="69"/>
      <c r="EY605" s="69"/>
      <c r="EZ605" s="69"/>
      <c r="FA605" s="69"/>
      <c r="FB605" s="69"/>
      <c r="FC605" s="69"/>
      <c r="FD605" s="69"/>
      <c r="FE605" s="69"/>
      <c r="FF605" s="69"/>
      <c r="FG605" s="14"/>
      <c r="FH605" s="14"/>
      <c r="FI605" s="14"/>
      <c r="FJ605" s="14"/>
      <c r="FL605" s="14"/>
      <c r="FM605" s="14"/>
      <c r="FN605" s="14"/>
      <c r="FO605" s="6" t="s">
        <v>4160</v>
      </c>
      <c r="FS605" s="14"/>
      <c r="FT605" s="14"/>
      <c r="FU605" s="14"/>
      <c r="FV605" s="14"/>
      <c r="FW605" s="14"/>
      <c r="FX605" s="14"/>
      <c r="FY605" s="69"/>
      <c r="FZ605" s="69"/>
      <c r="GA605" s="69"/>
      <c r="GB605" s="69"/>
      <c r="GC605" s="69"/>
      <c r="GD605" s="69"/>
      <c r="GE605" s="69"/>
      <c r="GF605" s="69"/>
      <c r="GG605" s="69"/>
      <c r="GH605" s="69"/>
      <c r="GI605" s="69"/>
      <c r="GJ605" s="69"/>
      <c r="GK605" s="69"/>
      <c r="GL605" s="69"/>
      <c r="GM605" s="14"/>
      <c r="GN605" s="14"/>
      <c r="GO605" s="14"/>
      <c r="GP605" s="2"/>
      <c r="GR605" s="14"/>
      <c r="GS605" s="14"/>
      <c r="GT605" s="14"/>
      <c r="GU605" s="14"/>
      <c r="GV605" s="14">
        <v>2.65</v>
      </c>
      <c r="GW605" s="14">
        <v>0.68</v>
      </c>
      <c r="GX605" s="53" t="s">
        <v>10483</v>
      </c>
      <c r="GY605" s="53" t="s">
        <v>10483</v>
      </c>
      <c r="GZ605" s="168"/>
      <c r="HA605" s="168"/>
      <c r="HB605" s="168"/>
      <c r="HC605" s="168"/>
      <c r="HD605" s="168"/>
      <c r="HE605" s="168"/>
      <c r="HF605" s="168">
        <v>1.93</v>
      </c>
      <c r="HG605" s="168">
        <v>0.79</v>
      </c>
      <c r="HH605" s="168">
        <v>1.85</v>
      </c>
      <c r="HI605" s="168">
        <v>0.77</v>
      </c>
      <c r="HJ605" s="168">
        <v>1.74</v>
      </c>
      <c r="HK605" s="168">
        <v>0.9</v>
      </c>
      <c r="HL605" s="14"/>
      <c r="HM605" s="14"/>
      <c r="HN605" s="14"/>
      <c r="HP605" s="14"/>
      <c r="HQ605" s="14"/>
      <c r="HR605" s="14"/>
      <c r="HS605" s="14"/>
      <c r="HT605" s="14"/>
      <c r="HU605" s="14"/>
      <c r="HV605" s="14"/>
      <c r="HW605" s="14"/>
      <c r="HX605" s="14"/>
      <c r="HY605" s="14"/>
      <c r="IC605" s="14"/>
      <c r="ID605" s="14"/>
      <c r="IE605" s="14"/>
      <c r="IF605" s="14"/>
      <c r="IG605" s="14"/>
      <c r="IH605" s="14"/>
      <c r="II605" s="69"/>
      <c r="IJ605" s="69"/>
      <c r="IK605" s="69"/>
      <c r="IL605" s="69"/>
      <c r="IM605" s="69"/>
      <c r="IN605" s="69"/>
      <c r="IO605" s="69"/>
      <c r="IP605" s="69"/>
      <c r="IQ605" s="69"/>
      <c r="IR605" s="69"/>
      <c r="IS605" s="69"/>
      <c r="IT605" s="69"/>
      <c r="IU605" s="69"/>
      <c r="IV605" s="69"/>
      <c r="IW605" s="14"/>
      <c r="IX605" s="14"/>
      <c r="IY605" s="14"/>
      <c r="JC605" s="14"/>
      <c r="JD605" s="14"/>
      <c r="JE605" s="14"/>
      <c r="JF605" s="14"/>
      <c r="JG605" s="14"/>
      <c r="JH605" s="14"/>
      <c r="JI605" s="69"/>
      <c r="JJ605" s="69"/>
      <c r="JK605" s="69"/>
      <c r="JL605" s="69"/>
      <c r="JM605" s="69"/>
      <c r="JN605" s="69"/>
      <c r="JO605" s="69"/>
      <c r="JP605" s="69"/>
      <c r="JQ605" s="69"/>
      <c r="JR605" s="69"/>
      <c r="JS605" s="69"/>
      <c r="JT605" s="69"/>
      <c r="JU605" s="69"/>
      <c r="JV605" s="69"/>
      <c r="JW605" s="14"/>
      <c r="JX605" s="14"/>
      <c r="JY605" s="14"/>
      <c r="KG605" s="69"/>
      <c r="KH605" s="69"/>
      <c r="KI605" s="69"/>
      <c r="KJ605" s="69"/>
      <c r="KK605" s="69"/>
      <c r="KL605" s="69"/>
      <c r="KM605" s="69"/>
      <c r="KN605" s="69"/>
      <c r="KO605" s="69"/>
      <c r="KP605" s="69"/>
      <c r="KQ605" s="69"/>
      <c r="KR605" s="69"/>
      <c r="KZ605" s="14"/>
      <c r="LA605" s="14"/>
      <c r="LB605" s="14"/>
      <c r="LC605" s="14"/>
      <c r="LD605" s="14"/>
      <c r="LE605" s="69"/>
      <c r="LF605" s="69"/>
      <c r="LG605" s="69"/>
      <c r="LH605" s="69"/>
      <c r="LI605" s="69"/>
      <c r="LJ605" s="69"/>
      <c r="LK605" s="69"/>
      <c r="LL605" s="69"/>
      <c r="LM605" s="69"/>
      <c r="LN605" s="69"/>
      <c r="LO605" s="69"/>
      <c r="LP605" s="69"/>
      <c r="LQ605" s="69"/>
      <c r="LR605" s="14"/>
      <c r="LS605" s="14"/>
      <c r="LT605" s="14"/>
      <c r="LX605" s="14"/>
      <c r="LY605" s="14"/>
      <c r="LZ605" s="14"/>
      <c r="MA605" s="14"/>
      <c r="MB605" s="69"/>
      <c r="MC605" s="69"/>
      <c r="MD605" s="69"/>
      <c r="ME605" s="69"/>
      <c r="MF605" s="69"/>
      <c r="MG605" s="69"/>
      <c r="MH605" s="69"/>
      <c r="MI605" s="69"/>
      <c r="MJ605" s="69"/>
      <c r="MK605" s="69"/>
      <c r="ML605" s="69"/>
      <c r="MM605" s="69"/>
      <c r="MN605" s="14"/>
      <c r="MO605" s="14"/>
      <c r="MP605" s="14"/>
      <c r="MQ605" s="14"/>
      <c r="MR605" s="14"/>
      <c r="MU605" s="14"/>
      <c r="MV605" s="14"/>
      <c r="MW605" s="14"/>
      <c r="MX605" s="14"/>
      <c r="MY605" s="14"/>
      <c r="MZ605" s="69"/>
      <c r="NA605" s="69"/>
      <c r="NB605" s="69"/>
      <c r="NC605" s="69"/>
      <c r="ND605" s="69"/>
      <c r="NE605" s="69"/>
      <c r="NF605" s="69"/>
      <c r="NG605" s="69"/>
      <c r="NH605" s="69"/>
      <c r="NI605" s="69"/>
      <c r="NJ605" s="69"/>
      <c r="NK605" s="69"/>
      <c r="NL605" s="69"/>
      <c r="NM605" s="14"/>
      <c r="NN605" s="14"/>
      <c r="NO605" s="14"/>
      <c r="NS605" s="14"/>
      <c r="NT605" s="14"/>
      <c r="NU605" s="14"/>
      <c r="NV605" s="14"/>
      <c r="NW605" s="14"/>
      <c r="NX605" s="14"/>
      <c r="NY605" s="69"/>
      <c r="NZ605" s="69"/>
      <c r="OA605" s="69"/>
      <c r="OB605" s="69"/>
      <c r="OC605" s="69"/>
      <c r="OD605" s="69"/>
      <c r="OE605" s="69"/>
      <c r="OF605" s="69"/>
      <c r="OG605" s="69"/>
      <c r="OH605" s="69"/>
      <c r="OI605" s="69"/>
      <c r="OJ605" s="69"/>
      <c r="OK605" s="69"/>
      <c r="OL605" s="14"/>
      <c r="OM605" s="14"/>
      <c r="ON605" s="14"/>
      <c r="OR605" s="14"/>
      <c r="OS605" s="14"/>
      <c r="OT605" s="14"/>
      <c r="OU605" s="14"/>
      <c r="OV605" s="69"/>
      <c r="OW605" s="69"/>
      <c r="OX605" s="69"/>
      <c r="OY605" s="69"/>
      <c r="OZ605" s="69"/>
      <c r="PA605" s="69"/>
      <c r="PB605" s="69"/>
      <c r="PC605" s="69"/>
      <c r="PD605" s="69"/>
      <c r="PE605" s="69"/>
      <c r="PF605" s="69"/>
      <c r="PG605" s="69"/>
      <c r="PH605" s="14"/>
      <c r="PI605" s="14"/>
      <c r="PJ605" s="14"/>
      <c r="PK605" s="14"/>
      <c r="PL605" s="6" t="s">
        <v>4225</v>
      </c>
      <c r="PO605" s="14"/>
      <c r="PP605" s="14"/>
      <c r="PQ605" s="14"/>
      <c r="PR605" s="14"/>
      <c r="PS605" s="14"/>
      <c r="PT605" s="69"/>
      <c r="PU605" s="69"/>
      <c r="PV605" s="69"/>
      <c r="PW605" s="69"/>
      <c r="PX605" s="69"/>
      <c r="PY605" s="69"/>
      <c r="PZ605" s="69"/>
      <c r="QA605" s="69"/>
      <c r="QB605" s="69"/>
      <c r="QC605" s="69"/>
      <c r="QD605" s="69"/>
      <c r="QE605" s="69"/>
      <c r="QF605" s="69"/>
      <c r="QG605" s="14"/>
      <c r="QH605" s="14"/>
      <c r="QI605" s="14"/>
      <c r="QJ605" s="14"/>
      <c r="QK605" s="6" t="s">
        <v>659</v>
      </c>
      <c r="QN605" s="14"/>
      <c r="QO605" s="14"/>
      <c r="QP605" s="14"/>
      <c r="QQ605" s="14"/>
      <c r="QR605" s="14"/>
      <c r="QS605" s="14"/>
      <c r="QT605" s="69"/>
      <c r="QU605" s="69"/>
      <c r="QV605" s="69"/>
      <c r="QW605" s="69"/>
      <c r="QX605" s="69"/>
      <c r="QY605" s="69"/>
      <c r="QZ605" s="69"/>
      <c r="RA605" s="69"/>
      <c r="RB605" s="69"/>
      <c r="RC605" s="69"/>
      <c r="RD605" s="69"/>
      <c r="RE605" s="69"/>
      <c r="RF605" s="69"/>
      <c r="RG605" s="69"/>
      <c r="RH605" s="69"/>
      <c r="RI605" s="14"/>
      <c r="RJ605" s="14"/>
      <c r="RK605" s="14"/>
      <c r="RL605" s="14"/>
      <c r="RP605" s="14"/>
      <c r="RQ605" s="14"/>
      <c r="RR605" s="14"/>
      <c r="RS605" s="14"/>
      <c r="RT605" s="69"/>
      <c r="RU605" s="69"/>
      <c r="RV605" s="69"/>
      <c r="RW605" s="69"/>
      <c r="RX605" s="69"/>
      <c r="RY605" s="69"/>
      <c r="RZ605" s="69"/>
      <c r="SA605" s="69"/>
      <c r="SB605" s="69"/>
      <c r="SC605" s="69"/>
      <c r="SD605" s="69"/>
      <c r="SE605" s="69"/>
      <c r="SF605" s="14"/>
      <c r="SG605" s="14"/>
      <c r="SH605" s="14"/>
      <c r="SL605" s="14"/>
      <c r="SM605" s="14"/>
      <c r="SN605" s="14"/>
      <c r="SO605" s="14"/>
      <c r="SP605" s="69"/>
      <c r="SQ605" s="69"/>
      <c r="SR605" s="69"/>
      <c r="SS605" s="69"/>
      <c r="ST605" s="69"/>
      <c r="SU605" s="69"/>
      <c r="SV605" s="69"/>
      <c r="SW605" s="69"/>
      <c r="SX605" s="69"/>
      <c r="SY605" s="69"/>
      <c r="SZ605" s="69"/>
      <c r="TA605" s="69"/>
      <c r="TB605" s="14"/>
      <c r="TC605" s="14"/>
      <c r="TD605" s="14"/>
      <c r="TH605" s="14"/>
      <c r="TI605" s="14"/>
      <c r="TJ605" s="14"/>
      <c r="TK605" s="14"/>
      <c r="TL605" s="14"/>
      <c r="TM605" s="14"/>
      <c r="TN605" s="69"/>
      <c r="TO605" s="69"/>
      <c r="TP605" s="69"/>
      <c r="TQ605" s="69"/>
      <c r="TR605" s="69"/>
      <c r="TS605" s="69"/>
      <c r="TT605" s="69"/>
      <c r="TU605" s="69"/>
      <c r="TV605" s="69"/>
      <c r="TW605" s="69"/>
      <c r="TX605" s="69"/>
      <c r="TY605" s="69"/>
      <c r="TZ605" s="69"/>
      <c r="UA605" s="69"/>
      <c r="UB605" s="14"/>
      <c r="UC605" s="14"/>
      <c r="UD605" s="14"/>
      <c r="UG605" s="14"/>
      <c r="UH605" s="14"/>
      <c r="UI605" s="14"/>
      <c r="UJ605" s="14"/>
      <c r="UK605" s="69"/>
      <c r="UL605" s="69"/>
      <c r="UM605" s="69"/>
      <c r="UN605" s="69"/>
      <c r="UO605" s="69"/>
      <c r="UP605" s="69"/>
      <c r="UQ605" s="69"/>
      <c r="UR605" s="69"/>
      <c r="US605" s="69"/>
      <c r="UT605" s="69"/>
      <c r="UU605" s="69"/>
      <c r="UV605" s="69"/>
      <c r="UW605" s="14"/>
      <c r="UX605" s="14"/>
      <c r="UY605" s="14"/>
      <c r="VJ605" s="59"/>
      <c r="VO605" s="108"/>
      <c r="VT605" s="108"/>
      <c r="VU605"/>
      <c r="VV605" s="5"/>
      <c r="VW605" s="5"/>
      <c r="WA605" s="134" t="s">
        <v>537</v>
      </c>
      <c r="WG605" s="5"/>
      <c r="WH605" s="5"/>
      <c r="WI605" s="5"/>
      <c r="WJ605" s="5"/>
      <c r="WK605" s="5"/>
      <c r="WL605" s="5"/>
      <c r="WM605" s="5"/>
      <c r="WN605" s="5"/>
      <c r="WO605" s="5"/>
      <c r="WV605" s="5"/>
      <c r="WX605" s="108"/>
      <c r="WZ605" s="108"/>
      <c r="XA605" s="108"/>
      <c r="XB605" s="108"/>
      <c r="XC605" s="108"/>
      <c r="XD605" s="108"/>
      <c r="XE605" s="108"/>
      <c r="XF605" s="108"/>
      <c r="XG605" s="108"/>
      <c r="XH605" s="108"/>
      <c r="XI605" s="108"/>
      <c r="XJ605" s="108"/>
      <c r="XL605" s="6" t="s">
        <v>1285</v>
      </c>
      <c r="XM605" s="6" t="s">
        <v>1096</v>
      </c>
      <c r="XN605" s="6" t="s">
        <v>1096</v>
      </c>
      <c r="XP605" s="6" t="s">
        <v>10499</v>
      </c>
      <c r="XQ605" s="6" t="s">
        <v>10499</v>
      </c>
      <c r="XS605" s="3" t="s">
        <v>3599</v>
      </c>
      <c r="YB605" s="6" t="s">
        <v>1096</v>
      </c>
      <c r="YJ605" s="6" t="s">
        <v>1194</v>
      </c>
      <c r="YX605" s="6" t="s">
        <v>2512</v>
      </c>
      <c r="ZD605" s="25"/>
      <c r="ZF605" s="25"/>
      <c r="ZH605" s="12"/>
    </row>
    <row r="606" spans="1:686" s="6" customFormat="1" ht="33" customHeight="1" x14ac:dyDescent="0.2">
      <c r="F606" s="4"/>
      <c r="G606" s="85"/>
      <c r="H606" s="85"/>
      <c r="I606" s="85"/>
      <c r="J606" s="85"/>
      <c r="K606" s="6">
        <v>118</v>
      </c>
      <c r="L606" s="6">
        <v>197</v>
      </c>
      <c r="T606" s="6" t="s">
        <v>1160</v>
      </c>
      <c r="AG606" s="3" t="s">
        <v>987</v>
      </c>
      <c r="AM606" s="6" t="s">
        <v>10499</v>
      </c>
      <c r="AN606" s="3"/>
      <c r="AO606" s="98"/>
      <c r="AP606" s="98"/>
      <c r="AQ606" s="98"/>
      <c r="AR606" s="98"/>
      <c r="AS606" s="98"/>
      <c r="AT606" s="98"/>
      <c r="AU606" s="98"/>
      <c r="AV606" s="98"/>
      <c r="AW606" s="98"/>
      <c r="AX606" s="98"/>
      <c r="AY606" s="226"/>
      <c r="AZ606" s="98"/>
      <c r="BA606" s="98"/>
      <c r="BB606" s="98"/>
      <c r="BC606" s="98"/>
      <c r="BD606" s="98"/>
      <c r="BE606" s="98"/>
      <c r="BF606" s="98"/>
      <c r="BG606" s="98"/>
      <c r="BH606" s="98" t="s">
        <v>4232</v>
      </c>
      <c r="BI606" s="98" t="s">
        <v>1529</v>
      </c>
      <c r="BJ606" s="98"/>
      <c r="BK606" s="98" t="s">
        <v>1529</v>
      </c>
      <c r="BL606" s="98" t="s">
        <v>448</v>
      </c>
      <c r="BM606" s="98" t="s">
        <v>4241</v>
      </c>
      <c r="BN606" s="98">
        <v>24</v>
      </c>
      <c r="BO606" s="98" t="s">
        <v>4242</v>
      </c>
      <c r="BP606" s="98"/>
      <c r="BQ606" s="98"/>
      <c r="BR606" s="242"/>
      <c r="BS606" s="227" t="str">
        <f t="shared" si="20"/>
        <v xml:space="preserve"> DRES SDBPS        TIIS PANAS-X     </v>
      </c>
      <c r="BT606" s="98"/>
      <c r="BU606" s="98"/>
      <c r="BV606" s="98"/>
      <c r="BW606" s="98"/>
      <c r="BX606" s="98"/>
      <c r="BY606" s="98"/>
      <c r="BZ606" s="98"/>
      <c r="CA606" s="98"/>
      <c r="CB606" s="98"/>
      <c r="CC606" s="98"/>
      <c r="CD606" s="98"/>
      <c r="CE606" s="98"/>
      <c r="CF606" s="98"/>
      <c r="CG606" s="243"/>
      <c r="CH606" s="243"/>
      <c r="CI606" s="243"/>
      <c r="CJ606" s="243"/>
      <c r="CK606" s="98"/>
      <c r="CL606" s="98"/>
      <c r="CM606" s="98"/>
      <c r="CX606" s="69"/>
      <c r="CY606" s="69"/>
      <c r="CZ606" s="69"/>
      <c r="DA606" s="69"/>
      <c r="DB606" s="69"/>
      <c r="DC606" s="69"/>
      <c r="DG606" s="14"/>
      <c r="DH606" s="14"/>
      <c r="DI606" s="14"/>
      <c r="DJ606" s="14"/>
      <c r="DK606" s="14"/>
      <c r="DL606" s="14"/>
      <c r="DM606" s="69"/>
      <c r="DN606" s="69"/>
      <c r="DO606" s="69"/>
      <c r="DP606" s="69"/>
      <c r="DQ606" s="69"/>
      <c r="DR606" s="69"/>
      <c r="DS606" s="69"/>
      <c r="DT606" s="69"/>
      <c r="DU606" s="69"/>
      <c r="DV606" s="69"/>
      <c r="DW606" s="69"/>
      <c r="DX606" s="69"/>
      <c r="DY606" s="69"/>
      <c r="DZ606" s="69"/>
      <c r="EA606" s="14"/>
      <c r="EB606" s="14"/>
      <c r="EC606" s="14"/>
      <c r="ED606" s="14"/>
      <c r="EE606" s="14"/>
      <c r="EG606" s="14"/>
      <c r="EH606" s="14"/>
      <c r="EI606" s="14"/>
      <c r="EJ606" s="6" t="s">
        <v>1348</v>
      </c>
      <c r="EM606" s="14"/>
      <c r="EN606" s="14"/>
      <c r="EO606" s="14"/>
      <c r="EP606" s="14"/>
      <c r="EQ606" s="14"/>
      <c r="ER606" s="14"/>
      <c r="ES606" s="69"/>
      <c r="ET606" s="69"/>
      <c r="EU606" s="69"/>
      <c r="EV606" s="69"/>
      <c r="EW606" s="69"/>
      <c r="EX606" s="69"/>
      <c r="EY606" s="69"/>
      <c r="EZ606" s="69"/>
      <c r="FA606" s="69"/>
      <c r="FB606" s="69"/>
      <c r="FC606" s="69"/>
      <c r="FD606" s="69"/>
      <c r="FE606" s="69"/>
      <c r="FF606" s="69"/>
      <c r="FG606" s="14"/>
      <c r="FH606" s="14"/>
      <c r="FI606" s="14"/>
      <c r="FJ606" s="14"/>
      <c r="FL606" s="14"/>
      <c r="FM606" s="14"/>
      <c r="FN606" s="14"/>
      <c r="FO606" s="6" t="s">
        <v>4160</v>
      </c>
      <c r="FS606" s="14"/>
      <c r="FT606" s="14"/>
      <c r="FU606" s="14"/>
      <c r="FV606" s="14"/>
      <c r="FW606" s="14"/>
      <c r="FX606" s="14"/>
      <c r="FY606" s="69"/>
      <c r="FZ606" s="69"/>
      <c r="GA606" s="69"/>
      <c r="GB606" s="69"/>
      <c r="GC606" s="69"/>
      <c r="GD606" s="69"/>
      <c r="GE606" s="69"/>
      <c r="GF606" s="69"/>
      <c r="GG606" s="69"/>
      <c r="GH606" s="69"/>
      <c r="GI606" s="69"/>
      <c r="GJ606" s="69"/>
      <c r="GK606" s="69"/>
      <c r="GL606" s="69"/>
      <c r="GM606" s="14"/>
      <c r="GN606" s="14"/>
      <c r="GO606" s="14"/>
      <c r="GP606" s="2"/>
      <c r="GR606" s="14"/>
      <c r="GS606" s="14"/>
      <c r="GT606" s="14"/>
      <c r="GU606" s="14"/>
      <c r="GV606" s="14">
        <v>2.73</v>
      </c>
      <c r="GW606" s="14">
        <v>0.66</v>
      </c>
      <c r="GX606" s="53" t="s">
        <v>10483</v>
      </c>
      <c r="GY606" s="53" t="s">
        <v>10483</v>
      </c>
      <c r="GZ606" s="168"/>
      <c r="HA606" s="168"/>
      <c r="HB606" s="168"/>
      <c r="HC606" s="168"/>
      <c r="HD606" s="168"/>
      <c r="HE606" s="168"/>
      <c r="HF606" s="168">
        <v>1.92</v>
      </c>
      <c r="HG606" s="168">
        <v>0.85</v>
      </c>
      <c r="HH606" s="168">
        <v>1.9</v>
      </c>
      <c r="HI606" s="168">
        <v>0.8</v>
      </c>
      <c r="HJ606" s="168">
        <v>1.82</v>
      </c>
      <c r="HK606" s="168">
        <v>0.83</v>
      </c>
      <c r="HL606" s="14"/>
      <c r="HM606" s="14"/>
      <c r="HN606" s="14"/>
      <c r="HP606" s="14"/>
      <c r="HQ606" s="14"/>
      <c r="HR606" s="14"/>
      <c r="HS606" s="14"/>
      <c r="HT606" s="14"/>
      <c r="HU606" s="14"/>
      <c r="HV606" s="14"/>
      <c r="HW606" s="14"/>
      <c r="HX606" s="14"/>
      <c r="HY606" s="14"/>
      <c r="IC606" s="14"/>
      <c r="ID606" s="14"/>
      <c r="IE606" s="14"/>
      <c r="IF606" s="14"/>
      <c r="IG606" s="14"/>
      <c r="IH606" s="14"/>
      <c r="II606" s="69"/>
      <c r="IJ606" s="69"/>
      <c r="IK606" s="69"/>
      <c r="IL606" s="69"/>
      <c r="IM606" s="69"/>
      <c r="IN606" s="69"/>
      <c r="IO606" s="69"/>
      <c r="IP606" s="69"/>
      <c r="IQ606" s="69"/>
      <c r="IR606" s="69"/>
      <c r="IS606" s="69"/>
      <c r="IT606" s="69"/>
      <c r="IU606" s="69"/>
      <c r="IV606" s="69"/>
      <c r="IW606" s="14"/>
      <c r="IX606" s="14"/>
      <c r="IY606" s="14"/>
      <c r="JC606" s="14"/>
      <c r="JD606" s="14"/>
      <c r="JE606" s="14"/>
      <c r="JF606" s="14"/>
      <c r="JG606" s="14"/>
      <c r="JH606" s="14"/>
      <c r="JI606" s="69"/>
      <c r="JJ606" s="69"/>
      <c r="JK606" s="69"/>
      <c r="JL606" s="69"/>
      <c r="JM606" s="69"/>
      <c r="JN606" s="69"/>
      <c r="JO606" s="69"/>
      <c r="JP606" s="69"/>
      <c r="JQ606" s="69"/>
      <c r="JR606" s="69"/>
      <c r="JS606" s="69"/>
      <c r="JT606" s="69"/>
      <c r="JU606" s="69"/>
      <c r="JV606" s="69"/>
      <c r="JW606" s="14"/>
      <c r="JX606" s="14"/>
      <c r="JY606" s="14"/>
      <c r="KG606" s="69"/>
      <c r="KH606" s="69"/>
      <c r="KI606" s="69"/>
      <c r="KJ606" s="69"/>
      <c r="KK606" s="69"/>
      <c r="KL606" s="69"/>
      <c r="KM606" s="69"/>
      <c r="KN606" s="69"/>
      <c r="KO606" s="69"/>
      <c r="KP606" s="69"/>
      <c r="KQ606" s="69"/>
      <c r="KR606" s="69"/>
      <c r="KZ606" s="14"/>
      <c r="LA606" s="14"/>
      <c r="LB606" s="14"/>
      <c r="LC606" s="14"/>
      <c r="LD606" s="14"/>
      <c r="LE606" s="69"/>
      <c r="LF606" s="69"/>
      <c r="LG606" s="69"/>
      <c r="LH606" s="69"/>
      <c r="LI606" s="69"/>
      <c r="LJ606" s="69"/>
      <c r="LK606" s="69"/>
      <c r="LL606" s="69"/>
      <c r="LM606" s="69"/>
      <c r="LN606" s="69"/>
      <c r="LO606" s="69"/>
      <c r="LP606" s="69"/>
      <c r="LQ606" s="69"/>
      <c r="LR606" s="14"/>
      <c r="LS606" s="14"/>
      <c r="LT606" s="14"/>
      <c r="LX606" s="14"/>
      <c r="LY606" s="14"/>
      <c r="LZ606" s="14"/>
      <c r="MA606" s="14"/>
      <c r="MB606" s="69"/>
      <c r="MC606" s="69"/>
      <c r="MD606" s="69"/>
      <c r="ME606" s="69"/>
      <c r="MF606" s="69"/>
      <c r="MG606" s="69"/>
      <c r="MH606" s="69"/>
      <c r="MI606" s="69"/>
      <c r="MJ606" s="69"/>
      <c r="MK606" s="69"/>
      <c r="ML606" s="69"/>
      <c r="MM606" s="69"/>
      <c r="MN606" s="14"/>
      <c r="MO606" s="14"/>
      <c r="MP606" s="14"/>
      <c r="MQ606" s="14"/>
      <c r="MR606" s="14"/>
      <c r="MU606" s="14"/>
      <c r="MV606" s="14"/>
      <c r="MW606" s="14"/>
      <c r="MX606" s="14"/>
      <c r="MY606" s="14"/>
      <c r="MZ606" s="69"/>
      <c r="NA606" s="69"/>
      <c r="NB606" s="69"/>
      <c r="NC606" s="69"/>
      <c r="ND606" s="69"/>
      <c r="NE606" s="69"/>
      <c r="NF606" s="69"/>
      <c r="NG606" s="69"/>
      <c r="NH606" s="69"/>
      <c r="NI606" s="69"/>
      <c r="NJ606" s="69"/>
      <c r="NK606" s="69"/>
      <c r="NL606" s="69"/>
      <c r="NM606" s="14"/>
      <c r="NN606" s="14"/>
      <c r="NO606" s="14"/>
      <c r="NS606" s="14"/>
      <c r="NT606" s="14"/>
      <c r="NU606" s="14"/>
      <c r="NV606" s="14"/>
      <c r="NW606" s="14"/>
      <c r="NX606" s="14"/>
      <c r="NY606" s="69"/>
      <c r="NZ606" s="69"/>
      <c r="OA606" s="69"/>
      <c r="OB606" s="69"/>
      <c r="OC606" s="69"/>
      <c r="OD606" s="69"/>
      <c r="OE606" s="69"/>
      <c r="OF606" s="69"/>
      <c r="OG606" s="69"/>
      <c r="OH606" s="69"/>
      <c r="OI606" s="69"/>
      <c r="OJ606" s="69"/>
      <c r="OK606" s="69"/>
      <c r="OL606" s="14"/>
      <c r="OM606" s="14"/>
      <c r="ON606" s="14"/>
      <c r="OR606" s="14"/>
      <c r="OS606" s="14"/>
      <c r="OT606" s="14"/>
      <c r="OU606" s="14"/>
      <c r="OV606" s="69"/>
      <c r="OW606" s="69"/>
      <c r="OX606" s="69"/>
      <c r="OY606" s="69"/>
      <c r="OZ606" s="69"/>
      <c r="PA606" s="69"/>
      <c r="PB606" s="69"/>
      <c r="PC606" s="69"/>
      <c r="PD606" s="69"/>
      <c r="PE606" s="69"/>
      <c r="PF606" s="69"/>
      <c r="PG606" s="69"/>
      <c r="PH606" s="14"/>
      <c r="PI606" s="14"/>
      <c r="PJ606" s="14"/>
      <c r="PK606" s="14"/>
      <c r="PL606" s="6" t="s">
        <v>4225</v>
      </c>
      <c r="PO606" s="14"/>
      <c r="PP606" s="14"/>
      <c r="PQ606" s="14"/>
      <c r="PR606" s="14"/>
      <c r="PS606" s="14"/>
      <c r="PT606" s="69"/>
      <c r="PU606" s="69"/>
      <c r="PV606" s="69"/>
      <c r="PW606" s="69"/>
      <c r="PX606" s="69"/>
      <c r="PY606" s="69"/>
      <c r="PZ606" s="69"/>
      <c r="QA606" s="69"/>
      <c r="QB606" s="69"/>
      <c r="QC606" s="69"/>
      <c r="QD606" s="69"/>
      <c r="QE606" s="69"/>
      <c r="QF606" s="69"/>
      <c r="QG606" s="14"/>
      <c r="QH606" s="14"/>
      <c r="QI606" s="14"/>
      <c r="QJ606" s="14"/>
      <c r="QK606" s="6" t="s">
        <v>659</v>
      </c>
      <c r="QN606" s="14"/>
      <c r="QO606" s="14"/>
      <c r="QP606" s="14"/>
      <c r="QQ606" s="14"/>
      <c r="QR606" s="14"/>
      <c r="QS606" s="14"/>
      <c r="QT606" s="69"/>
      <c r="QU606" s="69"/>
      <c r="QV606" s="69"/>
      <c r="QW606" s="69"/>
      <c r="QX606" s="69"/>
      <c r="QY606" s="69"/>
      <c r="QZ606" s="69"/>
      <c r="RA606" s="69"/>
      <c r="RB606" s="69"/>
      <c r="RC606" s="69"/>
      <c r="RD606" s="69"/>
      <c r="RE606" s="69"/>
      <c r="RF606" s="69"/>
      <c r="RG606" s="69"/>
      <c r="RH606" s="69"/>
      <c r="RI606" s="14"/>
      <c r="RJ606" s="14"/>
      <c r="RK606" s="14"/>
      <c r="RL606" s="14"/>
      <c r="RP606" s="14"/>
      <c r="RQ606" s="14"/>
      <c r="RR606" s="14"/>
      <c r="RS606" s="14"/>
      <c r="RT606" s="69"/>
      <c r="RU606" s="69"/>
      <c r="RV606" s="69"/>
      <c r="RW606" s="69"/>
      <c r="RX606" s="69"/>
      <c r="RY606" s="69"/>
      <c r="RZ606" s="69"/>
      <c r="SA606" s="69"/>
      <c r="SB606" s="69"/>
      <c r="SC606" s="69"/>
      <c r="SD606" s="69"/>
      <c r="SE606" s="69"/>
      <c r="SF606" s="14"/>
      <c r="SG606" s="14"/>
      <c r="SH606" s="14"/>
      <c r="SL606" s="14"/>
      <c r="SM606" s="14"/>
      <c r="SN606" s="14"/>
      <c r="SO606" s="14"/>
      <c r="SP606" s="69"/>
      <c r="SQ606" s="69"/>
      <c r="SR606" s="69"/>
      <c r="SS606" s="69"/>
      <c r="ST606" s="69"/>
      <c r="SU606" s="69"/>
      <c r="SV606" s="69"/>
      <c r="SW606" s="69"/>
      <c r="SX606" s="69"/>
      <c r="SY606" s="69"/>
      <c r="SZ606" s="69"/>
      <c r="TA606" s="69"/>
      <c r="TB606" s="14"/>
      <c r="TC606" s="14"/>
      <c r="TD606" s="14"/>
      <c r="TH606" s="14"/>
      <c r="TI606" s="14"/>
      <c r="TJ606" s="14"/>
      <c r="TK606" s="14"/>
      <c r="TL606" s="14"/>
      <c r="TM606" s="14"/>
      <c r="TN606" s="69"/>
      <c r="TO606" s="69"/>
      <c r="TP606" s="69"/>
      <c r="TQ606" s="69"/>
      <c r="TR606" s="69"/>
      <c r="TS606" s="69"/>
      <c r="TT606" s="69"/>
      <c r="TU606" s="69"/>
      <c r="TV606" s="69"/>
      <c r="TW606" s="69"/>
      <c r="TX606" s="69"/>
      <c r="TY606" s="69"/>
      <c r="TZ606" s="69"/>
      <c r="UA606" s="69"/>
      <c r="UB606" s="14"/>
      <c r="UC606" s="14"/>
      <c r="UD606" s="14"/>
      <c r="UG606" s="14"/>
      <c r="UH606" s="14"/>
      <c r="UI606" s="14"/>
      <c r="UJ606" s="14"/>
      <c r="UK606" s="69"/>
      <c r="UL606" s="69"/>
      <c r="UM606" s="69"/>
      <c r="UN606" s="69"/>
      <c r="UO606" s="69"/>
      <c r="UP606" s="69"/>
      <c r="UQ606" s="69"/>
      <c r="UR606" s="69"/>
      <c r="US606" s="69"/>
      <c r="UT606" s="69"/>
      <c r="UU606" s="69"/>
      <c r="UV606" s="69"/>
      <c r="UW606" s="14"/>
      <c r="UX606" s="14"/>
      <c r="UY606" s="14"/>
      <c r="VJ606" s="59"/>
      <c r="VO606" s="108"/>
      <c r="VT606" s="108"/>
      <c r="VU606"/>
      <c r="VV606" s="5"/>
      <c r="VW606" s="5"/>
      <c r="WA606" s="134" t="s">
        <v>537</v>
      </c>
      <c r="WG606" s="5"/>
      <c r="WH606" s="5"/>
      <c r="WI606" s="5"/>
      <c r="WJ606" s="5"/>
      <c r="WK606" s="5"/>
      <c r="WL606" s="5"/>
      <c r="WM606" s="5"/>
      <c r="WN606" s="5"/>
      <c r="WO606" s="5"/>
      <c r="WV606" s="5"/>
      <c r="WX606" s="108"/>
      <c r="WZ606" s="108"/>
      <c r="XA606" s="108"/>
      <c r="XB606" s="108"/>
      <c r="XC606" s="108"/>
      <c r="XD606" s="108"/>
      <c r="XE606" s="108"/>
      <c r="XF606" s="108"/>
      <c r="XG606" s="108"/>
      <c r="XH606" s="108"/>
      <c r="XI606" s="108"/>
      <c r="XJ606" s="108"/>
      <c r="XL606" s="6" t="s">
        <v>1285</v>
      </c>
      <c r="XM606" s="6" t="s">
        <v>1096</v>
      </c>
      <c r="XN606" s="6" t="s">
        <v>1096</v>
      </c>
      <c r="XP606" s="6" t="s">
        <v>10499</v>
      </c>
      <c r="XQ606" s="6" t="s">
        <v>10499</v>
      </c>
      <c r="XS606" s="3" t="s">
        <v>3617</v>
      </c>
      <c r="YB606" s="6" t="s">
        <v>1096</v>
      </c>
      <c r="YJ606" s="6" t="s">
        <v>1194</v>
      </c>
      <c r="YX606" s="6" t="s">
        <v>1973</v>
      </c>
      <c r="ZD606" s="25"/>
      <c r="ZF606" s="25"/>
      <c r="ZH606" s="12"/>
    </row>
    <row r="607" spans="1:686" s="6" customFormat="1" ht="33" customHeight="1" x14ac:dyDescent="0.2">
      <c r="F607" s="4"/>
      <c r="G607" s="85"/>
      <c r="H607" s="85"/>
      <c r="I607" s="85"/>
      <c r="J607" s="85"/>
      <c r="K607" s="6">
        <v>118</v>
      </c>
      <c r="L607" s="6">
        <v>197</v>
      </c>
      <c r="T607" s="6" t="s">
        <v>1448</v>
      </c>
      <c r="AG607" s="162" t="s">
        <v>10483</v>
      </c>
      <c r="AM607" s="6" t="s">
        <v>10743</v>
      </c>
      <c r="AN607" s="3"/>
      <c r="AO607" s="98"/>
      <c r="AP607" s="98"/>
      <c r="AQ607" s="98"/>
      <c r="AR607" s="98"/>
      <c r="AS607" s="98"/>
      <c r="AT607" s="98"/>
      <c r="AU607" s="98"/>
      <c r="AV607" s="98"/>
      <c r="AW607" s="98"/>
      <c r="AX607" s="98"/>
      <c r="AY607" s="226"/>
      <c r="AZ607" s="98"/>
      <c r="BA607" s="98"/>
      <c r="BB607" s="98"/>
      <c r="BC607" s="98"/>
      <c r="BD607" s="98"/>
      <c r="BE607" s="98"/>
      <c r="BF607" s="98"/>
      <c r="BG607" s="98"/>
      <c r="BH607" s="98" t="s">
        <v>4232</v>
      </c>
      <c r="BI607" s="98" t="s">
        <v>1529</v>
      </c>
      <c r="BJ607" s="98"/>
      <c r="BK607" s="98" t="s">
        <v>1529</v>
      </c>
      <c r="BL607" s="98" t="s">
        <v>448</v>
      </c>
      <c r="BM607" s="98" t="s">
        <v>4241</v>
      </c>
      <c r="BN607" s="98">
        <v>24</v>
      </c>
      <c r="BO607" s="98" t="s">
        <v>4242</v>
      </c>
      <c r="BP607" s="98"/>
      <c r="BQ607" s="98"/>
      <c r="BR607" s="242"/>
      <c r="BS607" s="227" t="str">
        <f t="shared" si="20"/>
        <v xml:space="preserve"> DRES SDBPS        TIIS PANAS-X     </v>
      </c>
      <c r="BT607" s="98"/>
      <c r="BU607" s="98"/>
      <c r="BV607" s="98"/>
      <c r="BW607" s="98"/>
      <c r="BX607" s="98"/>
      <c r="BY607" s="98"/>
      <c r="BZ607" s="98"/>
      <c r="CA607" s="98"/>
      <c r="CB607" s="98"/>
      <c r="CC607" s="98"/>
      <c r="CD607" s="98"/>
      <c r="CE607" s="98"/>
      <c r="CF607" s="98"/>
      <c r="CG607" s="243"/>
      <c r="CH607" s="243"/>
      <c r="CI607" s="243"/>
      <c r="CJ607" s="243"/>
      <c r="CK607" s="98"/>
      <c r="CL607" s="98"/>
      <c r="CM607" s="98"/>
      <c r="CX607" s="69"/>
      <c r="CY607" s="69"/>
      <c r="CZ607" s="69"/>
      <c r="DA607" s="69"/>
      <c r="DB607" s="69"/>
      <c r="DC607" s="69"/>
      <c r="DG607" s="14"/>
      <c r="DH607" s="14"/>
      <c r="DI607" s="14"/>
      <c r="DJ607" s="14"/>
      <c r="DK607" s="14"/>
      <c r="DL607" s="14"/>
      <c r="DM607" s="69"/>
      <c r="DN607" s="69"/>
      <c r="DO607" s="69"/>
      <c r="DP607" s="69"/>
      <c r="DQ607" s="69"/>
      <c r="DR607" s="69"/>
      <c r="DS607" s="69"/>
      <c r="DT607" s="69"/>
      <c r="DU607" s="69"/>
      <c r="DV607" s="69"/>
      <c r="DW607" s="69"/>
      <c r="DX607" s="69"/>
      <c r="DY607" s="69"/>
      <c r="DZ607" s="69"/>
      <c r="EA607" s="14"/>
      <c r="EB607" s="14"/>
      <c r="EC607" s="14"/>
      <c r="ED607" s="14"/>
      <c r="EE607" s="14"/>
      <c r="EG607" s="14"/>
      <c r="EH607" s="14"/>
      <c r="EI607" s="14"/>
      <c r="EJ607" s="6" t="s">
        <v>1348</v>
      </c>
      <c r="EM607" s="14"/>
      <c r="EN607" s="14"/>
      <c r="EO607" s="14"/>
      <c r="EP607" s="14"/>
      <c r="EQ607" s="14"/>
      <c r="ER607" s="14"/>
      <c r="ES607" s="69"/>
      <c r="ET607" s="69"/>
      <c r="EU607" s="69"/>
      <c r="EV607" s="69"/>
      <c r="EW607" s="69"/>
      <c r="EX607" s="69"/>
      <c r="EY607" s="69"/>
      <c r="EZ607" s="69"/>
      <c r="FA607" s="69"/>
      <c r="FB607" s="69"/>
      <c r="FC607" s="69"/>
      <c r="FD607" s="69"/>
      <c r="FE607" s="69"/>
      <c r="FF607" s="69"/>
      <c r="FG607" s="14"/>
      <c r="FH607" s="14"/>
      <c r="FI607" s="14"/>
      <c r="FJ607" s="14"/>
      <c r="FL607" s="14"/>
      <c r="FM607" s="14"/>
      <c r="FN607" s="14"/>
      <c r="FO607" s="6" t="s">
        <v>4160</v>
      </c>
      <c r="FS607" s="14"/>
      <c r="FT607" s="14"/>
      <c r="FU607" s="14"/>
      <c r="FV607" s="14"/>
      <c r="FW607" s="14"/>
      <c r="FX607" s="14"/>
      <c r="FY607" s="69"/>
      <c r="FZ607" s="69"/>
      <c r="GA607" s="69"/>
      <c r="GB607" s="69"/>
      <c r="GC607" s="69"/>
      <c r="GD607" s="69"/>
      <c r="GE607" s="69"/>
      <c r="GF607" s="69"/>
      <c r="GG607" s="69"/>
      <c r="GH607" s="69"/>
      <c r="GI607" s="69"/>
      <c r="GJ607" s="69"/>
      <c r="GK607" s="69"/>
      <c r="GL607" s="69"/>
      <c r="GM607" s="14"/>
      <c r="GN607" s="14"/>
      <c r="GO607" s="14"/>
      <c r="GP607" s="2"/>
      <c r="GR607" s="14"/>
      <c r="GS607" s="14"/>
      <c r="GT607" s="14"/>
      <c r="GU607" s="14"/>
      <c r="GV607" s="14">
        <v>2.69</v>
      </c>
      <c r="GW607" s="14">
        <v>0.67</v>
      </c>
      <c r="GX607" s="53" t="s">
        <v>10483</v>
      </c>
      <c r="GY607" s="53" t="s">
        <v>10483</v>
      </c>
      <c r="GZ607" s="168"/>
      <c r="HA607" s="168"/>
      <c r="HB607" s="168"/>
      <c r="HC607" s="168"/>
      <c r="HD607" s="168"/>
      <c r="HE607" s="168"/>
      <c r="HF607" s="168">
        <v>2.13</v>
      </c>
      <c r="HG607" s="168">
        <v>0.82</v>
      </c>
      <c r="HH607" s="168">
        <v>2.06</v>
      </c>
      <c r="HI607" s="168">
        <v>0.84</v>
      </c>
      <c r="HJ607" s="168">
        <v>1.95</v>
      </c>
      <c r="HK607" s="168">
        <v>0.81</v>
      </c>
      <c r="HL607" s="14"/>
      <c r="HM607" s="14"/>
      <c r="HN607" s="14"/>
      <c r="HP607" s="14"/>
      <c r="HQ607" s="14"/>
      <c r="HR607" s="14"/>
      <c r="HS607" s="14"/>
      <c r="HT607" s="14"/>
      <c r="HU607" s="14"/>
      <c r="HV607" s="14"/>
      <c r="HW607" s="14"/>
      <c r="HX607" s="14"/>
      <c r="HY607" s="14"/>
      <c r="IC607" s="14"/>
      <c r="ID607" s="14"/>
      <c r="IE607" s="14"/>
      <c r="IF607" s="14"/>
      <c r="IG607" s="14"/>
      <c r="IH607" s="14"/>
      <c r="II607" s="69"/>
      <c r="IJ607" s="69"/>
      <c r="IK607" s="69"/>
      <c r="IL607" s="69"/>
      <c r="IM607" s="69"/>
      <c r="IN607" s="69"/>
      <c r="IO607" s="69"/>
      <c r="IP607" s="69"/>
      <c r="IQ607" s="69"/>
      <c r="IR607" s="69"/>
      <c r="IS607" s="69"/>
      <c r="IT607" s="69"/>
      <c r="IU607" s="69"/>
      <c r="IV607" s="69"/>
      <c r="IW607" s="14"/>
      <c r="IX607" s="14"/>
      <c r="IY607" s="14"/>
      <c r="JC607" s="14"/>
      <c r="JD607" s="14"/>
      <c r="JE607" s="14"/>
      <c r="JF607" s="14"/>
      <c r="JG607" s="14"/>
      <c r="JH607" s="14"/>
      <c r="JI607" s="69"/>
      <c r="JJ607" s="69"/>
      <c r="JK607" s="69"/>
      <c r="JL607" s="69"/>
      <c r="JM607" s="69"/>
      <c r="JN607" s="69"/>
      <c r="JO607" s="69"/>
      <c r="JP607" s="69"/>
      <c r="JQ607" s="69"/>
      <c r="JR607" s="69"/>
      <c r="JS607" s="69"/>
      <c r="JT607" s="69"/>
      <c r="JU607" s="69"/>
      <c r="JV607" s="69"/>
      <c r="JW607" s="14"/>
      <c r="JX607" s="14"/>
      <c r="JY607" s="14"/>
      <c r="KG607" s="69"/>
      <c r="KH607" s="69"/>
      <c r="KI607" s="69"/>
      <c r="KJ607" s="69"/>
      <c r="KK607" s="69"/>
      <c r="KL607" s="69"/>
      <c r="KM607" s="69"/>
      <c r="KN607" s="69"/>
      <c r="KO607" s="69"/>
      <c r="KP607" s="69"/>
      <c r="KQ607" s="69"/>
      <c r="KR607" s="69"/>
      <c r="KZ607" s="14"/>
      <c r="LA607" s="14"/>
      <c r="LB607" s="14"/>
      <c r="LC607" s="14"/>
      <c r="LD607" s="14"/>
      <c r="LE607" s="69"/>
      <c r="LF607" s="69"/>
      <c r="LG607" s="69"/>
      <c r="LH607" s="69"/>
      <c r="LI607" s="69"/>
      <c r="LJ607" s="69"/>
      <c r="LK607" s="69"/>
      <c r="LL607" s="69"/>
      <c r="LM607" s="69"/>
      <c r="LN607" s="69"/>
      <c r="LO607" s="69"/>
      <c r="LP607" s="69"/>
      <c r="LQ607" s="69"/>
      <c r="LR607" s="14"/>
      <c r="LS607" s="14"/>
      <c r="LT607" s="14"/>
      <c r="LX607" s="14"/>
      <c r="LY607" s="14"/>
      <c r="LZ607" s="14"/>
      <c r="MA607" s="14"/>
      <c r="MB607" s="69"/>
      <c r="MC607" s="69"/>
      <c r="MD607" s="69"/>
      <c r="ME607" s="69"/>
      <c r="MF607" s="69"/>
      <c r="MG607" s="69"/>
      <c r="MH607" s="69"/>
      <c r="MI607" s="69"/>
      <c r="MJ607" s="69"/>
      <c r="MK607" s="69"/>
      <c r="ML607" s="69"/>
      <c r="MM607" s="69"/>
      <c r="MN607" s="14"/>
      <c r="MO607" s="14"/>
      <c r="MP607" s="14"/>
      <c r="MQ607" s="14"/>
      <c r="MR607" s="14"/>
      <c r="MU607" s="14"/>
      <c r="MV607" s="14"/>
      <c r="MW607" s="14"/>
      <c r="MX607" s="14"/>
      <c r="MY607" s="14"/>
      <c r="MZ607" s="69"/>
      <c r="NA607" s="69"/>
      <c r="NB607" s="69"/>
      <c r="NC607" s="69"/>
      <c r="ND607" s="69"/>
      <c r="NE607" s="69"/>
      <c r="NF607" s="69"/>
      <c r="NG607" s="69"/>
      <c r="NH607" s="69"/>
      <c r="NI607" s="69"/>
      <c r="NJ607" s="69"/>
      <c r="NK607" s="69"/>
      <c r="NL607" s="69"/>
      <c r="NM607" s="14"/>
      <c r="NN607" s="14"/>
      <c r="NO607" s="14"/>
      <c r="NS607" s="14"/>
      <c r="NT607" s="14"/>
      <c r="NU607" s="14"/>
      <c r="NV607" s="14"/>
      <c r="NW607" s="14"/>
      <c r="NX607" s="14"/>
      <c r="NY607" s="69"/>
      <c r="NZ607" s="69"/>
      <c r="OA607" s="69"/>
      <c r="OB607" s="69"/>
      <c r="OC607" s="69"/>
      <c r="OD607" s="69"/>
      <c r="OE607" s="69"/>
      <c r="OF607" s="69"/>
      <c r="OG607" s="69"/>
      <c r="OH607" s="69"/>
      <c r="OI607" s="69"/>
      <c r="OJ607" s="69"/>
      <c r="OK607" s="69"/>
      <c r="OL607" s="14"/>
      <c r="OM607" s="14"/>
      <c r="ON607" s="14"/>
      <c r="OR607" s="14"/>
      <c r="OS607" s="14"/>
      <c r="OT607" s="14"/>
      <c r="OU607" s="14"/>
      <c r="OV607" s="69"/>
      <c r="OW607" s="69"/>
      <c r="OX607" s="69"/>
      <c r="OY607" s="69"/>
      <c r="OZ607" s="69"/>
      <c r="PA607" s="69"/>
      <c r="PB607" s="69"/>
      <c r="PC607" s="69"/>
      <c r="PD607" s="69"/>
      <c r="PE607" s="69"/>
      <c r="PF607" s="69"/>
      <c r="PG607" s="69"/>
      <c r="PH607" s="14"/>
      <c r="PI607" s="14"/>
      <c r="PJ607" s="14"/>
      <c r="PK607" s="14"/>
      <c r="PL607" s="6" t="s">
        <v>4225</v>
      </c>
      <c r="PO607" s="14"/>
      <c r="PP607" s="14"/>
      <c r="PQ607" s="14"/>
      <c r="PR607" s="14"/>
      <c r="PS607" s="14"/>
      <c r="PT607" s="69"/>
      <c r="PU607" s="69"/>
      <c r="PV607" s="69"/>
      <c r="PW607" s="69"/>
      <c r="PX607" s="69"/>
      <c r="PY607" s="69"/>
      <c r="PZ607" s="69"/>
      <c r="QA607" s="69"/>
      <c r="QB607" s="69"/>
      <c r="QC607" s="69"/>
      <c r="QD607" s="69"/>
      <c r="QE607" s="69"/>
      <c r="QF607" s="69"/>
      <c r="QG607" s="14"/>
      <c r="QH607" s="14"/>
      <c r="QI607" s="14"/>
      <c r="QJ607" s="14"/>
      <c r="QK607" s="6" t="s">
        <v>659</v>
      </c>
      <c r="QN607" s="14"/>
      <c r="QO607" s="14"/>
      <c r="QP607" s="14"/>
      <c r="QQ607" s="14"/>
      <c r="QR607" s="14"/>
      <c r="QS607" s="14"/>
      <c r="QT607" s="69"/>
      <c r="QU607" s="69"/>
      <c r="QV607" s="69"/>
      <c r="QW607" s="69"/>
      <c r="QX607" s="69"/>
      <c r="QY607" s="69"/>
      <c r="QZ607" s="69"/>
      <c r="RA607" s="69"/>
      <c r="RB607" s="69"/>
      <c r="RC607" s="69"/>
      <c r="RD607" s="69"/>
      <c r="RE607" s="69"/>
      <c r="RF607" s="69"/>
      <c r="RG607" s="69"/>
      <c r="RH607" s="69"/>
      <c r="RI607" s="14"/>
      <c r="RJ607" s="14"/>
      <c r="RK607" s="14"/>
      <c r="RL607" s="14"/>
      <c r="RP607" s="14"/>
      <c r="RQ607" s="14"/>
      <c r="RR607" s="14"/>
      <c r="RS607" s="14"/>
      <c r="RT607" s="69"/>
      <c r="RU607" s="69"/>
      <c r="RV607" s="69"/>
      <c r="RW607" s="69"/>
      <c r="RX607" s="69"/>
      <c r="RY607" s="69"/>
      <c r="RZ607" s="69"/>
      <c r="SA607" s="69"/>
      <c r="SB607" s="69"/>
      <c r="SC607" s="69"/>
      <c r="SD607" s="69"/>
      <c r="SE607" s="69"/>
      <c r="SF607" s="14"/>
      <c r="SG607" s="14"/>
      <c r="SH607" s="14"/>
      <c r="SL607" s="14"/>
      <c r="SM607" s="14"/>
      <c r="SN607" s="14"/>
      <c r="SO607" s="14"/>
      <c r="SP607" s="69"/>
      <c r="SQ607" s="69"/>
      <c r="SR607" s="69"/>
      <c r="SS607" s="69"/>
      <c r="ST607" s="69"/>
      <c r="SU607" s="69"/>
      <c r="SV607" s="69"/>
      <c r="SW607" s="69"/>
      <c r="SX607" s="69"/>
      <c r="SY607" s="69"/>
      <c r="SZ607" s="69"/>
      <c r="TA607" s="69"/>
      <c r="TB607" s="14"/>
      <c r="TC607" s="14"/>
      <c r="TD607" s="14"/>
      <c r="TH607" s="14"/>
      <c r="TI607" s="14"/>
      <c r="TJ607" s="14"/>
      <c r="TK607" s="14"/>
      <c r="TL607" s="14"/>
      <c r="TM607" s="14"/>
      <c r="TN607" s="69"/>
      <c r="TO607" s="69"/>
      <c r="TP607" s="69"/>
      <c r="TQ607" s="69"/>
      <c r="TR607" s="69"/>
      <c r="TS607" s="69"/>
      <c r="TT607" s="69"/>
      <c r="TU607" s="69"/>
      <c r="TV607" s="69"/>
      <c r="TW607" s="69"/>
      <c r="TX607" s="69"/>
      <c r="TY607" s="69"/>
      <c r="TZ607" s="69"/>
      <c r="UA607" s="69"/>
      <c r="UB607" s="14"/>
      <c r="UC607" s="14"/>
      <c r="UD607" s="14"/>
      <c r="UG607" s="14"/>
      <c r="UH607" s="14"/>
      <c r="UI607" s="14"/>
      <c r="UJ607" s="14"/>
      <c r="UK607" s="69"/>
      <c r="UL607" s="69"/>
      <c r="UM607" s="69"/>
      <c r="UN607" s="69"/>
      <c r="UO607" s="69"/>
      <c r="UP607" s="69"/>
      <c r="UQ607" s="69"/>
      <c r="UR607" s="69"/>
      <c r="US607" s="69"/>
      <c r="UT607" s="69"/>
      <c r="UU607" s="69"/>
      <c r="UV607" s="69"/>
      <c r="UW607" s="14"/>
      <c r="UX607" s="14"/>
      <c r="UY607" s="14"/>
      <c r="VJ607" s="59"/>
      <c r="VO607" s="108"/>
      <c r="VT607" s="108"/>
      <c r="VU607"/>
      <c r="VV607" s="5"/>
      <c r="VW607" s="5"/>
      <c r="WA607" s="134" t="s">
        <v>537</v>
      </c>
      <c r="WG607" s="5"/>
      <c r="WH607" s="5"/>
      <c r="WI607" s="5"/>
      <c r="WJ607" s="5"/>
      <c r="WK607" s="5"/>
      <c r="WL607" s="5"/>
      <c r="WM607" s="5"/>
      <c r="WN607" s="5"/>
      <c r="WO607" s="5"/>
      <c r="WV607" s="5"/>
      <c r="WX607" s="108"/>
      <c r="WZ607" s="108"/>
      <c r="XA607" s="108"/>
      <c r="XB607" s="108"/>
      <c r="XC607" s="108"/>
      <c r="XD607" s="108"/>
      <c r="XE607" s="108"/>
      <c r="XF607" s="108"/>
      <c r="XG607" s="108"/>
      <c r="XH607" s="108"/>
      <c r="XI607" s="108"/>
      <c r="XJ607" s="108"/>
      <c r="XL607" s="6" t="s">
        <v>1013</v>
      </c>
      <c r="XO607" s="6" t="s">
        <v>10524</v>
      </c>
      <c r="XP607" s="4" t="s">
        <v>10523</v>
      </c>
      <c r="XQ607" s="6" t="s">
        <v>10743</v>
      </c>
      <c r="XS607" s="3" t="s">
        <v>11016</v>
      </c>
      <c r="XT607" s="4"/>
      <c r="YB607" s="6" t="s">
        <v>1464</v>
      </c>
      <c r="YJ607" s="6" t="s">
        <v>1194</v>
      </c>
      <c r="YX607" s="6" t="s">
        <v>2498</v>
      </c>
      <c r="ZD607" s="25"/>
      <c r="ZF607" s="25"/>
      <c r="ZH607" s="12"/>
    </row>
    <row r="608" spans="1:686" ht="33" customHeight="1" x14ac:dyDescent="0.2">
      <c r="A608" s="3" t="s">
        <v>7529</v>
      </c>
      <c r="B608" s="150" t="s">
        <v>11358</v>
      </c>
      <c r="C608" s="150" t="s">
        <v>9897</v>
      </c>
      <c r="D608" s="150" t="s">
        <v>10025</v>
      </c>
      <c r="E608" s="150" t="s">
        <v>10025</v>
      </c>
      <c r="F608" s="4" t="s">
        <v>9898</v>
      </c>
      <c r="I608" s="80" t="s">
        <v>9080</v>
      </c>
      <c r="K608" s="6" t="s">
        <v>9069</v>
      </c>
      <c r="L608" s="6">
        <v>198</v>
      </c>
      <c r="M608" s="138" t="s">
        <v>9070</v>
      </c>
      <c r="N608" s="205" t="s">
        <v>10346</v>
      </c>
      <c r="O608" s="3" t="s">
        <v>10372</v>
      </c>
      <c r="P608" s="3">
        <v>2</v>
      </c>
      <c r="Q608" s="6" t="s">
        <v>2381</v>
      </c>
      <c r="S608" s="3" t="s">
        <v>75</v>
      </c>
      <c r="T608" s="3" t="s">
        <v>3605</v>
      </c>
      <c r="U608" s="3" t="s">
        <v>9072</v>
      </c>
      <c r="V608" s="3" t="s">
        <v>9073</v>
      </c>
      <c r="W608" s="3" t="s">
        <v>8442</v>
      </c>
      <c r="Y608" s="3" t="s">
        <v>2673</v>
      </c>
      <c r="Z608" s="3" t="s">
        <v>2166</v>
      </c>
      <c r="AA608" s="3" t="s">
        <v>2258</v>
      </c>
      <c r="AB608" s="6" t="s">
        <v>1837</v>
      </c>
      <c r="AC608" s="6" t="s">
        <v>7003</v>
      </c>
      <c r="AD608" s="3" t="s">
        <v>9074</v>
      </c>
      <c r="AE608" s="3" t="s">
        <v>49</v>
      </c>
      <c r="AF608" s="3" t="s">
        <v>3605</v>
      </c>
      <c r="AG608" s="3" t="s">
        <v>799</v>
      </c>
      <c r="AH608" s="3" t="s">
        <v>1757</v>
      </c>
      <c r="AI608" s="3" t="s">
        <v>49</v>
      </c>
      <c r="AJ608" s="3" t="s">
        <v>49</v>
      </c>
      <c r="AK608" s="3" t="s">
        <v>49</v>
      </c>
      <c r="AL608" s="3" t="s">
        <v>2104</v>
      </c>
      <c r="AM608" s="6" t="s">
        <v>799</v>
      </c>
      <c r="AN608" s="3" t="s">
        <v>537</v>
      </c>
      <c r="AO608" s="28" t="s">
        <v>49</v>
      </c>
      <c r="AP608" s="28" t="s">
        <v>49</v>
      </c>
      <c r="AQ608" s="28" t="s">
        <v>49</v>
      </c>
      <c r="AR608" s="98" t="s">
        <v>3247</v>
      </c>
      <c r="AT608" s="98">
        <v>398</v>
      </c>
      <c r="AU608" s="98">
        <v>398</v>
      </c>
      <c r="AV608" s="98">
        <v>0</v>
      </c>
      <c r="AW608" s="98" t="s">
        <v>5975</v>
      </c>
      <c r="AX608" s="98" t="s">
        <v>5975</v>
      </c>
      <c r="AY608" s="98" t="s">
        <v>5975</v>
      </c>
      <c r="AZ608" s="28" t="s">
        <v>7297</v>
      </c>
      <c r="BA608" s="28" t="s">
        <v>7297</v>
      </c>
      <c r="BB608" s="28" t="s">
        <v>1757</v>
      </c>
      <c r="BC608" s="28" t="s">
        <v>1757</v>
      </c>
      <c r="BE608" s="28" t="s">
        <v>8477</v>
      </c>
      <c r="BF608" s="28" t="s">
        <v>7297</v>
      </c>
      <c r="BH608" s="28" t="s">
        <v>7529</v>
      </c>
      <c r="BI608" s="28" t="s">
        <v>1529</v>
      </c>
      <c r="BK608" s="28" t="s">
        <v>5975</v>
      </c>
      <c r="BL608" s="28" t="s">
        <v>4891</v>
      </c>
      <c r="BM608" s="28" t="s">
        <v>112</v>
      </c>
      <c r="BN608" s="28" t="s">
        <v>337</v>
      </c>
      <c r="BQ608" s="28" t="s">
        <v>7529</v>
      </c>
      <c r="BR608" s="227" t="s">
        <v>9075</v>
      </c>
      <c r="BT608" s="28" t="s">
        <v>9076</v>
      </c>
      <c r="BU608" s="28" t="s">
        <v>9077</v>
      </c>
      <c r="BV608" s="28" t="s">
        <v>9078</v>
      </c>
      <c r="BW608" s="28" t="s">
        <v>9079</v>
      </c>
      <c r="CE608" s="28" t="s">
        <v>3247</v>
      </c>
      <c r="CF608" s="28" t="s">
        <v>3243</v>
      </c>
      <c r="CI608" s="118" t="s">
        <v>9080</v>
      </c>
      <c r="CK608" s="28" t="s">
        <v>4594</v>
      </c>
      <c r="CL608" s="28">
        <v>198</v>
      </c>
      <c r="CM608" s="28">
        <v>192</v>
      </c>
      <c r="CN608" s="3" t="s">
        <v>21</v>
      </c>
      <c r="CO608" s="3">
        <v>189</v>
      </c>
      <c r="CP608" s="3" t="s">
        <v>112</v>
      </c>
      <c r="CQ608" s="3">
        <v>186</v>
      </c>
      <c r="CR608" s="3" t="s">
        <v>337</v>
      </c>
      <c r="CS608" s="3">
        <v>184</v>
      </c>
      <c r="CZ608" s="65">
        <v>189</v>
      </c>
      <c r="DA608" s="65">
        <v>186</v>
      </c>
      <c r="DB608" s="65">
        <v>184</v>
      </c>
      <c r="DD608" s="6"/>
      <c r="EF608" s="9"/>
      <c r="EK608" s="3" t="s">
        <v>1348</v>
      </c>
      <c r="EL608" s="3" t="s">
        <v>1348</v>
      </c>
      <c r="EM608" s="29">
        <v>3.37</v>
      </c>
      <c r="EN608" s="29">
        <v>0.71</v>
      </c>
      <c r="EP608" s="29">
        <v>3.09</v>
      </c>
      <c r="EQ608" s="29">
        <v>0.81</v>
      </c>
      <c r="EX608" s="65">
        <v>2.97</v>
      </c>
      <c r="EY608" s="65">
        <v>0.88</v>
      </c>
      <c r="FA608" s="65">
        <v>2.94</v>
      </c>
      <c r="FB608" s="65">
        <v>0.85</v>
      </c>
      <c r="FC608" s="65">
        <v>2.88</v>
      </c>
      <c r="FD608" s="65">
        <v>0.86</v>
      </c>
      <c r="FK608" s="9"/>
      <c r="FQ608" s="3" t="s">
        <v>4160</v>
      </c>
      <c r="FR608" s="3" t="s">
        <v>4160</v>
      </c>
      <c r="FS608" s="29">
        <v>2.88</v>
      </c>
      <c r="FT608" s="29">
        <v>0.78</v>
      </c>
      <c r="FU608" s="53" t="s">
        <v>10483</v>
      </c>
      <c r="FV608" s="29">
        <v>2.69</v>
      </c>
      <c r="FW608" s="29">
        <v>0.75</v>
      </c>
      <c r="GD608" s="65">
        <v>2.54</v>
      </c>
      <c r="GE608" s="65">
        <v>0.84</v>
      </c>
      <c r="GF608" s="65">
        <v>2.4900000000000002</v>
      </c>
      <c r="GG608" s="65">
        <v>0.8</v>
      </c>
      <c r="GH608" s="65">
        <v>2.4300000000000002</v>
      </c>
      <c r="GI608" s="65">
        <v>0.78</v>
      </c>
      <c r="GP608" s="2"/>
      <c r="GQ608" s="9"/>
      <c r="GT608" s="29" t="s">
        <v>10882</v>
      </c>
      <c r="GU608" s="29" t="s">
        <v>1374</v>
      </c>
      <c r="GV608" s="29">
        <v>10.220000000000001</v>
      </c>
      <c r="GW608" s="29">
        <v>10.95</v>
      </c>
      <c r="GX608" s="29">
        <v>6.11</v>
      </c>
      <c r="GY608" s="29">
        <v>6.51</v>
      </c>
      <c r="GZ608" s="164"/>
      <c r="HA608" s="164"/>
      <c r="HB608" s="164"/>
      <c r="HC608" s="164"/>
      <c r="HD608" s="164">
        <v>6.05</v>
      </c>
      <c r="HE608" s="164">
        <v>7.13</v>
      </c>
      <c r="HF608" s="164">
        <v>5.9</v>
      </c>
      <c r="HG608" s="164">
        <v>6.42</v>
      </c>
      <c r="HH608" s="164">
        <v>5.22</v>
      </c>
      <c r="HI608" s="164">
        <v>5.54</v>
      </c>
      <c r="HJ608" s="166"/>
      <c r="HK608" s="166"/>
      <c r="HO608" s="3" t="s">
        <v>557</v>
      </c>
      <c r="JZ608" s="9"/>
      <c r="KA608" s="9"/>
      <c r="KB608" s="9"/>
      <c r="KC608" s="9"/>
      <c r="KD608" s="9"/>
      <c r="KE608" s="9"/>
      <c r="KF608" s="9"/>
      <c r="MT608" s="3" t="s">
        <v>4104</v>
      </c>
      <c r="MU608" s="29">
        <v>23.51</v>
      </c>
      <c r="MV608" s="29">
        <v>4.1399999999999997</v>
      </c>
      <c r="MX608" s="29">
        <v>23.62</v>
      </c>
      <c r="MY608" s="29">
        <v>4.1399999999999997</v>
      </c>
      <c r="ND608" s="65">
        <v>23.53</v>
      </c>
      <c r="NE608" s="65">
        <v>4.13</v>
      </c>
      <c r="NF608" s="65">
        <v>23.44</v>
      </c>
      <c r="NG608" s="65">
        <v>4.0599999999999996</v>
      </c>
      <c r="NH608" s="65">
        <v>23.61</v>
      </c>
      <c r="NI608" s="65">
        <v>4.22</v>
      </c>
      <c r="PM608" s="3" t="s">
        <v>6773</v>
      </c>
      <c r="VZ608" s="3" t="s">
        <v>537</v>
      </c>
      <c r="WA608" s="134" t="s">
        <v>537</v>
      </c>
      <c r="WB608" s="117" t="s">
        <v>10426</v>
      </c>
      <c r="WC608" s="3" t="s">
        <v>537</v>
      </c>
      <c r="WD608" s="3" t="s">
        <v>9393</v>
      </c>
      <c r="WE608" s="3" t="s">
        <v>9674</v>
      </c>
      <c r="XN608" s="18" t="s">
        <v>9733</v>
      </c>
      <c r="XO608" s="18" t="s">
        <v>9545</v>
      </c>
      <c r="XP608" s="6" t="s">
        <v>10498</v>
      </c>
      <c r="XQ608" s="6" t="s">
        <v>799</v>
      </c>
      <c r="XS608" s="3" t="s">
        <v>3605</v>
      </c>
      <c r="XU608" s="3" t="s">
        <v>3605</v>
      </c>
      <c r="XV608" s="3" t="s">
        <v>49</v>
      </c>
      <c r="XZ608" s="6" t="s">
        <v>9802</v>
      </c>
      <c r="YA608" s="6" t="s">
        <v>9554</v>
      </c>
    </row>
    <row r="609" spans="1:686 15381:15381" ht="33" customHeight="1" x14ac:dyDescent="0.2">
      <c r="A609" s="3" t="s">
        <v>7529</v>
      </c>
      <c r="K609" s="6" t="s">
        <v>9069</v>
      </c>
      <c r="L609" s="6">
        <v>198</v>
      </c>
      <c r="T609" s="3" t="s">
        <v>9071</v>
      </c>
      <c r="AF609" s="3" t="s">
        <v>9071</v>
      </c>
      <c r="AG609" s="162" t="s">
        <v>10483</v>
      </c>
      <c r="AM609" s="6" t="s">
        <v>10743</v>
      </c>
      <c r="BH609" s="28" t="s">
        <v>7529</v>
      </c>
      <c r="BQ609" s="28" t="s">
        <v>7529</v>
      </c>
      <c r="CL609" s="28">
        <v>200</v>
      </c>
      <c r="CM609" s="28">
        <v>191</v>
      </c>
      <c r="CO609" s="3">
        <v>184</v>
      </c>
      <c r="CQ609" s="3">
        <v>188</v>
      </c>
      <c r="CS609" s="3">
        <v>186</v>
      </c>
      <c r="CZ609" s="65">
        <v>184</v>
      </c>
      <c r="DA609" s="65">
        <v>188</v>
      </c>
      <c r="DB609" s="65">
        <v>186</v>
      </c>
      <c r="EF609" s="9"/>
      <c r="EM609" s="29">
        <v>3.37</v>
      </c>
      <c r="EN609" s="29">
        <v>0.67</v>
      </c>
      <c r="EP609" s="29">
        <v>3.23</v>
      </c>
      <c r="EQ609" s="29">
        <v>0.73</v>
      </c>
      <c r="EX609" s="65">
        <v>3.04</v>
      </c>
      <c r="EY609" s="65">
        <v>0.74</v>
      </c>
      <c r="FA609" s="65">
        <v>3.02</v>
      </c>
      <c r="FB609" s="65">
        <v>0.82</v>
      </c>
      <c r="FC609" s="65">
        <v>3.02</v>
      </c>
      <c r="FD609" s="65">
        <v>0.8</v>
      </c>
      <c r="FK609" s="9"/>
      <c r="FS609" s="29">
        <v>2.98</v>
      </c>
      <c r="FT609" s="29">
        <v>0.79</v>
      </c>
      <c r="FU609" s="53" t="s">
        <v>10483</v>
      </c>
      <c r="FV609" s="29">
        <v>2.87</v>
      </c>
      <c r="FW609" s="29">
        <v>0.76</v>
      </c>
      <c r="GD609" s="65">
        <v>2.74</v>
      </c>
      <c r="GE609" s="65">
        <v>0.84</v>
      </c>
      <c r="GF609" s="65">
        <v>2.68</v>
      </c>
      <c r="GG609" s="65">
        <v>0.86</v>
      </c>
      <c r="GH609" s="65">
        <v>2.64</v>
      </c>
      <c r="GI609" s="65">
        <v>0.88</v>
      </c>
      <c r="GP609" s="2"/>
      <c r="GQ609" s="9"/>
      <c r="GV609" s="29">
        <v>10.44</v>
      </c>
      <c r="GW609" s="29">
        <v>8.6300000000000008</v>
      </c>
      <c r="GX609" s="29">
        <v>8.27</v>
      </c>
      <c r="GY609" s="29">
        <v>9.3800000000000008</v>
      </c>
      <c r="GZ609" s="164"/>
      <c r="HA609" s="164"/>
      <c r="HB609" s="164"/>
      <c r="HC609" s="164"/>
      <c r="HD609" s="164">
        <v>6.43</v>
      </c>
      <c r="HE609" s="164">
        <v>6.96</v>
      </c>
      <c r="HF609" s="164">
        <v>6.73</v>
      </c>
      <c r="HG609" s="164">
        <v>6.54</v>
      </c>
      <c r="HH609" s="164">
        <v>6.98</v>
      </c>
      <c r="HI609" s="164">
        <v>7.21</v>
      </c>
      <c r="HJ609" s="166"/>
      <c r="HK609" s="166"/>
      <c r="JZ609" s="9"/>
      <c r="KA609" s="9"/>
      <c r="KB609" s="9"/>
      <c r="KC609" s="9"/>
      <c r="KD609" s="9"/>
      <c r="KE609" s="9"/>
      <c r="KF609" s="9"/>
      <c r="MU609" s="29">
        <v>23.99</v>
      </c>
      <c r="MV609" s="29">
        <v>4.4800000000000004</v>
      </c>
      <c r="MX609" s="29">
        <v>24.09</v>
      </c>
      <c r="MY609" s="29">
        <v>4.51</v>
      </c>
      <c r="ND609" s="65">
        <v>24.21</v>
      </c>
      <c r="NE609" s="65">
        <v>4.5599999999999996</v>
      </c>
      <c r="NF609" s="65">
        <v>23.96</v>
      </c>
      <c r="NG609" s="65">
        <v>4.5599999999999996</v>
      </c>
      <c r="NH609" s="65">
        <v>24.37</v>
      </c>
      <c r="NI609" s="65">
        <v>4.9400000000000004</v>
      </c>
      <c r="WA609" s="134" t="s">
        <v>537</v>
      </c>
      <c r="XN609" s="18" t="s">
        <v>9568</v>
      </c>
      <c r="XO609" s="18" t="s">
        <v>9550</v>
      </c>
      <c r="XP609" s="6" t="s">
        <v>10498</v>
      </c>
      <c r="XQ609" s="6" t="s">
        <v>10743</v>
      </c>
      <c r="XS609" s="6" t="s">
        <v>10972</v>
      </c>
      <c r="XU609" s="3" t="s">
        <v>9071</v>
      </c>
    </row>
    <row r="610" spans="1:686 15381:15381" ht="33" customHeight="1" x14ac:dyDescent="0.2">
      <c r="A610" s="3" t="s">
        <v>7529</v>
      </c>
      <c r="B610" s="64" t="s">
        <v>11357</v>
      </c>
      <c r="C610" s="64" t="s">
        <v>9823</v>
      </c>
      <c r="D610" s="64"/>
      <c r="E610" s="64"/>
      <c r="J610" s="80" t="s">
        <v>9094</v>
      </c>
      <c r="K610" s="6" t="s">
        <v>9081</v>
      </c>
      <c r="L610" s="6">
        <v>199</v>
      </c>
      <c r="M610" s="138" t="s">
        <v>9082</v>
      </c>
      <c r="N610" s="205" t="s">
        <v>10346</v>
      </c>
      <c r="O610" s="3" t="s">
        <v>10373</v>
      </c>
      <c r="P610" s="3">
        <v>2</v>
      </c>
      <c r="Q610" s="6" t="s">
        <v>9083</v>
      </c>
      <c r="S610" s="3" t="s">
        <v>75</v>
      </c>
      <c r="T610" s="3" t="s">
        <v>9084</v>
      </c>
      <c r="U610" s="3" t="s">
        <v>9086</v>
      </c>
      <c r="V610" s="3" t="s">
        <v>9087</v>
      </c>
      <c r="W610" s="3" t="s">
        <v>9088</v>
      </c>
      <c r="Y610" s="3" t="s">
        <v>2673</v>
      </c>
      <c r="Z610" s="3" t="s">
        <v>2166</v>
      </c>
      <c r="AA610" s="3" t="s">
        <v>2258</v>
      </c>
      <c r="AB610" s="6" t="s">
        <v>1837</v>
      </c>
      <c r="AC610" s="6" t="s">
        <v>7003</v>
      </c>
      <c r="AD610" s="3" t="s">
        <v>49</v>
      </c>
      <c r="AE610" s="3" t="s">
        <v>9089</v>
      </c>
      <c r="AF610" s="3" t="s">
        <v>9090</v>
      </c>
      <c r="AG610" s="3" t="s">
        <v>987</v>
      </c>
      <c r="AH610" s="3" t="s">
        <v>7297</v>
      </c>
      <c r="AI610" s="3" t="s">
        <v>49</v>
      </c>
      <c r="AJ610" s="3" t="s">
        <v>49</v>
      </c>
      <c r="AK610" s="3" t="s">
        <v>49</v>
      </c>
      <c r="AL610" s="3" t="s">
        <v>9091</v>
      </c>
      <c r="AM610" s="6" t="s">
        <v>10499</v>
      </c>
      <c r="AN610" s="3" t="s">
        <v>537</v>
      </c>
      <c r="AO610" s="28">
        <v>4</v>
      </c>
      <c r="AP610" s="28">
        <v>4</v>
      </c>
      <c r="AQ610" s="28">
        <v>60</v>
      </c>
      <c r="AR610" s="98" t="s">
        <v>3244</v>
      </c>
      <c r="AS610" s="98" t="s">
        <v>49</v>
      </c>
      <c r="AT610" s="98">
        <v>38</v>
      </c>
      <c r="AU610" s="98">
        <v>38</v>
      </c>
      <c r="AV610" s="98">
        <v>0</v>
      </c>
      <c r="AW610" s="98">
        <v>19.8</v>
      </c>
      <c r="AX610" s="98">
        <v>2.2000000000000002</v>
      </c>
      <c r="AY610" s="226" t="s">
        <v>5975</v>
      </c>
      <c r="AZ610" s="28" t="s">
        <v>7297</v>
      </c>
      <c r="BA610" s="28" t="s">
        <v>1757</v>
      </c>
      <c r="BB610" s="28" t="s">
        <v>1757</v>
      </c>
      <c r="BC610" s="28" t="s">
        <v>7297</v>
      </c>
      <c r="BE610" s="28" t="s">
        <v>8477</v>
      </c>
      <c r="BF610" s="28" t="s">
        <v>7297</v>
      </c>
      <c r="BH610" s="28" t="s">
        <v>7529</v>
      </c>
      <c r="BI610" s="28" t="s">
        <v>1529</v>
      </c>
      <c r="BJ610" s="28" t="s">
        <v>4885</v>
      </c>
      <c r="BK610" s="28">
        <v>4</v>
      </c>
      <c r="BO610" s="28" t="s">
        <v>9092</v>
      </c>
      <c r="BQ610" s="28" t="s">
        <v>7529</v>
      </c>
      <c r="BR610" s="227" t="s">
        <v>9093</v>
      </c>
      <c r="CE610" s="28" t="s">
        <v>3244</v>
      </c>
      <c r="CF610" s="28" t="s">
        <v>3243</v>
      </c>
      <c r="CJ610" s="118" t="s">
        <v>9094</v>
      </c>
      <c r="CK610" s="28" t="s">
        <v>4594</v>
      </c>
      <c r="CL610" s="28">
        <v>16</v>
      </c>
      <c r="CM610" s="28">
        <v>16</v>
      </c>
      <c r="DD610" s="162" t="s">
        <v>10483</v>
      </c>
      <c r="DE610" s="162" t="s">
        <v>10483</v>
      </c>
      <c r="DF610" s="162" t="s">
        <v>10483</v>
      </c>
      <c r="DG610" s="162" t="s">
        <v>10483</v>
      </c>
      <c r="DH610" s="162" t="s">
        <v>10483</v>
      </c>
      <c r="DI610" s="162" t="s">
        <v>10483</v>
      </c>
      <c r="DJ610" s="162" t="s">
        <v>10483</v>
      </c>
      <c r="DK610" s="162" t="s">
        <v>10483</v>
      </c>
      <c r="DL610" s="162" t="s">
        <v>10483</v>
      </c>
      <c r="EA610" s="162" t="s">
        <v>10483</v>
      </c>
      <c r="EB610" s="162"/>
      <c r="EC610" s="162" t="s">
        <v>10483</v>
      </c>
      <c r="ED610" s="162" t="s">
        <v>10483</v>
      </c>
      <c r="EE610" s="162" t="s">
        <v>10483</v>
      </c>
      <c r="EF610" s="162" t="s">
        <v>10483</v>
      </c>
      <c r="EJ610" s="162" t="s">
        <v>10483</v>
      </c>
      <c r="EK610" s="3" t="s">
        <v>1348</v>
      </c>
      <c r="EL610" s="3" t="s">
        <v>1348</v>
      </c>
      <c r="EM610" s="29">
        <v>3.58</v>
      </c>
      <c r="EN610" s="29">
        <v>0.54</v>
      </c>
      <c r="EO610" s="162" t="s">
        <v>10483</v>
      </c>
      <c r="EP610" s="29">
        <v>2.96</v>
      </c>
      <c r="EQ610" s="29">
        <v>0.8</v>
      </c>
      <c r="ER610" s="162" t="s">
        <v>10483</v>
      </c>
      <c r="FG610" s="162" t="s">
        <v>10483</v>
      </c>
      <c r="FH610" s="162" t="s">
        <v>10483</v>
      </c>
      <c r="FI610" s="162" t="s">
        <v>10483</v>
      </c>
      <c r="FJ610" s="162" t="s">
        <v>10483</v>
      </c>
      <c r="FK610" s="162" t="s">
        <v>10483</v>
      </c>
      <c r="FO610" s="162" t="s">
        <v>10483</v>
      </c>
      <c r="FP610" s="162" t="s">
        <v>10483</v>
      </c>
      <c r="FQ610" s="162" t="s">
        <v>10483</v>
      </c>
      <c r="FR610" s="162" t="s">
        <v>10483</v>
      </c>
      <c r="FS610" s="162" t="s">
        <v>10483</v>
      </c>
      <c r="FT610" s="162" t="s">
        <v>10483</v>
      </c>
      <c r="FU610" s="162" t="s">
        <v>10483</v>
      </c>
      <c r="FV610" s="162" t="s">
        <v>10483</v>
      </c>
      <c r="FW610" s="162" t="s">
        <v>10483</v>
      </c>
      <c r="FX610" s="162" t="s">
        <v>10483</v>
      </c>
      <c r="GM610" s="162" t="s">
        <v>10483</v>
      </c>
      <c r="GN610" s="162" t="s">
        <v>10483</v>
      </c>
      <c r="GO610" s="162" t="s">
        <v>10483</v>
      </c>
      <c r="GP610" s="162" t="s">
        <v>10483</v>
      </c>
      <c r="GQ610" s="162" t="s">
        <v>10483</v>
      </c>
      <c r="GT610" s="29" t="s">
        <v>10883</v>
      </c>
      <c r="GU610" s="29" t="s">
        <v>1374</v>
      </c>
      <c r="GV610" s="29">
        <v>3.08</v>
      </c>
      <c r="GW610" s="29">
        <v>1.38</v>
      </c>
      <c r="GX610" s="29">
        <v>2.5299999999999998</v>
      </c>
      <c r="GY610" s="29">
        <v>1.27</v>
      </c>
      <c r="GZ610" s="164"/>
      <c r="HA610" s="164"/>
      <c r="HB610" s="164"/>
      <c r="HC610" s="164"/>
      <c r="HD610" s="164"/>
      <c r="HE610" s="164"/>
      <c r="HF610" s="164"/>
      <c r="HG610" s="164"/>
      <c r="HH610" s="164"/>
      <c r="HI610" s="164"/>
      <c r="HJ610" s="166"/>
      <c r="HK610" s="166"/>
      <c r="HO610" s="134" t="s">
        <v>542</v>
      </c>
      <c r="JZ610" s="9"/>
      <c r="KA610" s="9"/>
      <c r="KB610" s="9"/>
      <c r="KC610" s="9"/>
      <c r="KD610" s="9"/>
      <c r="KE610" s="9"/>
      <c r="KF610" s="9"/>
      <c r="PM610" s="3" t="s">
        <v>4179</v>
      </c>
      <c r="PN610" s="3" t="s">
        <v>4179</v>
      </c>
      <c r="PO610" s="29">
        <v>3.85</v>
      </c>
      <c r="PP610" s="29">
        <v>0.35</v>
      </c>
      <c r="PQ610" s="29">
        <v>3.54</v>
      </c>
      <c r="PR610" s="29">
        <v>0.67</v>
      </c>
      <c r="VZ610" s="3" t="s">
        <v>537</v>
      </c>
      <c r="WA610" s="134" t="s">
        <v>537</v>
      </c>
      <c r="WB610" s="117" t="s">
        <v>10426</v>
      </c>
      <c r="WC610" s="3" t="s">
        <v>537</v>
      </c>
      <c r="WD610" s="3" t="s">
        <v>9393</v>
      </c>
      <c r="WE610" s="3" t="s">
        <v>9675</v>
      </c>
      <c r="XN610" s="6" t="s">
        <v>1285</v>
      </c>
      <c r="XO610" s="6" t="s">
        <v>1285</v>
      </c>
      <c r="XP610" s="6" t="s">
        <v>10499</v>
      </c>
      <c r="XQ610" s="6" t="s">
        <v>10499</v>
      </c>
      <c r="XS610" s="6" t="s">
        <v>987</v>
      </c>
      <c r="XU610" s="3" t="s">
        <v>9090</v>
      </c>
      <c r="XV610" s="3">
        <v>4</v>
      </c>
      <c r="XZ610" s="6" t="s">
        <v>987</v>
      </c>
      <c r="VSO610" s="162" t="s">
        <v>10483</v>
      </c>
    </row>
    <row r="611" spans="1:686 15381:15381" ht="33" customHeight="1" x14ac:dyDescent="0.2">
      <c r="A611" s="3" t="s">
        <v>7529</v>
      </c>
      <c r="C611" s="162" t="s">
        <v>10483</v>
      </c>
      <c r="D611" s="162" t="s">
        <v>10483</v>
      </c>
      <c r="E611" s="162" t="s">
        <v>10483</v>
      </c>
      <c r="K611" s="6" t="s">
        <v>9081</v>
      </c>
      <c r="L611" s="6">
        <v>199</v>
      </c>
      <c r="M611" s="162" t="s">
        <v>10483</v>
      </c>
      <c r="T611" s="3" t="s">
        <v>9085</v>
      </c>
      <c r="AF611" s="3" t="s">
        <v>8960</v>
      </c>
      <c r="AG611" s="162" t="s">
        <v>10483</v>
      </c>
      <c r="AM611" s="6" t="s">
        <v>10743</v>
      </c>
      <c r="AO611" s="28">
        <v>4</v>
      </c>
      <c r="BH611" s="28" t="s">
        <v>7529</v>
      </c>
      <c r="BI611" s="28" t="s">
        <v>1529</v>
      </c>
      <c r="BJ611" s="28" t="s">
        <v>4885</v>
      </c>
      <c r="BK611" s="28">
        <v>4</v>
      </c>
      <c r="BQ611" s="28" t="s">
        <v>7529</v>
      </c>
      <c r="CL611" s="28">
        <v>22</v>
      </c>
      <c r="CM611" s="28">
        <v>22</v>
      </c>
      <c r="DD611" s="162" t="s">
        <v>10483</v>
      </c>
      <c r="DE611" s="162" t="s">
        <v>10483</v>
      </c>
      <c r="DF611" s="162" t="s">
        <v>10483</v>
      </c>
      <c r="DG611" s="162" t="s">
        <v>10483</v>
      </c>
      <c r="DH611" s="162" t="s">
        <v>10483</v>
      </c>
      <c r="DI611" s="162" t="s">
        <v>10483</v>
      </c>
      <c r="DJ611" s="162" t="s">
        <v>10483</v>
      </c>
      <c r="DK611" s="162" t="s">
        <v>10483</v>
      </c>
      <c r="DL611" s="162" t="s">
        <v>10483</v>
      </c>
      <c r="EA611" s="162" t="s">
        <v>10483</v>
      </c>
      <c r="EB611" s="162"/>
      <c r="EC611" s="162" t="s">
        <v>10483</v>
      </c>
      <c r="ED611" s="162" t="s">
        <v>10483</v>
      </c>
      <c r="EE611" s="162" t="s">
        <v>10483</v>
      </c>
      <c r="EF611" s="162" t="s">
        <v>10483</v>
      </c>
      <c r="EJ611" s="162" t="s">
        <v>10483</v>
      </c>
      <c r="EK611" s="3" t="s">
        <v>1348</v>
      </c>
      <c r="EL611" s="3" t="s">
        <v>1348</v>
      </c>
      <c r="EM611" s="29">
        <v>3.68</v>
      </c>
      <c r="EN611" s="29">
        <v>0.55000000000000004</v>
      </c>
      <c r="EO611" s="162" t="s">
        <v>10483</v>
      </c>
      <c r="EP611" s="29">
        <v>3.35</v>
      </c>
      <c r="EQ611" s="29">
        <v>0.65</v>
      </c>
      <c r="ER611" s="162" t="s">
        <v>10483</v>
      </c>
      <c r="FG611" s="162" t="s">
        <v>10483</v>
      </c>
      <c r="FH611" s="162" t="s">
        <v>10483</v>
      </c>
      <c r="FI611" s="162" t="s">
        <v>10483</v>
      </c>
      <c r="FJ611" s="162" t="s">
        <v>10483</v>
      </c>
      <c r="FK611" s="162" t="s">
        <v>10483</v>
      </c>
      <c r="FO611" s="162" t="s">
        <v>10483</v>
      </c>
      <c r="FP611" s="162" t="s">
        <v>10483</v>
      </c>
      <c r="FQ611" s="162" t="s">
        <v>10483</v>
      </c>
      <c r="FR611" s="162" t="s">
        <v>10483</v>
      </c>
      <c r="FS611" s="162" t="s">
        <v>10483</v>
      </c>
      <c r="FT611" s="162" t="s">
        <v>10483</v>
      </c>
      <c r="FU611" s="162" t="s">
        <v>10483</v>
      </c>
      <c r="FV611" s="162" t="s">
        <v>10483</v>
      </c>
      <c r="FW611" s="162" t="s">
        <v>10483</v>
      </c>
      <c r="FX611" s="162" t="s">
        <v>10483</v>
      </c>
      <c r="GM611" s="162" t="s">
        <v>10483</v>
      </c>
      <c r="GN611" s="162" t="s">
        <v>10483</v>
      </c>
      <c r="GO611" s="162" t="s">
        <v>10483</v>
      </c>
      <c r="GP611" s="162" t="s">
        <v>10483</v>
      </c>
      <c r="GQ611" s="162" t="s">
        <v>10483</v>
      </c>
      <c r="GV611" s="29">
        <v>2.71</v>
      </c>
      <c r="GW611" s="29">
        <v>0.81</v>
      </c>
      <c r="GX611" s="29">
        <v>2.4700000000000002</v>
      </c>
      <c r="GY611" s="29">
        <v>0.85</v>
      </c>
      <c r="GZ611" s="164"/>
      <c r="HA611" s="164"/>
      <c r="HB611" s="164"/>
      <c r="HC611" s="164"/>
      <c r="HD611" s="164"/>
      <c r="HE611" s="164"/>
      <c r="HF611" s="164"/>
      <c r="HG611" s="164"/>
      <c r="HH611" s="164"/>
      <c r="HI611" s="164"/>
      <c r="HJ611" s="166"/>
      <c r="HK611" s="166"/>
      <c r="JZ611" s="9"/>
      <c r="KA611" s="9"/>
      <c r="KB611" s="9"/>
      <c r="KC611" s="9"/>
      <c r="KD611" s="9"/>
      <c r="KE611" s="9"/>
      <c r="KF611" s="9"/>
      <c r="PO611" s="29">
        <v>3.84</v>
      </c>
      <c r="PP611" s="29">
        <v>0.37</v>
      </c>
      <c r="PQ611" s="29">
        <v>3.73</v>
      </c>
      <c r="PR611" s="29">
        <v>0.4</v>
      </c>
      <c r="WA611" s="134" t="s">
        <v>537</v>
      </c>
      <c r="XN611" s="18" t="s">
        <v>9568</v>
      </c>
      <c r="XO611" s="18" t="s">
        <v>9550</v>
      </c>
      <c r="XP611" s="6" t="s">
        <v>10498</v>
      </c>
      <c r="XQ611" s="6" t="s">
        <v>10743</v>
      </c>
      <c r="XS611" s="6" t="s">
        <v>10972</v>
      </c>
      <c r="XU611" s="3" t="s">
        <v>8960</v>
      </c>
      <c r="VSO611" s="162" t="s">
        <v>10483</v>
      </c>
    </row>
    <row r="612" spans="1:686 15381:15381" ht="33" customHeight="1" x14ac:dyDescent="0.2">
      <c r="B612" s="150" t="s">
        <v>11358</v>
      </c>
      <c r="C612" s="150" t="s">
        <v>9897</v>
      </c>
      <c r="D612" s="150" t="s">
        <v>10025</v>
      </c>
      <c r="E612" s="150" t="s">
        <v>10025</v>
      </c>
      <c r="F612" s="4" t="s">
        <v>9898</v>
      </c>
      <c r="J612" s="80" t="s">
        <v>5591</v>
      </c>
      <c r="K612" s="6">
        <v>137</v>
      </c>
      <c r="L612" s="6">
        <v>200</v>
      </c>
      <c r="M612" s="138" t="s">
        <v>2808</v>
      </c>
      <c r="N612" s="205" t="s">
        <v>10346</v>
      </c>
      <c r="O612" s="3" t="s">
        <v>10363</v>
      </c>
      <c r="P612" s="3">
        <v>2</v>
      </c>
      <c r="Q612" s="6" t="s">
        <v>2360</v>
      </c>
      <c r="R612" s="3" t="s">
        <v>2809</v>
      </c>
      <c r="S612" s="3" t="s">
        <v>75</v>
      </c>
      <c r="T612" s="3" t="s">
        <v>1165</v>
      </c>
      <c r="U612" s="3" t="s">
        <v>4980</v>
      </c>
      <c r="V612" s="3" t="s">
        <v>334</v>
      </c>
      <c r="W612" s="3" t="s">
        <v>2105</v>
      </c>
      <c r="X612" s="3" t="s">
        <v>2170</v>
      </c>
      <c r="Y612" s="3" t="s">
        <v>2229</v>
      </c>
      <c r="Z612" s="3" t="s">
        <v>2166</v>
      </c>
      <c r="AA612" s="3" t="s">
        <v>2258</v>
      </c>
      <c r="AB612" s="6" t="s">
        <v>1837</v>
      </c>
      <c r="AC612" s="3" t="s">
        <v>145</v>
      </c>
      <c r="AD612" s="3" t="s">
        <v>49</v>
      </c>
      <c r="AE612" s="3" t="s">
        <v>3604</v>
      </c>
      <c r="AF612" s="3" t="s">
        <v>3605</v>
      </c>
      <c r="AG612" s="3" t="s">
        <v>799</v>
      </c>
      <c r="AI612" s="3" t="s">
        <v>3540</v>
      </c>
      <c r="AJ612" s="3" t="s">
        <v>3260</v>
      </c>
      <c r="AL612" s="9"/>
      <c r="AM612" s="6" t="s">
        <v>799</v>
      </c>
      <c r="AN612" s="3" t="s">
        <v>537</v>
      </c>
      <c r="AO612" s="28">
        <v>4</v>
      </c>
      <c r="AP612" s="28">
        <v>4</v>
      </c>
      <c r="AQ612" s="28">
        <v>60</v>
      </c>
      <c r="AR612" s="98" t="s">
        <v>2778</v>
      </c>
      <c r="AT612" s="98">
        <v>398</v>
      </c>
      <c r="AU612" s="98">
        <v>398</v>
      </c>
      <c r="AV612" s="98">
        <v>0</v>
      </c>
      <c r="AW612" s="98">
        <v>18.399999999999999</v>
      </c>
      <c r="AX612" s="98">
        <v>0.6</v>
      </c>
      <c r="AY612" s="226" t="s">
        <v>2531</v>
      </c>
      <c r="AZ612" s="28" t="s">
        <v>557</v>
      </c>
      <c r="BA612" s="28" t="s">
        <v>557</v>
      </c>
      <c r="BB612" s="28" t="s">
        <v>542</v>
      </c>
      <c r="BC612" s="28" t="s">
        <v>673</v>
      </c>
      <c r="BD612" s="28" t="s">
        <v>9</v>
      </c>
      <c r="BE612" s="28" t="s">
        <v>113</v>
      </c>
      <c r="BF612" s="28" t="s">
        <v>337</v>
      </c>
      <c r="BG612" s="28" t="s">
        <v>137</v>
      </c>
      <c r="BH612" s="98" t="s">
        <v>2708</v>
      </c>
      <c r="BI612" s="28" t="s">
        <v>1529</v>
      </c>
      <c r="BK612" s="28" t="s">
        <v>1529</v>
      </c>
      <c r="BL612" s="28" t="s">
        <v>448</v>
      </c>
      <c r="BM612" s="28" t="s">
        <v>4283</v>
      </c>
      <c r="BN612" s="28" t="s">
        <v>4284</v>
      </c>
      <c r="BO612" s="28" t="s">
        <v>448</v>
      </c>
      <c r="BQ612" s="28" t="s">
        <v>4455</v>
      </c>
      <c r="BR612" s="227" t="s">
        <v>335</v>
      </c>
      <c r="BS612" s="227" t="str">
        <f>DD614&amp;" "&amp;FO612&amp;" "&amp;EJ612&amp;" "&amp;HZ612&amp;" "&amp;IZ612&amp;" "&amp;KW612&amp;" "&amp;LU612&amp;" "&amp;MS612&amp;" "&amp;NP612&amp;" "&amp;OO612&amp;" "&amp;PL612&amp;" "&amp;QK612&amp;" "&amp;RM612&amp;" "&amp;SI612&amp;" "&amp;TE612&amp;" "&amp;UE612&amp;" "&amp;JZ612</f>
        <v xml:space="preserve"> DRES      BMI (age-adjusted)  PSPS       </v>
      </c>
      <c r="BT612" s="28" t="s">
        <v>4425</v>
      </c>
      <c r="BU612" s="255" t="s">
        <v>1374</v>
      </c>
      <c r="BV612" s="28" t="s">
        <v>8268</v>
      </c>
      <c r="BW612" s="28" t="s">
        <v>8269</v>
      </c>
      <c r="BX612" s="28" t="s">
        <v>1351</v>
      </c>
      <c r="BY612" s="28" t="s">
        <v>8206</v>
      </c>
      <c r="CE612" s="28" t="s">
        <v>4463</v>
      </c>
      <c r="CF612" s="28" t="s">
        <v>4460</v>
      </c>
      <c r="CJ612" s="118" t="s">
        <v>5591</v>
      </c>
      <c r="CK612" s="28" t="s">
        <v>4594</v>
      </c>
      <c r="CL612" s="28">
        <v>198</v>
      </c>
      <c r="CM612" s="28">
        <v>198</v>
      </c>
      <c r="CN612" s="3" t="s">
        <v>4891</v>
      </c>
      <c r="CO612" s="3">
        <v>198</v>
      </c>
      <c r="CP612" s="51" t="s">
        <v>112</v>
      </c>
      <c r="CQ612" s="51">
        <v>198</v>
      </c>
      <c r="CR612" s="51" t="s">
        <v>337</v>
      </c>
      <c r="CS612" s="51">
        <v>198</v>
      </c>
      <c r="CT612" s="51"/>
      <c r="CU612" s="51"/>
      <c r="CV612" s="51"/>
      <c r="CW612" s="51"/>
      <c r="CZ612" s="3">
        <v>198</v>
      </c>
      <c r="DA612" s="51">
        <v>198</v>
      </c>
      <c r="DB612" s="51">
        <v>198</v>
      </c>
      <c r="DD612" s="29"/>
      <c r="EF612" s="9"/>
      <c r="FK612" s="9"/>
      <c r="FO612" s="3" t="s">
        <v>4160</v>
      </c>
      <c r="FQ612" s="3" t="s">
        <v>4160</v>
      </c>
      <c r="FR612" s="3" t="s">
        <v>4160</v>
      </c>
      <c r="FS612" s="29">
        <v>2.88</v>
      </c>
      <c r="FT612" s="29">
        <v>0.78</v>
      </c>
      <c r="FU612" s="53" t="s">
        <v>10483</v>
      </c>
      <c r="FV612" s="29">
        <v>2.69</v>
      </c>
      <c r="FW612" s="29">
        <v>0.75</v>
      </c>
      <c r="GD612" s="142">
        <v>2.54</v>
      </c>
      <c r="GE612" s="142">
        <v>0.84</v>
      </c>
      <c r="GF612" s="142">
        <v>2.4900000000000002</v>
      </c>
      <c r="GG612" s="142">
        <v>0.8</v>
      </c>
      <c r="GH612" s="142">
        <v>2.4300000000000002</v>
      </c>
      <c r="GI612" s="142">
        <v>0.78</v>
      </c>
      <c r="GJ612" s="142"/>
      <c r="GP612" s="2"/>
      <c r="GQ612" s="9"/>
      <c r="GZ612" s="166"/>
      <c r="HA612" s="166"/>
      <c r="HB612" s="166"/>
      <c r="HC612" s="166"/>
      <c r="HD612" s="166"/>
      <c r="HE612" s="166"/>
      <c r="HF612" s="166"/>
      <c r="HG612" s="166"/>
      <c r="HH612" s="166"/>
      <c r="HI612" s="166"/>
      <c r="HJ612" s="166"/>
      <c r="HK612" s="166"/>
      <c r="HO612" s="134" t="s">
        <v>542</v>
      </c>
      <c r="JZ612" s="9"/>
      <c r="KA612" s="9"/>
      <c r="KB612" s="9"/>
      <c r="KC612" s="9"/>
      <c r="KD612" s="9"/>
      <c r="KE612" s="9"/>
      <c r="KF612" s="9"/>
      <c r="MS612" s="3" t="s">
        <v>4424</v>
      </c>
      <c r="MT612" s="3" t="s">
        <v>4104</v>
      </c>
      <c r="MU612" s="29">
        <v>23.51</v>
      </c>
      <c r="MV612" s="29">
        <v>4.1399999999999997</v>
      </c>
      <c r="MX612" s="29">
        <v>23.62</v>
      </c>
      <c r="MY612" s="29">
        <v>4.1399999999999997</v>
      </c>
      <c r="ND612" s="142">
        <v>23.53</v>
      </c>
      <c r="NE612" s="142">
        <v>4.13</v>
      </c>
      <c r="NF612" s="142">
        <v>23.44</v>
      </c>
      <c r="NG612" s="142">
        <v>4.0599999999999996</v>
      </c>
      <c r="NH612" s="142">
        <v>23.61</v>
      </c>
      <c r="NI612" s="142">
        <v>4.22</v>
      </c>
      <c r="NJ612" s="142"/>
      <c r="OO612" s="8" t="s">
        <v>4318</v>
      </c>
      <c r="OP612" s="8" t="s">
        <v>4318</v>
      </c>
      <c r="OQ612" s="8" t="s">
        <v>4318</v>
      </c>
      <c r="VF612" s="3" t="s">
        <v>5046</v>
      </c>
      <c r="VG612" s="3" t="s">
        <v>5176</v>
      </c>
      <c r="VH612" s="3" t="s">
        <v>4504</v>
      </c>
      <c r="VI612" s="3">
        <v>161</v>
      </c>
      <c r="VJ612" s="3">
        <v>81.31</v>
      </c>
      <c r="VQ612" s="3" t="s">
        <v>2808</v>
      </c>
      <c r="VR612" s="3" t="s">
        <v>2808</v>
      </c>
      <c r="VS612" s="3" t="s">
        <v>2808</v>
      </c>
      <c r="VT612" s="6" t="s">
        <v>2808</v>
      </c>
      <c r="VX612" s="3" t="s">
        <v>6458</v>
      </c>
      <c r="VZ612" s="3" t="s">
        <v>537</v>
      </c>
      <c r="WA612" s="134" t="s">
        <v>537</v>
      </c>
      <c r="WB612" s="117" t="s">
        <v>10426</v>
      </c>
      <c r="WC612" s="3" t="s">
        <v>537</v>
      </c>
      <c r="WG612" s="7" t="s">
        <v>537</v>
      </c>
      <c r="WO612" s="2" t="s">
        <v>3605</v>
      </c>
      <c r="WQ612" s="92" t="s">
        <v>537</v>
      </c>
      <c r="WR612" s="92"/>
      <c r="WS612" s="92" t="s">
        <v>537</v>
      </c>
      <c r="WU612" s="3" t="s">
        <v>537</v>
      </c>
      <c r="WV612" s="7" t="s">
        <v>537</v>
      </c>
      <c r="WZ612" s="6" t="s">
        <v>1165</v>
      </c>
      <c r="XA612" s="6" t="s">
        <v>3604</v>
      </c>
      <c r="XB612" s="6" t="s">
        <v>3605</v>
      </c>
      <c r="XD612" s="6" t="s">
        <v>3540</v>
      </c>
      <c r="XE612" s="6" t="s">
        <v>3260</v>
      </c>
      <c r="XF612" s="6" t="s">
        <v>2504</v>
      </c>
      <c r="XG612" s="6" t="s">
        <v>799</v>
      </c>
      <c r="XI612" s="18" t="s">
        <v>799</v>
      </c>
      <c r="XJ612" s="18"/>
      <c r="XK612" s="8" t="s">
        <v>151</v>
      </c>
      <c r="XL612" s="8" t="s">
        <v>799</v>
      </c>
      <c r="XP612" s="6" t="s">
        <v>10498</v>
      </c>
      <c r="XQ612" s="6" t="s">
        <v>10498</v>
      </c>
      <c r="XS612" s="3" t="s">
        <v>3605</v>
      </c>
      <c r="XU612" s="3" t="s">
        <v>3605</v>
      </c>
      <c r="XV612" s="3">
        <v>4</v>
      </c>
      <c r="XX612" s="3" t="s">
        <v>799</v>
      </c>
      <c r="XY612" s="3" t="s">
        <v>799</v>
      </c>
      <c r="YB612" s="3" t="s">
        <v>799</v>
      </c>
      <c r="YH612" s="6" t="s">
        <v>1529</v>
      </c>
      <c r="YI612" s="3" t="s">
        <v>786</v>
      </c>
      <c r="YJ612" s="3" t="s">
        <v>2807</v>
      </c>
      <c r="YK612" s="3" t="s">
        <v>2863</v>
      </c>
      <c r="YL612" s="3" t="s">
        <v>336</v>
      </c>
      <c r="YM612" s="3" t="s">
        <v>537</v>
      </c>
      <c r="YO612" s="3" t="s">
        <v>537</v>
      </c>
      <c r="YQ612" s="3" t="s">
        <v>537</v>
      </c>
      <c r="YR612" s="3" t="s">
        <v>537</v>
      </c>
      <c r="YS612" s="3" t="s">
        <v>4980</v>
      </c>
      <c r="YT612" s="3" t="s">
        <v>334</v>
      </c>
      <c r="YU612" s="3" t="s">
        <v>6643</v>
      </c>
      <c r="YV612" s="3" t="s">
        <v>537</v>
      </c>
      <c r="YX612" s="3" t="s">
        <v>2504</v>
      </c>
      <c r="YY612" s="3" t="s">
        <v>2105</v>
      </c>
      <c r="ZA612" s="6" t="s">
        <v>1837</v>
      </c>
      <c r="ZB612" s="3" t="s">
        <v>145</v>
      </c>
      <c r="ZC612" s="3" t="s">
        <v>145</v>
      </c>
      <c r="ZD612" s="24" t="s">
        <v>1665</v>
      </c>
      <c r="ZH612" s="13" t="s">
        <v>691</v>
      </c>
      <c r="ZI612" s="3" t="s">
        <v>692</v>
      </c>
      <c r="ZJ612" s="3" t="s">
        <v>693</v>
      </c>
    </row>
    <row r="613" spans="1:686 15381:15381" ht="33" customHeight="1" x14ac:dyDescent="0.2">
      <c r="F613" s="1"/>
      <c r="K613" s="6">
        <v>137</v>
      </c>
      <c r="L613" s="6">
        <v>200</v>
      </c>
      <c r="T613" s="3" t="s">
        <v>1166</v>
      </c>
      <c r="AC613" s="3"/>
      <c r="AE613" s="3" t="s">
        <v>1166</v>
      </c>
      <c r="AG613" s="162" t="s">
        <v>10483</v>
      </c>
      <c r="AL613" s="9"/>
      <c r="AM613" s="6" t="s">
        <v>10743</v>
      </c>
      <c r="AO613" s="9"/>
      <c r="AP613" s="9"/>
      <c r="AQ613" s="9"/>
      <c r="BH613" s="98" t="s">
        <v>2708</v>
      </c>
      <c r="BQ613" s="28" t="s">
        <v>4455</v>
      </c>
      <c r="BS613" s="227" t="str">
        <f>DD615&amp;" "&amp;FO613&amp;" "&amp;EJ613&amp;" "&amp;HZ613&amp;" "&amp;IZ613&amp;" "&amp;KW613&amp;" "&amp;LU613&amp;" "&amp;MS613&amp;" "&amp;NP613&amp;" "&amp;OO613&amp;" "&amp;PL613&amp;" "&amp;QK613&amp;" "&amp;RM613&amp;" "&amp;SI613&amp;" "&amp;TE613&amp;" "&amp;UE613&amp;" "&amp;JZ613</f>
        <v xml:space="preserve">                </v>
      </c>
      <c r="CL613" s="28">
        <v>200</v>
      </c>
      <c r="CM613" s="28">
        <v>200</v>
      </c>
      <c r="CO613" s="3">
        <v>200</v>
      </c>
      <c r="CP613" s="51"/>
      <c r="CQ613" s="51">
        <v>200</v>
      </c>
      <c r="CR613" s="51"/>
      <c r="CS613" s="51">
        <v>200</v>
      </c>
      <c r="CT613" s="51"/>
      <c r="CU613" s="51"/>
      <c r="CV613" s="51"/>
      <c r="CW613" s="51"/>
      <c r="CZ613" s="3">
        <v>200</v>
      </c>
      <c r="DA613" s="51">
        <v>200</v>
      </c>
      <c r="DB613" s="51">
        <v>200</v>
      </c>
      <c r="EF613" s="9"/>
      <c r="FK613" s="9"/>
      <c r="FS613" s="29">
        <v>2.98</v>
      </c>
      <c r="FT613" s="29">
        <v>0.79</v>
      </c>
      <c r="FU613" s="53" t="s">
        <v>10483</v>
      </c>
      <c r="FV613" s="29">
        <v>2.87</v>
      </c>
      <c r="FW613" s="29">
        <v>0.76</v>
      </c>
      <c r="GD613" s="142">
        <v>2.74</v>
      </c>
      <c r="GE613" s="142">
        <v>0.84</v>
      </c>
      <c r="GF613" s="142">
        <v>2.68</v>
      </c>
      <c r="GG613" s="142">
        <v>0.86</v>
      </c>
      <c r="GH613" s="142">
        <v>2.64</v>
      </c>
      <c r="GI613" s="142">
        <v>0.88</v>
      </c>
      <c r="GJ613" s="142"/>
      <c r="GP613" s="2"/>
      <c r="GQ613" s="9"/>
      <c r="GZ613" s="166"/>
      <c r="HA613" s="166"/>
      <c r="HB613" s="166"/>
      <c r="HC613" s="166"/>
      <c r="HD613" s="166"/>
      <c r="HE613" s="166"/>
      <c r="HF613" s="166"/>
      <c r="HG613" s="166"/>
      <c r="HH613" s="166"/>
      <c r="HI613" s="166"/>
      <c r="HJ613" s="166"/>
      <c r="HK613" s="166"/>
      <c r="JZ613" s="9"/>
      <c r="KA613" s="9"/>
      <c r="KB613" s="9"/>
      <c r="KC613" s="9"/>
      <c r="KD613" s="9"/>
      <c r="KE613" s="9"/>
      <c r="KF613" s="9"/>
      <c r="MU613" s="29">
        <v>23.99</v>
      </c>
      <c r="MV613" s="29">
        <v>4.4800000000000004</v>
      </c>
      <c r="MX613" s="29">
        <v>24.09</v>
      </c>
      <c r="MY613" s="29">
        <v>4.51</v>
      </c>
      <c r="ND613" s="142">
        <v>24.21</v>
      </c>
      <c r="NE613" s="142">
        <v>4.5599999999999996</v>
      </c>
      <c r="NF613" s="142">
        <v>23.96</v>
      </c>
      <c r="NG613" s="142">
        <v>4.5599999999999996</v>
      </c>
      <c r="NH613" s="142">
        <v>24.37</v>
      </c>
      <c r="NI613" s="142">
        <v>4.9400000000000004</v>
      </c>
      <c r="NJ613" s="142"/>
      <c r="VF613" s="3" t="s">
        <v>5035</v>
      </c>
      <c r="VG613" s="9"/>
      <c r="VH613" s="9"/>
      <c r="VI613" s="9"/>
      <c r="VJ613" s="9"/>
      <c r="WA613" s="134" t="s">
        <v>537</v>
      </c>
      <c r="WZ613" s="6" t="s">
        <v>1166</v>
      </c>
      <c r="XA613" s="6" t="s">
        <v>1166</v>
      </c>
      <c r="XD613" s="6" t="s">
        <v>6459</v>
      </c>
      <c r="XF613" s="6" t="s">
        <v>2506</v>
      </c>
      <c r="XG613" s="6" t="s">
        <v>1013</v>
      </c>
      <c r="XI613" s="6" t="s">
        <v>6022</v>
      </c>
      <c r="XK613"/>
      <c r="XL613" s="3" t="s">
        <v>1013</v>
      </c>
      <c r="XP613" s="6" t="s">
        <v>9568</v>
      </c>
      <c r="XQ613" s="6" t="s">
        <v>9568</v>
      </c>
      <c r="XS613" s="6" t="s">
        <v>10972</v>
      </c>
      <c r="XV613"/>
      <c r="XY613" s="3" t="s">
        <v>1485</v>
      </c>
      <c r="YB613" s="3" t="s">
        <v>1464</v>
      </c>
      <c r="YJ613" s="3" t="s">
        <v>2807</v>
      </c>
      <c r="YX613" s="3" t="s">
        <v>2506</v>
      </c>
      <c r="ZC613" s="3"/>
    </row>
    <row r="614" spans="1:686 15381:15381" ht="33" customHeight="1" x14ac:dyDescent="0.2">
      <c r="B614" s="150" t="s">
        <v>11358</v>
      </c>
      <c r="C614" s="150" t="s">
        <v>9897</v>
      </c>
      <c r="D614" s="150" t="s">
        <v>10025</v>
      </c>
      <c r="E614" s="150" t="s">
        <v>10025</v>
      </c>
      <c r="H614" s="80" t="s">
        <v>6645</v>
      </c>
      <c r="I614" s="80" t="s">
        <v>6646</v>
      </c>
      <c r="J614" s="80" t="s">
        <v>5591</v>
      </c>
      <c r="K614" s="6">
        <v>138</v>
      </c>
      <c r="L614" s="6">
        <v>201</v>
      </c>
      <c r="M614" s="138" t="s">
        <v>2801</v>
      </c>
      <c r="N614" s="205" t="s">
        <v>10346</v>
      </c>
      <c r="O614" s="3" t="s">
        <v>10366</v>
      </c>
      <c r="P614" s="3">
        <v>4</v>
      </c>
      <c r="Q614" s="6" t="s">
        <v>2360</v>
      </c>
      <c r="R614" s="3" t="s">
        <v>2802</v>
      </c>
      <c r="S614" s="3" t="s">
        <v>75</v>
      </c>
      <c r="T614" s="3" t="s">
        <v>1201</v>
      </c>
      <c r="U614" s="3" t="s">
        <v>269</v>
      </c>
      <c r="V614" s="3" t="s">
        <v>270</v>
      </c>
      <c r="W614" s="3" t="s">
        <v>2222</v>
      </c>
      <c r="X614" s="3" t="s">
        <v>2170</v>
      </c>
      <c r="Y614" s="3" t="s">
        <v>2229</v>
      </c>
      <c r="Z614" s="3" t="s">
        <v>2166</v>
      </c>
      <c r="AA614" s="3" t="s">
        <v>2232</v>
      </c>
      <c r="AB614" s="6" t="s">
        <v>1837</v>
      </c>
      <c r="AC614" s="3" t="s">
        <v>145</v>
      </c>
      <c r="AE614" s="3" t="s">
        <v>1209</v>
      </c>
      <c r="AF614" s="3" t="s">
        <v>1209</v>
      </c>
      <c r="AG614" s="162" t="s">
        <v>10483</v>
      </c>
      <c r="AI614" s="3" t="s">
        <v>3589</v>
      </c>
      <c r="AJ614" s="3" t="s">
        <v>542</v>
      </c>
      <c r="AL614" s="9"/>
      <c r="AM614" s="6" t="s">
        <v>10499</v>
      </c>
      <c r="AN614" s="3" t="s">
        <v>537</v>
      </c>
      <c r="AO614" s="28">
        <v>3</v>
      </c>
      <c r="AP614" s="28">
        <v>3</v>
      </c>
      <c r="AQ614" s="28">
        <v>60</v>
      </c>
      <c r="AR614" s="98" t="s">
        <v>2775</v>
      </c>
      <c r="AT614" s="98">
        <v>481</v>
      </c>
      <c r="AU614" s="98">
        <v>481</v>
      </c>
      <c r="AV614" s="98">
        <v>0</v>
      </c>
      <c r="AW614" s="98">
        <v>17</v>
      </c>
      <c r="AX614" s="98">
        <v>1.4</v>
      </c>
      <c r="AZ614" s="28" t="s">
        <v>557</v>
      </c>
      <c r="BA614" s="28" t="s">
        <v>557</v>
      </c>
      <c r="BB614" s="28" t="s">
        <v>542</v>
      </c>
      <c r="BC614" s="28" t="s">
        <v>662</v>
      </c>
      <c r="BD614" s="28" t="s">
        <v>53</v>
      </c>
      <c r="BE614" s="28" t="s">
        <v>113</v>
      </c>
      <c r="BF614" s="28" t="s">
        <v>203</v>
      </c>
      <c r="BG614" s="28" t="s">
        <v>137</v>
      </c>
      <c r="BH614" s="98" t="s">
        <v>2708</v>
      </c>
      <c r="BI614" s="28" t="s">
        <v>1529</v>
      </c>
      <c r="BK614" s="28" t="s">
        <v>1529</v>
      </c>
      <c r="BL614" s="28" t="s">
        <v>448</v>
      </c>
      <c r="BM614" s="28" t="s">
        <v>4279</v>
      </c>
      <c r="BN614" s="28" t="s">
        <v>4280</v>
      </c>
      <c r="BO614" s="28" t="s">
        <v>448</v>
      </c>
      <c r="BQ614" s="28" t="s">
        <v>4455</v>
      </c>
      <c r="BR614" s="227" t="s">
        <v>271</v>
      </c>
      <c r="BS614" s="227" t="str">
        <f>DD616&amp;" "&amp;FO614&amp;" "&amp;EJ614&amp;" "&amp;HZ614&amp;" "&amp;IZ614&amp;" "&amp;KW614&amp;" "&amp;LU614&amp;" "&amp;MS614&amp;" "&amp;GU615&amp;" "&amp;OO614&amp;" "&amp;PL614&amp;" "&amp;QK614&amp;" "&amp;RM614&amp;" "&amp;SI614&amp;" "&amp;TE614&amp;" "&amp;UE614&amp;" "&amp;JZ614</f>
        <v xml:space="preserve"> DRES SDBPS     BMI   IBSS-r PANAS-r (sadness, guilt, fear/anxiety)     </v>
      </c>
      <c r="BT614" s="28" t="s">
        <v>4421</v>
      </c>
      <c r="BU614" s="28" t="s">
        <v>4565</v>
      </c>
      <c r="BV614" s="28" t="s">
        <v>8150</v>
      </c>
      <c r="CE614" s="28" t="s">
        <v>4463</v>
      </c>
      <c r="CF614" s="28" t="s">
        <v>4458</v>
      </c>
      <c r="CH614" s="118" t="s">
        <v>6645</v>
      </c>
      <c r="CI614" s="118" t="s">
        <v>6646</v>
      </c>
      <c r="CJ614" s="118" t="s">
        <v>5591</v>
      </c>
      <c r="CL614" s="28">
        <v>115</v>
      </c>
      <c r="CM614" s="28">
        <v>115</v>
      </c>
      <c r="CN614" s="3" t="s">
        <v>4891</v>
      </c>
      <c r="CO614" s="3">
        <v>115</v>
      </c>
      <c r="CP614" s="3" t="s">
        <v>112</v>
      </c>
      <c r="CQ614" s="3">
        <v>115</v>
      </c>
      <c r="CR614" s="3" t="s">
        <v>6644</v>
      </c>
      <c r="CS614" s="51">
        <v>115</v>
      </c>
      <c r="CT614" s="51"/>
      <c r="CU614" s="51"/>
      <c r="CV614" s="51"/>
      <c r="CW614" s="51"/>
      <c r="CZ614" s="3">
        <v>115</v>
      </c>
      <c r="DA614" s="3">
        <v>115</v>
      </c>
      <c r="DB614" s="51">
        <v>115</v>
      </c>
      <c r="DC614" s="51">
        <v>115</v>
      </c>
      <c r="EF614" s="9"/>
      <c r="EJ614" s="3" t="s">
        <v>1348</v>
      </c>
      <c r="EK614" s="3" t="s">
        <v>1348</v>
      </c>
      <c r="EL614" s="3" t="s">
        <v>1348</v>
      </c>
      <c r="EM614" s="29">
        <v>3.55</v>
      </c>
      <c r="EN614" s="29">
        <v>0.83</v>
      </c>
      <c r="EP614" s="29">
        <v>2.95</v>
      </c>
      <c r="EQ614" s="29">
        <v>0.78</v>
      </c>
      <c r="EX614" s="142">
        <v>3</v>
      </c>
      <c r="EY614" s="142">
        <v>0.83</v>
      </c>
      <c r="EZ614" s="142"/>
      <c r="FA614" s="142">
        <v>3.15</v>
      </c>
      <c r="FB614" s="142">
        <v>0.83</v>
      </c>
      <c r="FC614" s="142">
        <v>3.1</v>
      </c>
      <c r="FD614" s="142">
        <v>0.76</v>
      </c>
      <c r="FE614" s="142">
        <v>3.06</v>
      </c>
      <c r="FF614" s="142">
        <v>0.87</v>
      </c>
      <c r="FK614" s="9"/>
      <c r="FO614" s="3" t="s">
        <v>4160</v>
      </c>
      <c r="FQ614" s="3" t="s">
        <v>4160</v>
      </c>
      <c r="FR614" s="3" t="s">
        <v>4160</v>
      </c>
      <c r="FS614" s="29">
        <v>2.87</v>
      </c>
      <c r="FT614" s="29">
        <v>0.85</v>
      </c>
      <c r="FU614" s="53" t="s">
        <v>10483</v>
      </c>
      <c r="FV614" s="29">
        <v>2.19</v>
      </c>
      <c r="FW614" s="29">
        <v>0.92</v>
      </c>
      <c r="GD614" s="142">
        <v>2.3199999999999998</v>
      </c>
      <c r="GE614" s="142">
        <v>0.94</v>
      </c>
      <c r="GF614" s="142">
        <v>2.27</v>
      </c>
      <c r="GG614" s="142">
        <v>1</v>
      </c>
      <c r="GP614" s="2"/>
      <c r="GQ614" s="9"/>
      <c r="GU614" s="3"/>
      <c r="GZ614" s="166"/>
      <c r="HA614" s="166"/>
      <c r="HB614" s="166"/>
      <c r="HC614" s="166"/>
      <c r="HD614" s="166"/>
      <c r="HE614" s="166"/>
      <c r="HF614" s="166"/>
      <c r="HG614" s="166"/>
      <c r="HH614" s="166"/>
      <c r="HI614" s="166"/>
      <c r="HJ614" s="166"/>
      <c r="HK614" s="166"/>
      <c r="HO614" s="3" t="s">
        <v>542</v>
      </c>
      <c r="HP614" s="29" t="s">
        <v>7548</v>
      </c>
      <c r="HQ614" s="29" t="s">
        <v>7548</v>
      </c>
      <c r="HX614" s="29" t="s">
        <v>761</v>
      </c>
      <c r="HY614" s="29" t="s">
        <v>10870</v>
      </c>
      <c r="JZ614" s="9"/>
      <c r="KA614" s="9"/>
      <c r="KB614" s="9"/>
      <c r="KC614" s="9"/>
      <c r="KD614" s="9"/>
      <c r="KE614" s="9"/>
      <c r="KF614" s="9"/>
      <c r="MS614" s="3" t="s">
        <v>4104</v>
      </c>
      <c r="MT614" s="3" t="s">
        <v>4104</v>
      </c>
      <c r="MU614" s="29">
        <v>23.04</v>
      </c>
      <c r="MV614" s="29">
        <v>3.83</v>
      </c>
      <c r="MX614" s="53" t="s">
        <v>10483</v>
      </c>
      <c r="MY614" s="53" t="s">
        <v>10483</v>
      </c>
      <c r="NH614" s="142">
        <v>23.36</v>
      </c>
      <c r="NI614" s="142">
        <v>4.08</v>
      </c>
      <c r="NJ614" s="142"/>
      <c r="NK614" s="142">
        <v>23.6</v>
      </c>
      <c r="NL614" s="142">
        <v>4.95</v>
      </c>
      <c r="PL614" s="3" t="s">
        <v>4317</v>
      </c>
      <c r="PM614" s="3" t="s">
        <v>4179</v>
      </c>
      <c r="PN614" s="3" t="s">
        <v>4179</v>
      </c>
      <c r="PO614" s="29">
        <v>3.76</v>
      </c>
      <c r="PP614" s="29">
        <v>0.5</v>
      </c>
      <c r="PQ614" s="29">
        <v>3.14</v>
      </c>
      <c r="PR614" s="29">
        <v>0.63</v>
      </c>
      <c r="PY614" s="29">
        <v>3.43</v>
      </c>
      <c r="PZ614" s="29">
        <v>0.61</v>
      </c>
      <c r="QA614" s="29">
        <v>3.44</v>
      </c>
      <c r="QB614" s="29">
        <v>0.65</v>
      </c>
      <c r="QC614" s="50">
        <v>3.53</v>
      </c>
      <c r="QD614" s="50">
        <v>0.52</v>
      </c>
      <c r="QE614" s="50">
        <v>3.59</v>
      </c>
      <c r="QF614" s="50">
        <v>0.5</v>
      </c>
      <c r="QK614" s="3" t="s">
        <v>4332</v>
      </c>
      <c r="QL614" s="3" t="s">
        <v>4347</v>
      </c>
      <c r="QM614" s="3" t="s">
        <v>4347</v>
      </c>
      <c r="QN614" s="29">
        <v>2.21</v>
      </c>
      <c r="QO614" s="29">
        <v>0.89</v>
      </c>
      <c r="QQ614" s="29">
        <v>1.56</v>
      </c>
      <c r="QR614" s="29">
        <v>0.69</v>
      </c>
      <c r="QY614" s="142">
        <v>1.72</v>
      </c>
      <c r="QZ614" s="142">
        <v>0.65</v>
      </c>
      <c r="RA614" s="142"/>
      <c r="RB614" s="142">
        <v>1.77</v>
      </c>
      <c r="RC614" s="142">
        <v>0.75</v>
      </c>
      <c r="RD614" s="142">
        <v>1.96</v>
      </c>
      <c r="RE614" s="142">
        <v>0.84</v>
      </c>
      <c r="RF614" s="142"/>
      <c r="RG614" s="142">
        <v>1.92</v>
      </c>
      <c r="RH614" s="142">
        <v>0.76</v>
      </c>
      <c r="VF614" s="3" t="s">
        <v>5072</v>
      </c>
      <c r="VG614" s="3" t="s">
        <v>5177</v>
      </c>
      <c r="VH614" s="3" t="s">
        <v>4504</v>
      </c>
      <c r="VI614" s="3">
        <v>110</v>
      </c>
      <c r="VJ614" s="29">
        <v>95.65</v>
      </c>
      <c r="VQ614" s="3" t="s">
        <v>2801</v>
      </c>
      <c r="VR614" s="3" t="s">
        <v>2801</v>
      </c>
      <c r="VS614" s="3" t="s">
        <v>2801</v>
      </c>
      <c r="VT614" s="6" t="s">
        <v>2801</v>
      </c>
      <c r="VX614" s="3" t="s">
        <v>6649</v>
      </c>
      <c r="VZ614" s="3" t="s">
        <v>537</v>
      </c>
      <c r="WA614" s="134" t="s">
        <v>537</v>
      </c>
      <c r="WB614" s="117" t="s">
        <v>10426</v>
      </c>
      <c r="WC614" s="3" t="s">
        <v>537</v>
      </c>
      <c r="WG614" s="7" t="s">
        <v>537</v>
      </c>
      <c r="WQ614" s="92" t="s">
        <v>537</v>
      </c>
      <c r="WR614" s="92"/>
      <c r="WS614" s="92" t="s">
        <v>537</v>
      </c>
      <c r="WU614" s="3" t="s">
        <v>5839</v>
      </c>
      <c r="WV614" s="7" t="s">
        <v>537</v>
      </c>
      <c r="WZ614" s="6" t="s">
        <v>1201</v>
      </c>
      <c r="XB614" s="6" t="s">
        <v>3606</v>
      </c>
      <c r="XD614" s="6" t="s">
        <v>3589</v>
      </c>
      <c r="XE614" s="6" t="s">
        <v>542</v>
      </c>
      <c r="XF614" s="6" t="s">
        <v>2500</v>
      </c>
      <c r="XG614" s="6" t="s">
        <v>4993</v>
      </c>
      <c r="XI614" s="6" t="s">
        <v>1285</v>
      </c>
      <c r="XK614" s="3" t="s">
        <v>194</v>
      </c>
      <c r="XL614" s="3" t="s">
        <v>4993</v>
      </c>
      <c r="XP614" s="6" t="s">
        <v>10499</v>
      </c>
      <c r="XQ614" s="6" t="s">
        <v>10499</v>
      </c>
      <c r="XS614" s="3" t="s">
        <v>1209</v>
      </c>
      <c r="XU614" s="3" t="s">
        <v>1209</v>
      </c>
      <c r="XV614" s="3">
        <v>3</v>
      </c>
      <c r="XX614" s="3" t="s">
        <v>798</v>
      </c>
      <c r="XY614" s="3" t="s">
        <v>1096</v>
      </c>
      <c r="YB614" s="3" t="s">
        <v>1465</v>
      </c>
      <c r="YH614" s="6" t="s">
        <v>1529</v>
      </c>
      <c r="YI614" s="3" t="s">
        <v>786</v>
      </c>
      <c r="YJ614" s="3" t="s">
        <v>2803</v>
      </c>
      <c r="YK614" s="3" t="s">
        <v>2863</v>
      </c>
      <c r="YL614" s="3" t="s">
        <v>1202</v>
      </c>
      <c r="YM614" s="3" t="s">
        <v>537</v>
      </c>
      <c r="YO614" s="3" t="s">
        <v>537</v>
      </c>
      <c r="YQ614" s="3" t="s">
        <v>3899</v>
      </c>
      <c r="YR614" s="3" t="s">
        <v>537</v>
      </c>
      <c r="YS614" s="3" t="s">
        <v>269</v>
      </c>
      <c r="YT614" s="3" t="s">
        <v>270</v>
      </c>
      <c r="YU614" s="3" t="s">
        <v>6650</v>
      </c>
      <c r="YV614" s="3" t="s">
        <v>537</v>
      </c>
      <c r="YX614" s="3" t="s">
        <v>2500</v>
      </c>
      <c r="YY614" s="3" t="s">
        <v>2151</v>
      </c>
      <c r="ZA614" s="6" t="s">
        <v>1837</v>
      </c>
      <c r="ZB614" s="3" t="s">
        <v>145</v>
      </c>
      <c r="ZC614" s="3" t="s">
        <v>2013</v>
      </c>
      <c r="ZD614" s="24" t="s">
        <v>1204</v>
      </c>
      <c r="ZH614" s="13" t="s">
        <v>660</v>
      </c>
      <c r="ZI614" s="3" t="s">
        <v>661</v>
      </c>
      <c r="ZJ614" s="3" t="s">
        <v>663</v>
      </c>
    </row>
    <row r="615" spans="1:686 15381:15381" ht="33" customHeight="1" x14ac:dyDescent="0.2">
      <c r="K615" s="6">
        <v>138</v>
      </c>
      <c r="L615" s="6">
        <v>201</v>
      </c>
      <c r="T615" s="3" t="s">
        <v>1158</v>
      </c>
      <c r="AC615" s="3"/>
      <c r="AE615" s="3" t="s">
        <v>3591</v>
      </c>
      <c r="AF615" s="3" t="s">
        <v>3591</v>
      </c>
      <c r="AG615" s="3" t="s">
        <v>799</v>
      </c>
      <c r="AI615" s="3" t="s">
        <v>3590</v>
      </c>
      <c r="AL615" s="9"/>
      <c r="AM615" s="6" t="s">
        <v>799</v>
      </c>
      <c r="AO615" s="28">
        <v>3</v>
      </c>
      <c r="AP615" s="28">
        <v>3</v>
      </c>
      <c r="AQ615" s="28">
        <v>60</v>
      </c>
      <c r="BH615" s="98" t="s">
        <v>2708</v>
      </c>
      <c r="BQ615" s="28" t="s">
        <v>4455</v>
      </c>
      <c r="BS615" s="227" t="str">
        <f>DD617&amp;" "&amp;FO615&amp;" "&amp;EJ615&amp;" "&amp;HZ615&amp;" "&amp;IZ615&amp;" "&amp;KW615&amp;" "&amp;LU615&amp;" "&amp;MS615&amp;" "&amp;GU616&amp;" "&amp;OO615&amp;" "&amp;PL615&amp;" "&amp;QK615&amp;" "&amp;RM615&amp;" "&amp;SI615&amp;" "&amp;TE615&amp;" "&amp;UE615&amp;" "&amp;JZ615</f>
        <v xml:space="preserve">                </v>
      </c>
      <c r="CL615" s="28">
        <v>117</v>
      </c>
      <c r="CM615" s="28">
        <v>117</v>
      </c>
      <c r="CO615" s="3">
        <v>117</v>
      </c>
      <c r="CQ615" s="3">
        <v>117</v>
      </c>
      <c r="CS615" s="51">
        <v>117</v>
      </c>
      <c r="CT615" s="51"/>
      <c r="CU615" s="51"/>
      <c r="CV615" s="51"/>
      <c r="CW615" s="51"/>
      <c r="CZ615" s="3">
        <v>117</v>
      </c>
      <c r="DA615" s="3">
        <v>117</v>
      </c>
      <c r="DB615" s="51">
        <v>117</v>
      </c>
      <c r="DC615" s="51">
        <v>117</v>
      </c>
      <c r="EF615" s="9"/>
      <c r="EM615" s="29">
        <v>3.48</v>
      </c>
      <c r="EN615" s="29">
        <v>0.8</v>
      </c>
      <c r="EP615" s="29">
        <v>3.13</v>
      </c>
      <c r="EQ615" s="29">
        <v>0.82</v>
      </c>
      <c r="EX615" s="142">
        <v>3.01</v>
      </c>
      <c r="EY615" s="142">
        <v>0.82</v>
      </c>
      <c r="EZ615" s="142"/>
      <c r="FA615" s="142">
        <v>3.12</v>
      </c>
      <c r="FB615" s="142">
        <v>0.8</v>
      </c>
      <c r="FC615" s="142">
        <v>3.1</v>
      </c>
      <c r="FD615" s="142">
        <v>0.92</v>
      </c>
      <c r="FE615" s="142">
        <v>3.08</v>
      </c>
      <c r="FF615" s="142">
        <v>0.89</v>
      </c>
      <c r="FK615" s="9"/>
      <c r="FS615" s="29">
        <v>2.69</v>
      </c>
      <c r="FT615" s="29">
        <v>0.97</v>
      </c>
      <c r="FU615" s="53" t="s">
        <v>10483</v>
      </c>
      <c r="FV615" s="29">
        <v>2.36</v>
      </c>
      <c r="FW615" s="29">
        <v>0.93</v>
      </c>
      <c r="GD615" s="142">
        <v>2.27</v>
      </c>
      <c r="GE615" s="142">
        <v>0.88</v>
      </c>
      <c r="GF615" s="142">
        <v>2.2000000000000002</v>
      </c>
      <c r="GG615" s="142">
        <v>0.83</v>
      </c>
      <c r="GP615" s="2"/>
      <c r="GQ615" s="9"/>
      <c r="GU615" s="3"/>
      <c r="GZ615" s="166"/>
      <c r="HA615" s="166"/>
      <c r="HB615" s="166"/>
      <c r="HC615" s="166"/>
      <c r="HD615" s="166"/>
      <c r="HE615" s="166"/>
      <c r="HF615" s="166"/>
      <c r="HG615" s="166"/>
      <c r="HH615" s="166"/>
      <c r="HI615" s="166"/>
      <c r="HJ615" s="166"/>
      <c r="HK615" s="166"/>
      <c r="JZ615" s="9"/>
      <c r="KA615" s="9"/>
      <c r="KB615" s="9"/>
      <c r="KC615" s="9"/>
      <c r="KD615" s="9"/>
      <c r="KE615" s="9"/>
      <c r="KF615" s="9"/>
      <c r="MU615" s="29">
        <v>23.09</v>
      </c>
      <c r="MV615" s="29">
        <v>4.12</v>
      </c>
      <c r="MX615" s="53" t="s">
        <v>10483</v>
      </c>
      <c r="MY615" s="53" t="s">
        <v>10483</v>
      </c>
      <c r="NH615" s="142">
        <v>23.39</v>
      </c>
      <c r="NI615" s="142">
        <v>4.54</v>
      </c>
      <c r="NJ615" s="142"/>
      <c r="NK615" s="142">
        <v>23.24</v>
      </c>
      <c r="NL615" s="142">
        <v>4.32</v>
      </c>
      <c r="PO615" s="29">
        <v>2.72</v>
      </c>
      <c r="PP615" s="29">
        <v>0.53</v>
      </c>
      <c r="PQ615" s="29">
        <v>3.3</v>
      </c>
      <c r="PR615" s="29">
        <v>0.77</v>
      </c>
      <c r="PY615" s="29">
        <v>3.39</v>
      </c>
      <c r="PZ615" s="29">
        <v>0.69</v>
      </c>
      <c r="QA615" s="29">
        <v>3.33</v>
      </c>
      <c r="QB615" s="29">
        <v>0.69</v>
      </c>
      <c r="QC615" s="50">
        <v>3.43</v>
      </c>
      <c r="QD615" s="50">
        <v>0.65</v>
      </c>
      <c r="QE615" s="50">
        <v>3.44</v>
      </c>
      <c r="QF615" s="50">
        <v>0.65</v>
      </c>
      <c r="QN615" s="29">
        <v>2.1</v>
      </c>
      <c r="QO615" s="29">
        <v>0.81</v>
      </c>
      <c r="QQ615" s="29">
        <v>1.61</v>
      </c>
      <c r="QR615" s="29">
        <v>0.75</v>
      </c>
      <c r="QY615" s="142">
        <v>1.83</v>
      </c>
      <c r="QZ615" s="142">
        <v>0.79</v>
      </c>
      <c r="RA615" s="142"/>
      <c r="RB615" s="142">
        <v>1.84</v>
      </c>
      <c r="RC615" s="142">
        <v>0.84</v>
      </c>
      <c r="RD615" s="142">
        <v>1.88</v>
      </c>
      <c r="RE615" s="142">
        <v>0.83</v>
      </c>
      <c r="RF615" s="142"/>
      <c r="RG615" s="142">
        <v>1.87</v>
      </c>
      <c r="RH615" s="142">
        <v>0.79</v>
      </c>
      <c r="VF615" s="3" t="s">
        <v>5072</v>
      </c>
      <c r="VG615" s="3" t="s">
        <v>5178</v>
      </c>
      <c r="VH615" s="3" t="s">
        <v>4504</v>
      </c>
      <c r="VI615" s="3">
        <v>108</v>
      </c>
      <c r="VJ615" s="29">
        <v>92.31</v>
      </c>
      <c r="WA615" s="134" t="s">
        <v>537</v>
      </c>
      <c r="WZ615" s="6" t="s">
        <v>1158</v>
      </c>
      <c r="XA615" s="6" t="s">
        <v>3591</v>
      </c>
      <c r="XB615" s="6" t="s">
        <v>3591</v>
      </c>
      <c r="XD615" s="6" t="s">
        <v>3590</v>
      </c>
      <c r="XF615" s="6" t="s">
        <v>2501</v>
      </c>
      <c r="XG615" s="6" t="s">
        <v>799</v>
      </c>
      <c r="XI615" s="18" t="s">
        <v>799</v>
      </c>
      <c r="XJ615" s="18"/>
      <c r="XK615" s="163"/>
      <c r="XL615" s="8" t="s">
        <v>799</v>
      </c>
      <c r="XP615" s="6" t="s">
        <v>10498</v>
      </c>
      <c r="XQ615" s="6" t="s">
        <v>10498</v>
      </c>
      <c r="XS615" s="3" t="s">
        <v>3591</v>
      </c>
      <c r="XU615" s="3" t="s">
        <v>3591</v>
      </c>
      <c r="XV615" s="3">
        <v>3</v>
      </c>
      <c r="XX615" s="3" t="s">
        <v>1203</v>
      </c>
      <c r="XY615" s="3" t="s">
        <v>799</v>
      </c>
      <c r="YB615" s="3" t="s">
        <v>1203</v>
      </c>
      <c r="YJ615" s="3" t="s">
        <v>2803</v>
      </c>
      <c r="YX615" s="3" t="s">
        <v>2501</v>
      </c>
      <c r="ZC615" s="3"/>
    </row>
    <row r="616" spans="1:686 15381:15381" ht="33" customHeight="1" x14ac:dyDescent="0.2">
      <c r="K616" s="6">
        <v>138</v>
      </c>
      <c r="L616" s="6">
        <v>201</v>
      </c>
      <c r="T616" s="3" t="s">
        <v>1200</v>
      </c>
      <c r="AC616" s="3"/>
      <c r="AE616" s="3" t="s">
        <v>3592</v>
      </c>
      <c r="AG616" s="162" t="s">
        <v>10483</v>
      </c>
      <c r="AI616" s="3" t="s">
        <v>3593</v>
      </c>
      <c r="AL616" s="9"/>
      <c r="AM616" s="6" t="s">
        <v>10744</v>
      </c>
      <c r="AO616" s="28">
        <v>3</v>
      </c>
      <c r="AP616" s="28">
        <v>3</v>
      </c>
      <c r="AQ616" s="28">
        <v>45</v>
      </c>
      <c r="BH616" s="98" t="s">
        <v>2708</v>
      </c>
      <c r="BQ616" s="28" t="s">
        <v>4455</v>
      </c>
      <c r="BS616" s="227" t="str">
        <f>DD618&amp;" "&amp;FO616&amp;" "&amp;EJ616&amp;" "&amp;HZ616&amp;" "&amp;IZ616&amp;" "&amp;KW616&amp;" "&amp;LU616&amp;" "&amp;MS616&amp;" "&amp;GU617&amp;" "&amp;OO616&amp;" "&amp;PL616&amp;" "&amp;QK616&amp;" "&amp;RM616&amp;" "&amp;SI616&amp;" "&amp;TE616&amp;" "&amp;UE616&amp;" "&amp;JZ616</f>
        <v xml:space="preserve">--                </v>
      </c>
      <c r="CL616" s="28">
        <v>123</v>
      </c>
      <c r="CM616" s="28">
        <v>123</v>
      </c>
      <c r="CO616" s="3">
        <v>123</v>
      </c>
      <c r="CQ616" s="3">
        <v>123</v>
      </c>
      <c r="CS616" s="51">
        <v>123</v>
      </c>
      <c r="CT616" s="51"/>
      <c r="CU616" s="51"/>
      <c r="CV616" s="51"/>
      <c r="CW616" s="51"/>
      <c r="CZ616" s="3">
        <v>123</v>
      </c>
      <c r="DA616" s="3">
        <v>123</v>
      </c>
      <c r="DB616" s="51">
        <v>123</v>
      </c>
      <c r="DC616" s="51">
        <v>123</v>
      </c>
      <c r="EF616" s="9"/>
      <c r="EM616" s="29">
        <v>3.44</v>
      </c>
      <c r="EN616" s="29">
        <v>0.81</v>
      </c>
      <c r="EP616" s="29">
        <v>3.42</v>
      </c>
      <c r="EQ616" s="29">
        <v>0.85</v>
      </c>
      <c r="EX616" s="142">
        <v>3.27</v>
      </c>
      <c r="EY616" s="142">
        <v>0.81</v>
      </c>
      <c r="EZ616" s="142"/>
      <c r="FA616" s="142">
        <v>3.21</v>
      </c>
      <c r="FB616" s="142">
        <v>0.85</v>
      </c>
      <c r="FC616" s="142">
        <v>3.1</v>
      </c>
      <c r="FD616" s="142">
        <v>0.87</v>
      </c>
      <c r="FE616" s="142">
        <v>3.17</v>
      </c>
      <c r="FF616" s="142">
        <v>0.79</v>
      </c>
      <c r="FK616" s="9"/>
      <c r="FS616" s="29">
        <v>2.66</v>
      </c>
      <c r="FT616" s="29">
        <v>0.89</v>
      </c>
      <c r="FU616" s="53" t="s">
        <v>10483</v>
      </c>
      <c r="FV616" s="29">
        <v>2.35</v>
      </c>
      <c r="FW616" s="29">
        <v>0.95</v>
      </c>
      <c r="GD616" s="142">
        <v>2.38</v>
      </c>
      <c r="GE616" s="142">
        <v>0.94</v>
      </c>
      <c r="GF616" s="142">
        <v>2.27</v>
      </c>
      <c r="GG616" s="142">
        <v>0.92</v>
      </c>
      <c r="GP616" s="2"/>
      <c r="GQ616" s="9"/>
      <c r="GU616" s="3"/>
      <c r="GZ616" s="166"/>
      <c r="HA616" s="166"/>
      <c r="HB616" s="166"/>
      <c r="HC616" s="166"/>
      <c r="HD616" s="166"/>
      <c r="HE616" s="166"/>
      <c r="HF616" s="166"/>
      <c r="HG616" s="166"/>
      <c r="HH616" s="166"/>
      <c r="HI616" s="166"/>
      <c r="HJ616" s="166"/>
      <c r="HK616" s="166"/>
      <c r="JZ616" s="9"/>
      <c r="KA616" s="9"/>
      <c r="KB616" s="9"/>
      <c r="KC616" s="9"/>
      <c r="KD616" s="9"/>
      <c r="KE616" s="9"/>
      <c r="KF616" s="9"/>
      <c r="MU616" s="29">
        <v>23.02</v>
      </c>
      <c r="MV616" s="29">
        <v>4.37</v>
      </c>
      <c r="MX616" s="53" t="s">
        <v>10483</v>
      </c>
      <c r="MY616" s="53" t="s">
        <v>10483</v>
      </c>
      <c r="NH616" s="142">
        <v>23.46</v>
      </c>
      <c r="NI616" s="142">
        <v>4.96</v>
      </c>
      <c r="NJ616" s="142"/>
      <c r="NK616" s="142">
        <v>23.78</v>
      </c>
      <c r="NL616" s="142">
        <v>5.5</v>
      </c>
      <c r="PO616" s="29">
        <v>3.73</v>
      </c>
      <c r="PP616" s="29">
        <v>0.53</v>
      </c>
      <c r="PQ616" s="29">
        <v>3.49</v>
      </c>
      <c r="PR616" s="29">
        <v>0.71</v>
      </c>
      <c r="PY616" s="29">
        <v>3.48</v>
      </c>
      <c r="PZ616" s="29">
        <v>0.67</v>
      </c>
      <c r="QA616" s="29">
        <v>3.48</v>
      </c>
      <c r="QB616" s="29">
        <v>0.59</v>
      </c>
      <c r="QC616" s="50">
        <v>3.59</v>
      </c>
      <c r="QD616" s="50">
        <v>0.61</v>
      </c>
      <c r="QE616" s="50">
        <v>3.58</v>
      </c>
      <c r="QF616" s="50">
        <v>0.49</v>
      </c>
      <c r="QN616" s="29">
        <v>2.15</v>
      </c>
      <c r="QO616" s="29">
        <v>0.95</v>
      </c>
      <c r="QQ616" s="29">
        <v>1.87</v>
      </c>
      <c r="QR616" s="29">
        <v>0.81</v>
      </c>
      <c r="QY616" s="142">
        <v>1.86</v>
      </c>
      <c r="QZ616" s="142">
        <v>0.75</v>
      </c>
      <c r="RA616" s="142"/>
      <c r="RB616" s="142">
        <v>1.85</v>
      </c>
      <c r="RC616" s="142">
        <v>0.73</v>
      </c>
      <c r="RD616" s="142">
        <v>1.85</v>
      </c>
      <c r="RE616" s="142">
        <v>0.82</v>
      </c>
      <c r="RF616" s="142"/>
      <c r="RG616" s="142">
        <v>1.83</v>
      </c>
      <c r="RH616" s="142">
        <v>0.73</v>
      </c>
      <c r="VF616" s="3" t="s">
        <v>5072</v>
      </c>
      <c r="VG616" s="3" t="s">
        <v>5179</v>
      </c>
      <c r="VH616" s="3" t="s">
        <v>4504</v>
      </c>
      <c r="VI616" s="3">
        <v>122</v>
      </c>
      <c r="VJ616" s="29">
        <v>99.19</v>
      </c>
      <c r="WA616" s="134" t="s">
        <v>537</v>
      </c>
      <c r="WZ616" s="6" t="s">
        <v>1200</v>
      </c>
      <c r="XA616" s="6" t="s">
        <v>3592</v>
      </c>
      <c r="XD616" s="6" t="s">
        <v>3593</v>
      </c>
      <c r="XF616" s="6" t="s">
        <v>2502</v>
      </c>
      <c r="XG616" s="6" t="s">
        <v>1279</v>
      </c>
      <c r="XI616" s="18" t="s">
        <v>5862</v>
      </c>
      <c r="XJ616" s="18"/>
      <c r="XK616" s="163"/>
      <c r="XL616" s="8" t="s">
        <v>1279</v>
      </c>
      <c r="XM616" s="6" t="s">
        <v>1279</v>
      </c>
      <c r="XN616" s="6" t="s">
        <v>1279</v>
      </c>
      <c r="XP616" s="6" t="s">
        <v>10498</v>
      </c>
      <c r="XQ616" s="6" t="s">
        <v>10498</v>
      </c>
      <c r="XS616" s="3" t="s">
        <v>11026</v>
      </c>
      <c r="XV616" s="3">
        <v>3</v>
      </c>
      <c r="XY616" s="3" t="s">
        <v>1013</v>
      </c>
      <c r="YB616" s="3" t="s">
        <v>1464</v>
      </c>
      <c r="YJ616" s="3" t="s">
        <v>2803</v>
      </c>
      <c r="YX616" s="3" t="s">
        <v>2502</v>
      </c>
      <c r="ZC616" s="3"/>
    </row>
    <row r="617" spans="1:686 15381:15381" ht="33" customHeight="1" x14ac:dyDescent="0.2">
      <c r="K617" s="6">
        <v>138</v>
      </c>
      <c r="L617" s="6">
        <v>201</v>
      </c>
      <c r="T617" s="3" t="s">
        <v>1152</v>
      </c>
      <c r="AC617" s="3"/>
      <c r="AE617" s="3" t="s">
        <v>3594</v>
      </c>
      <c r="AG617" s="162" t="s">
        <v>10483</v>
      </c>
      <c r="AI617" s="3" t="s">
        <v>3595</v>
      </c>
      <c r="AL617" s="9"/>
      <c r="AM617" s="6" t="s">
        <v>7682</v>
      </c>
      <c r="AO617" s="9"/>
      <c r="AP617" s="28">
        <v>0</v>
      </c>
      <c r="AQ617" s="9"/>
      <c r="BH617" s="98" t="s">
        <v>2708</v>
      </c>
      <c r="BQ617" s="28" t="s">
        <v>4455</v>
      </c>
      <c r="BS617" s="227" t="str">
        <f>BS849</f>
        <v xml:space="preserve">                </v>
      </c>
      <c r="CL617" s="28">
        <v>126</v>
      </c>
      <c r="CM617" s="28">
        <v>126</v>
      </c>
      <c r="CO617" s="3">
        <v>126</v>
      </c>
      <c r="CQ617" s="3">
        <v>126</v>
      </c>
      <c r="CS617" s="51">
        <v>126</v>
      </c>
      <c r="CT617" s="51"/>
      <c r="CU617" s="51"/>
      <c r="CV617" s="51"/>
      <c r="CW617" s="51"/>
      <c r="CZ617" s="3">
        <v>126</v>
      </c>
      <c r="DA617" s="3">
        <v>126</v>
      </c>
      <c r="DB617" s="51">
        <v>126</v>
      </c>
      <c r="DC617" s="51">
        <v>126</v>
      </c>
      <c r="EF617" s="9"/>
      <c r="EM617" s="29">
        <v>3.52</v>
      </c>
      <c r="EN617" s="29">
        <v>0.87</v>
      </c>
      <c r="EP617" s="29">
        <v>3.44</v>
      </c>
      <c r="EQ617" s="29">
        <v>0.93</v>
      </c>
      <c r="EX617" s="142">
        <v>3.43</v>
      </c>
      <c r="EY617" s="142">
        <v>0.9</v>
      </c>
      <c r="EZ617" s="142"/>
      <c r="FA617" s="142">
        <v>3.27</v>
      </c>
      <c r="FB617" s="142">
        <v>0.95</v>
      </c>
      <c r="FC617" s="142">
        <v>3.29</v>
      </c>
      <c r="FD617" s="142">
        <v>0.94</v>
      </c>
      <c r="FE617" s="142">
        <v>3.36</v>
      </c>
      <c r="FF617" s="142">
        <v>0.84</v>
      </c>
      <c r="FK617" s="9"/>
      <c r="FS617" s="29">
        <v>2.73</v>
      </c>
      <c r="FT617" s="29">
        <v>0.88</v>
      </c>
      <c r="FU617" s="53" t="s">
        <v>10483</v>
      </c>
      <c r="FV617" s="29">
        <v>2.42</v>
      </c>
      <c r="FW617" s="29">
        <v>0.97</v>
      </c>
      <c r="GD617" s="142">
        <v>2.4900000000000002</v>
      </c>
      <c r="GE617" s="142">
        <v>1.02</v>
      </c>
      <c r="GF617" s="142">
        <v>2.4300000000000002</v>
      </c>
      <c r="GG617" s="142">
        <v>0.93</v>
      </c>
      <c r="GP617" s="2"/>
      <c r="GQ617" s="9"/>
      <c r="GU617" s="3"/>
      <c r="GZ617" s="166"/>
      <c r="HA617" s="166"/>
      <c r="HB617" s="166"/>
      <c r="HC617" s="166"/>
      <c r="HD617" s="166"/>
      <c r="HE617" s="166"/>
      <c r="HF617" s="166"/>
      <c r="HG617" s="166"/>
      <c r="HH617" s="166"/>
      <c r="HI617" s="166"/>
      <c r="HJ617" s="166"/>
      <c r="HK617" s="166"/>
      <c r="JZ617" s="9"/>
      <c r="KA617" s="9"/>
      <c r="KB617" s="9"/>
      <c r="KC617" s="9"/>
      <c r="KD617" s="9"/>
      <c r="KE617" s="9"/>
      <c r="KF617" s="9"/>
      <c r="MU617" s="29">
        <v>23.69</v>
      </c>
      <c r="MV617" s="29">
        <v>4.8</v>
      </c>
      <c r="MX617" s="53" t="s">
        <v>10483</v>
      </c>
      <c r="MY617" s="53" t="s">
        <v>10483</v>
      </c>
      <c r="NH617" s="142">
        <v>24.17</v>
      </c>
      <c r="NI617" s="142">
        <v>4.96</v>
      </c>
      <c r="NJ617" s="142"/>
      <c r="NK617" s="142">
        <v>24.37</v>
      </c>
      <c r="NL617" s="142">
        <v>4.99</v>
      </c>
      <c r="PO617" s="29">
        <v>3.7</v>
      </c>
      <c r="PP617" s="29">
        <v>0.51</v>
      </c>
      <c r="PQ617" s="29">
        <v>3.52</v>
      </c>
      <c r="PR617" s="29">
        <v>0.66</v>
      </c>
      <c r="PY617" s="29">
        <v>3.6</v>
      </c>
      <c r="PZ617" s="29">
        <v>0.64</v>
      </c>
      <c r="QA617" s="29">
        <v>3.55</v>
      </c>
      <c r="QB617" s="29">
        <v>0.65</v>
      </c>
      <c r="QC617" s="50">
        <v>3.66</v>
      </c>
      <c r="QD617" s="50">
        <v>0.55000000000000004</v>
      </c>
      <c r="QE617" s="50">
        <v>3.61</v>
      </c>
      <c r="QF617" s="50">
        <v>0.61</v>
      </c>
      <c r="QH617" s="29">
        <v>6</v>
      </c>
      <c r="QN617" s="29">
        <v>2.2200000000000002</v>
      </c>
      <c r="QO617" s="29">
        <v>0.92</v>
      </c>
      <c r="QQ617" s="29">
        <v>1.92</v>
      </c>
      <c r="QR617" s="29">
        <v>0.84</v>
      </c>
      <c r="QY617" s="142">
        <v>1.93</v>
      </c>
      <c r="QZ617" s="142">
        <v>0.84</v>
      </c>
      <c r="RA617" s="142"/>
      <c r="RB617" s="142">
        <v>1.92</v>
      </c>
      <c r="RC617" s="142">
        <v>0.83</v>
      </c>
      <c r="RD617" s="142">
        <v>2.04</v>
      </c>
      <c r="RE617" s="142">
        <v>0.84</v>
      </c>
      <c r="RF617" s="142"/>
      <c r="RG617" s="142">
        <v>2.02</v>
      </c>
      <c r="RH617" s="142">
        <v>0.86</v>
      </c>
      <c r="VF617" s="3" t="s">
        <v>5035</v>
      </c>
      <c r="VG617" s="9"/>
      <c r="VH617" s="9"/>
      <c r="VI617" s="9"/>
      <c r="VJ617" s="9"/>
      <c r="WA617" s="134" t="s">
        <v>537</v>
      </c>
      <c r="WZ617" s="6" t="s">
        <v>1152</v>
      </c>
      <c r="XA617" s="6" t="s">
        <v>3594</v>
      </c>
      <c r="XD617" s="6" t="s">
        <v>6460</v>
      </c>
      <c r="XF617" s="6" t="s">
        <v>2491</v>
      </c>
      <c r="XG617" s="6" t="s">
        <v>1013</v>
      </c>
      <c r="XI617" s="6" t="s">
        <v>5894</v>
      </c>
      <c r="XK617"/>
      <c r="XL617" s="3" t="s">
        <v>1013</v>
      </c>
      <c r="XO617" s="6" t="s">
        <v>10525</v>
      </c>
      <c r="XP617" s="6" t="s">
        <v>9568</v>
      </c>
      <c r="XQ617" s="6" t="s">
        <v>9568</v>
      </c>
      <c r="XV617" s="3">
        <v>0</v>
      </c>
      <c r="XY617" s="3" t="s">
        <v>1013</v>
      </c>
      <c r="YB617" s="3" t="s">
        <v>1013</v>
      </c>
      <c r="YJ617" s="3" t="s">
        <v>2803</v>
      </c>
      <c r="YX617" s="3" t="s">
        <v>2491</v>
      </c>
      <c r="ZC617" s="3"/>
    </row>
    <row r="618" spans="1:686 15381:15381" ht="33" customHeight="1" x14ac:dyDescent="0.2">
      <c r="A618" s="162" t="s">
        <v>10483</v>
      </c>
      <c r="B618" s="64" t="s">
        <v>11357</v>
      </c>
      <c r="C618" s="64" t="s">
        <v>9823</v>
      </c>
      <c r="D618" s="64"/>
      <c r="E618" s="64"/>
      <c r="K618" s="6">
        <v>139</v>
      </c>
      <c r="L618" s="6">
        <v>202</v>
      </c>
      <c r="M618" s="138" t="s">
        <v>978</v>
      </c>
      <c r="N618" s="205" t="s">
        <v>10346</v>
      </c>
      <c r="O618" s="3" t="s">
        <v>10108</v>
      </c>
      <c r="P618" s="3">
        <v>3</v>
      </c>
      <c r="Q618" s="6" t="s">
        <v>2327</v>
      </c>
      <c r="S618" s="3" t="s">
        <v>75</v>
      </c>
      <c r="T618" s="3" t="s">
        <v>1201</v>
      </c>
      <c r="U618" s="3" t="s">
        <v>267</v>
      </c>
      <c r="W618" s="3" t="s">
        <v>2222</v>
      </c>
      <c r="X618" s="3" t="s">
        <v>2170</v>
      </c>
      <c r="Y618" s="3" t="s">
        <v>2229</v>
      </c>
      <c r="Z618" s="3" t="s">
        <v>2166</v>
      </c>
      <c r="AA618" s="3" t="s">
        <v>2232</v>
      </c>
      <c r="AB618" s="6" t="s">
        <v>1837</v>
      </c>
      <c r="AC618" s="3" t="s">
        <v>145</v>
      </c>
      <c r="AE618" s="3" t="s">
        <v>3606</v>
      </c>
      <c r="AF618" s="3" t="s">
        <v>3606</v>
      </c>
      <c r="AG618" s="162" t="s">
        <v>10483</v>
      </c>
      <c r="AJ618" s="3" t="s">
        <v>542</v>
      </c>
      <c r="AL618" s="9"/>
      <c r="AM618" s="6" t="s">
        <v>10499</v>
      </c>
      <c r="AN618" s="3" t="s">
        <v>537</v>
      </c>
      <c r="AO618" s="28">
        <v>3</v>
      </c>
      <c r="AP618" s="28">
        <v>3</v>
      </c>
      <c r="AQ618" s="28">
        <v>60</v>
      </c>
      <c r="AR618" s="98" t="s">
        <v>2762</v>
      </c>
      <c r="AT618" s="98">
        <v>148</v>
      </c>
      <c r="AU618" s="98">
        <v>148</v>
      </c>
      <c r="AV618" s="98">
        <v>0</v>
      </c>
      <c r="AW618" s="98">
        <v>17.399999999999999</v>
      </c>
      <c r="AX618" s="98" t="s">
        <v>49</v>
      </c>
      <c r="AY618" s="226" t="s">
        <v>3042</v>
      </c>
      <c r="AZ618" s="28" t="s">
        <v>542</v>
      </c>
      <c r="BA618" s="28" t="s">
        <v>542</v>
      </c>
      <c r="BB618" s="28" t="s">
        <v>542</v>
      </c>
      <c r="BC618" s="28" t="s">
        <v>542</v>
      </c>
      <c r="BD618" s="28" t="s">
        <v>9</v>
      </c>
      <c r="BE618" s="28" t="s">
        <v>10</v>
      </c>
      <c r="BF618" s="28" t="s">
        <v>21</v>
      </c>
      <c r="BG618" s="28" t="s">
        <v>29</v>
      </c>
      <c r="BH618" s="98" t="s">
        <v>2708</v>
      </c>
      <c r="BI618" s="28" t="s">
        <v>1529</v>
      </c>
      <c r="BJ618" s="28" t="s">
        <v>8503</v>
      </c>
      <c r="BK618" s="28">
        <v>3</v>
      </c>
      <c r="BL618" s="28">
        <v>1.3</v>
      </c>
      <c r="BM618" s="28">
        <v>6</v>
      </c>
      <c r="BN618" s="28" t="s">
        <v>448</v>
      </c>
      <c r="BO618" s="28" t="s">
        <v>448</v>
      </c>
      <c r="BQ618" s="28" t="s">
        <v>4455</v>
      </c>
      <c r="BR618" s="227" t="s">
        <v>268</v>
      </c>
      <c r="BS618" s="227" t="str">
        <f>DD620&amp;" "&amp;FO618&amp;" "&amp;EJ618&amp;" "&amp;HZ618&amp;" "&amp;IZ618&amp;" "&amp;KW618&amp;" "&amp;LU618&amp;" "&amp;MS618&amp;" "&amp;GU619&amp;" "&amp;OO618&amp;" "&amp;PL618&amp;" "&amp;QK618&amp;" "&amp;RM618&amp;" "&amp;SI618&amp;" "&amp;TE618&amp;" "&amp;UE618&amp;" "&amp;JZ618</f>
        <v xml:space="preserve">-- DRES --        IBSS-r PANAS-X (sadness, guilt, fear/anxiety)     </v>
      </c>
      <c r="CE618" s="28" t="s">
        <v>4460</v>
      </c>
      <c r="CF618" s="28" t="s">
        <v>4460</v>
      </c>
      <c r="CK618" s="28" t="s">
        <v>4594</v>
      </c>
      <c r="CL618" s="28">
        <v>48</v>
      </c>
      <c r="CM618" s="28">
        <v>48</v>
      </c>
      <c r="CN618" s="3" t="s">
        <v>178</v>
      </c>
      <c r="CO618" s="3">
        <v>48</v>
      </c>
      <c r="CP618" s="3" t="s">
        <v>163</v>
      </c>
      <c r="CQ618" s="3">
        <v>48</v>
      </c>
      <c r="CR618" s="3" t="s">
        <v>4891</v>
      </c>
      <c r="CS618" s="3">
        <v>48</v>
      </c>
      <c r="CX618" s="3">
        <v>48</v>
      </c>
      <c r="CY618" s="3">
        <v>48</v>
      </c>
      <c r="CZ618" s="3">
        <v>48</v>
      </c>
      <c r="DD618" s="162" t="s">
        <v>10483</v>
      </c>
      <c r="DE618" s="162" t="s">
        <v>10483</v>
      </c>
      <c r="DF618" s="162" t="s">
        <v>10483</v>
      </c>
      <c r="DG618" s="162" t="s">
        <v>10483</v>
      </c>
      <c r="DH618" s="162" t="s">
        <v>10483</v>
      </c>
      <c r="DI618" s="162" t="s">
        <v>10483</v>
      </c>
      <c r="DJ618" s="162" t="s">
        <v>10483</v>
      </c>
      <c r="DK618" s="162" t="s">
        <v>10483</v>
      </c>
      <c r="DL618" s="162" t="s">
        <v>10483</v>
      </c>
      <c r="EA618" s="162" t="s">
        <v>10483</v>
      </c>
      <c r="EB618" s="162"/>
      <c r="EC618" s="162" t="s">
        <v>10483</v>
      </c>
      <c r="ED618" s="162" t="s">
        <v>10483</v>
      </c>
      <c r="EE618" s="162" t="s">
        <v>10483</v>
      </c>
      <c r="EF618" s="162" t="s">
        <v>10483</v>
      </c>
      <c r="EJ618" s="162" t="s">
        <v>10483</v>
      </c>
      <c r="EK618" s="162" t="s">
        <v>10483</v>
      </c>
      <c r="EL618" s="162" t="s">
        <v>10483</v>
      </c>
      <c r="EM618" s="162" t="s">
        <v>10483</v>
      </c>
      <c r="EN618" s="162" t="s">
        <v>10483</v>
      </c>
      <c r="EO618" s="162" t="s">
        <v>10483</v>
      </c>
      <c r="EP618" s="162" t="s">
        <v>10483</v>
      </c>
      <c r="EQ618" s="162" t="s">
        <v>10483</v>
      </c>
      <c r="ER618" s="162" t="s">
        <v>10483</v>
      </c>
      <c r="FG618" s="162" t="s">
        <v>10483</v>
      </c>
      <c r="FH618" s="162" t="s">
        <v>10483</v>
      </c>
      <c r="FI618" s="162" t="s">
        <v>10483</v>
      </c>
      <c r="FJ618" s="162" t="s">
        <v>10483</v>
      </c>
      <c r="FK618" s="162" t="s">
        <v>10483</v>
      </c>
      <c r="FO618" s="3" t="s">
        <v>4160</v>
      </c>
      <c r="FP618" s="162" t="s">
        <v>10483</v>
      </c>
      <c r="FQ618" s="3" t="s">
        <v>4160</v>
      </c>
      <c r="FR618" s="3" t="s">
        <v>4160</v>
      </c>
      <c r="FS618" s="29">
        <v>27.1</v>
      </c>
      <c r="FT618" s="29">
        <v>8.35</v>
      </c>
      <c r="FU618" s="53" t="s">
        <v>10483</v>
      </c>
      <c r="FV618" s="29">
        <v>22.6</v>
      </c>
      <c r="FW618" s="29">
        <v>7.9</v>
      </c>
      <c r="FX618" s="162" t="s">
        <v>10483</v>
      </c>
      <c r="FY618" s="142">
        <v>23.4</v>
      </c>
      <c r="FZ618" s="142">
        <v>8.34</v>
      </c>
      <c r="GA618" s="142">
        <v>22.6</v>
      </c>
      <c r="GB618" s="142">
        <v>8.82</v>
      </c>
      <c r="GC618" s="142"/>
      <c r="GD618" s="142">
        <v>22.88</v>
      </c>
      <c r="GE618" s="142">
        <v>8.86</v>
      </c>
      <c r="GM618" s="162" t="s">
        <v>10483</v>
      </c>
      <c r="GN618" s="162" t="s">
        <v>10483</v>
      </c>
      <c r="GO618" s="162" t="s">
        <v>10483</v>
      </c>
      <c r="GP618" s="162" t="s">
        <v>10483</v>
      </c>
      <c r="GQ618" s="162" t="s">
        <v>10483</v>
      </c>
      <c r="GU618" s="3"/>
      <c r="GZ618" s="166"/>
      <c r="HA618" s="166"/>
      <c r="HB618" s="166"/>
      <c r="HC618" s="166"/>
      <c r="HD618" s="166"/>
      <c r="HE618" s="166"/>
      <c r="HF618" s="166"/>
      <c r="HG618" s="166"/>
      <c r="HH618" s="166"/>
      <c r="HI618" s="166"/>
      <c r="HJ618" s="166"/>
      <c r="HK618" s="166"/>
      <c r="HO618" s="134" t="s">
        <v>542</v>
      </c>
      <c r="JZ618" s="9"/>
      <c r="KA618" s="9"/>
      <c r="KB618" s="9"/>
      <c r="KC618" s="9"/>
      <c r="KD618" s="9"/>
      <c r="KE618" s="9"/>
      <c r="KF618" s="9"/>
      <c r="PL618" s="3" t="s">
        <v>4317</v>
      </c>
      <c r="PM618" s="3" t="s">
        <v>4179</v>
      </c>
      <c r="PN618" s="3" t="s">
        <v>4179</v>
      </c>
      <c r="PO618" s="29">
        <v>28.4</v>
      </c>
      <c r="PP618" s="29">
        <v>4.38</v>
      </c>
      <c r="PQ618" s="29">
        <v>25.92</v>
      </c>
      <c r="PR618" s="29">
        <v>5.71</v>
      </c>
      <c r="PT618" s="29">
        <v>26.67</v>
      </c>
      <c r="PU618" s="29">
        <v>5.0999999999999996</v>
      </c>
      <c r="PV618" s="29"/>
      <c r="PW618" s="29">
        <v>25.53</v>
      </c>
      <c r="PX618" s="29">
        <v>4.57</v>
      </c>
      <c r="PY618" s="29">
        <v>26.33</v>
      </c>
      <c r="PZ618" s="29">
        <v>5.19</v>
      </c>
      <c r="QK618" s="3" t="s">
        <v>4419</v>
      </c>
      <c r="QL618" s="3" t="s">
        <v>4347</v>
      </c>
      <c r="QM618" s="3" t="s">
        <v>4347</v>
      </c>
      <c r="QN618" s="29">
        <v>35.130000000000003</v>
      </c>
      <c r="QO618" s="29">
        <v>13.88</v>
      </c>
      <c r="QQ618" s="29">
        <v>33.04</v>
      </c>
      <c r="QR618" s="29">
        <v>12.52</v>
      </c>
      <c r="QT618" s="142">
        <v>35.020000000000003</v>
      </c>
      <c r="QU618" s="142">
        <v>0.92</v>
      </c>
      <c r="QV618" s="142"/>
      <c r="QW618" s="142">
        <v>28.63</v>
      </c>
      <c r="QX618" s="142">
        <v>10.97</v>
      </c>
      <c r="QY618" s="142">
        <v>30.78</v>
      </c>
      <c r="QZ618" s="142">
        <v>13.25</v>
      </c>
      <c r="RA618" s="142"/>
      <c r="VF618" s="3" t="s">
        <v>4532</v>
      </c>
      <c r="VG618" s="3" t="s">
        <v>5180</v>
      </c>
      <c r="VH618" s="9"/>
      <c r="VI618" s="9"/>
      <c r="VJ618" s="9"/>
      <c r="VQ618" s="3" t="s">
        <v>978</v>
      </c>
      <c r="VR618" s="3" t="s">
        <v>978</v>
      </c>
      <c r="VS618" s="3" t="s">
        <v>978</v>
      </c>
      <c r="VT618" s="6" t="s">
        <v>978</v>
      </c>
      <c r="VV618" s="97" t="s">
        <v>6366</v>
      </c>
      <c r="VW618" s="97" t="s">
        <v>6367</v>
      </c>
      <c r="VX618" s="3" t="s">
        <v>6462</v>
      </c>
      <c r="VZ618" s="3" t="s">
        <v>537</v>
      </c>
      <c r="WA618" s="134" t="s">
        <v>537</v>
      </c>
      <c r="WB618" s="117" t="s">
        <v>10426</v>
      </c>
      <c r="WC618" s="3" t="s">
        <v>537</v>
      </c>
      <c r="WG618" s="7" t="s">
        <v>537</v>
      </c>
      <c r="WN618" s="2" t="s">
        <v>6461</v>
      </c>
      <c r="WQ618" s="92" t="s">
        <v>537</v>
      </c>
      <c r="WR618" s="92" t="s">
        <v>537</v>
      </c>
      <c r="WS618" s="92" t="s">
        <v>537</v>
      </c>
      <c r="WU618" s="3" t="s">
        <v>5839</v>
      </c>
      <c r="WV618" s="7" t="s">
        <v>537</v>
      </c>
      <c r="WZ618" s="6" t="s">
        <v>1201</v>
      </c>
      <c r="XA618" s="6" t="s">
        <v>3606</v>
      </c>
      <c r="XB618" s="6" t="s">
        <v>3606</v>
      </c>
      <c r="XE618" s="6" t="s">
        <v>542</v>
      </c>
      <c r="XF618" s="6" t="s">
        <v>2507</v>
      </c>
      <c r="XG618" s="6" t="s">
        <v>4993</v>
      </c>
      <c r="XI618" s="6" t="s">
        <v>1096</v>
      </c>
      <c r="XK618" s="3" t="s">
        <v>194</v>
      </c>
      <c r="XL618" s="3" t="s">
        <v>4993</v>
      </c>
      <c r="XP618" s="6" t="s">
        <v>10499</v>
      </c>
      <c r="XQ618" s="6" t="s">
        <v>10499</v>
      </c>
      <c r="XS618" s="3" t="s">
        <v>3606</v>
      </c>
      <c r="XU618" s="3" t="s">
        <v>3606</v>
      </c>
      <c r="XV618" s="3">
        <v>3</v>
      </c>
      <c r="XW618" s="6" t="s">
        <v>1539</v>
      </c>
      <c r="XX618" s="3" t="s">
        <v>798</v>
      </c>
      <c r="XY618" s="3" t="s">
        <v>1285</v>
      </c>
      <c r="YB618" s="3" t="s">
        <v>1465</v>
      </c>
      <c r="YI618" s="3" t="s">
        <v>786</v>
      </c>
      <c r="YJ618" s="3" t="s">
        <v>266</v>
      </c>
      <c r="YL618" s="3" t="s">
        <v>265</v>
      </c>
      <c r="YM618" s="3" t="s">
        <v>537</v>
      </c>
      <c r="YN618" s="3" t="s">
        <v>537</v>
      </c>
      <c r="YO618" s="3" t="s">
        <v>537</v>
      </c>
      <c r="YQ618" s="3" t="s">
        <v>3899</v>
      </c>
      <c r="YR618" s="3" t="s">
        <v>537</v>
      </c>
      <c r="YS618" s="3" t="s">
        <v>267</v>
      </c>
      <c r="YU618" s="3" t="s">
        <v>4038</v>
      </c>
      <c r="YV618" s="3" t="s">
        <v>537</v>
      </c>
      <c r="YX618" s="3" t="s">
        <v>2507</v>
      </c>
      <c r="YY618" s="3" t="s">
        <v>2152</v>
      </c>
      <c r="ZA618" s="6" t="s">
        <v>1837</v>
      </c>
      <c r="ZB618" s="3" t="s">
        <v>145</v>
      </c>
      <c r="ZC618" s="3" t="s">
        <v>145</v>
      </c>
      <c r="ZD618" s="24" t="s">
        <v>1666</v>
      </c>
      <c r="ZH618" s="13" t="s">
        <v>658</v>
      </c>
      <c r="ZI618" s="3" t="s">
        <v>601</v>
      </c>
      <c r="ZJ618" s="3" t="s">
        <v>659</v>
      </c>
    </row>
    <row r="619" spans="1:686 15381:15381" ht="33" customHeight="1" x14ac:dyDescent="0.2">
      <c r="A619" s="162" t="s">
        <v>10483</v>
      </c>
      <c r="B619" s="162"/>
      <c r="C619" s="162" t="s">
        <v>10483</v>
      </c>
      <c r="D619" s="162" t="s">
        <v>10483</v>
      </c>
      <c r="E619" s="162" t="s">
        <v>10483</v>
      </c>
      <c r="K619" s="6">
        <v>139</v>
      </c>
      <c r="L619" s="6">
        <v>202</v>
      </c>
      <c r="M619" s="162" t="s">
        <v>10483</v>
      </c>
      <c r="T619" s="3" t="s">
        <v>1158</v>
      </c>
      <c r="AC619" s="3"/>
      <c r="AE619" s="3" t="s">
        <v>3608</v>
      </c>
      <c r="AF619" s="3" t="s">
        <v>3608</v>
      </c>
      <c r="AG619" s="3" t="s">
        <v>799</v>
      </c>
      <c r="AI619" s="3" t="s">
        <v>3607</v>
      </c>
      <c r="AL619" s="9"/>
      <c r="AM619" s="6" t="s">
        <v>799</v>
      </c>
      <c r="AO619" s="28">
        <v>3</v>
      </c>
      <c r="AP619" s="28">
        <v>3</v>
      </c>
      <c r="AQ619" s="28">
        <v>60</v>
      </c>
      <c r="BH619" s="98" t="s">
        <v>2708</v>
      </c>
      <c r="BI619" s="28" t="s">
        <v>1529</v>
      </c>
      <c r="BJ619" s="28" t="s">
        <v>8503</v>
      </c>
      <c r="BK619" s="28">
        <v>3</v>
      </c>
      <c r="BQ619" s="28" t="s">
        <v>4455</v>
      </c>
      <c r="BS619" s="227" t="e">
        <f>#REF!&amp;" "&amp;FO619&amp;" "&amp;EJ619&amp;" "&amp;HZ619&amp;" "&amp;IZ619&amp;" "&amp;KW619&amp;" "&amp;LU619&amp;" "&amp;MS619&amp;" "&amp;GU620&amp;" "&amp;OO619&amp;" "&amp;PL619&amp;" "&amp;QK619&amp;" "&amp;RM619&amp;" "&amp;SI619&amp;" "&amp;TE619&amp;" "&amp;UE619&amp;" "&amp;JZ619</f>
        <v>#REF!</v>
      </c>
      <c r="CL619" s="28">
        <v>51</v>
      </c>
      <c r="CM619" s="28">
        <v>51</v>
      </c>
      <c r="CO619" s="3">
        <v>51</v>
      </c>
      <c r="CQ619" s="3">
        <v>51</v>
      </c>
      <c r="CS619" s="3">
        <v>51</v>
      </c>
      <c r="CX619" s="3">
        <v>51</v>
      </c>
      <c r="CY619" s="3">
        <v>51</v>
      </c>
      <c r="CZ619" s="3">
        <v>51</v>
      </c>
      <c r="DD619" s="162" t="s">
        <v>10483</v>
      </c>
      <c r="DE619" s="162" t="s">
        <v>10483</v>
      </c>
      <c r="DF619" s="162" t="s">
        <v>10483</v>
      </c>
      <c r="DG619" s="162" t="s">
        <v>10483</v>
      </c>
      <c r="DH619" s="162" t="s">
        <v>10483</v>
      </c>
      <c r="DI619" s="162" t="s">
        <v>10483</v>
      </c>
      <c r="DJ619" s="162" t="s">
        <v>10483</v>
      </c>
      <c r="DK619" s="162" t="s">
        <v>10483</v>
      </c>
      <c r="DL619" s="162" t="s">
        <v>10483</v>
      </c>
      <c r="EA619" s="162" t="s">
        <v>10483</v>
      </c>
      <c r="EB619" s="162"/>
      <c r="EC619" s="162" t="s">
        <v>10483</v>
      </c>
      <c r="ED619" s="162" t="s">
        <v>10483</v>
      </c>
      <c r="EE619" s="162" t="s">
        <v>10483</v>
      </c>
      <c r="EF619" s="162" t="s">
        <v>10483</v>
      </c>
      <c r="EJ619" s="162" t="s">
        <v>10483</v>
      </c>
      <c r="EK619" s="162" t="s">
        <v>10483</v>
      </c>
      <c r="EL619" s="162" t="s">
        <v>10483</v>
      </c>
      <c r="EM619" s="162" t="s">
        <v>10483</v>
      </c>
      <c r="EN619" s="162" t="s">
        <v>10483</v>
      </c>
      <c r="EO619" s="162" t="s">
        <v>10483</v>
      </c>
      <c r="EP619" s="162" t="s">
        <v>10483</v>
      </c>
      <c r="EQ619" s="162" t="s">
        <v>10483</v>
      </c>
      <c r="ER619" s="162" t="s">
        <v>10483</v>
      </c>
      <c r="FG619" s="162" t="s">
        <v>10483</v>
      </c>
      <c r="FH619" s="162" t="s">
        <v>10483</v>
      </c>
      <c r="FI619" s="162" t="s">
        <v>10483</v>
      </c>
      <c r="FJ619" s="162" t="s">
        <v>10483</v>
      </c>
      <c r="FK619" s="162" t="s">
        <v>10483</v>
      </c>
      <c r="FO619" s="3" t="s">
        <v>4160</v>
      </c>
      <c r="FP619" s="162" t="s">
        <v>10483</v>
      </c>
      <c r="FQ619" s="3" t="s">
        <v>4160</v>
      </c>
      <c r="FR619" s="3" t="s">
        <v>4160</v>
      </c>
      <c r="FS619" s="29">
        <v>25.53</v>
      </c>
      <c r="FT619" s="29">
        <v>11.04</v>
      </c>
      <c r="FU619" s="53" t="s">
        <v>10483</v>
      </c>
      <c r="FV619" s="29">
        <v>22.57</v>
      </c>
      <c r="FW619" s="29">
        <v>9.65</v>
      </c>
      <c r="FX619" s="162" t="s">
        <v>10483</v>
      </c>
      <c r="FY619" s="142">
        <v>22.65</v>
      </c>
      <c r="FZ619" s="142">
        <v>9.34</v>
      </c>
      <c r="GA619" s="142">
        <v>21.5</v>
      </c>
      <c r="GB619" s="142">
        <v>9.67</v>
      </c>
      <c r="GC619" s="142"/>
      <c r="GD619" s="142">
        <v>22.43</v>
      </c>
      <c r="GE619" s="142">
        <v>10.34</v>
      </c>
      <c r="GM619" s="162" t="s">
        <v>10483</v>
      </c>
      <c r="GN619" s="162" t="s">
        <v>10483</v>
      </c>
      <c r="GO619" s="162" t="s">
        <v>10483</v>
      </c>
      <c r="GP619" s="162" t="s">
        <v>10483</v>
      </c>
      <c r="GQ619" s="162" t="s">
        <v>10483</v>
      </c>
      <c r="GU619" s="3"/>
      <c r="GZ619" s="166"/>
      <c r="HA619" s="166"/>
      <c r="HB619" s="166"/>
      <c r="HC619" s="166"/>
      <c r="HD619" s="166"/>
      <c r="HE619" s="166"/>
      <c r="HF619" s="166"/>
      <c r="HG619" s="166"/>
      <c r="HH619" s="166"/>
      <c r="HI619" s="166"/>
      <c r="HJ619" s="166"/>
      <c r="HK619" s="166"/>
      <c r="JZ619" s="9"/>
      <c r="KA619" s="9"/>
      <c r="KB619" s="9"/>
      <c r="KC619" s="9"/>
      <c r="KD619" s="9"/>
      <c r="KE619" s="9"/>
      <c r="KF619" s="9"/>
      <c r="PO619" s="29">
        <v>28.37</v>
      </c>
      <c r="PP619" s="29">
        <v>4.92</v>
      </c>
      <c r="PQ619" s="29">
        <v>26.04</v>
      </c>
      <c r="PR619" s="29">
        <v>4.99</v>
      </c>
      <c r="PT619" s="29">
        <v>26.42</v>
      </c>
      <c r="PU619" s="29">
        <v>6.88</v>
      </c>
      <c r="PV619" s="29"/>
      <c r="PW619" s="29">
        <v>27.07</v>
      </c>
      <c r="PX619" s="29">
        <v>6.08</v>
      </c>
      <c r="PY619" s="29">
        <v>26.89</v>
      </c>
      <c r="PZ619" s="29">
        <v>5.27</v>
      </c>
      <c r="QN619" s="29">
        <v>32.67</v>
      </c>
      <c r="QO619" s="29">
        <v>11.17</v>
      </c>
      <c r="QQ619" s="29">
        <v>29.41</v>
      </c>
      <c r="QR619" s="29">
        <v>11.04</v>
      </c>
      <c r="QT619" s="142">
        <v>28.21</v>
      </c>
      <c r="QU619" s="142">
        <v>10.42</v>
      </c>
      <c r="QV619" s="142"/>
      <c r="QW619" s="142">
        <v>28.37</v>
      </c>
      <c r="QX619" s="142">
        <v>11.87</v>
      </c>
      <c r="QY619" s="142">
        <v>28.07</v>
      </c>
      <c r="QZ619" s="142">
        <v>11.39</v>
      </c>
      <c r="RA619" s="142"/>
      <c r="VF619" s="3" t="s">
        <v>4532</v>
      </c>
      <c r="VG619" s="3" t="s">
        <v>5180</v>
      </c>
      <c r="VH619" s="9"/>
      <c r="VI619" s="9"/>
      <c r="VJ619" s="9"/>
      <c r="WA619" s="134" t="s">
        <v>537</v>
      </c>
      <c r="WZ619" s="6" t="s">
        <v>1158</v>
      </c>
      <c r="XA619" s="6" t="s">
        <v>3608</v>
      </c>
      <c r="XB619" s="6" t="s">
        <v>3608</v>
      </c>
      <c r="XD619" s="6" t="s">
        <v>3607</v>
      </c>
      <c r="XF619" s="6" t="s">
        <v>2507</v>
      </c>
      <c r="XG619" s="6" t="s">
        <v>799</v>
      </c>
      <c r="XI619" s="6" t="s">
        <v>799</v>
      </c>
      <c r="XK619"/>
      <c r="XL619" s="8" t="s">
        <v>799</v>
      </c>
      <c r="XP619" s="6" t="s">
        <v>10498</v>
      </c>
      <c r="XQ619" s="6" t="s">
        <v>10498</v>
      </c>
      <c r="XS619" s="3" t="s">
        <v>3608</v>
      </c>
      <c r="XU619" s="3" t="s">
        <v>3608</v>
      </c>
      <c r="XV619" s="3">
        <v>3</v>
      </c>
      <c r="XW619" s="6" t="s">
        <v>1586</v>
      </c>
      <c r="XX619" s="3" t="s">
        <v>799</v>
      </c>
      <c r="XY619" s="3" t="s">
        <v>799</v>
      </c>
      <c r="YB619" s="3" t="s">
        <v>799</v>
      </c>
      <c r="YJ619" s="3" t="s">
        <v>266</v>
      </c>
      <c r="YX619" s="3" t="s">
        <v>2507</v>
      </c>
      <c r="ZC619" s="3"/>
    </row>
    <row r="620" spans="1:686 15381:15381" ht="33" customHeight="1" x14ac:dyDescent="0.2">
      <c r="A620" s="162" t="s">
        <v>10483</v>
      </c>
      <c r="B620" s="162"/>
      <c r="C620" s="162" t="s">
        <v>10483</v>
      </c>
      <c r="D620" s="162" t="s">
        <v>10483</v>
      </c>
      <c r="E620" s="162" t="s">
        <v>10483</v>
      </c>
      <c r="K620" s="6">
        <v>139</v>
      </c>
      <c r="L620" s="6">
        <v>202</v>
      </c>
      <c r="M620" s="162" t="s">
        <v>10483</v>
      </c>
      <c r="T620" s="3" t="s">
        <v>1006</v>
      </c>
      <c r="AC620" s="3"/>
      <c r="AE620" s="3" t="s">
        <v>1006</v>
      </c>
      <c r="AG620" s="162" t="s">
        <v>10483</v>
      </c>
      <c r="AL620" s="9"/>
      <c r="AM620" s="6" t="s">
        <v>9403</v>
      </c>
      <c r="AO620" s="28">
        <v>3</v>
      </c>
      <c r="AP620" s="28">
        <v>3</v>
      </c>
      <c r="AQ620" s="28">
        <v>60</v>
      </c>
      <c r="BH620" s="98" t="s">
        <v>2708</v>
      </c>
      <c r="BI620" s="28" t="s">
        <v>1529</v>
      </c>
      <c r="BJ620" s="28" t="s">
        <v>8503</v>
      </c>
      <c r="BK620" s="28">
        <v>3</v>
      </c>
      <c r="BQ620" s="28" t="s">
        <v>4455</v>
      </c>
      <c r="BS620" s="227" t="e">
        <f>#REF!&amp;" "&amp;FO620&amp;" "&amp;EJ620&amp;" "&amp;HZ620&amp;" "&amp;IZ620&amp;" "&amp;KW620&amp;" "&amp;LU620&amp;" "&amp;MS620&amp;" "&amp;GU621&amp;" "&amp;OO620&amp;" "&amp;PL620&amp;" "&amp;QK620&amp;" "&amp;RM620&amp;" "&amp;SI620&amp;" "&amp;TE620&amp;" "&amp;UE620&amp;" "&amp;JZ620</f>
        <v>#REF!</v>
      </c>
      <c r="CL620" s="28">
        <v>36</v>
      </c>
      <c r="CM620" s="28">
        <v>36</v>
      </c>
      <c r="CO620" s="3">
        <v>36</v>
      </c>
      <c r="CQ620" s="3">
        <v>36</v>
      </c>
      <c r="CS620" s="3">
        <v>36</v>
      </c>
      <c r="CX620" s="3">
        <v>36</v>
      </c>
      <c r="CY620" s="3">
        <v>36</v>
      </c>
      <c r="CZ620" s="3">
        <v>36</v>
      </c>
      <c r="DD620" s="162" t="s">
        <v>10483</v>
      </c>
      <c r="DE620" s="162" t="s">
        <v>10483</v>
      </c>
      <c r="DF620" s="162" t="s">
        <v>10483</v>
      </c>
      <c r="DG620" s="162" t="s">
        <v>10483</v>
      </c>
      <c r="DH620" s="162" t="s">
        <v>10483</v>
      </c>
      <c r="DI620" s="162" t="s">
        <v>10483</v>
      </c>
      <c r="DJ620" s="162" t="s">
        <v>10483</v>
      </c>
      <c r="DK620" s="162" t="s">
        <v>10483</v>
      </c>
      <c r="DL620" s="162" t="s">
        <v>10483</v>
      </c>
      <c r="EA620" s="162" t="s">
        <v>10483</v>
      </c>
      <c r="EB620" s="162"/>
      <c r="EC620" s="162" t="s">
        <v>10483</v>
      </c>
      <c r="ED620" s="162" t="s">
        <v>10483</v>
      </c>
      <c r="EE620" s="162" t="s">
        <v>10483</v>
      </c>
      <c r="EF620" s="162" t="s">
        <v>10483</v>
      </c>
      <c r="EJ620" s="162" t="s">
        <v>10483</v>
      </c>
      <c r="EK620" s="162" t="s">
        <v>10483</v>
      </c>
      <c r="EL620" s="162" t="s">
        <v>10483</v>
      </c>
      <c r="EM620" s="162" t="s">
        <v>10483</v>
      </c>
      <c r="EN620" s="162" t="s">
        <v>10483</v>
      </c>
      <c r="EO620" s="162" t="s">
        <v>10483</v>
      </c>
      <c r="EP620" s="162" t="s">
        <v>10483</v>
      </c>
      <c r="EQ620" s="162" t="s">
        <v>10483</v>
      </c>
      <c r="ER620" s="162" t="s">
        <v>10483</v>
      </c>
      <c r="FG620" s="162" t="s">
        <v>10483</v>
      </c>
      <c r="FH620" s="162" t="s">
        <v>10483</v>
      </c>
      <c r="FI620" s="162" t="s">
        <v>10483</v>
      </c>
      <c r="FJ620" s="162" t="s">
        <v>10483</v>
      </c>
      <c r="FK620" s="162" t="s">
        <v>10483</v>
      </c>
      <c r="FO620" s="3" t="s">
        <v>4160</v>
      </c>
      <c r="FP620" s="162" t="s">
        <v>10483</v>
      </c>
      <c r="FQ620" s="3" t="s">
        <v>4160</v>
      </c>
      <c r="FR620" s="3" t="s">
        <v>4160</v>
      </c>
      <c r="FS620" s="29">
        <v>32.340000000000003</v>
      </c>
      <c r="FT620" s="29">
        <v>8.82</v>
      </c>
      <c r="FU620" s="53" t="s">
        <v>10483</v>
      </c>
      <c r="FV620" s="29">
        <v>30.2</v>
      </c>
      <c r="FW620" s="29">
        <v>8.77</v>
      </c>
      <c r="FX620" s="162" t="s">
        <v>10483</v>
      </c>
      <c r="FY620" s="142">
        <v>28.15</v>
      </c>
      <c r="FZ620" s="142">
        <v>9.52</v>
      </c>
      <c r="GA620" s="142">
        <v>28.7</v>
      </c>
      <c r="GB620" s="142">
        <v>8.32</v>
      </c>
      <c r="GC620" s="142"/>
      <c r="GM620" s="162" t="s">
        <v>10483</v>
      </c>
      <c r="GN620" s="162" t="s">
        <v>10483</v>
      </c>
      <c r="GO620" s="162" t="s">
        <v>10483</v>
      </c>
      <c r="GP620" s="162" t="s">
        <v>10483</v>
      </c>
      <c r="GQ620" s="162" t="s">
        <v>10483</v>
      </c>
      <c r="GU620" s="3"/>
      <c r="GZ620" s="166"/>
      <c r="HA620" s="166"/>
      <c r="HB620" s="166"/>
      <c r="HC620" s="166"/>
      <c r="HD620" s="166"/>
      <c r="HE620" s="166"/>
      <c r="HF620" s="166"/>
      <c r="HG620" s="166"/>
      <c r="HH620" s="166"/>
      <c r="HI620" s="166"/>
      <c r="HJ620" s="166"/>
      <c r="HK620" s="166"/>
      <c r="JZ620" s="9"/>
      <c r="KA620" s="9"/>
      <c r="KB620" s="9"/>
      <c r="KC620" s="9"/>
      <c r="KD620" s="9"/>
      <c r="KE620" s="9"/>
      <c r="KF620" s="9"/>
      <c r="PO620" s="29">
        <v>30.71</v>
      </c>
      <c r="PP620" s="29">
        <v>3.4</v>
      </c>
      <c r="PQ620" s="29">
        <v>30.34</v>
      </c>
      <c r="PR620" s="29">
        <v>3.49</v>
      </c>
      <c r="PT620" s="29">
        <v>29.75</v>
      </c>
      <c r="PU620" s="29">
        <v>4.7</v>
      </c>
      <c r="PV620" s="29"/>
      <c r="PW620" s="29">
        <v>28.51</v>
      </c>
      <c r="PX620" s="29">
        <v>4.32</v>
      </c>
      <c r="QA620" s="29">
        <v>2.61</v>
      </c>
      <c r="QB620" s="29">
        <v>0.04</v>
      </c>
      <c r="QN620" s="29">
        <v>31.23</v>
      </c>
      <c r="QO620" s="29">
        <v>13.76</v>
      </c>
      <c r="QQ620" s="29">
        <v>25.91</v>
      </c>
      <c r="QR620" s="29">
        <v>16.91</v>
      </c>
      <c r="QT620" s="142">
        <v>31.39</v>
      </c>
      <c r="QU620" s="142">
        <v>14.28</v>
      </c>
      <c r="QV620" s="142"/>
      <c r="QW620" s="142">
        <v>35.450000000000003</v>
      </c>
      <c r="QX620" s="142">
        <v>15.51</v>
      </c>
      <c r="VF620" s="3" t="s">
        <v>5035</v>
      </c>
      <c r="VG620" s="9"/>
      <c r="VH620" s="9"/>
      <c r="VI620" s="9"/>
      <c r="VJ620" s="9"/>
      <c r="WA620" s="134" t="s">
        <v>537</v>
      </c>
      <c r="WZ620" s="6" t="s">
        <v>1006</v>
      </c>
      <c r="XA620" s="6" t="s">
        <v>1006</v>
      </c>
      <c r="XD620" s="6" t="s">
        <v>6463</v>
      </c>
      <c r="XF620" s="6" t="s">
        <v>2507</v>
      </c>
      <c r="XG620" s="6" t="s">
        <v>1013</v>
      </c>
      <c r="XI620" s="6" t="s">
        <v>1097</v>
      </c>
      <c r="XK620"/>
      <c r="XL620" s="3" t="s">
        <v>1013</v>
      </c>
      <c r="XP620" s="6" t="s">
        <v>9403</v>
      </c>
      <c r="XQ620" s="6" t="s">
        <v>9403</v>
      </c>
      <c r="XV620" s="3">
        <v>3</v>
      </c>
      <c r="XW620" s="6" t="s">
        <v>1571</v>
      </c>
      <c r="XY620" s="3" t="s">
        <v>1013</v>
      </c>
      <c r="YB620" s="3" t="s">
        <v>1013</v>
      </c>
      <c r="YJ620" s="3" t="s">
        <v>266</v>
      </c>
      <c r="YX620" s="3" t="s">
        <v>2507</v>
      </c>
      <c r="ZC620" s="3"/>
    </row>
    <row r="621" spans="1:686 15381:15381" ht="33" customHeight="1" x14ac:dyDescent="0.2">
      <c r="A621" s="3" t="s">
        <v>4232</v>
      </c>
      <c r="B621" s="64" t="s">
        <v>11357</v>
      </c>
      <c r="C621" s="64" t="s">
        <v>9823</v>
      </c>
      <c r="D621" s="64"/>
      <c r="E621" s="64"/>
      <c r="K621" s="6">
        <v>179</v>
      </c>
      <c r="L621" s="6">
        <v>203</v>
      </c>
      <c r="M621" s="138" t="s">
        <v>7759</v>
      </c>
      <c r="N621" s="205" t="s">
        <v>10346</v>
      </c>
      <c r="O621" s="3" t="s">
        <v>10374</v>
      </c>
      <c r="Q621" s="6" t="s">
        <v>7758</v>
      </c>
      <c r="S621" s="3" t="s">
        <v>7704</v>
      </c>
      <c r="T621" s="3" t="s">
        <v>7753</v>
      </c>
      <c r="U621" s="3" t="s">
        <v>7757</v>
      </c>
      <c r="V621" s="3" t="s">
        <v>7756</v>
      </c>
      <c r="W621" s="3" t="s">
        <v>2211</v>
      </c>
      <c r="Y621" s="3" t="s">
        <v>2673</v>
      </c>
      <c r="Z621" s="3" t="s">
        <v>2166</v>
      </c>
      <c r="AA621" s="3" t="s">
        <v>7755</v>
      </c>
      <c r="AB621" s="6" t="s">
        <v>2020</v>
      </c>
      <c r="AC621" s="6" t="s">
        <v>7151</v>
      </c>
      <c r="AD621" s="3" t="s">
        <v>7754</v>
      </c>
      <c r="AE621" s="3" t="s">
        <v>7753</v>
      </c>
      <c r="AF621" s="3" t="s">
        <v>987</v>
      </c>
      <c r="AG621" s="3" t="s">
        <v>987</v>
      </c>
      <c r="AH621" s="3" t="s">
        <v>7297</v>
      </c>
      <c r="AI621" s="3" t="s">
        <v>7752</v>
      </c>
      <c r="AJ621" s="3" t="s">
        <v>542</v>
      </c>
      <c r="AL621" s="3" t="s">
        <v>7751</v>
      </c>
      <c r="AM621" s="6" t="s">
        <v>10499</v>
      </c>
      <c r="AN621" s="3" t="s">
        <v>537</v>
      </c>
      <c r="AO621" s="9">
        <v>4</v>
      </c>
      <c r="AP621" s="9">
        <v>4</v>
      </c>
      <c r="AQ621" s="9">
        <v>60</v>
      </c>
      <c r="AR621" s="98" t="s">
        <v>3247</v>
      </c>
      <c r="AT621" s="98">
        <v>75</v>
      </c>
      <c r="AU621" s="98">
        <v>75</v>
      </c>
      <c r="AV621" s="98">
        <v>0</v>
      </c>
      <c r="AW621" s="98">
        <v>21.2</v>
      </c>
      <c r="AX621" s="98">
        <v>2.6</v>
      </c>
      <c r="AY621" s="226" t="s">
        <v>7750</v>
      </c>
      <c r="AZ621" s="28" t="s">
        <v>1757</v>
      </c>
      <c r="BA621" s="28" t="s">
        <v>1757</v>
      </c>
      <c r="BB621" s="28" t="s">
        <v>1757</v>
      </c>
      <c r="BC621" s="28" t="s">
        <v>1757</v>
      </c>
      <c r="BD621" s="28" t="s">
        <v>142</v>
      </c>
      <c r="BE621" s="28" t="s">
        <v>7298</v>
      </c>
      <c r="BF621" s="28" t="s">
        <v>557</v>
      </c>
      <c r="BH621" s="28" t="s">
        <v>4232</v>
      </c>
      <c r="BI621" s="28" t="s">
        <v>1529</v>
      </c>
      <c r="BJ621" s="28" t="s">
        <v>4885</v>
      </c>
      <c r="BK621" s="28">
        <v>4</v>
      </c>
      <c r="BM621" s="28">
        <v>6</v>
      </c>
      <c r="BQ621" s="28" t="s">
        <v>4232</v>
      </c>
      <c r="BR621" s="227" t="s">
        <v>7749</v>
      </c>
      <c r="BS621" s="227" t="str">
        <f t="shared" ref="BS621:BS626" si="21">DD621&amp;" "&amp;FO621&amp;" "&amp;EJ621&amp;" "&amp;HZ621&amp;" "&amp;IZ621&amp;" "&amp;KW621&amp;" "&amp;LU621&amp;" "&amp;MS621&amp;" "&amp;NP621&amp;" "&amp;OO621&amp;" "&amp;PL621&amp;" "&amp;QK621&amp;" "&amp;RM621&amp;" "&amp;SI621&amp;" "&amp;TE621&amp;" "&amp;UE621&amp;" "&amp;JZ621</f>
        <v xml:space="preserve">-- DRES SDBPS     BMI   TIIS PANAS-X-NA     </v>
      </c>
      <c r="CE621" s="28" t="s">
        <v>3247</v>
      </c>
      <c r="CF621" s="28" t="s">
        <v>3246</v>
      </c>
      <c r="CK621" s="28" t="s">
        <v>4594</v>
      </c>
      <c r="CL621" s="28">
        <v>45</v>
      </c>
      <c r="CM621" s="28">
        <v>41</v>
      </c>
      <c r="CN621" s="3" t="s">
        <v>4891</v>
      </c>
      <c r="CO621" s="3">
        <v>37</v>
      </c>
      <c r="CZ621" s="65">
        <v>37</v>
      </c>
      <c r="DD621" s="162" t="s">
        <v>10483</v>
      </c>
      <c r="DE621" s="162" t="s">
        <v>10483</v>
      </c>
      <c r="DF621" s="162" t="s">
        <v>10483</v>
      </c>
      <c r="DG621" s="162" t="s">
        <v>10483</v>
      </c>
      <c r="DH621" s="162" t="s">
        <v>10483</v>
      </c>
      <c r="DI621" s="162" t="s">
        <v>10483</v>
      </c>
      <c r="DJ621" s="162" t="s">
        <v>10483</v>
      </c>
      <c r="DK621" s="162" t="s">
        <v>10483</v>
      </c>
      <c r="DL621" s="162" t="s">
        <v>10483</v>
      </c>
      <c r="EA621" s="162" t="s">
        <v>10483</v>
      </c>
      <c r="EB621" s="162"/>
      <c r="EC621" s="162" t="s">
        <v>10483</v>
      </c>
      <c r="ED621" s="162" t="s">
        <v>10483</v>
      </c>
      <c r="EE621" s="162" t="s">
        <v>10483</v>
      </c>
      <c r="EF621" s="162" t="s">
        <v>10483</v>
      </c>
      <c r="EJ621" s="3" t="s">
        <v>1348</v>
      </c>
      <c r="EK621" s="3" t="s">
        <v>1348</v>
      </c>
      <c r="EL621" s="3" t="s">
        <v>1348</v>
      </c>
      <c r="EM621" s="29">
        <v>3.83</v>
      </c>
      <c r="EN621" s="29">
        <v>0.49</v>
      </c>
      <c r="EO621" s="162" t="s">
        <v>10483</v>
      </c>
      <c r="EP621" s="29">
        <v>3.04</v>
      </c>
      <c r="EQ621" s="29">
        <v>0.7</v>
      </c>
      <c r="ER621" s="162" t="s">
        <v>10483</v>
      </c>
      <c r="EX621" s="65">
        <v>3.19</v>
      </c>
      <c r="EY621" s="65">
        <v>0.54</v>
      </c>
      <c r="FG621" s="162" t="s">
        <v>10483</v>
      </c>
      <c r="FH621" s="162" t="s">
        <v>10483</v>
      </c>
      <c r="FI621" s="162" t="s">
        <v>10483</v>
      </c>
      <c r="FJ621" s="162" t="s">
        <v>10483</v>
      </c>
      <c r="FK621" s="162" t="s">
        <v>10483</v>
      </c>
      <c r="FO621" s="3" t="s">
        <v>4160</v>
      </c>
      <c r="FP621" s="162" t="s">
        <v>10483</v>
      </c>
      <c r="FQ621" s="3" t="s">
        <v>4160</v>
      </c>
      <c r="FR621" s="3" t="s">
        <v>4160</v>
      </c>
      <c r="FS621" s="29">
        <v>3.38</v>
      </c>
      <c r="FT621" s="29">
        <v>0.76</v>
      </c>
      <c r="FU621" s="53" t="s">
        <v>10483</v>
      </c>
      <c r="FV621" s="29">
        <v>2.56</v>
      </c>
      <c r="FW621" s="29">
        <v>0.91</v>
      </c>
      <c r="FX621" s="162" t="s">
        <v>10483</v>
      </c>
      <c r="GD621" s="65">
        <v>2.8</v>
      </c>
      <c r="GE621" s="65">
        <v>0.85</v>
      </c>
      <c r="GM621" s="162" t="s">
        <v>10483</v>
      </c>
      <c r="GN621" s="162" t="s">
        <v>10483</v>
      </c>
      <c r="GO621" s="162" t="s">
        <v>10483</v>
      </c>
      <c r="GP621" s="162" t="s">
        <v>10483</v>
      </c>
      <c r="GQ621" s="162" t="s">
        <v>10483</v>
      </c>
      <c r="GT621" s="29" t="s">
        <v>10882</v>
      </c>
      <c r="GU621" s="3" t="s">
        <v>1374</v>
      </c>
      <c r="GV621" s="29">
        <v>0.24</v>
      </c>
      <c r="GW621" s="29">
        <v>8.2100000000000009</v>
      </c>
      <c r="GX621" s="29">
        <v>1.5</v>
      </c>
      <c r="GY621" s="29">
        <v>7.4</v>
      </c>
      <c r="GZ621" s="164"/>
      <c r="HA621" s="164"/>
      <c r="HB621" s="164"/>
      <c r="HC621" s="164"/>
      <c r="HD621" s="164">
        <v>-1.48</v>
      </c>
      <c r="HE621" s="164">
        <v>6.69</v>
      </c>
      <c r="HF621" s="164"/>
      <c r="HG621" s="164"/>
      <c r="HH621" s="164"/>
      <c r="HI621" s="164"/>
      <c r="HJ621" s="164"/>
      <c r="HK621" s="166"/>
      <c r="HO621" s="134" t="s">
        <v>542</v>
      </c>
      <c r="JZ621" s="9"/>
      <c r="KA621" s="9"/>
      <c r="KB621" s="9"/>
      <c r="KC621" s="9"/>
      <c r="KD621" s="9"/>
      <c r="KE621" s="9"/>
      <c r="KF621" s="9"/>
      <c r="MS621" s="3" t="s">
        <v>4104</v>
      </c>
      <c r="MT621" s="3" t="s">
        <v>4104</v>
      </c>
      <c r="MU621" s="29">
        <v>25.69</v>
      </c>
      <c r="MV621" s="29">
        <v>7.08</v>
      </c>
      <c r="MX621" s="53" t="s">
        <v>10483</v>
      </c>
      <c r="MY621" s="53" t="s">
        <v>10483</v>
      </c>
      <c r="PL621" s="3" t="s">
        <v>4225</v>
      </c>
      <c r="PM621" s="3" t="s">
        <v>4225</v>
      </c>
      <c r="PN621" s="3" t="s">
        <v>4225</v>
      </c>
      <c r="PO621" s="29">
        <v>3.72</v>
      </c>
      <c r="PP621" s="29">
        <v>0.62</v>
      </c>
      <c r="PQ621" s="29">
        <v>3.24</v>
      </c>
      <c r="PR621" s="29">
        <v>0.7</v>
      </c>
      <c r="PY621" s="65">
        <v>3.27</v>
      </c>
      <c r="PZ621" s="65">
        <v>0.65</v>
      </c>
      <c r="QK621" s="3" t="s">
        <v>4163</v>
      </c>
      <c r="QL621" s="3" t="s">
        <v>4163</v>
      </c>
      <c r="QM621" s="3" t="s">
        <v>4163</v>
      </c>
      <c r="QN621" s="29">
        <v>2.94</v>
      </c>
      <c r="QO621" s="29">
        <v>0.85</v>
      </c>
      <c r="QQ621" s="29">
        <v>2.3199999999999998</v>
      </c>
      <c r="QR621" s="29">
        <v>0.71</v>
      </c>
      <c r="QY621" s="65">
        <v>2.4700000000000002</v>
      </c>
      <c r="QZ621" s="65">
        <v>0.83</v>
      </c>
      <c r="VF621" s="3" t="s">
        <v>4699</v>
      </c>
      <c r="VI621" s="6"/>
      <c r="VJ621" s="6"/>
      <c r="VK621" s="3" t="s">
        <v>4232</v>
      </c>
      <c r="VZ621" s="3" t="s">
        <v>537</v>
      </c>
      <c r="WA621" s="134" t="s">
        <v>537</v>
      </c>
      <c r="WB621" s="117" t="s">
        <v>10426</v>
      </c>
      <c r="WC621" s="3" t="s">
        <v>537</v>
      </c>
      <c r="WD621" s="3" t="s">
        <v>9393</v>
      </c>
      <c r="WE621" s="6"/>
      <c r="WF621" s="6" t="s">
        <v>10473</v>
      </c>
      <c r="XK621"/>
      <c r="XL621" s="6"/>
      <c r="XN621" s="6" t="s">
        <v>1285</v>
      </c>
      <c r="XO621" s="6" t="s">
        <v>1285</v>
      </c>
      <c r="XP621" s="6" t="s">
        <v>10499</v>
      </c>
      <c r="XQ621" s="6" t="s">
        <v>10499</v>
      </c>
      <c r="XS621" s="3" t="s">
        <v>3599</v>
      </c>
      <c r="XU621" s="3" t="s">
        <v>987</v>
      </c>
      <c r="XV621">
        <v>4</v>
      </c>
    </row>
    <row r="622" spans="1:686 15381:15381" ht="33" customHeight="1" x14ac:dyDescent="0.2">
      <c r="A622" s="3" t="s">
        <v>4232</v>
      </c>
      <c r="C622" s="162" t="s">
        <v>10483</v>
      </c>
      <c r="D622" s="162" t="s">
        <v>10483</v>
      </c>
      <c r="E622" s="162" t="s">
        <v>10483</v>
      </c>
      <c r="K622" s="6">
        <v>179</v>
      </c>
      <c r="L622" s="6">
        <v>203</v>
      </c>
      <c r="M622" s="162" t="s">
        <v>10483</v>
      </c>
      <c r="T622" s="3" t="s">
        <v>1006</v>
      </c>
      <c r="AE622" s="3" t="s">
        <v>1006</v>
      </c>
      <c r="AG622" s="162" t="s">
        <v>10483</v>
      </c>
      <c r="AL622" s="9"/>
      <c r="AM622" s="6" t="s">
        <v>9403</v>
      </c>
      <c r="AO622" s="9">
        <v>4</v>
      </c>
      <c r="AP622" s="9"/>
      <c r="AQ622" s="9"/>
      <c r="BH622" s="28" t="s">
        <v>4232</v>
      </c>
      <c r="BI622" s="28" t="s">
        <v>1529</v>
      </c>
      <c r="BJ622" s="28" t="s">
        <v>4885</v>
      </c>
      <c r="BK622" s="28">
        <v>4</v>
      </c>
      <c r="BQ622" s="28" t="s">
        <v>4232</v>
      </c>
      <c r="BS622" s="227" t="str">
        <f t="shared" si="21"/>
        <v xml:space="preserve">-- DRES SDBPS              </v>
      </c>
      <c r="CL622" s="28">
        <v>30</v>
      </c>
      <c r="CM622" s="28">
        <v>24</v>
      </c>
      <c r="CN622" s="3" t="s">
        <v>4891</v>
      </c>
      <c r="CO622" s="3">
        <v>23</v>
      </c>
      <c r="CZ622" s="65">
        <v>23</v>
      </c>
      <c r="DD622" s="162" t="s">
        <v>10483</v>
      </c>
      <c r="DE622" s="162" t="s">
        <v>10483</v>
      </c>
      <c r="DF622" s="162" t="s">
        <v>10483</v>
      </c>
      <c r="DG622" s="162" t="s">
        <v>10483</v>
      </c>
      <c r="DH622" s="162" t="s">
        <v>10483</v>
      </c>
      <c r="DI622" s="162" t="s">
        <v>10483</v>
      </c>
      <c r="DJ622" s="162" t="s">
        <v>10483</v>
      </c>
      <c r="DK622" s="162" t="s">
        <v>10483</v>
      </c>
      <c r="DL622" s="162" t="s">
        <v>10483</v>
      </c>
      <c r="EA622" s="162" t="s">
        <v>10483</v>
      </c>
      <c r="EB622" s="162"/>
      <c r="EC622" s="162" t="s">
        <v>10483</v>
      </c>
      <c r="ED622" s="162" t="s">
        <v>10483</v>
      </c>
      <c r="EE622" s="162" t="s">
        <v>10483</v>
      </c>
      <c r="EF622" s="162" t="s">
        <v>10483</v>
      </c>
      <c r="EJ622" s="3" t="s">
        <v>1348</v>
      </c>
      <c r="EK622" s="3" t="s">
        <v>1348</v>
      </c>
      <c r="EL622" s="3" t="s">
        <v>1348</v>
      </c>
      <c r="EM622" s="29">
        <v>3.71</v>
      </c>
      <c r="EN622" s="29">
        <v>0.68</v>
      </c>
      <c r="EO622" s="162" t="s">
        <v>10483</v>
      </c>
      <c r="EP622" s="29">
        <v>3.5</v>
      </c>
      <c r="EQ622" s="29">
        <v>0.81</v>
      </c>
      <c r="ER622" s="162" t="s">
        <v>10483</v>
      </c>
      <c r="EX622" s="65">
        <v>3.21</v>
      </c>
      <c r="EY622" s="65">
        <v>0.78</v>
      </c>
      <c r="FG622" s="162" t="s">
        <v>10483</v>
      </c>
      <c r="FH622" s="162" t="s">
        <v>10483</v>
      </c>
      <c r="FI622" s="162" t="s">
        <v>10483</v>
      </c>
      <c r="FJ622" s="162" t="s">
        <v>10483</v>
      </c>
      <c r="FK622" s="162" t="s">
        <v>10483</v>
      </c>
      <c r="FO622" s="3" t="s">
        <v>4160</v>
      </c>
      <c r="FP622" s="162" t="s">
        <v>10483</v>
      </c>
      <c r="FQ622" s="3" t="s">
        <v>4160</v>
      </c>
      <c r="FR622" s="3" t="s">
        <v>4160</v>
      </c>
      <c r="FS622" s="29">
        <v>3.04</v>
      </c>
      <c r="FT622" s="29">
        <v>1</v>
      </c>
      <c r="FU622" s="53" t="s">
        <v>10483</v>
      </c>
      <c r="FV622" s="29">
        <v>2.91</v>
      </c>
      <c r="FW622" s="29">
        <v>0.9</v>
      </c>
      <c r="FX622" s="162" t="s">
        <v>10483</v>
      </c>
      <c r="GD622" s="65">
        <v>2.48</v>
      </c>
      <c r="GE622" s="65">
        <v>1.05</v>
      </c>
      <c r="GM622" s="162" t="s">
        <v>10483</v>
      </c>
      <c r="GN622" s="162" t="s">
        <v>10483</v>
      </c>
      <c r="GO622" s="162" t="s">
        <v>10483</v>
      </c>
      <c r="GP622" s="162" t="s">
        <v>10483</v>
      </c>
      <c r="GQ622" s="162" t="s">
        <v>10483</v>
      </c>
      <c r="GV622" s="29">
        <v>-0.37</v>
      </c>
      <c r="GW622" s="29">
        <v>9.44</v>
      </c>
      <c r="GX622" s="29">
        <v>1.92</v>
      </c>
      <c r="GY622" s="29">
        <v>9.9700000000000006</v>
      </c>
      <c r="GZ622" s="164"/>
      <c r="HA622" s="164"/>
      <c r="HB622" s="164"/>
      <c r="HC622" s="164"/>
      <c r="HD622" s="164">
        <v>2.38</v>
      </c>
      <c r="HE622" s="164">
        <v>10.88</v>
      </c>
      <c r="HF622" s="164"/>
      <c r="HG622" s="164"/>
      <c r="HH622" s="164"/>
      <c r="HI622" s="164"/>
      <c r="HJ622" s="164"/>
      <c r="HK622" s="166"/>
      <c r="JZ622" s="9"/>
      <c r="KA622" s="9"/>
      <c r="KB622" s="9"/>
      <c r="KC622" s="9"/>
      <c r="KD622" s="9"/>
      <c r="KE622" s="9"/>
      <c r="KF622" s="9"/>
      <c r="MU622" s="29">
        <v>23.44</v>
      </c>
      <c r="MV622" s="29">
        <v>3.82</v>
      </c>
      <c r="MX622" s="53" t="s">
        <v>10483</v>
      </c>
      <c r="MY622" s="53" t="s">
        <v>10483</v>
      </c>
      <c r="PO622" s="29">
        <v>3.83</v>
      </c>
      <c r="PP622" s="29">
        <v>0.55000000000000004</v>
      </c>
      <c r="PQ622" s="29">
        <v>3.85</v>
      </c>
      <c r="PR622" s="29">
        <v>0.59</v>
      </c>
      <c r="PY622" s="65">
        <v>3.4</v>
      </c>
      <c r="PZ622" s="65">
        <v>0.66</v>
      </c>
      <c r="QN622" s="29">
        <v>3.06</v>
      </c>
      <c r="QO622" s="29">
        <v>0.88</v>
      </c>
      <c r="QQ622" s="29">
        <v>2.98</v>
      </c>
      <c r="QR622" s="29">
        <v>0.99</v>
      </c>
      <c r="QY622" s="65">
        <v>2.5299999999999998</v>
      </c>
      <c r="QZ622" s="65">
        <v>0.81</v>
      </c>
      <c r="VF622" s="3" t="s">
        <v>5035</v>
      </c>
      <c r="VI622" s="6"/>
      <c r="VJ622" s="6"/>
      <c r="VK622" s="3" t="s">
        <v>4232</v>
      </c>
      <c r="WA622" s="134" t="s">
        <v>537</v>
      </c>
      <c r="WE622" s="6"/>
      <c r="XK622"/>
      <c r="XL622" s="6"/>
      <c r="XN622" s="6" t="s">
        <v>9532</v>
      </c>
      <c r="XO622" s="6" t="s">
        <v>9403</v>
      </c>
      <c r="XP622" s="6" t="s">
        <v>9403</v>
      </c>
      <c r="XQ622" s="6" t="s">
        <v>9403</v>
      </c>
      <c r="XV622"/>
    </row>
    <row r="623" spans="1:686 15381:15381" ht="33" customHeight="1" x14ac:dyDescent="0.2">
      <c r="A623" s="3" t="s">
        <v>4232</v>
      </c>
      <c r="B623" s="150" t="s">
        <v>11358</v>
      </c>
      <c r="C623" s="150" t="s">
        <v>9896</v>
      </c>
      <c r="D623" s="150" t="s">
        <v>10027</v>
      </c>
      <c r="E623" s="150" t="s">
        <v>10028</v>
      </c>
      <c r="H623" s="80" t="s">
        <v>7736</v>
      </c>
      <c r="K623" s="6">
        <v>180</v>
      </c>
      <c r="L623" s="6">
        <v>204</v>
      </c>
      <c r="M623" s="138" t="s">
        <v>7748</v>
      </c>
      <c r="N623" s="205" t="s">
        <v>10346</v>
      </c>
      <c r="O623" s="3" t="s">
        <v>10365</v>
      </c>
      <c r="Q623" s="6" t="s">
        <v>7189</v>
      </c>
      <c r="S623" s="3" t="s">
        <v>7704</v>
      </c>
      <c r="T623" s="3" t="s">
        <v>7747</v>
      </c>
      <c r="U623" s="3" t="s">
        <v>7746</v>
      </c>
      <c r="V623" s="3" t="s">
        <v>7745</v>
      </c>
      <c r="W623" s="3" t="s">
        <v>2114</v>
      </c>
      <c r="Y623" s="3" t="s">
        <v>2673</v>
      </c>
      <c r="Z623" s="3" t="s">
        <v>2166</v>
      </c>
      <c r="AA623" s="3" t="s">
        <v>7744</v>
      </c>
      <c r="AB623" s="6" t="s">
        <v>7743</v>
      </c>
      <c r="AC623" s="6" t="s">
        <v>7151</v>
      </c>
      <c r="AD623" s="3" t="s">
        <v>7732</v>
      </c>
      <c r="AE623" s="3" t="s">
        <v>7742</v>
      </c>
      <c r="AF623" s="3" t="s">
        <v>7726</v>
      </c>
      <c r="AG623" s="3" t="s">
        <v>7726</v>
      </c>
      <c r="AH623" s="3" t="s">
        <v>1757</v>
      </c>
      <c r="AI623" s="3" t="s">
        <v>7730</v>
      </c>
      <c r="AJ623" s="3" t="s">
        <v>1757</v>
      </c>
      <c r="AL623" s="3" t="s">
        <v>7741</v>
      </c>
      <c r="AM623" s="6" t="s">
        <v>801</v>
      </c>
      <c r="AN623" s="3" t="s">
        <v>537</v>
      </c>
      <c r="AO623" s="9">
        <v>6</v>
      </c>
      <c r="AP623" s="9">
        <v>6</v>
      </c>
      <c r="AQ623" s="9">
        <v>85</v>
      </c>
      <c r="AR623" s="98" t="s">
        <v>542</v>
      </c>
      <c r="AT623" s="98">
        <v>261</v>
      </c>
      <c r="AU623" s="98">
        <v>193</v>
      </c>
      <c r="AV623" s="98">
        <v>68</v>
      </c>
      <c r="AW623" s="98">
        <v>19.3</v>
      </c>
      <c r="AX623" s="98">
        <v>0.8</v>
      </c>
      <c r="AZ623" s="28" t="s">
        <v>557</v>
      </c>
      <c r="BA623" s="28" t="s">
        <v>1757</v>
      </c>
      <c r="BB623" s="28" t="s">
        <v>1757</v>
      </c>
      <c r="BC623" s="28" t="s">
        <v>7740</v>
      </c>
      <c r="BD623" s="28" t="s">
        <v>9</v>
      </c>
      <c r="BE623" s="28" t="s">
        <v>7739</v>
      </c>
      <c r="BF623" s="28" t="s">
        <v>557</v>
      </c>
      <c r="BH623" s="28" t="s">
        <v>4232</v>
      </c>
      <c r="BI623" s="28" t="s">
        <v>1529</v>
      </c>
      <c r="BK623" s="28" t="s">
        <v>2555</v>
      </c>
      <c r="BM623" s="28" t="s">
        <v>4241</v>
      </c>
      <c r="BO623" s="28">
        <v>24</v>
      </c>
      <c r="BQ623" s="28" t="s">
        <v>4232</v>
      </c>
      <c r="BR623" s="227" t="s">
        <v>7738</v>
      </c>
      <c r="BS623" s="227" t="str">
        <f t="shared" si="21"/>
        <v xml:space="preserve">                </v>
      </c>
      <c r="BT623" s="28" t="s">
        <v>7737</v>
      </c>
      <c r="CE623" s="28" t="s">
        <v>3247</v>
      </c>
      <c r="CF623" s="28" t="s">
        <v>3243</v>
      </c>
      <c r="CH623" s="118" t="s">
        <v>7736</v>
      </c>
      <c r="CK623" s="28" t="s">
        <v>4594</v>
      </c>
      <c r="CL623" s="28">
        <v>54</v>
      </c>
      <c r="CM623" s="28">
        <v>37</v>
      </c>
      <c r="CN623" s="3" t="s">
        <v>4891</v>
      </c>
      <c r="CO623" s="3">
        <v>41</v>
      </c>
      <c r="CP623" s="3" t="s">
        <v>515</v>
      </c>
      <c r="CQ623" s="3">
        <v>38</v>
      </c>
      <c r="CR623" s="3" t="s">
        <v>4902</v>
      </c>
      <c r="CS623" s="3">
        <v>38</v>
      </c>
      <c r="CZ623" s="65">
        <v>41</v>
      </c>
      <c r="DA623" s="65">
        <v>38</v>
      </c>
      <c r="DB623" s="65">
        <v>38</v>
      </c>
      <c r="EF623" s="9"/>
      <c r="FK623" s="9"/>
      <c r="GP623" s="2"/>
      <c r="GQ623" s="9"/>
      <c r="GT623" s="29" t="s">
        <v>10882</v>
      </c>
      <c r="GU623" s="3" t="s">
        <v>1374</v>
      </c>
      <c r="GV623" s="29">
        <v>12.46</v>
      </c>
      <c r="GW623" s="29">
        <v>11.37</v>
      </c>
      <c r="GX623" s="29">
        <v>5.73</v>
      </c>
      <c r="GY623" s="29">
        <v>5.92</v>
      </c>
      <c r="GZ623" s="164"/>
      <c r="HA623" s="164"/>
      <c r="HB623" s="164"/>
      <c r="HC623" s="164"/>
      <c r="HD623" s="164">
        <v>5.12</v>
      </c>
      <c r="HE623" s="164">
        <v>5.3</v>
      </c>
      <c r="HF623" s="164">
        <v>5.43</v>
      </c>
      <c r="HG623" s="164">
        <v>5.3</v>
      </c>
      <c r="HH623" s="164">
        <v>6.11</v>
      </c>
      <c r="HI623" s="164">
        <v>6.98</v>
      </c>
      <c r="HJ623" s="164"/>
      <c r="HK623" s="166"/>
      <c r="HO623" s="134" t="s">
        <v>542</v>
      </c>
      <c r="JZ623" s="9"/>
      <c r="KA623" s="9"/>
      <c r="KB623" s="9"/>
      <c r="KC623" s="9"/>
      <c r="KD623" s="9"/>
      <c r="KE623" s="9"/>
      <c r="KF623" s="9"/>
      <c r="VF623" s="3" t="s">
        <v>4699</v>
      </c>
      <c r="VI623" s="6"/>
      <c r="VJ623" s="6"/>
      <c r="VK623" s="3" t="s">
        <v>4232</v>
      </c>
      <c r="VZ623" s="3" t="s">
        <v>537</v>
      </c>
      <c r="WA623" s="134" t="s">
        <v>537</v>
      </c>
      <c r="WB623" t="s">
        <v>10474</v>
      </c>
      <c r="WC623" s="3" t="s">
        <v>537</v>
      </c>
      <c r="WD623" s="3" t="s">
        <v>9393</v>
      </c>
      <c r="WE623" s="3" t="s">
        <v>9676</v>
      </c>
      <c r="XK623"/>
      <c r="XL623" s="6"/>
      <c r="XN623" s="18" t="s">
        <v>9734</v>
      </c>
      <c r="XO623" s="163" t="s">
        <v>9555</v>
      </c>
      <c r="XP623" s="6" t="s">
        <v>10498</v>
      </c>
      <c r="XQ623" s="6" t="s">
        <v>10498</v>
      </c>
      <c r="XS623" s="6" t="s">
        <v>11021</v>
      </c>
      <c r="XU623" s="3" t="s">
        <v>7726</v>
      </c>
      <c r="XV623">
        <v>6</v>
      </c>
    </row>
    <row r="624" spans="1:686 15381:15381" ht="33" customHeight="1" x14ac:dyDescent="0.2">
      <c r="A624" s="3" t="s">
        <v>4232</v>
      </c>
      <c r="K624" s="6">
        <v>180</v>
      </c>
      <c r="L624" s="6">
        <v>204</v>
      </c>
      <c r="T624" s="3" t="s">
        <v>7735</v>
      </c>
      <c r="AD624" s="3" t="s">
        <v>7728</v>
      </c>
      <c r="AE624" s="3" t="s">
        <v>7734</v>
      </c>
      <c r="AF624" s="3" t="s">
        <v>7726</v>
      </c>
      <c r="AG624" s="3" t="s">
        <v>7726</v>
      </c>
      <c r="AH624" s="3" t="s">
        <v>1757</v>
      </c>
      <c r="AI624" s="3" t="s">
        <v>7725</v>
      </c>
      <c r="AL624" s="9"/>
      <c r="AM624" s="4" t="s">
        <v>10961</v>
      </c>
      <c r="AO624" s="9">
        <v>6</v>
      </c>
      <c r="AP624" s="9">
        <v>6</v>
      </c>
      <c r="AQ624" s="9">
        <v>85</v>
      </c>
      <c r="BH624" s="28" t="s">
        <v>4232</v>
      </c>
      <c r="BQ624" s="28" t="s">
        <v>4232</v>
      </c>
      <c r="BS624" s="227" t="str">
        <f t="shared" si="21"/>
        <v xml:space="preserve">                </v>
      </c>
      <c r="CL624" s="28">
        <v>61</v>
      </c>
      <c r="CM624" s="28">
        <v>44</v>
      </c>
      <c r="CN624" s="3" t="s">
        <v>4891</v>
      </c>
      <c r="CO624" s="3">
        <v>40</v>
      </c>
      <c r="CP624" s="3" t="s">
        <v>515</v>
      </c>
      <c r="CQ624" s="3">
        <v>39</v>
      </c>
      <c r="CR624" s="3" t="s">
        <v>4902</v>
      </c>
      <c r="CS624" s="3">
        <v>37</v>
      </c>
      <c r="CZ624" s="65">
        <v>40</v>
      </c>
      <c r="DA624" s="65">
        <v>39</v>
      </c>
      <c r="DB624" s="65">
        <v>37</v>
      </c>
      <c r="EF624" s="9"/>
      <c r="FK624" s="9"/>
      <c r="GP624" s="2"/>
      <c r="GQ624" s="9"/>
      <c r="GV624" s="29">
        <v>11.92</v>
      </c>
      <c r="GW624" s="29">
        <v>8.82</v>
      </c>
      <c r="GX624" s="29">
        <v>6.91</v>
      </c>
      <c r="GY624" s="29">
        <v>6.28</v>
      </c>
      <c r="GZ624" s="164"/>
      <c r="HA624" s="164"/>
      <c r="HB624" s="164"/>
      <c r="HC624" s="164"/>
      <c r="HD624" s="164">
        <v>5.82</v>
      </c>
      <c r="HE624" s="164">
        <v>4.53</v>
      </c>
      <c r="HF624" s="164">
        <v>4.4400000000000004</v>
      </c>
      <c r="HG624" s="164">
        <v>4.25</v>
      </c>
      <c r="HH624" s="164">
        <v>6.68</v>
      </c>
      <c r="HI624" s="164">
        <v>10.59</v>
      </c>
      <c r="HJ624" s="164"/>
      <c r="HK624" s="166"/>
      <c r="JZ624" s="9"/>
      <c r="KA624" s="9"/>
      <c r="KB624" s="9"/>
      <c r="KC624" s="9"/>
      <c r="KD624" s="9"/>
      <c r="KE624" s="9"/>
      <c r="KF624" s="9"/>
      <c r="VF624" s="3" t="s">
        <v>4699</v>
      </c>
      <c r="VI624" s="6"/>
      <c r="VJ624" s="6"/>
      <c r="VK624" s="3" t="s">
        <v>4232</v>
      </c>
      <c r="WA624" s="134" t="s">
        <v>537</v>
      </c>
      <c r="XK624"/>
      <c r="XL624" s="6"/>
      <c r="XN624" s="18" t="s">
        <v>9735</v>
      </c>
      <c r="XO624" s="163" t="s">
        <v>9555</v>
      </c>
      <c r="XP624" s="6" t="s">
        <v>10498</v>
      </c>
      <c r="XQ624" s="6" t="s">
        <v>10498</v>
      </c>
      <c r="XS624" s="6" t="s">
        <v>11023</v>
      </c>
      <c r="XU624" s="3" t="s">
        <v>7726</v>
      </c>
      <c r="XV624">
        <v>6</v>
      </c>
    </row>
    <row r="625" spans="1:686" ht="33" customHeight="1" x14ac:dyDescent="0.2">
      <c r="A625" s="3" t="s">
        <v>4232</v>
      </c>
      <c r="K625" s="6">
        <v>180</v>
      </c>
      <c r="L625" s="6">
        <v>204</v>
      </c>
      <c r="T625" s="3" t="s">
        <v>7733</v>
      </c>
      <c r="AD625" s="3" t="s">
        <v>7732</v>
      </c>
      <c r="AE625" s="3" t="s">
        <v>7731</v>
      </c>
      <c r="AF625" s="3" t="s">
        <v>7726</v>
      </c>
      <c r="AG625" s="3" t="s">
        <v>7726</v>
      </c>
      <c r="AH625" s="3" t="s">
        <v>1757</v>
      </c>
      <c r="AI625" s="3" t="s">
        <v>7730</v>
      </c>
      <c r="AL625" s="9"/>
      <c r="AM625" s="6" t="s">
        <v>801</v>
      </c>
      <c r="AO625" s="9">
        <v>6</v>
      </c>
      <c r="AP625" s="9">
        <v>6</v>
      </c>
      <c r="AQ625" s="9">
        <v>85</v>
      </c>
      <c r="BH625" s="28" t="s">
        <v>4232</v>
      </c>
      <c r="BQ625" s="28" t="s">
        <v>4232</v>
      </c>
      <c r="BS625" s="227" t="str">
        <f t="shared" si="21"/>
        <v xml:space="preserve">                </v>
      </c>
      <c r="CL625" s="28">
        <v>74</v>
      </c>
      <c r="CM625" s="28">
        <v>56</v>
      </c>
      <c r="CN625" s="3" t="s">
        <v>4891</v>
      </c>
      <c r="CO625" s="3">
        <v>48</v>
      </c>
      <c r="CP625" s="3" t="s">
        <v>515</v>
      </c>
      <c r="CQ625" s="3">
        <v>49</v>
      </c>
      <c r="CR625" s="3" t="s">
        <v>4902</v>
      </c>
      <c r="CS625" s="3">
        <v>46</v>
      </c>
      <c r="CZ625" s="65">
        <v>48</v>
      </c>
      <c r="DA625" s="65">
        <v>49</v>
      </c>
      <c r="DB625" s="65">
        <v>46</v>
      </c>
      <c r="EF625" s="9"/>
      <c r="FK625" s="9"/>
      <c r="GP625" s="2"/>
      <c r="GQ625" s="9"/>
      <c r="GV625" s="29">
        <v>12.56</v>
      </c>
      <c r="GW625" s="29">
        <v>11.6</v>
      </c>
      <c r="GX625" s="29">
        <v>6.88</v>
      </c>
      <c r="GY625" s="29">
        <v>6.06</v>
      </c>
      <c r="GZ625" s="164"/>
      <c r="HA625" s="164"/>
      <c r="HB625" s="164"/>
      <c r="HC625" s="164"/>
      <c r="HD625" s="164">
        <v>6.45</v>
      </c>
      <c r="HE625" s="164">
        <v>5.92</v>
      </c>
      <c r="HF625" s="164">
        <v>7.17</v>
      </c>
      <c r="HG625" s="164">
        <v>7.71</v>
      </c>
      <c r="HH625" s="164">
        <v>5.52</v>
      </c>
      <c r="HI625" s="164">
        <v>5.42</v>
      </c>
      <c r="HJ625" s="164"/>
      <c r="HK625" s="166"/>
      <c r="JZ625" s="9"/>
      <c r="KA625" s="9"/>
      <c r="KB625" s="9"/>
      <c r="KC625" s="9"/>
      <c r="KD625" s="9"/>
      <c r="KE625" s="9"/>
      <c r="KF625" s="9"/>
      <c r="VF625" s="3" t="s">
        <v>4699</v>
      </c>
      <c r="VI625" s="6"/>
      <c r="VJ625" s="6"/>
      <c r="VK625" s="3" t="s">
        <v>4232</v>
      </c>
      <c r="WA625" s="134" t="s">
        <v>10891</v>
      </c>
      <c r="XK625"/>
      <c r="XL625" s="6"/>
      <c r="XN625" s="18" t="s">
        <v>9734</v>
      </c>
      <c r="XO625" s="163" t="s">
        <v>9555</v>
      </c>
      <c r="XP625" s="6" t="s">
        <v>10498</v>
      </c>
      <c r="XQ625" s="6" t="s">
        <v>10498</v>
      </c>
      <c r="XS625" s="6" t="s">
        <v>11021</v>
      </c>
      <c r="XU625" s="3" t="s">
        <v>7726</v>
      </c>
      <c r="XV625">
        <v>6</v>
      </c>
    </row>
    <row r="626" spans="1:686" ht="33" customHeight="1" x14ac:dyDescent="0.2">
      <c r="A626" s="3" t="s">
        <v>4232</v>
      </c>
      <c r="K626" s="6">
        <v>180</v>
      </c>
      <c r="L626" s="6">
        <v>204</v>
      </c>
      <c r="T626" s="3" t="s">
        <v>7729</v>
      </c>
      <c r="AD626" s="3" t="s">
        <v>7728</v>
      </c>
      <c r="AE626" s="3" t="s">
        <v>7727</v>
      </c>
      <c r="AF626" s="3" t="s">
        <v>7726</v>
      </c>
      <c r="AG626" s="3" t="s">
        <v>7726</v>
      </c>
      <c r="AH626" s="3" t="s">
        <v>1757</v>
      </c>
      <c r="AI626" s="3" t="s">
        <v>7725</v>
      </c>
      <c r="AL626" s="9"/>
      <c r="AM626" s="4" t="s">
        <v>10961</v>
      </c>
      <c r="AO626" s="9"/>
      <c r="AP626" s="9"/>
      <c r="AQ626" s="9"/>
      <c r="BH626" s="28" t="s">
        <v>4232</v>
      </c>
      <c r="BQ626" s="28" t="s">
        <v>4232</v>
      </c>
      <c r="BS626" s="227" t="str">
        <f t="shared" si="21"/>
        <v xml:space="preserve">                </v>
      </c>
      <c r="CL626" s="28">
        <v>72</v>
      </c>
      <c r="CM626" s="28">
        <v>55</v>
      </c>
      <c r="CN626" s="3" t="s">
        <v>4891</v>
      </c>
      <c r="CO626" s="3">
        <v>48</v>
      </c>
      <c r="CP626" s="3" t="s">
        <v>515</v>
      </c>
      <c r="CQ626" s="3">
        <v>47</v>
      </c>
      <c r="CR626" s="3" t="s">
        <v>4902</v>
      </c>
      <c r="CS626" s="3">
        <v>46</v>
      </c>
      <c r="CZ626" s="65">
        <v>48</v>
      </c>
      <c r="DA626" s="65">
        <v>47</v>
      </c>
      <c r="DB626" s="65">
        <v>46</v>
      </c>
      <c r="EF626" s="9"/>
      <c r="FK626" s="9"/>
      <c r="GP626" s="2"/>
      <c r="GQ626" s="9"/>
      <c r="GV626" s="29">
        <v>11.92</v>
      </c>
      <c r="GW626" s="29">
        <v>11.89</v>
      </c>
      <c r="GX626" s="29">
        <v>7.87</v>
      </c>
      <c r="GY626" s="29">
        <v>13.17</v>
      </c>
      <c r="GZ626" s="164"/>
      <c r="HA626" s="164"/>
      <c r="HB626" s="164"/>
      <c r="HC626" s="164"/>
      <c r="HD626" s="164">
        <v>6.07</v>
      </c>
      <c r="HE626" s="164">
        <v>5.57</v>
      </c>
      <c r="HF626" s="164">
        <v>3.98</v>
      </c>
      <c r="HG626" s="164">
        <v>3.13</v>
      </c>
      <c r="HH626" s="164">
        <v>5.53</v>
      </c>
      <c r="HI626" s="164">
        <v>5.53</v>
      </c>
      <c r="HJ626" s="164"/>
      <c r="HK626" s="166"/>
      <c r="JZ626" s="9"/>
      <c r="KA626" s="9"/>
      <c r="KB626" s="9"/>
      <c r="KC626" s="9"/>
      <c r="KD626" s="9"/>
      <c r="KE626" s="9"/>
      <c r="KF626" s="9"/>
      <c r="VF626" s="3" t="s">
        <v>4699</v>
      </c>
      <c r="VI626" s="6"/>
      <c r="VJ626" s="6"/>
      <c r="VK626" s="3" t="s">
        <v>4232</v>
      </c>
      <c r="WA626" s="134" t="s">
        <v>10891</v>
      </c>
      <c r="XK626"/>
      <c r="XL626" s="6"/>
      <c r="XN626" s="18" t="s">
        <v>9736</v>
      </c>
      <c r="XO626" s="163" t="s">
        <v>9555</v>
      </c>
      <c r="XP626" s="6" t="s">
        <v>10498</v>
      </c>
      <c r="XQ626" s="6" t="s">
        <v>10498</v>
      </c>
      <c r="XS626" s="6" t="s">
        <v>11023</v>
      </c>
      <c r="XU626" s="3" t="s">
        <v>7726</v>
      </c>
      <c r="XV626"/>
    </row>
    <row r="627" spans="1:686" ht="33" customHeight="1" x14ac:dyDescent="0.2">
      <c r="A627" s="3" t="s">
        <v>7529</v>
      </c>
      <c r="B627" s="64" t="s">
        <v>11357</v>
      </c>
      <c r="C627" s="276" t="s">
        <v>9895</v>
      </c>
      <c r="D627" s="276" t="s">
        <v>10029</v>
      </c>
      <c r="E627" s="276" t="s">
        <v>10030</v>
      </c>
      <c r="F627" s="277"/>
      <c r="G627" s="278"/>
      <c r="H627" s="278"/>
      <c r="I627" s="278" t="s">
        <v>9357</v>
      </c>
      <c r="J627" s="278"/>
      <c r="K627" s="279" t="s">
        <v>9346</v>
      </c>
      <c r="L627" s="279">
        <v>205</v>
      </c>
      <c r="M627" s="292" t="s">
        <v>9345</v>
      </c>
      <c r="N627" s="3" t="s">
        <v>10375</v>
      </c>
      <c r="O627" s="3" t="s">
        <v>10376</v>
      </c>
      <c r="P627" s="3">
        <v>2</v>
      </c>
      <c r="Q627" s="6" t="s">
        <v>9183</v>
      </c>
      <c r="S627" s="3" t="s">
        <v>75</v>
      </c>
      <c r="T627" s="3" t="s">
        <v>1544</v>
      </c>
      <c r="U627" s="3" t="s">
        <v>49</v>
      </c>
      <c r="V627" s="3" t="s">
        <v>49</v>
      </c>
      <c r="W627" s="3" t="s">
        <v>7933</v>
      </c>
      <c r="Y627" s="3" t="s">
        <v>2226</v>
      </c>
      <c r="Z627" s="3" t="s">
        <v>9347</v>
      </c>
      <c r="AB627" s="157"/>
      <c r="AC627" s="157"/>
      <c r="AD627" s="3" t="s">
        <v>9348</v>
      </c>
      <c r="AE627" s="3" t="s">
        <v>9349</v>
      </c>
      <c r="AF627" s="3" t="s">
        <v>9351</v>
      </c>
      <c r="AG627" s="3" t="s">
        <v>9351</v>
      </c>
      <c r="AH627" s="3" t="s">
        <v>1757</v>
      </c>
      <c r="AI627" s="3" t="s">
        <v>9352</v>
      </c>
      <c r="AJ627" s="3" t="s">
        <v>49</v>
      </c>
      <c r="AK627" s="3" t="s">
        <v>49</v>
      </c>
      <c r="AL627" s="3" t="s">
        <v>9353</v>
      </c>
      <c r="AM627" s="6" t="s">
        <v>11257</v>
      </c>
      <c r="AN627" s="3" t="s">
        <v>537</v>
      </c>
      <c r="AO627" s="28" t="s">
        <v>7877</v>
      </c>
      <c r="AP627" s="9">
        <v>3</v>
      </c>
      <c r="AQ627" s="9">
        <v>90</v>
      </c>
      <c r="AR627" s="98" t="s">
        <v>3247</v>
      </c>
      <c r="AS627" s="98" t="s">
        <v>49</v>
      </c>
      <c r="AT627" s="98">
        <v>2446</v>
      </c>
      <c r="AU627" s="248">
        <v>0.63</v>
      </c>
      <c r="AV627" s="248">
        <v>0.37</v>
      </c>
      <c r="AW627" s="98" t="s">
        <v>9354</v>
      </c>
      <c r="AX627" s="98" t="s">
        <v>9355</v>
      </c>
      <c r="AY627" s="226" t="s">
        <v>49</v>
      </c>
      <c r="AZ627" s="28" t="s">
        <v>1757</v>
      </c>
      <c r="BA627" s="28" t="s">
        <v>1757</v>
      </c>
      <c r="BB627" s="28" t="s">
        <v>1757</v>
      </c>
      <c r="BC627" s="28" t="s">
        <v>1757</v>
      </c>
      <c r="BE627" s="28" t="s">
        <v>7298</v>
      </c>
      <c r="BF627" s="28" t="s">
        <v>7297</v>
      </c>
      <c r="BH627" s="28" t="s">
        <v>7529</v>
      </c>
      <c r="BI627" s="28" t="s">
        <v>1529</v>
      </c>
      <c r="BK627" s="28" t="s">
        <v>9356</v>
      </c>
      <c r="BL627" s="28" t="s">
        <v>30</v>
      </c>
      <c r="BM627" s="28" t="s">
        <v>515</v>
      </c>
      <c r="BQ627" s="28" t="s">
        <v>7529</v>
      </c>
      <c r="BR627" s="227" t="s">
        <v>9359</v>
      </c>
      <c r="BT627" s="28" t="s">
        <v>2050</v>
      </c>
      <c r="BU627" s="28" t="s">
        <v>2050</v>
      </c>
      <c r="CE627" s="28" t="s">
        <v>3247</v>
      </c>
      <c r="CF627" s="28" t="s">
        <v>3246</v>
      </c>
      <c r="CI627" s="118" t="s">
        <v>9357</v>
      </c>
      <c r="CK627" s="28" t="s">
        <v>9358</v>
      </c>
      <c r="CL627" s="28">
        <v>267</v>
      </c>
      <c r="CM627" s="28" t="s">
        <v>2555</v>
      </c>
      <c r="CN627" s="3" t="s">
        <v>163</v>
      </c>
      <c r="CO627" s="3">
        <v>1467</v>
      </c>
      <c r="CP627" s="3" t="s">
        <v>515</v>
      </c>
      <c r="CQ627" s="3">
        <v>1459</v>
      </c>
      <c r="CY627" s="3">
        <v>1467</v>
      </c>
      <c r="DA627" s="3">
        <v>1459</v>
      </c>
      <c r="DE627" s="3" t="s">
        <v>4143</v>
      </c>
      <c r="DF627" s="3" t="s">
        <v>4143</v>
      </c>
      <c r="DG627" s="29">
        <v>0.96</v>
      </c>
      <c r="DH627" s="29">
        <v>1.1499999999999999</v>
      </c>
      <c r="DM627" s="142"/>
      <c r="DN627" s="142"/>
      <c r="DO627" s="142"/>
      <c r="DP627" s="142"/>
      <c r="DQ627" s="142"/>
      <c r="DR627" s="142"/>
      <c r="DS627" s="142"/>
      <c r="DT627" s="142"/>
      <c r="DU627" s="142">
        <v>0.7</v>
      </c>
      <c r="DV627" s="142">
        <v>0.9</v>
      </c>
      <c r="EF627" s="9"/>
      <c r="FK627" s="9"/>
      <c r="GP627" s="2"/>
      <c r="GQ627" s="9"/>
      <c r="GZ627" s="166"/>
      <c r="HA627" s="166"/>
      <c r="HB627" s="166"/>
      <c r="HC627" s="166"/>
      <c r="HD627" s="166"/>
      <c r="HE627" s="166"/>
      <c r="HF627" s="166"/>
      <c r="HG627" s="166"/>
      <c r="HH627" s="166"/>
      <c r="HI627" s="166"/>
      <c r="HJ627" s="166"/>
      <c r="HK627" s="166"/>
      <c r="HO627" s="134" t="s">
        <v>542</v>
      </c>
      <c r="JZ627" s="9"/>
      <c r="KA627" s="9"/>
      <c r="KB627" s="9"/>
      <c r="KC627" s="9"/>
      <c r="KD627" s="9"/>
      <c r="KE627" s="9"/>
      <c r="KF627" s="9"/>
      <c r="OP627" s="3" t="s">
        <v>8132</v>
      </c>
      <c r="OQ627" s="3" t="s">
        <v>8132</v>
      </c>
      <c r="OR627" s="36" t="s">
        <v>11318</v>
      </c>
      <c r="OS627" s="36" t="s">
        <v>11320</v>
      </c>
      <c r="PB627" s="29" t="s">
        <v>11322</v>
      </c>
      <c r="PC627" s="29" t="s">
        <v>11324</v>
      </c>
      <c r="PM627" s="3" t="s">
        <v>9360</v>
      </c>
      <c r="PN627" s="3" t="s">
        <v>8140</v>
      </c>
      <c r="PO627" s="29" t="s">
        <v>11326</v>
      </c>
      <c r="PP627" s="29" t="s">
        <v>11330</v>
      </c>
      <c r="QA627" s="29" t="s">
        <v>11334</v>
      </c>
      <c r="QB627" s="29" t="s">
        <v>11338</v>
      </c>
      <c r="TE627" s="3" t="s">
        <v>4106</v>
      </c>
      <c r="TF627" s="3" t="s">
        <v>4106</v>
      </c>
      <c r="TG627" s="3" t="s">
        <v>4106</v>
      </c>
      <c r="TH627" s="53" t="s">
        <v>10483</v>
      </c>
      <c r="TI627" s="53" t="s">
        <v>10483</v>
      </c>
      <c r="TK627" s="53" t="s">
        <v>10483</v>
      </c>
      <c r="TL627" s="53" t="s">
        <v>10483</v>
      </c>
      <c r="TU627" s="64"/>
      <c r="TV627" s="29" t="s">
        <v>11341</v>
      </c>
      <c r="TW627" s="29" t="s">
        <v>11343</v>
      </c>
      <c r="VI627" s="6"/>
      <c r="VJ627" s="6"/>
      <c r="VZ627" s="3" t="s">
        <v>777</v>
      </c>
      <c r="WA627" s="3" t="s">
        <v>777</v>
      </c>
      <c r="WC627" s="3" t="s">
        <v>777</v>
      </c>
      <c r="WD627" s="3" t="s">
        <v>777</v>
      </c>
      <c r="WE627" s="6"/>
      <c r="XK627"/>
      <c r="XL627" s="6"/>
      <c r="XN627" s="18" t="s">
        <v>1423</v>
      </c>
      <c r="XO627" s="18" t="s">
        <v>9556</v>
      </c>
      <c r="XP627" s="6" t="s">
        <v>10498</v>
      </c>
      <c r="XQ627" s="6" t="s">
        <v>10498</v>
      </c>
      <c r="XS627" s="3" t="s">
        <v>11027</v>
      </c>
      <c r="XU627" s="3" t="s">
        <v>9351</v>
      </c>
      <c r="XV627">
        <v>3</v>
      </c>
      <c r="XZ627" s="6" t="s">
        <v>9803</v>
      </c>
    </row>
    <row r="628" spans="1:686" ht="33" customHeight="1" x14ac:dyDescent="0.2">
      <c r="A628" s="3" t="s">
        <v>7529</v>
      </c>
      <c r="K628" s="6" t="s">
        <v>9346</v>
      </c>
      <c r="L628" s="6">
        <v>205</v>
      </c>
      <c r="M628" s="292" t="s">
        <v>11353</v>
      </c>
      <c r="T628" s="3" t="s">
        <v>1543</v>
      </c>
      <c r="AE628" s="3" t="s">
        <v>9350</v>
      </c>
      <c r="AL628" s="9"/>
      <c r="AM628" s="6" t="s">
        <v>11202</v>
      </c>
      <c r="AO628" s="9"/>
      <c r="AP628" s="9"/>
      <c r="AQ628" s="9"/>
      <c r="BH628" s="28" t="s">
        <v>7529</v>
      </c>
      <c r="BQ628" s="28" t="s">
        <v>7529</v>
      </c>
      <c r="CL628" s="28">
        <v>131</v>
      </c>
      <c r="CM628" s="28" t="s">
        <v>2555</v>
      </c>
      <c r="CN628" s="3" t="s">
        <v>163</v>
      </c>
      <c r="CO628" s="3">
        <v>944</v>
      </c>
      <c r="CP628" s="3" t="s">
        <v>515</v>
      </c>
      <c r="CQ628" s="3">
        <v>940</v>
      </c>
      <c r="CY628" s="3">
        <v>944</v>
      </c>
      <c r="DA628" s="3">
        <v>940</v>
      </c>
      <c r="DG628" s="29">
        <v>1.1200000000000001</v>
      </c>
      <c r="DH628" s="29">
        <v>1.24</v>
      </c>
      <c r="DM628" s="142"/>
      <c r="DN628" s="142"/>
      <c r="DO628" s="142"/>
      <c r="DP628" s="142"/>
      <c r="DQ628" s="142"/>
      <c r="DR628" s="142"/>
      <c r="DS628" s="142"/>
      <c r="DT628" s="142"/>
      <c r="DU628" s="142">
        <v>0.69</v>
      </c>
      <c r="DV628" s="142">
        <v>0.75</v>
      </c>
      <c r="EF628" s="9"/>
      <c r="FK628" s="9"/>
      <c r="GP628" s="2"/>
      <c r="GQ628" s="9"/>
      <c r="GZ628" s="166"/>
      <c r="HA628" s="166"/>
      <c r="HB628" s="166"/>
      <c r="HC628" s="166"/>
      <c r="HD628" s="166"/>
      <c r="HE628" s="166"/>
      <c r="HF628" s="166"/>
      <c r="HG628" s="166"/>
      <c r="HH628" s="166"/>
      <c r="HI628" s="166"/>
      <c r="HJ628" s="166"/>
      <c r="HK628" s="166"/>
      <c r="JZ628" s="9"/>
      <c r="KA628" s="9"/>
      <c r="KB628" s="9"/>
      <c r="KC628" s="9"/>
      <c r="KD628" s="9"/>
      <c r="KE628" s="9"/>
      <c r="KF628" s="9"/>
      <c r="OR628" s="36" t="s">
        <v>11319</v>
      </c>
      <c r="OS628" s="36" t="s">
        <v>11321</v>
      </c>
      <c r="PB628" s="29" t="s">
        <v>11323</v>
      </c>
      <c r="PC628" s="29" t="s">
        <v>11325</v>
      </c>
      <c r="PO628" s="29" t="s">
        <v>11327</v>
      </c>
      <c r="PP628" s="29" t="s">
        <v>11331</v>
      </c>
      <c r="QA628" s="29" t="s">
        <v>11335</v>
      </c>
      <c r="QB628" s="29" t="s">
        <v>11339</v>
      </c>
      <c r="TH628" s="53" t="s">
        <v>10483</v>
      </c>
      <c r="TI628" s="53" t="s">
        <v>10483</v>
      </c>
      <c r="TK628" s="53" t="s">
        <v>10483</v>
      </c>
      <c r="TL628" s="53" t="s">
        <v>10483</v>
      </c>
      <c r="TU628" s="64"/>
      <c r="TV628" s="29" t="s">
        <v>11342</v>
      </c>
      <c r="TW628" s="29" t="s">
        <v>11344</v>
      </c>
      <c r="VI628" s="6"/>
      <c r="VJ628" s="6"/>
      <c r="WA628" s="3" t="s">
        <v>777</v>
      </c>
      <c r="WE628" s="6"/>
      <c r="XK628"/>
      <c r="XL628" s="6"/>
      <c r="XN628" s="6" t="s">
        <v>9714</v>
      </c>
      <c r="XO628" s="6" t="s">
        <v>7182</v>
      </c>
      <c r="XP628" s="6" t="s">
        <v>7182</v>
      </c>
      <c r="XQ628" s="6" t="s">
        <v>7182</v>
      </c>
      <c r="XV628"/>
    </row>
    <row r="629" spans="1:686" ht="33" customHeight="1" x14ac:dyDescent="0.2">
      <c r="K629" s="6" t="s">
        <v>9346</v>
      </c>
      <c r="L629" s="6">
        <v>205</v>
      </c>
      <c r="AG629" s="162" t="s">
        <v>10483</v>
      </c>
      <c r="AL629" s="9"/>
      <c r="AM629" s="6" t="s">
        <v>11314</v>
      </c>
      <c r="AO629" s="9"/>
      <c r="AP629" s="9"/>
      <c r="AQ629" s="9"/>
      <c r="BQ629" s="28" t="s">
        <v>7529</v>
      </c>
      <c r="CY629" s="3"/>
      <c r="DA629" s="3"/>
      <c r="EF629" s="9"/>
      <c r="FK629" s="9"/>
      <c r="GP629" s="2"/>
      <c r="GQ629" s="9"/>
      <c r="GZ629" s="166"/>
      <c r="HA629" s="166"/>
      <c r="HB629" s="166"/>
      <c r="HC629" s="166"/>
      <c r="HD629" s="166"/>
      <c r="HE629" s="166"/>
      <c r="HF629" s="166"/>
      <c r="HG629" s="166"/>
      <c r="HH629" s="166"/>
      <c r="HI629" s="166"/>
      <c r="HJ629" s="166"/>
      <c r="HK629" s="166"/>
      <c r="JZ629" s="9"/>
      <c r="KA629" s="9"/>
      <c r="KB629" s="9"/>
      <c r="KC629" s="9"/>
      <c r="KD629" s="9"/>
      <c r="KE629" s="9"/>
      <c r="KF629" s="9"/>
      <c r="PB629" s="29"/>
      <c r="PC629" s="29"/>
      <c r="PM629" s="3" t="s">
        <v>8143</v>
      </c>
      <c r="PN629" s="3" t="s">
        <v>8143</v>
      </c>
      <c r="PO629" s="29" t="s">
        <v>11328</v>
      </c>
      <c r="PP629" s="29" t="s">
        <v>11332</v>
      </c>
      <c r="QA629" s="29" t="s">
        <v>11336</v>
      </c>
      <c r="QB629" s="29" t="s">
        <v>11340</v>
      </c>
      <c r="VI629" s="6"/>
      <c r="VJ629" s="6"/>
      <c r="WA629" s="3" t="s">
        <v>10898</v>
      </c>
      <c r="WE629" s="6"/>
      <c r="XK629"/>
      <c r="XL629" s="6"/>
      <c r="XP629" s="6" t="s">
        <v>10498</v>
      </c>
      <c r="XQ629" s="6" t="s">
        <v>10498</v>
      </c>
      <c r="XV629"/>
    </row>
    <row r="630" spans="1:686" ht="33" customHeight="1" x14ac:dyDescent="0.2">
      <c r="K630" s="6" t="s">
        <v>9346</v>
      </c>
      <c r="L630" s="6">
        <v>205</v>
      </c>
      <c r="AG630" s="162" t="s">
        <v>10483</v>
      </c>
      <c r="AL630" s="9"/>
      <c r="AM630" s="6" t="s">
        <v>11315</v>
      </c>
      <c r="AO630" s="9"/>
      <c r="AP630" s="9"/>
      <c r="AQ630" s="9"/>
      <c r="BQ630" s="28" t="s">
        <v>7529</v>
      </c>
      <c r="CY630" s="3"/>
      <c r="DA630" s="3"/>
      <c r="DK630" s="53"/>
      <c r="DL630" s="53"/>
      <c r="EF630" s="9"/>
      <c r="FK630" s="9"/>
      <c r="GP630" s="2"/>
      <c r="GQ630" s="9"/>
      <c r="GZ630" s="166"/>
      <c r="HA630" s="166"/>
      <c r="HB630" s="166"/>
      <c r="HC630" s="166"/>
      <c r="HD630" s="166"/>
      <c r="HE630" s="166"/>
      <c r="HF630" s="166"/>
      <c r="HG630" s="166"/>
      <c r="HH630" s="166"/>
      <c r="HI630" s="166"/>
      <c r="HJ630" s="166"/>
      <c r="HK630" s="166"/>
      <c r="JZ630" s="9"/>
      <c r="KA630" s="9"/>
      <c r="KB630" s="9"/>
      <c r="KC630" s="9"/>
      <c r="KD630" s="9"/>
      <c r="KE630" s="9"/>
      <c r="KF630" s="9"/>
      <c r="PB630" s="29"/>
      <c r="PC630" s="29"/>
      <c r="PO630" s="29" t="s">
        <v>11329</v>
      </c>
      <c r="PP630" s="29" t="s">
        <v>11333</v>
      </c>
      <c r="QA630" s="29" t="s">
        <v>11337</v>
      </c>
      <c r="QB630" s="29" t="s">
        <v>11325</v>
      </c>
      <c r="VI630" s="6"/>
      <c r="VJ630" s="6"/>
      <c r="WA630" s="3" t="s">
        <v>10898</v>
      </c>
      <c r="WE630" s="6"/>
      <c r="XK630"/>
      <c r="XL630" s="6"/>
      <c r="XP630" s="6" t="s">
        <v>7182</v>
      </c>
      <c r="XQ630" s="6" t="s">
        <v>7182</v>
      </c>
      <c r="XV630"/>
    </row>
    <row r="631" spans="1:686" ht="33" customHeight="1" x14ac:dyDescent="0.2">
      <c r="K631" s="6" t="s">
        <v>9346</v>
      </c>
      <c r="L631" s="6">
        <v>205</v>
      </c>
      <c r="AG631" s="162"/>
      <c r="AL631" s="9"/>
      <c r="AM631" s="6" t="s">
        <v>11220</v>
      </c>
      <c r="AO631" s="28" t="s">
        <v>7877</v>
      </c>
      <c r="AP631" s="9"/>
      <c r="AQ631" s="9"/>
      <c r="CL631" s="28">
        <v>590</v>
      </c>
      <c r="CM631" s="28" t="s">
        <v>2555</v>
      </c>
      <c r="CY631" s="3"/>
      <c r="DA631" s="3"/>
      <c r="DG631" s="29">
        <v>2.41</v>
      </c>
      <c r="DH631" s="29">
        <v>1.61</v>
      </c>
      <c r="DK631" s="53"/>
      <c r="DL631" s="53"/>
      <c r="DU631" s="65">
        <v>1.8</v>
      </c>
      <c r="DV631" s="65">
        <v>1.51</v>
      </c>
      <c r="EF631" s="9"/>
      <c r="FK631" s="9"/>
      <c r="GP631" s="2"/>
      <c r="GQ631" s="9"/>
      <c r="GZ631" s="166"/>
      <c r="HA631" s="166"/>
      <c r="HB631" s="166"/>
      <c r="HC631" s="166"/>
      <c r="HD631" s="166"/>
      <c r="HE631" s="166"/>
      <c r="HF631" s="166"/>
      <c r="HG631" s="166"/>
      <c r="HH631" s="166"/>
      <c r="HI631" s="166"/>
      <c r="HJ631" s="166"/>
      <c r="HK631" s="166"/>
      <c r="JZ631" s="9"/>
      <c r="KA631" s="9"/>
      <c r="KB631" s="9"/>
      <c r="KC631" s="9"/>
      <c r="KD631" s="9"/>
      <c r="KE631" s="9"/>
      <c r="KF631" s="9"/>
      <c r="OR631" s="29">
        <v>3.19</v>
      </c>
      <c r="OS631" s="29">
        <v>1.24</v>
      </c>
      <c r="PB631" s="29">
        <v>2.9</v>
      </c>
      <c r="PC631" s="29">
        <v>1.27</v>
      </c>
      <c r="PM631" s="3" t="s">
        <v>9360</v>
      </c>
      <c r="PN631" s="3" t="s">
        <v>8140</v>
      </c>
      <c r="PO631" s="29">
        <v>3.31</v>
      </c>
      <c r="PP631" s="29">
        <v>1.08</v>
      </c>
      <c r="QA631" s="29">
        <v>2.79</v>
      </c>
      <c r="QB631" s="29">
        <v>1.1299999999999999</v>
      </c>
      <c r="TV631" s="65">
        <v>30.99</v>
      </c>
      <c r="TW631" s="65">
        <v>6.1</v>
      </c>
      <c r="VI631" s="6"/>
      <c r="VJ631" s="6"/>
      <c r="WE631" s="6"/>
      <c r="XK631"/>
      <c r="XL631" s="6"/>
      <c r="XV631"/>
    </row>
    <row r="632" spans="1:686" ht="33" customHeight="1" x14ac:dyDescent="0.2">
      <c r="K632" s="6" t="s">
        <v>9346</v>
      </c>
      <c r="L632" s="6">
        <v>205</v>
      </c>
      <c r="AG632" s="162"/>
      <c r="AL632" s="9"/>
      <c r="AM632" s="6" t="s">
        <v>11200</v>
      </c>
      <c r="AO632" s="9"/>
      <c r="AP632" s="9"/>
      <c r="AQ632" s="9"/>
      <c r="CL632" s="28">
        <v>276</v>
      </c>
      <c r="CM632" s="28" t="s">
        <v>2555</v>
      </c>
      <c r="CY632" s="3"/>
      <c r="DA632" s="3"/>
      <c r="DG632" s="29">
        <v>2.66</v>
      </c>
      <c r="DH632" s="29">
        <v>1.72</v>
      </c>
      <c r="DK632" s="53"/>
      <c r="DL632" s="53"/>
      <c r="DU632" s="65">
        <v>2.44</v>
      </c>
      <c r="DV632" s="65">
        <v>1.83</v>
      </c>
      <c r="EF632" s="9"/>
      <c r="FK632" s="9"/>
      <c r="GP632" s="2"/>
      <c r="GQ632" s="9"/>
      <c r="GZ632" s="166"/>
      <c r="HA632" s="166"/>
      <c r="HB632" s="166"/>
      <c r="HC632" s="166"/>
      <c r="HD632" s="166"/>
      <c r="HE632" s="166"/>
      <c r="HF632" s="166"/>
      <c r="HG632" s="166"/>
      <c r="HH632" s="166"/>
      <c r="HI632" s="166"/>
      <c r="HJ632" s="166"/>
      <c r="HK632" s="166"/>
      <c r="JZ632" s="9"/>
      <c r="KA632" s="9"/>
      <c r="KB632" s="9"/>
      <c r="KC632" s="9"/>
      <c r="KD632" s="9"/>
      <c r="KE632" s="9"/>
      <c r="KF632" s="9"/>
      <c r="OR632" s="29">
        <v>3.22</v>
      </c>
      <c r="OS632" s="29">
        <v>1.26</v>
      </c>
      <c r="PB632" s="29">
        <v>3.37</v>
      </c>
      <c r="PC632" s="29">
        <v>1.23</v>
      </c>
      <c r="PO632" s="29">
        <v>3.39</v>
      </c>
      <c r="PP632" s="29">
        <v>1.1299999999999999</v>
      </c>
      <c r="QA632" s="29">
        <v>3.28</v>
      </c>
      <c r="QB632" s="29">
        <v>1.19</v>
      </c>
      <c r="TV632" s="65">
        <v>28.11</v>
      </c>
      <c r="TW632" s="65">
        <v>7.42</v>
      </c>
      <c r="VI632" s="6"/>
      <c r="VJ632" s="6"/>
      <c r="WE632" s="6"/>
      <c r="XK632"/>
      <c r="XL632" s="6"/>
      <c r="XV632"/>
    </row>
    <row r="633" spans="1:686" ht="33" customHeight="1" x14ac:dyDescent="0.2">
      <c r="K633" s="6" t="s">
        <v>9346</v>
      </c>
      <c r="L633" s="6">
        <v>205</v>
      </c>
      <c r="AG633" s="162"/>
      <c r="AL633" s="9"/>
      <c r="AM633" s="6" t="s">
        <v>11316</v>
      </c>
      <c r="AO633" s="9"/>
      <c r="AP633" s="9"/>
      <c r="AQ633" s="9"/>
      <c r="CY633" s="3"/>
      <c r="DA633" s="3"/>
      <c r="DK633" s="53"/>
      <c r="DL633" s="53"/>
      <c r="EF633" s="9"/>
      <c r="FK633" s="9"/>
      <c r="GP633" s="2"/>
      <c r="GQ633" s="9"/>
      <c r="GZ633" s="166"/>
      <c r="HA633" s="166"/>
      <c r="HB633" s="166"/>
      <c r="HC633" s="166"/>
      <c r="HD633" s="166"/>
      <c r="HE633" s="166"/>
      <c r="HF633" s="166"/>
      <c r="HG633" s="166"/>
      <c r="HH633" s="166"/>
      <c r="HI633" s="166"/>
      <c r="HJ633" s="166"/>
      <c r="HK633" s="166"/>
      <c r="JZ633" s="9"/>
      <c r="KA633" s="9"/>
      <c r="KB633" s="9"/>
      <c r="KC633" s="9"/>
      <c r="KD633" s="9"/>
      <c r="KE633" s="9"/>
      <c r="KF633" s="9"/>
      <c r="PB633" s="29"/>
      <c r="PC633" s="29"/>
      <c r="PM633" s="3" t="s">
        <v>8143</v>
      </c>
      <c r="PN633" s="3" t="s">
        <v>8143</v>
      </c>
      <c r="PO633" s="29">
        <v>0.02</v>
      </c>
      <c r="PP633" s="29">
        <v>1.0900000000000001</v>
      </c>
      <c r="QA633" s="29">
        <v>2.68</v>
      </c>
      <c r="QB633" s="29">
        <v>1.03</v>
      </c>
      <c r="VI633" s="6"/>
      <c r="VJ633" s="6"/>
      <c r="WE633" s="6"/>
      <c r="XK633"/>
      <c r="XL633" s="6"/>
      <c r="XV633"/>
    </row>
    <row r="634" spans="1:686" ht="33" customHeight="1" x14ac:dyDescent="0.2">
      <c r="K634" s="6" t="s">
        <v>9346</v>
      </c>
      <c r="L634" s="6">
        <v>205</v>
      </c>
      <c r="AG634" s="162"/>
      <c r="AL634" s="9"/>
      <c r="AM634" s="6" t="s">
        <v>11317</v>
      </c>
      <c r="AO634" s="9"/>
      <c r="AP634" s="9"/>
      <c r="AQ634" s="9"/>
      <c r="CY634" s="3"/>
      <c r="DA634" s="3"/>
      <c r="DK634" s="53"/>
      <c r="DL634" s="53"/>
      <c r="EF634" s="9"/>
      <c r="FK634" s="9"/>
      <c r="GP634" s="2"/>
      <c r="GQ634" s="9"/>
      <c r="GZ634" s="166"/>
      <c r="HA634" s="166"/>
      <c r="HB634" s="166"/>
      <c r="HC634" s="166"/>
      <c r="HD634" s="166"/>
      <c r="HE634" s="166"/>
      <c r="HF634" s="166"/>
      <c r="HG634" s="166"/>
      <c r="HH634" s="166"/>
      <c r="HI634" s="166"/>
      <c r="HJ634" s="166"/>
      <c r="HK634" s="166"/>
      <c r="JZ634" s="9"/>
      <c r="KA634" s="9"/>
      <c r="KB634" s="9"/>
      <c r="KC634" s="9"/>
      <c r="KD634" s="9"/>
      <c r="KE634" s="9"/>
      <c r="KF634" s="9"/>
      <c r="PB634" s="29"/>
      <c r="PC634" s="29"/>
      <c r="PO634" s="29">
        <v>2.99</v>
      </c>
      <c r="PP634" s="29">
        <v>1.05</v>
      </c>
      <c r="QA634" s="29">
        <v>2.74</v>
      </c>
      <c r="QB634" s="29">
        <v>1.1000000000000001</v>
      </c>
      <c r="VI634" s="6"/>
      <c r="VJ634" s="6"/>
      <c r="WE634" s="6"/>
      <c r="XK634"/>
      <c r="XL634" s="6"/>
      <c r="XV634"/>
    </row>
    <row r="635" spans="1:686" ht="33" customHeight="1" x14ac:dyDescent="0.2">
      <c r="A635" s="162" t="s">
        <v>10483</v>
      </c>
      <c r="B635" s="64" t="s">
        <v>11357</v>
      </c>
      <c r="C635" s="64" t="s">
        <v>9823</v>
      </c>
      <c r="D635" s="64"/>
      <c r="E635" s="64"/>
      <c r="F635" s="4" t="s">
        <v>4649</v>
      </c>
      <c r="J635" s="80" t="s">
        <v>5592</v>
      </c>
      <c r="K635" s="6">
        <v>143</v>
      </c>
      <c r="L635" s="6">
        <v>206</v>
      </c>
      <c r="M635" s="138" t="s">
        <v>2440</v>
      </c>
      <c r="N635" s="3" t="s">
        <v>10073</v>
      </c>
      <c r="O635" s="3" t="s">
        <v>10377</v>
      </c>
      <c r="P635" s="3">
        <v>2</v>
      </c>
      <c r="Q635" s="6" t="s">
        <v>2364</v>
      </c>
      <c r="S635" s="3" t="s">
        <v>197</v>
      </c>
      <c r="T635" s="3" t="s">
        <v>1169</v>
      </c>
      <c r="U635" s="3" t="s">
        <v>198</v>
      </c>
      <c r="V635" s="3" t="s">
        <v>199</v>
      </c>
      <c r="W635" s="3" t="s">
        <v>2211</v>
      </c>
      <c r="X635" s="6" t="s">
        <v>2167</v>
      </c>
      <c r="Y635" s="3" t="s">
        <v>2229</v>
      </c>
      <c r="Z635" s="3" t="s">
        <v>2166</v>
      </c>
      <c r="AA635" s="3" t="s">
        <v>2267</v>
      </c>
      <c r="AB635" s="6" t="s">
        <v>2020</v>
      </c>
      <c r="AC635" s="3" t="s">
        <v>218</v>
      </c>
      <c r="AE635" s="3" t="s">
        <v>3634</v>
      </c>
      <c r="AF635" s="3" t="s">
        <v>985</v>
      </c>
      <c r="AG635" s="6" t="s">
        <v>1180</v>
      </c>
      <c r="AJ635" s="3" t="s">
        <v>542</v>
      </c>
      <c r="AL635" s="9"/>
      <c r="AM635" s="6" t="s">
        <v>1077</v>
      </c>
      <c r="AN635" s="3" t="s">
        <v>537</v>
      </c>
      <c r="AO635" s="28">
        <v>8</v>
      </c>
      <c r="AP635" s="28">
        <v>8</v>
      </c>
      <c r="AQ635" s="9"/>
      <c r="AR635" s="98" t="s">
        <v>2834</v>
      </c>
      <c r="AT635" s="98">
        <v>480</v>
      </c>
      <c r="AU635" s="98">
        <v>480</v>
      </c>
      <c r="AV635" s="98">
        <v>0</v>
      </c>
      <c r="AW635" s="98" t="s">
        <v>3050</v>
      </c>
      <c r="AX635" s="98" t="s">
        <v>3051</v>
      </c>
      <c r="AY635" s="226" t="s">
        <v>3049</v>
      </c>
      <c r="AZ635" s="28" t="s">
        <v>557</v>
      </c>
      <c r="BA635" s="28" t="s">
        <v>557</v>
      </c>
      <c r="BB635" s="28" t="s">
        <v>542</v>
      </c>
      <c r="BC635" s="28" t="s">
        <v>627</v>
      </c>
      <c r="BD635" s="28" t="s">
        <v>53</v>
      </c>
      <c r="BE635" s="28" t="s">
        <v>202</v>
      </c>
      <c r="BF635" s="28" t="s">
        <v>203</v>
      </c>
      <c r="BG635" s="28" t="s">
        <v>137</v>
      </c>
      <c r="BH635" s="98" t="s">
        <v>2708</v>
      </c>
      <c r="BI635" s="28" t="s">
        <v>1529</v>
      </c>
      <c r="BJ635" s="28" t="s">
        <v>11132</v>
      </c>
      <c r="BK635" s="28">
        <v>8</v>
      </c>
      <c r="BL635" s="28" t="s">
        <v>448</v>
      </c>
      <c r="BM635" s="28">
        <v>12</v>
      </c>
      <c r="BN635" s="28" t="s">
        <v>337</v>
      </c>
      <c r="BO635" s="28" t="s">
        <v>286</v>
      </c>
      <c r="BQ635" s="28" t="s">
        <v>4455</v>
      </c>
      <c r="BR635" s="227" t="s">
        <v>200</v>
      </c>
      <c r="BS635" s="227" t="str">
        <f>DD635&amp;" "&amp;FO635&amp;" "&amp;EJ635&amp;" "&amp;HZ635&amp;" "&amp;IZ635&amp;" "&amp;KW635&amp;" "&amp;LU635&amp;" "&amp;MS635&amp;" "&amp;NP635&amp;" "&amp;OO635&amp;" "&amp;PL635&amp;" "&amp;QK635&amp;" "&amp;RM635&amp;" "&amp;SI635&amp;" "&amp;TE635&amp;" "&amp;UE635&amp;" "&amp;JZ635</f>
        <v xml:space="preserve">-- -- -- WSC   EDI-DT BMI EDI-B    CES-D    </v>
      </c>
      <c r="BT635" s="28" t="s">
        <v>4434</v>
      </c>
      <c r="BU635" s="28" t="s">
        <v>8273</v>
      </c>
      <c r="CE635" s="28" t="s">
        <v>4463</v>
      </c>
      <c r="CF635" s="28" t="s">
        <v>3243</v>
      </c>
      <c r="CJ635" s="118" t="s">
        <v>5592</v>
      </c>
      <c r="CK635" s="28" t="s">
        <v>4594</v>
      </c>
      <c r="CL635" s="28">
        <v>244</v>
      </c>
      <c r="CM635" s="28">
        <v>206</v>
      </c>
      <c r="CN635" s="3" t="s">
        <v>515</v>
      </c>
      <c r="CO635" s="3">
        <v>206</v>
      </c>
      <c r="DA635" s="3">
        <v>206</v>
      </c>
      <c r="DD635" s="162" t="s">
        <v>10483</v>
      </c>
      <c r="DE635" s="3" t="s">
        <v>4143</v>
      </c>
      <c r="DF635" s="3" t="s">
        <v>4143</v>
      </c>
      <c r="DG635" s="29">
        <v>2.5</v>
      </c>
      <c r="DH635" s="29">
        <v>1</v>
      </c>
      <c r="DI635" s="162" t="s">
        <v>10483</v>
      </c>
      <c r="DJ635" s="29">
        <v>1.9</v>
      </c>
      <c r="DK635" s="29">
        <v>1</v>
      </c>
      <c r="DL635" s="162" t="s">
        <v>10483</v>
      </c>
      <c r="DM635" s="142"/>
      <c r="DN635" s="142"/>
      <c r="DO635" s="142"/>
      <c r="DP635" s="142"/>
      <c r="DQ635" s="142"/>
      <c r="DR635" s="142"/>
      <c r="DS635" s="142"/>
      <c r="DT635" s="142"/>
      <c r="DU635" s="142">
        <v>1.9</v>
      </c>
      <c r="DV635" s="142">
        <v>1.1000000000000001</v>
      </c>
      <c r="EA635" s="162" t="s">
        <v>10483</v>
      </c>
      <c r="EB635" s="162"/>
      <c r="EC635" s="162" t="s">
        <v>10483</v>
      </c>
      <c r="ED635" s="162" t="s">
        <v>10483</v>
      </c>
      <c r="EE635" s="162" t="s">
        <v>10483</v>
      </c>
      <c r="EF635" s="162" t="s">
        <v>10483</v>
      </c>
      <c r="EJ635" s="162" t="s">
        <v>10483</v>
      </c>
      <c r="EK635" s="162" t="s">
        <v>10483</v>
      </c>
      <c r="EL635" s="162" t="s">
        <v>10483</v>
      </c>
      <c r="EM635" s="162" t="s">
        <v>10483</v>
      </c>
      <c r="EN635" s="162" t="s">
        <v>10483</v>
      </c>
      <c r="EO635" s="162" t="s">
        <v>10483</v>
      </c>
      <c r="EP635" s="162" t="s">
        <v>10483</v>
      </c>
      <c r="EQ635" s="162" t="s">
        <v>10483</v>
      </c>
      <c r="ER635" s="162" t="s">
        <v>10483</v>
      </c>
      <c r="FG635" s="162" t="s">
        <v>10483</v>
      </c>
      <c r="FH635" s="162" t="s">
        <v>10483</v>
      </c>
      <c r="FI635" s="162" t="s">
        <v>10483</v>
      </c>
      <c r="FJ635" s="162" t="s">
        <v>10483</v>
      </c>
      <c r="FK635" s="162" t="s">
        <v>10483</v>
      </c>
      <c r="FO635" s="162" t="s">
        <v>10483</v>
      </c>
      <c r="FP635" s="162" t="s">
        <v>10483</v>
      </c>
      <c r="FQ635" s="162" t="s">
        <v>10483</v>
      </c>
      <c r="FR635" s="162" t="s">
        <v>10483</v>
      </c>
      <c r="FS635" s="162" t="s">
        <v>10483</v>
      </c>
      <c r="FT635" s="162" t="s">
        <v>10483</v>
      </c>
      <c r="FU635" s="162" t="s">
        <v>10483</v>
      </c>
      <c r="FV635" s="162" t="s">
        <v>10483</v>
      </c>
      <c r="FW635" s="162" t="s">
        <v>10483</v>
      </c>
      <c r="FX635" s="162" t="s">
        <v>10483</v>
      </c>
      <c r="GM635" s="162" t="s">
        <v>10483</v>
      </c>
      <c r="GN635" s="162" t="s">
        <v>10483</v>
      </c>
      <c r="GO635" s="162" t="s">
        <v>10483</v>
      </c>
      <c r="GP635" s="162" t="s">
        <v>10483</v>
      </c>
      <c r="GQ635" s="162" t="s">
        <v>10483</v>
      </c>
      <c r="GU635" s="3"/>
      <c r="GZ635" s="166"/>
      <c r="HA635" s="166"/>
      <c r="HB635" s="166"/>
      <c r="HC635" s="166"/>
      <c r="HD635" s="166"/>
      <c r="HE635" s="166"/>
      <c r="HF635" s="166"/>
      <c r="HG635" s="166"/>
      <c r="HH635" s="166"/>
      <c r="HI635" s="166"/>
      <c r="HJ635" s="166"/>
      <c r="HK635" s="166"/>
      <c r="HO635" s="3" t="s">
        <v>557</v>
      </c>
      <c r="HP635" s="29" t="s">
        <v>7548</v>
      </c>
      <c r="HX635" s="29" t="s">
        <v>580</v>
      </c>
      <c r="HY635" s="29" t="s">
        <v>10884</v>
      </c>
      <c r="HZ635" s="3" t="s">
        <v>5560</v>
      </c>
      <c r="IA635" s="3" t="s">
        <v>5560</v>
      </c>
      <c r="IB635" s="3" t="s">
        <v>5560</v>
      </c>
      <c r="IC635" s="29">
        <v>60.5</v>
      </c>
      <c r="ID635" s="29">
        <v>13.5</v>
      </c>
      <c r="IF635" s="29">
        <v>49.7</v>
      </c>
      <c r="IG635" s="29">
        <v>15.9</v>
      </c>
      <c r="IP635" s="142">
        <v>48.8</v>
      </c>
      <c r="IQ635" s="142">
        <v>17.899999999999999</v>
      </c>
      <c r="JZ635" s="9"/>
      <c r="KA635" s="9"/>
      <c r="KB635" s="9"/>
      <c r="KC635" s="9"/>
      <c r="KD635" s="9"/>
      <c r="KE635" s="9"/>
      <c r="KF635" s="9"/>
      <c r="LU635" s="3" t="s">
        <v>4146</v>
      </c>
      <c r="LV635" s="3" t="s">
        <v>4146</v>
      </c>
      <c r="LW635" s="3" t="s">
        <v>4146</v>
      </c>
      <c r="LX635" s="29">
        <v>8.1</v>
      </c>
      <c r="LY635" s="29">
        <v>5.3</v>
      </c>
      <c r="LZ635" s="29">
        <v>5.2</v>
      </c>
      <c r="MA635" s="29">
        <v>5.2</v>
      </c>
      <c r="MH635" s="142">
        <v>5</v>
      </c>
      <c r="MI635" s="142">
        <v>5.2</v>
      </c>
      <c r="MS635" s="3" t="s">
        <v>4104</v>
      </c>
      <c r="MT635" s="3" t="s">
        <v>4104</v>
      </c>
      <c r="MU635" s="29">
        <v>23.5</v>
      </c>
      <c r="MV635" s="29">
        <v>2.8</v>
      </c>
      <c r="MX635" s="29">
        <v>23.5</v>
      </c>
      <c r="MY635" s="29">
        <v>3.1</v>
      </c>
      <c r="NF635" s="142">
        <v>23.5</v>
      </c>
      <c r="NG635" s="142">
        <v>2.8</v>
      </c>
      <c r="NP635" s="3" t="s">
        <v>4147</v>
      </c>
      <c r="NQ635" s="3" t="s">
        <v>4147</v>
      </c>
      <c r="NR635" s="3" t="s">
        <v>4147</v>
      </c>
      <c r="NS635" s="29">
        <v>1.3</v>
      </c>
      <c r="NT635" s="29">
        <v>2.4</v>
      </c>
      <c r="NV635" s="29">
        <v>0.9</v>
      </c>
      <c r="NW635" s="29">
        <v>1.5</v>
      </c>
      <c r="OF635" s="142">
        <v>0.9</v>
      </c>
      <c r="OG635" s="142">
        <v>2.2000000000000002</v>
      </c>
      <c r="RM635" s="3" t="s">
        <v>4252</v>
      </c>
      <c r="RN635" s="3" t="s">
        <v>4579</v>
      </c>
      <c r="RO635" s="3" t="s">
        <v>4252</v>
      </c>
      <c r="RP635" s="29">
        <v>13.6</v>
      </c>
      <c r="RQ635" s="29">
        <v>8.9</v>
      </c>
      <c r="RR635" s="29">
        <v>13.2</v>
      </c>
      <c r="RS635" s="29">
        <v>9.6999999999999993</v>
      </c>
      <c r="RZ635" s="142">
        <v>12.9</v>
      </c>
      <c r="SA635" s="142">
        <v>9.8000000000000007</v>
      </c>
      <c r="VF635" s="3" t="s">
        <v>5074</v>
      </c>
      <c r="VG635" s="3" t="s">
        <v>5186</v>
      </c>
      <c r="VH635" s="3" t="s">
        <v>4504</v>
      </c>
      <c r="VI635" s="3">
        <v>216</v>
      </c>
      <c r="VJ635" s="3">
        <v>88.52</v>
      </c>
      <c r="VQ635" s="3" t="s">
        <v>2440</v>
      </c>
      <c r="VR635" s="3" t="s">
        <v>2440</v>
      </c>
      <c r="VS635" s="3" t="s">
        <v>2440</v>
      </c>
      <c r="VT635" s="6" t="s">
        <v>2440</v>
      </c>
      <c r="VV635" s="2" t="s">
        <v>6111</v>
      </c>
      <c r="VW635" s="2" t="s">
        <v>6112</v>
      </c>
      <c r="VX635" s="3" t="s">
        <v>6483</v>
      </c>
      <c r="VZ635" s="3" t="s">
        <v>537</v>
      </c>
      <c r="WA635" s="134" t="s">
        <v>537</v>
      </c>
      <c r="WB635" s="117" t="s">
        <v>10430</v>
      </c>
      <c r="WC635" s="3" t="s">
        <v>537</v>
      </c>
      <c r="WG635" s="7" t="s">
        <v>537</v>
      </c>
      <c r="WN635" s="2" t="s">
        <v>6482</v>
      </c>
      <c r="WQ635" s="92" t="s">
        <v>537</v>
      </c>
      <c r="WR635" s="92"/>
      <c r="WS635" s="92" t="s">
        <v>537</v>
      </c>
      <c r="WU635" s="3" t="s">
        <v>5839</v>
      </c>
      <c r="WV635" s="7" t="s">
        <v>537</v>
      </c>
      <c r="WW635" s="3" t="s">
        <v>6484</v>
      </c>
      <c r="WZ635" s="6" t="s">
        <v>1169</v>
      </c>
      <c r="XA635" s="6" t="s">
        <v>6485</v>
      </c>
      <c r="XB635" s="6" t="s">
        <v>985</v>
      </c>
      <c r="XE635" s="6" t="s">
        <v>542</v>
      </c>
      <c r="XF635" s="6" t="s">
        <v>19</v>
      </c>
      <c r="XG635" s="6" t="s">
        <v>1412</v>
      </c>
      <c r="XH635" s="6" t="s">
        <v>1412</v>
      </c>
      <c r="XK635" s="3" t="s">
        <v>19</v>
      </c>
      <c r="XL635" s="3" t="s">
        <v>1412</v>
      </c>
      <c r="XP635" s="6" t="s">
        <v>1077</v>
      </c>
      <c r="XQ635" s="6" t="s">
        <v>1077</v>
      </c>
      <c r="XS635" s="3" t="s">
        <v>985</v>
      </c>
      <c r="XU635" s="3" t="s">
        <v>985</v>
      </c>
      <c r="XV635" s="3">
        <v>8</v>
      </c>
      <c r="XX635" s="3" t="s">
        <v>797</v>
      </c>
      <c r="XY635" s="3" t="s">
        <v>1077</v>
      </c>
      <c r="YB635" s="3" t="s">
        <v>797</v>
      </c>
      <c r="YH635" s="6" t="s">
        <v>1529</v>
      </c>
      <c r="YI635" s="3" t="s">
        <v>786</v>
      </c>
      <c r="YJ635" s="3" t="s">
        <v>196</v>
      </c>
      <c r="YL635" s="3" t="s">
        <v>201</v>
      </c>
      <c r="YM635" s="3" t="s">
        <v>537</v>
      </c>
      <c r="YO635" s="3" t="s">
        <v>537</v>
      </c>
      <c r="YQ635" s="3" t="s">
        <v>3899</v>
      </c>
      <c r="YR635" s="3" t="s">
        <v>776</v>
      </c>
      <c r="YS635" s="3" t="s">
        <v>198</v>
      </c>
      <c r="YT635" s="3" t="s">
        <v>199</v>
      </c>
      <c r="YU635" s="3" t="s">
        <v>4042</v>
      </c>
      <c r="YV635" s="3" t="s">
        <v>537</v>
      </c>
      <c r="YX635" s="3" t="s">
        <v>19</v>
      </c>
      <c r="YY635" s="3" t="s">
        <v>2155</v>
      </c>
      <c r="ZA635" s="6" t="s">
        <v>1932</v>
      </c>
      <c r="ZB635" s="3" t="s">
        <v>130</v>
      </c>
      <c r="ZC635" s="3" t="s">
        <v>1953</v>
      </c>
      <c r="ZD635" s="24" t="s">
        <v>1668</v>
      </c>
      <c r="ZH635" s="13" t="s">
        <v>625</v>
      </c>
      <c r="ZI635" s="3" t="s">
        <v>49</v>
      </c>
      <c r="ZJ635" s="3" t="s">
        <v>626</v>
      </c>
    </row>
    <row r="636" spans="1:686" ht="33" customHeight="1" x14ac:dyDescent="0.2">
      <c r="A636" s="162" t="s">
        <v>10483</v>
      </c>
      <c r="B636" s="162"/>
      <c r="C636" s="162" t="s">
        <v>10483</v>
      </c>
      <c r="D636" s="162" t="s">
        <v>10483</v>
      </c>
      <c r="E636" s="162" t="s">
        <v>10483</v>
      </c>
      <c r="K636" s="6">
        <v>143</v>
      </c>
      <c r="L636" s="6">
        <v>206</v>
      </c>
      <c r="M636" s="162" t="s">
        <v>10483</v>
      </c>
      <c r="T636" s="3" t="s">
        <v>1025</v>
      </c>
      <c r="AC636" s="3"/>
      <c r="AE636" s="3" t="s">
        <v>3635</v>
      </c>
      <c r="AL636" s="9"/>
      <c r="AM636" s="6" t="s">
        <v>9403</v>
      </c>
      <c r="AO636" s="28">
        <v>8</v>
      </c>
      <c r="AP636" s="28">
        <v>8</v>
      </c>
      <c r="AQ636" s="9"/>
      <c r="BH636" s="98" t="s">
        <v>2708</v>
      </c>
      <c r="BI636" s="28" t="s">
        <v>1529</v>
      </c>
      <c r="BJ636" s="28" t="s">
        <v>11132</v>
      </c>
      <c r="BK636" s="28">
        <v>8</v>
      </c>
      <c r="BQ636" s="28" t="s">
        <v>4455</v>
      </c>
      <c r="BS636" s="227" t="str">
        <f>DD636&amp;" "&amp;FO636&amp;" "&amp;EJ636&amp;" "&amp;HZ636&amp;" "&amp;IZ636&amp;" "&amp;KW636&amp;" "&amp;LU636&amp;" "&amp;MS636&amp;" "&amp;NP636&amp;" "&amp;OO636&amp;" "&amp;PL636&amp;" "&amp;QK636&amp;" "&amp;RM636&amp;" "&amp;SI636&amp;" "&amp;TE636&amp;" "&amp;UE636&amp;" "&amp;JZ636</f>
        <v xml:space="preserve">-- -- -- WSC             </v>
      </c>
      <c r="CL636" s="28">
        <v>236</v>
      </c>
      <c r="CM636" s="28">
        <v>215</v>
      </c>
      <c r="CO636" s="3">
        <v>215</v>
      </c>
      <c r="DA636" s="3">
        <v>215</v>
      </c>
      <c r="DD636" s="162" t="s">
        <v>10483</v>
      </c>
      <c r="DE636" s="3" t="s">
        <v>4143</v>
      </c>
      <c r="DF636" s="3" t="s">
        <v>4143</v>
      </c>
      <c r="DG636" s="29">
        <v>2.7</v>
      </c>
      <c r="DH636" s="29">
        <v>0.9</v>
      </c>
      <c r="DI636" s="162" t="s">
        <v>10483</v>
      </c>
      <c r="DJ636" s="29">
        <v>2.6</v>
      </c>
      <c r="DK636" s="53">
        <v>1</v>
      </c>
      <c r="DL636" s="162" t="s">
        <v>10483</v>
      </c>
      <c r="DM636" s="142"/>
      <c r="DN636" s="142"/>
      <c r="DO636" s="142"/>
      <c r="DP636" s="142"/>
      <c r="DQ636" s="142"/>
      <c r="DR636" s="142"/>
      <c r="DS636" s="142"/>
      <c r="DT636" s="142"/>
      <c r="DU636" s="142">
        <v>2.2999999999999998</v>
      </c>
      <c r="DV636" s="142">
        <v>1</v>
      </c>
      <c r="EA636" s="162" t="s">
        <v>10483</v>
      </c>
      <c r="EB636" s="162"/>
      <c r="EC636" s="162" t="s">
        <v>10483</v>
      </c>
      <c r="ED636" s="162" t="s">
        <v>10483</v>
      </c>
      <c r="EE636" s="162" t="s">
        <v>10483</v>
      </c>
      <c r="EF636" s="162" t="s">
        <v>10483</v>
      </c>
      <c r="EJ636" s="162" t="s">
        <v>10483</v>
      </c>
      <c r="EK636" s="162" t="s">
        <v>10483</v>
      </c>
      <c r="EL636" s="162" t="s">
        <v>10483</v>
      </c>
      <c r="EM636" s="162" t="s">
        <v>10483</v>
      </c>
      <c r="EN636" s="162" t="s">
        <v>10483</v>
      </c>
      <c r="EO636" s="162" t="s">
        <v>10483</v>
      </c>
      <c r="EP636" s="162" t="s">
        <v>10483</v>
      </c>
      <c r="EQ636" s="162" t="s">
        <v>10483</v>
      </c>
      <c r="ER636" s="162" t="s">
        <v>10483</v>
      </c>
      <c r="FG636" s="162" t="s">
        <v>10483</v>
      </c>
      <c r="FH636" s="162" t="s">
        <v>10483</v>
      </c>
      <c r="FI636" s="162" t="s">
        <v>10483</v>
      </c>
      <c r="FJ636" s="162" t="s">
        <v>10483</v>
      </c>
      <c r="FK636" s="162" t="s">
        <v>10483</v>
      </c>
      <c r="FO636" s="162" t="s">
        <v>10483</v>
      </c>
      <c r="FP636" s="162" t="s">
        <v>10483</v>
      </c>
      <c r="FQ636" s="162" t="s">
        <v>10483</v>
      </c>
      <c r="FR636" s="162" t="s">
        <v>10483</v>
      </c>
      <c r="FS636" s="162" t="s">
        <v>10483</v>
      </c>
      <c r="FT636" s="162" t="s">
        <v>10483</v>
      </c>
      <c r="FU636" s="162" t="s">
        <v>10483</v>
      </c>
      <c r="FV636" s="162" t="s">
        <v>10483</v>
      </c>
      <c r="FW636" s="162" t="s">
        <v>10483</v>
      </c>
      <c r="FX636" s="162" t="s">
        <v>10483</v>
      </c>
      <c r="GM636" s="162" t="s">
        <v>10483</v>
      </c>
      <c r="GN636" s="162" t="s">
        <v>10483</v>
      </c>
      <c r="GO636" s="162" t="s">
        <v>10483</v>
      </c>
      <c r="GP636" s="162" t="s">
        <v>10483</v>
      </c>
      <c r="GQ636" s="162" t="s">
        <v>10483</v>
      </c>
      <c r="GU636" s="3"/>
      <c r="GY636" s="53"/>
      <c r="GZ636" s="166"/>
      <c r="HA636" s="166"/>
      <c r="HB636" s="166"/>
      <c r="HC636" s="166"/>
      <c r="HD636" s="166"/>
      <c r="HE636" s="166"/>
      <c r="HF636" s="166"/>
      <c r="HG636" s="166"/>
      <c r="HH636" s="166"/>
      <c r="HI636" s="166"/>
      <c r="HJ636" s="166"/>
      <c r="HK636" s="166"/>
      <c r="HZ636" s="3" t="s">
        <v>5560</v>
      </c>
      <c r="IA636" s="3" t="s">
        <v>5560</v>
      </c>
      <c r="IB636" s="3" t="s">
        <v>5560</v>
      </c>
      <c r="IC636" s="29">
        <v>62.7</v>
      </c>
      <c r="ID636" s="29">
        <v>12.5</v>
      </c>
      <c r="IF636" s="29">
        <v>62.5</v>
      </c>
      <c r="IG636" s="29">
        <v>13.4</v>
      </c>
      <c r="IP636" s="142">
        <v>56.4</v>
      </c>
      <c r="IQ636" s="142">
        <v>16.5</v>
      </c>
      <c r="JZ636" s="9"/>
      <c r="KA636" s="9"/>
      <c r="KB636" s="9"/>
      <c r="KC636" s="9"/>
      <c r="KD636" s="9"/>
      <c r="KE636" s="9"/>
      <c r="KF636" s="9"/>
      <c r="LX636" s="29">
        <v>8.5</v>
      </c>
      <c r="LY636" s="29">
        <v>5</v>
      </c>
      <c r="LZ636" s="29">
        <v>8.6999999999999993</v>
      </c>
      <c r="MA636" s="29">
        <v>5.5</v>
      </c>
      <c r="MH636" s="142">
        <v>7.1</v>
      </c>
      <c r="MI636" s="142">
        <v>5.8</v>
      </c>
      <c r="MU636" s="29">
        <v>23.4</v>
      </c>
      <c r="MV636" s="29">
        <v>2.6</v>
      </c>
      <c r="MX636" s="29">
        <v>23.5</v>
      </c>
      <c r="MY636" s="29">
        <v>2.7</v>
      </c>
      <c r="NF636" s="142">
        <v>23.4</v>
      </c>
      <c r="NG636" s="142">
        <v>2.8</v>
      </c>
      <c r="NS636" s="29">
        <v>1.2</v>
      </c>
      <c r="NT636" s="29">
        <v>2</v>
      </c>
      <c r="NV636" s="29">
        <v>1.4</v>
      </c>
      <c r="NW636" s="29">
        <v>2.8</v>
      </c>
      <c r="OF636" s="142">
        <v>1.2</v>
      </c>
      <c r="OG636" s="142">
        <v>2.5</v>
      </c>
      <c r="RP636" s="29">
        <v>14.8</v>
      </c>
      <c r="RQ636" s="29">
        <v>9</v>
      </c>
      <c r="RR636" s="29">
        <v>14.8</v>
      </c>
      <c r="RS636" s="29">
        <v>9.6</v>
      </c>
      <c r="RZ636" s="142">
        <v>15.2</v>
      </c>
      <c r="SA636" s="142">
        <v>11.7</v>
      </c>
      <c r="VF636" s="3" t="s">
        <v>5035</v>
      </c>
      <c r="VG636" s="3" t="s">
        <v>5187</v>
      </c>
      <c r="VH636" s="9"/>
      <c r="VI636" s="9"/>
      <c r="VJ636" s="9"/>
      <c r="WA636" s="134" t="s">
        <v>537</v>
      </c>
      <c r="WZ636" s="6" t="s">
        <v>1025</v>
      </c>
      <c r="XA636" s="6" t="s">
        <v>3635</v>
      </c>
      <c r="XF636" s="6" t="s">
        <v>19</v>
      </c>
      <c r="XG636" s="6" t="s">
        <v>1013</v>
      </c>
      <c r="XH636" s="6" t="s">
        <v>1006</v>
      </c>
      <c r="XK636"/>
      <c r="XL636" s="3" t="s">
        <v>1013</v>
      </c>
      <c r="XP636" s="6" t="s">
        <v>9403</v>
      </c>
      <c r="XQ636" s="6" t="s">
        <v>9403</v>
      </c>
      <c r="XV636" s="3">
        <v>8</v>
      </c>
      <c r="XY636" s="3" t="s">
        <v>1013</v>
      </c>
      <c r="YB636" s="3" t="s">
        <v>1013</v>
      </c>
      <c r="YJ636" s="3" t="s">
        <v>196</v>
      </c>
      <c r="YX636" s="3" t="s">
        <v>19</v>
      </c>
      <c r="ZC636" s="3"/>
    </row>
    <row r="637" spans="1:686" ht="33" customHeight="1" x14ac:dyDescent="0.2">
      <c r="A637" s="162" t="s">
        <v>10483</v>
      </c>
      <c r="B637" s="64" t="s">
        <v>11357</v>
      </c>
      <c r="C637" s="64" t="s">
        <v>9823</v>
      </c>
      <c r="D637" s="64"/>
      <c r="E637" s="64"/>
      <c r="K637" s="6">
        <v>144</v>
      </c>
      <c r="L637" s="6">
        <v>207</v>
      </c>
      <c r="M637" s="138" t="s">
        <v>3636</v>
      </c>
      <c r="N637" s="3" t="s">
        <v>10073</v>
      </c>
      <c r="O637" s="3" t="s">
        <v>10377</v>
      </c>
      <c r="P637" s="3">
        <v>2</v>
      </c>
      <c r="Q637" s="3" t="s">
        <v>2381</v>
      </c>
      <c r="S637" s="3" t="s">
        <v>75</v>
      </c>
      <c r="T637" s="3" t="s">
        <v>1271</v>
      </c>
      <c r="U637" s="3" t="s">
        <v>899</v>
      </c>
      <c r="V637" s="3" t="s">
        <v>898</v>
      </c>
      <c r="W637" s="3" t="s">
        <v>2212</v>
      </c>
      <c r="X637" s="3" t="s">
        <v>2167</v>
      </c>
      <c r="Y637" s="3" t="s">
        <v>2229</v>
      </c>
      <c r="Z637" s="3" t="s">
        <v>2166</v>
      </c>
      <c r="AA637" s="3" t="s">
        <v>2300</v>
      </c>
      <c r="AB637" s="6" t="s">
        <v>2020</v>
      </c>
      <c r="AC637" s="3" t="s">
        <v>218</v>
      </c>
      <c r="AD637" s="3" t="s">
        <v>3640</v>
      </c>
      <c r="AE637" s="3" t="s">
        <v>3637</v>
      </c>
      <c r="AF637" s="3" t="s">
        <v>1926</v>
      </c>
      <c r="AG637" s="6" t="s">
        <v>1180</v>
      </c>
      <c r="AI637" s="3" t="s">
        <v>3641</v>
      </c>
      <c r="AJ637" s="3" t="s">
        <v>542</v>
      </c>
      <c r="AL637" s="9"/>
      <c r="AM637" s="6" t="s">
        <v>1077</v>
      </c>
      <c r="AN637" s="158" t="s">
        <v>5963</v>
      </c>
      <c r="AO637" s="28">
        <v>10</v>
      </c>
      <c r="AP637" s="28">
        <v>10</v>
      </c>
      <c r="AQ637" s="28">
        <v>30</v>
      </c>
      <c r="AR637" s="28" t="s">
        <v>2833</v>
      </c>
      <c r="AS637" s="28"/>
      <c r="AT637" s="28">
        <v>206</v>
      </c>
      <c r="AU637" s="28">
        <v>206</v>
      </c>
      <c r="AV637" s="28">
        <v>0</v>
      </c>
      <c r="AW637" s="28" t="s">
        <v>3053</v>
      </c>
      <c r="AX637" s="28" t="s">
        <v>3054</v>
      </c>
      <c r="AY637" s="228" t="s">
        <v>3052</v>
      </c>
      <c r="AZ637" s="28" t="s">
        <v>557</v>
      </c>
      <c r="BA637" s="28" t="s">
        <v>557</v>
      </c>
      <c r="BB637" s="28" t="s">
        <v>542</v>
      </c>
      <c r="BC637" s="28" t="s">
        <v>1392</v>
      </c>
      <c r="BH637" s="98" t="s">
        <v>2708</v>
      </c>
      <c r="BI637" s="28" t="s">
        <v>1529</v>
      </c>
      <c r="BJ637" s="28" t="s">
        <v>11128</v>
      </c>
      <c r="BK637" s="28">
        <v>10</v>
      </c>
      <c r="BL637" s="28" t="s">
        <v>448</v>
      </c>
      <c r="BM637" s="28" t="s">
        <v>112</v>
      </c>
      <c r="BN637" s="28" t="s">
        <v>337</v>
      </c>
      <c r="BO637" s="28" t="s">
        <v>448</v>
      </c>
      <c r="BQ637" s="28" t="s">
        <v>4455</v>
      </c>
      <c r="BR637" s="227" t="s">
        <v>1389</v>
      </c>
      <c r="BS637" s="227" t="str">
        <f>DD637&amp;" "&amp;FO637&amp;" "&amp;EJ637&amp;" "&amp;HZ637&amp;" "&amp;IZ637&amp;" "&amp;KW637&amp;" "&amp;LU637&amp;" "&amp;MS637&amp;" "&amp;NP637&amp;" "&amp;OO637&amp;" "&amp;PL637&amp;" "&amp;QK637&amp;" "&amp;RM637&amp;" "&amp;SI637&amp;" "&amp;TE637&amp;" "&amp;UE637&amp;" "&amp;JZ637</f>
        <v xml:space="preserve">-- EDE-Q-R -- WCS
EDE-Q-WC EDE-Q-SC EDE-Q-EC EDI-2-DT BMI     BDI-II    </v>
      </c>
      <c r="BT637" s="28" t="s">
        <v>4436</v>
      </c>
      <c r="BU637" s="28" t="s">
        <v>8178</v>
      </c>
      <c r="BV637" s="28" t="s">
        <v>4210</v>
      </c>
      <c r="BW637" s="28" t="s">
        <v>8274</v>
      </c>
      <c r="BX637" s="28" t="s">
        <v>8275</v>
      </c>
      <c r="BY637" s="28" t="s">
        <v>8276</v>
      </c>
      <c r="BZ637" s="28" t="s">
        <v>8277</v>
      </c>
      <c r="CE637" s="28" t="s">
        <v>4652</v>
      </c>
      <c r="CF637" s="28" t="s">
        <v>3246</v>
      </c>
      <c r="CK637" s="28" t="s">
        <v>4594</v>
      </c>
      <c r="CL637" s="28">
        <v>106</v>
      </c>
      <c r="CM637" s="28">
        <v>91</v>
      </c>
      <c r="CN637" s="3" t="s">
        <v>112</v>
      </c>
      <c r="CO637" s="3">
        <v>91</v>
      </c>
      <c r="CP637" s="3" t="s">
        <v>337</v>
      </c>
      <c r="CQ637" s="3">
        <v>91</v>
      </c>
      <c r="DA637" s="3">
        <v>91</v>
      </c>
      <c r="DB637" s="3">
        <v>91</v>
      </c>
      <c r="DD637" s="162" t="s">
        <v>10483</v>
      </c>
      <c r="DE637" s="3" t="s">
        <v>4143</v>
      </c>
      <c r="DF637" s="3" t="s">
        <v>4309</v>
      </c>
      <c r="DG637" s="29">
        <v>2.29</v>
      </c>
      <c r="DH637" s="29">
        <v>0.92</v>
      </c>
      <c r="DI637" s="162" t="s">
        <v>10483</v>
      </c>
      <c r="DJ637" s="29">
        <v>1.62</v>
      </c>
      <c r="DK637" s="29">
        <v>0.77</v>
      </c>
      <c r="DL637" s="162" t="s">
        <v>10483</v>
      </c>
      <c r="DM637" s="142"/>
      <c r="DN637" s="142"/>
      <c r="DO637" s="142"/>
      <c r="DP637" s="142"/>
      <c r="DQ637" s="142"/>
      <c r="DR637" s="142"/>
      <c r="DS637" s="142"/>
      <c r="DT637" s="142"/>
      <c r="DU637" s="142">
        <v>1.26</v>
      </c>
      <c r="DV637" s="142">
        <v>0.75</v>
      </c>
      <c r="DW637" s="142">
        <v>1.29</v>
      </c>
      <c r="DX637" s="142">
        <v>0.82</v>
      </c>
      <c r="EA637" s="162" t="s">
        <v>10483</v>
      </c>
      <c r="EB637" s="162"/>
      <c r="EC637" s="162" t="s">
        <v>10483</v>
      </c>
      <c r="ED637" s="162" t="s">
        <v>10483</v>
      </c>
      <c r="EE637" s="162" t="s">
        <v>10483</v>
      </c>
      <c r="EF637" s="162" t="s">
        <v>10483</v>
      </c>
      <c r="EJ637" s="162" t="s">
        <v>10483</v>
      </c>
      <c r="EK637" s="162" t="s">
        <v>10483</v>
      </c>
      <c r="EL637" s="162" t="s">
        <v>10483</v>
      </c>
      <c r="EM637" s="162" t="s">
        <v>10483</v>
      </c>
      <c r="EN637" s="162" t="s">
        <v>10483</v>
      </c>
      <c r="EO637" s="162" t="s">
        <v>10483</v>
      </c>
      <c r="EP637" s="162" t="s">
        <v>10483</v>
      </c>
      <c r="EQ637" s="162" t="s">
        <v>10483</v>
      </c>
      <c r="ER637" s="162" t="s">
        <v>10483</v>
      </c>
      <c r="FG637" s="162" t="s">
        <v>10483</v>
      </c>
      <c r="FH637" s="162" t="s">
        <v>10483</v>
      </c>
      <c r="FI637" s="162" t="s">
        <v>10483</v>
      </c>
      <c r="FJ637" s="162" t="s">
        <v>10483</v>
      </c>
      <c r="FK637" s="162" t="s">
        <v>10483</v>
      </c>
      <c r="FO637" s="3" t="s">
        <v>4164</v>
      </c>
      <c r="FP637" s="162" t="s">
        <v>10483</v>
      </c>
      <c r="FQ637" s="3" t="s">
        <v>4340</v>
      </c>
      <c r="FR637" s="3" t="s">
        <v>4164</v>
      </c>
      <c r="FS637" s="29">
        <v>2.2999999999999998</v>
      </c>
      <c r="FT637" s="29">
        <v>1.2</v>
      </c>
      <c r="FU637" s="53" t="s">
        <v>10483</v>
      </c>
      <c r="FV637" s="29">
        <v>1.53</v>
      </c>
      <c r="FW637" s="29">
        <v>1.2</v>
      </c>
      <c r="FX637" s="162" t="s">
        <v>10483</v>
      </c>
      <c r="GF637" s="142">
        <v>1.1399999999999999</v>
      </c>
      <c r="GG637" s="142">
        <v>1.2</v>
      </c>
      <c r="GH637" s="142">
        <v>1.17</v>
      </c>
      <c r="GI637" s="142">
        <v>1.1000000000000001</v>
      </c>
      <c r="GJ637" s="142"/>
      <c r="GM637" s="162" t="s">
        <v>10483</v>
      </c>
      <c r="GN637" s="162" t="s">
        <v>10483</v>
      </c>
      <c r="GO637" s="162" t="s">
        <v>10483</v>
      </c>
      <c r="GP637" s="162" t="s">
        <v>10483</v>
      </c>
      <c r="GQ637" s="162" t="s">
        <v>10483</v>
      </c>
      <c r="GU637" s="3"/>
      <c r="GZ637" s="166"/>
      <c r="HA637" s="166"/>
      <c r="HB637" s="166"/>
      <c r="HC637" s="166"/>
      <c r="HD637" s="166"/>
      <c r="HE637" s="166"/>
      <c r="HF637" s="166"/>
      <c r="HG637" s="166"/>
      <c r="HH637" s="166"/>
      <c r="HI637" s="166"/>
      <c r="HJ637" s="166"/>
      <c r="HK637" s="166"/>
      <c r="HO637" s="3" t="s">
        <v>557</v>
      </c>
      <c r="HZ637" s="3" t="s">
        <v>4435</v>
      </c>
      <c r="IA637" s="3" t="s">
        <v>4572</v>
      </c>
      <c r="IB637" s="3" t="s">
        <v>4125</v>
      </c>
      <c r="IC637" s="53" t="s">
        <v>10483</v>
      </c>
      <c r="ID637" s="53" t="s">
        <v>10483</v>
      </c>
      <c r="IF637" s="53" t="s">
        <v>10483</v>
      </c>
      <c r="IG637" s="53" t="s">
        <v>10483</v>
      </c>
      <c r="IH637" s="53"/>
      <c r="IZ637" s="3" t="s">
        <v>4124</v>
      </c>
      <c r="JA637" s="3" t="s">
        <v>4310</v>
      </c>
      <c r="JB637" s="3" t="s">
        <v>4310</v>
      </c>
      <c r="JC637" s="29">
        <v>2.5499999999999998</v>
      </c>
      <c r="JD637" s="29">
        <v>1.2</v>
      </c>
      <c r="JF637" s="29">
        <v>1.97</v>
      </c>
      <c r="JG637" s="29">
        <v>1</v>
      </c>
      <c r="JP637" s="142">
        <v>1.48</v>
      </c>
      <c r="JQ637" s="142">
        <v>1</v>
      </c>
      <c r="JR637" s="142">
        <v>1.58</v>
      </c>
      <c r="JS637" s="142">
        <v>1.2</v>
      </c>
      <c r="JT637" s="142"/>
      <c r="JZ637" s="9"/>
      <c r="KA637" s="9"/>
      <c r="KB637" s="9"/>
      <c r="KC637" s="9"/>
      <c r="KD637" s="9"/>
      <c r="KE637" s="9"/>
      <c r="KF637" s="9"/>
      <c r="KW637" s="3" t="s">
        <v>4139</v>
      </c>
      <c r="KX637" s="3" t="s">
        <v>4311</v>
      </c>
      <c r="KY637" s="3" t="s">
        <v>4311</v>
      </c>
      <c r="KZ637" s="29">
        <v>1.24</v>
      </c>
      <c r="LA637" s="29">
        <v>1.1000000000000001</v>
      </c>
      <c r="LC637" s="29">
        <v>0.79</v>
      </c>
      <c r="LD637" s="29">
        <v>0.67</v>
      </c>
      <c r="LK637" s="142">
        <v>0.56000000000000005</v>
      </c>
      <c r="LL637" s="142">
        <v>0.59</v>
      </c>
      <c r="LM637" s="142">
        <v>0.5</v>
      </c>
      <c r="LN637" s="142">
        <v>0.56000000000000005</v>
      </c>
      <c r="LO637" s="142"/>
      <c r="LU637" s="3" t="s">
        <v>4153</v>
      </c>
      <c r="LV637" s="3" t="s">
        <v>4153</v>
      </c>
      <c r="LW637" s="3" t="s">
        <v>4153</v>
      </c>
      <c r="LX637" s="29">
        <v>3.67</v>
      </c>
      <c r="LY637" s="29">
        <v>0.76</v>
      </c>
      <c r="LZ637" s="29">
        <v>3.1</v>
      </c>
      <c r="MA637" s="29">
        <v>0.8</v>
      </c>
      <c r="MH637" s="142">
        <v>2.95</v>
      </c>
      <c r="MI637" s="142">
        <v>0.98</v>
      </c>
      <c r="MJ637" s="142">
        <v>2.75</v>
      </c>
      <c r="MK637" s="142">
        <v>0.95</v>
      </c>
      <c r="MS637" s="3" t="s">
        <v>4104</v>
      </c>
      <c r="MT637" s="3" t="s">
        <v>4104</v>
      </c>
      <c r="MU637" s="29">
        <v>24</v>
      </c>
      <c r="MV637" s="29">
        <v>4.2</v>
      </c>
      <c r="MX637" s="53" t="s">
        <v>10483</v>
      </c>
      <c r="MY637" s="53" t="s">
        <v>10483</v>
      </c>
      <c r="NF637" s="142">
        <v>24.5</v>
      </c>
      <c r="NG637" s="142">
        <v>4.3</v>
      </c>
      <c r="NH637" s="142">
        <v>24.2</v>
      </c>
      <c r="NI637" s="142">
        <v>4.7</v>
      </c>
      <c r="NJ637" s="142"/>
      <c r="RM637" s="3" t="s">
        <v>618</v>
      </c>
      <c r="RN637" s="3" t="s">
        <v>668</v>
      </c>
      <c r="RO637" s="3" t="s">
        <v>668</v>
      </c>
      <c r="RP637" s="29">
        <v>9.1999999999999993</v>
      </c>
      <c r="RQ637" s="29">
        <v>8.4</v>
      </c>
      <c r="RR637" s="29">
        <v>9.3000000000000007</v>
      </c>
      <c r="RS637" s="29">
        <v>8.3000000000000007</v>
      </c>
      <c r="RZ637" s="142">
        <v>7.7</v>
      </c>
      <c r="SA637" s="142">
        <v>7.8</v>
      </c>
      <c r="SB637" s="142">
        <v>7.4</v>
      </c>
      <c r="SC637" s="142">
        <v>6.19</v>
      </c>
      <c r="VF637" s="3" t="s">
        <v>5074</v>
      </c>
      <c r="VG637" s="3" t="s">
        <v>5188</v>
      </c>
      <c r="VH637" s="3" t="s">
        <v>4504</v>
      </c>
      <c r="VI637" s="3">
        <v>90</v>
      </c>
      <c r="VJ637" s="3">
        <v>84.91</v>
      </c>
      <c r="VQ637" s="3" t="s">
        <v>3636</v>
      </c>
      <c r="VR637" s="3" t="s">
        <v>6486</v>
      </c>
      <c r="VS637" s="3" t="s">
        <v>6486</v>
      </c>
      <c r="VT637" s="6" t="s">
        <v>3636</v>
      </c>
      <c r="VV637" s="2" t="s">
        <v>6487</v>
      </c>
      <c r="VW637" s="2" t="s">
        <v>6488</v>
      </c>
      <c r="VX637" s="3" t="s">
        <v>6491</v>
      </c>
      <c r="VZ637" s="3" t="s">
        <v>5963</v>
      </c>
      <c r="WA637" s="3" t="s">
        <v>10927</v>
      </c>
      <c r="WB637" s="117" t="s">
        <v>10475</v>
      </c>
      <c r="WC637" s="3" t="s">
        <v>5963</v>
      </c>
      <c r="WG637" s="99" t="s">
        <v>6489</v>
      </c>
      <c r="WN637" s="2" t="s">
        <v>6490</v>
      </c>
      <c r="WQ637" s="92" t="s">
        <v>776</v>
      </c>
      <c r="WU637" s="3" t="s">
        <v>776</v>
      </c>
      <c r="WV637" s="7" t="s">
        <v>3915</v>
      </c>
      <c r="WZ637" s="6" t="s">
        <v>1271</v>
      </c>
      <c r="XA637" s="6" t="s">
        <v>3637</v>
      </c>
      <c r="XB637" s="6" t="s">
        <v>6492</v>
      </c>
      <c r="XD637" s="6" t="s">
        <v>3641</v>
      </c>
      <c r="XE637" s="6" t="s">
        <v>542</v>
      </c>
      <c r="XF637" s="6" t="s">
        <v>2515</v>
      </c>
      <c r="XG637" s="6" t="s">
        <v>1077</v>
      </c>
      <c r="XH637" s="6" t="s">
        <v>1077</v>
      </c>
      <c r="XK637"/>
      <c r="XL637" s="3" t="s">
        <v>1077</v>
      </c>
      <c r="XM637" s="6" t="s">
        <v>1077</v>
      </c>
      <c r="XN637" s="6" t="s">
        <v>1077</v>
      </c>
      <c r="XP637" s="6" t="s">
        <v>1077</v>
      </c>
      <c r="XQ637" s="6" t="s">
        <v>1077</v>
      </c>
      <c r="XS637" s="3" t="s">
        <v>11028</v>
      </c>
      <c r="XU637" s="3" t="s">
        <v>1926</v>
      </c>
      <c r="XV637" s="3">
        <v>10</v>
      </c>
      <c r="YB637" s="3" t="s">
        <v>1077</v>
      </c>
      <c r="YH637" s="6" t="s">
        <v>1529</v>
      </c>
      <c r="YI637" s="6" t="s">
        <v>788</v>
      </c>
      <c r="YJ637" s="3" t="s">
        <v>1196</v>
      </c>
      <c r="YM637" s="3" t="s">
        <v>776</v>
      </c>
      <c r="YQ637" s="3" t="s">
        <v>776</v>
      </c>
      <c r="YR637" s="3" t="s">
        <v>3915</v>
      </c>
      <c r="YS637" s="3" t="s">
        <v>899</v>
      </c>
      <c r="YT637" s="3" t="s">
        <v>898</v>
      </c>
      <c r="YU637" s="3" t="s">
        <v>4043</v>
      </c>
      <c r="YV637" s="3" t="s">
        <v>537</v>
      </c>
      <c r="YX637" s="3" t="s">
        <v>2515</v>
      </c>
      <c r="YY637" s="3" t="s">
        <v>2156</v>
      </c>
      <c r="ZA637" s="6" t="s">
        <v>1923</v>
      </c>
      <c r="ZB637" s="3" t="s">
        <v>781</v>
      </c>
      <c r="ZC637" s="3" t="s">
        <v>1953</v>
      </c>
      <c r="ZH637" s="13" t="s">
        <v>1390</v>
      </c>
      <c r="ZI637" s="3" t="s">
        <v>862</v>
      </c>
      <c r="ZJ637" s="3" t="s">
        <v>1391</v>
      </c>
    </row>
    <row r="638" spans="1:686" ht="33" customHeight="1" x14ac:dyDescent="0.2">
      <c r="A638" s="162" t="s">
        <v>10483</v>
      </c>
      <c r="B638" s="162"/>
      <c r="C638" s="162" t="s">
        <v>10483</v>
      </c>
      <c r="D638" s="162" t="s">
        <v>10483</v>
      </c>
      <c r="E638" s="162" t="s">
        <v>10483</v>
      </c>
      <c r="K638" s="6">
        <v>144</v>
      </c>
      <c r="L638" s="6">
        <v>207</v>
      </c>
      <c r="M638" s="162" t="s">
        <v>10483</v>
      </c>
      <c r="T638" s="3" t="s">
        <v>1173</v>
      </c>
      <c r="AC638" s="3"/>
      <c r="AE638" s="3" t="s">
        <v>3639</v>
      </c>
      <c r="AI638" s="3" t="s">
        <v>3638</v>
      </c>
      <c r="AL638" s="9"/>
      <c r="AM638" s="6" t="s">
        <v>9403</v>
      </c>
      <c r="AO638" s="28">
        <v>10</v>
      </c>
      <c r="AP638" s="28">
        <v>10</v>
      </c>
      <c r="AQ638" s="28">
        <v>30</v>
      </c>
      <c r="BH638" s="98" t="s">
        <v>2708</v>
      </c>
      <c r="BI638" s="28" t="s">
        <v>1529</v>
      </c>
      <c r="BJ638" s="28" t="s">
        <v>11128</v>
      </c>
      <c r="BK638" s="28">
        <v>10</v>
      </c>
      <c r="BQ638" s="28" t="s">
        <v>4455</v>
      </c>
      <c r="BS638" s="227" t="str">
        <f>DD638&amp;" "&amp;FO638&amp;" "&amp;EJ638&amp;" "&amp;HZ638&amp;" "&amp;IZ638&amp;" "&amp;KW638&amp;" "&amp;LU638&amp;" "&amp;MS638&amp;" "&amp;NP638&amp;" "&amp;OO638&amp;" "&amp;PL638&amp;" "&amp;QK638&amp;" "&amp;RM638&amp;" "&amp;SI638&amp;" "&amp;TE638&amp;" "&amp;UE638&amp;" "&amp;JZ638</f>
        <v xml:space="preserve">-- EDE-Q-R --  EDE-Q-SC EDE-Q-EC           </v>
      </c>
      <c r="CL638" s="28">
        <v>100</v>
      </c>
      <c r="CM638" s="28">
        <v>94</v>
      </c>
      <c r="CO638" s="3">
        <v>94</v>
      </c>
      <c r="CQ638" s="3">
        <v>94</v>
      </c>
      <c r="DA638" s="3">
        <v>94</v>
      </c>
      <c r="DB638" s="3">
        <v>94</v>
      </c>
      <c r="DD638" s="162" t="s">
        <v>10483</v>
      </c>
      <c r="DE638" s="162" t="s">
        <v>10483</v>
      </c>
      <c r="DF638" s="162" t="s">
        <v>10483</v>
      </c>
      <c r="DG638" s="29">
        <v>2.33</v>
      </c>
      <c r="DH638" s="29">
        <v>1.1000000000000001</v>
      </c>
      <c r="DI638" s="162" t="s">
        <v>10483</v>
      </c>
      <c r="DJ638" s="29">
        <v>2.09</v>
      </c>
      <c r="DK638" s="29">
        <v>1</v>
      </c>
      <c r="DL638" s="162" t="s">
        <v>10483</v>
      </c>
      <c r="DM638" s="142"/>
      <c r="DN638" s="142"/>
      <c r="DO638" s="142"/>
      <c r="DP638" s="142"/>
      <c r="DQ638" s="142"/>
      <c r="DR638" s="142"/>
      <c r="DS638" s="142"/>
      <c r="DT638" s="142"/>
      <c r="DU638" s="142">
        <v>1.68</v>
      </c>
      <c r="DV638" s="142">
        <v>1.1000000000000001</v>
      </c>
      <c r="DW638" s="142">
        <v>1.62</v>
      </c>
      <c r="DX638" s="142">
        <v>1.1000000000000001</v>
      </c>
      <c r="EA638" s="162" t="s">
        <v>10483</v>
      </c>
      <c r="EB638" s="162"/>
      <c r="EC638" s="162" t="s">
        <v>10483</v>
      </c>
      <c r="ED638" s="162" t="s">
        <v>10483</v>
      </c>
      <c r="EE638" s="162" t="s">
        <v>10483</v>
      </c>
      <c r="EF638" s="162" t="s">
        <v>10483</v>
      </c>
      <c r="EJ638" s="162" t="s">
        <v>10483</v>
      </c>
      <c r="EK638" s="162" t="s">
        <v>10483</v>
      </c>
      <c r="EL638" s="162" t="s">
        <v>10483</v>
      </c>
      <c r="EM638" s="162" t="s">
        <v>10483</v>
      </c>
      <c r="EN638" s="162" t="s">
        <v>10483</v>
      </c>
      <c r="EO638" s="162" t="s">
        <v>10483</v>
      </c>
      <c r="EP638" s="162" t="s">
        <v>10483</v>
      </c>
      <c r="EQ638" s="162" t="s">
        <v>10483</v>
      </c>
      <c r="ER638" s="162" t="s">
        <v>10483</v>
      </c>
      <c r="FG638" s="162" t="s">
        <v>10483</v>
      </c>
      <c r="FH638" s="162" t="s">
        <v>10483</v>
      </c>
      <c r="FI638" s="162" t="s">
        <v>10483</v>
      </c>
      <c r="FJ638" s="162" t="s">
        <v>10483</v>
      </c>
      <c r="FK638" s="162" t="s">
        <v>10483</v>
      </c>
      <c r="FO638" s="3" t="s">
        <v>4164</v>
      </c>
      <c r="FP638" s="162" t="s">
        <v>10483</v>
      </c>
      <c r="FQ638" s="3" t="s">
        <v>4340</v>
      </c>
      <c r="FR638" s="3" t="s">
        <v>4164</v>
      </c>
      <c r="FS638" s="29">
        <v>2.13</v>
      </c>
      <c r="FT638" s="29">
        <v>1.2</v>
      </c>
      <c r="FU638" s="53" t="s">
        <v>10483</v>
      </c>
      <c r="FV638" s="29">
        <v>1.87</v>
      </c>
      <c r="FW638" s="29">
        <v>1.2</v>
      </c>
      <c r="FX638" s="162" t="s">
        <v>10483</v>
      </c>
      <c r="GF638" s="142">
        <v>1.52</v>
      </c>
      <c r="GG638" s="142">
        <v>1.3</v>
      </c>
      <c r="GH638" s="142">
        <v>1.52</v>
      </c>
      <c r="GI638" s="142">
        <v>1.3</v>
      </c>
      <c r="GJ638" s="142"/>
      <c r="GM638" s="162" t="s">
        <v>10483</v>
      </c>
      <c r="GN638" s="162" t="s">
        <v>10483</v>
      </c>
      <c r="GO638" s="162" t="s">
        <v>10483</v>
      </c>
      <c r="GP638" s="162" t="s">
        <v>10483</v>
      </c>
      <c r="GQ638" s="162" t="s">
        <v>10483</v>
      </c>
      <c r="GU638" s="3"/>
      <c r="GZ638" s="166"/>
      <c r="HA638" s="166"/>
      <c r="HB638" s="166"/>
      <c r="HC638" s="166"/>
      <c r="HD638" s="166"/>
      <c r="HE638" s="166"/>
      <c r="HF638" s="166"/>
      <c r="HG638" s="166"/>
      <c r="HH638" s="166"/>
      <c r="HI638" s="166"/>
      <c r="HJ638" s="166"/>
      <c r="HK638" s="166"/>
      <c r="IB638" s="3" t="s">
        <v>5560</v>
      </c>
      <c r="IC638" s="53" t="s">
        <v>10483</v>
      </c>
      <c r="ID638" s="53" t="s">
        <v>10483</v>
      </c>
      <c r="IF638" s="53" t="s">
        <v>10483</v>
      </c>
      <c r="IG638" s="53" t="s">
        <v>10483</v>
      </c>
      <c r="IH638" s="53"/>
      <c r="IZ638" s="3" t="s">
        <v>4124</v>
      </c>
      <c r="JA638" s="3" t="s">
        <v>4310</v>
      </c>
      <c r="JB638" s="3" t="s">
        <v>4310</v>
      </c>
      <c r="JC638" s="29">
        <v>2.85</v>
      </c>
      <c r="JD638" s="29">
        <v>1.5</v>
      </c>
      <c r="JF638" s="29">
        <v>2.57</v>
      </c>
      <c r="JG638" s="29">
        <v>1.4</v>
      </c>
      <c r="JP638" s="142">
        <v>2.12</v>
      </c>
      <c r="JQ638" s="142">
        <v>1.4</v>
      </c>
      <c r="JR638" s="142">
        <v>1.95</v>
      </c>
      <c r="JS638" s="142">
        <v>1.4</v>
      </c>
      <c r="JT638" s="142"/>
      <c r="JZ638" s="9"/>
      <c r="KA638" s="9"/>
      <c r="KB638" s="9"/>
      <c r="KC638" s="9"/>
      <c r="KD638" s="9"/>
      <c r="KE638" s="9"/>
      <c r="KF638" s="9"/>
      <c r="KW638" s="3" t="s">
        <v>4139</v>
      </c>
      <c r="KX638" s="3" t="s">
        <v>4311</v>
      </c>
      <c r="KY638" s="3" t="s">
        <v>4311</v>
      </c>
      <c r="KZ638" s="29">
        <v>1.24</v>
      </c>
      <c r="LA638" s="29">
        <v>1</v>
      </c>
      <c r="LC638" s="29">
        <v>1.17</v>
      </c>
      <c r="LD638" s="29">
        <v>1</v>
      </c>
      <c r="LK638" s="142">
        <v>0.75</v>
      </c>
      <c r="LL638" s="142">
        <v>0.83</v>
      </c>
      <c r="LM638" s="142">
        <v>0.78</v>
      </c>
      <c r="LN638" s="142">
        <v>0.92</v>
      </c>
      <c r="LO638" s="142"/>
      <c r="LX638" s="29">
        <v>3.6</v>
      </c>
      <c r="LY638" s="29">
        <v>0.94</v>
      </c>
      <c r="LZ638" s="29">
        <v>3.48</v>
      </c>
      <c r="MA638" s="29">
        <v>0.88</v>
      </c>
      <c r="MH638" s="142">
        <v>3.05</v>
      </c>
      <c r="MI638" s="142">
        <v>1</v>
      </c>
      <c r="MJ638" s="142">
        <v>2.94</v>
      </c>
      <c r="MK638" s="142">
        <v>0.98</v>
      </c>
      <c r="MU638" s="29">
        <v>25</v>
      </c>
      <c r="MV638" s="29">
        <v>5.4</v>
      </c>
      <c r="MX638" s="53" t="s">
        <v>10483</v>
      </c>
      <c r="MY638" s="53" t="s">
        <v>10483</v>
      </c>
      <c r="NF638" s="142">
        <v>24.9</v>
      </c>
      <c r="NG638" s="142">
        <v>5.4</v>
      </c>
      <c r="NH638" s="142">
        <v>24.9</v>
      </c>
      <c r="NI638" s="142">
        <v>5.7</v>
      </c>
      <c r="NJ638" s="142"/>
      <c r="RP638" s="29">
        <v>11.1</v>
      </c>
      <c r="RQ638" s="29">
        <v>9.1999999999999993</v>
      </c>
      <c r="RR638" s="29">
        <v>9.3000000000000007</v>
      </c>
      <c r="RS638" s="29">
        <v>8.6999999999999993</v>
      </c>
      <c r="RZ638" s="142">
        <v>9.1</v>
      </c>
      <c r="SA638" s="142">
        <v>9</v>
      </c>
      <c r="SB638" s="142">
        <v>8.3000000000000007</v>
      </c>
      <c r="SC638" s="142">
        <v>9</v>
      </c>
      <c r="VF638" s="3" t="s">
        <v>5035</v>
      </c>
      <c r="VG638" s="3" t="s">
        <v>5187</v>
      </c>
      <c r="VH638" s="9"/>
      <c r="VI638" s="9"/>
      <c r="VJ638" s="9"/>
      <c r="WA638" s="3" t="s">
        <v>10927</v>
      </c>
      <c r="WZ638" s="6" t="s">
        <v>1173</v>
      </c>
      <c r="XA638" s="6" t="s">
        <v>3639</v>
      </c>
      <c r="XD638" s="6" t="s">
        <v>3638</v>
      </c>
      <c r="XF638" s="6" t="s">
        <v>2515</v>
      </c>
      <c r="XG638" s="6" t="s">
        <v>1013</v>
      </c>
      <c r="XH638" s="6" t="s">
        <v>1006</v>
      </c>
      <c r="XK638"/>
      <c r="XL638" s="3" t="s">
        <v>1013</v>
      </c>
      <c r="XP638" s="6" t="s">
        <v>9403</v>
      </c>
      <c r="XQ638" s="6" t="s">
        <v>9403</v>
      </c>
      <c r="XV638" s="3">
        <v>10</v>
      </c>
      <c r="YB638" s="3" t="s">
        <v>1013</v>
      </c>
      <c r="YI638" s="6"/>
      <c r="YJ638" s="3" t="s">
        <v>1196</v>
      </c>
      <c r="YX638" s="3" t="s">
        <v>2515</v>
      </c>
      <c r="ZC638" s="3"/>
    </row>
    <row r="639" spans="1:686" ht="33" customHeight="1" x14ac:dyDescent="0.2">
      <c r="A639" s="3" t="s">
        <v>7529</v>
      </c>
      <c r="B639" s="150" t="s">
        <v>11358</v>
      </c>
      <c r="C639" s="150" t="s">
        <v>9838</v>
      </c>
      <c r="D639" s="150" t="s">
        <v>9985</v>
      </c>
      <c r="E639" s="150" t="s">
        <v>10031</v>
      </c>
      <c r="F639" s="4" t="s">
        <v>9978</v>
      </c>
      <c r="I639" s="80" t="s">
        <v>9111</v>
      </c>
      <c r="K639" s="6" t="s">
        <v>9095</v>
      </c>
      <c r="L639" s="6">
        <v>208</v>
      </c>
      <c r="M639" s="138" t="s">
        <v>9096</v>
      </c>
      <c r="N639" s="3" t="s">
        <v>10378</v>
      </c>
      <c r="O639" s="3" t="s">
        <v>10379</v>
      </c>
      <c r="P639" s="3">
        <v>2</v>
      </c>
      <c r="Q639" s="6" t="s">
        <v>9097</v>
      </c>
      <c r="S639" s="3" t="s">
        <v>25</v>
      </c>
      <c r="T639" s="3" t="s">
        <v>9098</v>
      </c>
      <c r="U639" s="3" t="s">
        <v>9100</v>
      </c>
      <c r="V639" s="3" t="s">
        <v>49</v>
      </c>
      <c r="W639" s="3" t="s">
        <v>7933</v>
      </c>
      <c r="Y639" s="3" t="s">
        <v>2168</v>
      </c>
      <c r="Z639" s="3" t="s">
        <v>2168</v>
      </c>
      <c r="AB639" s="6" t="s">
        <v>1837</v>
      </c>
      <c r="AC639" s="6" t="s">
        <v>7003</v>
      </c>
      <c r="AD639" s="3" t="s">
        <v>9101</v>
      </c>
      <c r="AE639" s="3" t="s">
        <v>49</v>
      </c>
      <c r="AF639" s="3" t="s">
        <v>9102</v>
      </c>
      <c r="AG639" s="3" t="s">
        <v>10489</v>
      </c>
      <c r="AH639" s="3" t="s">
        <v>7297</v>
      </c>
      <c r="AI639" s="3" t="s">
        <v>49</v>
      </c>
      <c r="AJ639" s="3" t="s">
        <v>49</v>
      </c>
      <c r="AK639" s="3" t="s">
        <v>49</v>
      </c>
      <c r="AL639" s="3" t="s">
        <v>9103</v>
      </c>
      <c r="AM639" s="6" t="s">
        <v>801</v>
      </c>
      <c r="AN639" s="3" t="s">
        <v>537</v>
      </c>
      <c r="AO639" s="28">
        <v>10</v>
      </c>
      <c r="AP639" s="28">
        <v>10</v>
      </c>
      <c r="AQ639" s="28" t="s">
        <v>2104</v>
      </c>
      <c r="AR639" s="98" t="s">
        <v>3247</v>
      </c>
      <c r="AT639" s="98">
        <v>62</v>
      </c>
      <c r="AU639" s="98">
        <v>122</v>
      </c>
      <c r="AV639" s="98">
        <v>0</v>
      </c>
      <c r="AW639" s="98" t="s">
        <v>5975</v>
      </c>
      <c r="AX639" s="98" t="s">
        <v>5975</v>
      </c>
      <c r="AY639" s="226" t="s">
        <v>9104</v>
      </c>
      <c r="AZ639" s="28" t="s">
        <v>1757</v>
      </c>
      <c r="BA639" s="28" t="s">
        <v>1757</v>
      </c>
      <c r="BB639" s="28" t="s">
        <v>1757</v>
      </c>
      <c r="BC639" s="28" t="s">
        <v>1757</v>
      </c>
      <c r="BE639" s="28" t="s">
        <v>8636</v>
      </c>
      <c r="BF639" s="28" t="s">
        <v>7297</v>
      </c>
      <c r="BH639" s="28" t="s">
        <v>7529</v>
      </c>
      <c r="BI639" s="28" t="s">
        <v>1529</v>
      </c>
      <c r="BK639" s="28" t="s">
        <v>30</v>
      </c>
      <c r="BM639" s="28" t="s">
        <v>21</v>
      </c>
      <c r="BQ639" s="28" t="s">
        <v>7529</v>
      </c>
      <c r="BR639" s="227" t="s">
        <v>9105</v>
      </c>
      <c r="BT639" s="28" t="s">
        <v>9106</v>
      </c>
      <c r="BU639" s="28" t="s">
        <v>9107</v>
      </c>
      <c r="BV639" s="28" t="s">
        <v>9108</v>
      </c>
      <c r="BW639" s="28" t="s">
        <v>9109</v>
      </c>
      <c r="CE639" s="28" t="s">
        <v>3244</v>
      </c>
      <c r="CF639" s="28" t="s">
        <v>9110</v>
      </c>
      <c r="CI639" s="118" t="s">
        <v>9111</v>
      </c>
      <c r="EF639" s="9"/>
      <c r="FK639" s="9"/>
      <c r="GP639" s="2"/>
      <c r="GQ639" s="9"/>
      <c r="GU639" s="3"/>
      <c r="GZ639" s="166"/>
      <c r="HA639" s="166"/>
      <c r="HB639" s="166"/>
      <c r="HC639" s="166"/>
      <c r="HD639" s="166"/>
      <c r="HE639" s="166"/>
      <c r="HF639" s="166"/>
      <c r="HG639" s="166"/>
      <c r="HH639" s="166"/>
      <c r="HI639" s="166"/>
      <c r="HJ639" s="166"/>
      <c r="HK639" s="166"/>
      <c r="HO639" s="134" t="s">
        <v>542</v>
      </c>
      <c r="JZ639" s="9"/>
      <c r="KA639" s="9"/>
      <c r="KB639" s="9"/>
      <c r="KC639" s="9"/>
      <c r="KD639" s="9"/>
      <c r="KE639" s="9"/>
      <c r="KF639" s="9"/>
      <c r="VZ639" s="3" t="s">
        <v>537</v>
      </c>
      <c r="WA639" s="134" t="s">
        <v>537</v>
      </c>
      <c r="WB639" s="117" t="s">
        <v>10426</v>
      </c>
      <c r="WC639" s="158" t="s">
        <v>9677</v>
      </c>
      <c r="WD639" s="158" t="s">
        <v>9393</v>
      </c>
      <c r="WF639" s="3" t="s">
        <v>9979</v>
      </c>
      <c r="XN639" s="18" t="s">
        <v>1421</v>
      </c>
      <c r="XO639" s="18" t="s">
        <v>9558</v>
      </c>
      <c r="XP639" s="6" t="s">
        <v>10498</v>
      </c>
      <c r="XQ639" s="6" t="s">
        <v>10498</v>
      </c>
      <c r="XS639" s="3" t="s">
        <v>11029</v>
      </c>
      <c r="XU639" s="3" t="s">
        <v>9102</v>
      </c>
      <c r="XV639" s="3">
        <v>10</v>
      </c>
      <c r="XZ639" s="6" t="s">
        <v>9804</v>
      </c>
      <c r="YA639" s="6" t="s">
        <v>9557</v>
      </c>
    </row>
    <row r="640" spans="1:686" ht="33" customHeight="1" x14ac:dyDescent="0.2">
      <c r="A640" s="3" t="s">
        <v>7529</v>
      </c>
      <c r="K640" s="6" t="s">
        <v>9095</v>
      </c>
      <c r="L640" s="6">
        <v>208</v>
      </c>
      <c r="T640" s="3" t="s">
        <v>9099</v>
      </c>
      <c r="AE640" s="6"/>
      <c r="AF640" s="3" t="s">
        <v>1173</v>
      </c>
      <c r="AM640" s="6" t="s">
        <v>9403</v>
      </c>
      <c r="BH640" s="28" t="s">
        <v>7529</v>
      </c>
      <c r="BQ640" s="28" t="s">
        <v>7529</v>
      </c>
      <c r="EF640" s="9"/>
      <c r="FK640" s="9"/>
      <c r="GP640" s="2"/>
      <c r="GQ640" s="9"/>
      <c r="GU640" s="3"/>
      <c r="GZ640" s="166"/>
      <c r="HA640" s="166"/>
      <c r="HB640" s="166"/>
      <c r="HC640" s="166"/>
      <c r="HD640" s="166"/>
      <c r="HE640" s="166"/>
      <c r="HF640" s="166"/>
      <c r="HG640" s="166"/>
      <c r="HH640" s="166"/>
      <c r="HI640" s="166"/>
      <c r="HJ640" s="166"/>
      <c r="HK640" s="166"/>
      <c r="JZ640" s="9"/>
      <c r="KA640" s="9"/>
      <c r="KB640" s="9"/>
      <c r="KC640" s="9"/>
      <c r="KD640" s="9"/>
      <c r="KE640" s="9"/>
      <c r="KF640" s="9"/>
      <c r="WA640" s="134" t="s">
        <v>537</v>
      </c>
      <c r="XN640" s="6" t="s">
        <v>9403</v>
      </c>
      <c r="XO640" s="6" t="s">
        <v>9403</v>
      </c>
      <c r="XP640" s="6" t="s">
        <v>9403</v>
      </c>
      <c r="XQ640" s="6" t="s">
        <v>9403</v>
      </c>
      <c r="XU640" s="3" t="s">
        <v>1173</v>
      </c>
    </row>
    <row r="641" spans="1:679 15381:15381" ht="33" customHeight="1" x14ac:dyDescent="0.2">
      <c r="A641" s="3" t="s">
        <v>4232</v>
      </c>
      <c r="B641" s="64" t="s">
        <v>11357</v>
      </c>
      <c r="C641" s="64" t="s">
        <v>9839</v>
      </c>
      <c r="D641" s="64"/>
      <c r="E641" s="64"/>
      <c r="F641" s="6" t="s">
        <v>7724</v>
      </c>
      <c r="H641" s="80" t="s">
        <v>7714</v>
      </c>
      <c r="K641" s="6">
        <v>181</v>
      </c>
      <c r="L641" s="6">
        <v>209</v>
      </c>
      <c r="M641" s="138" t="s">
        <v>7723</v>
      </c>
      <c r="N641" s="3" t="s">
        <v>10380</v>
      </c>
      <c r="O641" s="3" t="s">
        <v>10381</v>
      </c>
      <c r="Q641" s="6" t="s">
        <v>2381</v>
      </c>
      <c r="S641" s="3" t="s">
        <v>7376</v>
      </c>
      <c r="T641" s="3" t="s">
        <v>987</v>
      </c>
      <c r="U641" s="3" t="s">
        <v>7722</v>
      </c>
      <c r="V641" s="3" t="s">
        <v>7721</v>
      </c>
      <c r="W641" s="3" t="s">
        <v>2114</v>
      </c>
      <c r="Y641" s="3" t="s">
        <v>2673</v>
      </c>
      <c r="Z641" s="3" t="s">
        <v>2175</v>
      </c>
      <c r="AB641" s="6" t="s">
        <v>1837</v>
      </c>
      <c r="AC641" s="6" t="s">
        <v>7151</v>
      </c>
      <c r="AD641" s="3" t="s">
        <v>7720</v>
      </c>
      <c r="AE641" s="3" t="s">
        <v>987</v>
      </c>
      <c r="AF641" s="3" t="s">
        <v>987</v>
      </c>
      <c r="AG641" s="3" t="s">
        <v>987</v>
      </c>
      <c r="AH641" s="3" t="s">
        <v>7297</v>
      </c>
      <c r="AI641" s="3" t="s">
        <v>7719</v>
      </c>
      <c r="AJ641" s="3" t="s">
        <v>1757</v>
      </c>
      <c r="AL641" s="3" t="s">
        <v>7718</v>
      </c>
      <c r="AM641" s="6" t="s">
        <v>10499</v>
      </c>
      <c r="AN641" s="3" t="s">
        <v>537</v>
      </c>
      <c r="AO641" s="9">
        <v>1</v>
      </c>
      <c r="AP641" s="9">
        <v>2</v>
      </c>
      <c r="AQ641" s="9">
        <v>75</v>
      </c>
      <c r="AR641" s="98" t="s">
        <v>3247</v>
      </c>
      <c r="AS641" s="98" t="s">
        <v>7717</v>
      </c>
      <c r="AT641" s="98">
        <v>168</v>
      </c>
      <c r="AU641" s="98">
        <v>168</v>
      </c>
      <c r="AV641" s="98">
        <v>0</v>
      </c>
      <c r="AW641" s="98">
        <v>20.5</v>
      </c>
      <c r="AX641" s="98">
        <v>3.37</v>
      </c>
      <c r="AY641" s="226" t="s">
        <v>7716</v>
      </c>
      <c r="AZ641" s="28" t="s">
        <v>557</v>
      </c>
      <c r="BA641" s="28" t="s">
        <v>1757</v>
      </c>
      <c r="BB641" s="28" t="s">
        <v>1757</v>
      </c>
      <c r="BC641" s="28" t="s">
        <v>1757</v>
      </c>
      <c r="BD641" s="28" t="s">
        <v>9</v>
      </c>
      <c r="BE641" s="28" t="s">
        <v>7298</v>
      </c>
      <c r="BF641" s="28" t="s">
        <v>542</v>
      </c>
      <c r="BH641" s="28" t="s">
        <v>4232</v>
      </c>
      <c r="BI641" s="28" t="s">
        <v>1529</v>
      </c>
      <c r="BJ641" s="28" t="s">
        <v>7193</v>
      </c>
      <c r="BK641" s="28">
        <v>1</v>
      </c>
      <c r="BQ641" s="28" t="s">
        <v>4232</v>
      </c>
      <c r="BR641" s="227" t="s">
        <v>7715</v>
      </c>
      <c r="BS641" s="227" t="str">
        <f t="shared" ref="BS641:BS651" si="22">DD641&amp;" "&amp;FO641&amp;" "&amp;EJ641&amp;" "&amp;HZ641&amp;" "&amp;IZ641&amp;" "&amp;KW641&amp;" "&amp;LU641&amp;" "&amp;MS641&amp;" "&amp;NP641&amp;" "&amp;OO641&amp;" "&amp;PL641&amp;" "&amp;QK641&amp;" "&amp;RM641&amp;" "&amp;SI641&amp;" "&amp;TE641&amp;" "&amp;UE641&amp;" "&amp;JZ641</f>
        <v xml:space="preserve">-- -- BSQ     BMI  SATAQ-4R-T       </v>
      </c>
      <c r="CE641" s="28" t="s">
        <v>3247</v>
      </c>
      <c r="CF641" s="28" t="s">
        <v>3243</v>
      </c>
      <c r="CH641" s="118" t="s">
        <v>7714</v>
      </c>
      <c r="CK641" s="28" t="s">
        <v>4594</v>
      </c>
      <c r="CL641" s="28">
        <v>52</v>
      </c>
      <c r="CM641" s="28">
        <v>50</v>
      </c>
      <c r="DD641" s="162" t="s">
        <v>10483</v>
      </c>
      <c r="DE641" s="3" t="s">
        <v>4143</v>
      </c>
      <c r="DF641" s="3" t="s">
        <v>4143</v>
      </c>
      <c r="DG641" s="29">
        <v>2.39</v>
      </c>
      <c r="DH641" s="29">
        <v>1.24</v>
      </c>
      <c r="DI641" s="162" t="s">
        <v>10483</v>
      </c>
      <c r="DJ641" s="29">
        <v>1.95</v>
      </c>
      <c r="DK641" s="29">
        <v>1.26</v>
      </c>
      <c r="DL641" s="162" t="s">
        <v>10483</v>
      </c>
      <c r="EA641" s="162" t="s">
        <v>10483</v>
      </c>
      <c r="EB641" s="162"/>
      <c r="EC641" s="162" t="s">
        <v>10483</v>
      </c>
      <c r="ED641" s="162" t="s">
        <v>10483</v>
      </c>
      <c r="EE641" s="162" t="s">
        <v>10483</v>
      </c>
      <c r="EF641" s="162" t="s">
        <v>10483</v>
      </c>
      <c r="EJ641" s="3" t="s">
        <v>596</v>
      </c>
      <c r="EK641" s="3" t="s">
        <v>596</v>
      </c>
      <c r="EL641" s="3" t="s">
        <v>596</v>
      </c>
      <c r="EM641" s="29">
        <v>108.87</v>
      </c>
      <c r="EN641" s="29">
        <v>32.340000000000003</v>
      </c>
      <c r="EO641" s="162" t="s">
        <v>10483</v>
      </c>
      <c r="EP641" s="29">
        <v>94.6</v>
      </c>
      <c r="EQ641" s="29">
        <v>28.71</v>
      </c>
      <c r="ER641" s="162" t="s">
        <v>10483</v>
      </c>
      <c r="FG641" s="162" t="s">
        <v>10483</v>
      </c>
      <c r="FH641" s="162" t="s">
        <v>10483</v>
      </c>
      <c r="FI641" s="162" t="s">
        <v>10483</v>
      </c>
      <c r="FJ641" s="162" t="s">
        <v>10483</v>
      </c>
      <c r="FK641" s="162" t="s">
        <v>10483</v>
      </c>
      <c r="FO641" s="162" t="s">
        <v>10483</v>
      </c>
      <c r="FP641" s="162" t="s">
        <v>10483</v>
      </c>
      <c r="FQ641" s="162" t="s">
        <v>10483</v>
      </c>
      <c r="FR641" s="162" t="s">
        <v>10483</v>
      </c>
      <c r="FS641" s="162" t="s">
        <v>10483</v>
      </c>
      <c r="FT641" s="162" t="s">
        <v>10483</v>
      </c>
      <c r="FU641" s="162" t="s">
        <v>10483</v>
      </c>
      <c r="FV641" s="162" t="s">
        <v>10483</v>
      </c>
      <c r="FW641" s="162" t="s">
        <v>10483</v>
      </c>
      <c r="FX641" s="162" t="s">
        <v>10483</v>
      </c>
      <c r="GM641" s="162" t="s">
        <v>10483</v>
      </c>
      <c r="GN641" s="162" t="s">
        <v>10483</v>
      </c>
      <c r="GO641" s="162" t="s">
        <v>10483</v>
      </c>
      <c r="GP641" s="162" t="s">
        <v>10483</v>
      </c>
      <c r="GQ641" s="162" t="s">
        <v>10483</v>
      </c>
      <c r="GU641" s="3"/>
      <c r="GZ641" s="166"/>
      <c r="HA641" s="166"/>
      <c r="HB641" s="166"/>
      <c r="HC641" s="166"/>
      <c r="HD641" s="166"/>
      <c r="HE641" s="166"/>
      <c r="HF641" s="166"/>
      <c r="HG641" s="166"/>
      <c r="HH641" s="166"/>
      <c r="HI641" s="166"/>
      <c r="HJ641" s="166"/>
      <c r="HK641" s="166"/>
      <c r="HO641" s="134" t="s">
        <v>542</v>
      </c>
      <c r="JZ641" s="9"/>
      <c r="KA641" s="9"/>
      <c r="KB641" s="9"/>
      <c r="KC641" s="9"/>
      <c r="KD641" s="9"/>
      <c r="KE641" s="9"/>
      <c r="KF641" s="9"/>
      <c r="MS641" s="3" t="s">
        <v>4104</v>
      </c>
      <c r="MT641" s="3" t="s">
        <v>4104</v>
      </c>
      <c r="MU641" s="29">
        <v>24.03</v>
      </c>
      <c r="MV641" s="29">
        <v>4.91</v>
      </c>
      <c r="MX641" s="53" t="s">
        <v>10483</v>
      </c>
      <c r="MY641" s="53" t="s">
        <v>10483</v>
      </c>
      <c r="OO641" s="8" t="s">
        <v>7713</v>
      </c>
      <c r="OP641" s="8" t="s">
        <v>7713</v>
      </c>
      <c r="OQ641" s="8" t="s">
        <v>8134</v>
      </c>
      <c r="OR641" s="29">
        <v>3.4</v>
      </c>
      <c r="OS641" s="29">
        <v>0.85</v>
      </c>
      <c r="OT641" s="29">
        <v>3.18</v>
      </c>
      <c r="OU641" s="29">
        <v>0.92</v>
      </c>
      <c r="VF641" s="3" t="s">
        <v>5046</v>
      </c>
      <c r="VG641" s="3" t="s">
        <v>7712</v>
      </c>
      <c r="VH641" s="3" t="s">
        <v>4501</v>
      </c>
      <c r="VI641" s="6">
        <v>2</v>
      </c>
      <c r="VJ641" s="6">
        <v>3.85</v>
      </c>
      <c r="VK641" s="3" t="s">
        <v>4232</v>
      </c>
      <c r="VZ641" s="3" t="s">
        <v>537</v>
      </c>
      <c r="WA641" s="134" t="s">
        <v>537</v>
      </c>
      <c r="WB641" s="117" t="s">
        <v>10430</v>
      </c>
      <c r="WC641" s="3" t="s">
        <v>537</v>
      </c>
      <c r="WD641" s="3" t="s">
        <v>9393</v>
      </c>
      <c r="WE641" s="3" t="s">
        <v>9678</v>
      </c>
      <c r="XK641"/>
      <c r="XL641" s="6"/>
      <c r="XN641" s="6" t="s">
        <v>1285</v>
      </c>
      <c r="XO641" s="6" t="s">
        <v>1285</v>
      </c>
      <c r="XP641" s="6" t="s">
        <v>10499</v>
      </c>
      <c r="XQ641" s="6" t="s">
        <v>10499</v>
      </c>
      <c r="XS641" s="3" t="s">
        <v>3599</v>
      </c>
      <c r="XU641" s="3" t="s">
        <v>987</v>
      </c>
      <c r="XV641">
        <v>2</v>
      </c>
    </row>
    <row r="642" spans="1:679 15381:15381" ht="33" customHeight="1" x14ac:dyDescent="0.2">
      <c r="A642" s="3" t="s">
        <v>4232</v>
      </c>
      <c r="C642" s="162" t="s">
        <v>10483</v>
      </c>
      <c r="D642" s="162" t="s">
        <v>10483</v>
      </c>
      <c r="E642" s="162" t="s">
        <v>10483</v>
      </c>
      <c r="K642" s="6">
        <v>181</v>
      </c>
      <c r="L642" s="6">
        <v>209</v>
      </c>
      <c r="M642" s="162" t="s">
        <v>10483</v>
      </c>
      <c r="T642" s="3" t="s">
        <v>7705</v>
      </c>
      <c r="AD642" s="3" t="s">
        <v>7711</v>
      </c>
      <c r="AE642" s="3" t="s">
        <v>7705</v>
      </c>
      <c r="AG642" s="162" t="s">
        <v>10483</v>
      </c>
      <c r="AH642" s="3" t="s">
        <v>1757</v>
      </c>
      <c r="AI642" s="3" t="s">
        <v>7710</v>
      </c>
      <c r="AL642" s="3" t="s">
        <v>7709</v>
      </c>
      <c r="AM642" s="6" t="s">
        <v>801</v>
      </c>
      <c r="AO642" s="9">
        <v>1</v>
      </c>
      <c r="AP642" s="9">
        <v>2</v>
      </c>
      <c r="AQ642" s="9"/>
      <c r="AZ642" s="28" t="s">
        <v>557</v>
      </c>
      <c r="BA642" s="28" t="s">
        <v>1757</v>
      </c>
      <c r="BH642" s="28" t="s">
        <v>4232</v>
      </c>
      <c r="BI642" s="28" t="s">
        <v>1529</v>
      </c>
      <c r="BJ642" s="28" t="s">
        <v>7193</v>
      </c>
      <c r="BK642" s="28">
        <v>1</v>
      </c>
      <c r="BQ642" s="28" t="s">
        <v>4232</v>
      </c>
      <c r="BS642" s="227" t="str">
        <f t="shared" si="22"/>
        <v xml:space="preserve">-- -- BSQ              </v>
      </c>
      <c r="CL642" s="28">
        <v>54</v>
      </c>
      <c r="CM642" s="28">
        <v>50</v>
      </c>
      <c r="DD642" s="162" t="s">
        <v>10483</v>
      </c>
      <c r="DE642" s="3" t="s">
        <v>4143</v>
      </c>
      <c r="DF642" s="3" t="s">
        <v>4143</v>
      </c>
      <c r="DG642" s="29">
        <v>2.2599999999999998</v>
      </c>
      <c r="DH642" s="29">
        <v>1.2</v>
      </c>
      <c r="DI642" s="162" t="s">
        <v>10483</v>
      </c>
      <c r="DJ642" s="29">
        <v>2.1800000000000002</v>
      </c>
      <c r="DK642" s="29">
        <v>1.38</v>
      </c>
      <c r="DL642" s="162" t="s">
        <v>10483</v>
      </c>
      <c r="EA642" s="162" t="s">
        <v>10483</v>
      </c>
      <c r="EB642" s="162"/>
      <c r="EC642" s="162" t="s">
        <v>10483</v>
      </c>
      <c r="ED642" s="162" t="s">
        <v>10483</v>
      </c>
      <c r="EE642" s="162" t="s">
        <v>10483</v>
      </c>
      <c r="EF642" s="162" t="s">
        <v>10483</v>
      </c>
      <c r="EJ642" s="3" t="s">
        <v>596</v>
      </c>
      <c r="EK642" s="3" t="s">
        <v>596</v>
      </c>
      <c r="EL642" s="3" t="s">
        <v>596</v>
      </c>
      <c r="EM642" s="29">
        <v>109.81</v>
      </c>
      <c r="EN642" s="29">
        <v>27.95</v>
      </c>
      <c r="EO642" s="162" t="s">
        <v>10483</v>
      </c>
      <c r="EP642" s="29">
        <v>99.08</v>
      </c>
      <c r="EQ642" s="29">
        <v>31.56</v>
      </c>
      <c r="ER642" s="162" t="s">
        <v>10483</v>
      </c>
      <c r="FG642" s="162" t="s">
        <v>10483</v>
      </c>
      <c r="FH642" s="162" t="s">
        <v>10483</v>
      </c>
      <c r="FI642" s="162" t="s">
        <v>10483</v>
      </c>
      <c r="FJ642" s="162" t="s">
        <v>10483</v>
      </c>
      <c r="FK642" s="162" t="s">
        <v>10483</v>
      </c>
      <c r="FO642" s="162" t="s">
        <v>10483</v>
      </c>
      <c r="FP642" s="162" t="s">
        <v>10483</v>
      </c>
      <c r="FQ642" s="162" t="s">
        <v>10483</v>
      </c>
      <c r="FR642" s="162" t="s">
        <v>10483</v>
      </c>
      <c r="FS642" s="162" t="s">
        <v>10483</v>
      </c>
      <c r="FT642" s="162" t="s">
        <v>10483</v>
      </c>
      <c r="FU642" s="162" t="s">
        <v>10483</v>
      </c>
      <c r="FV642" s="162" t="s">
        <v>10483</v>
      </c>
      <c r="FW642" s="162" t="s">
        <v>10483</v>
      </c>
      <c r="FX642" s="162" t="s">
        <v>10483</v>
      </c>
      <c r="GM642" s="162" t="s">
        <v>10483</v>
      </c>
      <c r="GN642" s="162" t="s">
        <v>10483</v>
      </c>
      <c r="GO642" s="162" t="s">
        <v>10483</v>
      </c>
      <c r="GP642" s="162" t="s">
        <v>10483</v>
      </c>
      <c r="GQ642" s="162" t="s">
        <v>10483</v>
      </c>
      <c r="GU642" s="3"/>
      <c r="GZ642" s="166"/>
      <c r="HA642" s="166"/>
      <c r="HB642" s="166"/>
      <c r="HC642" s="166"/>
      <c r="HD642" s="166"/>
      <c r="HE642" s="166"/>
      <c r="HF642" s="166"/>
      <c r="HG642" s="166"/>
      <c r="HH642" s="166"/>
      <c r="HI642" s="166"/>
      <c r="HJ642" s="166"/>
      <c r="HK642" s="166"/>
      <c r="JZ642" s="9"/>
      <c r="KA642" s="9"/>
      <c r="KB642" s="9"/>
      <c r="KC642" s="9"/>
      <c r="KD642" s="9"/>
      <c r="KE642" s="9"/>
      <c r="KF642" s="9"/>
      <c r="MU642" s="29">
        <v>25.14</v>
      </c>
      <c r="MV642" s="29">
        <v>5.65</v>
      </c>
      <c r="MX642" s="53" t="s">
        <v>10483</v>
      </c>
      <c r="MY642" s="53" t="s">
        <v>10483</v>
      </c>
      <c r="OR642" s="29">
        <v>3.71</v>
      </c>
      <c r="OS642" s="29">
        <v>0.91</v>
      </c>
      <c r="OT642" s="29">
        <v>3.2</v>
      </c>
      <c r="OU642" s="29">
        <v>0.98</v>
      </c>
      <c r="VF642" s="3" t="s">
        <v>5046</v>
      </c>
      <c r="VG642" s="3" t="s">
        <v>7708</v>
      </c>
      <c r="VH642" s="3" t="s">
        <v>4501</v>
      </c>
      <c r="VI642" s="6">
        <v>4</v>
      </c>
      <c r="VJ642" s="6">
        <v>7.69</v>
      </c>
      <c r="VK642" s="3" t="s">
        <v>4232</v>
      </c>
      <c r="WA642" s="134" t="s">
        <v>537</v>
      </c>
      <c r="XK642"/>
      <c r="XL642" s="6"/>
      <c r="XN642" s="159" t="s">
        <v>9737</v>
      </c>
      <c r="XO642" s="159" t="s">
        <v>9560</v>
      </c>
      <c r="XP642" s="6" t="s">
        <v>10498</v>
      </c>
      <c r="XQ642" s="6" t="s">
        <v>10498</v>
      </c>
      <c r="XS642" s="6" t="s">
        <v>11030</v>
      </c>
      <c r="XV642">
        <v>2</v>
      </c>
      <c r="YA642" s="6" t="s">
        <v>9559</v>
      </c>
    </row>
    <row r="643" spans="1:679 15381:15381" ht="33" customHeight="1" x14ac:dyDescent="0.2">
      <c r="A643" s="3" t="s">
        <v>4232</v>
      </c>
      <c r="C643" s="162" t="s">
        <v>10483</v>
      </c>
      <c r="D643" s="162" t="s">
        <v>10483</v>
      </c>
      <c r="E643" s="162" t="s">
        <v>10483</v>
      </c>
      <c r="K643" s="6">
        <v>181</v>
      </c>
      <c r="L643" s="6">
        <v>209</v>
      </c>
      <c r="M643" s="162" t="s">
        <v>10483</v>
      </c>
      <c r="T643" s="3" t="s">
        <v>1013</v>
      </c>
      <c r="AE643" s="3" t="s">
        <v>1006</v>
      </c>
      <c r="AL643" s="9"/>
      <c r="AM643" s="6" t="s">
        <v>9403</v>
      </c>
      <c r="AO643" s="9">
        <v>1</v>
      </c>
      <c r="AP643" s="9"/>
      <c r="AQ643" s="9"/>
      <c r="AZ643" s="28" t="s">
        <v>557</v>
      </c>
      <c r="BA643" s="28" t="s">
        <v>1757</v>
      </c>
      <c r="BH643" s="28" t="s">
        <v>4232</v>
      </c>
      <c r="BI643" s="28" t="s">
        <v>1529</v>
      </c>
      <c r="BJ643" s="28" t="s">
        <v>7193</v>
      </c>
      <c r="BK643" s="28">
        <v>1</v>
      </c>
      <c r="BQ643" s="28" t="s">
        <v>4232</v>
      </c>
      <c r="BS643" s="227" t="str">
        <f t="shared" si="22"/>
        <v xml:space="preserve">-- -- BSQ              </v>
      </c>
      <c r="CL643" s="28">
        <v>62</v>
      </c>
      <c r="CM643" s="28">
        <v>55</v>
      </c>
      <c r="DD643" s="162" t="s">
        <v>10483</v>
      </c>
      <c r="DE643" s="3" t="s">
        <v>4143</v>
      </c>
      <c r="DF643" s="3" t="s">
        <v>4143</v>
      </c>
      <c r="DG643" s="29">
        <v>2.36</v>
      </c>
      <c r="DH643" s="29">
        <v>1.3</v>
      </c>
      <c r="DI643" s="162" t="s">
        <v>10483</v>
      </c>
      <c r="DJ643" s="29">
        <v>2.25</v>
      </c>
      <c r="DK643" s="29">
        <v>1.33</v>
      </c>
      <c r="DL643" s="162" t="s">
        <v>10483</v>
      </c>
      <c r="EA643" s="162" t="s">
        <v>10483</v>
      </c>
      <c r="EB643" s="162"/>
      <c r="EC643" s="162" t="s">
        <v>10483</v>
      </c>
      <c r="ED643" s="162" t="s">
        <v>10483</v>
      </c>
      <c r="EE643" s="162" t="s">
        <v>10483</v>
      </c>
      <c r="EF643" s="162" t="s">
        <v>10483</v>
      </c>
      <c r="EJ643" s="3" t="s">
        <v>596</v>
      </c>
      <c r="EK643" s="3" t="s">
        <v>596</v>
      </c>
      <c r="EL643" s="3" t="s">
        <v>596</v>
      </c>
      <c r="EM643" s="29">
        <v>106.36</v>
      </c>
      <c r="EN643" s="29">
        <v>34.65</v>
      </c>
      <c r="EO643" s="162" t="s">
        <v>10483</v>
      </c>
      <c r="EP643" s="29">
        <v>105.47</v>
      </c>
      <c r="EQ643" s="29">
        <v>35.76</v>
      </c>
      <c r="ER643" s="162" t="s">
        <v>10483</v>
      </c>
      <c r="FG643" s="162" t="s">
        <v>10483</v>
      </c>
      <c r="FH643" s="162" t="s">
        <v>10483</v>
      </c>
      <c r="FI643" s="162" t="s">
        <v>10483</v>
      </c>
      <c r="FJ643" s="162" t="s">
        <v>10483</v>
      </c>
      <c r="FK643" s="162" t="s">
        <v>10483</v>
      </c>
      <c r="FO643" s="162" t="s">
        <v>10483</v>
      </c>
      <c r="FP643" s="162" t="s">
        <v>10483</v>
      </c>
      <c r="FQ643" s="162" t="s">
        <v>10483</v>
      </c>
      <c r="FR643" s="162" t="s">
        <v>10483</v>
      </c>
      <c r="FS643" s="162" t="s">
        <v>10483</v>
      </c>
      <c r="FT643" s="162" t="s">
        <v>10483</v>
      </c>
      <c r="FU643" s="162" t="s">
        <v>10483</v>
      </c>
      <c r="FV643" s="162" t="s">
        <v>10483</v>
      </c>
      <c r="FW643" s="162" t="s">
        <v>10483</v>
      </c>
      <c r="FX643" s="162" t="s">
        <v>10483</v>
      </c>
      <c r="GM643" s="162" t="s">
        <v>10483</v>
      </c>
      <c r="GN643" s="162" t="s">
        <v>10483</v>
      </c>
      <c r="GO643" s="162" t="s">
        <v>10483</v>
      </c>
      <c r="GP643" s="162" t="s">
        <v>10483</v>
      </c>
      <c r="GQ643" s="162" t="s">
        <v>10483</v>
      </c>
      <c r="GZ643" s="166"/>
      <c r="HA643" s="166"/>
      <c r="HB643" s="166"/>
      <c r="HC643" s="166"/>
      <c r="HD643" s="166"/>
      <c r="HE643" s="166"/>
      <c r="HF643" s="166"/>
      <c r="HG643" s="166"/>
      <c r="HH643" s="166"/>
      <c r="HI643" s="166"/>
      <c r="HJ643" s="166"/>
      <c r="HK643" s="166"/>
      <c r="JZ643" s="9"/>
      <c r="KA643" s="9"/>
      <c r="KB643" s="9"/>
      <c r="KC643" s="9"/>
      <c r="KD643" s="9"/>
      <c r="KE643" s="9"/>
      <c r="KF643" s="9"/>
      <c r="MU643" s="29">
        <v>22.45</v>
      </c>
      <c r="MV643" s="29">
        <v>3.47</v>
      </c>
      <c r="MX643" s="53" t="s">
        <v>10483</v>
      </c>
      <c r="MY643" s="53" t="s">
        <v>10483</v>
      </c>
      <c r="OR643" s="29">
        <v>3.52</v>
      </c>
      <c r="OS643" s="29">
        <v>0.89</v>
      </c>
      <c r="OT643" s="29">
        <v>3.62</v>
      </c>
      <c r="OU643" s="29">
        <v>0.83</v>
      </c>
      <c r="VF643" s="3" t="s">
        <v>5035</v>
      </c>
      <c r="VI643" s="4"/>
      <c r="VJ643" s="4"/>
      <c r="WA643" s="134" t="s">
        <v>537</v>
      </c>
      <c r="WE643" s="6"/>
      <c r="XK643"/>
      <c r="XL643" s="6"/>
      <c r="XN643" s="6" t="s">
        <v>9403</v>
      </c>
      <c r="XO643" s="6" t="s">
        <v>9403</v>
      </c>
      <c r="XP643" s="6" t="s">
        <v>9403</v>
      </c>
      <c r="XQ643" s="6" t="s">
        <v>9403</v>
      </c>
      <c r="XV643"/>
    </row>
    <row r="644" spans="1:679 15381:15381" ht="33" customHeight="1" x14ac:dyDescent="0.2">
      <c r="A644" s="3" t="s">
        <v>4232</v>
      </c>
      <c r="C644" s="162" t="s">
        <v>10483</v>
      </c>
      <c r="D644" s="162" t="s">
        <v>10483</v>
      </c>
      <c r="E644" s="162" t="s">
        <v>10483</v>
      </c>
      <c r="K644" s="6">
        <v>181</v>
      </c>
      <c r="L644" s="6">
        <v>209</v>
      </c>
      <c r="M644" s="162" t="s">
        <v>10483</v>
      </c>
      <c r="T644" s="3" t="s">
        <v>987</v>
      </c>
      <c r="AL644" s="9"/>
      <c r="AM644" s="6" t="s">
        <v>10834</v>
      </c>
      <c r="AO644" s="247" t="s">
        <v>10483</v>
      </c>
      <c r="AP644" s="9"/>
      <c r="AQ644" s="9"/>
      <c r="BH644" s="28" t="s">
        <v>4232</v>
      </c>
      <c r="BI644" s="247" t="s">
        <v>10483</v>
      </c>
      <c r="BJ644" s="247" t="s">
        <v>10483</v>
      </c>
      <c r="BK644" s="247" t="s">
        <v>10483</v>
      </c>
      <c r="BQ644" s="28" t="s">
        <v>4232</v>
      </c>
      <c r="BS644" s="227" t="str">
        <f t="shared" si="22"/>
        <v xml:space="preserve">-- -- --       SATAQ-4R-M       </v>
      </c>
      <c r="CL644" s="247" t="s">
        <v>10483</v>
      </c>
      <c r="CM644" s="247" t="s">
        <v>10483</v>
      </c>
      <c r="DD644" s="162" t="s">
        <v>10483</v>
      </c>
      <c r="DE644" s="162" t="s">
        <v>10483</v>
      </c>
      <c r="DF644" s="162" t="s">
        <v>10483</v>
      </c>
      <c r="DG644" s="162" t="s">
        <v>10483</v>
      </c>
      <c r="DH644" s="162" t="s">
        <v>10483</v>
      </c>
      <c r="DI644" s="162" t="s">
        <v>10483</v>
      </c>
      <c r="DJ644" s="162" t="s">
        <v>10483</v>
      </c>
      <c r="DK644" s="162" t="s">
        <v>10483</v>
      </c>
      <c r="DL644" s="162" t="s">
        <v>10483</v>
      </c>
      <c r="EA644" s="162" t="s">
        <v>10483</v>
      </c>
      <c r="EB644" s="162"/>
      <c r="EC644" s="162" t="s">
        <v>10483</v>
      </c>
      <c r="ED644" s="162" t="s">
        <v>10483</v>
      </c>
      <c r="EE644" s="162" t="s">
        <v>10483</v>
      </c>
      <c r="EF644" s="162" t="s">
        <v>10483</v>
      </c>
      <c r="EJ644" s="162" t="s">
        <v>10483</v>
      </c>
      <c r="EK644" s="162" t="s">
        <v>10483</v>
      </c>
      <c r="EL644" s="162" t="s">
        <v>10483</v>
      </c>
      <c r="EM644" s="162" t="s">
        <v>10483</v>
      </c>
      <c r="EN644" s="162" t="s">
        <v>10483</v>
      </c>
      <c r="EO644" s="162" t="s">
        <v>10483</v>
      </c>
      <c r="EP644" s="162" t="s">
        <v>10483</v>
      </c>
      <c r="EQ644" s="162" t="s">
        <v>10483</v>
      </c>
      <c r="ER644" s="162" t="s">
        <v>10483</v>
      </c>
      <c r="FG644" s="162" t="s">
        <v>10483</v>
      </c>
      <c r="FH644" s="162" t="s">
        <v>10483</v>
      </c>
      <c r="FI644" s="162" t="s">
        <v>10483</v>
      </c>
      <c r="FJ644" s="162" t="s">
        <v>10483</v>
      </c>
      <c r="FK644" s="162" t="s">
        <v>10483</v>
      </c>
      <c r="FO644" s="162" t="s">
        <v>10483</v>
      </c>
      <c r="FP644" s="162" t="s">
        <v>10483</v>
      </c>
      <c r="FQ644" s="162" t="s">
        <v>10483</v>
      </c>
      <c r="FR644" s="162" t="s">
        <v>10483</v>
      </c>
      <c r="FS644" s="162" t="s">
        <v>10483</v>
      </c>
      <c r="FT644" s="162" t="s">
        <v>10483</v>
      </c>
      <c r="FU644" s="162" t="s">
        <v>10483</v>
      </c>
      <c r="FV644" s="162" t="s">
        <v>10483</v>
      </c>
      <c r="FW644" s="162" t="s">
        <v>10483</v>
      </c>
      <c r="FX644" s="162" t="s">
        <v>10483</v>
      </c>
      <c r="GM644" s="162" t="s">
        <v>10483</v>
      </c>
      <c r="GN644" s="162" t="s">
        <v>10483</v>
      </c>
      <c r="GO644" s="162" t="s">
        <v>10483</v>
      </c>
      <c r="GP644" s="162" t="s">
        <v>10483</v>
      </c>
      <c r="GQ644" s="162" t="s">
        <v>10483</v>
      </c>
      <c r="GZ644" s="166"/>
      <c r="HA644" s="166"/>
      <c r="HB644" s="166"/>
      <c r="HC644" s="166"/>
      <c r="HD644" s="166"/>
      <c r="HE644" s="166"/>
      <c r="HF644" s="166"/>
      <c r="HG644" s="166"/>
      <c r="HH644" s="166"/>
      <c r="HI644" s="166"/>
      <c r="HJ644" s="166"/>
      <c r="HK644" s="166"/>
      <c r="JZ644" s="9"/>
      <c r="KA644" s="9"/>
      <c r="KB644" s="9"/>
      <c r="KC644" s="9"/>
      <c r="KD644" s="9"/>
      <c r="KE644" s="9"/>
      <c r="KF644" s="9"/>
      <c r="OO644" s="8" t="s">
        <v>7707</v>
      </c>
      <c r="OP644" s="8" t="s">
        <v>7707</v>
      </c>
      <c r="OQ644" s="8" t="s">
        <v>8135</v>
      </c>
      <c r="OR644" s="29">
        <v>3.05</v>
      </c>
      <c r="OS644" s="29">
        <v>1.04</v>
      </c>
      <c r="OT644" s="29">
        <v>3.02</v>
      </c>
      <c r="OU644" s="29">
        <v>0.98</v>
      </c>
      <c r="VI644" s="4"/>
      <c r="VJ644" s="4"/>
      <c r="WA644" s="134" t="s">
        <v>10891</v>
      </c>
      <c r="WE644" s="6"/>
      <c r="XK644"/>
      <c r="XL644" s="6"/>
      <c r="XP644" s="6" t="s">
        <v>10498</v>
      </c>
      <c r="XQ644" s="6" t="s">
        <v>10498</v>
      </c>
      <c r="XV644"/>
    </row>
    <row r="645" spans="1:679 15381:15381" ht="33" customHeight="1" x14ac:dyDescent="0.2">
      <c r="A645" s="3" t="s">
        <v>4232</v>
      </c>
      <c r="C645" s="162" t="s">
        <v>10483</v>
      </c>
      <c r="D645" s="162" t="s">
        <v>10483</v>
      </c>
      <c r="E645" s="162" t="s">
        <v>10483</v>
      </c>
      <c r="K645" s="6">
        <v>181</v>
      </c>
      <c r="L645" s="6">
        <v>209</v>
      </c>
      <c r="M645" s="162" t="s">
        <v>10483</v>
      </c>
      <c r="T645" s="3" t="s">
        <v>7705</v>
      </c>
      <c r="AL645" s="9"/>
      <c r="AM645" s="6" t="s">
        <v>10737</v>
      </c>
      <c r="AO645" s="247" t="s">
        <v>10483</v>
      </c>
      <c r="AP645" s="9"/>
      <c r="AQ645" s="9"/>
      <c r="BH645" s="28" t="s">
        <v>4232</v>
      </c>
      <c r="BI645" s="247" t="s">
        <v>10483</v>
      </c>
      <c r="BJ645" s="247" t="s">
        <v>10483</v>
      </c>
      <c r="BK645" s="247" t="s">
        <v>10483</v>
      </c>
      <c r="BQ645" s="28" t="s">
        <v>4232</v>
      </c>
      <c r="BS645" s="227" t="str">
        <f t="shared" si="22"/>
        <v xml:space="preserve">-- -- --              </v>
      </c>
      <c r="CL645" s="247" t="s">
        <v>10483</v>
      </c>
      <c r="CM645" s="247" t="s">
        <v>10483</v>
      </c>
      <c r="DD645" s="162" t="s">
        <v>10483</v>
      </c>
      <c r="DE645" s="162" t="s">
        <v>10483</v>
      </c>
      <c r="DF645" s="162" t="s">
        <v>10483</v>
      </c>
      <c r="DG645" s="162" t="s">
        <v>10483</v>
      </c>
      <c r="DH645" s="162" t="s">
        <v>10483</v>
      </c>
      <c r="DI645" s="162" t="s">
        <v>10483</v>
      </c>
      <c r="DJ645" s="162" t="s">
        <v>10483</v>
      </c>
      <c r="DK645" s="162" t="s">
        <v>10483</v>
      </c>
      <c r="DL645" s="162" t="s">
        <v>10483</v>
      </c>
      <c r="EA645" s="162" t="s">
        <v>10483</v>
      </c>
      <c r="EB645" s="162"/>
      <c r="EC645" s="162" t="s">
        <v>10483</v>
      </c>
      <c r="ED645" s="162" t="s">
        <v>10483</v>
      </c>
      <c r="EE645" s="162" t="s">
        <v>10483</v>
      </c>
      <c r="EF645" s="162" t="s">
        <v>10483</v>
      </c>
      <c r="EJ645" s="162" t="s">
        <v>10483</v>
      </c>
      <c r="EK645" s="162" t="s">
        <v>10483</v>
      </c>
      <c r="EL645" s="162" t="s">
        <v>10483</v>
      </c>
      <c r="EM645" s="162" t="s">
        <v>10483</v>
      </c>
      <c r="EN645" s="162" t="s">
        <v>10483</v>
      </c>
      <c r="EO645" s="162" t="s">
        <v>10483</v>
      </c>
      <c r="EP645" s="162" t="s">
        <v>10483</v>
      </c>
      <c r="EQ645" s="162" t="s">
        <v>10483</v>
      </c>
      <c r="ER645" s="162" t="s">
        <v>10483</v>
      </c>
      <c r="FG645" s="162" t="s">
        <v>10483</v>
      </c>
      <c r="FH645" s="162" t="s">
        <v>10483</v>
      </c>
      <c r="FI645" s="162" t="s">
        <v>10483</v>
      </c>
      <c r="FJ645" s="162" t="s">
        <v>10483</v>
      </c>
      <c r="FK645" s="162" t="s">
        <v>10483</v>
      </c>
      <c r="FO645" s="162" t="s">
        <v>10483</v>
      </c>
      <c r="FP645" s="162" t="s">
        <v>10483</v>
      </c>
      <c r="FQ645" s="162" t="s">
        <v>10483</v>
      </c>
      <c r="FR645" s="162" t="s">
        <v>10483</v>
      </c>
      <c r="FS645" s="162" t="s">
        <v>10483</v>
      </c>
      <c r="FT645" s="162" t="s">
        <v>10483</v>
      </c>
      <c r="FU645" s="162" t="s">
        <v>10483</v>
      </c>
      <c r="FV645" s="162" t="s">
        <v>10483</v>
      </c>
      <c r="FW645" s="162" t="s">
        <v>10483</v>
      </c>
      <c r="FX645" s="162" t="s">
        <v>10483</v>
      </c>
      <c r="GM645" s="162" t="s">
        <v>10483</v>
      </c>
      <c r="GN645" s="162" t="s">
        <v>10483</v>
      </c>
      <c r="GO645" s="162" t="s">
        <v>10483</v>
      </c>
      <c r="GP645" s="162" t="s">
        <v>10483</v>
      </c>
      <c r="GQ645" s="162" t="s">
        <v>10483</v>
      </c>
      <c r="GZ645" s="166"/>
      <c r="HA645" s="166"/>
      <c r="HB645" s="166"/>
      <c r="HC645" s="166"/>
      <c r="HD645" s="166"/>
      <c r="HE645" s="166"/>
      <c r="HF645" s="166"/>
      <c r="HG645" s="166"/>
      <c r="HH645" s="166"/>
      <c r="HI645" s="166"/>
      <c r="HJ645" s="166"/>
      <c r="HK645" s="166"/>
      <c r="JZ645" s="9"/>
      <c r="KA645" s="9"/>
      <c r="KB645" s="9"/>
      <c r="KC645" s="9"/>
      <c r="KD645" s="9"/>
      <c r="KE645" s="9"/>
      <c r="KF645" s="9"/>
      <c r="OR645" s="29">
        <v>2.99</v>
      </c>
      <c r="OS645" s="29">
        <v>1.1399999999999999</v>
      </c>
      <c r="OT645" s="29">
        <v>2.88</v>
      </c>
      <c r="OU645" s="29">
        <v>1.1100000000000001</v>
      </c>
      <c r="VI645" s="4"/>
      <c r="VJ645" s="4"/>
      <c r="WA645" s="134" t="s">
        <v>10891</v>
      </c>
      <c r="WE645" s="6"/>
      <c r="XK645"/>
      <c r="XL645" s="6"/>
      <c r="XP645" s="6" t="s">
        <v>9403</v>
      </c>
      <c r="XQ645" s="6" t="s">
        <v>9403</v>
      </c>
      <c r="XV645"/>
    </row>
    <row r="646" spans="1:679 15381:15381" ht="33" customHeight="1" x14ac:dyDescent="0.2">
      <c r="A646" s="3" t="s">
        <v>4232</v>
      </c>
      <c r="C646" s="162" t="s">
        <v>10483</v>
      </c>
      <c r="D646" s="162" t="s">
        <v>10483</v>
      </c>
      <c r="E646" s="162" t="s">
        <v>10483</v>
      </c>
      <c r="K646" s="6">
        <v>181</v>
      </c>
      <c r="L646" s="6">
        <v>209</v>
      </c>
      <c r="M646" s="162" t="s">
        <v>10483</v>
      </c>
      <c r="T646" s="3" t="s">
        <v>1013</v>
      </c>
      <c r="AL646" s="9"/>
      <c r="AM646" s="6" t="s">
        <v>10734</v>
      </c>
      <c r="AO646" s="247" t="s">
        <v>10483</v>
      </c>
      <c r="AP646" s="9"/>
      <c r="AQ646" s="9"/>
      <c r="BH646" s="28" t="s">
        <v>4232</v>
      </c>
      <c r="BI646" s="247" t="s">
        <v>10483</v>
      </c>
      <c r="BJ646" s="247" t="s">
        <v>10483</v>
      </c>
      <c r="BK646" s="247" t="s">
        <v>10483</v>
      </c>
      <c r="BQ646" s="28" t="s">
        <v>4232</v>
      </c>
      <c r="BS646" s="227" t="str">
        <f t="shared" si="22"/>
        <v xml:space="preserve">-- -- --              </v>
      </c>
      <c r="CL646" s="247" t="s">
        <v>10483</v>
      </c>
      <c r="CM646" s="247" t="s">
        <v>10483</v>
      </c>
      <c r="DD646" s="162" t="s">
        <v>10483</v>
      </c>
      <c r="DE646" s="162" t="s">
        <v>10483</v>
      </c>
      <c r="DF646" s="162" t="s">
        <v>10483</v>
      </c>
      <c r="DG646" s="162" t="s">
        <v>10483</v>
      </c>
      <c r="DH646" s="162" t="s">
        <v>10483</v>
      </c>
      <c r="DI646" s="162" t="s">
        <v>10483</v>
      </c>
      <c r="DJ646" s="162" t="s">
        <v>10483</v>
      </c>
      <c r="DK646" s="162" t="s">
        <v>10483</v>
      </c>
      <c r="DL646" s="162" t="s">
        <v>10483</v>
      </c>
      <c r="EA646" s="162" t="s">
        <v>10483</v>
      </c>
      <c r="EB646" s="162"/>
      <c r="EC646" s="162" t="s">
        <v>10483</v>
      </c>
      <c r="ED646" s="162" t="s">
        <v>10483</v>
      </c>
      <c r="EE646" s="162" t="s">
        <v>10483</v>
      </c>
      <c r="EF646" s="162" t="s">
        <v>10483</v>
      </c>
      <c r="EJ646" s="162" t="s">
        <v>10483</v>
      </c>
      <c r="EK646" s="162" t="s">
        <v>10483</v>
      </c>
      <c r="EL646" s="162" t="s">
        <v>10483</v>
      </c>
      <c r="EM646" s="162" t="s">
        <v>10483</v>
      </c>
      <c r="EN646" s="162" t="s">
        <v>10483</v>
      </c>
      <c r="EO646" s="162" t="s">
        <v>10483</v>
      </c>
      <c r="EP646" s="162" t="s">
        <v>10483</v>
      </c>
      <c r="EQ646" s="162" t="s">
        <v>10483</v>
      </c>
      <c r="ER646" s="162" t="s">
        <v>10483</v>
      </c>
      <c r="FG646" s="162" t="s">
        <v>10483</v>
      </c>
      <c r="FH646" s="162" t="s">
        <v>10483</v>
      </c>
      <c r="FI646" s="162" t="s">
        <v>10483</v>
      </c>
      <c r="FJ646" s="162" t="s">
        <v>10483</v>
      </c>
      <c r="FK646" s="162" t="s">
        <v>10483</v>
      </c>
      <c r="FO646" s="162" t="s">
        <v>10483</v>
      </c>
      <c r="FP646" s="162" t="s">
        <v>10483</v>
      </c>
      <c r="FQ646" s="162" t="s">
        <v>10483</v>
      </c>
      <c r="FR646" s="162" t="s">
        <v>10483</v>
      </c>
      <c r="FS646" s="162" t="s">
        <v>10483</v>
      </c>
      <c r="FT646" s="162" t="s">
        <v>10483</v>
      </c>
      <c r="FU646" s="162" t="s">
        <v>10483</v>
      </c>
      <c r="FV646" s="162" t="s">
        <v>10483</v>
      </c>
      <c r="FW646" s="162" t="s">
        <v>10483</v>
      </c>
      <c r="FX646" s="162" t="s">
        <v>10483</v>
      </c>
      <c r="GM646" s="162" t="s">
        <v>10483</v>
      </c>
      <c r="GN646" s="162" t="s">
        <v>10483</v>
      </c>
      <c r="GO646" s="162" t="s">
        <v>10483</v>
      </c>
      <c r="GP646" s="162" t="s">
        <v>10483</v>
      </c>
      <c r="GQ646" s="162" t="s">
        <v>10483</v>
      </c>
      <c r="GZ646" s="166"/>
      <c r="HA646" s="166"/>
      <c r="HB646" s="166"/>
      <c r="HC646" s="166"/>
      <c r="HD646" s="166"/>
      <c r="HE646" s="166"/>
      <c r="HF646" s="166"/>
      <c r="HG646" s="166"/>
      <c r="HH646" s="166"/>
      <c r="HI646" s="166"/>
      <c r="HJ646" s="166"/>
      <c r="HK646" s="166"/>
      <c r="JZ646" s="9"/>
      <c r="KA646" s="9"/>
      <c r="KB646" s="9"/>
      <c r="KC646" s="9"/>
      <c r="KD646" s="9"/>
      <c r="KE646" s="9"/>
      <c r="KF646" s="9"/>
      <c r="OR646" s="29">
        <v>2.83</v>
      </c>
      <c r="OS646" s="29">
        <v>1.08</v>
      </c>
      <c r="OT646" s="29">
        <v>2.89</v>
      </c>
      <c r="OU646" s="29">
        <v>1.01</v>
      </c>
      <c r="VI646" s="4"/>
      <c r="VJ646" s="4"/>
      <c r="WA646" s="134" t="s">
        <v>10891</v>
      </c>
      <c r="WE646" s="6"/>
      <c r="XK646"/>
      <c r="XL646" s="6"/>
      <c r="XP646" s="6" t="s">
        <v>10498</v>
      </c>
      <c r="XQ646" s="6" t="s">
        <v>10498</v>
      </c>
      <c r="XV646"/>
    </row>
    <row r="647" spans="1:679 15381:15381" ht="33" customHeight="1" x14ac:dyDescent="0.2">
      <c r="A647" s="3" t="s">
        <v>4232</v>
      </c>
      <c r="C647" s="162" t="s">
        <v>10483</v>
      </c>
      <c r="D647" s="162" t="s">
        <v>10483</v>
      </c>
      <c r="E647" s="162" t="s">
        <v>10483</v>
      </c>
      <c r="K647" s="6">
        <v>181</v>
      </c>
      <c r="L647" s="6">
        <v>209</v>
      </c>
      <c r="M647" s="162" t="s">
        <v>10483</v>
      </c>
      <c r="T647" s="3" t="s">
        <v>987</v>
      </c>
      <c r="AL647" s="9"/>
      <c r="AM647" s="6" t="s">
        <v>11031</v>
      </c>
      <c r="AO647" s="247" t="s">
        <v>10483</v>
      </c>
      <c r="AP647" s="9"/>
      <c r="AQ647" s="9"/>
      <c r="BH647" s="28" t="s">
        <v>4232</v>
      </c>
      <c r="BI647" s="247" t="s">
        <v>10483</v>
      </c>
      <c r="BJ647" s="247" t="s">
        <v>10483</v>
      </c>
      <c r="BK647" s="247" t="s">
        <v>10483</v>
      </c>
      <c r="BQ647" s="28" t="s">
        <v>4232</v>
      </c>
      <c r="BS647" s="227" t="str">
        <f t="shared" si="22"/>
        <v xml:space="preserve">-- -- --       SATAQ-4R-GA       </v>
      </c>
      <c r="CL647" s="247" t="s">
        <v>10483</v>
      </c>
      <c r="CM647" s="247" t="s">
        <v>10483</v>
      </c>
      <c r="DD647" s="162" t="s">
        <v>10483</v>
      </c>
      <c r="DE647" s="162" t="s">
        <v>10483</v>
      </c>
      <c r="DF647" s="162" t="s">
        <v>10483</v>
      </c>
      <c r="DG647" s="162" t="s">
        <v>10483</v>
      </c>
      <c r="DH647" s="162" t="s">
        <v>10483</v>
      </c>
      <c r="DI647" s="162" t="s">
        <v>10483</v>
      </c>
      <c r="DJ647" s="162" t="s">
        <v>10483</v>
      </c>
      <c r="DK647" s="162" t="s">
        <v>10483</v>
      </c>
      <c r="DL647" s="162" t="s">
        <v>10483</v>
      </c>
      <c r="EA647" s="162" t="s">
        <v>10483</v>
      </c>
      <c r="EB647" s="162"/>
      <c r="EC647" s="162" t="s">
        <v>10483</v>
      </c>
      <c r="ED647" s="162" t="s">
        <v>10483</v>
      </c>
      <c r="EE647" s="162" t="s">
        <v>10483</v>
      </c>
      <c r="EF647" s="162" t="s">
        <v>10483</v>
      </c>
      <c r="EJ647" s="162" t="s">
        <v>10483</v>
      </c>
      <c r="EK647" s="162" t="s">
        <v>10483</v>
      </c>
      <c r="EL647" s="162" t="s">
        <v>10483</v>
      </c>
      <c r="EM647" s="162" t="s">
        <v>10483</v>
      </c>
      <c r="EN647" s="162" t="s">
        <v>10483</v>
      </c>
      <c r="EO647" s="162" t="s">
        <v>10483</v>
      </c>
      <c r="EP647" s="162" t="s">
        <v>10483</v>
      </c>
      <c r="EQ647" s="162" t="s">
        <v>10483</v>
      </c>
      <c r="ER647" s="162" t="s">
        <v>10483</v>
      </c>
      <c r="FG647" s="162" t="s">
        <v>10483</v>
      </c>
      <c r="FH647" s="162" t="s">
        <v>10483</v>
      </c>
      <c r="FI647" s="162" t="s">
        <v>10483</v>
      </c>
      <c r="FJ647" s="162" t="s">
        <v>10483</v>
      </c>
      <c r="FK647" s="162" t="s">
        <v>10483</v>
      </c>
      <c r="FO647" s="162" t="s">
        <v>10483</v>
      </c>
      <c r="FP647" s="162" t="s">
        <v>10483</v>
      </c>
      <c r="FQ647" s="162" t="s">
        <v>10483</v>
      </c>
      <c r="FR647" s="162" t="s">
        <v>10483</v>
      </c>
      <c r="FS647" s="162" t="s">
        <v>10483</v>
      </c>
      <c r="FT647" s="162" t="s">
        <v>10483</v>
      </c>
      <c r="FU647" s="162" t="s">
        <v>10483</v>
      </c>
      <c r="FV647" s="162" t="s">
        <v>10483</v>
      </c>
      <c r="FW647" s="162" t="s">
        <v>10483</v>
      </c>
      <c r="FX647" s="162" t="s">
        <v>10483</v>
      </c>
      <c r="GM647" s="162" t="s">
        <v>10483</v>
      </c>
      <c r="GN647" s="162" t="s">
        <v>10483</v>
      </c>
      <c r="GO647" s="162" t="s">
        <v>10483</v>
      </c>
      <c r="GP647" s="162" t="s">
        <v>10483</v>
      </c>
      <c r="GQ647" s="162" t="s">
        <v>10483</v>
      </c>
      <c r="GZ647" s="166"/>
      <c r="HA647" s="166"/>
      <c r="HB647" s="166"/>
      <c r="HC647" s="166"/>
      <c r="HD647" s="166"/>
      <c r="HE647" s="166"/>
      <c r="HF647" s="166"/>
      <c r="HG647" s="166"/>
      <c r="HH647" s="166"/>
      <c r="HI647" s="166"/>
      <c r="HJ647" s="166"/>
      <c r="HK647" s="166"/>
      <c r="JZ647" s="9"/>
      <c r="KA647" s="9"/>
      <c r="KB647" s="9"/>
      <c r="KC647" s="9"/>
      <c r="KD647" s="9"/>
      <c r="KE647" s="9"/>
      <c r="KF647" s="9"/>
      <c r="OO647" s="8" t="s">
        <v>7706</v>
      </c>
      <c r="OP647" s="8" t="s">
        <v>7706</v>
      </c>
      <c r="OQ647" s="8" t="s">
        <v>8144</v>
      </c>
      <c r="OR647" s="29">
        <v>4.29</v>
      </c>
      <c r="OS647" s="29">
        <v>0.76</v>
      </c>
      <c r="OT647" s="29">
        <v>4.08</v>
      </c>
      <c r="OU647" s="29">
        <v>0.73</v>
      </c>
      <c r="VI647" s="4"/>
      <c r="VJ647" s="4"/>
      <c r="WA647" s="134" t="s">
        <v>10892</v>
      </c>
      <c r="WE647" s="6"/>
      <c r="XK647"/>
      <c r="XL647" s="6"/>
      <c r="XP647" s="6" t="s">
        <v>9403</v>
      </c>
      <c r="XQ647" s="6" t="s">
        <v>9403</v>
      </c>
      <c r="XV647"/>
    </row>
    <row r="648" spans="1:679 15381:15381" ht="33" customHeight="1" x14ac:dyDescent="0.2">
      <c r="A648" s="3" t="s">
        <v>4232</v>
      </c>
      <c r="C648" s="162" t="s">
        <v>10483</v>
      </c>
      <c r="D648" s="162" t="s">
        <v>10483</v>
      </c>
      <c r="E648" s="162" t="s">
        <v>10483</v>
      </c>
      <c r="K648" s="6">
        <v>181</v>
      </c>
      <c r="L648" s="6">
        <v>209</v>
      </c>
      <c r="M648" s="162" t="s">
        <v>10483</v>
      </c>
      <c r="T648" s="3" t="s">
        <v>7705</v>
      </c>
      <c r="AL648" s="9"/>
      <c r="AM648" s="6" t="s">
        <v>10776</v>
      </c>
      <c r="AO648" s="247" t="s">
        <v>10483</v>
      </c>
      <c r="AP648" s="9"/>
      <c r="AQ648" s="9"/>
      <c r="BH648" s="28" t="s">
        <v>4232</v>
      </c>
      <c r="BI648" s="247" t="s">
        <v>10483</v>
      </c>
      <c r="BJ648" s="247" t="s">
        <v>10483</v>
      </c>
      <c r="BK648" s="247" t="s">
        <v>10483</v>
      </c>
      <c r="BQ648" s="28" t="s">
        <v>4232</v>
      </c>
      <c r="BS648" s="227" t="str">
        <f t="shared" si="22"/>
        <v xml:space="preserve">-- -- --              </v>
      </c>
      <c r="CL648" s="247" t="s">
        <v>10483</v>
      </c>
      <c r="CM648" s="247" t="s">
        <v>10483</v>
      </c>
      <c r="DD648" s="162" t="s">
        <v>10483</v>
      </c>
      <c r="DE648" s="162" t="s">
        <v>10483</v>
      </c>
      <c r="DF648" s="162" t="s">
        <v>10483</v>
      </c>
      <c r="DG648" s="162" t="s">
        <v>10483</v>
      </c>
      <c r="DH648" s="162" t="s">
        <v>10483</v>
      </c>
      <c r="DI648" s="162" t="s">
        <v>10483</v>
      </c>
      <c r="DJ648" s="162" t="s">
        <v>10483</v>
      </c>
      <c r="DK648" s="162" t="s">
        <v>10483</v>
      </c>
      <c r="DL648" s="162" t="s">
        <v>10483</v>
      </c>
      <c r="EA648" s="162" t="s">
        <v>10483</v>
      </c>
      <c r="EB648" s="162"/>
      <c r="EC648" s="162" t="s">
        <v>10483</v>
      </c>
      <c r="ED648" s="162" t="s">
        <v>10483</v>
      </c>
      <c r="EE648" s="162" t="s">
        <v>10483</v>
      </c>
      <c r="EF648" s="162" t="s">
        <v>10483</v>
      </c>
      <c r="EJ648" s="162" t="s">
        <v>10483</v>
      </c>
      <c r="EK648" s="162" t="s">
        <v>10483</v>
      </c>
      <c r="EL648" s="162" t="s">
        <v>10483</v>
      </c>
      <c r="EM648" s="162" t="s">
        <v>10483</v>
      </c>
      <c r="EN648" s="162" t="s">
        <v>10483</v>
      </c>
      <c r="EO648" s="162" t="s">
        <v>10483</v>
      </c>
      <c r="EP648" s="162" t="s">
        <v>10483</v>
      </c>
      <c r="EQ648" s="162" t="s">
        <v>10483</v>
      </c>
      <c r="ER648" s="162" t="s">
        <v>10483</v>
      </c>
      <c r="FG648" s="162" t="s">
        <v>10483</v>
      </c>
      <c r="FH648" s="162" t="s">
        <v>10483</v>
      </c>
      <c r="FI648" s="162" t="s">
        <v>10483</v>
      </c>
      <c r="FJ648" s="162" t="s">
        <v>10483</v>
      </c>
      <c r="FK648" s="162" t="s">
        <v>10483</v>
      </c>
      <c r="FO648" s="162" t="s">
        <v>10483</v>
      </c>
      <c r="FP648" s="162" t="s">
        <v>10483</v>
      </c>
      <c r="FQ648" s="162" t="s">
        <v>10483</v>
      </c>
      <c r="FR648" s="162" t="s">
        <v>10483</v>
      </c>
      <c r="FS648" s="162" t="s">
        <v>10483</v>
      </c>
      <c r="FT648" s="162" t="s">
        <v>10483</v>
      </c>
      <c r="FU648" s="162" t="s">
        <v>10483</v>
      </c>
      <c r="FV648" s="162" t="s">
        <v>10483</v>
      </c>
      <c r="FW648" s="162" t="s">
        <v>10483</v>
      </c>
      <c r="FX648" s="162" t="s">
        <v>10483</v>
      </c>
      <c r="GM648" s="162" t="s">
        <v>10483</v>
      </c>
      <c r="GN648" s="162" t="s">
        <v>10483</v>
      </c>
      <c r="GO648" s="162" t="s">
        <v>10483</v>
      </c>
      <c r="GP648" s="162" t="s">
        <v>10483</v>
      </c>
      <c r="GQ648" s="162" t="s">
        <v>10483</v>
      </c>
      <c r="GZ648" s="166"/>
      <c r="HA648" s="166"/>
      <c r="HB648" s="166"/>
      <c r="HC648" s="166"/>
      <c r="HD648" s="166"/>
      <c r="HE648" s="166"/>
      <c r="HF648" s="166"/>
      <c r="HG648" s="166"/>
      <c r="HH648" s="166"/>
      <c r="HI648" s="166"/>
      <c r="HJ648" s="166"/>
      <c r="HK648" s="166"/>
      <c r="JZ648" s="9"/>
      <c r="KA648" s="9"/>
      <c r="KB648" s="9"/>
      <c r="KC648" s="9"/>
      <c r="KD648" s="9"/>
      <c r="KE648" s="9"/>
      <c r="KF648" s="9"/>
      <c r="OR648" s="29">
        <v>4.26</v>
      </c>
      <c r="OS648" s="29">
        <v>0.68</v>
      </c>
      <c r="OT648" s="29">
        <v>4.0999999999999996</v>
      </c>
      <c r="OU648" s="29">
        <v>0.77</v>
      </c>
      <c r="VI648" s="4"/>
      <c r="VJ648" s="4"/>
      <c r="WA648" s="134" t="s">
        <v>10892</v>
      </c>
      <c r="WE648" s="6"/>
      <c r="XK648"/>
      <c r="XL648" s="6"/>
      <c r="XP648" s="6" t="s">
        <v>10498</v>
      </c>
      <c r="XQ648" s="6" t="s">
        <v>10498</v>
      </c>
      <c r="XV648"/>
    </row>
    <row r="649" spans="1:679 15381:15381" ht="33" customHeight="1" x14ac:dyDescent="0.2">
      <c r="A649" s="3" t="s">
        <v>4232</v>
      </c>
      <c r="C649" s="162" t="s">
        <v>10483</v>
      </c>
      <c r="D649" s="162" t="s">
        <v>10483</v>
      </c>
      <c r="E649" s="162" t="s">
        <v>10483</v>
      </c>
      <c r="K649" s="6">
        <v>181</v>
      </c>
      <c r="L649" s="6">
        <v>209</v>
      </c>
      <c r="M649" s="162" t="s">
        <v>10483</v>
      </c>
      <c r="T649" s="3" t="s">
        <v>1013</v>
      </c>
      <c r="AL649" s="9"/>
      <c r="AM649" s="6" t="s">
        <v>10745</v>
      </c>
      <c r="AO649" s="247" t="s">
        <v>10483</v>
      </c>
      <c r="AP649" s="9"/>
      <c r="AQ649" s="9"/>
      <c r="BH649" s="28" t="s">
        <v>4232</v>
      </c>
      <c r="BI649" s="247" t="s">
        <v>10483</v>
      </c>
      <c r="BJ649" s="247" t="s">
        <v>10483</v>
      </c>
      <c r="BK649" s="247" t="s">
        <v>10483</v>
      </c>
      <c r="BQ649" s="28" t="s">
        <v>4232</v>
      </c>
      <c r="BS649" s="227" t="str">
        <f t="shared" si="22"/>
        <v xml:space="preserve">-- -- --              </v>
      </c>
      <c r="CL649" s="247" t="s">
        <v>10483</v>
      </c>
      <c r="CM649" s="247" t="s">
        <v>10483</v>
      </c>
      <c r="DD649" s="162" t="s">
        <v>10483</v>
      </c>
      <c r="DE649" s="162" t="s">
        <v>10483</v>
      </c>
      <c r="DF649" s="162" t="s">
        <v>10483</v>
      </c>
      <c r="DG649" s="162" t="s">
        <v>10483</v>
      </c>
      <c r="DH649" s="162" t="s">
        <v>10483</v>
      </c>
      <c r="DI649" s="162" t="s">
        <v>10483</v>
      </c>
      <c r="DJ649" s="162" t="s">
        <v>10483</v>
      </c>
      <c r="DK649" s="162" t="s">
        <v>10483</v>
      </c>
      <c r="DL649" s="162" t="s">
        <v>10483</v>
      </c>
      <c r="EA649" s="162" t="s">
        <v>10483</v>
      </c>
      <c r="EB649" s="162"/>
      <c r="EC649" s="162" t="s">
        <v>10483</v>
      </c>
      <c r="ED649" s="162" t="s">
        <v>10483</v>
      </c>
      <c r="EE649" s="162" t="s">
        <v>10483</v>
      </c>
      <c r="EF649" s="162" t="s">
        <v>10483</v>
      </c>
      <c r="EJ649" s="162" t="s">
        <v>10483</v>
      </c>
      <c r="EK649" s="162" t="s">
        <v>10483</v>
      </c>
      <c r="EL649" s="162" t="s">
        <v>10483</v>
      </c>
      <c r="EM649" s="162" t="s">
        <v>10483</v>
      </c>
      <c r="EN649" s="162" t="s">
        <v>10483</v>
      </c>
      <c r="EO649" s="162" t="s">
        <v>10483</v>
      </c>
      <c r="EP649" s="162" t="s">
        <v>10483</v>
      </c>
      <c r="EQ649" s="162" t="s">
        <v>10483</v>
      </c>
      <c r="ER649" s="162" t="s">
        <v>10483</v>
      </c>
      <c r="FG649" s="162" t="s">
        <v>10483</v>
      </c>
      <c r="FH649" s="162" t="s">
        <v>10483</v>
      </c>
      <c r="FI649" s="162" t="s">
        <v>10483</v>
      </c>
      <c r="FJ649" s="162" t="s">
        <v>10483</v>
      </c>
      <c r="FK649" s="162" t="s">
        <v>10483</v>
      </c>
      <c r="FO649" s="162" t="s">
        <v>10483</v>
      </c>
      <c r="FP649" s="162" t="s">
        <v>10483</v>
      </c>
      <c r="FQ649" s="162" t="s">
        <v>10483</v>
      </c>
      <c r="FR649" s="162" t="s">
        <v>10483</v>
      </c>
      <c r="FS649" s="162" t="s">
        <v>10483</v>
      </c>
      <c r="FT649" s="162" t="s">
        <v>10483</v>
      </c>
      <c r="FU649" s="162" t="s">
        <v>10483</v>
      </c>
      <c r="FV649" s="162" t="s">
        <v>10483</v>
      </c>
      <c r="FW649" s="162" t="s">
        <v>10483</v>
      </c>
      <c r="FX649" s="162" t="s">
        <v>10483</v>
      </c>
      <c r="GM649" s="162" t="s">
        <v>10483</v>
      </c>
      <c r="GN649" s="162" t="s">
        <v>10483</v>
      </c>
      <c r="GO649" s="162" t="s">
        <v>10483</v>
      </c>
      <c r="GP649" s="162" t="s">
        <v>10483</v>
      </c>
      <c r="GQ649" s="162" t="s">
        <v>10483</v>
      </c>
      <c r="GZ649" s="166"/>
      <c r="HA649" s="166"/>
      <c r="HB649" s="166"/>
      <c r="HC649" s="166"/>
      <c r="HD649" s="166"/>
      <c r="HE649" s="166"/>
      <c r="HF649" s="166"/>
      <c r="HG649" s="166"/>
      <c r="HH649" s="166"/>
      <c r="HI649" s="166"/>
      <c r="HJ649" s="166"/>
      <c r="HK649" s="166"/>
      <c r="JZ649" s="9"/>
      <c r="KA649" s="9"/>
      <c r="KB649" s="9"/>
      <c r="KC649" s="9"/>
      <c r="KD649" s="9"/>
      <c r="KE649" s="9"/>
      <c r="KF649" s="9"/>
      <c r="OR649" s="29">
        <v>4.1500000000000004</v>
      </c>
      <c r="OS649" s="29">
        <v>0.67</v>
      </c>
      <c r="OT649" s="29">
        <v>4.1500000000000004</v>
      </c>
      <c r="OU649" s="29">
        <v>0.71</v>
      </c>
      <c r="VI649" s="4"/>
      <c r="VJ649" s="4"/>
      <c r="WA649" s="134" t="s">
        <v>10892</v>
      </c>
      <c r="WE649" s="6"/>
      <c r="XK649"/>
      <c r="XL649" s="6"/>
      <c r="XP649" s="6" t="s">
        <v>9403</v>
      </c>
      <c r="XQ649" s="6" t="s">
        <v>9403</v>
      </c>
      <c r="XV649"/>
    </row>
    <row r="650" spans="1:679 15381:15381" ht="33" customHeight="1" x14ac:dyDescent="0.2">
      <c r="A650" s="162" t="s">
        <v>10483</v>
      </c>
      <c r="B650" s="64" t="s">
        <v>11357</v>
      </c>
      <c r="C650" s="64" t="s">
        <v>9823</v>
      </c>
      <c r="D650" s="64"/>
      <c r="E650" s="64"/>
      <c r="K650" s="6">
        <v>145</v>
      </c>
      <c r="L650" s="6">
        <v>210</v>
      </c>
      <c r="M650" s="138" t="s">
        <v>2637</v>
      </c>
      <c r="N650" s="3" t="s">
        <v>10382</v>
      </c>
      <c r="O650" s="3" t="s">
        <v>10383</v>
      </c>
      <c r="P650" s="3">
        <v>2</v>
      </c>
      <c r="Q650" s="6" t="s">
        <v>2314</v>
      </c>
      <c r="S650" s="3" t="s">
        <v>75</v>
      </c>
      <c r="T650" s="3" t="s">
        <v>2603</v>
      </c>
      <c r="U650" s="3" t="s">
        <v>2666</v>
      </c>
      <c r="V650" s="3" t="s">
        <v>2667</v>
      </c>
      <c r="W650" s="3" t="s">
        <v>2105</v>
      </c>
      <c r="Y650" s="3" t="s">
        <v>2673</v>
      </c>
      <c r="Z650" s="3" t="s">
        <v>2166</v>
      </c>
      <c r="AA650" s="3" t="s">
        <v>2687</v>
      </c>
      <c r="AB650" s="6" t="s">
        <v>2020</v>
      </c>
      <c r="AC650" s="6" t="s">
        <v>218</v>
      </c>
      <c r="AD650" s="3" t="s">
        <v>3825</v>
      </c>
      <c r="AE650" s="3" t="s">
        <v>3824</v>
      </c>
      <c r="AG650" s="162" t="s">
        <v>10483</v>
      </c>
      <c r="AI650" s="3" t="s">
        <v>3826</v>
      </c>
      <c r="AJ650" s="3" t="s">
        <v>542</v>
      </c>
      <c r="AL650" s="9"/>
      <c r="AM650" s="4" t="s">
        <v>11032</v>
      </c>
      <c r="AN650" s="3" t="s">
        <v>537</v>
      </c>
      <c r="AO650" s="28">
        <v>2</v>
      </c>
      <c r="AP650" s="28">
        <v>2</v>
      </c>
      <c r="AQ650" s="9"/>
      <c r="AR650" s="98" t="s">
        <v>2762</v>
      </c>
      <c r="AT650" s="98" t="s">
        <v>2871</v>
      </c>
      <c r="AU650" s="98" t="s">
        <v>2871</v>
      </c>
      <c r="AV650" s="98">
        <v>0</v>
      </c>
      <c r="AW650" s="98" t="s">
        <v>2872</v>
      </c>
      <c r="AX650" s="98" t="s">
        <v>2873</v>
      </c>
      <c r="AY650" s="98" t="s">
        <v>2448</v>
      </c>
      <c r="AZ650" s="28" t="s">
        <v>557</v>
      </c>
      <c r="BA650" s="28" t="s">
        <v>542</v>
      </c>
      <c r="BB650" s="28" t="s">
        <v>542</v>
      </c>
      <c r="BC650" s="28" t="s">
        <v>542</v>
      </c>
      <c r="BH650" s="28" t="s">
        <v>2708</v>
      </c>
      <c r="BI650" s="28" t="s">
        <v>1529</v>
      </c>
      <c r="BJ650" s="28" t="s">
        <v>9288</v>
      </c>
      <c r="BK650" s="28">
        <v>2</v>
      </c>
      <c r="BL650" s="28" t="s">
        <v>448</v>
      </c>
      <c r="BM650" s="28" t="s">
        <v>448</v>
      </c>
      <c r="BN650" s="28" t="s">
        <v>448</v>
      </c>
      <c r="BO650" s="28" t="s">
        <v>448</v>
      </c>
      <c r="BQ650" s="28" t="s">
        <v>4455</v>
      </c>
      <c r="BR650" s="227" t="s">
        <v>2606</v>
      </c>
      <c r="BS650" s="227" t="str">
        <f t="shared" si="22"/>
        <v xml:space="preserve">-- -- BSQ-16A     BMI       RSES  </v>
      </c>
      <c r="BT650" s="28" t="s">
        <v>4370</v>
      </c>
      <c r="BU650" s="28" t="s">
        <v>4251</v>
      </c>
      <c r="BV650" s="28" t="s">
        <v>8157</v>
      </c>
      <c r="BW650" s="28" t="s">
        <v>8278</v>
      </c>
      <c r="BX650" s="28" t="s">
        <v>8279</v>
      </c>
      <c r="CE650" s="28" t="s">
        <v>4458</v>
      </c>
      <c r="CF650" s="28" t="s">
        <v>4458</v>
      </c>
      <c r="CL650" s="28">
        <v>40</v>
      </c>
      <c r="CM650" s="28">
        <v>40</v>
      </c>
      <c r="DD650" s="162" t="s">
        <v>10483</v>
      </c>
      <c r="DE650" s="162" t="s">
        <v>10483</v>
      </c>
      <c r="DF650" s="162" t="s">
        <v>10483</v>
      </c>
      <c r="DG650" s="162" t="s">
        <v>10483</v>
      </c>
      <c r="DH650" s="162" t="s">
        <v>10483</v>
      </c>
      <c r="DI650" s="162" t="s">
        <v>10483</v>
      </c>
      <c r="DJ650" s="162" t="s">
        <v>10483</v>
      </c>
      <c r="DK650" s="162" t="s">
        <v>10483</v>
      </c>
      <c r="DL650" s="162" t="s">
        <v>10483</v>
      </c>
      <c r="EA650" s="162" t="s">
        <v>10483</v>
      </c>
      <c r="EB650" s="162"/>
      <c r="EC650" s="162" t="s">
        <v>10483</v>
      </c>
      <c r="ED650" s="162" t="s">
        <v>10483</v>
      </c>
      <c r="EE650" s="162" t="s">
        <v>10483</v>
      </c>
      <c r="EF650" s="162" t="s">
        <v>10483</v>
      </c>
      <c r="EJ650" s="55" t="s">
        <v>4353</v>
      </c>
      <c r="EK650" s="55" t="s">
        <v>596</v>
      </c>
      <c r="EL650" s="55" t="s">
        <v>596</v>
      </c>
      <c r="EM650" s="29">
        <v>3.22</v>
      </c>
      <c r="EN650" s="29">
        <v>1.18</v>
      </c>
      <c r="EO650" s="162" t="s">
        <v>10483</v>
      </c>
      <c r="EP650" s="29">
        <v>3</v>
      </c>
      <c r="EQ650" s="29">
        <v>1.3</v>
      </c>
      <c r="ER650" s="162" t="s">
        <v>10483</v>
      </c>
      <c r="FG650" s="162" t="s">
        <v>10483</v>
      </c>
      <c r="FH650" s="162" t="s">
        <v>10483</v>
      </c>
      <c r="FI650" s="162" t="s">
        <v>10483</v>
      </c>
      <c r="FJ650" s="162" t="s">
        <v>10483</v>
      </c>
      <c r="FK650" s="162" t="s">
        <v>10483</v>
      </c>
      <c r="FO650" s="162" t="s">
        <v>10483</v>
      </c>
      <c r="FP650" s="162" t="s">
        <v>10483</v>
      </c>
      <c r="FQ650" s="162" t="s">
        <v>10483</v>
      </c>
      <c r="FR650" s="162" t="s">
        <v>10483</v>
      </c>
      <c r="FS650" s="162" t="s">
        <v>10483</v>
      </c>
      <c r="FT650" s="162" t="s">
        <v>10483</v>
      </c>
      <c r="FU650" s="162" t="s">
        <v>10483</v>
      </c>
      <c r="FV650" s="162" t="s">
        <v>10483</v>
      </c>
      <c r="FW650" s="162" t="s">
        <v>10483</v>
      </c>
      <c r="FX650" s="162" t="s">
        <v>10483</v>
      </c>
      <c r="GM650" s="162" t="s">
        <v>10483</v>
      </c>
      <c r="GN650" s="162" t="s">
        <v>10483</v>
      </c>
      <c r="GO650" s="162" t="s">
        <v>10483</v>
      </c>
      <c r="GP650" s="162" t="s">
        <v>10483</v>
      </c>
      <c r="GQ650" s="162" t="s">
        <v>10483</v>
      </c>
      <c r="GZ650" s="166"/>
      <c r="HA650" s="166"/>
      <c r="HB650" s="166"/>
      <c r="HC650" s="166"/>
      <c r="HD650" s="166"/>
      <c r="HE650" s="166"/>
      <c r="HF650" s="166"/>
      <c r="HG650" s="166"/>
      <c r="HH650" s="166"/>
      <c r="HI650" s="166"/>
      <c r="HJ650" s="166"/>
      <c r="HK650" s="166"/>
      <c r="HO650" s="134" t="s">
        <v>542</v>
      </c>
      <c r="JZ650" s="9"/>
      <c r="KA650" s="9"/>
      <c r="KB650" s="9"/>
      <c r="KC650" s="9"/>
      <c r="KD650" s="9"/>
      <c r="KE650" s="9"/>
      <c r="KF650" s="9"/>
      <c r="MS650" s="3" t="s">
        <v>4104</v>
      </c>
      <c r="MT650" s="3" t="s">
        <v>4104</v>
      </c>
      <c r="MU650" s="53" t="s">
        <v>10483</v>
      </c>
      <c r="MV650" s="53" t="s">
        <v>10483</v>
      </c>
      <c r="MW650" s="53"/>
      <c r="MX650" s="53" t="s">
        <v>10483</v>
      </c>
      <c r="MY650" s="53" t="s">
        <v>10483</v>
      </c>
      <c r="TE650" s="3" t="s">
        <v>4106</v>
      </c>
      <c r="TF650" s="3" t="s">
        <v>4106</v>
      </c>
      <c r="TG650" s="3" t="s">
        <v>4106</v>
      </c>
      <c r="TH650" s="53" t="s">
        <v>10483</v>
      </c>
      <c r="TI650" s="53" t="s">
        <v>10483</v>
      </c>
      <c r="TK650" s="53" t="s">
        <v>10483</v>
      </c>
      <c r="TL650" s="53" t="s">
        <v>10483</v>
      </c>
      <c r="VF650" s="3" t="s">
        <v>5075</v>
      </c>
      <c r="VG650" s="3" t="s">
        <v>5189</v>
      </c>
      <c r="VH650" s="3" t="s">
        <v>4501</v>
      </c>
      <c r="VI650" s="4">
        <v>3</v>
      </c>
      <c r="VJ650" s="4">
        <v>7.5</v>
      </c>
      <c r="VQ650" s="3" t="s">
        <v>2637</v>
      </c>
      <c r="VR650" s="3" t="s">
        <v>2637</v>
      </c>
      <c r="VS650" s="3" t="s">
        <v>2637</v>
      </c>
      <c r="VT650" s="6" t="s">
        <v>2637</v>
      </c>
      <c r="VV650" s="97" t="s">
        <v>6366</v>
      </c>
      <c r="VW650" s="97" t="s">
        <v>6367</v>
      </c>
      <c r="VX650" s="3" t="s">
        <v>6494</v>
      </c>
      <c r="VZ650" s="3" t="s">
        <v>537</v>
      </c>
      <c r="WA650" s="134" t="s">
        <v>537</v>
      </c>
      <c r="WB650" s="117" t="s">
        <v>10426</v>
      </c>
      <c r="WC650" s="3" t="s">
        <v>537</v>
      </c>
      <c r="WE650" s="6"/>
      <c r="WG650" s="2" t="s">
        <v>537</v>
      </c>
      <c r="WN650" s="2" t="s">
        <v>6493</v>
      </c>
      <c r="WU650" s="3" t="s">
        <v>5839</v>
      </c>
      <c r="WV650" s="2" t="s">
        <v>537</v>
      </c>
      <c r="WZ650" s="6" t="s">
        <v>2603</v>
      </c>
      <c r="XA650" s="6" t="s">
        <v>3824</v>
      </c>
      <c r="XD650" s="6" t="s">
        <v>3826</v>
      </c>
      <c r="XE650" s="6" t="s">
        <v>542</v>
      </c>
      <c r="XF650" s="6" t="s">
        <v>2738</v>
      </c>
      <c r="XG650" s="6" t="s">
        <v>2696</v>
      </c>
      <c r="XI650" s="6" t="s">
        <v>1468</v>
      </c>
      <c r="XK650"/>
      <c r="XL650" s="6" t="s">
        <v>2696</v>
      </c>
      <c r="XM650" s="6" t="s">
        <v>2696</v>
      </c>
      <c r="XN650" s="6" t="s">
        <v>2696</v>
      </c>
      <c r="XP650" s="6" t="s">
        <v>9561</v>
      </c>
      <c r="XQ650" s="6" t="s">
        <v>9561</v>
      </c>
      <c r="XS650" s="6" t="s">
        <v>11033</v>
      </c>
      <c r="XV650" s="3">
        <v>2</v>
      </c>
      <c r="YI650" s="3" t="s">
        <v>2443</v>
      </c>
      <c r="YJ650" s="3" t="s">
        <v>3887</v>
      </c>
      <c r="YL650" s="3" t="s">
        <v>2604</v>
      </c>
      <c r="YQ650" s="3" t="s">
        <v>3899</v>
      </c>
      <c r="YR650" s="3" t="s">
        <v>537</v>
      </c>
      <c r="YS650" s="3" t="s">
        <v>2666</v>
      </c>
      <c r="YT650" s="3" t="s">
        <v>2667</v>
      </c>
      <c r="YU650" s="3" t="s">
        <v>4086</v>
      </c>
      <c r="YX650" s="3" t="s">
        <v>2738</v>
      </c>
      <c r="YY650" s="3" t="s">
        <v>2105</v>
      </c>
      <c r="ZA650" s="6" t="s">
        <v>2605</v>
      </c>
      <c r="ZC650" s="6" t="s">
        <v>1953</v>
      </c>
      <c r="VSO650" s="162" t="s">
        <v>10483</v>
      </c>
    </row>
    <row r="651" spans="1:679 15381:15381" ht="33" customHeight="1" x14ac:dyDescent="0.2">
      <c r="A651" s="162" t="s">
        <v>10483</v>
      </c>
      <c r="B651" s="162"/>
      <c r="C651" s="162" t="s">
        <v>10483</v>
      </c>
      <c r="D651" s="162" t="s">
        <v>10483</v>
      </c>
      <c r="E651" s="162" t="s">
        <v>10483</v>
      </c>
      <c r="K651" s="6">
        <v>145</v>
      </c>
      <c r="L651" s="6">
        <v>210</v>
      </c>
      <c r="M651" s="162" t="s">
        <v>10483</v>
      </c>
      <c r="T651" s="3" t="s">
        <v>1173</v>
      </c>
      <c r="AE651" s="3" t="s">
        <v>1173</v>
      </c>
      <c r="AI651" s="3" t="s">
        <v>3827</v>
      </c>
      <c r="AL651" s="9"/>
      <c r="AM651" s="6" t="s">
        <v>9403</v>
      </c>
      <c r="AO651" s="28">
        <v>2</v>
      </c>
      <c r="AP651" s="9"/>
      <c r="AQ651" s="9"/>
      <c r="BH651" s="28" t="s">
        <v>2708</v>
      </c>
      <c r="BI651" s="28" t="s">
        <v>1529</v>
      </c>
      <c r="BJ651" s="28" t="s">
        <v>9288</v>
      </c>
      <c r="BK651" s="28">
        <v>2</v>
      </c>
      <c r="BQ651" s="28" t="s">
        <v>4455</v>
      </c>
      <c r="BS651" s="227" t="str">
        <f t="shared" si="22"/>
        <v xml:space="preserve">-- -- BSQ-16A              </v>
      </c>
      <c r="CL651" s="28">
        <v>40</v>
      </c>
      <c r="CM651" s="28">
        <v>40</v>
      </c>
      <c r="DD651" s="162" t="s">
        <v>10483</v>
      </c>
      <c r="DE651" s="162" t="s">
        <v>10483</v>
      </c>
      <c r="DF651" s="162" t="s">
        <v>10483</v>
      </c>
      <c r="DG651" s="162" t="s">
        <v>10483</v>
      </c>
      <c r="DH651" s="162" t="s">
        <v>10483</v>
      </c>
      <c r="DI651" s="162" t="s">
        <v>10483</v>
      </c>
      <c r="DJ651" s="162" t="s">
        <v>10483</v>
      </c>
      <c r="DK651" s="162" t="s">
        <v>10483</v>
      </c>
      <c r="DL651" s="162" t="s">
        <v>10483</v>
      </c>
      <c r="EA651" s="162" t="s">
        <v>10483</v>
      </c>
      <c r="EB651" s="162"/>
      <c r="EC651" s="162" t="s">
        <v>10483</v>
      </c>
      <c r="ED651" s="162" t="s">
        <v>10483</v>
      </c>
      <c r="EE651" s="162" t="s">
        <v>10483</v>
      </c>
      <c r="EF651" s="162" t="s">
        <v>10483</v>
      </c>
      <c r="EJ651" s="55" t="s">
        <v>4353</v>
      </c>
      <c r="EK651" s="55" t="s">
        <v>596</v>
      </c>
      <c r="EL651" s="55" t="s">
        <v>596</v>
      </c>
      <c r="EM651" s="29">
        <v>3.05</v>
      </c>
      <c r="EN651" s="29">
        <v>0.96</v>
      </c>
      <c r="EO651" s="162" t="s">
        <v>10483</v>
      </c>
      <c r="EP651" s="29">
        <v>2.94</v>
      </c>
      <c r="EQ651" s="29">
        <v>0.94</v>
      </c>
      <c r="ER651" s="162" t="s">
        <v>10483</v>
      </c>
      <c r="FG651" s="162" t="s">
        <v>10483</v>
      </c>
      <c r="FH651" s="162" t="s">
        <v>10483</v>
      </c>
      <c r="FI651" s="162" t="s">
        <v>10483</v>
      </c>
      <c r="FJ651" s="162" t="s">
        <v>10483</v>
      </c>
      <c r="FK651" s="162" t="s">
        <v>10483</v>
      </c>
      <c r="FO651" s="162" t="s">
        <v>10483</v>
      </c>
      <c r="FP651" s="162" t="s">
        <v>10483</v>
      </c>
      <c r="FQ651" s="162" t="s">
        <v>10483</v>
      </c>
      <c r="FR651" s="162" t="s">
        <v>10483</v>
      </c>
      <c r="FS651" s="162" t="s">
        <v>10483</v>
      </c>
      <c r="FT651" s="162" t="s">
        <v>10483</v>
      </c>
      <c r="FU651" s="162" t="s">
        <v>10483</v>
      </c>
      <c r="FV651" s="162" t="s">
        <v>10483</v>
      </c>
      <c r="FW651" s="162" t="s">
        <v>10483</v>
      </c>
      <c r="FX651" s="162" t="s">
        <v>10483</v>
      </c>
      <c r="GM651" s="162" t="s">
        <v>10483</v>
      </c>
      <c r="GN651" s="162" t="s">
        <v>10483</v>
      </c>
      <c r="GO651" s="162" t="s">
        <v>10483</v>
      </c>
      <c r="GP651" s="162" t="s">
        <v>10483</v>
      </c>
      <c r="GQ651" s="162" t="s">
        <v>10483</v>
      </c>
      <c r="GZ651" s="166"/>
      <c r="HA651" s="166"/>
      <c r="HB651" s="166"/>
      <c r="HC651" s="166"/>
      <c r="HD651" s="166"/>
      <c r="HE651" s="166"/>
      <c r="HF651" s="166"/>
      <c r="HG651" s="166"/>
      <c r="HH651" s="166"/>
      <c r="HI651" s="166"/>
      <c r="HJ651" s="166"/>
      <c r="HK651" s="166"/>
      <c r="JZ651" s="9"/>
      <c r="KA651" s="9"/>
      <c r="KB651" s="9"/>
      <c r="KC651" s="9"/>
      <c r="KD651" s="9"/>
      <c r="KE651" s="9"/>
      <c r="KF651" s="9"/>
      <c r="MU651" s="53" t="s">
        <v>10483</v>
      </c>
      <c r="MV651" s="53" t="s">
        <v>10483</v>
      </c>
      <c r="MW651" s="53"/>
      <c r="MX651" s="53" t="s">
        <v>10483</v>
      </c>
      <c r="MY651" s="53" t="s">
        <v>10483</v>
      </c>
      <c r="TH651" s="53" t="s">
        <v>10483</v>
      </c>
      <c r="TI651" s="53" t="s">
        <v>10483</v>
      </c>
      <c r="TK651" s="53" t="s">
        <v>10483</v>
      </c>
      <c r="TL651" s="53" t="s">
        <v>10483</v>
      </c>
      <c r="VF651" s="3" t="s">
        <v>5075</v>
      </c>
      <c r="VG651" s="3" t="s">
        <v>5189</v>
      </c>
      <c r="VH651" s="3" t="s">
        <v>4501</v>
      </c>
      <c r="VI651" s="4">
        <v>1</v>
      </c>
      <c r="VJ651" s="4">
        <v>2.5</v>
      </c>
      <c r="WA651" s="134" t="s">
        <v>537</v>
      </c>
      <c r="WE651" s="6"/>
      <c r="WZ651" s="6" t="s">
        <v>1173</v>
      </c>
      <c r="XA651" s="6" t="s">
        <v>1173</v>
      </c>
      <c r="XD651" s="6" t="s">
        <v>3827</v>
      </c>
      <c r="XG651" s="6" t="s">
        <v>1013</v>
      </c>
      <c r="XI651" s="6" t="s">
        <v>1006</v>
      </c>
      <c r="XK651"/>
      <c r="XL651" s="6" t="s">
        <v>1013</v>
      </c>
      <c r="XM651" s="6" t="s">
        <v>1013</v>
      </c>
      <c r="XN651" s="6" t="s">
        <v>1013</v>
      </c>
      <c r="XP651" s="6" t="s">
        <v>9403</v>
      </c>
      <c r="XQ651" s="6" t="s">
        <v>9403</v>
      </c>
      <c r="XV651"/>
      <c r="YJ651" s="3" t="s">
        <v>3887</v>
      </c>
      <c r="VSO651" s="162" t="s">
        <v>10483</v>
      </c>
    </row>
    <row r="652" spans="1:679 15381:15381" ht="33" customHeight="1" x14ac:dyDescent="0.2">
      <c r="A652" s="3" t="s">
        <v>7529</v>
      </c>
      <c r="B652" s="150" t="s">
        <v>11358</v>
      </c>
      <c r="C652" s="150" t="s">
        <v>9840</v>
      </c>
      <c r="D652" s="150" t="s">
        <v>9985</v>
      </c>
      <c r="E652" s="150" t="s">
        <v>10032</v>
      </c>
      <c r="I652" s="80" t="s">
        <v>9126</v>
      </c>
      <c r="K652" s="6" t="s">
        <v>9112</v>
      </c>
      <c r="L652" s="6">
        <v>211</v>
      </c>
      <c r="M652" s="138" t="s">
        <v>10526</v>
      </c>
      <c r="N652" s="3" t="s">
        <v>10384</v>
      </c>
      <c r="O652" s="3" t="s">
        <v>10385</v>
      </c>
      <c r="P652" s="3">
        <v>3</v>
      </c>
      <c r="Q652" s="6" t="s">
        <v>7328</v>
      </c>
      <c r="S652" s="3" t="s">
        <v>75</v>
      </c>
      <c r="T652" s="3" t="s">
        <v>9113</v>
      </c>
      <c r="U652" s="3" t="s">
        <v>49</v>
      </c>
      <c r="V652" s="3" t="s">
        <v>49</v>
      </c>
      <c r="W652" s="3" t="s">
        <v>49</v>
      </c>
      <c r="Y652" s="3" t="s">
        <v>2673</v>
      </c>
      <c r="Z652" s="3" t="s">
        <v>2166</v>
      </c>
      <c r="AA652" s="3" t="s">
        <v>9116</v>
      </c>
      <c r="AB652" s="6" t="s">
        <v>9036</v>
      </c>
      <c r="AC652" s="6" t="s">
        <v>7003</v>
      </c>
      <c r="AD652" s="3" t="s">
        <v>49</v>
      </c>
      <c r="AE652" s="6" t="s">
        <v>9117</v>
      </c>
      <c r="AF652" s="3" t="s">
        <v>9119</v>
      </c>
      <c r="AG652" s="162" t="s">
        <v>10483</v>
      </c>
      <c r="AH652" s="3" t="s">
        <v>1757</v>
      </c>
      <c r="AI652" s="3" t="s">
        <v>49</v>
      </c>
      <c r="AJ652" s="3" t="s">
        <v>49</v>
      </c>
      <c r="AK652" s="3" t="s">
        <v>49</v>
      </c>
      <c r="AL652" s="3" t="s">
        <v>9121</v>
      </c>
      <c r="AM652" s="6" t="s">
        <v>9561</v>
      </c>
      <c r="AN652" s="3" t="s">
        <v>537</v>
      </c>
      <c r="AO652" s="28">
        <v>1</v>
      </c>
      <c r="AP652" s="28">
        <v>1</v>
      </c>
      <c r="AQ652" s="28">
        <v>45</v>
      </c>
      <c r="AR652" s="98" t="s">
        <v>49</v>
      </c>
      <c r="AS652" s="98" t="s">
        <v>49</v>
      </c>
      <c r="AT652" s="98">
        <v>151</v>
      </c>
      <c r="AU652" s="98">
        <v>151</v>
      </c>
      <c r="AV652" s="98">
        <v>0</v>
      </c>
      <c r="AW652" s="98">
        <v>19.7</v>
      </c>
      <c r="AX652" s="98">
        <v>1.85</v>
      </c>
      <c r="AY652" s="226" t="s">
        <v>2721</v>
      </c>
      <c r="AZ652" s="28" t="s">
        <v>7297</v>
      </c>
      <c r="BA652" s="28" t="s">
        <v>1757</v>
      </c>
      <c r="BB652" s="28" t="s">
        <v>1757</v>
      </c>
      <c r="BC652" s="28" t="s">
        <v>1757</v>
      </c>
      <c r="BE652" s="28" t="s">
        <v>8636</v>
      </c>
      <c r="BF652" s="28" t="s">
        <v>1757</v>
      </c>
      <c r="BH652" s="28" t="s">
        <v>7529</v>
      </c>
      <c r="BI652" s="28" t="s">
        <v>1529</v>
      </c>
      <c r="BK652" s="28" t="s">
        <v>4892</v>
      </c>
      <c r="BQ652" s="28" t="s">
        <v>7529</v>
      </c>
      <c r="BR652" s="227" t="s">
        <v>9122</v>
      </c>
      <c r="BT652" s="28" t="s">
        <v>9127</v>
      </c>
      <c r="BU652" s="28" t="s">
        <v>9123</v>
      </c>
      <c r="BV652" s="28" t="s">
        <v>4251</v>
      </c>
      <c r="BW652" s="28" t="s">
        <v>9124</v>
      </c>
      <c r="BX652" s="28" t="s">
        <v>9125</v>
      </c>
      <c r="BY652" s="28" t="s">
        <v>8160</v>
      </c>
      <c r="CE652" s="28" t="s">
        <v>4475</v>
      </c>
      <c r="CF652" s="28" t="s">
        <v>3246</v>
      </c>
      <c r="CI652" s="118" t="s">
        <v>9126</v>
      </c>
      <c r="CK652" s="28" t="s">
        <v>4594</v>
      </c>
      <c r="CL652" s="28">
        <v>50</v>
      </c>
      <c r="CM652" s="28" t="s">
        <v>5975</v>
      </c>
      <c r="EF652" s="9"/>
      <c r="EK652" s="3" t="s">
        <v>9128</v>
      </c>
      <c r="EL652" s="3" t="s">
        <v>9128</v>
      </c>
      <c r="EM652" s="29">
        <v>4.3600000000000003</v>
      </c>
      <c r="EN652" s="29">
        <v>1.18</v>
      </c>
      <c r="FK652" s="9"/>
      <c r="GP652" s="2"/>
      <c r="GQ652" s="9"/>
      <c r="GZ652" s="166"/>
      <c r="HA652" s="166"/>
      <c r="HB652" s="166"/>
      <c r="HC652" s="166"/>
      <c r="HD652" s="166"/>
      <c r="HE652" s="166"/>
      <c r="HF652" s="166"/>
      <c r="HG652" s="166"/>
      <c r="HH652" s="166"/>
      <c r="HI652" s="166"/>
      <c r="HJ652" s="166"/>
      <c r="HK652" s="166"/>
      <c r="HO652" s="134" t="s">
        <v>542</v>
      </c>
      <c r="JZ652" s="9"/>
      <c r="KA652" s="9"/>
      <c r="KB652" s="9"/>
      <c r="KC652" s="9"/>
      <c r="KD652" s="9"/>
      <c r="KE652" s="9"/>
      <c r="KF652" s="9"/>
      <c r="PM652" s="3" t="s">
        <v>8140</v>
      </c>
      <c r="PN652" s="3" t="s">
        <v>8140</v>
      </c>
      <c r="PO652" s="29">
        <v>3.84</v>
      </c>
      <c r="PP652" s="29">
        <v>0.8</v>
      </c>
      <c r="VZ652" s="3" t="s">
        <v>537</v>
      </c>
      <c r="WA652" s="134" t="s">
        <v>537</v>
      </c>
      <c r="WB652" s="117" t="s">
        <v>10476</v>
      </c>
      <c r="WC652" s="158" t="s">
        <v>9679</v>
      </c>
      <c r="WD652" s="158" t="s">
        <v>9393</v>
      </c>
      <c r="WE652" s="3" t="s">
        <v>9980</v>
      </c>
      <c r="XN652" s="6" t="s">
        <v>3668</v>
      </c>
      <c r="XO652" s="6" t="s">
        <v>9561</v>
      </c>
      <c r="XP652" s="6" t="s">
        <v>9561</v>
      </c>
      <c r="XQ652" s="6" t="s">
        <v>9561</v>
      </c>
      <c r="XU652" s="3" t="s">
        <v>9119</v>
      </c>
      <c r="XV652" s="3">
        <v>1</v>
      </c>
    </row>
    <row r="653" spans="1:679 15381:15381" ht="33" customHeight="1" x14ac:dyDescent="0.2">
      <c r="A653" s="3" t="s">
        <v>7529</v>
      </c>
      <c r="K653" s="6" t="s">
        <v>9112</v>
      </c>
      <c r="L653" s="6">
        <v>211</v>
      </c>
      <c r="T653" s="3" t="s">
        <v>9114</v>
      </c>
      <c r="AB653" s="6" t="s">
        <v>9036</v>
      </c>
      <c r="AE653" s="6" t="s">
        <v>9118</v>
      </c>
      <c r="AF653" s="3" t="s">
        <v>9120</v>
      </c>
      <c r="AG653" s="162" t="s">
        <v>10483</v>
      </c>
      <c r="AH653" s="3" t="s">
        <v>7297</v>
      </c>
      <c r="AM653" s="6" t="s">
        <v>10499</v>
      </c>
      <c r="BH653" s="28" t="s">
        <v>7529</v>
      </c>
      <c r="BQ653" s="28" t="s">
        <v>7529</v>
      </c>
      <c r="CL653" s="28">
        <v>50</v>
      </c>
      <c r="CM653" s="28" t="s">
        <v>5975</v>
      </c>
      <c r="EF653" s="9"/>
      <c r="EM653" s="29">
        <v>4.29</v>
      </c>
      <c r="EN653" s="29">
        <v>1.1299999999999999</v>
      </c>
      <c r="FK653" s="9"/>
      <c r="GP653" s="2"/>
      <c r="GQ653" s="9"/>
      <c r="GZ653" s="166"/>
      <c r="HA653" s="166"/>
      <c r="HB653" s="166"/>
      <c r="HC653" s="166"/>
      <c r="HD653" s="166"/>
      <c r="HE653" s="166"/>
      <c r="HF653" s="166"/>
      <c r="HG653" s="166"/>
      <c r="HH653" s="166"/>
      <c r="HI653" s="166"/>
      <c r="HJ653" s="166"/>
      <c r="HK653" s="166"/>
      <c r="JZ653" s="9"/>
      <c r="KA653" s="9"/>
      <c r="KB653" s="9"/>
      <c r="KC653" s="9"/>
      <c r="KD653" s="9"/>
      <c r="KE653" s="9"/>
      <c r="KF653" s="9"/>
      <c r="PO653" s="29">
        <v>3.67</v>
      </c>
      <c r="PP653" s="29">
        <v>0.67</v>
      </c>
      <c r="WA653" s="134" t="s">
        <v>537</v>
      </c>
      <c r="XN653" s="6" t="s">
        <v>1285</v>
      </c>
      <c r="XO653" s="6" t="s">
        <v>1285</v>
      </c>
      <c r="XP653" s="6" t="s">
        <v>10499</v>
      </c>
      <c r="XQ653" s="6" t="s">
        <v>10499</v>
      </c>
      <c r="XS653" s="6" t="s">
        <v>11034</v>
      </c>
      <c r="XU653" s="3" t="s">
        <v>9120</v>
      </c>
    </row>
    <row r="654" spans="1:679 15381:15381" ht="33" customHeight="1" x14ac:dyDescent="0.2">
      <c r="A654" s="3" t="s">
        <v>7529</v>
      </c>
      <c r="K654" s="6" t="s">
        <v>9112</v>
      </c>
      <c r="L654" s="6">
        <v>211</v>
      </c>
      <c r="T654" s="3" t="s">
        <v>9115</v>
      </c>
      <c r="AF654" s="3" t="s">
        <v>1173</v>
      </c>
      <c r="AM654" s="6" t="s">
        <v>9403</v>
      </c>
      <c r="BH654" s="28" t="s">
        <v>7529</v>
      </c>
      <c r="BQ654" s="28" t="s">
        <v>7529</v>
      </c>
      <c r="CL654" s="28">
        <v>51</v>
      </c>
      <c r="CM654" s="28" t="s">
        <v>5975</v>
      </c>
      <c r="EF654" s="9"/>
      <c r="EM654" s="29">
        <v>4.26</v>
      </c>
      <c r="EN654" s="29">
        <v>1.26</v>
      </c>
      <c r="FK654" s="9"/>
      <c r="GP654" s="2"/>
      <c r="GQ654" s="9"/>
      <c r="GZ654" s="166"/>
      <c r="HA654" s="166"/>
      <c r="HB654" s="166"/>
      <c r="HC654" s="166"/>
      <c r="HD654" s="166"/>
      <c r="HE654" s="166"/>
      <c r="HF654" s="166"/>
      <c r="HG654" s="166"/>
      <c r="HH654" s="166"/>
      <c r="HI654" s="166"/>
      <c r="HJ654" s="166"/>
      <c r="HK654" s="166"/>
      <c r="JZ654" s="9"/>
      <c r="KA654" s="9"/>
      <c r="KB654" s="9"/>
      <c r="KC654" s="9"/>
      <c r="KD654" s="9"/>
      <c r="KE654" s="9"/>
      <c r="KF654" s="9"/>
      <c r="PO654" s="29">
        <v>3.67</v>
      </c>
      <c r="PP654" s="29">
        <v>0.89</v>
      </c>
      <c r="WA654" s="134" t="s">
        <v>537</v>
      </c>
      <c r="XN654" s="6" t="s">
        <v>9403</v>
      </c>
      <c r="XO654" s="6" t="s">
        <v>9403</v>
      </c>
      <c r="XP654" s="6" t="s">
        <v>9403</v>
      </c>
      <c r="XQ654" s="6" t="s">
        <v>9403</v>
      </c>
      <c r="XU654" s="3" t="s">
        <v>1173</v>
      </c>
    </row>
    <row r="655" spans="1:679 15381:15381" ht="33" customHeight="1" x14ac:dyDescent="0.2">
      <c r="B655" s="64" t="s">
        <v>11357</v>
      </c>
      <c r="C655" s="64" t="s">
        <v>9841</v>
      </c>
      <c r="D655" s="64"/>
      <c r="E655" s="64"/>
      <c r="F655" s="4" t="s">
        <v>9842</v>
      </c>
      <c r="J655" s="80" t="s">
        <v>5588</v>
      </c>
      <c r="K655" s="6">
        <v>146</v>
      </c>
      <c r="L655" s="6">
        <v>212</v>
      </c>
      <c r="M655" s="138" t="s">
        <v>3669</v>
      </c>
      <c r="N655" s="3" t="s">
        <v>10386</v>
      </c>
      <c r="O655" s="3" t="s">
        <v>10094</v>
      </c>
      <c r="P655" s="3">
        <v>2</v>
      </c>
      <c r="Q655" s="6" t="s">
        <v>3866</v>
      </c>
      <c r="S655" s="3" t="s">
        <v>75</v>
      </c>
      <c r="T655" s="3" t="s">
        <v>3667</v>
      </c>
      <c r="U655" s="3" t="s">
        <v>3859</v>
      </c>
      <c r="V655" s="3" t="s">
        <v>3860</v>
      </c>
      <c r="W655" s="3" t="s">
        <v>3862</v>
      </c>
      <c r="Y655" s="3" t="s">
        <v>2226</v>
      </c>
      <c r="Z655" s="3" t="s">
        <v>2237</v>
      </c>
      <c r="AB655" s="6" t="s">
        <v>2020</v>
      </c>
      <c r="AC655" s="6" t="s">
        <v>218</v>
      </c>
      <c r="AD655" s="3" t="s">
        <v>3852</v>
      </c>
      <c r="AE655" s="3" t="s">
        <v>3851</v>
      </c>
      <c r="AG655" s="162" t="s">
        <v>10483</v>
      </c>
      <c r="AI655" s="3" t="s">
        <v>3853</v>
      </c>
      <c r="AJ655" s="3" t="s">
        <v>557</v>
      </c>
      <c r="AL655" s="9"/>
      <c r="AM655" s="6" t="s">
        <v>9816</v>
      </c>
      <c r="AN655" s="3" t="s">
        <v>537</v>
      </c>
      <c r="AO655" s="9"/>
      <c r="AP655" s="28">
        <v>1</v>
      </c>
      <c r="AQ655" s="28">
        <v>40</v>
      </c>
      <c r="AR655" s="98" t="s">
        <v>3867</v>
      </c>
      <c r="AT655" s="98" t="s">
        <v>3868</v>
      </c>
      <c r="AU655" s="98" t="s">
        <v>3868</v>
      </c>
      <c r="AV655" s="98">
        <v>0</v>
      </c>
      <c r="AW655" s="98" t="s">
        <v>3869</v>
      </c>
      <c r="AX655" s="98" t="s">
        <v>3870</v>
      </c>
      <c r="AY655" s="226" t="s">
        <v>49</v>
      </c>
      <c r="AZ655" s="28" t="s">
        <v>557</v>
      </c>
      <c r="BA655" s="28" t="s">
        <v>542</v>
      </c>
      <c r="BB655" s="28" t="s">
        <v>542</v>
      </c>
      <c r="BC655" s="28" t="s">
        <v>542</v>
      </c>
      <c r="BH655" s="28" t="s">
        <v>2708</v>
      </c>
      <c r="BI655" s="28" t="s">
        <v>1529</v>
      </c>
      <c r="BK655" s="28" t="s">
        <v>1529</v>
      </c>
      <c r="BL655" s="28" t="s">
        <v>428</v>
      </c>
      <c r="BM655" s="28" t="s">
        <v>448</v>
      </c>
      <c r="BN655" s="28" t="s">
        <v>448</v>
      </c>
      <c r="BO655" s="28" t="s">
        <v>448</v>
      </c>
      <c r="BQ655" s="28" t="s">
        <v>4455</v>
      </c>
      <c r="BR655" s="227" t="s">
        <v>3871</v>
      </c>
      <c r="BS655" s="227" t="str">
        <f>DD657&amp;" "&amp;FO655&amp;" "&amp;EJ655&amp;" "&amp;HZ655&amp;" "&amp;IZ655&amp;" "&amp;KW655&amp;" "&amp;LU655&amp;" "&amp;MS655&amp;" "&amp;NP655&amp;" "&amp;OO655&amp;" "&amp;PL655&amp;" "&amp;QK655&amp;" "&amp;RM655&amp;" "&amp;SI655&amp;" "&amp;TE655&amp;" "&amp;UE655&amp;" "&amp;JZ655</f>
        <v xml:space="preserve">--                </v>
      </c>
      <c r="BT655" s="28" t="s">
        <v>4375</v>
      </c>
      <c r="BU655" s="28" t="s">
        <v>8160</v>
      </c>
      <c r="BV655" s="28" t="s">
        <v>8280</v>
      </c>
      <c r="BW655" s="28" t="s">
        <v>8281</v>
      </c>
      <c r="CE655" s="28" t="s">
        <v>2555</v>
      </c>
      <c r="CF655" s="28" t="s">
        <v>4655</v>
      </c>
      <c r="CJ655" s="118" t="s">
        <v>5588</v>
      </c>
      <c r="CL655" s="229"/>
      <c r="EF655" s="9"/>
      <c r="FK655" s="9"/>
      <c r="GP655" s="2"/>
      <c r="GQ655" s="9"/>
      <c r="GZ655" s="166"/>
      <c r="HA655" s="166"/>
      <c r="HB655" s="166"/>
      <c r="HC655" s="166"/>
      <c r="HD655" s="166"/>
      <c r="HE655" s="166"/>
      <c r="HF655" s="166"/>
      <c r="HG655" s="166"/>
      <c r="HH655" s="166"/>
      <c r="HI655" s="166"/>
      <c r="HJ655" s="166"/>
      <c r="HK655" s="166"/>
      <c r="HO655" s="134" t="s">
        <v>542</v>
      </c>
      <c r="JZ655" s="9"/>
      <c r="KA655" s="9"/>
      <c r="KB655" s="9"/>
      <c r="KC655" s="9"/>
      <c r="KD655" s="9"/>
      <c r="KE655" s="9"/>
      <c r="KF655" s="9"/>
      <c r="VF655" s="9"/>
      <c r="VG655" s="3" t="s">
        <v>4535</v>
      </c>
      <c r="VH655" s="3" t="s">
        <v>4501</v>
      </c>
      <c r="VI655" s="3">
        <v>0</v>
      </c>
      <c r="VJ655" s="3">
        <v>0</v>
      </c>
      <c r="VO655" s="8" t="s">
        <v>6495</v>
      </c>
      <c r="VQ655" s="3" t="s">
        <v>3669</v>
      </c>
      <c r="VR655" s="3" t="s">
        <v>3669</v>
      </c>
      <c r="VS655" s="3" t="s">
        <v>3669</v>
      </c>
      <c r="VT655" s="18" t="s">
        <v>3669</v>
      </c>
      <c r="VV655" s="97" t="s">
        <v>6366</v>
      </c>
      <c r="VW655" s="97" t="s">
        <v>6367</v>
      </c>
      <c r="VX655" s="3" t="s">
        <v>6497</v>
      </c>
      <c r="VY655" s="91" t="s">
        <v>6495</v>
      </c>
      <c r="VZ655" s="3" t="s">
        <v>537</v>
      </c>
      <c r="WA655" s="134" t="s">
        <v>537</v>
      </c>
      <c r="WB655" s="117" t="s">
        <v>10430</v>
      </c>
      <c r="WC655" s="3" t="s">
        <v>537</v>
      </c>
      <c r="WG655" s="2" t="s">
        <v>537</v>
      </c>
      <c r="WN655" s="2" t="s">
        <v>6496</v>
      </c>
      <c r="WV655" s="2" t="s">
        <v>3922</v>
      </c>
      <c r="WW655" s="3" t="s">
        <v>6498</v>
      </c>
      <c r="WX655" s="18"/>
      <c r="WZ655" s="18" t="s">
        <v>3667</v>
      </c>
      <c r="XA655" s="18" t="s">
        <v>3851</v>
      </c>
      <c r="XB655" s="18"/>
      <c r="XC655" s="18"/>
      <c r="XD655" s="18" t="s">
        <v>3853</v>
      </c>
      <c r="XE655" s="18" t="s">
        <v>557</v>
      </c>
      <c r="XF655" s="18" t="s">
        <v>3863</v>
      </c>
      <c r="XG655" s="18"/>
      <c r="XH655" s="18"/>
      <c r="XI655" s="18"/>
      <c r="XJ655" s="18"/>
      <c r="XK655"/>
      <c r="XM655" s="6" t="s">
        <v>3865</v>
      </c>
      <c r="XN655" s="6" t="s">
        <v>3865</v>
      </c>
      <c r="XP655" s="6" t="s">
        <v>9816</v>
      </c>
      <c r="XQ655" s="6" t="s">
        <v>9816</v>
      </c>
      <c r="XS655" s="6" t="s">
        <v>9816</v>
      </c>
      <c r="XV655" s="3">
        <v>1</v>
      </c>
      <c r="YI655" s="3" t="s">
        <v>1786</v>
      </c>
      <c r="YJ655" s="3" t="s">
        <v>3872</v>
      </c>
      <c r="YL655" s="3" t="s">
        <v>3858</v>
      </c>
      <c r="YX655" s="3" t="s">
        <v>3863</v>
      </c>
      <c r="YY655" s="3" t="s">
        <v>3861</v>
      </c>
      <c r="ZA655" s="6" t="s">
        <v>2020</v>
      </c>
      <c r="ZC655" s="6" t="s">
        <v>1953</v>
      </c>
    </row>
    <row r="656" spans="1:679 15381:15381" ht="33" customHeight="1" x14ac:dyDescent="0.2">
      <c r="K656" s="6">
        <v>146</v>
      </c>
      <c r="L656" s="6">
        <v>212</v>
      </c>
      <c r="T656" s="3" t="s">
        <v>3668</v>
      </c>
      <c r="AD656" s="3" t="s">
        <v>3855</v>
      </c>
      <c r="AE656" s="3" t="s">
        <v>3854</v>
      </c>
      <c r="AG656" s="162" t="s">
        <v>10483</v>
      </c>
      <c r="AI656" s="3" t="s">
        <v>3856</v>
      </c>
      <c r="AJ656" s="3" t="s">
        <v>557</v>
      </c>
      <c r="AL656" s="9"/>
      <c r="AM656" s="4" t="s">
        <v>11032</v>
      </c>
      <c r="AO656" s="9"/>
      <c r="AP656" s="28">
        <v>1</v>
      </c>
      <c r="AQ656" s="28">
        <v>40</v>
      </c>
      <c r="BH656" s="28" t="s">
        <v>2708</v>
      </c>
      <c r="BQ656" s="28" t="s">
        <v>4455</v>
      </c>
      <c r="BS656" s="227" t="str">
        <f>DD658&amp;" "&amp;FO656&amp;" "&amp;EJ656&amp;" "&amp;HZ656&amp;" "&amp;IZ656&amp;" "&amp;KW656&amp;" "&amp;LU656&amp;" "&amp;MS656&amp;" "&amp;NP656&amp;" "&amp;OO656&amp;" "&amp;PL656&amp;" "&amp;QK656&amp;" "&amp;RM656&amp;" "&amp;SI656&amp;" "&amp;TE656&amp;" "&amp;UE656&amp;" "&amp;JZ656</f>
        <v xml:space="preserve">--                </v>
      </c>
      <c r="CL656" s="229"/>
      <c r="DT656" s="142"/>
      <c r="EF656" s="9"/>
      <c r="FK656" s="9"/>
      <c r="GP656" s="2"/>
      <c r="GQ656" s="9"/>
      <c r="GZ656" s="166"/>
      <c r="HA656" s="166"/>
      <c r="HB656" s="166"/>
      <c r="HC656" s="166"/>
      <c r="HD656" s="166"/>
      <c r="HE656" s="166"/>
      <c r="HF656" s="166"/>
      <c r="HG656" s="166"/>
      <c r="HH656" s="166"/>
      <c r="HI656" s="166"/>
      <c r="HJ656" s="166"/>
      <c r="HK656" s="166"/>
      <c r="JZ656" s="9"/>
      <c r="KA656" s="9"/>
      <c r="KB656" s="9"/>
      <c r="KC656" s="9"/>
      <c r="KD656" s="9"/>
      <c r="KE656" s="9"/>
      <c r="KF656" s="9"/>
      <c r="VF656" s="3" t="s">
        <v>5046</v>
      </c>
      <c r="VG656" s="3" t="s">
        <v>4536</v>
      </c>
      <c r="VH656" s="3" t="s">
        <v>4537</v>
      </c>
      <c r="VI656" s="3">
        <v>2</v>
      </c>
      <c r="VJ656" s="60">
        <v>18.2</v>
      </c>
      <c r="VO656" s="8"/>
      <c r="VT656" s="18"/>
      <c r="WA656" s="134" t="s">
        <v>537</v>
      </c>
      <c r="WX656" s="18"/>
      <c r="WZ656" s="18" t="s">
        <v>3668</v>
      </c>
      <c r="XA656" s="18" t="s">
        <v>3854</v>
      </c>
      <c r="XB656" s="18"/>
      <c r="XC656" s="18"/>
      <c r="XD656" s="18" t="s">
        <v>3856</v>
      </c>
      <c r="XE656" s="18" t="s">
        <v>557</v>
      </c>
      <c r="XF656" s="18" t="s">
        <v>3863</v>
      </c>
      <c r="XG656" s="18"/>
      <c r="XH656" s="18"/>
      <c r="XI656" s="18"/>
      <c r="XJ656" s="18"/>
      <c r="XK656"/>
      <c r="XM656" s="6" t="s">
        <v>3864</v>
      </c>
      <c r="XN656" s="6" t="s">
        <v>3864</v>
      </c>
      <c r="XP656" s="6" t="s">
        <v>9561</v>
      </c>
      <c r="XQ656" s="6" t="s">
        <v>9561</v>
      </c>
      <c r="XS656" s="6" t="s">
        <v>11035</v>
      </c>
      <c r="XV656" s="3">
        <v>1</v>
      </c>
      <c r="YJ656" s="3" t="s">
        <v>3872</v>
      </c>
      <c r="YX656" s="3" t="s">
        <v>3863</v>
      </c>
    </row>
    <row r="657" spans="1:686" ht="33" customHeight="1" x14ac:dyDescent="0.2">
      <c r="A657" s="3" t="s">
        <v>7529</v>
      </c>
      <c r="B657" s="64" t="s">
        <v>11357</v>
      </c>
      <c r="C657" s="64" t="s">
        <v>9843</v>
      </c>
      <c r="D657" s="64"/>
      <c r="E657" s="64"/>
      <c r="I657" s="80" t="s">
        <v>9140</v>
      </c>
      <c r="J657" s="80" t="s">
        <v>9141</v>
      </c>
      <c r="K657" s="6" t="s">
        <v>9129</v>
      </c>
      <c r="L657" s="6">
        <v>214</v>
      </c>
      <c r="M657" s="138" t="s">
        <v>9130</v>
      </c>
      <c r="N657" s="3" t="s">
        <v>10387</v>
      </c>
      <c r="O657" s="3" t="s">
        <v>10388</v>
      </c>
      <c r="P657" s="3">
        <v>2</v>
      </c>
      <c r="Q657" s="6" t="s">
        <v>7347</v>
      </c>
      <c r="S657" s="3" t="s">
        <v>75</v>
      </c>
      <c r="T657" s="3" t="s">
        <v>8536</v>
      </c>
      <c r="U657" s="3" t="s">
        <v>9131</v>
      </c>
      <c r="V657" s="3" t="s">
        <v>9142</v>
      </c>
      <c r="W657" s="3" t="s">
        <v>49</v>
      </c>
      <c r="Y657" s="3" t="s">
        <v>2168</v>
      </c>
      <c r="Z657" s="3" t="s">
        <v>2168</v>
      </c>
      <c r="AB657" s="6" t="s">
        <v>7997</v>
      </c>
      <c r="AC657" s="6" t="s">
        <v>9132</v>
      </c>
      <c r="AD657" s="3" t="s">
        <v>49</v>
      </c>
      <c r="AE657" s="3" t="s">
        <v>9143</v>
      </c>
      <c r="AF657" s="3" t="s">
        <v>9133</v>
      </c>
      <c r="AG657" s="162" t="s">
        <v>10483</v>
      </c>
      <c r="AH657" s="3" t="s">
        <v>7297</v>
      </c>
      <c r="AI657" s="3" t="s">
        <v>9144</v>
      </c>
      <c r="AJ657" s="3" t="s">
        <v>49</v>
      </c>
      <c r="AK657" s="3" t="s">
        <v>49</v>
      </c>
      <c r="AL657" s="3" t="s">
        <v>9134</v>
      </c>
      <c r="AM657" s="6" t="s">
        <v>1077</v>
      </c>
      <c r="AN657" s="3" t="s">
        <v>537</v>
      </c>
      <c r="AO657" s="28">
        <v>8</v>
      </c>
      <c r="AP657" s="28">
        <v>8</v>
      </c>
      <c r="AQ657" s="28" t="s">
        <v>5975</v>
      </c>
      <c r="AR657" s="98" t="s">
        <v>3247</v>
      </c>
      <c r="AS657" s="98" t="s">
        <v>49</v>
      </c>
      <c r="AT657" s="98">
        <v>67</v>
      </c>
      <c r="AU657" s="98">
        <v>41</v>
      </c>
      <c r="AV657" s="98">
        <v>26</v>
      </c>
      <c r="AW657" s="98">
        <v>37</v>
      </c>
      <c r="AX657" s="98">
        <v>12</v>
      </c>
      <c r="AY657" s="226" t="s">
        <v>5975</v>
      </c>
      <c r="AZ657" s="28" t="s">
        <v>1757</v>
      </c>
      <c r="BA657" s="28" t="s">
        <v>1757</v>
      </c>
      <c r="BB657" s="28" t="s">
        <v>1757</v>
      </c>
      <c r="BC657" s="28" t="s">
        <v>1757</v>
      </c>
      <c r="BE657" s="28" t="s">
        <v>8477</v>
      </c>
      <c r="BF657" s="28" t="s">
        <v>7297</v>
      </c>
      <c r="BH657" s="28" t="s">
        <v>7529</v>
      </c>
      <c r="BI657" s="28" t="s">
        <v>1529</v>
      </c>
      <c r="BJ657" s="28" t="s">
        <v>4888</v>
      </c>
      <c r="BK657" s="28">
        <v>8</v>
      </c>
      <c r="BL657" s="28" t="s">
        <v>30</v>
      </c>
      <c r="BM657" s="28" t="s">
        <v>21</v>
      </c>
      <c r="BQ657" s="28" t="s">
        <v>7529</v>
      </c>
      <c r="BR657" s="227" t="s">
        <v>9135</v>
      </c>
      <c r="BT657" s="28" t="s">
        <v>9136</v>
      </c>
      <c r="BU657" s="28" t="s">
        <v>9137</v>
      </c>
      <c r="BV657" s="28" t="s">
        <v>8262</v>
      </c>
      <c r="BW657" s="28" t="s">
        <v>9138</v>
      </c>
      <c r="BX657" s="28" t="s">
        <v>9139</v>
      </c>
      <c r="CE657" s="28" t="s">
        <v>3247</v>
      </c>
      <c r="CF657" s="28" t="s">
        <v>4460</v>
      </c>
      <c r="CI657" s="118" t="s">
        <v>9140</v>
      </c>
      <c r="CJ657" s="118" t="s">
        <v>9141</v>
      </c>
      <c r="CK657" s="28" t="s">
        <v>4594</v>
      </c>
      <c r="CL657" s="28">
        <v>37</v>
      </c>
      <c r="CM657" s="28">
        <v>29</v>
      </c>
      <c r="CN657" s="3" t="s">
        <v>30</v>
      </c>
      <c r="CO657" s="3">
        <v>28</v>
      </c>
      <c r="CP657" s="3" t="s">
        <v>21</v>
      </c>
      <c r="CQ657" s="3">
        <v>17</v>
      </c>
      <c r="CY657" s="65">
        <v>29</v>
      </c>
      <c r="CZ657" s="65">
        <v>17</v>
      </c>
      <c r="DD657" s="162" t="s">
        <v>10483</v>
      </c>
      <c r="DE657" s="3" t="s">
        <v>4143</v>
      </c>
      <c r="DF657" s="3" t="s">
        <v>4143</v>
      </c>
      <c r="DG657" s="29">
        <v>2.1800000000000002</v>
      </c>
      <c r="DH657" s="29">
        <v>0.3</v>
      </c>
      <c r="DI657" s="162" t="s">
        <v>10483</v>
      </c>
      <c r="DJ657" s="29">
        <v>0.96</v>
      </c>
      <c r="DK657" s="29">
        <v>0.19</v>
      </c>
      <c r="DL657" s="162" t="s">
        <v>10483</v>
      </c>
      <c r="DM657" s="142"/>
      <c r="DN657" s="142"/>
      <c r="DO657" s="142"/>
      <c r="DP657" s="65">
        <v>1.64</v>
      </c>
      <c r="DQ657" s="65">
        <v>0.33</v>
      </c>
      <c r="DR657" s="65">
        <v>1.45</v>
      </c>
      <c r="DS657" s="65">
        <v>0.37</v>
      </c>
      <c r="EA657" s="162" t="s">
        <v>10483</v>
      </c>
      <c r="EB657" s="162"/>
      <c r="EC657" s="162" t="s">
        <v>10483</v>
      </c>
      <c r="ED657" s="162" t="s">
        <v>10483</v>
      </c>
      <c r="EE657" s="162" t="s">
        <v>10483</v>
      </c>
      <c r="EF657" s="162" t="s">
        <v>10483</v>
      </c>
      <c r="EJ657" s="162" t="s">
        <v>10483</v>
      </c>
      <c r="EK657" s="162" t="s">
        <v>10483</v>
      </c>
      <c r="EL657" s="162" t="s">
        <v>10483</v>
      </c>
      <c r="EM657" s="162" t="s">
        <v>10483</v>
      </c>
      <c r="EN657" s="162" t="s">
        <v>10483</v>
      </c>
      <c r="EO657" s="162" t="s">
        <v>10483</v>
      </c>
      <c r="EP657" s="162" t="s">
        <v>10483</v>
      </c>
      <c r="EQ657" s="162" t="s">
        <v>10483</v>
      </c>
      <c r="ER657" s="162" t="s">
        <v>10483</v>
      </c>
      <c r="ES657" s="162" t="s">
        <v>10483</v>
      </c>
      <c r="FG657" s="162" t="s">
        <v>10483</v>
      </c>
      <c r="FH657" s="162" t="s">
        <v>10483</v>
      </c>
      <c r="FI657" s="162" t="s">
        <v>10483</v>
      </c>
      <c r="FJ657" s="162" t="s">
        <v>10483</v>
      </c>
      <c r="FK657" s="162" t="s">
        <v>10483</v>
      </c>
      <c r="FO657" s="162" t="s">
        <v>10483</v>
      </c>
      <c r="FP657" s="162" t="s">
        <v>10483</v>
      </c>
      <c r="FQ657" s="162" t="s">
        <v>10483</v>
      </c>
      <c r="FR657" s="162" t="s">
        <v>10483</v>
      </c>
      <c r="FS657" s="162" t="s">
        <v>10483</v>
      </c>
      <c r="FT657" s="162" t="s">
        <v>10483</v>
      </c>
      <c r="FU657" s="162" t="s">
        <v>10483</v>
      </c>
      <c r="FV657" s="162" t="s">
        <v>10483</v>
      </c>
      <c r="FW657" s="162" t="s">
        <v>10483</v>
      </c>
      <c r="FX657" s="162" t="s">
        <v>10483</v>
      </c>
      <c r="GM657" s="162" t="s">
        <v>10483</v>
      </c>
      <c r="GN657" s="162" t="s">
        <v>10483</v>
      </c>
      <c r="GO657" s="162" t="s">
        <v>10483</v>
      </c>
      <c r="GP657" s="162" t="s">
        <v>10483</v>
      </c>
      <c r="GQ657" s="162" t="s">
        <v>10483</v>
      </c>
      <c r="GZ657" s="166"/>
      <c r="HA657" s="166"/>
      <c r="HB657" s="164"/>
      <c r="HC657" s="164"/>
      <c r="HD657" s="164"/>
      <c r="HE657" s="164"/>
      <c r="HF657" s="166"/>
      <c r="HG657" s="166"/>
      <c r="HH657" s="166"/>
      <c r="HI657" s="166"/>
      <c r="HJ657" s="166"/>
      <c r="HK657" s="166"/>
      <c r="HO657" s="134" t="s">
        <v>542</v>
      </c>
      <c r="JZ657" s="9"/>
      <c r="KA657" s="9"/>
      <c r="KB657" s="9"/>
      <c r="KC657" s="9"/>
      <c r="KD657" s="9"/>
      <c r="KE657" s="9"/>
      <c r="KF657" s="9"/>
      <c r="VZ657" s="3" t="s">
        <v>537</v>
      </c>
      <c r="WA657" s="134" t="s">
        <v>537</v>
      </c>
      <c r="WB657" s="3" t="s">
        <v>9562</v>
      </c>
      <c r="WC657" s="3" t="s">
        <v>537</v>
      </c>
      <c r="WD657" s="3" t="s">
        <v>9393</v>
      </c>
      <c r="WE657" s="3" t="s">
        <v>9680</v>
      </c>
      <c r="WF657" s="3" t="s">
        <v>9562</v>
      </c>
      <c r="XN657" s="6" t="s">
        <v>1077</v>
      </c>
      <c r="XO657" s="6" t="s">
        <v>1077</v>
      </c>
      <c r="XP657" s="6" t="s">
        <v>1077</v>
      </c>
      <c r="XQ657" s="6" t="s">
        <v>1077</v>
      </c>
      <c r="XS657" s="3" t="s">
        <v>11036</v>
      </c>
      <c r="XU657" s="3" t="s">
        <v>9133</v>
      </c>
      <c r="XV657" s="3">
        <v>8</v>
      </c>
      <c r="XZ657" s="6" t="s">
        <v>9805</v>
      </c>
    </row>
    <row r="658" spans="1:686" ht="33" customHeight="1" x14ac:dyDescent="0.2">
      <c r="A658" s="3" t="s">
        <v>7529</v>
      </c>
      <c r="C658" s="162" t="s">
        <v>10483</v>
      </c>
      <c r="D658" s="162" t="s">
        <v>10483</v>
      </c>
      <c r="E658" s="162" t="s">
        <v>10483</v>
      </c>
      <c r="K658" s="6" t="s">
        <v>9129</v>
      </c>
      <c r="L658" s="6">
        <v>214</v>
      </c>
      <c r="M658" s="162" t="s">
        <v>10483</v>
      </c>
      <c r="T658" s="3" t="s">
        <v>1073</v>
      </c>
      <c r="AF658" s="3" t="s">
        <v>8757</v>
      </c>
      <c r="AM658" s="6" t="s">
        <v>9403</v>
      </c>
      <c r="AO658" s="28">
        <v>8</v>
      </c>
      <c r="BH658" s="28" t="s">
        <v>7529</v>
      </c>
      <c r="BI658" s="28" t="s">
        <v>1529</v>
      </c>
      <c r="BJ658" s="28" t="s">
        <v>4888</v>
      </c>
      <c r="BK658" s="28">
        <v>8</v>
      </c>
      <c r="BQ658" s="28" t="s">
        <v>7529</v>
      </c>
      <c r="CL658" s="28">
        <v>29</v>
      </c>
      <c r="CM658" s="28">
        <v>26</v>
      </c>
      <c r="DD658" s="162" t="s">
        <v>10483</v>
      </c>
      <c r="DE658" s="3" t="s">
        <v>4143</v>
      </c>
      <c r="DF658" s="3" t="s">
        <v>4143</v>
      </c>
      <c r="DG658" s="29">
        <v>2.2400000000000002</v>
      </c>
      <c r="DH658" s="29">
        <v>0.37</v>
      </c>
      <c r="DI658" s="162" t="s">
        <v>10483</v>
      </c>
      <c r="DJ658" s="29">
        <v>2.09</v>
      </c>
      <c r="DK658" s="29">
        <v>0.34</v>
      </c>
      <c r="DL658" s="162" t="s">
        <v>10483</v>
      </c>
      <c r="DM658" s="142"/>
      <c r="DN658" s="142"/>
      <c r="DO658" s="142"/>
      <c r="DP658" s="142"/>
      <c r="DQ658" s="142"/>
      <c r="DR658" s="142"/>
      <c r="DS658" s="142"/>
      <c r="EA658" s="162" t="s">
        <v>10483</v>
      </c>
      <c r="EB658" s="162"/>
      <c r="EC658" s="162" t="s">
        <v>10483</v>
      </c>
      <c r="ED658" s="162" t="s">
        <v>10483</v>
      </c>
      <c r="EE658" s="162" t="s">
        <v>10483</v>
      </c>
      <c r="EF658" s="162" t="s">
        <v>10483</v>
      </c>
      <c r="EJ658" s="162" t="s">
        <v>10483</v>
      </c>
      <c r="EK658" s="162" t="s">
        <v>10483</v>
      </c>
      <c r="EL658" s="162" t="s">
        <v>10483</v>
      </c>
      <c r="EM658" s="162" t="s">
        <v>10483</v>
      </c>
      <c r="EN658" s="162" t="s">
        <v>10483</v>
      </c>
      <c r="EO658" s="162" t="s">
        <v>10483</v>
      </c>
      <c r="EP658" s="162" t="s">
        <v>10483</v>
      </c>
      <c r="EQ658" s="162" t="s">
        <v>10483</v>
      </c>
      <c r="ER658" s="162" t="s">
        <v>10483</v>
      </c>
      <c r="ES658" s="162" t="s">
        <v>10483</v>
      </c>
      <c r="FG658" s="162" t="s">
        <v>10483</v>
      </c>
      <c r="FH658" s="162" t="s">
        <v>10483</v>
      </c>
      <c r="FI658" s="162" t="s">
        <v>10483</v>
      </c>
      <c r="FJ658" s="162" t="s">
        <v>10483</v>
      </c>
      <c r="FK658" s="162" t="s">
        <v>10483</v>
      </c>
      <c r="FO658" s="162" t="s">
        <v>10483</v>
      </c>
      <c r="FP658" s="162" t="s">
        <v>10483</v>
      </c>
      <c r="FQ658" s="162" t="s">
        <v>10483</v>
      </c>
      <c r="FR658" s="162" t="s">
        <v>10483</v>
      </c>
      <c r="FS658" s="162" t="s">
        <v>10483</v>
      </c>
      <c r="FT658" s="162" t="s">
        <v>10483</v>
      </c>
      <c r="FU658" s="162" t="s">
        <v>10483</v>
      </c>
      <c r="FV658" s="162" t="s">
        <v>10483</v>
      </c>
      <c r="FW658" s="162" t="s">
        <v>10483</v>
      </c>
      <c r="FX658" s="162" t="s">
        <v>10483</v>
      </c>
      <c r="GM658" s="162" t="s">
        <v>10483</v>
      </c>
      <c r="GN658" s="162" t="s">
        <v>10483</v>
      </c>
      <c r="GO658" s="162" t="s">
        <v>10483</v>
      </c>
      <c r="GP658" s="162" t="s">
        <v>10483</v>
      </c>
      <c r="GQ658" s="162" t="s">
        <v>10483</v>
      </c>
      <c r="GZ658" s="166"/>
      <c r="HA658" s="166"/>
      <c r="HB658" s="166"/>
      <c r="HC658" s="166"/>
      <c r="HD658" s="166"/>
      <c r="HE658" s="166"/>
      <c r="HF658" s="166"/>
      <c r="HG658" s="166"/>
      <c r="HH658" s="166"/>
      <c r="HI658" s="166"/>
      <c r="HJ658" s="166"/>
      <c r="HK658" s="166"/>
      <c r="JZ658" s="9"/>
      <c r="KA658" s="9"/>
      <c r="KB658" s="9"/>
      <c r="KC658" s="9"/>
      <c r="KD658" s="9"/>
      <c r="KE658" s="9"/>
      <c r="KF658" s="9"/>
      <c r="WA658" s="134" t="s">
        <v>537</v>
      </c>
      <c r="XN658" s="6" t="s">
        <v>9403</v>
      </c>
      <c r="XO658" s="6" t="s">
        <v>9403</v>
      </c>
      <c r="XP658" s="6" t="s">
        <v>9403</v>
      </c>
      <c r="XQ658" s="6" t="s">
        <v>9403</v>
      </c>
      <c r="XU658" s="3" t="s">
        <v>8757</v>
      </c>
    </row>
    <row r="659" spans="1:686" ht="33" customHeight="1" x14ac:dyDescent="0.2">
      <c r="A659" s="3" t="s">
        <v>7529</v>
      </c>
      <c r="B659" s="150" t="s">
        <v>11358</v>
      </c>
      <c r="C659" s="150" t="s">
        <v>9845</v>
      </c>
      <c r="D659" s="150" t="s">
        <v>10026</v>
      </c>
      <c r="E659" s="150" t="s">
        <v>10054</v>
      </c>
      <c r="F659" s="4" t="s">
        <v>9844</v>
      </c>
      <c r="K659" s="6" t="s">
        <v>9146</v>
      </c>
      <c r="L659" s="6">
        <v>215</v>
      </c>
      <c r="M659" s="138" t="s">
        <v>9145</v>
      </c>
      <c r="N659" s="3" t="s">
        <v>10389</v>
      </c>
      <c r="O659" s="3" t="s">
        <v>10390</v>
      </c>
      <c r="P659" s="3">
        <v>3</v>
      </c>
      <c r="Q659" s="6" t="s">
        <v>7328</v>
      </c>
      <c r="S659" s="3" t="s">
        <v>75</v>
      </c>
      <c r="T659" s="3" t="s">
        <v>9147</v>
      </c>
      <c r="U659" s="3" t="s">
        <v>9055</v>
      </c>
      <c r="V659" s="3" t="s">
        <v>9149</v>
      </c>
      <c r="W659" s="3" t="s">
        <v>49</v>
      </c>
      <c r="Y659" s="3" t="s">
        <v>9150</v>
      </c>
      <c r="Z659" s="3" t="s">
        <v>2175</v>
      </c>
      <c r="AB659" s="6" t="s">
        <v>1837</v>
      </c>
      <c r="AC659" s="6" t="s">
        <v>1953</v>
      </c>
      <c r="AD659" s="3" t="s">
        <v>9154</v>
      </c>
      <c r="AE659" s="3" t="s">
        <v>9151</v>
      </c>
      <c r="AF659" s="3" t="s">
        <v>9147</v>
      </c>
      <c r="AG659" s="162" t="s">
        <v>10483</v>
      </c>
      <c r="AH659" s="3" t="s">
        <v>1757</v>
      </c>
      <c r="AI659" s="3" t="s">
        <v>49</v>
      </c>
      <c r="AJ659" s="3" t="s">
        <v>49</v>
      </c>
      <c r="AK659" s="3" t="s">
        <v>49</v>
      </c>
      <c r="AL659" s="3" t="s">
        <v>9155</v>
      </c>
      <c r="AM659" s="4" t="s">
        <v>11037</v>
      </c>
      <c r="AN659" s="3" t="s">
        <v>537</v>
      </c>
      <c r="AO659" s="28">
        <v>1</v>
      </c>
      <c r="AP659" s="28">
        <v>1</v>
      </c>
      <c r="AQ659" s="28">
        <v>60</v>
      </c>
      <c r="AR659" s="98" t="s">
        <v>49</v>
      </c>
      <c r="AS659" s="98" t="s">
        <v>49</v>
      </c>
      <c r="AT659" s="98">
        <v>136</v>
      </c>
      <c r="AU659" s="98">
        <v>136</v>
      </c>
      <c r="AV659" s="98">
        <v>0</v>
      </c>
      <c r="AW659" s="98" t="s">
        <v>5975</v>
      </c>
      <c r="AX659" s="98" t="s">
        <v>5975</v>
      </c>
      <c r="AY659" s="98" t="s">
        <v>5975</v>
      </c>
      <c r="AZ659" s="28" t="s">
        <v>1757</v>
      </c>
      <c r="BA659" s="28" t="s">
        <v>1757</v>
      </c>
      <c r="BB659" s="28" t="s">
        <v>1757</v>
      </c>
      <c r="BC659" s="28" t="s">
        <v>1757</v>
      </c>
      <c r="BE659" s="28" t="s">
        <v>8477</v>
      </c>
      <c r="BF659" s="28" t="s">
        <v>1757</v>
      </c>
      <c r="BH659" s="28" t="s">
        <v>7529</v>
      </c>
      <c r="BI659" s="28" t="s">
        <v>1529</v>
      </c>
      <c r="BQ659" s="28" t="s">
        <v>7529</v>
      </c>
      <c r="BR659" s="227" t="s">
        <v>9156</v>
      </c>
      <c r="BT659" s="28" t="s">
        <v>9157</v>
      </c>
      <c r="BU659" s="28" t="s">
        <v>9158</v>
      </c>
      <c r="BV659" s="28" t="s">
        <v>9159</v>
      </c>
      <c r="BW659" s="28" t="s">
        <v>9160</v>
      </c>
      <c r="BX659" s="28" t="s">
        <v>8261</v>
      </c>
      <c r="BY659" s="28" t="s">
        <v>9161</v>
      </c>
      <c r="CE659" s="28" t="s">
        <v>5859</v>
      </c>
      <c r="CF659" s="28" t="s">
        <v>3246</v>
      </c>
      <c r="CK659" s="28" t="s">
        <v>4594</v>
      </c>
      <c r="CL659" s="28">
        <v>46</v>
      </c>
      <c r="CM659" s="28">
        <v>43</v>
      </c>
      <c r="EF659" s="9"/>
      <c r="EK659" s="3" t="s">
        <v>9159</v>
      </c>
      <c r="EL659" s="3" t="s">
        <v>9159</v>
      </c>
      <c r="EM659" s="29">
        <v>56.7</v>
      </c>
      <c r="EN659" s="29">
        <v>18.399999999999999</v>
      </c>
      <c r="EP659" s="29">
        <v>49.9</v>
      </c>
      <c r="EQ659" s="29">
        <v>18.899999999999999</v>
      </c>
      <c r="FK659" s="9"/>
      <c r="FQ659" s="3" t="s">
        <v>4164</v>
      </c>
      <c r="FR659" s="3" t="s">
        <v>4164</v>
      </c>
      <c r="FS659" s="29">
        <v>2.7</v>
      </c>
      <c r="FT659" s="29">
        <v>1.7</v>
      </c>
      <c r="FU659" s="53" t="s">
        <v>10483</v>
      </c>
      <c r="FV659" s="29">
        <v>2.1</v>
      </c>
      <c r="FW659" s="29">
        <v>1.8</v>
      </c>
      <c r="GP659" s="2"/>
      <c r="GQ659" s="9"/>
      <c r="GZ659" s="166"/>
      <c r="HA659" s="166"/>
      <c r="HB659" s="166"/>
      <c r="HC659" s="166"/>
      <c r="HD659" s="166"/>
      <c r="HE659" s="166"/>
      <c r="HF659" s="166"/>
      <c r="HG659" s="166"/>
      <c r="HH659" s="166"/>
      <c r="HI659" s="166"/>
      <c r="HJ659" s="166"/>
      <c r="HK659" s="166"/>
      <c r="HO659" s="134" t="s">
        <v>542</v>
      </c>
      <c r="JZ659" s="9"/>
      <c r="KA659" s="9"/>
      <c r="KB659" s="9"/>
      <c r="KC659" s="9"/>
      <c r="KD659" s="9"/>
      <c r="KE659" s="9"/>
      <c r="KF659" s="9"/>
      <c r="VZ659" s="3" t="s">
        <v>1457</v>
      </c>
      <c r="WA659" s="134" t="s">
        <v>537</v>
      </c>
      <c r="WB659" s="117" t="s">
        <v>10472</v>
      </c>
      <c r="WC659" s="3" t="s">
        <v>1457</v>
      </c>
      <c r="WD659" s="3" t="s">
        <v>9397</v>
      </c>
      <c r="WE659" s="3" t="s">
        <v>9681</v>
      </c>
      <c r="WF659" s="3" t="s">
        <v>9563</v>
      </c>
      <c r="XN659" s="6" t="s">
        <v>3668</v>
      </c>
      <c r="XO659" s="6" t="s">
        <v>9566</v>
      </c>
      <c r="XP659" s="6" t="s">
        <v>9561</v>
      </c>
      <c r="XQ659" s="6" t="s">
        <v>9561</v>
      </c>
      <c r="XS659" s="6" t="s">
        <v>11038</v>
      </c>
      <c r="XU659" s="3" t="s">
        <v>9147</v>
      </c>
      <c r="XV659" s="3">
        <v>1</v>
      </c>
      <c r="XZ659" s="6" t="s">
        <v>9806</v>
      </c>
      <c r="YA659" s="6" t="s">
        <v>9564</v>
      </c>
    </row>
    <row r="660" spans="1:686" ht="33" customHeight="1" x14ac:dyDescent="0.2">
      <c r="A660" s="3" t="s">
        <v>7529</v>
      </c>
      <c r="K660" s="6" t="s">
        <v>9146</v>
      </c>
      <c r="L660" s="6">
        <v>215</v>
      </c>
      <c r="T660" s="3" t="s">
        <v>9148</v>
      </c>
      <c r="AE660" s="3" t="s">
        <v>9152</v>
      </c>
      <c r="AF660" s="3" t="s">
        <v>9148</v>
      </c>
      <c r="AG660" s="162" t="s">
        <v>10483</v>
      </c>
      <c r="AM660" s="4" t="s">
        <v>1292</v>
      </c>
      <c r="BH660" s="28" t="s">
        <v>7529</v>
      </c>
      <c r="BQ660" s="28" t="s">
        <v>7529</v>
      </c>
      <c r="CL660" s="28">
        <v>47</v>
      </c>
      <c r="CM660" s="28">
        <v>45</v>
      </c>
      <c r="EF660" s="9"/>
      <c r="EM660" s="29">
        <v>60.5</v>
      </c>
      <c r="EN660" s="29">
        <v>17.2</v>
      </c>
      <c r="EP660" s="29">
        <v>49.9</v>
      </c>
      <c r="EQ660" s="29">
        <v>18.600000000000001</v>
      </c>
      <c r="FK660" s="9"/>
      <c r="FS660" s="29">
        <v>3</v>
      </c>
      <c r="FT660" s="29">
        <v>1.8</v>
      </c>
      <c r="FU660" s="53" t="s">
        <v>10483</v>
      </c>
      <c r="FV660" s="29">
        <v>2.2999999999999998</v>
      </c>
      <c r="FW660" s="29">
        <v>1.9</v>
      </c>
      <c r="GP660" s="2"/>
      <c r="GQ660" s="9"/>
      <c r="GZ660" s="166"/>
      <c r="HA660" s="166"/>
      <c r="HB660" s="166"/>
      <c r="HC660" s="166"/>
      <c r="HD660" s="166"/>
      <c r="HE660" s="166"/>
      <c r="HF660" s="166"/>
      <c r="HG660" s="166"/>
      <c r="HH660" s="166"/>
      <c r="HI660" s="166"/>
      <c r="HJ660" s="166"/>
      <c r="HK660" s="166"/>
      <c r="JZ660" s="9"/>
      <c r="KA660" s="9"/>
      <c r="KB660" s="9"/>
      <c r="KC660" s="9"/>
      <c r="KD660" s="9"/>
      <c r="KE660" s="9"/>
      <c r="KF660" s="9"/>
      <c r="WA660" s="134" t="s">
        <v>537</v>
      </c>
      <c r="XN660" s="18" t="s">
        <v>9738</v>
      </c>
      <c r="XO660" s="18" t="s">
        <v>9567</v>
      </c>
      <c r="XP660" s="6" t="s">
        <v>10498</v>
      </c>
      <c r="XQ660" s="6" t="s">
        <v>10498</v>
      </c>
      <c r="XS660" s="6" t="s">
        <v>11039</v>
      </c>
      <c r="XU660" s="3" t="s">
        <v>9148</v>
      </c>
      <c r="XZ660" s="6" t="s">
        <v>9807</v>
      </c>
      <c r="YA660" s="6" t="s">
        <v>9565</v>
      </c>
    </row>
    <row r="661" spans="1:686" ht="33" customHeight="1" x14ac:dyDescent="0.2">
      <c r="A661" s="3" t="s">
        <v>7529</v>
      </c>
      <c r="K661" s="6" t="s">
        <v>9146</v>
      </c>
      <c r="L661" s="6">
        <v>215</v>
      </c>
      <c r="T661" s="3" t="s">
        <v>8387</v>
      </c>
      <c r="AE661" s="3" t="s">
        <v>9153</v>
      </c>
      <c r="AF661" s="3" t="s">
        <v>8387</v>
      </c>
      <c r="AM661" s="6" t="s">
        <v>10744</v>
      </c>
      <c r="BH661" s="28" t="s">
        <v>7529</v>
      </c>
      <c r="BQ661" s="28" t="s">
        <v>7529</v>
      </c>
      <c r="CL661" s="28">
        <v>43</v>
      </c>
      <c r="CM661" s="28">
        <v>41</v>
      </c>
      <c r="EF661" s="9"/>
      <c r="EM661" s="29">
        <v>54.5</v>
      </c>
      <c r="EN661" s="29">
        <v>18</v>
      </c>
      <c r="EP661" s="29">
        <v>47.1</v>
      </c>
      <c r="EQ661" s="29">
        <v>20.5</v>
      </c>
      <c r="FK661" s="9"/>
      <c r="FS661" s="29">
        <v>2.1</v>
      </c>
      <c r="FT661" s="29">
        <v>1.5</v>
      </c>
      <c r="FU661" s="53" t="s">
        <v>10483</v>
      </c>
      <c r="FV661" s="29">
        <v>1.9</v>
      </c>
      <c r="FW661" s="29">
        <v>1.5</v>
      </c>
      <c r="GP661" s="2"/>
      <c r="GQ661" s="9"/>
      <c r="GZ661" s="166"/>
      <c r="HA661" s="166"/>
      <c r="HB661" s="166"/>
      <c r="HC661" s="166"/>
      <c r="HD661" s="166"/>
      <c r="HE661" s="166"/>
      <c r="HF661" s="166"/>
      <c r="HG661" s="166"/>
      <c r="HH661" s="166"/>
      <c r="HI661" s="166"/>
      <c r="HJ661" s="166"/>
      <c r="HK661" s="166"/>
      <c r="JZ661" s="9"/>
      <c r="KA661" s="9"/>
      <c r="KB661" s="9"/>
      <c r="KC661" s="9"/>
      <c r="KD661" s="9"/>
      <c r="KE661" s="9"/>
      <c r="KF661" s="9"/>
      <c r="WA661" s="134" t="s">
        <v>537</v>
      </c>
      <c r="XN661" s="18" t="s">
        <v>9739</v>
      </c>
      <c r="XO661" s="18" t="s">
        <v>9568</v>
      </c>
      <c r="XP661" s="6" t="s">
        <v>10498</v>
      </c>
      <c r="XQ661" s="6" t="s">
        <v>10498</v>
      </c>
      <c r="XS661" s="6" t="s">
        <v>11040</v>
      </c>
      <c r="XU661" s="3" t="s">
        <v>8387</v>
      </c>
      <c r="YA661" s="6" t="s">
        <v>9569</v>
      </c>
    </row>
    <row r="662" spans="1:686" ht="33" customHeight="1" x14ac:dyDescent="0.2">
      <c r="B662" s="8" t="s">
        <v>11356</v>
      </c>
      <c r="C662" s="8" t="s">
        <v>11274</v>
      </c>
      <c r="D662" s="8" t="s">
        <v>9991</v>
      </c>
      <c r="E662" s="8" t="s">
        <v>9992</v>
      </c>
      <c r="F662" s="1"/>
      <c r="J662" s="80" t="s">
        <v>5588</v>
      </c>
      <c r="K662" s="6">
        <v>148</v>
      </c>
      <c r="L662" s="6">
        <v>216</v>
      </c>
      <c r="M662" s="138" t="s">
        <v>979</v>
      </c>
      <c r="N662" s="3" t="s">
        <v>10160</v>
      </c>
      <c r="O662" s="3" t="s">
        <v>10391</v>
      </c>
      <c r="P662" s="3">
        <v>3</v>
      </c>
      <c r="Q662" s="6" t="s">
        <v>2327</v>
      </c>
      <c r="S662" s="3" t="s">
        <v>25</v>
      </c>
      <c r="T662" s="3" t="s">
        <v>1170</v>
      </c>
      <c r="U662" s="3" t="s">
        <v>16</v>
      </c>
      <c r="V662" s="3" t="s">
        <v>26</v>
      </c>
      <c r="W662" s="3" t="s">
        <v>2108</v>
      </c>
      <c r="X662" s="6" t="s">
        <v>2169</v>
      </c>
      <c r="Z662" s="3" t="s">
        <v>2168</v>
      </c>
      <c r="AB662" s="6" t="s">
        <v>1837</v>
      </c>
      <c r="AC662" s="3" t="s">
        <v>145</v>
      </c>
      <c r="AD662" s="3" t="s">
        <v>3647</v>
      </c>
      <c r="AE662" s="3" t="s">
        <v>3642</v>
      </c>
      <c r="AF662" s="3" t="s">
        <v>3643</v>
      </c>
      <c r="AG662" s="3" t="s">
        <v>3643</v>
      </c>
      <c r="AI662" s="3" t="s">
        <v>3645</v>
      </c>
      <c r="AJ662" s="3" t="s">
        <v>3243</v>
      </c>
      <c r="AL662" s="9"/>
      <c r="AM662" s="6" t="s">
        <v>11192</v>
      </c>
      <c r="AN662" s="3" t="s">
        <v>537</v>
      </c>
      <c r="AO662" s="9">
        <v>5</v>
      </c>
      <c r="AP662" s="28">
        <v>5</v>
      </c>
      <c r="AQ662" s="28">
        <v>50</v>
      </c>
      <c r="AR662" s="98" t="s">
        <v>2762</v>
      </c>
      <c r="AT662" s="98">
        <v>86</v>
      </c>
      <c r="AU662" s="98">
        <v>33</v>
      </c>
      <c r="AV662" s="98">
        <v>53</v>
      </c>
      <c r="AW662" s="98">
        <v>13.42</v>
      </c>
      <c r="AX662" s="98">
        <v>0.39</v>
      </c>
      <c r="AZ662" s="28" t="s">
        <v>562</v>
      </c>
      <c r="BA662" s="28" t="s">
        <v>542</v>
      </c>
      <c r="BB662" s="28" t="s">
        <v>542</v>
      </c>
      <c r="BC662" s="28" t="s">
        <v>542</v>
      </c>
      <c r="BD662" s="28" t="s">
        <v>29</v>
      </c>
      <c r="BE662" s="28" t="s">
        <v>10</v>
      </c>
      <c r="BF662" s="28" t="s">
        <v>30</v>
      </c>
      <c r="BG662" s="28" t="s">
        <v>12</v>
      </c>
      <c r="BH662" s="98" t="s">
        <v>2708</v>
      </c>
      <c r="BI662" s="28" t="s">
        <v>1529</v>
      </c>
      <c r="BK662" s="28" t="s">
        <v>1529</v>
      </c>
      <c r="BL662" s="28">
        <v>3</v>
      </c>
      <c r="BM662" s="28" t="s">
        <v>448</v>
      </c>
      <c r="BN662" s="28" t="s">
        <v>448</v>
      </c>
      <c r="BO662" s="28" t="s">
        <v>448</v>
      </c>
      <c r="BQ662" s="28" t="s">
        <v>4455</v>
      </c>
      <c r="BR662" s="227" t="s">
        <v>11240</v>
      </c>
      <c r="BS662" s="227" t="str">
        <f>DD664&amp;" "&amp;FO662&amp;" "&amp;EJ662&amp;" "&amp;HZ662&amp;" "&amp;IZ662&amp;" "&amp;KW662&amp;" "&amp;LU662&amp;" "&amp;MS662&amp;" "&amp;NP662&amp;" "&amp;OO662&amp;" "&amp;PL662&amp;" "&amp;QK662&amp;" "&amp;RM662&amp;" "&amp;SI662&amp;" "&amp;TE662&amp;" "&amp;UE662&amp;" "&amp;JZ662</f>
        <v xml:space="preserve"> EDE-Q-R  EDE-Q-WC EDE-Q-SC            </v>
      </c>
      <c r="BT662" s="28" t="s">
        <v>4437</v>
      </c>
      <c r="BU662" s="28" t="s">
        <v>11241</v>
      </c>
      <c r="BV662" s="28" t="s">
        <v>11242</v>
      </c>
      <c r="CE662" s="28" t="s">
        <v>4478</v>
      </c>
      <c r="CJ662" s="118" t="s">
        <v>5588</v>
      </c>
      <c r="CK662" s="232" t="s">
        <v>4595</v>
      </c>
      <c r="CL662" s="28">
        <v>11</v>
      </c>
      <c r="CM662" s="28">
        <v>11</v>
      </c>
      <c r="EF662" s="9"/>
      <c r="FK662" s="9"/>
      <c r="FO662" s="3" t="s">
        <v>4164</v>
      </c>
      <c r="FP662" s="3" t="s">
        <v>4164</v>
      </c>
      <c r="FQ662" s="3" t="s">
        <v>4164</v>
      </c>
      <c r="FR662" s="3" t="s">
        <v>4164</v>
      </c>
      <c r="FS662" s="53" t="s">
        <v>10483</v>
      </c>
      <c r="FT662" s="53" t="s">
        <v>10483</v>
      </c>
      <c r="FU662" s="53" t="s">
        <v>10483</v>
      </c>
      <c r="FV662" s="53">
        <v>0.78</v>
      </c>
      <c r="FX662" s="53">
        <v>0.13</v>
      </c>
      <c r="GA662" s="65">
        <v>1</v>
      </c>
      <c r="GC662" s="65">
        <v>0.21</v>
      </c>
      <c r="GP662" s="2"/>
      <c r="GQ662" s="9"/>
      <c r="GZ662" s="166"/>
      <c r="HA662" s="166"/>
      <c r="HB662" s="166"/>
      <c r="HC662" s="166"/>
      <c r="HD662" s="166"/>
      <c r="HE662" s="166"/>
      <c r="HF662" s="166"/>
      <c r="HG662" s="166"/>
      <c r="HH662" s="166"/>
      <c r="HI662" s="166"/>
      <c r="HJ662" s="166"/>
      <c r="HK662" s="166"/>
      <c r="HO662" s="134" t="s">
        <v>542</v>
      </c>
      <c r="HZ662" s="3" t="s">
        <v>4125</v>
      </c>
      <c r="IA662" s="3" t="s">
        <v>4391</v>
      </c>
      <c r="IB662" s="3" t="s">
        <v>4125</v>
      </c>
      <c r="IC662" s="53" t="s">
        <v>10483</v>
      </c>
      <c r="ID662" s="53" t="s">
        <v>10483</v>
      </c>
      <c r="IE662" s="53" t="s">
        <v>10483</v>
      </c>
      <c r="IF662" s="53">
        <v>0.91</v>
      </c>
      <c r="IH662" s="53">
        <v>0.15</v>
      </c>
      <c r="IK662" s="65">
        <v>1.2</v>
      </c>
      <c r="IM662" s="65">
        <v>0.18</v>
      </c>
      <c r="IZ662" s="3" t="s">
        <v>4124</v>
      </c>
      <c r="JA662" s="3" t="s">
        <v>4124</v>
      </c>
      <c r="JB662" s="3" t="s">
        <v>4124</v>
      </c>
      <c r="JC662" s="53" t="s">
        <v>10483</v>
      </c>
      <c r="JD662" s="53" t="s">
        <v>10483</v>
      </c>
      <c r="JE662" s="53" t="s">
        <v>10483</v>
      </c>
      <c r="JF662" s="29">
        <v>1.18</v>
      </c>
      <c r="JH662" s="53">
        <v>0.13</v>
      </c>
      <c r="JK662" s="65">
        <v>1.37</v>
      </c>
      <c r="JM662" s="65">
        <v>0.1</v>
      </c>
      <c r="JZ662" s="9"/>
      <c r="KA662" s="9"/>
      <c r="KB662" s="9"/>
      <c r="KC662" s="9"/>
      <c r="KD662" s="9"/>
      <c r="KE662" s="9"/>
      <c r="KF662" s="9"/>
      <c r="VF662" s="3" t="s">
        <v>1462</v>
      </c>
      <c r="VG662" s="9"/>
      <c r="VH662" s="9"/>
      <c r="VI662" s="9"/>
      <c r="VJ662" s="9"/>
      <c r="VQ662" s="3" t="s">
        <v>979</v>
      </c>
      <c r="VR662" s="3" t="s">
        <v>979</v>
      </c>
      <c r="VS662" s="3" t="s">
        <v>979</v>
      </c>
      <c r="VT662" s="6" t="s">
        <v>979</v>
      </c>
      <c r="VV662" s="2" t="s">
        <v>6505</v>
      </c>
      <c r="VW662" s="2" t="s">
        <v>5834</v>
      </c>
      <c r="VX662" s="3" t="s">
        <v>6506</v>
      </c>
      <c r="VZ662" s="3" t="s">
        <v>777</v>
      </c>
      <c r="WA662" s="3" t="s">
        <v>777</v>
      </c>
      <c r="WC662" s="3" t="s">
        <v>777</v>
      </c>
      <c r="WG662" s="7" t="s">
        <v>777</v>
      </c>
      <c r="WN662" s="2" t="s">
        <v>6362</v>
      </c>
      <c r="WQ662" s="92" t="s">
        <v>777</v>
      </c>
      <c r="WR662" s="92" t="s">
        <v>777</v>
      </c>
      <c r="WS662" s="91" t="s">
        <v>908</v>
      </c>
      <c r="WU662" s="92" t="s">
        <v>777</v>
      </c>
      <c r="WV662" s="7" t="s">
        <v>777</v>
      </c>
      <c r="WZ662" s="6" t="s">
        <v>1170</v>
      </c>
      <c r="XA662" s="6" t="s">
        <v>3642</v>
      </c>
      <c r="XB662" s="6" t="s">
        <v>3643</v>
      </c>
      <c r="XD662" s="6" t="s">
        <v>3645</v>
      </c>
      <c r="XE662" s="6" t="s">
        <v>3243</v>
      </c>
      <c r="XF662" s="6" t="s">
        <v>2516</v>
      </c>
      <c r="XG662" s="6" t="s">
        <v>1223</v>
      </c>
      <c r="XI662" s="6" t="s">
        <v>1223</v>
      </c>
      <c r="XK662" s="3" t="s">
        <v>28</v>
      </c>
      <c r="XL662" s="3" t="s">
        <v>1223</v>
      </c>
      <c r="XP662" s="6" t="s">
        <v>1223</v>
      </c>
      <c r="XQ662" s="6" t="s">
        <v>1223</v>
      </c>
      <c r="XU662" s="3" t="s">
        <v>3643</v>
      </c>
      <c r="XV662" s="3">
        <v>5</v>
      </c>
      <c r="XX662" s="3" t="s">
        <v>791</v>
      </c>
      <c r="XY662" s="3" t="s">
        <v>1223</v>
      </c>
      <c r="YB662" s="3" t="s">
        <v>791</v>
      </c>
      <c r="YI662" s="3" t="s">
        <v>786</v>
      </c>
      <c r="YJ662" s="3" t="s">
        <v>1197</v>
      </c>
      <c r="YL662" s="3" t="s">
        <v>27</v>
      </c>
      <c r="YM662" s="3" t="s">
        <v>777</v>
      </c>
      <c r="YN662" s="3" t="s">
        <v>777</v>
      </c>
      <c r="YO662" s="3" t="s">
        <v>908</v>
      </c>
      <c r="YQ662" s="3" t="s">
        <v>777</v>
      </c>
      <c r="YR662" s="3" t="s">
        <v>777</v>
      </c>
      <c r="YS662" s="3" t="s">
        <v>16</v>
      </c>
      <c r="YT662" s="3" t="s">
        <v>26</v>
      </c>
      <c r="YU662" s="3" t="s">
        <v>4044</v>
      </c>
      <c r="YV662" s="3" t="s">
        <v>777</v>
      </c>
      <c r="YX662" s="3" t="s">
        <v>2516</v>
      </c>
      <c r="YY662" s="3" t="s">
        <v>2108</v>
      </c>
      <c r="ZB662" s="3" t="s">
        <v>24</v>
      </c>
      <c r="ZC662" s="3"/>
      <c r="ZD662" s="24" t="s">
        <v>23</v>
      </c>
      <c r="ZH662" s="13" t="s">
        <v>544</v>
      </c>
      <c r="ZI662" s="3" t="s">
        <v>543</v>
      </c>
      <c r="ZJ662" s="3" t="s">
        <v>545</v>
      </c>
    </row>
    <row r="663" spans="1:686" ht="33" customHeight="1" x14ac:dyDescent="0.2">
      <c r="A663" s="6"/>
      <c r="B663" s="6"/>
      <c r="C663" s="6"/>
      <c r="D663" s="6"/>
      <c r="E663" s="6"/>
      <c r="F663" s="1"/>
      <c r="K663" s="6">
        <v>148</v>
      </c>
      <c r="L663" s="6">
        <v>216</v>
      </c>
      <c r="T663" s="3" t="s">
        <v>1171</v>
      </c>
      <c r="AC663" s="3"/>
      <c r="AD663" s="3" t="s">
        <v>3647</v>
      </c>
      <c r="AE663" s="3" t="s">
        <v>3644</v>
      </c>
      <c r="AF663" s="3" t="s">
        <v>1171</v>
      </c>
      <c r="AG663" s="3" t="s">
        <v>10484</v>
      </c>
      <c r="AI663" s="3" t="s">
        <v>3646</v>
      </c>
      <c r="AJ663" s="3" t="s">
        <v>3243</v>
      </c>
      <c r="AL663" s="9"/>
      <c r="AM663" s="6" t="s">
        <v>11243</v>
      </c>
      <c r="AO663" s="9">
        <v>5</v>
      </c>
      <c r="AP663" s="28">
        <v>5</v>
      </c>
      <c r="AQ663" s="28">
        <v>50</v>
      </c>
      <c r="BH663" s="98" t="s">
        <v>2708</v>
      </c>
      <c r="BQ663" s="28" t="s">
        <v>4455</v>
      </c>
      <c r="BS663" s="227" t="str">
        <f>DD668&amp;" "&amp;FO663&amp;" "&amp;EJ663&amp;" "&amp;HZ663&amp;" "&amp;IZ663&amp;" "&amp;KW663&amp;" "&amp;LU663&amp;" "&amp;MS663&amp;" "&amp;NP663&amp;" "&amp;OO663&amp;" "&amp;PL663&amp;" "&amp;QK663&amp;" "&amp;RM663&amp;" "&amp;SI663&amp;" "&amp;TE663&amp;" "&amp;UE663&amp;" "&amp;JZ663</f>
        <v xml:space="preserve">--                </v>
      </c>
      <c r="CL663" s="28">
        <v>17</v>
      </c>
      <c r="CM663" s="28">
        <v>17</v>
      </c>
      <c r="EF663" s="9"/>
      <c r="FK663" s="9"/>
      <c r="FS663" s="53" t="s">
        <v>10483</v>
      </c>
      <c r="FT663" s="53" t="s">
        <v>10483</v>
      </c>
      <c r="FU663" s="53" t="s">
        <v>10483</v>
      </c>
      <c r="FV663" s="53">
        <v>0.79</v>
      </c>
      <c r="FX663" s="53">
        <v>0.13</v>
      </c>
      <c r="GA663" s="65">
        <v>0.77</v>
      </c>
      <c r="GC663" s="65">
        <v>0.17</v>
      </c>
      <c r="GP663" s="2"/>
      <c r="GQ663" s="9"/>
      <c r="GZ663" s="166"/>
      <c r="HA663" s="166"/>
      <c r="HB663" s="166"/>
      <c r="HC663" s="166"/>
      <c r="HD663" s="166"/>
      <c r="HE663" s="166"/>
      <c r="HF663" s="166"/>
      <c r="HG663" s="166"/>
      <c r="HH663" s="166"/>
      <c r="HI663" s="166"/>
      <c r="HJ663" s="166"/>
      <c r="HK663" s="166"/>
      <c r="IC663" s="53" t="s">
        <v>10483</v>
      </c>
      <c r="ID663" s="53" t="s">
        <v>10483</v>
      </c>
      <c r="IE663" s="53" t="s">
        <v>10483</v>
      </c>
      <c r="IF663" s="53">
        <v>1.2</v>
      </c>
      <c r="IH663" s="53">
        <v>0.13</v>
      </c>
      <c r="IK663" s="65">
        <v>1.1200000000000001</v>
      </c>
      <c r="IM663" s="65">
        <v>0.12</v>
      </c>
      <c r="JC663" s="53" t="s">
        <v>10483</v>
      </c>
      <c r="JD663" s="53" t="s">
        <v>10483</v>
      </c>
      <c r="JE663" s="53" t="s">
        <v>10483</v>
      </c>
      <c r="JF663" s="29">
        <v>1.1499999999999999</v>
      </c>
      <c r="JH663" s="53">
        <v>0.12</v>
      </c>
      <c r="JK663" s="65">
        <v>1.27</v>
      </c>
      <c r="JM663" s="65">
        <v>0.11</v>
      </c>
      <c r="JZ663" s="9"/>
      <c r="KA663" s="9"/>
      <c r="KB663" s="9"/>
      <c r="KC663" s="9"/>
      <c r="KD663" s="9"/>
      <c r="KE663" s="9"/>
      <c r="KF663" s="9"/>
      <c r="VF663" s="3" t="s">
        <v>1462</v>
      </c>
      <c r="VG663" s="9"/>
      <c r="VH663" s="9"/>
      <c r="VI663" s="9"/>
      <c r="VJ663" s="9"/>
      <c r="WA663" s="3" t="s">
        <v>777</v>
      </c>
      <c r="WZ663" s="6" t="s">
        <v>1171</v>
      </c>
      <c r="XA663" s="6" t="s">
        <v>3644</v>
      </c>
      <c r="XB663" s="6" t="s">
        <v>1171</v>
      </c>
      <c r="XD663" s="6" t="s">
        <v>3646</v>
      </c>
      <c r="XE663" s="6" t="s">
        <v>3243</v>
      </c>
      <c r="XF663" s="6" t="s">
        <v>2516</v>
      </c>
      <c r="XG663" s="6" t="s">
        <v>1417</v>
      </c>
      <c r="XI663" s="6" t="s">
        <v>1417</v>
      </c>
      <c r="XK663"/>
      <c r="XL663" s="3" t="s">
        <v>1417</v>
      </c>
      <c r="XP663" s="6" t="s">
        <v>795</v>
      </c>
      <c r="XQ663" s="6" t="s">
        <v>795</v>
      </c>
      <c r="XU663" s="3" t="s">
        <v>1171</v>
      </c>
      <c r="XV663" s="3">
        <v>5</v>
      </c>
      <c r="XX663" s="3" t="s">
        <v>795</v>
      </c>
      <c r="XY663" s="3" t="s">
        <v>1489</v>
      </c>
      <c r="YB663" s="3" t="s">
        <v>795</v>
      </c>
      <c r="YJ663" s="6" t="s">
        <v>22</v>
      </c>
      <c r="YK663" s="6"/>
      <c r="YX663" s="3" t="s">
        <v>2516</v>
      </c>
      <c r="ZC663" s="3"/>
    </row>
    <row r="664" spans="1:686" ht="33" customHeight="1" x14ac:dyDescent="0.2">
      <c r="F664" s="1"/>
      <c r="K664" s="6">
        <v>148</v>
      </c>
      <c r="L664" s="6">
        <v>216</v>
      </c>
      <c r="T664" s="3" t="s">
        <v>809</v>
      </c>
      <c r="AC664" s="3"/>
      <c r="AE664" s="3" t="s">
        <v>11074</v>
      </c>
      <c r="AG664" s="162" t="s">
        <v>10483</v>
      </c>
      <c r="AL664" s="9"/>
      <c r="AM664" s="6" t="s">
        <v>11185</v>
      </c>
      <c r="AO664" s="9">
        <v>5</v>
      </c>
      <c r="AP664" s="28">
        <v>5</v>
      </c>
      <c r="AQ664" s="9"/>
      <c r="BH664" s="98" t="s">
        <v>2708</v>
      </c>
      <c r="BQ664" s="28" t="s">
        <v>4455</v>
      </c>
      <c r="BS664" s="227" t="str">
        <f>DD669&amp;" "&amp;HX669&amp;" "&amp;GK664&amp;" "&amp;FA664&amp;" "&amp;IO664&amp;" "&amp;KI664&amp;" "&amp;LF664&amp;" "&amp;MB664&amp;" "&amp;MY664&amp;" "&amp;NV664&amp;" "&amp;OT664&amp;" "&amp;PQ664&amp;" "&amp;QP664&amp;" "&amp;RM664&amp;" "&amp;SI664&amp;" "&amp;TE664&amp;" "&amp;JM664</f>
        <v>--                0,19</v>
      </c>
      <c r="CL664" s="28">
        <v>5</v>
      </c>
      <c r="CM664" s="28">
        <v>5</v>
      </c>
      <c r="DW664" s="29"/>
      <c r="DX664" s="29"/>
      <c r="DY664" s="29"/>
      <c r="DZ664" s="29"/>
      <c r="EF664" s="9"/>
      <c r="EJ664" s="29"/>
      <c r="EK664" s="29"/>
      <c r="EL664" s="65"/>
      <c r="EM664" s="65"/>
      <c r="EN664" s="65"/>
      <c r="EO664" s="65"/>
      <c r="EP664" s="65"/>
      <c r="EQ664" s="65"/>
      <c r="ER664" s="65"/>
      <c r="EX664" s="29"/>
      <c r="EY664" s="29"/>
      <c r="EZ664" s="29"/>
      <c r="FA664" s="3"/>
      <c r="FB664" s="3"/>
      <c r="FC664" s="3"/>
      <c r="FD664" s="29"/>
      <c r="FE664" s="29"/>
      <c r="FF664" s="29"/>
      <c r="FK664" s="9"/>
      <c r="FL664" s="65"/>
      <c r="FM664" s="65"/>
      <c r="FN664" s="65"/>
      <c r="FP664" s="29"/>
      <c r="FQ664" s="29"/>
      <c r="FR664" s="29"/>
      <c r="FS664" s="53" t="s">
        <v>10483</v>
      </c>
      <c r="FT664" s="53" t="s">
        <v>10483</v>
      </c>
      <c r="FU664" s="53" t="s">
        <v>10483</v>
      </c>
      <c r="FV664" s="53">
        <v>1.01</v>
      </c>
      <c r="FX664" s="53">
        <v>0.22</v>
      </c>
      <c r="GA664" s="65">
        <v>1.04</v>
      </c>
      <c r="GC664" s="65">
        <v>0.24</v>
      </c>
      <c r="GH664" s="29"/>
      <c r="GI664" s="29"/>
      <c r="GJ664" s="29"/>
      <c r="GK664" s="3"/>
      <c r="GL664" s="3"/>
      <c r="GM664" s="3"/>
      <c r="GN664" s="3"/>
      <c r="GO664" s="3"/>
      <c r="GP664" s="2"/>
      <c r="GQ664" s="9"/>
      <c r="GZ664" s="166"/>
      <c r="HA664" s="166"/>
      <c r="HB664" s="166"/>
      <c r="HC664" s="166"/>
      <c r="HD664" s="166"/>
      <c r="HE664" s="166"/>
      <c r="HF664" s="166"/>
      <c r="HG664" s="166"/>
      <c r="HH664" s="166"/>
      <c r="HI664" s="166"/>
      <c r="HJ664" s="166"/>
      <c r="HK664" s="166"/>
      <c r="IC664" s="53" t="s">
        <v>10483</v>
      </c>
      <c r="ID664" s="53" t="s">
        <v>10483</v>
      </c>
      <c r="IE664" s="53" t="s">
        <v>10483</v>
      </c>
      <c r="IF664" s="53">
        <v>1.46</v>
      </c>
      <c r="IH664" s="53">
        <v>0.23</v>
      </c>
      <c r="IK664" s="65">
        <v>1.26</v>
      </c>
      <c r="IM664" s="65">
        <v>0.21</v>
      </c>
      <c r="IT664" s="29"/>
      <c r="IU664" s="29"/>
      <c r="IZ664" s="29"/>
      <c r="JA664" s="29"/>
      <c r="JB664" s="29"/>
      <c r="JC664" s="53" t="s">
        <v>10483</v>
      </c>
      <c r="JD664" s="53" t="s">
        <v>10483</v>
      </c>
      <c r="JE664" s="53" t="s">
        <v>10483</v>
      </c>
      <c r="JF664" s="29">
        <v>1.5</v>
      </c>
      <c r="JH664" s="29">
        <v>0.21</v>
      </c>
      <c r="JK664" s="65">
        <v>1.46</v>
      </c>
      <c r="JM664" s="65">
        <v>0.19</v>
      </c>
      <c r="JW664" s="65"/>
      <c r="JX664" s="65"/>
      <c r="JY664" s="65"/>
      <c r="JZ664" s="65"/>
      <c r="KA664" s="65"/>
      <c r="KB664" s="65"/>
      <c r="KC664" s="65"/>
      <c r="KD664" s="65"/>
      <c r="KE664" s="65"/>
      <c r="KF664" s="3"/>
      <c r="KG664" s="3"/>
      <c r="KH664" s="3"/>
      <c r="KI664" s="3"/>
      <c r="KJ664" s="3"/>
      <c r="KK664" s="3"/>
      <c r="KL664" s="29"/>
      <c r="KM664" s="29"/>
      <c r="KN664" s="29"/>
      <c r="KO664" s="29"/>
      <c r="KS664" s="65"/>
      <c r="KT664" s="65"/>
      <c r="KU664" s="65"/>
      <c r="KV664" s="65"/>
      <c r="KW664" s="65"/>
      <c r="KX664" s="65"/>
      <c r="KY664" s="65"/>
      <c r="KZ664" s="65"/>
      <c r="LA664" s="65"/>
      <c r="LB664" s="65"/>
      <c r="LE664" s="29"/>
      <c r="LF664" s="3"/>
      <c r="LG664" s="3"/>
      <c r="LH664" s="3"/>
      <c r="LI664" s="29"/>
      <c r="LJ664" s="29"/>
      <c r="LK664" s="29"/>
      <c r="LL664" s="29"/>
      <c r="LR664" s="65"/>
      <c r="LS664" s="65"/>
      <c r="LT664" s="65"/>
      <c r="LU664" s="65"/>
      <c r="LV664" s="65"/>
      <c r="LW664" s="65"/>
      <c r="LX664" s="65"/>
      <c r="MB664" s="3"/>
      <c r="MC664" s="3"/>
      <c r="MD664" s="29"/>
      <c r="ME664" s="29"/>
      <c r="MF664" s="29"/>
      <c r="MG664" s="29"/>
      <c r="MN664" s="65"/>
      <c r="MO664" s="65"/>
      <c r="MP664" s="65"/>
      <c r="MQ664" s="65"/>
      <c r="MR664" s="65"/>
      <c r="MS664" s="65"/>
      <c r="MT664" s="65"/>
      <c r="MU664" s="65"/>
      <c r="MY664" s="3"/>
      <c r="MZ664" s="3"/>
      <c r="NA664" s="3"/>
      <c r="NB664" s="29"/>
      <c r="NC664" s="29"/>
      <c r="ND664" s="29"/>
      <c r="NE664" s="29"/>
      <c r="NM664" s="65"/>
      <c r="NN664" s="65"/>
      <c r="NO664" s="65"/>
      <c r="NP664" s="65"/>
      <c r="NQ664" s="65"/>
      <c r="NR664" s="29"/>
      <c r="NV664" s="3"/>
      <c r="NW664" s="3"/>
      <c r="NX664" s="3"/>
      <c r="NY664" s="3"/>
      <c r="NZ664" s="29"/>
      <c r="OA664" s="29"/>
      <c r="OB664" s="29"/>
      <c r="OC664" s="29"/>
      <c r="OL664" s="65"/>
      <c r="OM664" s="65"/>
      <c r="ON664" s="65"/>
      <c r="OO664" s="65"/>
      <c r="OP664" s="65"/>
      <c r="OQ664" s="29"/>
      <c r="OT664" s="3"/>
      <c r="OU664" s="3"/>
      <c r="OV664" s="3"/>
      <c r="OW664" s="29"/>
      <c r="OX664" s="29"/>
      <c r="OY664" s="29"/>
      <c r="OZ664" s="29"/>
      <c r="PH664" s="65"/>
      <c r="PI664" s="65"/>
      <c r="PJ664" s="65"/>
      <c r="PK664" s="65"/>
      <c r="PL664" s="65"/>
      <c r="PM664" s="65"/>
      <c r="PN664" s="29"/>
      <c r="PQ664" s="3"/>
      <c r="PR664" s="3"/>
      <c r="PS664" s="3"/>
      <c r="PT664" s="3"/>
      <c r="PU664" s="29"/>
      <c r="PV664" s="29"/>
      <c r="PW664" s="29"/>
      <c r="PX664" s="29"/>
      <c r="PY664" s="29"/>
      <c r="QG664" s="65"/>
      <c r="QH664" s="65"/>
      <c r="QI664" s="65"/>
      <c r="QJ664" s="65"/>
      <c r="QK664" s="65"/>
      <c r="QL664" s="65"/>
      <c r="QM664" s="29"/>
      <c r="QP664" s="3"/>
      <c r="QQ664" s="3"/>
      <c r="QR664" s="3"/>
      <c r="QT664" s="29"/>
      <c r="QU664" s="29"/>
      <c r="QV664" s="29"/>
      <c r="TG664" s="29"/>
      <c r="TK664" s="65"/>
      <c r="TL664" s="65"/>
      <c r="TM664" s="65"/>
      <c r="TW664" s="29"/>
      <c r="TX664" s="29"/>
      <c r="TY664" s="29"/>
      <c r="TZ664" s="3"/>
      <c r="UA664" s="3"/>
      <c r="UB664" s="3"/>
      <c r="UC664" s="3"/>
      <c r="UD664" s="3"/>
      <c r="VF664" s="3" t="s">
        <v>1462</v>
      </c>
      <c r="VG664" s="9"/>
      <c r="VH664" s="9"/>
      <c r="VI664" s="9"/>
      <c r="VJ664" s="9"/>
      <c r="WB664" s="3"/>
      <c r="WF664" s="2"/>
      <c r="WO664"/>
      <c r="WP664" s="3"/>
      <c r="WU664" s="2"/>
      <c r="WV664" s="3"/>
      <c r="WW664" s="6"/>
      <c r="WX664"/>
      <c r="WY664" s="6" t="s">
        <v>809</v>
      </c>
      <c r="WZ664" s="6" t="s">
        <v>11074</v>
      </c>
      <c r="XE664" s="6" t="s">
        <v>11075</v>
      </c>
      <c r="XG664" s="6" t="s">
        <v>1013</v>
      </c>
      <c r="XI664" s="6" t="s">
        <v>1080</v>
      </c>
      <c r="XK664"/>
      <c r="XL664" s="3" t="s">
        <v>1013</v>
      </c>
      <c r="XO664" s="6" t="s">
        <v>7182</v>
      </c>
      <c r="XP664" s="6" t="s">
        <v>7182</v>
      </c>
      <c r="XQ664" s="6" t="s">
        <v>7182</v>
      </c>
      <c r="XY664" s="3" t="s">
        <v>1013</v>
      </c>
      <c r="YB664" s="3" t="s">
        <v>1013</v>
      </c>
      <c r="YE664" s="6"/>
      <c r="YF664" s="3"/>
      <c r="YJ664" s="3" t="s">
        <v>22</v>
      </c>
      <c r="YQ664" s="6"/>
      <c r="YT664" s="24"/>
      <c r="YV664" s="24"/>
      <c r="YW664" s="3"/>
      <c r="YX664" s="13"/>
      <c r="ZA664" s="3"/>
      <c r="ZC664" s="3"/>
      <c r="ZD664" s="3"/>
      <c r="ZF664" s="3"/>
      <c r="ZH664" s="3"/>
    </row>
    <row r="665" spans="1:686" ht="33" customHeight="1" x14ac:dyDescent="0.2">
      <c r="F665" s="1"/>
      <c r="G665" s="66"/>
      <c r="H665" s="66"/>
      <c r="I665" s="66"/>
      <c r="J665" s="66"/>
      <c r="K665" s="6">
        <v>148</v>
      </c>
      <c r="L665" s="6">
        <v>216</v>
      </c>
      <c r="AC665" s="3"/>
      <c r="AG665" s="162"/>
      <c r="AL665" s="9"/>
      <c r="AM665" s="6" t="s">
        <v>11244</v>
      </c>
      <c r="AO665" s="9">
        <v>5</v>
      </c>
      <c r="AQ665" s="9"/>
      <c r="BH665" s="98"/>
      <c r="BR665" s="28"/>
      <c r="BS665" s="28"/>
      <c r="CG665" s="253"/>
      <c r="CH665" s="253"/>
      <c r="CI665" s="253"/>
      <c r="CJ665" s="253"/>
      <c r="CL665" s="28">
        <v>14</v>
      </c>
      <c r="CM665" s="28">
        <v>14</v>
      </c>
      <c r="CX665" s="66"/>
      <c r="CY665" s="66"/>
      <c r="CZ665" s="66"/>
      <c r="DA665" s="66"/>
      <c r="DB665" s="66"/>
      <c r="DC665" s="66"/>
      <c r="DM665" s="66"/>
      <c r="DN665" s="66"/>
      <c r="DO665" s="66"/>
      <c r="DP665" s="66"/>
      <c r="DQ665" s="66"/>
      <c r="DR665" s="66"/>
      <c r="DS665" s="66"/>
      <c r="DT665" s="66"/>
      <c r="DU665" s="66"/>
      <c r="DV665" s="66"/>
      <c r="DW665" s="29"/>
      <c r="DX665" s="29"/>
      <c r="DY665" s="29"/>
      <c r="DZ665" s="29"/>
      <c r="EF665" s="9"/>
      <c r="EJ665" s="29"/>
      <c r="EK665" s="29"/>
      <c r="EM665" s="3"/>
      <c r="EN665" s="3"/>
      <c r="EO665" s="3"/>
      <c r="EP665" s="3"/>
      <c r="EQ665" s="3"/>
      <c r="ER665" s="3"/>
      <c r="ES665" s="66"/>
      <c r="ET665" s="66"/>
      <c r="EU665" s="66"/>
      <c r="EV665" s="66"/>
      <c r="EW665" s="66"/>
      <c r="EX665" s="29"/>
      <c r="EY665" s="29"/>
      <c r="EZ665" s="29"/>
      <c r="FA665" s="3"/>
      <c r="FB665" s="3"/>
      <c r="FC665" s="3"/>
      <c r="FD665" s="29"/>
      <c r="FE665" s="29"/>
      <c r="FF665" s="29"/>
      <c r="FK665" s="9"/>
      <c r="FL665" s="3"/>
      <c r="FM665" s="3"/>
      <c r="FN665" s="3"/>
      <c r="FP665" s="29"/>
      <c r="FQ665" s="29"/>
      <c r="FR665" s="29"/>
      <c r="FS665" s="53" t="s">
        <v>10483</v>
      </c>
      <c r="FT665" s="53" t="s">
        <v>10483</v>
      </c>
      <c r="FU665" s="53" t="s">
        <v>10483</v>
      </c>
      <c r="FV665" s="3">
        <v>0.48</v>
      </c>
      <c r="FX665" s="3">
        <v>0.12</v>
      </c>
      <c r="FY665" s="66"/>
      <c r="FZ665" s="66"/>
      <c r="GA665" s="66">
        <v>0.65</v>
      </c>
      <c r="GB665" s="3"/>
      <c r="GC665" s="66">
        <v>0.14000000000000001</v>
      </c>
      <c r="GD665" s="66"/>
      <c r="GE665" s="66"/>
      <c r="GF665" s="66"/>
      <c r="GG665" s="66"/>
      <c r="GH665" s="29"/>
      <c r="GI665" s="29"/>
      <c r="GJ665" s="29"/>
      <c r="GK665" s="3"/>
      <c r="GL665" s="3"/>
      <c r="GM665" s="3"/>
      <c r="GN665" s="3"/>
      <c r="GO665" s="3"/>
      <c r="GP665" s="2"/>
      <c r="GQ665" s="9"/>
      <c r="GZ665" s="290"/>
      <c r="HA665" s="290"/>
      <c r="HB665" s="290"/>
      <c r="HC665" s="290"/>
      <c r="HD665" s="290"/>
      <c r="HE665" s="290"/>
      <c r="HF665" s="290"/>
      <c r="HG665" s="290"/>
      <c r="HH665" s="290"/>
      <c r="HI665" s="290"/>
      <c r="HJ665" s="290"/>
      <c r="HK665" s="290"/>
      <c r="IC665" s="53" t="s">
        <v>10483</v>
      </c>
      <c r="ID665" s="53" t="s">
        <v>10483</v>
      </c>
      <c r="IE665" s="53" t="s">
        <v>10483</v>
      </c>
      <c r="IF665" s="3">
        <v>0.89</v>
      </c>
      <c r="IG665" s="3"/>
      <c r="IH665" s="3">
        <v>0.13</v>
      </c>
      <c r="II665" s="66"/>
      <c r="IJ665" s="66"/>
      <c r="IK665" s="29">
        <v>0.92</v>
      </c>
      <c r="IL665" s="3"/>
      <c r="IM665" s="29">
        <v>0.13</v>
      </c>
      <c r="IN665" s="29"/>
      <c r="IO665" s="3"/>
      <c r="IP665" s="3"/>
      <c r="IQ665" s="3"/>
      <c r="IR665" s="29"/>
      <c r="IS665" s="29"/>
      <c r="IT665" s="29"/>
      <c r="IU665" s="29"/>
      <c r="IV665" s="66"/>
      <c r="IW665" s="3"/>
      <c r="IX665" s="3"/>
      <c r="IY665" s="3"/>
      <c r="JC665" s="53" t="s">
        <v>10483</v>
      </c>
      <c r="JD665" s="53" t="s">
        <v>10483</v>
      </c>
      <c r="JE665" s="53" t="s">
        <v>10483</v>
      </c>
      <c r="JF665" s="29">
        <v>1.1599999999999999</v>
      </c>
      <c r="JG665" s="3"/>
      <c r="JH665" s="53">
        <v>0.12</v>
      </c>
      <c r="JI665" s="29"/>
      <c r="JJ665" s="29"/>
      <c r="JK665" s="29">
        <v>1.1499999999999999</v>
      </c>
      <c r="JL665" s="3"/>
      <c r="JM665" s="9">
        <v>0.11</v>
      </c>
      <c r="JN665" s="9"/>
      <c r="JO665" s="9"/>
      <c r="JP665" s="9"/>
      <c r="JQ665" s="9"/>
      <c r="JR665" s="9"/>
      <c r="JS665" s="9"/>
      <c r="JT665" s="66"/>
      <c r="JU665" s="66"/>
      <c r="JV665" s="66"/>
      <c r="JW665" s="3"/>
      <c r="JX665" s="3"/>
      <c r="JY665" s="3"/>
      <c r="JZ665" s="3"/>
      <c r="KA665" s="3"/>
      <c r="KB665" s="3"/>
      <c r="KC665" s="3"/>
      <c r="KD665" s="3"/>
      <c r="KE665" s="3"/>
      <c r="KF665" s="3"/>
      <c r="KG665" s="3"/>
      <c r="KH665" s="3"/>
      <c r="KI665" s="3"/>
      <c r="KJ665" s="3"/>
      <c r="KK665" s="3"/>
      <c r="KL665" s="29"/>
      <c r="KM665" s="29"/>
      <c r="KN665" s="29"/>
      <c r="KO665" s="29"/>
      <c r="KP665" s="66"/>
      <c r="KQ665" s="66"/>
      <c r="KR665" s="66"/>
      <c r="KZ665" s="3"/>
      <c r="LA665" s="3"/>
      <c r="LB665" s="3"/>
      <c r="LE665" s="29"/>
      <c r="LF665" s="3"/>
      <c r="LG665" s="3"/>
      <c r="LH665" s="3"/>
      <c r="LI665" s="29"/>
      <c r="LJ665" s="29"/>
      <c r="LK665" s="29"/>
      <c r="LL665" s="29"/>
      <c r="LM665" s="66"/>
      <c r="LN665" s="66"/>
      <c r="LO665" s="66"/>
      <c r="LP665" s="66"/>
      <c r="LQ665" s="66"/>
      <c r="LR665" s="3"/>
      <c r="LS665" s="3"/>
      <c r="LT665" s="3"/>
      <c r="LX665" s="3"/>
      <c r="MB665" s="3"/>
      <c r="MC665" s="3"/>
      <c r="MD665" s="29"/>
      <c r="ME665" s="29"/>
      <c r="MF665" s="29"/>
      <c r="MG665" s="29"/>
      <c r="MH665" s="66"/>
      <c r="MI665" s="66"/>
      <c r="MJ665" s="66"/>
      <c r="MK665" s="66"/>
      <c r="ML665" s="66"/>
      <c r="MM665" s="66"/>
      <c r="MN665" s="3"/>
      <c r="MO665" s="3"/>
      <c r="MP665" s="3"/>
      <c r="MQ665" s="3"/>
      <c r="MR665" s="3"/>
      <c r="MU665" s="3"/>
      <c r="MY665" s="3"/>
      <c r="MZ665" s="3"/>
      <c r="NA665" s="3"/>
      <c r="NB665" s="29"/>
      <c r="NC665" s="29"/>
      <c r="ND665" s="29"/>
      <c r="NE665" s="29"/>
      <c r="NF665" s="66"/>
      <c r="NG665" s="66"/>
      <c r="NH665" s="66"/>
      <c r="NI665" s="66"/>
      <c r="NJ665" s="66"/>
      <c r="NK665" s="66"/>
      <c r="NL665" s="66"/>
      <c r="NM665" s="3"/>
      <c r="NN665" s="3"/>
      <c r="NO665" s="3"/>
      <c r="NR665" s="29"/>
      <c r="NV665" s="3"/>
      <c r="NW665" s="3"/>
      <c r="NX665" s="3"/>
      <c r="NY665" s="3"/>
      <c r="NZ665" s="29"/>
      <c r="OA665" s="29"/>
      <c r="OB665" s="29"/>
      <c r="OC665" s="29"/>
      <c r="OD665" s="66"/>
      <c r="OE665" s="66"/>
      <c r="OF665" s="66"/>
      <c r="OG665" s="66"/>
      <c r="OH665" s="66"/>
      <c r="OI665" s="66"/>
      <c r="OJ665" s="66"/>
      <c r="OK665" s="66"/>
      <c r="OL665" s="3"/>
      <c r="OM665" s="3"/>
      <c r="ON665" s="3"/>
      <c r="OQ665" s="29"/>
      <c r="OT665" s="3"/>
      <c r="OU665" s="3"/>
      <c r="OV665" s="3"/>
      <c r="OW665" s="29"/>
      <c r="OX665" s="29"/>
      <c r="OY665" s="29"/>
      <c r="OZ665" s="29"/>
      <c r="PA665" s="66"/>
      <c r="PB665" s="66"/>
      <c r="PC665" s="66"/>
      <c r="PD665" s="66"/>
      <c r="PE665" s="66"/>
      <c r="PF665" s="66"/>
      <c r="PG665" s="66"/>
      <c r="PH665" s="3"/>
      <c r="PI665" s="3"/>
      <c r="PJ665" s="3"/>
      <c r="PK665" s="3"/>
      <c r="PN665" s="29"/>
      <c r="PQ665" s="3"/>
      <c r="PR665" s="3"/>
      <c r="PS665" s="3"/>
      <c r="PT665" s="3"/>
      <c r="PU665" s="29"/>
      <c r="PV665" s="29"/>
      <c r="PW665" s="29"/>
      <c r="PX665" s="29"/>
      <c r="PY665" s="29"/>
      <c r="PZ665" s="66"/>
      <c r="QA665" s="66"/>
      <c r="QB665" s="66"/>
      <c r="QC665" s="66"/>
      <c r="QD665" s="66"/>
      <c r="QE665" s="66"/>
      <c r="QF665" s="66"/>
      <c r="QG665" s="3"/>
      <c r="QH665" s="3"/>
      <c r="QI665" s="3"/>
      <c r="QJ665" s="3"/>
      <c r="QM665" s="29"/>
      <c r="QP665" s="3"/>
      <c r="QQ665" s="3"/>
      <c r="QR665" s="3"/>
      <c r="QT665" s="29"/>
      <c r="QU665" s="29"/>
      <c r="QV665" s="29"/>
      <c r="QW665" s="66"/>
      <c r="QX665" s="66"/>
      <c r="QY665" s="66"/>
      <c r="QZ665" s="66"/>
      <c r="RA665" s="66"/>
      <c r="RB665" s="66"/>
      <c r="RC665" s="66"/>
      <c r="RD665" s="66"/>
      <c r="RE665" s="66"/>
      <c r="RF665" s="66"/>
      <c r="RG665" s="66"/>
      <c r="RH665" s="66"/>
      <c r="RT665" s="66"/>
      <c r="RU665" s="66"/>
      <c r="RV665" s="66"/>
      <c r="RW665" s="66"/>
      <c r="RX665" s="66"/>
      <c r="RY665" s="66"/>
      <c r="RZ665" s="66"/>
      <c r="SA665" s="66"/>
      <c r="SB665" s="66"/>
      <c r="SC665" s="66"/>
      <c r="SD665" s="66"/>
      <c r="SE665" s="66"/>
      <c r="SP665" s="66"/>
      <c r="SQ665" s="66"/>
      <c r="SR665" s="66"/>
      <c r="SS665" s="66"/>
      <c r="ST665" s="66"/>
      <c r="SU665" s="66"/>
      <c r="SV665" s="66"/>
      <c r="SW665" s="66"/>
      <c r="SX665" s="66"/>
      <c r="SY665" s="66"/>
      <c r="SZ665" s="66"/>
      <c r="TA665" s="66"/>
      <c r="TG665" s="29"/>
      <c r="TK665" s="3"/>
      <c r="TL665" s="3"/>
      <c r="TM665" s="3"/>
      <c r="TN665" s="66"/>
      <c r="TO665" s="66"/>
      <c r="TP665" s="66"/>
      <c r="TQ665" s="66"/>
      <c r="TR665" s="66"/>
      <c r="TS665" s="66"/>
      <c r="TT665" s="66"/>
      <c r="TU665" s="66"/>
      <c r="TV665" s="66"/>
      <c r="TW665" s="29"/>
      <c r="TX665" s="29"/>
      <c r="TY665" s="29"/>
      <c r="TZ665" s="3"/>
      <c r="UA665" s="3"/>
      <c r="UB665" s="3"/>
      <c r="UC665" s="3"/>
      <c r="UD665" s="3"/>
      <c r="UK665" s="66"/>
      <c r="UL665" s="66"/>
      <c r="UM665" s="66"/>
      <c r="UN665" s="66"/>
      <c r="UO665" s="66"/>
      <c r="UP665" s="66"/>
      <c r="UQ665" s="66"/>
      <c r="UR665" s="66"/>
      <c r="US665" s="66"/>
      <c r="UT665" s="66"/>
      <c r="UU665" s="66"/>
      <c r="UV665" s="66"/>
      <c r="VG665" s="9"/>
      <c r="VH665" s="9"/>
      <c r="VI665" s="9"/>
      <c r="VJ665" s="9"/>
      <c r="WB665" s="3"/>
      <c r="WF665" s="2"/>
      <c r="WO665"/>
      <c r="WP665" s="3"/>
      <c r="WU665" s="2"/>
      <c r="WV665" s="3"/>
      <c r="WW665" s="6"/>
      <c r="WX665"/>
      <c r="WY665" s="6"/>
      <c r="XK665"/>
      <c r="YE665" s="6"/>
      <c r="YF665" s="3"/>
      <c r="YQ665" s="6"/>
      <c r="YW665" s="3"/>
      <c r="YX665" s="13"/>
      <c r="ZA665" s="3"/>
      <c r="ZC665" s="3"/>
      <c r="ZD665" s="3"/>
      <c r="ZF665" s="3"/>
      <c r="ZH665" s="3"/>
    </row>
    <row r="666" spans="1:686" ht="33" customHeight="1" x14ac:dyDescent="0.2">
      <c r="F666" s="1"/>
      <c r="G666" s="66"/>
      <c r="H666" s="66"/>
      <c r="I666" s="66"/>
      <c r="J666" s="66"/>
      <c r="K666" s="6">
        <v>148</v>
      </c>
      <c r="L666" s="6">
        <v>216</v>
      </c>
      <c r="AC666" s="3"/>
      <c r="AG666" s="162"/>
      <c r="AL666" s="9"/>
      <c r="AM666" s="6" t="s">
        <v>11245</v>
      </c>
      <c r="AO666" s="9">
        <v>5</v>
      </c>
      <c r="AQ666" s="9"/>
      <c r="BH666" s="98"/>
      <c r="BR666" s="28"/>
      <c r="BS666" s="28"/>
      <c r="CG666" s="253"/>
      <c r="CH666" s="253"/>
      <c r="CI666" s="253"/>
      <c r="CJ666" s="253"/>
      <c r="CL666" s="28">
        <v>26</v>
      </c>
      <c r="CM666" s="28">
        <v>26</v>
      </c>
      <c r="CX666" s="66"/>
      <c r="CY666" s="66"/>
      <c r="CZ666" s="66"/>
      <c r="DA666" s="66"/>
      <c r="DB666" s="66"/>
      <c r="DC666" s="66"/>
      <c r="DM666" s="66"/>
      <c r="DN666" s="66"/>
      <c r="DO666" s="66"/>
      <c r="DP666" s="66"/>
      <c r="DQ666" s="66"/>
      <c r="DR666" s="66"/>
      <c r="DS666" s="66"/>
      <c r="DT666" s="66"/>
      <c r="DU666" s="66"/>
      <c r="DV666" s="66"/>
      <c r="DW666" s="29"/>
      <c r="DX666" s="29"/>
      <c r="DY666" s="29"/>
      <c r="DZ666" s="29"/>
      <c r="EF666" s="9"/>
      <c r="EJ666" s="29"/>
      <c r="EK666" s="29"/>
      <c r="EM666" s="3"/>
      <c r="EN666" s="3"/>
      <c r="EO666" s="3"/>
      <c r="EP666" s="3"/>
      <c r="EQ666" s="3"/>
      <c r="ER666" s="3"/>
      <c r="ES666" s="66"/>
      <c r="ET666" s="66"/>
      <c r="EU666" s="66"/>
      <c r="EV666" s="66"/>
      <c r="EW666" s="66"/>
      <c r="EX666" s="29"/>
      <c r="EY666" s="29"/>
      <c r="EZ666" s="29"/>
      <c r="FA666" s="3"/>
      <c r="FB666" s="3"/>
      <c r="FC666" s="3"/>
      <c r="FD666" s="29"/>
      <c r="FE666" s="29"/>
      <c r="FF666" s="29"/>
      <c r="FK666" s="9"/>
      <c r="FL666" s="3"/>
      <c r="FM666" s="3"/>
      <c r="FN666" s="3"/>
      <c r="FP666" s="29"/>
      <c r="FQ666" s="29"/>
      <c r="FR666" s="29"/>
      <c r="FS666" s="53" t="s">
        <v>10483</v>
      </c>
      <c r="FT666" s="53" t="s">
        <v>10483</v>
      </c>
      <c r="FU666" s="53" t="s">
        <v>10483</v>
      </c>
      <c r="FV666" s="3">
        <v>0.8</v>
      </c>
      <c r="FX666" s="3">
        <v>0.09</v>
      </c>
      <c r="FY666" s="66"/>
      <c r="FZ666" s="66"/>
      <c r="GA666" s="66">
        <v>0.96</v>
      </c>
      <c r="GB666" s="3"/>
      <c r="GC666" s="66">
        <v>0.12</v>
      </c>
      <c r="GD666" s="66"/>
      <c r="GE666" s="66"/>
      <c r="GF666" s="66"/>
      <c r="GG666" s="66"/>
      <c r="GH666" s="29"/>
      <c r="GI666" s="29"/>
      <c r="GJ666" s="29"/>
      <c r="GK666" s="3"/>
      <c r="GL666" s="3"/>
      <c r="GM666" s="3"/>
      <c r="GN666" s="3"/>
      <c r="GO666" s="3"/>
      <c r="GP666" s="2"/>
      <c r="GQ666" s="9"/>
      <c r="GZ666" s="290"/>
      <c r="HA666" s="290"/>
      <c r="HB666" s="290"/>
      <c r="HC666" s="290"/>
      <c r="HD666" s="290"/>
      <c r="HE666" s="290"/>
      <c r="HF666" s="290"/>
      <c r="HG666" s="290"/>
      <c r="HH666" s="290"/>
      <c r="HI666" s="290"/>
      <c r="HJ666" s="290"/>
      <c r="HK666" s="290"/>
      <c r="IC666" s="53" t="s">
        <v>10483</v>
      </c>
      <c r="ID666" s="53" t="s">
        <v>10483</v>
      </c>
      <c r="IE666" s="53" t="s">
        <v>10483</v>
      </c>
      <c r="IF666" s="3">
        <v>1.1200000000000001</v>
      </c>
      <c r="IG666" s="3"/>
      <c r="IH666" s="3">
        <v>0.1</v>
      </c>
      <c r="II666" s="66"/>
      <c r="IJ666" s="66"/>
      <c r="IK666" s="29">
        <v>1.08</v>
      </c>
      <c r="IL666" s="3"/>
      <c r="IM666" s="29">
        <v>0.1</v>
      </c>
      <c r="IN666" s="29"/>
      <c r="IO666" s="3"/>
      <c r="IP666" s="3"/>
      <c r="IQ666" s="3"/>
      <c r="IR666" s="29"/>
      <c r="IS666" s="29"/>
      <c r="IT666" s="29"/>
      <c r="IU666" s="29"/>
      <c r="IV666" s="66"/>
      <c r="IW666" s="3"/>
      <c r="IX666" s="3"/>
      <c r="IY666" s="3"/>
      <c r="JC666" s="53" t="s">
        <v>10483</v>
      </c>
      <c r="JD666" s="53" t="s">
        <v>10483</v>
      </c>
      <c r="JE666" s="53" t="s">
        <v>10483</v>
      </c>
      <c r="JF666" s="29">
        <v>1.1399999999999999</v>
      </c>
      <c r="JG666" s="3"/>
      <c r="JH666" s="53">
        <v>0.09</v>
      </c>
      <c r="JI666" s="29"/>
      <c r="JJ666" s="29"/>
      <c r="JK666" s="29">
        <v>1.27</v>
      </c>
      <c r="JL666" s="3"/>
      <c r="JM666" s="9">
        <v>0.1</v>
      </c>
      <c r="JN666" s="9"/>
      <c r="JO666" s="9"/>
      <c r="JP666" s="9"/>
      <c r="JQ666" s="9"/>
      <c r="JR666" s="9"/>
      <c r="JS666" s="9"/>
      <c r="JT666" s="66"/>
      <c r="JU666" s="66"/>
      <c r="JV666" s="66"/>
      <c r="JW666" s="3"/>
      <c r="JX666" s="3"/>
      <c r="JY666" s="3"/>
      <c r="JZ666" s="3"/>
      <c r="KA666" s="3"/>
      <c r="KB666" s="3"/>
      <c r="KC666" s="3"/>
      <c r="KD666" s="3"/>
      <c r="KE666" s="3"/>
      <c r="KF666" s="3"/>
      <c r="KG666" s="3"/>
      <c r="KH666" s="3"/>
      <c r="KI666" s="3"/>
      <c r="KJ666" s="3"/>
      <c r="KK666" s="3"/>
      <c r="KL666" s="29"/>
      <c r="KM666" s="29"/>
      <c r="KN666" s="29"/>
      <c r="KO666" s="29"/>
      <c r="KP666" s="66"/>
      <c r="KQ666" s="66"/>
      <c r="KR666" s="66"/>
      <c r="KZ666" s="3"/>
      <c r="LA666" s="3"/>
      <c r="LB666" s="3"/>
      <c r="LE666" s="29"/>
      <c r="LF666" s="3"/>
      <c r="LG666" s="3"/>
      <c r="LH666" s="3"/>
      <c r="LI666" s="29"/>
      <c r="LJ666" s="29"/>
      <c r="LK666" s="29"/>
      <c r="LL666" s="29"/>
      <c r="LM666" s="66"/>
      <c r="LN666" s="66"/>
      <c r="LO666" s="66"/>
      <c r="LP666" s="66"/>
      <c r="LQ666" s="66"/>
      <c r="LR666" s="3"/>
      <c r="LS666" s="3"/>
      <c r="LT666" s="3"/>
      <c r="LX666" s="3"/>
      <c r="MB666" s="3"/>
      <c r="MC666" s="3"/>
      <c r="MD666" s="29"/>
      <c r="ME666" s="29"/>
      <c r="MF666" s="29"/>
      <c r="MG666" s="29"/>
      <c r="MH666" s="66"/>
      <c r="MI666" s="66"/>
      <c r="MJ666" s="66"/>
      <c r="MK666" s="66"/>
      <c r="ML666" s="66"/>
      <c r="MM666" s="66"/>
      <c r="MN666" s="3"/>
      <c r="MO666" s="3"/>
      <c r="MP666" s="3"/>
      <c r="MQ666" s="3"/>
      <c r="MR666" s="3"/>
      <c r="MU666" s="3"/>
      <c r="MY666" s="3"/>
      <c r="MZ666" s="3"/>
      <c r="NA666" s="3"/>
      <c r="NB666" s="29"/>
      <c r="NC666" s="29"/>
      <c r="ND666" s="29"/>
      <c r="NE666" s="29"/>
      <c r="NF666" s="66"/>
      <c r="NG666" s="66"/>
      <c r="NH666" s="66"/>
      <c r="NI666" s="66"/>
      <c r="NJ666" s="66"/>
      <c r="NK666" s="66"/>
      <c r="NL666" s="66"/>
      <c r="NM666" s="3"/>
      <c r="NN666" s="3"/>
      <c r="NO666" s="3"/>
      <c r="NR666" s="29"/>
      <c r="NV666" s="3"/>
      <c r="NW666" s="3"/>
      <c r="NX666" s="3"/>
      <c r="NY666" s="3"/>
      <c r="NZ666" s="29"/>
      <c r="OA666" s="29"/>
      <c r="OB666" s="29"/>
      <c r="OC666" s="29"/>
      <c r="OD666" s="66"/>
      <c r="OE666" s="66"/>
      <c r="OF666" s="66"/>
      <c r="OG666" s="66"/>
      <c r="OH666" s="66"/>
      <c r="OI666" s="66"/>
      <c r="OJ666" s="66"/>
      <c r="OK666" s="66"/>
      <c r="OL666" s="3"/>
      <c r="OM666" s="3"/>
      <c r="ON666" s="3"/>
      <c r="OQ666" s="29"/>
      <c r="OT666" s="3"/>
      <c r="OU666" s="3"/>
      <c r="OV666" s="3"/>
      <c r="OW666" s="29"/>
      <c r="OX666" s="29"/>
      <c r="OY666" s="29"/>
      <c r="OZ666" s="29"/>
      <c r="PA666" s="66"/>
      <c r="PB666" s="66"/>
      <c r="PC666" s="66"/>
      <c r="PD666" s="66"/>
      <c r="PE666" s="66"/>
      <c r="PF666" s="66"/>
      <c r="PG666" s="66"/>
      <c r="PH666" s="3"/>
      <c r="PI666" s="3"/>
      <c r="PJ666" s="3"/>
      <c r="PK666" s="3"/>
      <c r="PN666" s="29"/>
      <c r="PQ666" s="3"/>
      <c r="PR666" s="3"/>
      <c r="PS666" s="3"/>
      <c r="PT666" s="3"/>
      <c r="PU666" s="29"/>
      <c r="PV666" s="29"/>
      <c r="PW666" s="29"/>
      <c r="PX666" s="29"/>
      <c r="PY666" s="29"/>
      <c r="PZ666" s="66"/>
      <c r="QA666" s="66"/>
      <c r="QB666" s="66"/>
      <c r="QC666" s="66"/>
      <c r="QD666" s="66"/>
      <c r="QE666" s="66"/>
      <c r="QF666" s="66"/>
      <c r="QG666" s="3"/>
      <c r="QH666" s="3"/>
      <c r="QI666" s="3"/>
      <c r="QJ666" s="3"/>
      <c r="QM666" s="29"/>
      <c r="QP666" s="3"/>
      <c r="QQ666" s="3"/>
      <c r="QR666" s="3"/>
      <c r="QT666" s="29"/>
      <c r="QU666" s="29"/>
      <c r="QV666" s="29"/>
      <c r="QW666" s="66"/>
      <c r="QX666" s="66"/>
      <c r="QY666" s="66"/>
      <c r="QZ666" s="66"/>
      <c r="RA666" s="66"/>
      <c r="RB666" s="66"/>
      <c r="RC666" s="66"/>
      <c r="RD666" s="66"/>
      <c r="RE666" s="66"/>
      <c r="RF666" s="66"/>
      <c r="RG666" s="66"/>
      <c r="RH666" s="66"/>
      <c r="RT666" s="66"/>
      <c r="RU666" s="66"/>
      <c r="RV666" s="66"/>
      <c r="RW666" s="66"/>
      <c r="RX666" s="66"/>
      <c r="RY666" s="66"/>
      <c r="RZ666" s="66"/>
      <c r="SA666" s="66"/>
      <c r="SB666" s="66"/>
      <c r="SC666" s="66"/>
      <c r="SD666" s="66"/>
      <c r="SE666" s="66"/>
      <c r="SP666" s="66"/>
      <c r="SQ666" s="66"/>
      <c r="SR666" s="66"/>
      <c r="SS666" s="66"/>
      <c r="ST666" s="66"/>
      <c r="SU666" s="66"/>
      <c r="SV666" s="66"/>
      <c r="SW666" s="66"/>
      <c r="SX666" s="66"/>
      <c r="SY666" s="66"/>
      <c r="SZ666" s="66"/>
      <c r="TA666" s="66"/>
      <c r="TG666" s="29"/>
      <c r="TK666" s="3"/>
      <c r="TL666" s="3"/>
      <c r="TM666" s="3"/>
      <c r="TN666" s="66"/>
      <c r="TO666" s="66"/>
      <c r="TP666" s="66"/>
      <c r="TQ666" s="66"/>
      <c r="TR666" s="66"/>
      <c r="TS666" s="66"/>
      <c r="TT666" s="66"/>
      <c r="TU666" s="66"/>
      <c r="TV666" s="66"/>
      <c r="TW666" s="29"/>
      <c r="TX666" s="29"/>
      <c r="TY666" s="29"/>
      <c r="TZ666" s="3"/>
      <c r="UA666" s="3"/>
      <c r="UB666" s="3"/>
      <c r="UC666" s="3"/>
      <c r="UD666" s="3"/>
      <c r="UK666" s="66"/>
      <c r="UL666" s="66"/>
      <c r="UM666" s="66"/>
      <c r="UN666" s="66"/>
      <c r="UO666" s="66"/>
      <c r="UP666" s="66"/>
      <c r="UQ666" s="66"/>
      <c r="UR666" s="66"/>
      <c r="US666" s="66"/>
      <c r="UT666" s="66"/>
      <c r="UU666" s="66"/>
      <c r="UV666" s="66"/>
      <c r="VG666" s="9"/>
      <c r="VH666" s="9"/>
      <c r="VI666" s="9"/>
      <c r="VJ666" s="9"/>
      <c r="WB666" s="3"/>
      <c r="WF666" s="2"/>
      <c r="WO666"/>
      <c r="WP666" s="3"/>
      <c r="WU666" s="2"/>
      <c r="WV666" s="3"/>
      <c r="WW666" s="6"/>
      <c r="WX666"/>
      <c r="WY666" s="6"/>
      <c r="XK666"/>
      <c r="YE666" s="6"/>
      <c r="YF666" s="3"/>
      <c r="YQ666" s="6"/>
      <c r="YW666" s="3"/>
      <c r="YX666" s="13"/>
      <c r="ZA666" s="3"/>
      <c r="ZC666" s="3"/>
      <c r="ZD666" s="3"/>
      <c r="ZF666" s="3"/>
      <c r="ZH666" s="3"/>
    </row>
    <row r="667" spans="1:686" ht="33" customHeight="1" x14ac:dyDescent="0.2">
      <c r="F667" s="1"/>
      <c r="G667" s="66"/>
      <c r="H667" s="66"/>
      <c r="I667" s="66"/>
      <c r="J667" s="66"/>
      <c r="K667" s="6">
        <v>148</v>
      </c>
      <c r="L667" s="6">
        <v>216</v>
      </c>
      <c r="AC667" s="3"/>
      <c r="AG667" s="162"/>
      <c r="AL667" s="9"/>
      <c r="AM667" s="6" t="s">
        <v>11183</v>
      </c>
      <c r="AO667" s="9">
        <v>5</v>
      </c>
      <c r="AQ667" s="9"/>
      <c r="BH667" s="98"/>
      <c r="BR667" s="28"/>
      <c r="BS667" s="28"/>
      <c r="CG667" s="253"/>
      <c r="CH667" s="253"/>
      <c r="CI667" s="253"/>
      <c r="CJ667" s="253"/>
      <c r="CL667" s="28">
        <v>13</v>
      </c>
      <c r="CM667" s="28">
        <v>13</v>
      </c>
      <c r="CX667" s="66"/>
      <c r="CY667" s="66"/>
      <c r="CZ667" s="66"/>
      <c r="DA667" s="66"/>
      <c r="DB667" s="66"/>
      <c r="DC667" s="66"/>
      <c r="DM667" s="66"/>
      <c r="DN667" s="66"/>
      <c r="DO667" s="66"/>
      <c r="DP667" s="66"/>
      <c r="DQ667" s="66"/>
      <c r="DR667" s="66"/>
      <c r="DS667" s="66"/>
      <c r="DT667" s="66"/>
      <c r="DU667" s="66"/>
      <c r="DV667" s="66"/>
      <c r="DW667" s="29"/>
      <c r="DX667" s="29"/>
      <c r="DY667" s="29"/>
      <c r="DZ667" s="29"/>
      <c r="EF667" s="9"/>
      <c r="EJ667" s="29"/>
      <c r="EK667" s="29"/>
      <c r="EM667" s="3"/>
      <c r="EN667" s="3"/>
      <c r="EO667" s="3"/>
      <c r="EP667" s="3"/>
      <c r="EQ667" s="3"/>
      <c r="ER667" s="3"/>
      <c r="ES667" s="66"/>
      <c r="ET667" s="66"/>
      <c r="EU667" s="66"/>
      <c r="EV667" s="66"/>
      <c r="EW667" s="66"/>
      <c r="EX667" s="29"/>
      <c r="EY667" s="29"/>
      <c r="EZ667" s="29"/>
      <c r="FA667" s="3"/>
      <c r="FB667" s="3"/>
      <c r="FC667" s="3"/>
      <c r="FD667" s="29"/>
      <c r="FE667" s="29"/>
      <c r="FF667" s="29"/>
      <c r="FK667" s="9"/>
      <c r="FL667" s="3"/>
      <c r="FM667" s="3"/>
      <c r="FN667" s="3"/>
      <c r="FP667" s="29"/>
      <c r="FQ667" s="29"/>
      <c r="FR667" s="29"/>
      <c r="FS667" s="53" t="s">
        <v>10483</v>
      </c>
      <c r="FT667" s="53" t="s">
        <v>10483</v>
      </c>
      <c r="FU667" s="53" t="s">
        <v>10483</v>
      </c>
      <c r="FV667" s="3">
        <v>0.62</v>
      </c>
      <c r="FX667" s="3">
        <v>0.12</v>
      </c>
      <c r="FY667" s="66"/>
      <c r="FZ667" s="66"/>
      <c r="GA667" s="66">
        <v>0.67</v>
      </c>
      <c r="GB667" s="3"/>
      <c r="GC667" s="66">
        <v>0.14000000000000001</v>
      </c>
      <c r="GD667" s="66"/>
      <c r="GE667" s="66"/>
      <c r="GF667" s="66"/>
      <c r="GG667" s="66"/>
      <c r="GH667" s="29"/>
      <c r="GI667" s="29"/>
      <c r="GJ667" s="29"/>
      <c r="GK667" s="3"/>
      <c r="GL667" s="3"/>
      <c r="GM667" s="3"/>
      <c r="GN667" s="3"/>
      <c r="GO667" s="3"/>
      <c r="GP667" s="2"/>
      <c r="GQ667" s="9"/>
      <c r="GZ667" s="290"/>
      <c r="HA667" s="290"/>
      <c r="HB667" s="290"/>
      <c r="HC667" s="290"/>
      <c r="HD667" s="290"/>
      <c r="HE667" s="290"/>
      <c r="HF667" s="290"/>
      <c r="HG667" s="290"/>
      <c r="HH667" s="290"/>
      <c r="HI667" s="290"/>
      <c r="HJ667" s="290"/>
      <c r="HK667" s="290"/>
      <c r="IC667" s="53" t="s">
        <v>10483</v>
      </c>
      <c r="ID667" s="53" t="s">
        <v>10483</v>
      </c>
      <c r="IE667" s="53" t="s">
        <v>10483</v>
      </c>
      <c r="IF667" s="3">
        <v>1.06</v>
      </c>
      <c r="IG667" s="3"/>
      <c r="IH667" s="3">
        <v>0.13</v>
      </c>
      <c r="II667" s="66"/>
      <c r="IJ667" s="66"/>
      <c r="IK667" s="29">
        <v>0.85</v>
      </c>
      <c r="IL667" s="3"/>
      <c r="IM667" s="29">
        <v>0.13</v>
      </c>
      <c r="IN667" s="29"/>
      <c r="IO667" s="3"/>
      <c r="IP667" s="3"/>
      <c r="IQ667" s="3"/>
      <c r="IR667" s="29"/>
      <c r="IS667" s="29"/>
      <c r="IT667" s="29"/>
      <c r="IU667" s="29"/>
      <c r="IV667" s="66"/>
      <c r="IW667" s="3"/>
      <c r="IX667" s="3"/>
      <c r="IY667" s="3"/>
      <c r="JC667" s="53" t="s">
        <v>10483</v>
      </c>
      <c r="JD667" s="53" t="s">
        <v>10483</v>
      </c>
      <c r="JE667" s="53" t="s">
        <v>10483</v>
      </c>
      <c r="JF667" s="29">
        <v>1.1599999999999999</v>
      </c>
      <c r="JG667" s="3"/>
      <c r="JH667" s="29">
        <v>0.12</v>
      </c>
      <c r="JI667" s="29"/>
      <c r="JJ667" s="29"/>
      <c r="JK667" s="29">
        <v>1.1100000000000001</v>
      </c>
      <c r="JL667" s="3"/>
      <c r="JM667" s="9">
        <v>0.11</v>
      </c>
      <c r="JN667" s="9"/>
      <c r="JO667" s="9"/>
      <c r="JP667" s="9"/>
      <c r="JQ667" s="9"/>
      <c r="JR667" s="9"/>
      <c r="JS667" s="9"/>
      <c r="JT667" s="66"/>
      <c r="JU667" s="66"/>
      <c r="JV667" s="66"/>
      <c r="JW667" s="3"/>
      <c r="JX667" s="3"/>
      <c r="JY667" s="3"/>
      <c r="JZ667" s="3"/>
      <c r="KA667" s="3"/>
      <c r="KB667" s="3"/>
      <c r="KC667" s="3"/>
      <c r="KD667" s="3"/>
      <c r="KE667" s="3"/>
      <c r="KF667" s="3"/>
      <c r="KG667" s="3"/>
      <c r="KH667" s="3"/>
      <c r="KI667" s="3"/>
      <c r="KJ667" s="3"/>
      <c r="KK667" s="3"/>
      <c r="KL667" s="29"/>
      <c r="KM667" s="29"/>
      <c r="KN667" s="29"/>
      <c r="KO667" s="29"/>
      <c r="KP667" s="66"/>
      <c r="KQ667" s="66"/>
      <c r="KR667" s="66"/>
      <c r="KZ667" s="3"/>
      <c r="LA667" s="3"/>
      <c r="LB667" s="3"/>
      <c r="LE667" s="29"/>
      <c r="LF667" s="3"/>
      <c r="LG667" s="3"/>
      <c r="LH667" s="3"/>
      <c r="LI667" s="29"/>
      <c r="LJ667" s="29"/>
      <c r="LK667" s="29"/>
      <c r="LL667" s="29"/>
      <c r="LM667" s="66"/>
      <c r="LN667" s="66"/>
      <c r="LO667" s="66"/>
      <c r="LP667" s="66"/>
      <c r="LQ667" s="66"/>
      <c r="LR667" s="3"/>
      <c r="LS667" s="3"/>
      <c r="LT667" s="3"/>
      <c r="LX667" s="3"/>
      <c r="MB667" s="3"/>
      <c r="MC667" s="3"/>
      <c r="MD667" s="29"/>
      <c r="ME667" s="29"/>
      <c r="MF667" s="29"/>
      <c r="MG667" s="29"/>
      <c r="MH667" s="66"/>
      <c r="MI667" s="66"/>
      <c r="MJ667" s="66"/>
      <c r="MK667" s="66"/>
      <c r="ML667" s="66"/>
      <c r="MM667" s="66"/>
      <c r="MN667" s="3"/>
      <c r="MO667" s="3"/>
      <c r="MP667" s="3"/>
      <c r="MQ667" s="3"/>
      <c r="MR667" s="3"/>
      <c r="MU667" s="3"/>
      <c r="MY667" s="3"/>
      <c r="MZ667" s="3"/>
      <c r="NA667" s="3"/>
      <c r="NB667" s="29"/>
      <c r="NC667" s="29"/>
      <c r="ND667" s="29"/>
      <c r="NE667" s="29"/>
      <c r="NF667" s="66"/>
      <c r="NG667" s="66"/>
      <c r="NH667" s="66"/>
      <c r="NI667" s="66"/>
      <c r="NJ667" s="66"/>
      <c r="NK667" s="66"/>
      <c r="NL667" s="66"/>
      <c r="NM667" s="3"/>
      <c r="NN667" s="3"/>
      <c r="NO667" s="3"/>
      <c r="NR667" s="29"/>
      <c r="NV667" s="3"/>
      <c r="NW667" s="3"/>
      <c r="NX667" s="3"/>
      <c r="NY667" s="3"/>
      <c r="NZ667" s="29"/>
      <c r="OA667" s="29"/>
      <c r="OB667" s="29"/>
      <c r="OC667" s="29"/>
      <c r="OD667" s="66"/>
      <c r="OE667" s="66"/>
      <c r="OF667" s="66"/>
      <c r="OG667" s="66"/>
      <c r="OH667" s="66"/>
      <c r="OI667" s="66"/>
      <c r="OJ667" s="66"/>
      <c r="OK667" s="66"/>
      <c r="OL667" s="3"/>
      <c r="OM667" s="3"/>
      <c r="ON667" s="3"/>
      <c r="OQ667" s="29"/>
      <c r="OT667" s="3"/>
      <c r="OU667" s="3"/>
      <c r="OV667" s="3"/>
      <c r="OW667" s="29"/>
      <c r="OX667" s="29"/>
      <c r="OY667" s="29"/>
      <c r="OZ667" s="29"/>
      <c r="PA667" s="66"/>
      <c r="PB667" s="66"/>
      <c r="PC667" s="66"/>
      <c r="PD667" s="66"/>
      <c r="PE667" s="66"/>
      <c r="PF667" s="66"/>
      <c r="PG667" s="66"/>
      <c r="PH667" s="3"/>
      <c r="PI667" s="3"/>
      <c r="PJ667" s="3"/>
      <c r="PK667" s="3"/>
      <c r="PN667" s="29"/>
      <c r="PQ667" s="3"/>
      <c r="PR667" s="3"/>
      <c r="PS667" s="3"/>
      <c r="PT667" s="3"/>
      <c r="PU667" s="29"/>
      <c r="PV667" s="29"/>
      <c r="PW667" s="29"/>
      <c r="PX667" s="29"/>
      <c r="PY667" s="29"/>
      <c r="PZ667" s="66"/>
      <c r="QA667" s="66"/>
      <c r="QB667" s="66"/>
      <c r="QC667" s="66"/>
      <c r="QD667" s="66"/>
      <c r="QE667" s="66"/>
      <c r="QF667" s="66"/>
      <c r="QG667" s="3"/>
      <c r="QH667" s="3"/>
      <c r="QI667" s="3"/>
      <c r="QJ667" s="3"/>
      <c r="QM667" s="29"/>
      <c r="QP667" s="3"/>
      <c r="QQ667" s="3"/>
      <c r="QR667" s="3"/>
      <c r="QT667" s="29"/>
      <c r="QU667" s="29"/>
      <c r="QV667" s="29"/>
      <c r="QW667" s="66"/>
      <c r="QX667" s="66"/>
      <c r="QY667" s="66"/>
      <c r="QZ667" s="66"/>
      <c r="RA667" s="66"/>
      <c r="RB667" s="66"/>
      <c r="RC667" s="66"/>
      <c r="RD667" s="66"/>
      <c r="RE667" s="66"/>
      <c r="RF667" s="66"/>
      <c r="RG667" s="66"/>
      <c r="RH667" s="66"/>
      <c r="RT667" s="66"/>
      <c r="RU667" s="66"/>
      <c r="RV667" s="66"/>
      <c r="RW667" s="66"/>
      <c r="RX667" s="66"/>
      <c r="RY667" s="66"/>
      <c r="RZ667" s="66"/>
      <c r="SA667" s="66"/>
      <c r="SB667" s="66"/>
      <c r="SC667" s="66"/>
      <c r="SD667" s="66"/>
      <c r="SE667" s="66"/>
      <c r="SP667" s="66"/>
      <c r="SQ667" s="66"/>
      <c r="SR667" s="66"/>
      <c r="SS667" s="66"/>
      <c r="ST667" s="66"/>
      <c r="SU667" s="66"/>
      <c r="SV667" s="66"/>
      <c r="SW667" s="66"/>
      <c r="SX667" s="66"/>
      <c r="SY667" s="66"/>
      <c r="SZ667" s="66"/>
      <c r="TA667" s="66"/>
      <c r="TG667" s="29"/>
      <c r="TK667" s="3"/>
      <c r="TL667" s="3"/>
      <c r="TM667" s="3"/>
      <c r="TN667" s="66"/>
      <c r="TO667" s="66"/>
      <c r="TP667" s="66"/>
      <c r="TQ667" s="66"/>
      <c r="TR667" s="66"/>
      <c r="TS667" s="66"/>
      <c r="TT667" s="66"/>
      <c r="TU667" s="66"/>
      <c r="TV667" s="66"/>
      <c r="TW667" s="29"/>
      <c r="TX667" s="29"/>
      <c r="TY667" s="29"/>
      <c r="TZ667" s="3"/>
      <c r="UA667" s="3"/>
      <c r="UB667" s="3"/>
      <c r="UC667" s="3"/>
      <c r="UD667" s="3"/>
      <c r="UK667" s="66"/>
      <c r="UL667" s="66"/>
      <c r="UM667" s="66"/>
      <c r="UN667" s="66"/>
      <c r="UO667" s="66"/>
      <c r="UP667" s="66"/>
      <c r="UQ667" s="66"/>
      <c r="UR667" s="66"/>
      <c r="US667" s="66"/>
      <c r="UT667" s="66"/>
      <c r="UU667" s="66"/>
      <c r="UV667" s="66"/>
      <c r="VG667" s="9"/>
      <c r="VH667" s="9"/>
      <c r="VI667" s="9"/>
      <c r="VJ667" s="9"/>
      <c r="WB667" s="3"/>
      <c r="WF667" s="2"/>
      <c r="WO667"/>
      <c r="WP667" s="3"/>
      <c r="WU667" s="2"/>
      <c r="WV667" s="3"/>
      <c r="WW667" s="6"/>
      <c r="WX667"/>
      <c r="WY667" s="6"/>
      <c r="XK667"/>
      <c r="YE667" s="6"/>
      <c r="YF667" s="3"/>
      <c r="YQ667" s="6"/>
      <c r="YW667" s="3"/>
      <c r="YX667" s="13"/>
      <c r="ZA667" s="3"/>
      <c r="ZC667" s="3"/>
      <c r="ZD667" s="3"/>
      <c r="ZF667" s="3"/>
      <c r="ZH667" s="3"/>
    </row>
    <row r="668" spans="1:686" ht="33" customHeight="1" x14ac:dyDescent="0.2">
      <c r="A668" s="162" t="s">
        <v>10483</v>
      </c>
      <c r="B668" s="64" t="s">
        <v>11357</v>
      </c>
      <c r="C668" s="64" t="s">
        <v>9846</v>
      </c>
      <c r="D668" s="64"/>
      <c r="E668" s="64"/>
      <c r="F668" s="4" t="s">
        <v>4650</v>
      </c>
      <c r="J668" s="80" t="s">
        <v>5431</v>
      </c>
      <c r="K668" s="6">
        <v>150</v>
      </c>
      <c r="L668" s="6">
        <v>217</v>
      </c>
      <c r="M668" s="138" t="s">
        <v>2207</v>
      </c>
      <c r="N668" s="3" t="s">
        <v>10392</v>
      </c>
      <c r="O668" s="3" t="s">
        <v>10393</v>
      </c>
      <c r="P668" s="3">
        <v>2</v>
      </c>
      <c r="Q668" s="3" t="s">
        <v>2384</v>
      </c>
      <c r="S668" s="3" t="s">
        <v>236</v>
      </c>
      <c r="T668" s="3" t="s">
        <v>1172</v>
      </c>
      <c r="U668" s="3" t="s">
        <v>49</v>
      </c>
      <c r="V668" s="3" t="s">
        <v>49</v>
      </c>
      <c r="W668" s="3" t="s">
        <v>2108</v>
      </c>
      <c r="X668" s="3"/>
      <c r="Y668" s="3" t="s">
        <v>2226</v>
      </c>
      <c r="Z668" s="3" t="s">
        <v>2178</v>
      </c>
      <c r="AB668" s="6" t="s">
        <v>1837</v>
      </c>
      <c r="AC668" s="3" t="s">
        <v>145</v>
      </c>
      <c r="AD668" s="3" t="s">
        <v>3652</v>
      </c>
      <c r="AE668" s="3" t="s">
        <v>3651</v>
      </c>
      <c r="AF668" s="3" t="s">
        <v>3648</v>
      </c>
      <c r="AG668" s="162" t="s">
        <v>10483</v>
      </c>
      <c r="AI668" s="3" t="s">
        <v>3650</v>
      </c>
      <c r="AJ668" s="3" t="s">
        <v>3243</v>
      </c>
      <c r="AL668" s="9"/>
      <c r="AM668" s="6" t="s">
        <v>801</v>
      </c>
      <c r="AN668" s="3" t="s">
        <v>537</v>
      </c>
      <c r="AO668" s="28">
        <v>9</v>
      </c>
      <c r="AP668" s="28">
        <v>9</v>
      </c>
      <c r="AQ668" s="28">
        <v>45</v>
      </c>
      <c r="AR668" s="28" t="s">
        <v>3055</v>
      </c>
      <c r="AS668" s="28"/>
      <c r="AT668" s="28">
        <v>1112</v>
      </c>
      <c r="AU668" s="28" t="s">
        <v>3059</v>
      </c>
      <c r="AV668" s="28" t="s">
        <v>3060</v>
      </c>
      <c r="AW668" s="28" t="s">
        <v>3056</v>
      </c>
      <c r="AX668" s="28" t="s">
        <v>3057</v>
      </c>
      <c r="AY668" s="228" t="s">
        <v>3058</v>
      </c>
      <c r="AZ668" s="28" t="s">
        <v>557</v>
      </c>
      <c r="BA668" s="28" t="s">
        <v>542</v>
      </c>
      <c r="BB668" s="28" t="s">
        <v>542</v>
      </c>
      <c r="BC668" s="28" t="s">
        <v>542</v>
      </c>
      <c r="BH668" s="98" t="s">
        <v>2708</v>
      </c>
      <c r="BI668" s="28" t="s">
        <v>1529</v>
      </c>
      <c r="BJ668" s="28" t="s">
        <v>11133</v>
      </c>
      <c r="BK668" s="28">
        <v>9</v>
      </c>
      <c r="BL668" s="28" t="s">
        <v>4288</v>
      </c>
      <c r="BM668" s="28" t="s">
        <v>4289</v>
      </c>
      <c r="BN668" s="28" t="s">
        <v>448</v>
      </c>
      <c r="BO668" s="28" t="s">
        <v>448</v>
      </c>
      <c r="BQ668" s="28" t="s">
        <v>4455</v>
      </c>
      <c r="BR668" s="227" t="s">
        <v>835</v>
      </c>
      <c r="BS668" s="227" t="e">
        <f>#REF!&amp;" "&amp;FO668&amp;" "&amp;EJ668&amp;" "&amp;HZ668&amp;" "&amp;IZ668&amp;" "&amp;KW668&amp;" "&amp;LU668&amp;" "&amp;MS668&amp;" "&amp;NP668&amp;" "&amp;OO668&amp;" "&amp;PL668&amp;" "&amp;QK668&amp;" "&amp;RM668&amp;" "&amp;SI668&amp;" "&amp;TE668&amp;" "&amp;UE668&amp;" "&amp;JZ668</f>
        <v>#REF!</v>
      </c>
      <c r="BT668" s="28" t="s">
        <v>4439</v>
      </c>
      <c r="BU668" s="28" t="s">
        <v>8178</v>
      </c>
      <c r="BV668" s="28" t="s">
        <v>8234</v>
      </c>
      <c r="BW668" s="28" t="s">
        <v>8283</v>
      </c>
      <c r="BX668" s="28" t="s">
        <v>4393</v>
      </c>
      <c r="BY668" s="28" t="s">
        <v>8284</v>
      </c>
      <c r="CE668" s="28" t="s">
        <v>4651</v>
      </c>
      <c r="CF668" s="28" t="s">
        <v>4454</v>
      </c>
      <c r="CJ668" s="118" t="s">
        <v>5431</v>
      </c>
      <c r="CK668" s="28" t="s">
        <v>4594</v>
      </c>
      <c r="CL668" s="28">
        <v>568</v>
      </c>
      <c r="CM668" s="28">
        <v>517</v>
      </c>
      <c r="CN668" s="32"/>
      <c r="CO668" s="32"/>
      <c r="DD668" s="162" t="s">
        <v>10483</v>
      </c>
      <c r="DE668" s="3" t="s">
        <v>560</v>
      </c>
      <c r="DF668" s="3" t="s">
        <v>560</v>
      </c>
      <c r="DG668" s="29">
        <v>20.100000000000001</v>
      </c>
      <c r="DH668" s="29">
        <v>11.8</v>
      </c>
      <c r="DI668" s="162" t="s">
        <v>10483</v>
      </c>
      <c r="DJ668" s="162">
        <v>18.600000000000001</v>
      </c>
      <c r="DK668" s="162">
        <v>12.1</v>
      </c>
      <c r="DL668" s="162" t="s">
        <v>10483</v>
      </c>
      <c r="EA668" s="162" t="s">
        <v>10483</v>
      </c>
      <c r="EB668" s="162"/>
      <c r="EC668" s="162" t="s">
        <v>10483</v>
      </c>
      <c r="ED668" s="162" t="s">
        <v>10483</v>
      </c>
      <c r="EE668" s="162" t="s">
        <v>10483</v>
      </c>
      <c r="EF668" s="162" t="s">
        <v>10483</v>
      </c>
      <c r="EJ668" s="162" t="s">
        <v>10483</v>
      </c>
      <c r="EK668" s="162" t="s">
        <v>10483</v>
      </c>
      <c r="EL668" s="162" t="s">
        <v>10483</v>
      </c>
      <c r="EM668" s="162" t="s">
        <v>10483</v>
      </c>
      <c r="EN668" s="162" t="s">
        <v>10483</v>
      </c>
      <c r="EO668" s="162" t="s">
        <v>10483</v>
      </c>
      <c r="EP668" s="162" t="s">
        <v>10483</v>
      </c>
      <c r="EQ668" s="162" t="s">
        <v>10483</v>
      </c>
      <c r="ER668" s="162" t="s">
        <v>10483</v>
      </c>
      <c r="FG668" s="162" t="s">
        <v>10483</v>
      </c>
      <c r="FH668" s="162" t="s">
        <v>10483</v>
      </c>
      <c r="FI668" s="162" t="s">
        <v>10483</v>
      </c>
      <c r="FJ668" s="162" t="s">
        <v>10483</v>
      </c>
      <c r="FK668" s="162" t="s">
        <v>10483</v>
      </c>
      <c r="FO668" s="162" t="s">
        <v>4146</v>
      </c>
      <c r="FP668" s="162" t="s">
        <v>10483</v>
      </c>
      <c r="FQ668" s="162" t="s">
        <v>4146</v>
      </c>
      <c r="FR668" s="162" t="s">
        <v>4146</v>
      </c>
      <c r="FS668" s="162">
        <v>24</v>
      </c>
      <c r="FT668" s="162">
        <v>22.6</v>
      </c>
      <c r="FU668" s="162" t="s">
        <v>10483</v>
      </c>
      <c r="FV668" s="162">
        <v>22.1</v>
      </c>
      <c r="FW668" s="162">
        <v>22.4</v>
      </c>
      <c r="FX668" s="162" t="s">
        <v>10483</v>
      </c>
      <c r="GM668" s="162" t="s">
        <v>10483</v>
      </c>
      <c r="GN668" s="162" t="s">
        <v>10483</v>
      </c>
      <c r="GO668" s="162" t="s">
        <v>10483</v>
      </c>
      <c r="GP668" s="162" t="s">
        <v>10483</v>
      </c>
      <c r="GQ668" s="162" t="s">
        <v>10483</v>
      </c>
      <c r="GZ668" s="166"/>
      <c r="HA668" s="166"/>
      <c r="HB668" s="166"/>
      <c r="HC668" s="166"/>
      <c r="HD668" s="166"/>
      <c r="HE668" s="166"/>
      <c r="HF668" s="166"/>
      <c r="HG668" s="166"/>
      <c r="HH668" s="166"/>
      <c r="HI668" s="166"/>
      <c r="HJ668" s="166"/>
      <c r="HK668" s="166"/>
      <c r="HO668" s="134" t="s">
        <v>542</v>
      </c>
      <c r="JZ668" s="9"/>
      <c r="KA668" s="9"/>
      <c r="KB668" s="9"/>
      <c r="KC668" s="9"/>
      <c r="KD668" s="9"/>
      <c r="KE668" s="9"/>
      <c r="KF668" s="9"/>
      <c r="LU668" s="3" t="s">
        <v>4153</v>
      </c>
      <c r="LV668" s="3" t="s">
        <v>4153</v>
      </c>
      <c r="LW668" s="3" t="s">
        <v>4153</v>
      </c>
      <c r="LX668" s="29">
        <v>24</v>
      </c>
      <c r="LY668" s="29">
        <v>22.6</v>
      </c>
      <c r="LZ668" s="53" t="s">
        <v>10483</v>
      </c>
      <c r="MA668" s="53" t="s">
        <v>10483</v>
      </c>
      <c r="MD668" s="142">
        <v>22.1</v>
      </c>
      <c r="ME668" s="142">
        <v>22.4</v>
      </c>
      <c r="MH668" s="142">
        <v>21.3</v>
      </c>
      <c r="MI668" s="142">
        <v>21.9</v>
      </c>
      <c r="NP668" s="3" t="s">
        <v>4173</v>
      </c>
      <c r="NQ668" s="3" t="s">
        <v>4173</v>
      </c>
      <c r="NR668" s="3" t="s">
        <v>4173</v>
      </c>
      <c r="NS668" s="29">
        <v>9.9</v>
      </c>
      <c r="NT668" s="29">
        <v>10.8</v>
      </c>
      <c r="OA668" s="142">
        <v>10</v>
      </c>
      <c r="OB668" s="142">
        <v>12.3</v>
      </c>
      <c r="OF668" s="142">
        <v>9.6999999999999993</v>
      </c>
      <c r="OG668" s="142">
        <v>11.8</v>
      </c>
      <c r="OO668" s="3" t="s">
        <v>4438</v>
      </c>
      <c r="OP668" s="3" t="s">
        <v>4170</v>
      </c>
      <c r="OQ668" s="3" t="s">
        <v>4403</v>
      </c>
      <c r="OR668" s="29">
        <v>22.6</v>
      </c>
      <c r="OS668" s="29">
        <v>18.8</v>
      </c>
      <c r="OT668" s="53" t="s">
        <v>10483</v>
      </c>
      <c r="OU668" s="53" t="s">
        <v>10483</v>
      </c>
      <c r="PL668" s="3" t="s">
        <v>4182</v>
      </c>
      <c r="PM668" s="3" t="s">
        <v>4170</v>
      </c>
      <c r="PN668" s="3" t="s">
        <v>8141</v>
      </c>
      <c r="PO668" s="29">
        <v>25.7</v>
      </c>
      <c r="PP668" s="29">
        <v>20.2</v>
      </c>
      <c r="VF668" s="3" t="s">
        <v>5046</v>
      </c>
      <c r="VG668" s="3" t="s">
        <v>5191</v>
      </c>
      <c r="VH668" s="3" t="s">
        <v>4504</v>
      </c>
      <c r="VI668" s="3">
        <v>386</v>
      </c>
      <c r="VJ668" s="3">
        <v>67.959999999999994</v>
      </c>
      <c r="VQ668" s="3" t="s">
        <v>2207</v>
      </c>
      <c r="VR668" s="3" t="s">
        <v>2207</v>
      </c>
      <c r="VS668" s="3" t="s">
        <v>2207</v>
      </c>
      <c r="VT668" s="6" t="s">
        <v>2207</v>
      </c>
      <c r="VV668" s="2" t="s">
        <v>5834</v>
      </c>
      <c r="VW668" s="2" t="s">
        <v>5834</v>
      </c>
      <c r="VX668" s="3" t="s">
        <v>6513</v>
      </c>
      <c r="VZ668" s="3" t="s">
        <v>777</v>
      </c>
      <c r="WA668" s="3" t="s">
        <v>777</v>
      </c>
      <c r="WC668" s="3" t="s">
        <v>777</v>
      </c>
      <c r="WG668" s="7" t="s">
        <v>777</v>
      </c>
      <c r="WN668" s="2" t="s">
        <v>6511</v>
      </c>
      <c r="WO668" s="2" t="s">
        <v>6512</v>
      </c>
      <c r="WQ668" s="92" t="s">
        <v>6514</v>
      </c>
      <c r="WU668" s="92" t="s">
        <v>3901</v>
      </c>
      <c r="WV668" s="7" t="s">
        <v>3901</v>
      </c>
      <c r="WZ668" s="6" t="s">
        <v>1172</v>
      </c>
      <c r="XA668" s="6" t="s">
        <v>3651</v>
      </c>
      <c r="XB668" s="6" t="s">
        <v>3648</v>
      </c>
      <c r="XD668" s="6" t="s">
        <v>3650</v>
      </c>
      <c r="XE668" s="6" t="s">
        <v>3243</v>
      </c>
      <c r="XF668" s="6" t="s">
        <v>1975</v>
      </c>
      <c r="XG668" s="6" t="s">
        <v>801</v>
      </c>
      <c r="XI668" s="6" t="s">
        <v>801</v>
      </c>
      <c r="XK668"/>
      <c r="XL668" s="3" t="s">
        <v>801</v>
      </c>
      <c r="XM668" s="6" t="s">
        <v>801</v>
      </c>
      <c r="XN668" s="6" t="s">
        <v>801</v>
      </c>
      <c r="XP668" s="6" t="s">
        <v>801</v>
      </c>
      <c r="XQ668" s="6" t="s">
        <v>801</v>
      </c>
      <c r="XS668" s="4" t="s">
        <v>11041</v>
      </c>
      <c r="XU668" s="3" t="s">
        <v>3648</v>
      </c>
      <c r="XV668" s="3">
        <v>9</v>
      </c>
      <c r="YB668" s="3" t="s">
        <v>801</v>
      </c>
      <c r="YC668" s="3" t="s">
        <v>2095</v>
      </c>
      <c r="YI668" s="3" t="s">
        <v>778</v>
      </c>
      <c r="YJ668" s="3" t="s">
        <v>1198</v>
      </c>
      <c r="YL668" s="3" t="s">
        <v>834</v>
      </c>
      <c r="YM668" s="3" t="s">
        <v>777</v>
      </c>
      <c r="YQ668" s="3" t="s">
        <v>3901</v>
      </c>
      <c r="YR668" s="3" t="s">
        <v>3901</v>
      </c>
      <c r="YS668" s="3" t="s">
        <v>49</v>
      </c>
      <c r="YT668" s="3" t="s">
        <v>49</v>
      </c>
      <c r="YU668" s="3" t="s">
        <v>4045</v>
      </c>
      <c r="YV668" s="3" t="s">
        <v>777</v>
      </c>
      <c r="YX668" s="3" t="s">
        <v>1975</v>
      </c>
      <c r="YY668" s="3" t="s">
        <v>2108</v>
      </c>
      <c r="ZA668" s="6" t="s">
        <v>1837</v>
      </c>
      <c r="ZB668" s="3" t="s">
        <v>847</v>
      </c>
      <c r="ZC668" s="3" t="s">
        <v>145</v>
      </c>
      <c r="ZD668" s="24" t="s">
        <v>1669</v>
      </c>
      <c r="ZH668" s="13" t="s">
        <v>836</v>
      </c>
      <c r="ZI668" s="3" t="s">
        <v>837</v>
      </c>
      <c r="ZJ668" s="3" t="s">
        <v>838</v>
      </c>
    </row>
    <row r="669" spans="1:686" ht="33" customHeight="1" x14ac:dyDescent="0.2">
      <c r="A669" s="162" t="s">
        <v>10483</v>
      </c>
      <c r="B669" s="162"/>
      <c r="C669" s="162" t="s">
        <v>10483</v>
      </c>
      <c r="D669" s="162" t="s">
        <v>10483</v>
      </c>
      <c r="E669" s="162" t="s">
        <v>10483</v>
      </c>
      <c r="K669" s="6">
        <v>150</v>
      </c>
      <c r="L669" s="6">
        <v>217</v>
      </c>
      <c r="M669" s="162" t="s">
        <v>10483</v>
      </c>
      <c r="T669" s="3" t="s">
        <v>1173</v>
      </c>
      <c r="AC669" s="3"/>
      <c r="AE669" s="3" t="s">
        <v>3649</v>
      </c>
      <c r="AG669" s="3" t="s">
        <v>10942</v>
      </c>
      <c r="AL669" s="9"/>
      <c r="AM669" s="6" t="s">
        <v>9403</v>
      </c>
      <c r="AO669" s="28">
        <v>9</v>
      </c>
      <c r="AP669" s="28">
        <v>9</v>
      </c>
      <c r="AQ669" s="28">
        <v>45</v>
      </c>
      <c r="BH669" s="98" t="s">
        <v>2708</v>
      </c>
      <c r="BI669" s="28" t="s">
        <v>1529</v>
      </c>
      <c r="BJ669" s="28" t="s">
        <v>11133</v>
      </c>
      <c r="BK669" s="28">
        <v>9</v>
      </c>
      <c r="BQ669" s="28" t="s">
        <v>4455</v>
      </c>
      <c r="BS669" s="227" t="e">
        <f>#REF!&amp;" "&amp;FO669&amp;" "&amp;EJ669&amp;" "&amp;HZ669&amp;" "&amp;IZ669&amp;" "&amp;KW669&amp;" "&amp;LU669&amp;" "&amp;MS669&amp;" "&amp;NP669&amp;" "&amp;OO669&amp;" "&amp;PL669&amp;" "&amp;QK669&amp;" "&amp;RM669&amp;" "&amp;SI669&amp;" "&amp;TE669&amp;" "&amp;UE669&amp;" "&amp;JZ669</f>
        <v>#REF!</v>
      </c>
      <c r="CL669" s="28">
        <v>544</v>
      </c>
      <c r="CM669" s="28">
        <v>485</v>
      </c>
      <c r="CN669" s="32"/>
      <c r="CO669" s="32"/>
      <c r="DD669" s="162" t="s">
        <v>10483</v>
      </c>
      <c r="DE669" s="3" t="s">
        <v>560</v>
      </c>
      <c r="DF669" s="3" t="s">
        <v>560</v>
      </c>
      <c r="DG669" s="29">
        <v>19.2</v>
      </c>
      <c r="DH669" s="29">
        <v>11.1</v>
      </c>
      <c r="DI669" s="162" t="s">
        <v>10483</v>
      </c>
      <c r="DJ669" s="162">
        <v>18.5</v>
      </c>
      <c r="DK669" s="162">
        <v>11.7</v>
      </c>
      <c r="DL669" s="162" t="s">
        <v>10483</v>
      </c>
      <c r="EA669" s="162" t="s">
        <v>10483</v>
      </c>
      <c r="EB669" s="162"/>
      <c r="EC669" s="162" t="s">
        <v>10483</v>
      </c>
      <c r="ED669" s="162" t="s">
        <v>10483</v>
      </c>
      <c r="EE669" s="162" t="s">
        <v>10483</v>
      </c>
      <c r="EF669" s="162" t="s">
        <v>10483</v>
      </c>
      <c r="EJ669" s="162" t="s">
        <v>10483</v>
      </c>
      <c r="EK669" s="162" t="s">
        <v>10483</v>
      </c>
      <c r="EL669" s="162" t="s">
        <v>10483</v>
      </c>
      <c r="EM669" s="162" t="s">
        <v>10483</v>
      </c>
      <c r="EN669" s="162" t="s">
        <v>10483</v>
      </c>
      <c r="EO669" s="162" t="s">
        <v>10483</v>
      </c>
      <c r="EP669" s="162" t="s">
        <v>10483</v>
      </c>
      <c r="EQ669" s="162" t="s">
        <v>10483</v>
      </c>
      <c r="ER669" s="162" t="s">
        <v>10483</v>
      </c>
      <c r="FG669" s="162" t="s">
        <v>10483</v>
      </c>
      <c r="FH669" s="162" t="s">
        <v>10483</v>
      </c>
      <c r="FI669" s="162" t="s">
        <v>10483</v>
      </c>
      <c r="FJ669" s="162" t="s">
        <v>10483</v>
      </c>
      <c r="FK669" s="162" t="s">
        <v>10483</v>
      </c>
      <c r="FO669" s="162" t="s">
        <v>4146</v>
      </c>
      <c r="FP669" s="162" t="s">
        <v>10483</v>
      </c>
      <c r="FQ669" s="162" t="s">
        <v>4146</v>
      </c>
      <c r="FR669" s="162" t="s">
        <v>4146</v>
      </c>
      <c r="FS669" s="162">
        <v>22.4</v>
      </c>
      <c r="FT669" s="162">
        <v>22.3</v>
      </c>
      <c r="FU669" s="162" t="s">
        <v>10483</v>
      </c>
      <c r="FV669" s="162">
        <v>21.9</v>
      </c>
      <c r="FW669" s="162">
        <v>22.4</v>
      </c>
      <c r="FX669" s="162" t="s">
        <v>10483</v>
      </c>
      <c r="GM669" s="162" t="s">
        <v>10483</v>
      </c>
      <c r="GN669" s="162" t="s">
        <v>10483</v>
      </c>
      <c r="GO669" s="162" t="s">
        <v>10483</v>
      </c>
      <c r="GP669" s="162" t="s">
        <v>10483</v>
      </c>
      <c r="GQ669" s="162" t="s">
        <v>10483</v>
      </c>
      <c r="GX669" s="166"/>
      <c r="GY669" s="166"/>
      <c r="GZ669" s="166"/>
      <c r="HA669" s="166"/>
      <c r="HB669" s="166"/>
      <c r="HC669" s="166"/>
      <c r="HD669" s="166"/>
      <c r="HE669" s="166"/>
      <c r="HF669" s="166"/>
      <c r="HG669" s="166"/>
      <c r="HH669" s="166"/>
      <c r="HI669" s="166"/>
      <c r="HM669" s="3"/>
      <c r="HO669" s="29"/>
      <c r="HX669" s="3"/>
      <c r="HY669" s="3"/>
      <c r="JZ669" s="9"/>
      <c r="KA669" s="9"/>
      <c r="KB669" s="9"/>
      <c r="KC669" s="9"/>
      <c r="KD669" s="9"/>
      <c r="KE669" s="9"/>
      <c r="KF669" s="9"/>
      <c r="LX669" s="29">
        <v>22.4</v>
      </c>
      <c r="LY669" s="29">
        <v>22.3</v>
      </c>
      <c r="LZ669" s="53" t="s">
        <v>10483</v>
      </c>
      <c r="MA669" s="53" t="s">
        <v>10483</v>
      </c>
      <c r="MD669" s="142">
        <v>21.9</v>
      </c>
      <c r="ME669" s="142">
        <v>22.4</v>
      </c>
      <c r="MH669" s="142">
        <v>21.3</v>
      </c>
      <c r="MI669" s="142">
        <v>22.3</v>
      </c>
      <c r="NS669" s="29">
        <v>10.4</v>
      </c>
      <c r="NT669" s="29">
        <v>11.1</v>
      </c>
      <c r="OA669" s="142">
        <v>10.1</v>
      </c>
      <c r="OB669" s="142">
        <v>10.6</v>
      </c>
      <c r="OF669" s="142">
        <v>9.6999999999999993</v>
      </c>
      <c r="OG669" s="142">
        <v>10.3</v>
      </c>
      <c r="OO669" s="3" t="s">
        <v>4438</v>
      </c>
      <c r="OR669" s="29">
        <v>21.7</v>
      </c>
      <c r="OS669" s="29">
        <v>19.2</v>
      </c>
      <c r="OT669" s="53" t="s">
        <v>10483</v>
      </c>
      <c r="OU669" s="53" t="s">
        <v>10483</v>
      </c>
      <c r="PO669" s="29">
        <v>25.7</v>
      </c>
      <c r="PP669" s="29">
        <v>20.399999999999999</v>
      </c>
      <c r="VF669" s="3" t="s">
        <v>5035</v>
      </c>
      <c r="VG669" s="9"/>
      <c r="VH669" s="9"/>
      <c r="VI669" s="9"/>
      <c r="VJ669" s="9"/>
      <c r="WA669" s="3" t="s">
        <v>777</v>
      </c>
      <c r="WZ669" s="6" t="s">
        <v>1173</v>
      </c>
      <c r="XA669" s="6" t="s">
        <v>3649</v>
      </c>
      <c r="XD669" s="6" t="s">
        <v>6515</v>
      </c>
      <c r="XF669" s="6" t="s">
        <v>1975</v>
      </c>
      <c r="XG669" s="6" t="s">
        <v>1013</v>
      </c>
      <c r="XI669" s="6" t="s">
        <v>1006</v>
      </c>
      <c r="XK669"/>
      <c r="XL669" s="3" t="s">
        <v>1013</v>
      </c>
      <c r="XP669" s="6" t="s">
        <v>9403</v>
      </c>
      <c r="XQ669" s="6" t="s">
        <v>9403</v>
      </c>
      <c r="XV669" s="3">
        <v>9</v>
      </c>
      <c r="YB669" s="3" t="s">
        <v>1013</v>
      </c>
      <c r="YJ669" s="3" t="s">
        <v>1198</v>
      </c>
      <c r="YX669" s="3" t="s">
        <v>1975</v>
      </c>
      <c r="ZC669" s="3"/>
    </row>
    <row r="670" spans="1:686" ht="33" customHeight="1" x14ac:dyDescent="0.2">
      <c r="B670" s="64" t="s">
        <v>11357</v>
      </c>
      <c r="C670" s="276" t="s">
        <v>9848</v>
      </c>
      <c r="D670" s="276" t="s">
        <v>10029</v>
      </c>
      <c r="E670" s="276" t="s">
        <v>10041</v>
      </c>
      <c r="F670" s="277" t="s">
        <v>9847</v>
      </c>
      <c r="G670" s="278"/>
      <c r="H670" s="278"/>
      <c r="I670" s="278"/>
      <c r="J670" s="278" t="s">
        <v>5588</v>
      </c>
      <c r="K670" s="279">
        <v>151</v>
      </c>
      <c r="L670" s="279">
        <v>218</v>
      </c>
      <c r="M670" s="276" t="s">
        <v>954</v>
      </c>
      <c r="N670" s="3" t="s">
        <v>10394</v>
      </c>
      <c r="O670" s="3" t="s">
        <v>10237</v>
      </c>
      <c r="P670" s="3">
        <v>2</v>
      </c>
      <c r="Q670" s="6" t="s">
        <v>2317</v>
      </c>
      <c r="S670" s="3" t="s">
        <v>236</v>
      </c>
      <c r="T670" s="3" t="s">
        <v>1174</v>
      </c>
      <c r="U670" s="3" t="s">
        <v>49</v>
      </c>
      <c r="V670" s="3" t="s">
        <v>49</v>
      </c>
      <c r="W670" s="3" t="s">
        <v>2108</v>
      </c>
      <c r="Z670" s="3" t="s">
        <v>2168</v>
      </c>
      <c r="AB670" s="6" t="s">
        <v>1837</v>
      </c>
      <c r="AC670" s="3" t="s">
        <v>145</v>
      </c>
      <c r="AD670" s="3" t="s">
        <v>3655</v>
      </c>
      <c r="AE670" s="3" t="s">
        <v>49</v>
      </c>
      <c r="AF670" s="3" t="s">
        <v>3654</v>
      </c>
      <c r="AI670" s="3" t="s">
        <v>3653</v>
      </c>
      <c r="AJ670" s="3" t="s">
        <v>3243</v>
      </c>
      <c r="AL670" s="9"/>
      <c r="AM670" s="4" t="s">
        <v>11246</v>
      </c>
      <c r="AN670" s="3" t="s">
        <v>537</v>
      </c>
      <c r="AO670" s="9">
        <v>4</v>
      </c>
      <c r="AP670" s="28">
        <v>4</v>
      </c>
      <c r="AQ670" s="28">
        <v>100</v>
      </c>
      <c r="AR670" s="98" t="s">
        <v>2762</v>
      </c>
      <c r="AT670" s="98">
        <v>173</v>
      </c>
      <c r="AU670" s="98">
        <v>173</v>
      </c>
      <c r="AV670" s="98">
        <v>0</v>
      </c>
      <c r="AW670" s="98" t="s">
        <v>3061</v>
      </c>
      <c r="AX670" s="98" t="s">
        <v>49</v>
      </c>
      <c r="AY670" s="226" t="s">
        <v>49</v>
      </c>
      <c r="AZ670" s="28" t="s">
        <v>542</v>
      </c>
      <c r="BA670" s="28" t="s">
        <v>542</v>
      </c>
      <c r="BB670" s="28" t="s">
        <v>542</v>
      </c>
      <c r="BC670" s="28" t="s">
        <v>542</v>
      </c>
      <c r="BD670" s="28" t="s">
        <v>53</v>
      </c>
      <c r="BE670" s="28" t="s">
        <v>10</v>
      </c>
      <c r="BF670" s="28" t="s">
        <v>30</v>
      </c>
      <c r="BG670" s="28" t="s">
        <v>12</v>
      </c>
      <c r="BH670" s="98" t="s">
        <v>2708</v>
      </c>
      <c r="BI670" s="28" t="s">
        <v>1529</v>
      </c>
      <c r="BK670" s="28" t="s">
        <v>1529</v>
      </c>
      <c r="BL670" s="28">
        <v>3</v>
      </c>
      <c r="BM670" s="28" t="s">
        <v>448</v>
      </c>
      <c r="BN670" s="28" t="s">
        <v>448</v>
      </c>
      <c r="BO670" s="28" t="s">
        <v>448</v>
      </c>
      <c r="BQ670" s="28" t="s">
        <v>4455</v>
      </c>
      <c r="BR670" s="227" t="s">
        <v>503</v>
      </c>
      <c r="BS670" s="227" t="str">
        <f>DD670&amp;" "&amp;FO670&amp;" "&amp;EJ670&amp;" "&amp;HZ670&amp;" "&amp;IZ670&amp;" "&amp;KW670&amp;" "&amp;LU670&amp;" "&amp;MS670&amp;" "&amp;NP670&amp;" "&amp;OO670&amp;" "&amp;PL670&amp;" "&amp;QK670&amp;" "&amp;RM670&amp;" "&amp;SI670&amp;" "&amp;TE670&amp;" "&amp;UE670&amp;" "&amp;JZ670</f>
        <v xml:space="preserve">  EDI-BD    EDI-DT  EDI-B (1983)      RSES  </v>
      </c>
      <c r="BT670" s="28" t="s">
        <v>4440</v>
      </c>
      <c r="BU670" s="28" t="s">
        <v>8245</v>
      </c>
      <c r="BV670" s="28" t="s">
        <v>8285</v>
      </c>
      <c r="BW670" s="28" t="s">
        <v>8286</v>
      </c>
      <c r="BX670" s="28" t="s">
        <v>8287</v>
      </c>
      <c r="BY670" s="28" t="s">
        <v>8288</v>
      </c>
      <c r="BZ670" s="28" t="s">
        <v>8289</v>
      </c>
      <c r="CE670" s="28" t="s">
        <v>4475</v>
      </c>
      <c r="CF670" s="28" t="s">
        <v>4459</v>
      </c>
      <c r="CG670" s="118" t="s">
        <v>11247</v>
      </c>
      <c r="CJ670" s="118" t="s">
        <v>5588</v>
      </c>
      <c r="CK670" s="232" t="s">
        <v>4596</v>
      </c>
      <c r="CL670" s="28">
        <v>114</v>
      </c>
      <c r="CM670" s="28">
        <v>114</v>
      </c>
      <c r="EF670" s="9"/>
      <c r="EJ670" s="3" t="s">
        <v>1778</v>
      </c>
      <c r="EK670" s="3" t="s">
        <v>1778</v>
      </c>
      <c r="EL670" s="3" t="s">
        <v>1778</v>
      </c>
      <c r="EM670" s="162" t="s">
        <v>10483</v>
      </c>
      <c r="EN670" s="162" t="s">
        <v>10483</v>
      </c>
      <c r="EO670" s="162" t="s">
        <v>10483</v>
      </c>
      <c r="EP670" s="162" t="s">
        <v>10483</v>
      </c>
      <c r="EQ670" s="162" t="s">
        <v>10483</v>
      </c>
      <c r="ER670" s="162" t="s">
        <v>10483</v>
      </c>
      <c r="FG670" s="29">
        <v>-2.71</v>
      </c>
      <c r="FH670" s="162" t="s">
        <v>10483</v>
      </c>
      <c r="FI670" s="162" t="s">
        <v>10483</v>
      </c>
      <c r="FJ670" s="162" t="s">
        <v>10483</v>
      </c>
      <c r="FK670" s="162" t="s">
        <v>10483</v>
      </c>
      <c r="FL670" s="29">
        <v>-2.4700000000000002</v>
      </c>
      <c r="FN670" s="162" t="s">
        <v>10483</v>
      </c>
      <c r="GP670" s="2"/>
      <c r="GQ670" s="9"/>
      <c r="GZ670" s="166"/>
      <c r="HA670" s="166"/>
      <c r="HB670" s="166"/>
      <c r="HC670" s="166"/>
      <c r="HD670" s="166"/>
      <c r="HE670" s="166"/>
      <c r="HF670" s="166"/>
      <c r="HG670" s="166"/>
      <c r="HH670" s="166"/>
      <c r="HI670" s="166"/>
      <c r="HJ670" s="166"/>
      <c r="HK670" s="166"/>
      <c r="HO670" s="134" t="s">
        <v>542</v>
      </c>
      <c r="HQ670" s="29" t="s">
        <v>7548</v>
      </c>
      <c r="HT670" s="29" t="s">
        <v>7548</v>
      </c>
      <c r="HV670" s="29" t="s">
        <v>7548</v>
      </c>
      <c r="HX670" s="29" t="s">
        <v>10885</v>
      </c>
      <c r="HY670" s="29" t="s">
        <v>2104</v>
      </c>
      <c r="JZ670" s="9"/>
      <c r="KA670" s="9"/>
      <c r="KB670" s="9"/>
      <c r="KC670" s="9"/>
      <c r="KD670" s="9"/>
      <c r="KE670" s="9"/>
      <c r="KF670" s="9"/>
      <c r="LU670" s="3" t="s">
        <v>4146</v>
      </c>
      <c r="LV670" s="3" t="s">
        <v>4146</v>
      </c>
      <c r="LW670" s="3" t="s">
        <v>4146</v>
      </c>
      <c r="LX670" s="53" t="s">
        <v>10483</v>
      </c>
      <c r="LY670" s="53" t="s">
        <v>10483</v>
      </c>
      <c r="LZ670" s="53" t="s">
        <v>10483</v>
      </c>
      <c r="MA670" s="53" t="s">
        <v>10483</v>
      </c>
      <c r="MN670" s="29">
        <v>1E-3</v>
      </c>
      <c r="MP670" s="29">
        <v>0.36</v>
      </c>
      <c r="NP670" s="3" t="s">
        <v>10900</v>
      </c>
      <c r="NQ670" s="3" t="s">
        <v>4147</v>
      </c>
      <c r="NR670" s="3" t="s">
        <v>4147</v>
      </c>
      <c r="NS670" s="53" t="s">
        <v>10483</v>
      </c>
      <c r="NT670" s="53" t="s">
        <v>10483</v>
      </c>
      <c r="NU670" s="53"/>
      <c r="NV670" s="53" t="s">
        <v>10483</v>
      </c>
      <c r="NW670" s="53" t="s">
        <v>10483</v>
      </c>
      <c r="NX670" s="53"/>
      <c r="OL670" s="53" t="s">
        <v>10483</v>
      </c>
      <c r="OM670" s="29">
        <v>-0.87</v>
      </c>
      <c r="TE670" s="3" t="s">
        <v>4106</v>
      </c>
      <c r="TF670" s="3" t="s">
        <v>4106</v>
      </c>
      <c r="TG670" s="3" t="s">
        <v>4106</v>
      </c>
      <c r="TH670" s="53" t="s">
        <v>10483</v>
      </c>
      <c r="TI670" s="53" t="s">
        <v>10483</v>
      </c>
      <c r="TK670" s="53" t="s">
        <v>10483</v>
      </c>
      <c r="TL670" s="53" t="s">
        <v>10483</v>
      </c>
      <c r="VF670" s="3" t="s">
        <v>1462</v>
      </c>
      <c r="VG670" s="9"/>
      <c r="VH670" s="9"/>
      <c r="VI670" s="9"/>
      <c r="VJ670" s="9"/>
      <c r="VQ670" s="3" t="s">
        <v>954</v>
      </c>
      <c r="VR670" s="35" t="s">
        <v>954</v>
      </c>
      <c r="VS670" s="3" t="s">
        <v>954</v>
      </c>
      <c r="VT670" s="6" t="s">
        <v>954</v>
      </c>
      <c r="VV670" s="2" t="s">
        <v>6516</v>
      </c>
      <c r="VW670" s="2" t="s">
        <v>6517</v>
      </c>
      <c r="VX670" s="3" t="s">
        <v>6520</v>
      </c>
      <c r="VZ670" s="3" t="s">
        <v>777</v>
      </c>
      <c r="WA670" s="3" t="s">
        <v>777</v>
      </c>
      <c r="WB670" s="3" t="s">
        <v>10422</v>
      </c>
      <c r="WC670" s="3" t="s">
        <v>777</v>
      </c>
      <c r="WG670" s="7" t="s">
        <v>6518</v>
      </c>
      <c r="WN670" s="2" t="s">
        <v>6519</v>
      </c>
      <c r="WQ670" s="3" t="s">
        <v>537</v>
      </c>
      <c r="WU670" s="3" t="s">
        <v>5839</v>
      </c>
      <c r="WV670" s="7" t="s">
        <v>2758</v>
      </c>
      <c r="WW670" s="3" t="s">
        <v>6521</v>
      </c>
      <c r="WZ670" s="6" t="s">
        <v>1174</v>
      </c>
      <c r="XA670" s="6" t="s">
        <v>49</v>
      </c>
      <c r="XB670" s="6" t="s">
        <v>3654</v>
      </c>
      <c r="XD670" s="6" t="s">
        <v>3653</v>
      </c>
      <c r="XE670" s="6" t="s">
        <v>3243</v>
      </c>
      <c r="XF670" s="6" t="s">
        <v>2517</v>
      </c>
      <c r="XG670" s="6" t="s">
        <v>1417</v>
      </c>
      <c r="XI670" s="6" t="s">
        <v>1077</v>
      </c>
      <c r="XK670" s="3" t="s">
        <v>151</v>
      </c>
      <c r="XL670" s="3" t="s">
        <v>1417</v>
      </c>
      <c r="XP670" s="6" t="s">
        <v>10736</v>
      </c>
      <c r="XQ670" s="6" t="s">
        <v>10736</v>
      </c>
      <c r="XU670" s="3" t="s">
        <v>3654</v>
      </c>
      <c r="XV670" s="3">
        <v>4</v>
      </c>
      <c r="XX670" s="3" t="s">
        <v>795</v>
      </c>
      <c r="YB670" s="3" t="s">
        <v>795</v>
      </c>
      <c r="YI670" s="3" t="s">
        <v>786</v>
      </c>
      <c r="YJ670" s="3" t="s">
        <v>501</v>
      </c>
      <c r="YL670" s="3" t="s">
        <v>504</v>
      </c>
      <c r="YM670" s="3" t="s">
        <v>537</v>
      </c>
      <c r="YQ670" s="3" t="s">
        <v>3899</v>
      </c>
      <c r="YR670" s="3" t="s">
        <v>2758</v>
      </c>
      <c r="YS670" s="3" t="s">
        <v>49</v>
      </c>
      <c r="YT670" s="3" t="s">
        <v>49</v>
      </c>
      <c r="YU670" s="3" t="s">
        <v>4046</v>
      </c>
      <c r="YV670" s="3" t="s">
        <v>777</v>
      </c>
      <c r="YX670" s="3" t="s">
        <v>2517</v>
      </c>
      <c r="YY670" s="3" t="s">
        <v>2108</v>
      </c>
      <c r="ZA670" s="6" t="s">
        <v>1837</v>
      </c>
      <c r="ZB670" s="3" t="s">
        <v>145</v>
      </c>
      <c r="ZC670" s="3" t="s">
        <v>2014</v>
      </c>
      <c r="ZD670" s="24" t="s">
        <v>502</v>
      </c>
      <c r="ZH670" s="13" t="s">
        <v>756</v>
      </c>
      <c r="ZI670" s="3" t="s">
        <v>755</v>
      </c>
      <c r="ZJ670" s="3" t="s">
        <v>757</v>
      </c>
    </row>
    <row r="671" spans="1:686" ht="33" customHeight="1" x14ac:dyDescent="0.2">
      <c r="F671" s="1"/>
      <c r="K671" s="6">
        <v>151</v>
      </c>
      <c r="L671" s="6">
        <v>218</v>
      </c>
      <c r="T671" s="3" t="s">
        <v>1093</v>
      </c>
      <c r="AC671" s="3"/>
      <c r="AE671" s="3" t="s">
        <v>3656</v>
      </c>
      <c r="AG671" s="162" t="s">
        <v>10483</v>
      </c>
      <c r="AL671" s="9"/>
      <c r="AM671" s="6" t="s">
        <v>11248</v>
      </c>
      <c r="AO671" s="9">
        <v>4</v>
      </c>
      <c r="AP671" s="9"/>
      <c r="AQ671" s="9"/>
      <c r="BH671" s="98" t="s">
        <v>2708</v>
      </c>
      <c r="BQ671" s="28" t="s">
        <v>4455</v>
      </c>
      <c r="BS671" s="227" t="str">
        <f>DD671&amp;" "&amp;FO671&amp;" "&amp;EJ671&amp;" "&amp;HZ671&amp;" "&amp;IZ671&amp;" "&amp;KW671&amp;" "&amp;LU671&amp;" "&amp;MS671&amp;" "&amp;NP671&amp;" "&amp;OO671&amp;" "&amp;PL671&amp;" "&amp;QK671&amp;" "&amp;RM671&amp;" "&amp;SI671&amp;" "&amp;TE671&amp;" "&amp;UE671&amp;" "&amp;JZ671</f>
        <v xml:space="preserve">                </v>
      </c>
      <c r="CL671" s="28">
        <v>59</v>
      </c>
      <c r="CM671" s="28">
        <v>59</v>
      </c>
      <c r="EF671" s="9"/>
      <c r="EM671" s="162" t="s">
        <v>10483</v>
      </c>
      <c r="EN671" s="162" t="s">
        <v>10483</v>
      </c>
      <c r="EO671" s="162" t="s">
        <v>10483</v>
      </c>
      <c r="EP671" s="162" t="s">
        <v>10483</v>
      </c>
      <c r="EQ671" s="162" t="s">
        <v>10483</v>
      </c>
      <c r="ER671" s="162" t="s">
        <v>10483</v>
      </c>
      <c r="FG671" s="29">
        <v>0.61</v>
      </c>
      <c r="FH671" s="162" t="s">
        <v>10483</v>
      </c>
      <c r="FI671" s="162" t="s">
        <v>10483</v>
      </c>
      <c r="FJ671" s="162" t="s">
        <v>10483</v>
      </c>
      <c r="FK671" s="162" t="s">
        <v>10483</v>
      </c>
      <c r="FL671" s="29">
        <v>0.45</v>
      </c>
      <c r="FN671" s="162" t="s">
        <v>10483</v>
      </c>
      <c r="GP671" s="2"/>
      <c r="GQ671" s="9"/>
      <c r="GZ671" s="166"/>
      <c r="HA671" s="166"/>
      <c r="HB671" s="166"/>
      <c r="HC671" s="166"/>
      <c r="HD671" s="166"/>
      <c r="HE671" s="166"/>
      <c r="HF671" s="166"/>
      <c r="HG671" s="166"/>
      <c r="HH671" s="166"/>
      <c r="HI671" s="166"/>
      <c r="HJ671" s="166"/>
      <c r="HK671" s="166"/>
      <c r="IZ671" s="9"/>
      <c r="JA671" s="9"/>
      <c r="JB671" s="9"/>
      <c r="JZ671" s="9"/>
      <c r="KA671" s="9"/>
      <c r="KB671" s="9"/>
      <c r="KC671" s="9"/>
      <c r="KD671" s="9"/>
      <c r="KE671" s="9"/>
      <c r="KF671" s="9"/>
      <c r="LX671" s="53" t="s">
        <v>10483</v>
      </c>
      <c r="LY671" s="53" t="s">
        <v>10483</v>
      </c>
      <c r="LZ671" s="53" t="s">
        <v>10483</v>
      </c>
      <c r="MA671" s="53" t="s">
        <v>10483</v>
      </c>
      <c r="MN671" s="29">
        <v>1.04</v>
      </c>
      <c r="MP671" s="29">
        <v>1.74</v>
      </c>
      <c r="NS671" s="53" t="s">
        <v>10483</v>
      </c>
      <c r="NT671" s="53" t="s">
        <v>10483</v>
      </c>
      <c r="NU671" s="53"/>
      <c r="NV671" s="53" t="s">
        <v>10483</v>
      </c>
      <c r="NW671" s="53" t="s">
        <v>10483</v>
      </c>
      <c r="NX671" s="53"/>
      <c r="OL671" s="53" t="s">
        <v>10483</v>
      </c>
      <c r="OM671" s="29">
        <v>-0.88</v>
      </c>
      <c r="TH671" s="53" t="s">
        <v>10483</v>
      </c>
      <c r="TI671" s="53" t="s">
        <v>10483</v>
      </c>
      <c r="TK671" s="53" t="s">
        <v>10483</v>
      </c>
      <c r="TL671" s="53" t="s">
        <v>10483</v>
      </c>
      <c r="VF671" s="3" t="s">
        <v>1462</v>
      </c>
      <c r="VG671" s="9"/>
      <c r="VH671" s="9"/>
      <c r="VI671" s="9"/>
      <c r="VJ671" s="9"/>
      <c r="WA671" s="3" t="s">
        <v>777</v>
      </c>
      <c r="WZ671" s="6" t="s">
        <v>1093</v>
      </c>
      <c r="XA671" s="6" t="s">
        <v>6522</v>
      </c>
      <c r="XF671" s="6" t="s">
        <v>2491</v>
      </c>
      <c r="XG671" s="6" t="s">
        <v>1013</v>
      </c>
      <c r="XI671" s="6" t="s">
        <v>6523</v>
      </c>
      <c r="XK671"/>
      <c r="XL671" s="3" t="s">
        <v>1013</v>
      </c>
      <c r="XO671" s="6" t="s">
        <v>7682</v>
      </c>
      <c r="XP671" s="6" t="s">
        <v>7682</v>
      </c>
      <c r="XQ671" s="6" t="s">
        <v>7682</v>
      </c>
      <c r="XV671"/>
      <c r="YB671" s="3" t="s">
        <v>1464</v>
      </c>
      <c r="YJ671" s="3" t="s">
        <v>501</v>
      </c>
      <c r="YX671" s="3" t="s">
        <v>2491</v>
      </c>
      <c r="ZC671" s="3"/>
    </row>
    <row r="672" spans="1:686" ht="33" customHeight="1" x14ac:dyDescent="0.2">
      <c r="F672" s="1"/>
      <c r="G672" s="66"/>
      <c r="H672" s="66"/>
      <c r="I672" s="66"/>
      <c r="J672" s="66"/>
      <c r="K672" s="6">
        <v>151</v>
      </c>
      <c r="L672" s="6">
        <v>218</v>
      </c>
      <c r="AC672" s="3"/>
      <c r="AG672" s="162"/>
      <c r="AL672" s="9"/>
      <c r="AM672" s="4" t="s">
        <v>11249</v>
      </c>
      <c r="AO672" s="9">
        <v>4</v>
      </c>
      <c r="AP672" s="9"/>
      <c r="AQ672" s="9"/>
      <c r="BH672" s="98"/>
      <c r="BR672" s="28"/>
      <c r="BS672" s="28"/>
      <c r="CG672" s="253"/>
      <c r="CH672" s="253"/>
      <c r="CI672" s="253"/>
      <c r="CJ672" s="253"/>
      <c r="CX672" s="66"/>
      <c r="CY672" s="66"/>
      <c r="CZ672" s="3"/>
      <c r="DA672" s="66"/>
      <c r="DB672" s="66"/>
      <c r="DC672" s="66"/>
      <c r="DM672" s="66"/>
      <c r="DN672" s="66"/>
      <c r="DO672" s="66"/>
      <c r="DP672" s="66"/>
      <c r="DQ672" s="66"/>
      <c r="DR672" s="66"/>
      <c r="DS672" s="66"/>
      <c r="DT672" s="66"/>
      <c r="DU672" s="66"/>
      <c r="DV672" s="66"/>
      <c r="DW672" s="66"/>
      <c r="DX672" s="66"/>
      <c r="DY672" s="66"/>
      <c r="DZ672" s="66"/>
      <c r="EF672" s="9"/>
      <c r="EM672" s="162" t="s">
        <v>10483</v>
      </c>
      <c r="EN672" s="162" t="s">
        <v>10483</v>
      </c>
      <c r="EO672" s="162" t="s">
        <v>10483</v>
      </c>
      <c r="EP672" s="162" t="s">
        <v>10483</v>
      </c>
      <c r="EQ672" s="162" t="s">
        <v>10483</v>
      </c>
      <c r="ER672" s="162" t="s">
        <v>10483</v>
      </c>
      <c r="ES672" s="66"/>
      <c r="ET672" s="66"/>
      <c r="EU672" s="66"/>
      <c r="EV672" s="66"/>
      <c r="EW672" s="66"/>
      <c r="EX672" s="66"/>
      <c r="EY672" s="66"/>
      <c r="EZ672" s="66"/>
      <c r="FA672" s="66"/>
      <c r="FB672" s="66"/>
      <c r="FC672" s="66"/>
      <c r="FD672" s="66"/>
      <c r="FE672" s="66"/>
      <c r="FF672" s="66"/>
      <c r="FG672" s="29">
        <v>3.47</v>
      </c>
      <c r="FH672" s="162" t="s">
        <v>10483</v>
      </c>
      <c r="FI672" s="162" t="s">
        <v>10483</v>
      </c>
      <c r="FJ672" s="162" t="s">
        <v>10483</v>
      </c>
      <c r="FK672" s="162" t="s">
        <v>10483</v>
      </c>
      <c r="FL672" s="29">
        <v>3.68</v>
      </c>
      <c r="FN672" s="162" t="s">
        <v>10483</v>
      </c>
      <c r="FY672" s="66"/>
      <c r="FZ672" s="66"/>
      <c r="GA672" s="66"/>
      <c r="GB672" s="66"/>
      <c r="GC672" s="66"/>
      <c r="GD672" s="66"/>
      <c r="GE672" s="66"/>
      <c r="GF672" s="66"/>
      <c r="GG672" s="66"/>
      <c r="GH672" s="66"/>
      <c r="GI672" s="66"/>
      <c r="GJ672" s="66"/>
      <c r="GK672" s="66"/>
      <c r="GL672" s="66"/>
      <c r="GP672" s="2"/>
      <c r="GQ672" s="9"/>
      <c r="GZ672" s="290"/>
      <c r="HA672" s="290"/>
      <c r="HB672" s="290"/>
      <c r="HC672" s="290"/>
      <c r="HD672" s="290"/>
      <c r="HE672" s="290"/>
      <c r="HF672" s="290"/>
      <c r="HG672" s="290"/>
      <c r="HH672" s="290"/>
      <c r="HI672" s="290"/>
      <c r="HJ672" s="290"/>
      <c r="HK672" s="290"/>
      <c r="II672" s="66"/>
      <c r="IJ672" s="66"/>
      <c r="IK672" s="66"/>
      <c r="IL672" s="66"/>
      <c r="IM672" s="66"/>
      <c r="IN672" s="66"/>
      <c r="IO672" s="66"/>
      <c r="IP672" s="66"/>
      <c r="IQ672" s="66"/>
      <c r="IR672" s="66"/>
      <c r="IS672" s="66"/>
      <c r="IT672" s="66"/>
      <c r="IU672" s="66"/>
      <c r="IV672" s="66"/>
      <c r="IZ672" s="9"/>
      <c r="JA672" s="9"/>
      <c r="JB672" s="9"/>
      <c r="JI672" s="66"/>
      <c r="JJ672" s="66"/>
      <c r="JK672" s="66"/>
      <c r="JL672" s="66"/>
      <c r="JM672" s="66"/>
      <c r="JN672" s="66"/>
      <c r="JO672" s="66"/>
      <c r="JP672" s="66"/>
      <c r="JQ672" s="66"/>
      <c r="JR672" s="66"/>
      <c r="JS672" s="66"/>
      <c r="JT672" s="66"/>
      <c r="JU672" s="66"/>
      <c r="JV672" s="66"/>
      <c r="JZ672" s="9"/>
      <c r="KA672" s="9"/>
      <c r="KB672" s="9"/>
      <c r="KC672" s="9"/>
      <c r="KD672" s="9"/>
      <c r="KE672" s="9"/>
      <c r="KF672" s="9"/>
      <c r="KG672" s="66"/>
      <c r="KH672" s="66"/>
      <c r="KI672" s="66"/>
      <c r="KJ672" s="66"/>
      <c r="KK672" s="66"/>
      <c r="KL672" s="66"/>
      <c r="KM672" s="66"/>
      <c r="KN672" s="66"/>
      <c r="KO672" s="66"/>
      <c r="KP672" s="66"/>
      <c r="KQ672" s="66"/>
      <c r="KR672" s="66"/>
      <c r="LE672" s="66"/>
      <c r="LF672" s="66"/>
      <c r="LG672" s="66"/>
      <c r="LH672" s="66"/>
      <c r="LI672" s="66"/>
      <c r="LJ672" s="66"/>
      <c r="LK672" s="66"/>
      <c r="LL672" s="66"/>
      <c r="LM672" s="66"/>
      <c r="LN672" s="66"/>
      <c r="LO672" s="66"/>
      <c r="LP672" s="66"/>
      <c r="LQ672" s="66"/>
      <c r="LX672" s="53" t="s">
        <v>10483</v>
      </c>
      <c r="LY672" s="53" t="s">
        <v>10483</v>
      </c>
      <c r="LZ672" s="53" t="s">
        <v>10483</v>
      </c>
      <c r="MA672" s="53" t="s">
        <v>10483</v>
      </c>
      <c r="MB672" s="66"/>
      <c r="MC672" s="66"/>
      <c r="MD672" s="66"/>
      <c r="ME672" s="66"/>
      <c r="MF672" s="66"/>
      <c r="MG672" s="66"/>
      <c r="MH672" s="66"/>
      <c r="MI672" s="66"/>
      <c r="MJ672" s="66"/>
      <c r="MK672" s="66"/>
      <c r="ML672" s="66"/>
      <c r="MM672" s="66"/>
      <c r="MN672" s="29">
        <v>5.89</v>
      </c>
      <c r="MP672" s="29">
        <v>7.77</v>
      </c>
      <c r="MZ672" s="66"/>
      <c r="NA672" s="66"/>
      <c r="NB672" s="66"/>
      <c r="NC672" s="66"/>
      <c r="ND672" s="66"/>
      <c r="NE672" s="66"/>
      <c r="NF672" s="66"/>
      <c r="NG672" s="66"/>
      <c r="NH672" s="66"/>
      <c r="NI672" s="66"/>
      <c r="NJ672" s="66"/>
      <c r="NK672" s="66"/>
      <c r="NL672" s="66"/>
      <c r="NS672" s="53" t="s">
        <v>10483</v>
      </c>
      <c r="NT672" s="53" t="s">
        <v>10483</v>
      </c>
      <c r="NU672" s="53"/>
      <c r="NV672" s="53" t="s">
        <v>10483</v>
      </c>
      <c r="NW672" s="53" t="s">
        <v>10483</v>
      </c>
      <c r="NX672" s="53"/>
      <c r="NY672" s="66"/>
      <c r="NZ672" s="66"/>
      <c r="OA672" s="66"/>
      <c r="OB672" s="66"/>
      <c r="OC672" s="66"/>
      <c r="OD672" s="66"/>
      <c r="OE672" s="66"/>
      <c r="OF672" s="66"/>
      <c r="OG672" s="66"/>
      <c r="OH672" s="66"/>
      <c r="OI672" s="66"/>
      <c r="OJ672" s="66"/>
      <c r="OK672" s="66"/>
      <c r="OL672" s="53" t="s">
        <v>10483</v>
      </c>
      <c r="OM672" s="29">
        <v>1.88</v>
      </c>
      <c r="OV672" s="66"/>
      <c r="OW672" s="66"/>
      <c r="OX672" s="66"/>
      <c r="OY672" s="66"/>
      <c r="OZ672" s="66"/>
      <c r="PA672" s="66"/>
      <c r="PB672" s="66"/>
      <c r="PC672" s="66"/>
      <c r="PD672" s="66"/>
      <c r="PE672" s="66"/>
      <c r="PF672" s="66"/>
      <c r="PG672" s="66"/>
      <c r="PT672" s="66"/>
      <c r="PU672" s="66"/>
      <c r="PV672" s="66"/>
      <c r="PW672" s="66"/>
      <c r="PX672" s="66"/>
      <c r="PY672" s="66"/>
      <c r="PZ672" s="66"/>
      <c r="QA672" s="66"/>
      <c r="QB672" s="66"/>
      <c r="QC672" s="66"/>
      <c r="QD672" s="66"/>
      <c r="QE672" s="66"/>
      <c r="QF672" s="66"/>
      <c r="QT672" s="66"/>
      <c r="QU672" s="66"/>
      <c r="QV672" s="66"/>
      <c r="QW672" s="66"/>
      <c r="QX672" s="66"/>
      <c r="QY672" s="66"/>
      <c r="QZ672" s="66"/>
      <c r="RA672" s="66"/>
      <c r="RB672" s="66"/>
      <c r="RC672" s="66"/>
      <c r="RD672" s="66"/>
      <c r="RE672" s="66"/>
      <c r="RF672" s="66"/>
      <c r="RG672" s="66"/>
      <c r="RH672" s="66"/>
      <c r="RT672" s="66"/>
      <c r="RU672" s="66"/>
      <c r="RV672" s="66"/>
      <c r="RW672" s="66"/>
      <c r="RX672" s="66"/>
      <c r="RY672" s="66"/>
      <c r="RZ672" s="66"/>
      <c r="SA672" s="66"/>
      <c r="SB672" s="66"/>
      <c r="SC672" s="66"/>
      <c r="SD672" s="66"/>
      <c r="SE672" s="66"/>
      <c r="SP672" s="66"/>
      <c r="SQ672" s="66"/>
      <c r="SR672" s="66"/>
      <c r="SS672" s="66"/>
      <c r="ST672" s="66"/>
      <c r="SU672" s="66"/>
      <c r="SV672" s="66"/>
      <c r="SW672" s="66"/>
      <c r="SX672" s="66"/>
      <c r="SY672" s="66"/>
      <c r="SZ672" s="66"/>
      <c r="TA672" s="66"/>
      <c r="TH672" s="53"/>
      <c r="TI672" s="53"/>
      <c r="TK672" s="53"/>
      <c r="TL672" s="53"/>
      <c r="TN672" s="66"/>
      <c r="TO672" s="66"/>
      <c r="TP672" s="66"/>
      <c r="TQ672" s="66"/>
      <c r="TR672" s="66"/>
      <c r="TS672" s="66"/>
      <c r="TT672" s="66"/>
      <c r="TU672" s="66"/>
      <c r="TV672" s="66"/>
      <c r="TW672" s="66"/>
      <c r="TX672" s="66"/>
      <c r="TY672" s="66"/>
      <c r="TZ672" s="66"/>
      <c r="UA672" s="66"/>
      <c r="UK672" s="66"/>
      <c r="UL672" s="66"/>
      <c r="UM672" s="66"/>
      <c r="UN672" s="66"/>
      <c r="UO672" s="66"/>
      <c r="UP672" s="66"/>
      <c r="UQ672" s="66"/>
      <c r="UR672" s="66"/>
      <c r="US672" s="66"/>
      <c r="UT672" s="66"/>
      <c r="UU672" s="66"/>
      <c r="UV672" s="66"/>
      <c r="VG672" s="9"/>
      <c r="VH672" s="9"/>
      <c r="VI672" s="9"/>
      <c r="VJ672" s="9"/>
      <c r="XK672"/>
      <c r="XV672"/>
      <c r="ZC672" s="3"/>
      <c r="ZD672" s="3"/>
      <c r="ZF672" s="3"/>
    </row>
    <row r="673" spans="2:686" ht="33" customHeight="1" x14ac:dyDescent="0.2">
      <c r="F673" s="1"/>
      <c r="G673" s="66"/>
      <c r="H673" s="66"/>
      <c r="I673" s="66"/>
      <c r="J673" s="66"/>
      <c r="K673" s="6">
        <v>151</v>
      </c>
      <c r="L673" s="6">
        <v>218</v>
      </c>
      <c r="AC673" s="3"/>
      <c r="AG673" s="162"/>
      <c r="AL673" s="9"/>
      <c r="AM673" s="6" t="s">
        <v>11250</v>
      </c>
      <c r="AO673" s="9">
        <v>4</v>
      </c>
      <c r="AP673" s="9"/>
      <c r="AQ673" s="9"/>
      <c r="BH673" s="98"/>
      <c r="BR673" s="28"/>
      <c r="BS673" s="28"/>
      <c r="CG673" s="253"/>
      <c r="CH673" s="253"/>
      <c r="CI673" s="253"/>
      <c r="CJ673" s="253"/>
      <c r="CX673" s="66"/>
      <c r="CY673" s="66"/>
      <c r="CZ673" s="3"/>
      <c r="DA673" s="66"/>
      <c r="DB673" s="66"/>
      <c r="DC673" s="66"/>
      <c r="DM673" s="66"/>
      <c r="DN673" s="66"/>
      <c r="DO673" s="66"/>
      <c r="DP673" s="66"/>
      <c r="DQ673" s="66"/>
      <c r="DR673" s="66"/>
      <c r="DS673" s="66"/>
      <c r="DT673" s="66"/>
      <c r="DU673" s="66"/>
      <c r="DV673" s="66"/>
      <c r="DW673" s="66"/>
      <c r="DX673" s="66"/>
      <c r="DY673" s="66"/>
      <c r="DZ673" s="66"/>
      <c r="EF673" s="9"/>
      <c r="EM673" s="162" t="s">
        <v>10483</v>
      </c>
      <c r="EN673" s="162" t="s">
        <v>10483</v>
      </c>
      <c r="EO673" s="162" t="s">
        <v>10483</v>
      </c>
      <c r="EP673" s="162" t="s">
        <v>10483</v>
      </c>
      <c r="EQ673" s="162" t="s">
        <v>10483</v>
      </c>
      <c r="ER673" s="162" t="s">
        <v>10483</v>
      </c>
      <c r="ES673" s="66"/>
      <c r="ET673" s="66"/>
      <c r="EU673" s="66"/>
      <c r="EV673" s="66"/>
      <c r="EW673" s="66"/>
      <c r="EX673" s="66"/>
      <c r="EY673" s="66"/>
      <c r="EZ673" s="66"/>
      <c r="FA673" s="66"/>
      <c r="FB673" s="66"/>
      <c r="FC673" s="66"/>
      <c r="FD673" s="66"/>
      <c r="FE673" s="66"/>
      <c r="FF673" s="66"/>
      <c r="FG673" s="29">
        <v>-1.1299999999999999</v>
      </c>
      <c r="FH673" s="162" t="s">
        <v>10483</v>
      </c>
      <c r="FI673" s="162" t="s">
        <v>10483</v>
      </c>
      <c r="FJ673" s="162" t="s">
        <v>10483</v>
      </c>
      <c r="FK673" s="162" t="s">
        <v>10483</v>
      </c>
      <c r="FL673" s="29">
        <v>0.15</v>
      </c>
      <c r="FN673" s="162" t="s">
        <v>10483</v>
      </c>
      <c r="FY673" s="66"/>
      <c r="FZ673" s="66"/>
      <c r="GA673" s="66"/>
      <c r="GB673" s="66"/>
      <c r="GC673" s="66"/>
      <c r="GD673" s="66"/>
      <c r="GE673" s="66"/>
      <c r="GF673" s="66"/>
      <c r="GG673" s="66"/>
      <c r="GH673" s="66"/>
      <c r="GI673" s="66"/>
      <c r="GJ673" s="66"/>
      <c r="GK673" s="66"/>
      <c r="GL673" s="66"/>
      <c r="GP673" s="2"/>
      <c r="GQ673" s="9"/>
      <c r="GZ673" s="290"/>
      <c r="HA673" s="290"/>
      <c r="HB673" s="290"/>
      <c r="HC673" s="290"/>
      <c r="HD673" s="290"/>
      <c r="HE673" s="290"/>
      <c r="HF673" s="290"/>
      <c r="HG673" s="290"/>
      <c r="HH673" s="290"/>
      <c r="HI673" s="290"/>
      <c r="HJ673" s="290"/>
      <c r="HK673" s="290"/>
      <c r="II673" s="66"/>
      <c r="IJ673" s="66"/>
      <c r="IK673" s="66"/>
      <c r="IL673" s="66"/>
      <c r="IM673" s="66"/>
      <c r="IN673" s="66"/>
      <c r="IO673" s="66"/>
      <c r="IP673" s="66"/>
      <c r="IQ673" s="66"/>
      <c r="IR673" s="66"/>
      <c r="IS673" s="66"/>
      <c r="IT673" s="66"/>
      <c r="IU673" s="66"/>
      <c r="IV673" s="66"/>
      <c r="IZ673" s="9"/>
      <c r="JA673" s="9"/>
      <c r="JB673" s="9"/>
      <c r="JI673" s="66"/>
      <c r="JJ673" s="66"/>
      <c r="JK673" s="66"/>
      <c r="JL673" s="66"/>
      <c r="JM673" s="66"/>
      <c r="JN673" s="66"/>
      <c r="JO673" s="66"/>
      <c r="JP673" s="66"/>
      <c r="JQ673" s="66"/>
      <c r="JR673" s="66"/>
      <c r="JS673" s="66"/>
      <c r="JT673" s="66"/>
      <c r="JU673" s="66"/>
      <c r="JV673" s="66"/>
      <c r="JZ673" s="9"/>
      <c r="KA673" s="9"/>
      <c r="KB673" s="9"/>
      <c r="KC673" s="9"/>
      <c r="KD673" s="9"/>
      <c r="KE673" s="9"/>
      <c r="KF673" s="9"/>
      <c r="KG673" s="66"/>
      <c r="KH673" s="66"/>
      <c r="KI673" s="66"/>
      <c r="KJ673" s="66"/>
      <c r="KK673" s="66"/>
      <c r="KL673" s="66"/>
      <c r="KM673" s="66"/>
      <c r="KN673" s="66"/>
      <c r="KO673" s="66"/>
      <c r="KP673" s="66"/>
      <c r="KQ673" s="66"/>
      <c r="KR673" s="66"/>
      <c r="LE673" s="66"/>
      <c r="LF673" s="66"/>
      <c r="LG673" s="66"/>
      <c r="LH673" s="66"/>
      <c r="LI673" s="66"/>
      <c r="LJ673" s="66"/>
      <c r="LK673" s="66"/>
      <c r="LL673" s="66"/>
      <c r="LM673" s="66"/>
      <c r="LN673" s="66"/>
      <c r="LO673" s="66"/>
      <c r="LP673" s="66"/>
      <c r="LQ673" s="66"/>
      <c r="LX673" s="53" t="s">
        <v>10483</v>
      </c>
      <c r="LY673" s="53" t="s">
        <v>10483</v>
      </c>
      <c r="LZ673" s="53" t="s">
        <v>10483</v>
      </c>
      <c r="MA673" s="53" t="s">
        <v>10483</v>
      </c>
      <c r="MB673" s="66"/>
      <c r="MC673" s="66"/>
      <c r="MD673" s="66"/>
      <c r="ME673" s="66"/>
      <c r="MF673" s="66"/>
      <c r="MG673" s="66"/>
      <c r="MH673" s="66"/>
      <c r="MI673" s="66"/>
      <c r="MJ673" s="66"/>
      <c r="MK673" s="66"/>
      <c r="ML673" s="66"/>
      <c r="MM673" s="66"/>
      <c r="MN673" s="29">
        <v>1.27</v>
      </c>
      <c r="MP673" s="29">
        <v>3.35</v>
      </c>
      <c r="MZ673" s="66"/>
      <c r="NA673" s="66"/>
      <c r="NB673" s="66"/>
      <c r="NC673" s="66"/>
      <c r="ND673" s="66"/>
      <c r="NE673" s="66"/>
      <c r="NF673" s="66"/>
      <c r="NG673" s="66"/>
      <c r="NH673" s="66"/>
      <c r="NI673" s="66"/>
      <c r="NJ673" s="66"/>
      <c r="NK673" s="66"/>
      <c r="NL673" s="66"/>
      <c r="NS673" s="53" t="s">
        <v>10483</v>
      </c>
      <c r="NT673" s="53" t="s">
        <v>10483</v>
      </c>
      <c r="NU673" s="53"/>
      <c r="NV673" s="53" t="s">
        <v>10483</v>
      </c>
      <c r="NW673" s="53" t="s">
        <v>10483</v>
      </c>
      <c r="NX673" s="53"/>
      <c r="NY673" s="66"/>
      <c r="NZ673" s="66"/>
      <c r="OA673" s="66"/>
      <c r="OB673" s="66"/>
      <c r="OC673" s="66"/>
      <c r="OD673" s="66"/>
      <c r="OE673" s="66"/>
      <c r="OF673" s="66"/>
      <c r="OG673" s="66"/>
      <c r="OH673" s="66"/>
      <c r="OI673" s="66"/>
      <c r="OJ673" s="66"/>
      <c r="OK673" s="66"/>
      <c r="OL673" s="53" t="s">
        <v>10483</v>
      </c>
      <c r="OM673" s="29">
        <v>1.65</v>
      </c>
      <c r="OV673" s="66"/>
      <c r="OW673" s="66"/>
      <c r="OX673" s="66"/>
      <c r="OY673" s="66"/>
      <c r="OZ673" s="66"/>
      <c r="PA673" s="66"/>
      <c r="PB673" s="66"/>
      <c r="PC673" s="66"/>
      <c r="PD673" s="66"/>
      <c r="PE673" s="66"/>
      <c r="PF673" s="66"/>
      <c r="PG673" s="66"/>
      <c r="PT673" s="66"/>
      <c r="PU673" s="66"/>
      <c r="PV673" s="66"/>
      <c r="PW673" s="66"/>
      <c r="PX673" s="66"/>
      <c r="PY673" s="66"/>
      <c r="PZ673" s="66"/>
      <c r="QA673" s="66"/>
      <c r="QB673" s="66"/>
      <c r="QC673" s="66"/>
      <c r="QD673" s="66"/>
      <c r="QE673" s="66"/>
      <c r="QF673" s="66"/>
      <c r="QT673" s="66"/>
      <c r="QU673" s="66"/>
      <c r="QV673" s="66"/>
      <c r="QW673" s="66"/>
      <c r="QX673" s="66"/>
      <c r="QY673" s="66"/>
      <c r="QZ673" s="66"/>
      <c r="RA673" s="66"/>
      <c r="RB673" s="66"/>
      <c r="RC673" s="66"/>
      <c r="RD673" s="66"/>
      <c r="RE673" s="66"/>
      <c r="RF673" s="66"/>
      <c r="RG673" s="66"/>
      <c r="RH673" s="66"/>
      <c r="RT673" s="66"/>
      <c r="RU673" s="66"/>
      <c r="RV673" s="66"/>
      <c r="RW673" s="66"/>
      <c r="RX673" s="66"/>
      <c r="RY673" s="66"/>
      <c r="RZ673" s="66"/>
      <c r="SA673" s="66"/>
      <c r="SB673" s="66"/>
      <c r="SC673" s="66"/>
      <c r="SD673" s="66"/>
      <c r="SE673" s="66"/>
      <c r="SP673" s="66"/>
      <c r="SQ673" s="66"/>
      <c r="SR673" s="66"/>
      <c r="SS673" s="66"/>
      <c r="ST673" s="66"/>
      <c r="SU673" s="66"/>
      <c r="SV673" s="66"/>
      <c r="SW673" s="66"/>
      <c r="SX673" s="66"/>
      <c r="SY673" s="66"/>
      <c r="SZ673" s="66"/>
      <c r="TA673" s="66"/>
      <c r="TH673" s="53"/>
      <c r="TI673" s="53"/>
      <c r="TK673" s="53"/>
      <c r="TL673" s="53"/>
      <c r="TN673" s="66"/>
      <c r="TO673" s="66"/>
      <c r="TP673" s="66"/>
      <c r="TQ673" s="66"/>
      <c r="TR673" s="66"/>
      <c r="TS673" s="66"/>
      <c r="TT673" s="66"/>
      <c r="TU673" s="66"/>
      <c r="TV673" s="66"/>
      <c r="TW673" s="66"/>
      <c r="TX673" s="66"/>
      <c r="TY673" s="66"/>
      <c r="TZ673" s="66"/>
      <c r="UA673" s="66"/>
      <c r="UK673" s="66"/>
      <c r="UL673" s="66"/>
      <c r="UM673" s="66"/>
      <c r="UN673" s="66"/>
      <c r="UO673" s="66"/>
      <c r="UP673" s="66"/>
      <c r="UQ673" s="66"/>
      <c r="UR673" s="66"/>
      <c r="US673" s="66"/>
      <c r="UT673" s="66"/>
      <c r="UU673" s="66"/>
      <c r="UV673" s="66"/>
      <c r="VG673" s="9"/>
      <c r="VH673" s="9"/>
      <c r="VI673" s="9"/>
      <c r="VJ673" s="9"/>
      <c r="XK673"/>
      <c r="XV673"/>
      <c r="ZC673" s="3"/>
      <c r="ZD673" s="3"/>
      <c r="ZF673" s="3"/>
    </row>
    <row r="674" spans="2:686" ht="33" customHeight="1" x14ac:dyDescent="0.2">
      <c r="B674" s="8" t="s">
        <v>11356</v>
      </c>
      <c r="C674" s="8" t="s">
        <v>9853</v>
      </c>
      <c r="D674" s="8" t="s">
        <v>10029</v>
      </c>
      <c r="E674" s="8" t="s">
        <v>10064</v>
      </c>
      <c r="F674" s="4" t="s">
        <v>3526</v>
      </c>
      <c r="K674" s="6">
        <v>152</v>
      </c>
      <c r="L674" s="6">
        <v>219</v>
      </c>
      <c r="M674" s="138" t="s">
        <v>3527</v>
      </c>
      <c r="N674" s="3" t="s">
        <v>10395</v>
      </c>
      <c r="P674" s="3">
        <v>2</v>
      </c>
      <c r="Q674" s="6" t="s">
        <v>2365</v>
      </c>
      <c r="S674" s="3" t="s">
        <v>39</v>
      </c>
      <c r="T674" s="3" t="s">
        <v>984</v>
      </c>
      <c r="U674" s="3" t="s">
        <v>16</v>
      </c>
      <c r="V674" s="3" t="s">
        <v>26</v>
      </c>
      <c r="W674" s="3" t="s">
        <v>2108</v>
      </c>
      <c r="X674" s="6" t="s">
        <v>2169</v>
      </c>
      <c r="Z674" s="3" t="s">
        <v>2168</v>
      </c>
      <c r="AB674" s="6" t="s">
        <v>1837</v>
      </c>
      <c r="AC674" s="3" t="s">
        <v>145</v>
      </c>
      <c r="AD674" s="3" t="s">
        <v>3657</v>
      </c>
      <c r="AE674" s="3" t="s">
        <v>3659</v>
      </c>
      <c r="AF674" s="3" t="s">
        <v>984</v>
      </c>
      <c r="AI674" s="3" t="s">
        <v>3658</v>
      </c>
      <c r="AJ674" s="3" t="s">
        <v>542</v>
      </c>
      <c r="AL674" s="9"/>
      <c r="AM674" s="6" t="s">
        <v>1223</v>
      </c>
      <c r="AN674" s="3" t="s">
        <v>537</v>
      </c>
      <c r="AO674" s="9"/>
      <c r="AP674" s="28">
        <v>8</v>
      </c>
      <c r="AQ674" s="9"/>
      <c r="AR674" s="98" t="s">
        <v>2762</v>
      </c>
      <c r="AT674" s="98">
        <v>51</v>
      </c>
      <c r="AU674" s="28" t="s">
        <v>2923</v>
      </c>
      <c r="AV674" s="28" t="s">
        <v>2923</v>
      </c>
      <c r="AW674" s="98">
        <v>12.43</v>
      </c>
      <c r="AX674" s="98">
        <v>0.61</v>
      </c>
      <c r="AZ674" s="28" t="s">
        <v>542</v>
      </c>
      <c r="BA674" s="28" t="s">
        <v>542</v>
      </c>
      <c r="BB674" s="28" t="s">
        <v>542</v>
      </c>
      <c r="BC674" s="28" t="s">
        <v>542</v>
      </c>
      <c r="BD674" s="28" t="s">
        <v>9</v>
      </c>
      <c r="BE674" s="28" t="s">
        <v>10</v>
      </c>
      <c r="BF674" s="28" t="s">
        <v>21</v>
      </c>
      <c r="BG674" s="28" t="s">
        <v>12</v>
      </c>
      <c r="BH674" s="28" t="s">
        <v>2708</v>
      </c>
      <c r="BI674" s="28" t="s">
        <v>1529</v>
      </c>
      <c r="BK674" s="28" t="s">
        <v>4123</v>
      </c>
      <c r="BL674" s="28" t="s">
        <v>448</v>
      </c>
      <c r="BM674" s="28">
        <v>6</v>
      </c>
      <c r="BN674" s="28" t="s">
        <v>448</v>
      </c>
      <c r="BO674" s="28" t="s">
        <v>448</v>
      </c>
      <c r="BQ674" s="28" t="s">
        <v>4455</v>
      </c>
      <c r="BR674" s="227" t="s">
        <v>3893</v>
      </c>
      <c r="BS674" s="227" t="str">
        <f t="shared" ref="BS674:BS683" si="23">DD674&amp;" "&amp;FO674&amp;" "&amp;EJ674&amp;" "&amp;HZ674&amp;" "&amp;IZ674&amp;" "&amp;KW674&amp;" "&amp;LU674&amp;" "&amp;MS674&amp;" "&amp;NP674&amp;" "&amp;OO674&amp;" "&amp;PL674&amp;" "&amp;QK674&amp;" "&amp;RM674&amp;" "&amp;SI674&amp;" "&amp;TE674&amp;" "&amp;UE674&amp;" "&amp;JZ674</f>
        <v xml:space="preserve"> DEBQ-R EDI-2-BD EDE-Q-WC EDE-Q-SC     SATAQ-3   CDI-s  EDI-2-I; RSE  </v>
      </c>
      <c r="BT674" s="28" t="s">
        <v>4136</v>
      </c>
      <c r="BU674" s="28" t="s">
        <v>4136</v>
      </c>
      <c r="CE674" s="28" t="s">
        <v>4475</v>
      </c>
      <c r="CK674" s="232" t="s">
        <v>4597</v>
      </c>
      <c r="CL674" s="28">
        <v>27</v>
      </c>
      <c r="CM674" s="28">
        <v>27</v>
      </c>
      <c r="CN674" s="3" t="s">
        <v>4891</v>
      </c>
      <c r="CO674" s="3">
        <v>27</v>
      </c>
      <c r="CZ674" s="3">
        <v>27</v>
      </c>
      <c r="EF674" s="9"/>
      <c r="EJ674" s="3" t="s">
        <v>4127</v>
      </c>
      <c r="EK674" s="3" t="s">
        <v>1778</v>
      </c>
      <c r="EL674" s="3" t="s">
        <v>1778</v>
      </c>
      <c r="FK674" s="9"/>
      <c r="FO674" s="3" t="s">
        <v>4126</v>
      </c>
      <c r="FQ674" s="8" t="s">
        <v>4340</v>
      </c>
      <c r="FR674" s="8" t="s">
        <v>4164</v>
      </c>
      <c r="FS674" s="53" t="s">
        <v>10483</v>
      </c>
      <c r="FT674" s="53" t="s">
        <v>10483</v>
      </c>
      <c r="FV674" s="53" t="s">
        <v>10483</v>
      </c>
      <c r="FW674" s="53" t="s">
        <v>10483</v>
      </c>
      <c r="FX674" s="53"/>
      <c r="GP674" s="2"/>
      <c r="GQ674" s="9"/>
      <c r="GZ674" s="166"/>
      <c r="HA674" s="166"/>
      <c r="HB674" s="166"/>
      <c r="HC674" s="166"/>
      <c r="HD674" s="166"/>
      <c r="HE674" s="166"/>
      <c r="HF674" s="166"/>
      <c r="HG674" s="166"/>
      <c r="HH674" s="166"/>
      <c r="HI674" s="166"/>
      <c r="HJ674" s="166"/>
      <c r="HK674" s="166"/>
      <c r="HO674" s="134" t="s">
        <v>542</v>
      </c>
      <c r="HZ674" s="3" t="s">
        <v>4125</v>
      </c>
      <c r="IA674" s="3" t="s">
        <v>4391</v>
      </c>
      <c r="IB674" s="3" t="s">
        <v>4125</v>
      </c>
      <c r="IC674" s="53" t="s">
        <v>10483</v>
      </c>
      <c r="ID674" s="53" t="s">
        <v>10483</v>
      </c>
      <c r="IF674" s="53" t="s">
        <v>10483</v>
      </c>
      <c r="IG674" s="53" t="s">
        <v>10483</v>
      </c>
      <c r="IH674" s="53"/>
      <c r="IZ674" s="3" t="s">
        <v>4124</v>
      </c>
      <c r="JA674" s="3" t="s">
        <v>4310</v>
      </c>
      <c r="JB674" s="3" t="s">
        <v>4310</v>
      </c>
      <c r="JC674" s="53" t="s">
        <v>10483</v>
      </c>
      <c r="JD674" s="53" t="s">
        <v>10483</v>
      </c>
      <c r="JF674" s="53" t="s">
        <v>10483</v>
      </c>
      <c r="JG674" s="53" t="s">
        <v>10483</v>
      </c>
      <c r="JH674" s="53"/>
      <c r="JZ674" s="9"/>
      <c r="KA674" s="9"/>
      <c r="KB674" s="9"/>
      <c r="KC674" s="9"/>
      <c r="KD674" s="9"/>
      <c r="KE674" s="9"/>
      <c r="KF674" s="9"/>
      <c r="OO674" s="8" t="s">
        <v>646</v>
      </c>
      <c r="OP674" s="8" t="s">
        <v>4170</v>
      </c>
      <c r="OQ674" s="8" t="s">
        <v>4403</v>
      </c>
      <c r="RM674" s="8" t="s">
        <v>4129</v>
      </c>
      <c r="RN674" s="8" t="s">
        <v>4118</v>
      </c>
      <c r="RO674" s="8" t="s">
        <v>4118</v>
      </c>
      <c r="TE674" s="3" t="s">
        <v>4130</v>
      </c>
      <c r="TF674" s="3" t="s">
        <v>4582</v>
      </c>
      <c r="TG674" s="3" t="s">
        <v>4106</v>
      </c>
      <c r="TH674" s="53" t="s">
        <v>10483</v>
      </c>
      <c r="TI674" s="53" t="s">
        <v>10483</v>
      </c>
      <c r="TK674" s="53" t="s">
        <v>10483</v>
      </c>
      <c r="TL674" s="53" t="s">
        <v>10483</v>
      </c>
      <c r="VF674" s="3" t="s">
        <v>1462</v>
      </c>
      <c r="VG674" s="9"/>
      <c r="VH674" s="9"/>
      <c r="VI674" s="9"/>
      <c r="VJ674" s="9"/>
      <c r="VQ674" s="3" t="s">
        <v>3527</v>
      </c>
      <c r="VR674" s="3" t="s">
        <v>3527</v>
      </c>
      <c r="VS674" s="3" t="s">
        <v>3527</v>
      </c>
      <c r="VT674" s="6" t="s">
        <v>6524</v>
      </c>
      <c r="VV674" s="2" t="s">
        <v>6525</v>
      </c>
      <c r="VW674" s="2" t="s">
        <v>6526</v>
      </c>
      <c r="VX674" s="3" t="s">
        <v>6528</v>
      </c>
      <c r="VZ674" s="3" t="s">
        <v>777</v>
      </c>
      <c r="WA674" s="3" t="s">
        <v>777</v>
      </c>
      <c r="WC674" s="3" t="s">
        <v>777</v>
      </c>
      <c r="WG674" s="7" t="s">
        <v>777</v>
      </c>
      <c r="WN674" s="2" t="s">
        <v>6527</v>
      </c>
      <c r="WO674" s="2" t="s">
        <v>984</v>
      </c>
      <c r="WQ674" s="92" t="s">
        <v>777</v>
      </c>
      <c r="WR674" s="92"/>
      <c r="WS674" s="92" t="s">
        <v>777</v>
      </c>
      <c r="WU674" s="3" t="s">
        <v>777</v>
      </c>
      <c r="WV674" s="7" t="s">
        <v>3901</v>
      </c>
      <c r="WZ674" s="6" t="s">
        <v>984</v>
      </c>
      <c r="XA674" s="6" t="s">
        <v>3659</v>
      </c>
      <c r="XB674" s="6" t="s">
        <v>984</v>
      </c>
      <c r="XD674" s="6" t="s">
        <v>3658</v>
      </c>
      <c r="XE674" s="6" t="s">
        <v>542</v>
      </c>
      <c r="XF674" s="6" t="s">
        <v>19</v>
      </c>
      <c r="XG674" s="6" t="s">
        <v>1223</v>
      </c>
      <c r="XI674" s="6" t="s">
        <v>1223</v>
      </c>
      <c r="XK674" s="3" t="s">
        <v>19</v>
      </c>
      <c r="XL674" s="3" t="s">
        <v>1223</v>
      </c>
      <c r="XP674" s="6" t="s">
        <v>1223</v>
      </c>
      <c r="XQ674" s="6" t="s">
        <v>1223</v>
      </c>
      <c r="XU674" s="3" t="s">
        <v>984</v>
      </c>
      <c r="XV674" s="3">
        <v>8</v>
      </c>
      <c r="XX674" s="3" t="s">
        <v>791</v>
      </c>
      <c r="XY674" s="3" t="s">
        <v>1223</v>
      </c>
      <c r="YB674" s="3" t="s">
        <v>791</v>
      </c>
      <c r="YI674" s="3" t="s">
        <v>786</v>
      </c>
      <c r="YJ674" s="3" t="s">
        <v>575</v>
      </c>
      <c r="YL674" s="3" t="s">
        <v>40</v>
      </c>
      <c r="YM674" s="3" t="s">
        <v>777</v>
      </c>
      <c r="YO674" s="3" t="s">
        <v>777</v>
      </c>
      <c r="YQ674" s="3" t="s">
        <v>777</v>
      </c>
      <c r="YR674" s="3" t="s">
        <v>3901</v>
      </c>
      <c r="YS674" s="3" t="s">
        <v>16</v>
      </c>
      <c r="YT674" s="3" t="s">
        <v>26</v>
      </c>
      <c r="YU674" s="3" t="s">
        <v>4047</v>
      </c>
      <c r="YV674" s="3" t="s">
        <v>777</v>
      </c>
      <c r="YX674" s="3" t="s">
        <v>19</v>
      </c>
      <c r="YY674" s="3" t="s">
        <v>2108</v>
      </c>
      <c r="ZA674" s="6" t="s">
        <v>1837</v>
      </c>
      <c r="ZB674" s="3" t="s">
        <v>24</v>
      </c>
      <c r="ZC674" s="3"/>
      <c r="ZD674" s="24" t="s">
        <v>38</v>
      </c>
      <c r="ZH674" s="13" t="s">
        <v>552</v>
      </c>
      <c r="ZI674" s="3" t="s">
        <v>546</v>
      </c>
      <c r="ZJ674" s="3" t="s">
        <v>556</v>
      </c>
    </row>
    <row r="675" spans="2:686" ht="33" customHeight="1" x14ac:dyDescent="0.2">
      <c r="K675" s="6">
        <v>152</v>
      </c>
      <c r="L675" s="6">
        <v>219</v>
      </c>
      <c r="T675" s="3" t="s">
        <v>1089</v>
      </c>
      <c r="AC675" s="3"/>
      <c r="AE675" s="3" t="s">
        <v>3660</v>
      </c>
      <c r="AG675" s="3" t="s">
        <v>984</v>
      </c>
      <c r="AL675" s="9"/>
      <c r="AM675" s="6" t="s">
        <v>7182</v>
      </c>
      <c r="AO675" s="9"/>
      <c r="AP675" s="9"/>
      <c r="AQ675" s="9"/>
      <c r="BH675" s="28" t="s">
        <v>2708</v>
      </c>
      <c r="BQ675" s="28" t="s">
        <v>4455</v>
      </c>
      <c r="BS675" s="227" t="str">
        <f t="shared" si="23"/>
        <v xml:space="preserve">                </v>
      </c>
      <c r="CL675" s="28">
        <v>24</v>
      </c>
      <c r="CM675" s="28">
        <v>24</v>
      </c>
      <c r="CO675" s="3">
        <v>24</v>
      </c>
      <c r="CZ675" s="3">
        <v>24</v>
      </c>
      <c r="EF675" s="9"/>
      <c r="FK675" s="9"/>
      <c r="FS675" s="53" t="s">
        <v>10483</v>
      </c>
      <c r="FT675" s="53" t="s">
        <v>10483</v>
      </c>
      <c r="FV675" s="53" t="s">
        <v>10483</v>
      </c>
      <c r="FW675" s="53" t="s">
        <v>10483</v>
      </c>
      <c r="FX675" s="53"/>
      <c r="GP675" s="2"/>
      <c r="GQ675" s="9"/>
      <c r="GZ675" s="166"/>
      <c r="HA675" s="166"/>
      <c r="HB675" s="166"/>
      <c r="HC675" s="166"/>
      <c r="HD675" s="166"/>
      <c r="HE675" s="166"/>
      <c r="HF675" s="166"/>
      <c r="HG675" s="166"/>
      <c r="HH675" s="166"/>
      <c r="HI675" s="166"/>
      <c r="HJ675" s="166"/>
      <c r="HK675" s="166"/>
      <c r="IC675" s="53" t="s">
        <v>10483</v>
      </c>
      <c r="ID675" s="53" t="s">
        <v>10483</v>
      </c>
      <c r="IF675" s="53" t="s">
        <v>10483</v>
      </c>
      <c r="IG675" s="53" t="s">
        <v>10483</v>
      </c>
      <c r="IH675" s="53"/>
      <c r="JC675" s="53" t="s">
        <v>10483</v>
      </c>
      <c r="JD675" s="53" t="s">
        <v>10483</v>
      </c>
      <c r="JF675" s="53" t="s">
        <v>10483</v>
      </c>
      <c r="JG675" s="53" t="s">
        <v>10483</v>
      </c>
      <c r="JH675" s="53"/>
      <c r="JZ675" s="9"/>
      <c r="KA675" s="9"/>
      <c r="KB675" s="9"/>
      <c r="KC675" s="9"/>
      <c r="KD675" s="9"/>
      <c r="KE675" s="9"/>
      <c r="KF675" s="9"/>
      <c r="TG675" s="3" t="s">
        <v>4583</v>
      </c>
      <c r="TH675" s="53" t="s">
        <v>10483</v>
      </c>
      <c r="TI675" s="53" t="s">
        <v>10483</v>
      </c>
      <c r="TK675" s="53" t="s">
        <v>10483</v>
      </c>
      <c r="TL675" s="53" t="s">
        <v>10483</v>
      </c>
      <c r="VF675" s="3" t="s">
        <v>1462</v>
      </c>
      <c r="VG675" s="9"/>
      <c r="VH675" s="9"/>
      <c r="VI675" s="9"/>
      <c r="VJ675" s="9"/>
      <c r="WA675" s="3" t="s">
        <v>777</v>
      </c>
      <c r="WZ675" s="6" t="s">
        <v>1089</v>
      </c>
      <c r="XA675" s="6" t="s">
        <v>3660</v>
      </c>
      <c r="XG675" s="6" t="s">
        <v>1013</v>
      </c>
      <c r="XI675" s="6" t="s">
        <v>1080</v>
      </c>
      <c r="XK675"/>
      <c r="XL675" s="3" t="s">
        <v>1013</v>
      </c>
      <c r="XO675" s="6" t="s">
        <v>7182</v>
      </c>
      <c r="XP675" s="6" t="s">
        <v>7182</v>
      </c>
      <c r="XQ675" s="6" t="s">
        <v>7182</v>
      </c>
      <c r="XV675"/>
      <c r="XY675" s="3" t="s">
        <v>1013</v>
      </c>
      <c r="YB675" s="3" t="s">
        <v>1013</v>
      </c>
      <c r="YJ675" s="3" t="s">
        <v>1199</v>
      </c>
      <c r="ZC675" s="3"/>
    </row>
    <row r="676" spans="2:686" ht="33" customHeight="1" x14ac:dyDescent="0.2">
      <c r="B676" s="8" t="s">
        <v>11356</v>
      </c>
      <c r="C676" s="8" t="s">
        <v>9849</v>
      </c>
      <c r="D676" s="8" t="s">
        <v>10029</v>
      </c>
      <c r="E676" s="8" t="s">
        <v>10059</v>
      </c>
      <c r="J676" s="80" t="s">
        <v>5588</v>
      </c>
      <c r="K676" s="6">
        <v>153</v>
      </c>
      <c r="L676" s="6">
        <v>220</v>
      </c>
      <c r="M676" s="138" t="s">
        <v>910</v>
      </c>
      <c r="N676" s="3" t="s">
        <v>10396</v>
      </c>
      <c r="O676" s="3" t="s">
        <v>10102</v>
      </c>
      <c r="P676" s="3">
        <v>2</v>
      </c>
      <c r="Q676" s="6" t="s">
        <v>2366</v>
      </c>
      <c r="S676" s="3" t="s">
        <v>25</v>
      </c>
      <c r="T676" s="3" t="s">
        <v>984</v>
      </c>
      <c r="U676" s="3" t="s">
        <v>16</v>
      </c>
      <c r="V676" s="3" t="s">
        <v>33</v>
      </c>
      <c r="W676" s="3" t="s">
        <v>2108</v>
      </c>
      <c r="X676" s="6" t="s">
        <v>2169</v>
      </c>
      <c r="Z676" s="3" t="s">
        <v>2168</v>
      </c>
      <c r="AB676" s="6" t="s">
        <v>1837</v>
      </c>
      <c r="AC676" s="3" t="s">
        <v>145</v>
      </c>
      <c r="AD676" s="3" t="s">
        <v>3663</v>
      </c>
      <c r="AE676" s="3" t="s">
        <v>3662</v>
      </c>
      <c r="AF676" s="3" t="s">
        <v>984</v>
      </c>
      <c r="AJ676" s="3" t="s">
        <v>542</v>
      </c>
      <c r="AL676" s="9"/>
      <c r="AM676" s="6" t="s">
        <v>1223</v>
      </c>
      <c r="AN676" s="3" t="s">
        <v>537</v>
      </c>
      <c r="AO676" s="9"/>
      <c r="AP676" s="28">
        <v>8</v>
      </c>
      <c r="AQ676" s="28">
        <v>50</v>
      </c>
      <c r="AR676" s="98" t="s">
        <v>2781</v>
      </c>
      <c r="AT676" s="98">
        <v>540</v>
      </c>
      <c r="AU676" s="98">
        <v>273</v>
      </c>
      <c r="AV676" s="98">
        <v>267</v>
      </c>
      <c r="AW676" s="98">
        <v>13.62</v>
      </c>
      <c r="AX676" s="98">
        <v>0.37</v>
      </c>
      <c r="AZ676" s="28" t="s">
        <v>557</v>
      </c>
      <c r="BA676" s="28" t="s">
        <v>542</v>
      </c>
      <c r="BB676" s="28" t="s">
        <v>542</v>
      </c>
      <c r="BC676" s="28" t="s">
        <v>542</v>
      </c>
      <c r="BD676" s="28" t="s">
        <v>9</v>
      </c>
      <c r="BE676" s="28" t="s">
        <v>20</v>
      </c>
      <c r="BF676" s="28" t="s">
        <v>37</v>
      </c>
      <c r="BG676" s="28" t="s">
        <v>12</v>
      </c>
      <c r="BH676" s="28" t="s">
        <v>2708</v>
      </c>
      <c r="BI676" s="28" t="s">
        <v>1529</v>
      </c>
      <c r="BK676" s="28" t="s">
        <v>448</v>
      </c>
      <c r="BL676" s="28">
        <v>1</v>
      </c>
      <c r="BM676" s="28">
        <v>6</v>
      </c>
      <c r="BN676" s="28" t="s">
        <v>448</v>
      </c>
      <c r="BO676" s="28">
        <v>30</v>
      </c>
      <c r="BQ676" s="28" t="s">
        <v>4455</v>
      </c>
      <c r="BR676" s="227" t="s">
        <v>34</v>
      </c>
      <c r="BS676" s="227" t="str">
        <f t="shared" si="23"/>
        <v xml:space="preserve"> DEBQ-R EDI-2-BD EDE-Q-WC EDE-Q-SC     SATAQ-3; PSPS   CDI-s  EDI-2-I; RSE  </v>
      </c>
      <c r="CE676" s="28" t="s">
        <v>4463</v>
      </c>
      <c r="CF676" s="28" t="s">
        <v>4458</v>
      </c>
      <c r="CJ676" s="118" t="s">
        <v>5588</v>
      </c>
      <c r="CK676" s="232" t="s">
        <v>4597</v>
      </c>
      <c r="CL676" s="28">
        <v>233</v>
      </c>
      <c r="EF676" s="9"/>
      <c r="EJ676" s="3" t="s">
        <v>4127</v>
      </c>
      <c r="EK676" s="3" t="s">
        <v>1778</v>
      </c>
      <c r="EL676" s="3" t="s">
        <v>1778</v>
      </c>
      <c r="FK676" s="9"/>
      <c r="FO676" s="3" t="s">
        <v>4126</v>
      </c>
      <c r="FQ676" s="8" t="s">
        <v>4340</v>
      </c>
      <c r="FR676" s="8" t="s">
        <v>4164</v>
      </c>
      <c r="FS676" s="53" t="s">
        <v>10483</v>
      </c>
      <c r="FT676" s="53" t="s">
        <v>10483</v>
      </c>
      <c r="FV676" s="53" t="s">
        <v>10483</v>
      </c>
      <c r="FW676" s="53" t="s">
        <v>10483</v>
      </c>
      <c r="FX676" s="53"/>
      <c r="GP676" s="2"/>
      <c r="GQ676" s="9"/>
      <c r="GZ676" s="166"/>
      <c r="HA676" s="166"/>
      <c r="HB676" s="166"/>
      <c r="HC676" s="166"/>
      <c r="HD676" s="166"/>
      <c r="HE676" s="166"/>
      <c r="HF676" s="166"/>
      <c r="HG676" s="166"/>
      <c r="HH676" s="166"/>
      <c r="HI676" s="166"/>
      <c r="HJ676" s="166"/>
      <c r="HK676" s="166"/>
      <c r="HO676" s="3" t="s">
        <v>542</v>
      </c>
      <c r="HZ676" s="3" t="s">
        <v>4125</v>
      </c>
      <c r="IA676" s="3" t="s">
        <v>4391</v>
      </c>
      <c r="IB676" s="3" t="s">
        <v>4125</v>
      </c>
      <c r="IC676" s="53" t="s">
        <v>10483</v>
      </c>
      <c r="ID676" s="53" t="s">
        <v>10483</v>
      </c>
      <c r="IF676" s="53" t="s">
        <v>10483</v>
      </c>
      <c r="IG676" s="53" t="s">
        <v>10483</v>
      </c>
      <c r="IH676" s="53"/>
      <c r="IZ676" s="3" t="s">
        <v>4124</v>
      </c>
      <c r="JA676" s="3" t="s">
        <v>4310</v>
      </c>
      <c r="JB676" s="3" t="s">
        <v>4310</v>
      </c>
      <c r="JC676" s="53" t="s">
        <v>10483</v>
      </c>
      <c r="JD676" s="53" t="s">
        <v>10483</v>
      </c>
      <c r="JF676" s="53" t="s">
        <v>10483</v>
      </c>
      <c r="JG676" s="53" t="s">
        <v>10483</v>
      </c>
      <c r="JH676" s="53"/>
      <c r="JZ676" s="9"/>
      <c r="KA676" s="9"/>
      <c r="KB676" s="9"/>
      <c r="KC676" s="9"/>
      <c r="KD676" s="9"/>
      <c r="KE676" s="9"/>
      <c r="KF676" s="9"/>
      <c r="OO676" s="8" t="s">
        <v>4131</v>
      </c>
      <c r="OP676" s="8" t="s">
        <v>4577</v>
      </c>
      <c r="OQ676" s="8" t="s">
        <v>4403</v>
      </c>
      <c r="RM676" s="8" t="s">
        <v>4129</v>
      </c>
      <c r="RN676" s="8" t="s">
        <v>4118</v>
      </c>
      <c r="RO676" s="8" t="s">
        <v>4118</v>
      </c>
      <c r="TE676" s="3" t="s">
        <v>4130</v>
      </c>
      <c r="TF676" s="3" t="s">
        <v>4582</v>
      </c>
      <c r="TG676" s="3" t="s">
        <v>4106</v>
      </c>
      <c r="TH676" s="53" t="s">
        <v>10483</v>
      </c>
      <c r="TI676" s="53" t="s">
        <v>10483</v>
      </c>
      <c r="TK676" s="53" t="s">
        <v>10483</v>
      </c>
      <c r="TL676" s="53" t="s">
        <v>10483</v>
      </c>
      <c r="VF676" s="3" t="s">
        <v>4546</v>
      </c>
      <c r="VG676" s="3" t="s">
        <v>5192</v>
      </c>
      <c r="VH676" s="9"/>
      <c r="VI676" s="9"/>
      <c r="VJ676" s="9"/>
      <c r="VQ676" s="3" t="s">
        <v>910</v>
      </c>
      <c r="VR676" s="3" t="s">
        <v>6529</v>
      </c>
      <c r="VS676" s="3" t="s">
        <v>6529</v>
      </c>
      <c r="VT676" s="6" t="s">
        <v>910</v>
      </c>
      <c r="VV676" s="2" t="s">
        <v>6530</v>
      </c>
      <c r="VW676" s="2" t="s">
        <v>5866</v>
      </c>
      <c r="VX676" s="3" t="s">
        <v>6532</v>
      </c>
      <c r="VZ676" s="3" t="s">
        <v>777</v>
      </c>
      <c r="WA676" s="3" t="s">
        <v>777</v>
      </c>
      <c r="WC676" s="3" t="s">
        <v>777</v>
      </c>
      <c r="WG676" s="7" t="s">
        <v>777</v>
      </c>
      <c r="WN676" s="2" t="s">
        <v>6531</v>
      </c>
      <c r="WO676" s="2" t="s">
        <v>984</v>
      </c>
      <c r="WQ676" s="92" t="s">
        <v>777</v>
      </c>
      <c r="WS676" s="91" t="s">
        <v>908</v>
      </c>
      <c r="WU676" s="3" t="s">
        <v>3901</v>
      </c>
      <c r="WV676" s="7" t="s">
        <v>3901</v>
      </c>
      <c r="WZ676" s="6" t="s">
        <v>984</v>
      </c>
      <c r="XA676" s="6" t="s">
        <v>3662</v>
      </c>
      <c r="XB676" s="6" t="s">
        <v>984</v>
      </c>
      <c r="XE676" s="6" t="s">
        <v>542</v>
      </c>
      <c r="XF676" s="6" t="s">
        <v>2518</v>
      </c>
      <c r="XG676" s="6" t="s">
        <v>1223</v>
      </c>
      <c r="XI676" s="6" t="s">
        <v>1223</v>
      </c>
      <c r="XK676" s="3" t="s">
        <v>36</v>
      </c>
      <c r="XL676" s="3" t="s">
        <v>1223</v>
      </c>
      <c r="XP676" s="6" t="s">
        <v>1223</v>
      </c>
      <c r="XQ676" s="6" t="s">
        <v>1223</v>
      </c>
      <c r="XU676" s="3" t="s">
        <v>984</v>
      </c>
      <c r="XV676" s="3">
        <v>8</v>
      </c>
      <c r="XX676" s="3" t="s">
        <v>791</v>
      </c>
      <c r="XY676" s="3" t="s">
        <v>1223</v>
      </c>
      <c r="YB676" s="3" t="s">
        <v>791</v>
      </c>
      <c r="YI676" s="3" t="s">
        <v>786</v>
      </c>
      <c r="YJ676" s="3" t="s">
        <v>31</v>
      </c>
      <c r="YL676" s="3" t="s">
        <v>35</v>
      </c>
      <c r="YM676" s="3" t="s">
        <v>777</v>
      </c>
      <c r="YO676" s="3" t="s">
        <v>908</v>
      </c>
      <c r="YQ676" s="3" t="s">
        <v>3901</v>
      </c>
      <c r="YR676" s="3" t="s">
        <v>3901</v>
      </c>
      <c r="YS676" s="3" t="s">
        <v>16</v>
      </c>
      <c r="YT676" s="3" t="s">
        <v>33</v>
      </c>
      <c r="YU676" s="3" t="s">
        <v>4048</v>
      </c>
      <c r="YV676" s="3" t="s">
        <v>777</v>
      </c>
      <c r="YX676" s="3" t="s">
        <v>2518</v>
      </c>
      <c r="YY676" s="3" t="s">
        <v>2108</v>
      </c>
      <c r="ZA676" s="6" t="s">
        <v>1837</v>
      </c>
      <c r="ZB676" s="3" t="s">
        <v>24</v>
      </c>
      <c r="ZC676" s="3"/>
      <c r="ZD676" s="24" t="s">
        <v>32</v>
      </c>
      <c r="ZH676" s="13" t="s">
        <v>551</v>
      </c>
      <c r="ZI676" s="3" t="s">
        <v>548</v>
      </c>
      <c r="ZJ676" s="3" t="s">
        <v>555</v>
      </c>
    </row>
    <row r="677" spans="2:686" ht="33" customHeight="1" x14ac:dyDescent="0.2">
      <c r="K677" s="6">
        <v>153</v>
      </c>
      <c r="L677" s="6">
        <v>220</v>
      </c>
      <c r="T677" s="3" t="s">
        <v>1175</v>
      </c>
      <c r="AC677" s="3"/>
      <c r="AE677" s="3" t="s">
        <v>3661</v>
      </c>
      <c r="AG677" s="3" t="s">
        <v>984</v>
      </c>
      <c r="AL677" s="9"/>
      <c r="AM677" s="6" t="s">
        <v>7182</v>
      </c>
      <c r="AO677" s="9"/>
      <c r="AP677" s="9"/>
      <c r="AQ677" s="9"/>
      <c r="BH677" s="28" t="s">
        <v>2708</v>
      </c>
      <c r="BQ677" s="28" t="s">
        <v>4455</v>
      </c>
      <c r="BS677" s="227" t="str">
        <f t="shared" si="23"/>
        <v xml:space="preserve">                </v>
      </c>
      <c r="CL677" s="28">
        <v>307</v>
      </c>
      <c r="EF677" s="9"/>
      <c r="FK677" s="9"/>
      <c r="FS677" s="53" t="s">
        <v>10483</v>
      </c>
      <c r="FT677" s="53" t="s">
        <v>10483</v>
      </c>
      <c r="FV677" s="53" t="s">
        <v>10483</v>
      </c>
      <c r="FW677" s="53" t="s">
        <v>10483</v>
      </c>
      <c r="FX677" s="53"/>
      <c r="GP677" s="2"/>
      <c r="GQ677" s="9"/>
      <c r="GZ677" s="166"/>
      <c r="HA677" s="166"/>
      <c r="HB677" s="166"/>
      <c r="HC677" s="166"/>
      <c r="HD677" s="166"/>
      <c r="HE677" s="166"/>
      <c r="HF677" s="166"/>
      <c r="HG677" s="166"/>
      <c r="HH677" s="166"/>
      <c r="HI677" s="166"/>
      <c r="HJ677" s="166"/>
      <c r="HK677" s="166"/>
      <c r="IC677" s="53" t="s">
        <v>10483</v>
      </c>
      <c r="ID677" s="53" t="s">
        <v>10483</v>
      </c>
      <c r="IF677" s="53" t="s">
        <v>10483</v>
      </c>
      <c r="IG677" s="53" t="s">
        <v>10483</v>
      </c>
      <c r="IH677" s="53"/>
      <c r="JC677" s="53" t="s">
        <v>10483</v>
      </c>
      <c r="JD677" s="53" t="s">
        <v>10483</v>
      </c>
      <c r="JF677" s="53" t="s">
        <v>10483</v>
      </c>
      <c r="JG677" s="53" t="s">
        <v>10483</v>
      </c>
      <c r="JH677" s="53"/>
      <c r="JZ677" s="9"/>
      <c r="KA677" s="9"/>
      <c r="KB677" s="9"/>
      <c r="KC677" s="9"/>
      <c r="KD677" s="9"/>
      <c r="KE677" s="9"/>
      <c r="KF677" s="9"/>
      <c r="OQ677" s="3" t="s">
        <v>4318</v>
      </c>
      <c r="TG677" s="3" t="s">
        <v>4583</v>
      </c>
      <c r="TH677" s="53" t="s">
        <v>10483</v>
      </c>
      <c r="TI677" s="53" t="s">
        <v>10483</v>
      </c>
      <c r="TK677" s="53" t="s">
        <v>10483</v>
      </c>
      <c r="TL677" s="53" t="s">
        <v>10483</v>
      </c>
      <c r="VF677" s="3" t="s">
        <v>4546</v>
      </c>
      <c r="VG677" s="3" t="s">
        <v>5192</v>
      </c>
      <c r="VH677" s="9"/>
      <c r="VI677" s="9"/>
      <c r="VJ677" s="9"/>
      <c r="WA677" s="3" t="s">
        <v>777</v>
      </c>
      <c r="WZ677" s="6" t="s">
        <v>1175</v>
      </c>
      <c r="XA677" s="6" t="s">
        <v>3661</v>
      </c>
      <c r="XD677" s="6" t="s">
        <v>6533</v>
      </c>
      <c r="XG677" s="6" t="s">
        <v>1013</v>
      </c>
      <c r="XI677" s="6" t="s">
        <v>1080</v>
      </c>
      <c r="XK677"/>
      <c r="XL677" s="3" t="s">
        <v>1013</v>
      </c>
      <c r="XO677" s="6" t="s">
        <v>7182</v>
      </c>
      <c r="XP677" s="6" t="s">
        <v>7182</v>
      </c>
      <c r="XQ677" s="6" t="s">
        <v>7182</v>
      </c>
      <c r="XV677"/>
      <c r="XY677" s="3" t="s">
        <v>1013</v>
      </c>
      <c r="YB677" s="3" t="s">
        <v>1013</v>
      </c>
      <c r="YJ677" s="3" t="s">
        <v>31</v>
      </c>
      <c r="ZC677" s="3"/>
    </row>
    <row r="678" spans="2:686" ht="33" customHeight="1" x14ac:dyDescent="0.2">
      <c r="B678" s="8" t="s">
        <v>11356</v>
      </c>
      <c r="C678" s="8" t="s">
        <v>9852</v>
      </c>
      <c r="D678" s="8" t="s">
        <v>10033</v>
      </c>
      <c r="E678" s="8" t="s">
        <v>10061</v>
      </c>
      <c r="F678" s="4" t="s">
        <v>998</v>
      </c>
      <c r="K678" s="6">
        <v>154</v>
      </c>
      <c r="L678" s="6">
        <v>221</v>
      </c>
      <c r="M678" s="138" t="s">
        <v>914</v>
      </c>
      <c r="N678" s="3" t="s">
        <v>10396</v>
      </c>
      <c r="O678" s="3" t="s">
        <v>10160</v>
      </c>
      <c r="P678" s="3">
        <v>2</v>
      </c>
      <c r="Q678" s="6" t="s">
        <v>2367</v>
      </c>
      <c r="S678" s="3" t="s">
        <v>371</v>
      </c>
      <c r="T678" s="3" t="s">
        <v>1176</v>
      </c>
      <c r="U678" s="3" t="s">
        <v>49</v>
      </c>
      <c r="V678" s="3" t="s">
        <v>49</v>
      </c>
      <c r="W678" s="3" t="s">
        <v>2108</v>
      </c>
      <c r="Z678" s="3" t="s">
        <v>2168</v>
      </c>
      <c r="AB678" s="6" t="s">
        <v>1837</v>
      </c>
      <c r="AC678" s="3" t="s">
        <v>145</v>
      </c>
      <c r="AD678" s="3" t="s">
        <v>3664</v>
      </c>
      <c r="AE678" s="3" t="s">
        <v>49</v>
      </c>
      <c r="AF678" s="3" t="s">
        <v>1176</v>
      </c>
      <c r="AI678" s="3" t="s">
        <v>3665</v>
      </c>
      <c r="AJ678" s="3" t="s">
        <v>3243</v>
      </c>
      <c r="AL678" s="9"/>
      <c r="AM678" s="4" t="s">
        <v>11042</v>
      </c>
      <c r="AN678" s="3" t="s">
        <v>537</v>
      </c>
      <c r="AO678" s="28">
        <v>4</v>
      </c>
      <c r="AP678" s="28">
        <v>8</v>
      </c>
      <c r="AQ678" s="28">
        <v>50</v>
      </c>
      <c r="AR678" s="98" t="s">
        <v>2762</v>
      </c>
      <c r="AT678" s="98">
        <v>114</v>
      </c>
      <c r="AU678" s="98" t="s">
        <v>2926</v>
      </c>
      <c r="AV678" s="98" t="s">
        <v>2926</v>
      </c>
      <c r="AW678" s="98">
        <v>12.71</v>
      </c>
      <c r="AX678" s="98">
        <v>0.41</v>
      </c>
      <c r="AY678" s="226" t="s">
        <v>49</v>
      </c>
      <c r="AZ678" s="28" t="s">
        <v>557</v>
      </c>
      <c r="BA678" s="28" t="s">
        <v>542</v>
      </c>
      <c r="BB678" s="28" t="s">
        <v>542</v>
      </c>
      <c r="BC678" s="28" t="s">
        <v>542</v>
      </c>
      <c r="BD678" s="28" t="s">
        <v>53</v>
      </c>
      <c r="BE678" s="28" t="s">
        <v>10</v>
      </c>
      <c r="BF678" s="28" t="s">
        <v>26</v>
      </c>
      <c r="BG678" s="28" t="s">
        <v>12</v>
      </c>
      <c r="BH678" s="28" t="s">
        <v>2708</v>
      </c>
      <c r="BI678" s="28" t="s">
        <v>1529</v>
      </c>
      <c r="BK678" s="28" t="s">
        <v>4132</v>
      </c>
      <c r="BL678" s="28" t="s">
        <v>448</v>
      </c>
      <c r="BM678" s="28" t="s">
        <v>448</v>
      </c>
      <c r="BN678" s="28" t="s">
        <v>448</v>
      </c>
      <c r="BO678" s="28" t="s">
        <v>448</v>
      </c>
      <c r="BQ678" s="28" t="s">
        <v>4455</v>
      </c>
      <c r="BR678" s="227" t="s">
        <v>576</v>
      </c>
      <c r="BS678" s="227" t="str">
        <f t="shared" si="23"/>
        <v xml:space="preserve"> DEBQ-R EDI-BD EDE-Q-WC (Combined with EDE-Q-SC) EDE-Q-SC (Combined with EDE-Q-WC)     SATAQ-3-G   CDI-s    </v>
      </c>
      <c r="BT678" s="28" t="s">
        <v>4137</v>
      </c>
      <c r="BU678" s="28" t="s">
        <v>8238</v>
      </c>
      <c r="BV678" s="28" t="s">
        <v>4136</v>
      </c>
      <c r="BW678" s="28" t="s">
        <v>8290</v>
      </c>
      <c r="BX678" s="28" t="s">
        <v>8291</v>
      </c>
      <c r="BY678" s="28" t="s">
        <v>8292</v>
      </c>
      <c r="CK678" s="232" t="s">
        <v>4597</v>
      </c>
      <c r="EF678" s="9"/>
      <c r="EJ678" s="3" t="s">
        <v>1778</v>
      </c>
      <c r="EK678" s="3" t="s">
        <v>1778</v>
      </c>
      <c r="EL678" s="3" t="s">
        <v>1778</v>
      </c>
      <c r="FK678" s="9"/>
      <c r="FO678" s="3" t="s">
        <v>4126</v>
      </c>
      <c r="FQ678" s="8" t="s">
        <v>4340</v>
      </c>
      <c r="FR678" s="8" t="s">
        <v>4164</v>
      </c>
      <c r="FS678" s="53" t="s">
        <v>10483</v>
      </c>
      <c r="FT678" s="53" t="s">
        <v>10483</v>
      </c>
      <c r="FV678" s="53" t="s">
        <v>10483</v>
      </c>
      <c r="FW678" s="53" t="s">
        <v>10483</v>
      </c>
      <c r="FX678" s="53"/>
      <c r="GP678" s="2"/>
      <c r="GQ678" s="9"/>
      <c r="GZ678" s="166"/>
      <c r="HA678" s="166"/>
      <c r="HB678" s="166"/>
      <c r="HC678" s="166"/>
      <c r="HD678" s="166"/>
      <c r="HE678" s="166"/>
      <c r="HF678" s="166"/>
      <c r="HG678" s="166"/>
      <c r="HH678" s="166"/>
      <c r="HI678" s="166"/>
      <c r="HJ678" s="166"/>
      <c r="HK678" s="166"/>
      <c r="HO678" s="3" t="s">
        <v>542</v>
      </c>
      <c r="HZ678" s="8" t="s">
        <v>4134</v>
      </c>
      <c r="IZ678" s="3" t="s">
        <v>4133</v>
      </c>
      <c r="JZ678" s="9"/>
      <c r="KA678" s="9"/>
      <c r="KB678" s="9"/>
      <c r="KC678" s="9"/>
      <c r="KD678" s="9"/>
      <c r="KE678" s="9"/>
      <c r="KF678" s="9"/>
      <c r="OO678" s="8" t="s">
        <v>4135</v>
      </c>
      <c r="OP678" s="8" t="s">
        <v>4170</v>
      </c>
      <c r="OQ678" s="8" t="s">
        <v>4403</v>
      </c>
      <c r="RM678" s="8" t="s">
        <v>4129</v>
      </c>
      <c r="RN678" s="8" t="s">
        <v>4118</v>
      </c>
      <c r="RO678" s="8" t="s">
        <v>4118</v>
      </c>
      <c r="VF678" s="3" t="s">
        <v>4546</v>
      </c>
      <c r="VG678" s="9"/>
      <c r="VH678" s="9"/>
      <c r="VI678" s="9"/>
      <c r="VJ678" s="9"/>
      <c r="VQ678" s="3" t="s">
        <v>914</v>
      </c>
      <c r="VR678" s="3" t="s">
        <v>6534</v>
      </c>
      <c r="VS678" s="3" t="s">
        <v>6534</v>
      </c>
      <c r="VT678" s="6" t="s">
        <v>914</v>
      </c>
      <c r="VV678" s="2" t="s">
        <v>5834</v>
      </c>
      <c r="VW678" s="2" t="s">
        <v>5834</v>
      </c>
      <c r="VX678" s="3" t="s">
        <v>6536</v>
      </c>
      <c r="VZ678" s="3" t="s">
        <v>777</v>
      </c>
      <c r="WA678" s="3" t="s">
        <v>777</v>
      </c>
      <c r="WC678" s="3" t="s">
        <v>777</v>
      </c>
      <c r="WG678" s="7" t="s">
        <v>777</v>
      </c>
      <c r="WN678" s="2" t="s">
        <v>6535</v>
      </c>
      <c r="WO678" s="2" t="s">
        <v>1176</v>
      </c>
      <c r="WQ678" s="92" t="s">
        <v>777</v>
      </c>
      <c r="WS678" s="91" t="s">
        <v>908</v>
      </c>
      <c r="WU678" s="3" t="s">
        <v>3901</v>
      </c>
      <c r="WV678" s="7" t="s">
        <v>3901</v>
      </c>
      <c r="WZ678" s="6" t="s">
        <v>1176</v>
      </c>
      <c r="XA678" s="6" t="s">
        <v>49</v>
      </c>
      <c r="XB678" s="6" t="s">
        <v>1176</v>
      </c>
      <c r="XD678" s="6" t="s">
        <v>3665</v>
      </c>
      <c r="XE678" s="6" t="s">
        <v>3243</v>
      </c>
      <c r="XF678" s="6" t="s">
        <v>2519</v>
      </c>
      <c r="XG678" s="6" t="s">
        <v>1415</v>
      </c>
      <c r="XI678" s="6" t="s">
        <v>6537</v>
      </c>
      <c r="XK678" s="3" t="s">
        <v>19</v>
      </c>
      <c r="XL678" s="8" t="s">
        <v>1415</v>
      </c>
      <c r="XP678" s="18" t="s">
        <v>793</v>
      </c>
      <c r="XQ678" s="18" t="s">
        <v>793</v>
      </c>
      <c r="XS678" s="3" t="s">
        <v>11043</v>
      </c>
      <c r="XT678" s="18"/>
      <c r="XU678" s="3" t="s">
        <v>1176</v>
      </c>
      <c r="XV678" s="3">
        <v>8</v>
      </c>
      <c r="XX678" s="3" t="s">
        <v>793</v>
      </c>
      <c r="XY678" s="3" t="s">
        <v>801</v>
      </c>
      <c r="YB678" s="3" t="s">
        <v>793</v>
      </c>
      <c r="YI678" s="3" t="s">
        <v>786</v>
      </c>
      <c r="YJ678" s="3" t="s">
        <v>87</v>
      </c>
      <c r="YL678" s="3" t="s">
        <v>88</v>
      </c>
      <c r="YM678" s="3" t="s">
        <v>777</v>
      </c>
      <c r="YO678" s="3" t="s">
        <v>908</v>
      </c>
      <c r="YQ678" s="3" t="s">
        <v>3901</v>
      </c>
      <c r="YR678" s="3" t="s">
        <v>3901</v>
      </c>
      <c r="YS678" s="3" t="s">
        <v>49</v>
      </c>
      <c r="YT678" s="3" t="s">
        <v>49</v>
      </c>
      <c r="YU678" s="3" t="s">
        <v>4049</v>
      </c>
      <c r="YV678" s="3" t="s">
        <v>777</v>
      </c>
      <c r="YX678" s="3" t="s">
        <v>2519</v>
      </c>
      <c r="YY678" s="3" t="s">
        <v>2108</v>
      </c>
      <c r="ZA678" s="6" t="s">
        <v>1837</v>
      </c>
      <c r="ZB678" s="3" t="s">
        <v>24</v>
      </c>
      <c r="ZC678" s="3"/>
      <c r="ZD678" s="24" t="s">
        <v>541</v>
      </c>
      <c r="ZH678" s="13" t="s">
        <v>577</v>
      </c>
      <c r="ZI678" s="3" t="s">
        <v>578</v>
      </c>
      <c r="ZJ678" s="3" t="s">
        <v>579</v>
      </c>
    </row>
    <row r="679" spans="2:686" ht="33" customHeight="1" x14ac:dyDescent="0.2">
      <c r="K679" s="6">
        <v>154</v>
      </c>
      <c r="L679" s="6">
        <v>221</v>
      </c>
      <c r="T679" s="3" t="s">
        <v>1177</v>
      </c>
      <c r="AC679" s="3"/>
      <c r="AE679" s="3" t="s">
        <v>3666</v>
      </c>
      <c r="AG679" s="3" t="s">
        <v>1176</v>
      </c>
      <c r="AL679" s="9"/>
      <c r="AM679" s="6" t="s">
        <v>7182</v>
      </c>
      <c r="AO679" s="9"/>
      <c r="AP679" s="9"/>
      <c r="AQ679" s="9"/>
      <c r="BH679" s="28" t="s">
        <v>2708</v>
      </c>
      <c r="BQ679" s="28" t="s">
        <v>4455</v>
      </c>
      <c r="BS679" s="227" t="str">
        <f t="shared" si="23"/>
        <v xml:space="preserve">                </v>
      </c>
      <c r="EF679" s="9"/>
      <c r="FK679" s="9"/>
      <c r="FS679" s="53" t="s">
        <v>10483</v>
      </c>
      <c r="FT679" s="53" t="s">
        <v>10483</v>
      </c>
      <c r="FV679" s="53" t="s">
        <v>10483</v>
      </c>
      <c r="FW679" s="53" t="s">
        <v>10483</v>
      </c>
      <c r="FX679" s="53"/>
      <c r="GP679" s="2"/>
      <c r="GQ679" s="9"/>
      <c r="GZ679" s="166"/>
      <c r="HA679" s="166"/>
      <c r="HB679" s="166"/>
      <c r="HC679" s="166"/>
      <c r="HD679" s="166"/>
      <c r="HE679" s="166"/>
      <c r="HF679" s="166"/>
      <c r="HG679" s="166"/>
      <c r="HH679" s="166"/>
      <c r="HI679" s="166"/>
      <c r="HJ679" s="166"/>
      <c r="HK679" s="166"/>
      <c r="JZ679" s="9"/>
      <c r="KA679" s="9"/>
      <c r="KB679" s="9"/>
      <c r="KC679" s="9"/>
      <c r="KD679" s="9"/>
      <c r="KE679" s="9"/>
      <c r="KF679" s="9"/>
      <c r="VF679" s="3" t="s">
        <v>4546</v>
      </c>
      <c r="VG679" s="9"/>
      <c r="VH679" s="9"/>
      <c r="VI679" s="9"/>
      <c r="VJ679" s="9"/>
      <c r="WA679" s="3" t="s">
        <v>777</v>
      </c>
      <c r="WZ679" s="6" t="s">
        <v>1177</v>
      </c>
      <c r="XA679" s="6" t="s">
        <v>6538</v>
      </c>
      <c r="XD679" t="s">
        <v>6539</v>
      </c>
      <c r="XG679" s="6" t="s">
        <v>1013</v>
      </c>
      <c r="XI679" s="6" t="s">
        <v>1080</v>
      </c>
      <c r="XK679"/>
      <c r="XL679" s="3" t="s">
        <v>1013</v>
      </c>
      <c r="XO679" s="6" t="s">
        <v>7182</v>
      </c>
      <c r="XP679" s="6" t="s">
        <v>7182</v>
      </c>
      <c r="XQ679" s="6" t="s">
        <v>7182</v>
      </c>
      <c r="XV679"/>
      <c r="XY679" s="3" t="s">
        <v>1013</v>
      </c>
      <c r="YB679" s="3" t="s">
        <v>1013</v>
      </c>
      <c r="YJ679" s="3" t="s">
        <v>87</v>
      </c>
      <c r="ZC679" s="3"/>
    </row>
    <row r="680" spans="2:686" ht="33" customHeight="1" x14ac:dyDescent="0.2">
      <c r="B680" s="8" t="s">
        <v>11356</v>
      </c>
      <c r="C680" s="8" t="s">
        <v>9850</v>
      </c>
      <c r="D680" s="8" t="s">
        <v>10033</v>
      </c>
      <c r="E680" s="8" t="s">
        <v>10060</v>
      </c>
      <c r="F680" s="4" t="s">
        <v>998</v>
      </c>
      <c r="J680" s="80" t="s">
        <v>5588</v>
      </c>
      <c r="K680" s="6">
        <v>155</v>
      </c>
      <c r="L680" s="6">
        <v>222</v>
      </c>
      <c r="M680" s="138" t="s">
        <v>2441</v>
      </c>
      <c r="N680" s="3" t="s">
        <v>10396</v>
      </c>
      <c r="O680" s="3" t="s">
        <v>10160</v>
      </c>
      <c r="P680" s="3">
        <v>4</v>
      </c>
      <c r="Q680" s="6" t="s">
        <v>2368</v>
      </c>
      <c r="S680" s="3" t="s">
        <v>39</v>
      </c>
      <c r="T680" s="3" t="s">
        <v>984</v>
      </c>
      <c r="V680" s="3" t="s">
        <v>42</v>
      </c>
      <c r="W680" s="3" t="s">
        <v>2108</v>
      </c>
      <c r="X680" s="6" t="s">
        <v>2169</v>
      </c>
      <c r="Z680" s="3" t="s">
        <v>2168</v>
      </c>
      <c r="AB680" s="6" t="s">
        <v>1837</v>
      </c>
      <c r="AC680" s="3" t="s">
        <v>145</v>
      </c>
      <c r="AD680" s="3" t="s">
        <v>3671</v>
      </c>
      <c r="AE680" s="3" t="s">
        <v>3670</v>
      </c>
      <c r="AF680" s="3" t="s">
        <v>984</v>
      </c>
      <c r="AI680" s="3" t="s">
        <v>3243</v>
      </c>
      <c r="AJ680" s="3" t="s">
        <v>3243</v>
      </c>
      <c r="AL680" s="9"/>
      <c r="AM680" s="6" t="s">
        <v>1223</v>
      </c>
      <c r="AN680" s="3" t="s">
        <v>537</v>
      </c>
      <c r="AO680" s="28">
        <v>8</v>
      </c>
      <c r="AP680" s="28">
        <v>8</v>
      </c>
      <c r="AQ680" s="28">
        <v>50</v>
      </c>
      <c r="AR680" s="98" t="s">
        <v>2925</v>
      </c>
      <c r="AT680" s="98">
        <v>1316</v>
      </c>
      <c r="AU680" s="98">
        <v>840</v>
      </c>
      <c r="AV680" s="98">
        <v>476</v>
      </c>
      <c r="AW680" s="98">
        <v>13.21</v>
      </c>
      <c r="AX680" s="98">
        <v>0.68</v>
      </c>
      <c r="AY680" s="226" t="s">
        <v>2924</v>
      </c>
      <c r="AZ680" s="28" t="s">
        <v>557</v>
      </c>
      <c r="BA680" s="28" t="s">
        <v>557</v>
      </c>
      <c r="BB680" s="28" t="s">
        <v>542</v>
      </c>
      <c r="BC680" s="28" t="s">
        <v>542</v>
      </c>
      <c r="BD680" s="28" t="s">
        <v>9</v>
      </c>
      <c r="BE680" s="28" t="s">
        <v>45</v>
      </c>
      <c r="BF680" s="28" t="s">
        <v>11</v>
      </c>
      <c r="BG680" s="28" t="s">
        <v>12</v>
      </c>
      <c r="BH680" s="28" t="s">
        <v>2708</v>
      </c>
      <c r="BI680" s="28" t="s">
        <v>1529</v>
      </c>
      <c r="BK680" s="28" t="s">
        <v>4138</v>
      </c>
      <c r="BL680" s="28" t="s">
        <v>448</v>
      </c>
      <c r="BM680" s="28">
        <v>6</v>
      </c>
      <c r="BN680" s="28">
        <v>12</v>
      </c>
      <c r="BO680" s="28" t="s">
        <v>448</v>
      </c>
      <c r="BQ680" s="28" t="s">
        <v>4455</v>
      </c>
      <c r="BR680" s="227" t="s">
        <v>43</v>
      </c>
      <c r="BS680" s="227" t="str">
        <f t="shared" si="23"/>
        <v xml:space="preserve"> DEBQ-R EDI-BD EDE-Q-WC EDE-Q-SC   BMI  SATAQ-3-MI; PSPS   CDI-s    </v>
      </c>
      <c r="BT680" s="28" t="s">
        <v>4141</v>
      </c>
      <c r="BU680" s="28" t="s">
        <v>8238</v>
      </c>
      <c r="BV680" s="28" t="s">
        <v>4136</v>
      </c>
      <c r="BW680" s="28" t="s">
        <v>8290</v>
      </c>
      <c r="BX680" s="28" t="s">
        <v>8292</v>
      </c>
      <c r="BY680" s="28" t="s">
        <v>8293</v>
      </c>
      <c r="CJ680" s="118" t="s">
        <v>5588</v>
      </c>
      <c r="CK680" s="232" t="s">
        <v>4597</v>
      </c>
      <c r="EF680" s="9"/>
      <c r="EJ680" s="3" t="s">
        <v>1778</v>
      </c>
      <c r="EK680" s="3" t="s">
        <v>1778</v>
      </c>
      <c r="EL680" s="3" t="s">
        <v>1778</v>
      </c>
      <c r="FK680" s="9"/>
      <c r="FO680" s="3" t="s">
        <v>4126</v>
      </c>
      <c r="FQ680" s="8" t="s">
        <v>4340</v>
      </c>
      <c r="FR680" s="8" t="s">
        <v>4164</v>
      </c>
      <c r="FS680" s="53" t="s">
        <v>10483</v>
      </c>
      <c r="FT680" s="53" t="s">
        <v>10483</v>
      </c>
      <c r="FV680" s="53" t="s">
        <v>10483</v>
      </c>
      <c r="FW680" s="53" t="s">
        <v>10483</v>
      </c>
      <c r="FX680" s="53"/>
      <c r="GP680" s="2"/>
      <c r="GQ680" s="9"/>
      <c r="GU680" s="3"/>
      <c r="GZ680" s="166"/>
      <c r="HA680" s="166"/>
      <c r="HB680" s="166"/>
      <c r="HC680" s="166"/>
      <c r="HD680" s="166"/>
      <c r="HE680" s="166"/>
      <c r="HF680" s="166"/>
      <c r="HG680" s="166"/>
      <c r="HH680" s="166"/>
      <c r="HI680" s="166"/>
      <c r="HJ680" s="166"/>
      <c r="HK680" s="166"/>
      <c r="HO680" s="3" t="s">
        <v>542</v>
      </c>
      <c r="HZ680" s="3" t="s">
        <v>4125</v>
      </c>
      <c r="IA680" s="3" t="s">
        <v>4391</v>
      </c>
      <c r="IB680" s="3" t="s">
        <v>4125</v>
      </c>
      <c r="IC680" s="53" t="s">
        <v>10483</v>
      </c>
      <c r="ID680" s="53" t="s">
        <v>10483</v>
      </c>
      <c r="IF680" s="53" t="s">
        <v>10483</v>
      </c>
      <c r="IG680" s="53" t="s">
        <v>10483</v>
      </c>
      <c r="IH680" s="53"/>
      <c r="IZ680" s="3" t="s">
        <v>4124</v>
      </c>
      <c r="JA680" s="3" t="s">
        <v>4310</v>
      </c>
      <c r="JB680" s="3" t="s">
        <v>4310</v>
      </c>
      <c r="JC680" s="53" t="s">
        <v>10483</v>
      </c>
      <c r="JD680" s="53" t="s">
        <v>10483</v>
      </c>
      <c r="JF680" s="53" t="s">
        <v>10483</v>
      </c>
      <c r="JG680" s="53" t="s">
        <v>10483</v>
      </c>
      <c r="JH680" s="53"/>
      <c r="JZ680" s="9"/>
      <c r="KA680" s="9"/>
      <c r="KB680" s="9"/>
      <c r="KC680" s="9"/>
      <c r="KD680" s="9"/>
      <c r="KE680" s="9"/>
      <c r="KF680" s="9"/>
      <c r="MS680" s="3" t="s">
        <v>4104</v>
      </c>
      <c r="MT680" s="3" t="s">
        <v>4104</v>
      </c>
      <c r="MU680" s="53" t="s">
        <v>10483</v>
      </c>
      <c r="MV680" s="53" t="s">
        <v>10483</v>
      </c>
      <c r="MW680" s="53"/>
      <c r="MX680" s="53" t="s">
        <v>10483</v>
      </c>
      <c r="MY680" s="53" t="s">
        <v>10483</v>
      </c>
      <c r="OO680" s="8" t="s">
        <v>4140</v>
      </c>
      <c r="OP680" s="8" t="s">
        <v>4577</v>
      </c>
      <c r="OQ680" s="8" t="s">
        <v>4403</v>
      </c>
      <c r="RM680" s="8" t="s">
        <v>4129</v>
      </c>
      <c r="RN680" s="8" t="s">
        <v>4118</v>
      </c>
      <c r="RO680" s="8" t="s">
        <v>4118</v>
      </c>
      <c r="VF680" s="3" t="s">
        <v>4546</v>
      </c>
      <c r="VG680" s="3" t="s">
        <v>5192</v>
      </c>
      <c r="VH680" s="9"/>
      <c r="VI680" s="9"/>
      <c r="VJ680" s="9"/>
      <c r="VQ680" s="3" t="s">
        <v>2441</v>
      </c>
      <c r="VR680" s="3" t="s">
        <v>6540</v>
      </c>
      <c r="VS680" s="3" t="s">
        <v>6540</v>
      </c>
      <c r="VT680" s="6" t="s">
        <v>2441</v>
      </c>
      <c r="VV680" s="2" t="s">
        <v>5834</v>
      </c>
      <c r="VW680" s="2" t="s">
        <v>5834</v>
      </c>
      <c r="VX680" s="3" t="s">
        <v>6543</v>
      </c>
      <c r="VZ680" s="3" t="s">
        <v>777</v>
      </c>
      <c r="WA680" s="3" t="s">
        <v>777</v>
      </c>
      <c r="WC680" s="3" t="s">
        <v>777</v>
      </c>
      <c r="WG680" s="7" t="s">
        <v>777</v>
      </c>
      <c r="WN680" s="2" t="s">
        <v>6541</v>
      </c>
      <c r="WO680" s="2" t="s">
        <v>6542</v>
      </c>
      <c r="WQ680" s="92" t="s">
        <v>777</v>
      </c>
      <c r="WU680" s="3" t="s">
        <v>3901</v>
      </c>
      <c r="WV680" s="7" t="s">
        <v>3901</v>
      </c>
      <c r="WZ680" s="6" t="s">
        <v>984</v>
      </c>
      <c r="XA680" s="6" t="s">
        <v>3670</v>
      </c>
      <c r="XB680" s="6" t="s">
        <v>984</v>
      </c>
      <c r="XD680" s="6" t="s">
        <v>3243</v>
      </c>
      <c r="XE680" s="6" t="s">
        <v>3243</v>
      </c>
      <c r="XF680" s="6" t="s">
        <v>2727</v>
      </c>
      <c r="XG680" s="6" t="s">
        <v>1223</v>
      </c>
      <c r="XI680" s="6" t="s">
        <v>1223</v>
      </c>
      <c r="XK680" s="3" t="s">
        <v>19</v>
      </c>
      <c r="XL680" s="3" t="s">
        <v>1223</v>
      </c>
      <c r="XP680" s="6" t="s">
        <v>1223</v>
      </c>
      <c r="XQ680" s="6" t="s">
        <v>1223</v>
      </c>
      <c r="XU680" s="3" t="s">
        <v>984</v>
      </c>
      <c r="XV680" s="3">
        <v>8</v>
      </c>
      <c r="XX680" s="3" t="s">
        <v>791</v>
      </c>
      <c r="YB680" s="3" t="s">
        <v>791</v>
      </c>
      <c r="YC680" s="3" t="s">
        <v>2097</v>
      </c>
      <c r="YD680" s="3" t="s">
        <v>49</v>
      </c>
      <c r="YI680" s="3" t="s">
        <v>786</v>
      </c>
      <c r="YJ680" s="3" t="s">
        <v>540</v>
      </c>
      <c r="YL680" s="3" t="s">
        <v>44</v>
      </c>
      <c r="YM680" s="3" t="s">
        <v>777</v>
      </c>
      <c r="YQ680" s="3" t="s">
        <v>3901</v>
      </c>
      <c r="YR680" s="3" t="s">
        <v>3901</v>
      </c>
      <c r="YT680" s="3" t="s">
        <v>42</v>
      </c>
      <c r="YU680" s="3" t="s">
        <v>4050</v>
      </c>
      <c r="YV680" s="3" t="s">
        <v>777</v>
      </c>
      <c r="YX680" s="3" t="s">
        <v>2727</v>
      </c>
      <c r="YY680" s="3" t="s">
        <v>2108</v>
      </c>
      <c r="ZA680" s="6" t="s">
        <v>1837</v>
      </c>
      <c r="ZB680" s="3" t="s">
        <v>24</v>
      </c>
      <c r="ZC680" s="3"/>
      <c r="ZD680" s="24" t="s">
        <v>41</v>
      </c>
      <c r="ZH680" s="13" t="s">
        <v>558</v>
      </c>
      <c r="ZI680" s="3" t="s">
        <v>546</v>
      </c>
      <c r="ZJ680" s="3" t="s">
        <v>559</v>
      </c>
    </row>
    <row r="681" spans="2:686" ht="33" customHeight="1" x14ac:dyDescent="0.2">
      <c r="K681" s="6">
        <v>155</v>
      </c>
      <c r="L681" s="6">
        <v>222</v>
      </c>
      <c r="T681" s="3" t="s">
        <v>1176</v>
      </c>
      <c r="AC681" s="3"/>
      <c r="AD681" s="3" t="s">
        <v>3673</v>
      </c>
      <c r="AE681" s="3" t="s">
        <v>3672</v>
      </c>
      <c r="AF681" s="3" t="s">
        <v>1176</v>
      </c>
      <c r="AG681" s="3" t="s">
        <v>984</v>
      </c>
      <c r="AI681" s="3" t="s">
        <v>3243</v>
      </c>
      <c r="AJ681" s="3" t="s">
        <v>3243</v>
      </c>
      <c r="AL681" s="9"/>
      <c r="AM681" s="4" t="s">
        <v>11042</v>
      </c>
      <c r="AO681" s="28">
        <v>8</v>
      </c>
      <c r="AP681" s="28">
        <v>8</v>
      </c>
      <c r="AQ681" s="28">
        <v>50</v>
      </c>
      <c r="BH681" s="28" t="s">
        <v>2708</v>
      </c>
      <c r="BQ681" s="28" t="s">
        <v>4455</v>
      </c>
      <c r="BS681" s="227" t="str">
        <f t="shared" si="23"/>
        <v xml:space="preserve">                </v>
      </c>
      <c r="EF681" s="9"/>
      <c r="FK681" s="9"/>
      <c r="FS681" s="53" t="s">
        <v>10483</v>
      </c>
      <c r="FT681" s="53" t="s">
        <v>10483</v>
      </c>
      <c r="FV681" s="53" t="s">
        <v>10483</v>
      </c>
      <c r="FW681" s="53" t="s">
        <v>10483</v>
      </c>
      <c r="FX681" s="53"/>
      <c r="GP681" s="2"/>
      <c r="GQ681" s="9"/>
      <c r="GZ681" s="166"/>
      <c r="HA681" s="166"/>
      <c r="HB681" s="166"/>
      <c r="HC681" s="166"/>
      <c r="HD681" s="166"/>
      <c r="HE681" s="166"/>
      <c r="HF681" s="166"/>
      <c r="HG681" s="166"/>
      <c r="HH681" s="166"/>
      <c r="HI681" s="166"/>
      <c r="HJ681" s="166"/>
      <c r="HK681" s="166"/>
      <c r="IC681" s="53" t="s">
        <v>10483</v>
      </c>
      <c r="ID681" s="53" t="s">
        <v>10483</v>
      </c>
      <c r="IF681" s="53" t="s">
        <v>10483</v>
      </c>
      <c r="IG681" s="53" t="s">
        <v>10483</v>
      </c>
      <c r="IH681" s="53"/>
      <c r="JC681" s="53" t="s">
        <v>10483</v>
      </c>
      <c r="JD681" s="53" t="s">
        <v>10483</v>
      </c>
      <c r="JF681" s="53" t="s">
        <v>10483</v>
      </c>
      <c r="JG681" s="53" t="s">
        <v>10483</v>
      </c>
      <c r="JH681" s="53"/>
      <c r="JZ681" s="9"/>
      <c r="KA681" s="9"/>
      <c r="KB681" s="9"/>
      <c r="KC681" s="9"/>
      <c r="KD681" s="9"/>
      <c r="KE681" s="9"/>
      <c r="KF681" s="9"/>
      <c r="MU681" s="53" t="s">
        <v>10483</v>
      </c>
      <c r="MV681" s="53" t="s">
        <v>10483</v>
      </c>
      <c r="MW681" s="53"/>
      <c r="MX681" s="53" t="s">
        <v>10483</v>
      </c>
      <c r="MY681" s="53" t="s">
        <v>10483</v>
      </c>
      <c r="OQ681" s="3" t="s">
        <v>4318</v>
      </c>
      <c r="VF681" s="3" t="s">
        <v>4546</v>
      </c>
      <c r="VG681" s="3" t="s">
        <v>5193</v>
      </c>
      <c r="VH681" s="9"/>
      <c r="VI681" s="9"/>
      <c r="VJ681" s="9"/>
      <c r="WA681" s="3" t="s">
        <v>777</v>
      </c>
      <c r="WZ681" s="6" t="s">
        <v>1176</v>
      </c>
      <c r="XA681" s="6" t="s">
        <v>3672</v>
      </c>
      <c r="XB681" s="6" t="s">
        <v>1176</v>
      </c>
      <c r="XD681" s="6" t="s">
        <v>3243</v>
      </c>
      <c r="XE681" s="6" t="s">
        <v>3243</v>
      </c>
      <c r="XF681" s="6" t="s">
        <v>2727</v>
      </c>
      <c r="XG681" s="6" t="s">
        <v>1415</v>
      </c>
      <c r="XI681" s="6" t="s">
        <v>6537</v>
      </c>
      <c r="XK681"/>
      <c r="XL681" s="8" t="s">
        <v>1415</v>
      </c>
      <c r="XP681" s="18" t="s">
        <v>793</v>
      </c>
      <c r="XQ681" s="18" t="s">
        <v>793</v>
      </c>
      <c r="XS681" s="3" t="s">
        <v>11043</v>
      </c>
      <c r="XT681" s="18"/>
      <c r="XU681" s="3" t="s">
        <v>1176</v>
      </c>
      <c r="XV681" s="3">
        <v>8</v>
      </c>
      <c r="XX681" s="3" t="s">
        <v>793</v>
      </c>
      <c r="YB681" s="3" t="s">
        <v>793</v>
      </c>
      <c r="YC681" s="3" t="s">
        <v>2098</v>
      </c>
      <c r="YD681" s="3" t="s">
        <v>49</v>
      </c>
      <c r="YJ681" s="3" t="s">
        <v>1441</v>
      </c>
      <c r="YX681" s="3" t="s">
        <v>2727</v>
      </c>
      <c r="ZC681" s="3"/>
    </row>
    <row r="682" spans="2:686" ht="33" customHeight="1" x14ac:dyDescent="0.2">
      <c r="K682" s="6">
        <v>155</v>
      </c>
      <c r="L682" s="6">
        <v>222</v>
      </c>
      <c r="T682" s="3" t="s">
        <v>1178</v>
      </c>
      <c r="AC682" s="3"/>
      <c r="AD682" s="3" t="s">
        <v>3675</v>
      </c>
      <c r="AE682" s="3" t="s">
        <v>3670</v>
      </c>
      <c r="AF682" s="3" t="s">
        <v>3674</v>
      </c>
      <c r="AG682" s="3" t="s">
        <v>1176</v>
      </c>
      <c r="AI682" s="3" t="s">
        <v>3243</v>
      </c>
      <c r="AJ682" s="3" t="s">
        <v>3243</v>
      </c>
      <c r="AL682" s="9"/>
      <c r="AM682" s="6" t="s">
        <v>801</v>
      </c>
      <c r="AO682" s="28">
        <v>8</v>
      </c>
      <c r="AP682" s="28">
        <v>8</v>
      </c>
      <c r="AQ682" s="28">
        <v>50</v>
      </c>
      <c r="BH682" s="28" t="s">
        <v>2708</v>
      </c>
      <c r="BQ682" s="28" t="s">
        <v>4455</v>
      </c>
      <c r="BS682" s="227" t="str">
        <f t="shared" si="23"/>
        <v xml:space="preserve">                </v>
      </c>
      <c r="EF682" s="9"/>
      <c r="FK682" s="9"/>
      <c r="GP682" s="2"/>
      <c r="GQ682" s="9"/>
      <c r="GZ682" s="166"/>
      <c r="HA682" s="166"/>
      <c r="HB682" s="166"/>
      <c r="HC682" s="166"/>
      <c r="HD682" s="166"/>
      <c r="HE682" s="166"/>
      <c r="HF682" s="166"/>
      <c r="HG682" s="166"/>
      <c r="HH682" s="166"/>
      <c r="HI682" s="166"/>
      <c r="HJ682" s="166"/>
      <c r="HK682" s="166"/>
      <c r="IF682" s="53"/>
      <c r="JZ682" s="9"/>
      <c r="KA682" s="9"/>
      <c r="KB682" s="9"/>
      <c r="KC682" s="9"/>
      <c r="KD682" s="9"/>
      <c r="KE682" s="9"/>
      <c r="KF682" s="9"/>
      <c r="VF682" s="3" t="s">
        <v>4546</v>
      </c>
      <c r="VG682" s="3" t="s">
        <v>5193</v>
      </c>
      <c r="VH682" s="9"/>
      <c r="VI682" s="9"/>
      <c r="VJ682" s="9"/>
      <c r="WA682" s="3" t="s">
        <v>777</v>
      </c>
      <c r="WZ682" s="6" t="s">
        <v>1178</v>
      </c>
      <c r="XA682" s="6" t="s">
        <v>3670</v>
      </c>
      <c r="XB682" s="6" t="s">
        <v>3674</v>
      </c>
      <c r="XD682" s="6" t="s">
        <v>3243</v>
      </c>
      <c r="XE682" s="6" t="s">
        <v>3243</v>
      </c>
      <c r="XF682" s="6" t="s">
        <v>2727</v>
      </c>
      <c r="XG682" s="6" t="s">
        <v>801</v>
      </c>
      <c r="XI682" s="18" t="s">
        <v>1077</v>
      </c>
      <c r="XK682"/>
      <c r="XL682" s="8" t="s">
        <v>801</v>
      </c>
      <c r="XM682" s="6" t="s">
        <v>801</v>
      </c>
      <c r="XN682" s="18" t="s">
        <v>801</v>
      </c>
      <c r="XP682" s="6" t="s">
        <v>10498</v>
      </c>
      <c r="XQ682" s="6" t="s">
        <v>10498</v>
      </c>
      <c r="XS682" s="3" t="s">
        <v>11044</v>
      </c>
      <c r="XU682" s="3" t="s">
        <v>3674</v>
      </c>
      <c r="XV682" s="3">
        <v>8</v>
      </c>
      <c r="YB682" s="3" t="s">
        <v>1464</v>
      </c>
      <c r="YC682" s="3" t="s">
        <v>2096</v>
      </c>
      <c r="YD682" s="3" t="s">
        <v>49</v>
      </c>
      <c r="YJ682" s="3" t="s">
        <v>1440</v>
      </c>
      <c r="YX682" s="3" t="s">
        <v>2727</v>
      </c>
      <c r="ZC682" s="3"/>
    </row>
    <row r="683" spans="2:686" ht="33" customHeight="1" x14ac:dyDescent="0.2">
      <c r="K683" s="6">
        <v>155</v>
      </c>
      <c r="L683" s="6">
        <v>222</v>
      </c>
      <c r="T683" s="3" t="s">
        <v>1089</v>
      </c>
      <c r="AC683" s="3"/>
      <c r="AE683" s="3" t="s">
        <v>3676</v>
      </c>
      <c r="AG683" s="162" t="s">
        <v>10483</v>
      </c>
      <c r="AI683" s="3" t="s">
        <v>3677</v>
      </c>
      <c r="AL683" s="9"/>
      <c r="AM683" s="6" t="s">
        <v>7182</v>
      </c>
      <c r="AO683" s="9"/>
      <c r="AP683" s="9"/>
      <c r="AQ683" s="9"/>
      <c r="BH683" s="28" t="s">
        <v>2708</v>
      </c>
      <c r="BQ683" s="28" t="s">
        <v>4455</v>
      </c>
      <c r="BS683" s="227" t="str">
        <f t="shared" si="23"/>
        <v xml:space="preserve">                </v>
      </c>
      <c r="EF683" s="9"/>
      <c r="FK683" s="9"/>
      <c r="GP683" s="2"/>
      <c r="GQ683" s="9"/>
      <c r="GZ683" s="166"/>
      <c r="HA683" s="166"/>
      <c r="HB683" s="166"/>
      <c r="HC683" s="166"/>
      <c r="HD683" s="166"/>
      <c r="HE683" s="166"/>
      <c r="HF683" s="166"/>
      <c r="HG683" s="166"/>
      <c r="HH683" s="166"/>
      <c r="HI683" s="166"/>
      <c r="HJ683" s="166"/>
      <c r="HK683" s="166"/>
      <c r="JZ683" s="9"/>
      <c r="KA683" s="9"/>
      <c r="KB683" s="9"/>
      <c r="KC683" s="9"/>
      <c r="KD683" s="9"/>
      <c r="KE683" s="9"/>
      <c r="KF683" s="9"/>
      <c r="VF683" s="3" t="s">
        <v>4546</v>
      </c>
      <c r="VG683" s="3" t="s">
        <v>5193</v>
      </c>
      <c r="VH683" s="9"/>
      <c r="VI683" s="9"/>
      <c r="VJ683" s="9"/>
      <c r="WA683" s="3" t="s">
        <v>777</v>
      </c>
      <c r="WZ683" s="6" t="s">
        <v>1089</v>
      </c>
      <c r="XA683" s="6" t="s">
        <v>3676</v>
      </c>
      <c r="XD683" s="6" t="s">
        <v>3677</v>
      </c>
      <c r="XG683" s="6" t="s">
        <v>1013</v>
      </c>
      <c r="XI683" s="6" t="s">
        <v>1080</v>
      </c>
      <c r="XK683"/>
      <c r="XL683" s="3" t="s">
        <v>1013</v>
      </c>
      <c r="XO683" s="6" t="s">
        <v>7182</v>
      </c>
      <c r="XP683" s="6" t="s">
        <v>7182</v>
      </c>
      <c r="XQ683" s="6" t="s">
        <v>7182</v>
      </c>
      <c r="XV683"/>
      <c r="YB683" s="3" t="s">
        <v>1013</v>
      </c>
      <c r="YJ683" s="3" t="s">
        <v>1440</v>
      </c>
      <c r="ZC683" s="3"/>
    </row>
    <row r="684" spans="2:686" ht="33" customHeight="1" x14ac:dyDescent="0.2">
      <c r="B684" s="8" t="s">
        <v>11356</v>
      </c>
      <c r="C684" s="8" t="s">
        <v>9851</v>
      </c>
      <c r="D684" s="8" t="s">
        <v>10029</v>
      </c>
      <c r="E684" s="8" t="s">
        <v>10062</v>
      </c>
      <c r="F684" s="4" t="s">
        <v>6545</v>
      </c>
      <c r="J684" s="80" t="s">
        <v>5588</v>
      </c>
      <c r="K684" s="6">
        <v>156</v>
      </c>
      <c r="L684" s="6">
        <v>223</v>
      </c>
      <c r="M684" s="138" t="s">
        <v>967</v>
      </c>
      <c r="N684" s="3" t="s">
        <v>10396</v>
      </c>
      <c r="O684" s="3" t="s">
        <v>10160</v>
      </c>
      <c r="P684" s="3">
        <v>3</v>
      </c>
      <c r="Q684" s="6" t="s">
        <v>2366</v>
      </c>
      <c r="S684" s="3" t="s">
        <v>348</v>
      </c>
      <c r="T684" s="3" t="s">
        <v>1223</v>
      </c>
      <c r="U684" s="3" t="s">
        <v>49</v>
      </c>
      <c r="V684" s="3" t="s">
        <v>362</v>
      </c>
      <c r="W684" s="3" t="s">
        <v>2108</v>
      </c>
      <c r="X684" s="6" t="s">
        <v>2169</v>
      </c>
      <c r="Y684" s="3" t="s">
        <v>2168</v>
      </c>
      <c r="Z684" s="3" t="s">
        <v>2168</v>
      </c>
      <c r="AB684" s="6" t="s">
        <v>1837</v>
      </c>
      <c r="AC684" s="3" t="s">
        <v>145</v>
      </c>
      <c r="AD684" s="3" t="s">
        <v>3679</v>
      </c>
      <c r="AE684" s="3" t="s">
        <v>3678</v>
      </c>
      <c r="AF684" s="3" t="s">
        <v>1223</v>
      </c>
      <c r="AI684" s="3" t="s">
        <v>3243</v>
      </c>
      <c r="AJ684" s="3" t="s">
        <v>3243</v>
      </c>
      <c r="AL684" s="9"/>
      <c r="AM684" s="6" t="s">
        <v>1223</v>
      </c>
      <c r="AN684" s="3" t="s">
        <v>537</v>
      </c>
      <c r="AO684" s="9"/>
      <c r="AP684" s="28">
        <v>8</v>
      </c>
      <c r="AQ684" s="28">
        <v>50</v>
      </c>
      <c r="AR684" s="98" t="s">
        <v>2762</v>
      </c>
      <c r="AT684" s="98">
        <v>138</v>
      </c>
      <c r="AU684" s="98">
        <v>138</v>
      </c>
      <c r="AV684" s="98">
        <v>0</v>
      </c>
      <c r="AW684" s="98">
        <v>15</v>
      </c>
      <c r="AX684" s="98">
        <v>0.4</v>
      </c>
      <c r="AY684" s="226" t="s">
        <v>49</v>
      </c>
      <c r="AZ684" s="28" t="s">
        <v>615</v>
      </c>
      <c r="BA684" s="28" t="s">
        <v>557</v>
      </c>
      <c r="BB684" s="28" t="s">
        <v>542</v>
      </c>
      <c r="BC684" s="28" t="s">
        <v>542</v>
      </c>
      <c r="BD684" s="28" t="s">
        <v>53</v>
      </c>
      <c r="BE684" s="28" t="s">
        <v>353</v>
      </c>
      <c r="BF684" s="28" t="s">
        <v>30</v>
      </c>
      <c r="BG684" s="28" t="s">
        <v>12</v>
      </c>
      <c r="BH684" s="28" t="s">
        <v>2708</v>
      </c>
      <c r="BI684" s="28" t="s">
        <v>1529</v>
      </c>
      <c r="BK684" s="28" t="s">
        <v>1529</v>
      </c>
      <c r="BL684" s="28">
        <v>3</v>
      </c>
      <c r="BM684" s="28" t="s">
        <v>448</v>
      </c>
      <c r="BN684" s="28" t="s">
        <v>448</v>
      </c>
      <c r="BO684" s="28" t="s">
        <v>448</v>
      </c>
      <c r="BQ684" s="28" t="s">
        <v>4455</v>
      </c>
      <c r="BR684" s="227" t="s">
        <v>363</v>
      </c>
      <c r="BS684" s="227" t="str">
        <f>DD687&amp;" "&amp;FO684&amp;" "&amp;EJ684&amp;" "&amp;HZ684&amp;" "&amp;IZ684&amp;" "&amp;KW684&amp;" "&amp;LU684&amp;" "&amp;MS684&amp;" "&amp;NP684&amp;" "&amp;OO684&amp;" "&amp;PL684&amp;" "&amp;QK684&amp;" "&amp;RM684&amp;" "&amp;SI684&amp;" "&amp;TE684&amp;" "&amp;UE684&amp;" "&amp;JZ684</f>
        <v xml:space="preserve"> DEBQ-R  EDE-Q-WC (Combined with EDE-Q-SC) EDE-Q-SC (Combined with EDE-Q-WC)     SATAQ-3; PSPS     RSES  </v>
      </c>
      <c r="BT684" s="28" t="s">
        <v>4142</v>
      </c>
      <c r="BU684" s="28" t="s">
        <v>8238</v>
      </c>
      <c r="BV684" s="28" t="s">
        <v>8294</v>
      </c>
      <c r="CJ684" s="118" t="s">
        <v>5588</v>
      </c>
      <c r="CK684" s="232" t="s">
        <v>4598</v>
      </c>
      <c r="EF684" s="9"/>
      <c r="FK684" s="9"/>
      <c r="FO684" s="3" t="s">
        <v>4126</v>
      </c>
      <c r="FQ684" s="8" t="s">
        <v>4340</v>
      </c>
      <c r="FR684" s="8" t="s">
        <v>4164</v>
      </c>
      <c r="FS684" s="53" t="s">
        <v>10483</v>
      </c>
      <c r="FT684" s="53" t="s">
        <v>10483</v>
      </c>
      <c r="FV684" s="53" t="s">
        <v>10483</v>
      </c>
      <c r="FW684" s="53" t="s">
        <v>10483</v>
      </c>
      <c r="FX684" s="53"/>
      <c r="GP684" s="2"/>
      <c r="GQ684" s="9"/>
      <c r="GZ684" s="166"/>
      <c r="HA684" s="166"/>
      <c r="HB684" s="166"/>
      <c r="HC684" s="166"/>
      <c r="HD684" s="166"/>
      <c r="HE684" s="166"/>
      <c r="HF684" s="166"/>
      <c r="HG684" s="166"/>
      <c r="HH684" s="166"/>
      <c r="HI684" s="166"/>
      <c r="HJ684" s="166"/>
      <c r="HK684" s="166"/>
      <c r="HO684" s="3" t="s">
        <v>542</v>
      </c>
      <c r="HZ684" s="8" t="s">
        <v>4134</v>
      </c>
      <c r="IZ684" s="3" t="s">
        <v>4133</v>
      </c>
      <c r="JC684" s="53"/>
      <c r="JD684" s="53"/>
      <c r="JF684" s="53"/>
      <c r="JG684" s="53"/>
      <c r="JH684" s="53"/>
      <c r="JZ684" s="9"/>
      <c r="KA684" s="9"/>
      <c r="KB684" s="9"/>
      <c r="KC684" s="9"/>
      <c r="KD684" s="9"/>
      <c r="KE684" s="9"/>
      <c r="KF684" s="9"/>
      <c r="OO684" s="8" t="s">
        <v>4131</v>
      </c>
      <c r="OP684" s="8" t="s">
        <v>4577</v>
      </c>
      <c r="OQ684" s="8" t="s">
        <v>4403</v>
      </c>
      <c r="TE684" s="3" t="s">
        <v>4106</v>
      </c>
      <c r="TF684" s="3" t="s">
        <v>4106</v>
      </c>
      <c r="TG684" s="3" t="s">
        <v>4106</v>
      </c>
      <c r="TH684" s="53" t="s">
        <v>10483</v>
      </c>
      <c r="TI684" s="53" t="s">
        <v>10483</v>
      </c>
      <c r="TK684" s="53" t="s">
        <v>10483</v>
      </c>
      <c r="TL684" s="53" t="s">
        <v>10483</v>
      </c>
      <c r="VF684" s="3" t="s">
        <v>4546</v>
      </c>
      <c r="VG684" s="9"/>
      <c r="VH684" s="9"/>
      <c r="VI684" s="9"/>
      <c r="VJ684" s="9"/>
      <c r="VO684" s="8" t="s">
        <v>6545</v>
      </c>
      <c r="VQ684" s="3" t="s">
        <v>967</v>
      </c>
      <c r="VR684" s="35" t="s">
        <v>6544</v>
      </c>
      <c r="VS684" s="3" t="s">
        <v>6544</v>
      </c>
      <c r="VT684" s="18" t="s">
        <v>967</v>
      </c>
      <c r="VV684" s="2" t="s">
        <v>5834</v>
      </c>
      <c r="VW684" s="2" t="s">
        <v>5834</v>
      </c>
      <c r="VX684" s="3" t="s">
        <v>6548</v>
      </c>
      <c r="VY684" s="91" t="s">
        <v>6545</v>
      </c>
      <c r="VZ684" s="3" t="s">
        <v>777</v>
      </c>
      <c r="WA684" s="3" t="s">
        <v>777</v>
      </c>
      <c r="WB684" s="3" t="s">
        <v>10422</v>
      </c>
      <c r="WC684" s="3" t="s">
        <v>777</v>
      </c>
      <c r="WG684" s="7" t="s">
        <v>6546</v>
      </c>
      <c r="WN684" s="2" t="s">
        <v>6547</v>
      </c>
      <c r="WQ684" s="91" t="s">
        <v>537</v>
      </c>
      <c r="WR684" s="91"/>
      <c r="WS684" s="91" t="s">
        <v>537</v>
      </c>
      <c r="WU684" s="3" t="s">
        <v>5839</v>
      </c>
      <c r="WV684" s="99" t="s">
        <v>1457</v>
      </c>
      <c r="WW684" s="3" t="s">
        <v>6549</v>
      </c>
      <c r="WX684" s="18"/>
      <c r="WZ684" s="18" t="s">
        <v>1087</v>
      </c>
      <c r="XA684" s="18" t="s">
        <v>3678</v>
      </c>
      <c r="XB684" s="18" t="s">
        <v>1223</v>
      </c>
      <c r="XC684" s="18"/>
      <c r="XD684" s="18" t="s">
        <v>3243</v>
      </c>
      <c r="XE684" s="18" t="s">
        <v>3243</v>
      </c>
      <c r="XF684" s="18" t="s">
        <v>2520</v>
      </c>
      <c r="XG684" s="18" t="s">
        <v>800</v>
      </c>
      <c r="XH684" s="18"/>
      <c r="XI684" s="18"/>
      <c r="XJ684" s="18"/>
      <c r="XK684" s="3" t="s">
        <v>19</v>
      </c>
      <c r="XL684" s="3" t="s">
        <v>800</v>
      </c>
      <c r="XP684" s="6" t="s">
        <v>1223</v>
      </c>
      <c r="XQ684" s="6" t="s">
        <v>1223</v>
      </c>
      <c r="XU684" s="3" t="s">
        <v>1223</v>
      </c>
      <c r="XV684" s="3">
        <v>8</v>
      </c>
      <c r="XX684" s="3" t="s">
        <v>800</v>
      </c>
      <c r="XY684" s="3" t="s">
        <v>1223</v>
      </c>
      <c r="YB684" s="3" t="s">
        <v>800</v>
      </c>
      <c r="YI684" s="3" t="s">
        <v>786</v>
      </c>
      <c r="YJ684" s="3" t="s">
        <v>360</v>
      </c>
      <c r="YL684" s="3" t="s">
        <v>364</v>
      </c>
      <c r="YM684" s="3" t="s">
        <v>537</v>
      </c>
      <c r="YO684" s="3" t="s">
        <v>537</v>
      </c>
      <c r="YQ684" s="3" t="s">
        <v>3899</v>
      </c>
      <c r="YR684" s="3" t="s">
        <v>3901</v>
      </c>
      <c r="YS684" s="3" t="s">
        <v>49</v>
      </c>
      <c r="YT684" s="3" t="s">
        <v>362</v>
      </c>
      <c r="YU684" s="3" t="s">
        <v>4051</v>
      </c>
      <c r="YV684" s="3" t="s">
        <v>777</v>
      </c>
      <c r="YX684" s="3" t="s">
        <v>2520</v>
      </c>
      <c r="YY684" s="3" t="s">
        <v>2108</v>
      </c>
      <c r="ZA684" s="6" t="s">
        <v>1837</v>
      </c>
      <c r="ZB684" s="3" t="s">
        <v>3</v>
      </c>
      <c r="ZC684" s="3"/>
      <c r="ZD684" s="24" t="s">
        <v>361</v>
      </c>
      <c r="ZH684" s="13" t="s">
        <v>703</v>
      </c>
      <c r="ZI684" s="3" t="s">
        <v>704</v>
      </c>
      <c r="ZJ684" s="3" t="s">
        <v>705</v>
      </c>
    </row>
    <row r="685" spans="2:686" ht="33" customHeight="1" x14ac:dyDescent="0.2">
      <c r="F685" s="1"/>
      <c r="K685" s="6">
        <v>156</v>
      </c>
      <c r="L685" s="6">
        <v>223</v>
      </c>
      <c r="T685" s="3" t="s">
        <v>803</v>
      </c>
      <c r="AC685" s="3"/>
      <c r="AD685" s="3" t="s">
        <v>3680</v>
      </c>
      <c r="AE685" s="3" t="s">
        <v>803</v>
      </c>
      <c r="AF685" s="3" t="s">
        <v>803</v>
      </c>
      <c r="AG685" s="162" t="s">
        <v>10483</v>
      </c>
      <c r="AI685" s="3" t="s">
        <v>3243</v>
      </c>
      <c r="AJ685" s="3" t="s">
        <v>3243</v>
      </c>
      <c r="AL685" s="3" t="s">
        <v>5222</v>
      </c>
      <c r="AM685" s="6" t="s">
        <v>803</v>
      </c>
      <c r="AO685" s="9"/>
      <c r="AP685" s="9"/>
      <c r="AQ685" s="9"/>
      <c r="BH685" s="28" t="s">
        <v>2708</v>
      </c>
      <c r="BQ685" s="28" t="s">
        <v>4455</v>
      </c>
      <c r="BS685" s="227" t="str">
        <f>DD688&amp;" "&amp;FO685&amp;" "&amp;EJ685&amp;" "&amp;HZ685&amp;" "&amp;IZ685&amp;" "&amp;KW685&amp;" "&amp;LU685&amp;" "&amp;MS685&amp;" "&amp;NP685&amp;" "&amp;OO685&amp;" "&amp;PL685&amp;" "&amp;QK685&amp;" "&amp;RM685&amp;" "&amp;SI685&amp;" "&amp;TE685&amp;" "&amp;UE685&amp;" "&amp;JZ685</f>
        <v xml:space="preserve">                </v>
      </c>
      <c r="EF685" s="9"/>
      <c r="FK685" s="9"/>
      <c r="FS685" s="53" t="s">
        <v>10483</v>
      </c>
      <c r="FT685" s="53" t="s">
        <v>10483</v>
      </c>
      <c r="FV685" s="53" t="s">
        <v>10483</v>
      </c>
      <c r="FW685" s="53" t="s">
        <v>10483</v>
      </c>
      <c r="FX685" s="53"/>
      <c r="GP685" s="2"/>
      <c r="GQ685" s="9"/>
      <c r="GZ685" s="166"/>
      <c r="HA685" s="166"/>
      <c r="HB685" s="166"/>
      <c r="HC685" s="166"/>
      <c r="HD685" s="166"/>
      <c r="HE685" s="166"/>
      <c r="HF685" s="166"/>
      <c r="HG685" s="166"/>
      <c r="HH685" s="166"/>
      <c r="HI685" s="166"/>
      <c r="HJ685" s="166"/>
      <c r="HK685" s="166"/>
      <c r="JC685" s="53"/>
      <c r="JD685" s="53"/>
      <c r="JF685" s="53"/>
      <c r="JG685" s="53"/>
      <c r="JH685" s="53"/>
      <c r="JZ685" s="9"/>
      <c r="KA685" s="9"/>
      <c r="KB685" s="9"/>
      <c r="KC685" s="9"/>
      <c r="KD685" s="9"/>
      <c r="KE685" s="9"/>
      <c r="KF685" s="9"/>
      <c r="OQ685" s="3" t="s">
        <v>4318</v>
      </c>
      <c r="TH685" s="53" t="s">
        <v>10483</v>
      </c>
      <c r="TI685" s="53" t="s">
        <v>10483</v>
      </c>
      <c r="TK685" s="53" t="s">
        <v>10483</v>
      </c>
      <c r="TL685" s="53" t="s">
        <v>10483</v>
      </c>
      <c r="VF685" s="3" t="s">
        <v>4546</v>
      </c>
      <c r="VG685" s="9"/>
      <c r="VH685" s="9"/>
      <c r="VI685" s="9"/>
      <c r="VJ685" s="9"/>
      <c r="VO685" s="8"/>
      <c r="VT685" s="18"/>
      <c r="WA685" s="3" t="s">
        <v>777</v>
      </c>
      <c r="WX685" s="18"/>
      <c r="WZ685" s="18" t="s">
        <v>803</v>
      </c>
      <c r="XA685" s="18" t="s">
        <v>803</v>
      </c>
      <c r="XB685" s="18" t="s">
        <v>803</v>
      </c>
      <c r="XC685" s="18"/>
      <c r="XD685" s="18" t="s">
        <v>3243</v>
      </c>
      <c r="XE685" s="18" t="s">
        <v>3243</v>
      </c>
      <c r="XF685" s="18" t="s">
        <v>2728</v>
      </c>
      <c r="XG685" s="18" t="s">
        <v>803</v>
      </c>
      <c r="XH685" s="18"/>
      <c r="XI685" s="18"/>
      <c r="XJ685" s="18"/>
      <c r="XK685"/>
      <c r="XL685" s="3" t="s">
        <v>803</v>
      </c>
      <c r="XP685" s="18" t="s">
        <v>803</v>
      </c>
      <c r="XQ685" s="18" t="s">
        <v>803</v>
      </c>
      <c r="XT685" s="18"/>
      <c r="XU685" s="3" t="s">
        <v>803</v>
      </c>
      <c r="XV685"/>
      <c r="XX685" s="3" t="s">
        <v>803</v>
      </c>
      <c r="XY685" s="3" t="s">
        <v>1492</v>
      </c>
      <c r="YB685" s="3" t="s">
        <v>803</v>
      </c>
      <c r="YJ685" s="3" t="s">
        <v>360</v>
      </c>
      <c r="YX685" s="3" t="s">
        <v>2728</v>
      </c>
      <c r="ZC685" s="3"/>
    </row>
    <row r="686" spans="2:686" ht="33" customHeight="1" x14ac:dyDescent="0.2">
      <c r="F686" s="1"/>
      <c r="K686" s="6">
        <v>156</v>
      </c>
      <c r="L686" s="6">
        <v>223</v>
      </c>
      <c r="T686" s="3" t="s">
        <v>1089</v>
      </c>
      <c r="AC686" s="3"/>
      <c r="AE686" s="3" t="s">
        <v>3681</v>
      </c>
      <c r="AG686" s="162" t="s">
        <v>10483</v>
      </c>
      <c r="AI686" s="3" t="s">
        <v>3682</v>
      </c>
      <c r="AL686" s="9"/>
      <c r="AM686" s="6" t="s">
        <v>7182</v>
      </c>
      <c r="AO686" s="9"/>
      <c r="AP686" s="9"/>
      <c r="AQ686" s="9"/>
      <c r="BH686" s="28" t="s">
        <v>2708</v>
      </c>
      <c r="BQ686" s="28" t="s">
        <v>4455</v>
      </c>
      <c r="BS686" s="227" t="str">
        <f>DD689&amp;" "&amp;FO686&amp;" "&amp;EJ686&amp;" "&amp;HZ686&amp;" "&amp;IZ686&amp;" "&amp;KW686&amp;" "&amp;LU686&amp;" "&amp;MS686&amp;" "&amp;NP686&amp;" "&amp;OO686&amp;" "&amp;PL686&amp;" "&amp;QK686&amp;" "&amp;RM686&amp;" "&amp;SI686&amp;" "&amp;TE686&amp;" "&amp;UE686&amp;" "&amp;JZ686</f>
        <v xml:space="preserve">                </v>
      </c>
      <c r="EF686" s="9"/>
      <c r="FK686" s="9"/>
      <c r="GP686" s="2"/>
      <c r="GQ686" s="9"/>
      <c r="GZ686" s="166"/>
      <c r="HA686" s="166"/>
      <c r="HB686" s="166"/>
      <c r="HC686" s="166"/>
      <c r="HD686" s="166"/>
      <c r="HE686" s="166"/>
      <c r="HF686" s="166"/>
      <c r="HG686" s="166"/>
      <c r="HH686" s="166"/>
      <c r="HI686" s="166"/>
      <c r="HJ686" s="166"/>
      <c r="HK686" s="166"/>
      <c r="JZ686" s="9"/>
      <c r="KA686" s="9"/>
      <c r="KB686" s="9"/>
      <c r="KC686" s="9"/>
      <c r="KD686" s="9"/>
      <c r="KE686" s="9"/>
      <c r="KF686" s="9"/>
      <c r="TH686" s="53" t="s">
        <v>10483</v>
      </c>
      <c r="TI686" s="53" t="s">
        <v>10483</v>
      </c>
      <c r="TK686" s="53" t="s">
        <v>10483</v>
      </c>
      <c r="TL686" s="53" t="s">
        <v>10483</v>
      </c>
      <c r="VF686" s="3" t="s">
        <v>4546</v>
      </c>
      <c r="VG686" s="9"/>
      <c r="VH686" s="9"/>
      <c r="VI686" s="9"/>
      <c r="VJ686" s="9"/>
      <c r="VO686" s="8"/>
      <c r="VT686" s="18"/>
      <c r="WA686" s="3" t="s">
        <v>777</v>
      </c>
      <c r="WX686" s="18"/>
      <c r="WZ686" s="18" t="s">
        <v>1089</v>
      </c>
      <c r="XA686" s="18" t="s">
        <v>3681</v>
      </c>
      <c r="XB686" s="18"/>
      <c r="XC686" s="18"/>
      <c r="XD686" s="18" t="s">
        <v>3682</v>
      </c>
      <c r="XE686" s="18"/>
      <c r="XF686" s="18"/>
      <c r="XG686" s="18" t="s">
        <v>1013</v>
      </c>
      <c r="XH686" s="18"/>
      <c r="XI686" s="18"/>
      <c r="XJ686" s="18"/>
      <c r="XK686"/>
      <c r="XL686" s="3" t="s">
        <v>1013</v>
      </c>
      <c r="XO686" s="6" t="s">
        <v>7182</v>
      </c>
      <c r="XP686" s="6" t="s">
        <v>7182</v>
      </c>
      <c r="XQ686" s="6" t="s">
        <v>7182</v>
      </c>
      <c r="XV686"/>
      <c r="XY686" s="3" t="s">
        <v>1013</v>
      </c>
      <c r="YB686" s="3" t="s">
        <v>1013</v>
      </c>
      <c r="YJ686" s="3" t="s">
        <v>360</v>
      </c>
      <c r="ZC686" s="3"/>
    </row>
    <row r="687" spans="2:686" ht="33" customHeight="1" x14ac:dyDescent="0.2">
      <c r="B687" s="150" t="s">
        <v>11358</v>
      </c>
      <c r="C687" s="150" t="s">
        <v>9855</v>
      </c>
      <c r="D687" s="150" t="s">
        <v>9985</v>
      </c>
      <c r="E687" s="150" t="s">
        <v>10034</v>
      </c>
      <c r="F687" s="4" t="s">
        <v>2747</v>
      </c>
      <c r="K687" s="6">
        <v>157</v>
      </c>
      <c r="L687" s="6">
        <v>224</v>
      </c>
      <c r="M687" s="138" t="s">
        <v>3528</v>
      </c>
      <c r="N687" s="3" t="s">
        <v>10396</v>
      </c>
      <c r="O687" s="3" t="s">
        <v>10160</v>
      </c>
      <c r="P687" s="3">
        <v>3</v>
      </c>
      <c r="Q687" s="3" t="s">
        <v>2385</v>
      </c>
      <c r="S687" s="3" t="s">
        <v>861</v>
      </c>
      <c r="T687" s="3" t="s">
        <v>1179</v>
      </c>
      <c r="U687" s="3" t="s">
        <v>907</v>
      </c>
      <c r="V687" s="3" t="s">
        <v>906</v>
      </c>
      <c r="W687" s="3" t="s">
        <v>2211</v>
      </c>
      <c r="X687" s="6" t="s">
        <v>2746</v>
      </c>
      <c r="Y687" s="3" t="s">
        <v>2303</v>
      </c>
      <c r="Z687" s="3" t="s">
        <v>2302</v>
      </c>
      <c r="AA687" s="3" t="s">
        <v>2301</v>
      </c>
      <c r="AB687" s="6" t="s">
        <v>2020</v>
      </c>
      <c r="AC687" s="3" t="s">
        <v>218</v>
      </c>
      <c r="AD687" s="3" t="s">
        <v>3689</v>
      </c>
      <c r="AE687" s="3" t="s">
        <v>3687</v>
      </c>
      <c r="AF687" s="3" t="s">
        <v>3688</v>
      </c>
      <c r="AI687" s="3" t="s">
        <v>3690</v>
      </c>
      <c r="AJ687" s="3" t="s">
        <v>542</v>
      </c>
      <c r="AL687" s="9"/>
      <c r="AM687" s="4" t="s">
        <v>10794</v>
      </c>
      <c r="AN687" s="3" t="s">
        <v>537</v>
      </c>
      <c r="AO687" s="28">
        <v>9</v>
      </c>
      <c r="AP687" s="28">
        <v>9</v>
      </c>
      <c r="AQ687" s="9"/>
      <c r="AR687" s="28" t="s">
        <v>2921</v>
      </c>
      <c r="AS687" s="28"/>
      <c r="AT687" s="28">
        <v>575</v>
      </c>
      <c r="AU687" s="28">
        <v>575</v>
      </c>
      <c r="AV687" s="28">
        <v>0</v>
      </c>
      <c r="AW687" s="28" t="s">
        <v>2919</v>
      </c>
      <c r="AX687" s="28" t="s">
        <v>2920</v>
      </c>
      <c r="AY687" s="228" t="s">
        <v>2784</v>
      </c>
      <c r="AZ687" s="28" t="s">
        <v>557</v>
      </c>
      <c r="BA687" s="28" t="s">
        <v>557</v>
      </c>
      <c r="BB687" s="28" t="s">
        <v>542</v>
      </c>
      <c r="BC687" s="28" t="s">
        <v>542</v>
      </c>
      <c r="BH687" s="28" t="s">
        <v>2708</v>
      </c>
      <c r="BI687" s="28" t="s">
        <v>1529</v>
      </c>
      <c r="BK687" s="28" t="s">
        <v>1529</v>
      </c>
      <c r="BL687" s="28" t="s">
        <v>448</v>
      </c>
      <c r="BM687" s="28">
        <v>6</v>
      </c>
      <c r="BN687" s="28">
        <v>12</v>
      </c>
      <c r="BO687" s="28" t="s">
        <v>448</v>
      </c>
      <c r="BQ687" s="28" t="s">
        <v>4455</v>
      </c>
      <c r="BR687" s="227" t="s">
        <v>1393</v>
      </c>
      <c r="BS687" s="227" t="e">
        <f>#REF!&amp;" "&amp;FO687&amp;" "&amp;EJ687&amp;" "&amp;HZ687&amp;" "&amp;IZ687&amp;" "&amp;KW687&amp;" "&amp;LU687&amp;" "&amp;MS687&amp;" "&amp;NP687&amp;" "&amp;OO687&amp;" "&amp;PL687&amp;" "&amp;QK687&amp;" "&amp;RM687&amp;" "&amp;SI687&amp;" "&amp;TE687&amp;" "&amp;UE687&amp;" "&amp;JZ687</f>
        <v>#REF!</v>
      </c>
      <c r="BT687" s="28" t="s">
        <v>4145</v>
      </c>
      <c r="BU687" s="28" t="s">
        <v>8295</v>
      </c>
      <c r="BV687" s="28" t="s">
        <v>8296</v>
      </c>
      <c r="BW687" s="28" t="s">
        <v>8297</v>
      </c>
      <c r="CE687" s="28" t="s">
        <v>4458</v>
      </c>
      <c r="CK687" s="28" t="s">
        <v>4594</v>
      </c>
      <c r="CL687" s="28">
        <v>122</v>
      </c>
      <c r="CM687" s="28">
        <v>122</v>
      </c>
      <c r="CN687" s="3" t="s">
        <v>4891</v>
      </c>
      <c r="CO687" s="3">
        <v>122</v>
      </c>
      <c r="CP687" s="3" t="s">
        <v>515</v>
      </c>
      <c r="CQ687" s="3">
        <v>122</v>
      </c>
      <c r="CZ687" s="3">
        <v>122</v>
      </c>
      <c r="DA687" s="3">
        <v>122</v>
      </c>
      <c r="DE687" s="3" t="s">
        <v>4143</v>
      </c>
      <c r="DF687" s="3" t="s">
        <v>761</v>
      </c>
      <c r="DG687" s="3" t="s">
        <v>4143</v>
      </c>
      <c r="DH687" s="29">
        <v>3.35</v>
      </c>
      <c r="DJ687" s="29">
        <v>1.42</v>
      </c>
      <c r="EF687" s="9"/>
      <c r="FK687" s="9"/>
      <c r="GP687" s="2"/>
      <c r="GQ687" s="9"/>
      <c r="GU687" s="3"/>
      <c r="GZ687" s="166"/>
      <c r="HA687" s="166"/>
      <c r="HB687" s="166"/>
      <c r="HC687" s="166"/>
      <c r="HD687" s="166"/>
      <c r="HE687" s="166"/>
      <c r="HF687" s="166"/>
      <c r="HG687" s="166"/>
      <c r="HH687" s="166"/>
      <c r="HI687" s="166"/>
      <c r="HJ687" s="166"/>
      <c r="HK687" s="166"/>
      <c r="HO687" s="3" t="s">
        <v>557</v>
      </c>
      <c r="HZ687" s="3" t="s">
        <v>5560</v>
      </c>
      <c r="IA687" s="3" t="s">
        <v>5560</v>
      </c>
      <c r="IB687" s="3" t="s">
        <v>5560</v>
      </c>
      <c r="IC687" s="29">
        <v>66</v>
      </c>
      <c r="ID687" s="29">
        <v>21.4</v>
      </c>
      <c r="IF687" s="53" t="s">
        <v>10483</v>
      </c>
      <c r="IG687" s="53" t="s">
        <v>10483</v>
      </c>
      <c r="IH687" s="53"/>
      <c r="JZ687" s="9"/>
      <c r="KA687" s="9"/>
      <c r="KB687" s="9"/>
      <c r="KC687" s="9"/>
      <c r="KD687" s="9"/>
      <c r="KE687" s="9"/>
      <c r="KF687" s="9"/>
      <c r="OO687" s="3" t="s">
        <v>646</v>
      </c>
      <c r="OP687" s="3" t="s">
        <v>4170</v>
      </c>
      <c r="OQ687" s="3" t="s">
        <v>4403</v>
      </c>
      <c r="OR687" s="29">
        <v>3.55</v>
      </c>
      <c r="OS687" s="29">
        <v>0.95</v>
      </c>
      <c r="OT687" s="53" t="s">
        <v>10483</v>
      </c>
      <c r="OU687" s="53" t="s">
        <v>10483</v>
      </c>
      <c r="RM687" s="3" t="s">
        <v>4144</v>
      </c>
      <c r="RN687" s="3" t="s">
        <v>4144</v>
      </c>
      <c r="RO687" s="3" t="s">
        <v>4144</v>
      </c>
      <c r="RP687" s="29">
        <v>1.07</v>
      </c>
      <c r="RQ687" s="29">
        <v>0.61</v>
      </c>
      <c r="RR687" s="53" t="s">
        <v>10483</v>
      </c>
      <c r="RS687" s="53" t="s">
        <v>10483</v>
      </c>
      <c r="TE687" s="3" t="s">
        <v>4128</v>
      </c>
      <c r="TF687" s="3" t="s">
        <v>4583</v>
      </c>
      <c r="TG687" s="3" t="s">
        <v>4583</v>
      </c>
      <c r="TH687" s="29">
        <v>3.57</v>
      </c>
      <c r="TI687" s="29">
        <v>0.98</v>
      </c>
      <c r="VF687" s="3" t="s">
        <v>5046</v>
      </c>
      <c r="VG687" s="3" t="s">
        <v>5194</v>
      </c>
      <c r="VH687" s="3" t="s">
        <v>4501</v>
      </c>
      <c r="VI687" s="3">
        <v>69</v>
      </c>
      <c r="VJ687" s="3">
        <v>36.130000000000003</v>
      </c>
      <c r="VQ687" s="3" t="s">
        <v>3528</v>
      </c>
      <c r="VR687" s="3" t="s">
        <v>6550</v>
      </c>
      <c r="VS687" s="3" t="s">
        <v>6550</v>
      </c>
      <c r="VT687" s="6" t="s">
        <v>3528</v>
      </c>
      <c r="VV687" s="2" t="s">
        <v>6551</v>
      </c>
      <c r="VW687" s="2" t="s">
        <v>6552</v>
      </c>
      <c r="VX687" s="3" t="s">
        <v>6555</v>
      </c>
      <c r="VZ687" s="3" t="s">
        <v>537</v>
      </c>
      <c r="WA687" s="134" t="s">
        <v>537</v>
      </c>
      <c r="WB687" s="117" t="s">
        <v>10478</v>
      </c>
      <c r="WC687" s="3" t="s">
        <v>537</v>
      </c>
      <c r="WG687" s="7" t="s">
        <v>537</v>
      </c>
      <c r="WN687" s="2" t="s">
        <v>6553</v>
      </c>
      <c r="WO687" s="2" t="s">
        <v>6554</v>
      </c>
      <c r="WU687" s="3" t="s">
        <v>5839</v>
      </c>
      <c r="WV687" s="7" t="s">
        <v>537</v>
      </c>
      <c r="WZ687" s="6" t="s">
        <v>1179</v>
      </c>
      <c r="XA687" s="6" t="s">
        <v>3687</v>
      </c>
      <c r="XB687" s="6" t="s">
        <v>3688</v>
      </c>
      <c r="XD687" s="6" t="s">
        <v>3690</v>
      </c>
      <c r="XE687" s="6" t="s">
        <v>542</v>
      </c>
      <c r="XF687" s="6" t="s">
        <v>2522</v>
      </c>
      <c r="XG687" s="6" t="s">
        <v>1077</v>
      </c>
      <c r="XI687" s="6" t="s">
        <v>1223</v>
      </c>
      <c r="XK687"/>
      <c r="XL687" s="3" t="s">
        <v>1077</v>
      </c>
      <c r="XM687" s="6" t="s">
        <v>1292</v>
      </c>
      <c r="XN687" s="6" t="s">
        <v>1292</v>
      </c>
      <c r="XP687" s="6" t="s">
        <v>1077</v>
      </c>
      <c r="XQ687" s="6" t="s">
        <v>1077</v>
      </c>
      <c r="XS687" s="6" t="s">
        <v>11045</v>
      </c>
      <c r="XU687" s="3" t="s">
        <v>3688</v>
      </c>
      <c r="XV687" s="3">
        <v>9</v>
      </c>
      <c r="YB687" s="3" t="s">
        <v>1292</v>
      </c>
      <c r="YI687" s="3" t="s">
        <v>1976</v>
      </c>
      <c r="YJ687" s="3" t="s">
        <v>2671</v>
      </c>
      <c r="YL687" s="3" t="s">
        <v>983</v>
      </c>
      <c r="YQ687" s="3" t="s">
        <v>3899</v>
      </c>
      <c r="YR687" s="3" t="s">
        <v>3904</v>
      </c>
      <c r="YS687" s="3" t="s">
        <v>907</v>
      </c>
      <c r="YT687" s="3" t="s">
        <v>906</v>
      </c>
      <c r="YU687" s="3" t="s">
        <v>4052</v>
      </c>
      <c r="YV687" s="3" t="s">
        <v>537</v>
      </c>
      <c r="YX687" s="3" t="s">
        <v>2522</v>
      </c>
      <c r="YY687" s="3" t="s">
        <v>2157</v>
      </c>
      <c r="ZA687" s="6" t="s">
        <v>1978</v>
      </c>
      <c r="ZC687" s="3" t="s">
        <v>218</v>
      </c>
      <c r="ZH687" s="13" t="s">
        <v>1394</v>
      </c>
      <c r="ZI687" s="3" t="s">
        <v>5560</v>
      </c>
      <c r="ZJ687" s="3" t="s">
        <v>1395</v>
      </c>
    </row>
    <row r="688" spans="2:686" ht="33" customHeight="1" x14ac:dyDescent="0.2">
      <c r="K688" s="6">
        <v>157</v>
      </c>
      <c r="L688" s="6">
        <v>224</v>
      </c>
      <c r="T688" s="3" t="s">
        <v>1180</v>
      </c>
      <c r="AB688" s="6" t="s">
        <v>2020</v>
      </c>
      <c r="AC688" s="3" t="s">
        <v>218</v>
      </c>
      <c r="AD688" s="3" t="s">
        <v>3689</v>
      </c>
      <c r="AE688" s="3" t="s">
        <v>3691</v>
      </c>
      <c r="AF688" s="3" t="s">
        <v>3692</v>
      </c>
      <c r="AG688" s="3" t="s">
        <v>984</v>
      </c>
      <c r="AI688" s="3" t="s">
        <v>3693</v>
      </c>
      <c r="AL688" s="9"/>
      <c r="AM688" s="6" t="s">
        <v>1077</v>
      </c>
      <c r="AO688" s="28">
        <v>9</v>
      </c>
      <c r="AP688" s="28">
        <v>9</v>
      </c>
      <c r="AQ688" s="9"/>
      <c r="BH688" s="28" t="s">
        <v>2708</v>
      </c>
      <c r="BQ688" s="28" t="s">
        <v>4455</v>
      </c>
      <c r="BS688" s="227" t="e">
        <f>#REF!&amp;" "&amp;FO688&amp;" "&amp;EJ688&amp;" "&amp;HZ688&amp;" "&amp;IZ688&amp;" "&amp;KW688&amp;" "&amp;LU688&amp;" "&amp;MS688&amp;" "&amp;NP688&amp;" "&amp;OO688&amp;" "&amp;PL688&amp;" "&amp;QK688&amp;" "&amp;RM688&amp;" "&amp;SI688&amp;" "&amp;TE688&amp;" "&amp;UE688&amp;" "&amp;JZ688</f>
        <v>#REF!</v>
      </c>
      <c r="CL688" s="28">
        <v>98</v>
      </c>
      <c r="CM688" s="28">
        <v>98</v>
      </c>
      <c r="CO688" s="3">
        <v>98</v>
      </c>
      <c r="CQ688" s="3">
        <v>98</v>
      </c>
      <c r="CZ688" s="3">
        <v>98</v>
      </c>
      <c r="DA688" s="3">
        <v>98</v>
      </c>
      <c r="DG688" s="3"/>
      <c r="DH688" s="29">
        <v>3.55</v>
      </c>
      <c r="DJ688" s="29">
        <v>1.26</v>
      </c>
      <c r="EF688" s="9"/>
      <c r="FK688" s="9"/>
      <c r="GP688" s="2"/>
      <c r="GQ688" s="9"/>
      <c r="GU688" s="3"/>
      <c r="GZ688" s="166"/>
      <c r="HA688" s="166"/>
      <c r="HB688" s="166"/>
      <c r="HC688" s="166"/>
      <c r="HD688" s="166"/>
      <c r="HE688" s="166"/>
      <c r="HF688" s="166"/>
      <c r="HG688" s="166"/>
      <c r="HH688" s="166"/>
      <c r="HI688" s="166"/>
      <c r="HJ688" s="166"/>
      <c r="HK688" s="166"/>
      <c r="IC688" s="29">
        <v>68.42</v>
      </c>
      <c r="ID688" s="29">
        <v>20.93</v>
      </c>
      <c r="IF688" s="53" t="s">
        <v>10483</v>
      </c>
      <c r="IG688" s="53" t="s">
        <v>10483</v>
      </c>
      <c r="IH688" s="53"/>
      <c r="JZ688" s="9"/>
      <c r="KA688" s="9"/>
      <c r="KB688" s="9"/>
      <c r="KC688" s="9"/>
      <c r="KD688" s="9"/>
      <c r="KE688" s="9"/>
      <c r="KF688" s="9"/>
      <c r="OR688" s="29">
        <v>3.65</v>
      </c>
      <c r="OS688" s="29">
        <v>1.02</v>
      </c>
      <c r="OT688" s="53" t="s">
        <v>10483</v>
      </c>
      <c r="OU688" s="53" t="s">
        <v>10483</v>
      </c>
      <c r="RP688" s="29">
        <v>1.1499999999999999</v>
      </c>
      <c r="RQ688" s="29">
        <v>0.64</v>
      </c>
      <c r="RR688" s="53" t="s">
        <v>10483</v>
      </c>
      <c r="RS688" s="53" t="s">
        <v>10483</v>
      </c>
      <c r="TH688" s="29">
        <v>3.71</v>
      </c>
      <c r="TI688" s="29">
        <v>1.05</v>
      </c>
      <c r="VF688" s="3" t="s">
        <v>5046</v>
      </c>
      <c r="VG688" s="3" t="s">
        <v>5195</v>
      </c>
      <c r="VH688" s="3" t="s">
        <v>4504</v>
      </c>
      <c r="VI688" s="3">
        <v>98</v>
      </c>
      <c r="VJ688" s="3">
        <v>51.58</v>
      </c>
      <c r="WA688" s="134" t="s">
        <v>537</v>
      </c>
      <c r="WZ688" s="6" t="s">
        <v>1180</v>
      </c>
      <c r="XA688" s="6" t="s">
        <v>3691</v>
      </c>
      <c r="XB688" s="6" t="s">
        <v>985</v>
      </c>
      <c r="XD688" s="6" t="s">
        <v>3693</v>
      </c>
      <c r="XF688" s="6" t="s">
        <v>2729</v>
      </c>
      <c r="XG688" s="6" t="s">
        <v>1077</v>
      </c>
      <c r="XH688" s="6" t="s">
        <v>1077</v>
      </c>
      <c r="XK688"/>
      <c r="XL688" s="3" t="s">
        <v>1077</v>
      </c>
      <c r="XM688" s="6" t="s">
        <v>1077</v>
      </c>
      <c r="XN688" s="6" t="s">
        <v>1077</v>
      </c>
      <c r="XP688" s="6" t="s">
        <v>1077</v>
      </c>
      <c r="XQ688" s="6" t="s">
        <v>1077</v>
      </c>
      <c r="XS688" s="6" t="s">
        <v>11046</v>
      </c>
      <c r="XU688" s="3" t="s">
        <v>3692</v>
      </c>
      <c r="XV688" s="3">
        <v>9</v>
      </c>
      <c r="YB688" s="3" t="s">
        <v>1077</v>
      </c>
      <c r="YJ688" s="3" t="s">
        <v>2672</v>
      </c>
      <c r="YX688" s="3" t="s">
        <v>2729</v>
      </c>
      <c r="ZA688" s="6" t="s">
        <v>1977</v>
      </c>
      <c r="ZC688" s="3" t="s">
        <v>218</v>
      </c>
    </row>
    <row r="689" spans="1:686" ht="33" customHeight="1" x14ac:dyDescent="0.2">
      <c r="K689" s="6">
        <v>157</v>
      </c>
      <c r="L689" s="6">
        <v>224</v>
      </c>
      <c r="T689" s="3" t="s">
        <v>1181</v>
      </c>
      <c r="AC689" s="3"/>
      <c r="AD689" s="3" t="s">
        <v>3694</v>
      </c>
      <c r="AE689" s="3" t="s">
        <v>1181</v>
      </c>
      <c r="AG689" s="6" t="s">
        <v>1180</v>
      </c>
      <c r="AI689" s="3" t="s">
        <v>3695</v>
      </c>
      <c r="AL689" s="9"/>
      <c r="AM689" s="6" t="s">
        <v>10743</v>
      </c>
      <c r="AO689" s="9"/>
      <c r="AP689" s="9"/>
      <c r="AQ689" s="9"/>
      <c r="BH689" s="28" t="s">
        <v>2708</v>
      </c>
      <c r="BQ689" s="28" t="s">
        <v>4455</v>
      </c>
      <c r="BS689" s="227" t="e">
        <f>#REF!&amp;" "&amp;FO689&amp;" "&amp;EJ689&amp;" "&amp;HZ689&amp;" "&amp;IZ689&amp;" "&amp;KW689&amp;" "&amp;LU689&amp;" "&amp;MS689&amp;" "&amp;NP689&amp;" "&amp;OO689&amp;" "&amp;PL689&amp;" "&amp;QK689&amp;" "&amp;RM689&amp;" "&amp;SI689&amp;" "&amp;TE689&amp;" "&amp;UE689&amp;" "&amp;JZ689</f>
        <v>#REF!</v>
      </c>
      <c r="CL689" s="28">
        <v>194</v>
      </c>
      <c r="CM689" s="28">
        <v>194</v>
      </c>
      <c r="CO689" s="3">
        <v>194</v>
      </c>
      <c r="CQ689" s="3">
        <v>194</v>
      </c>
      <c r="CZ689" s="3">
        <v>194</v>
      </c>
      <c r="DA689" s="3">
        <v>194</v>
      </c>
      <c r="DG689" s="3"/>
      <c r="DH689" s="29">
        <v>3.2</v>
      </c>
      <c r="DJ689" s="29">
        <v>1.4</v>
      </c>
      <c r="EF689" s="9"/>
      <c r="FK689" s="9"/>
      <c r="GP689" s="2"/>
      <c r="GQ689" s="9"/>
      <c r="GU689" s="3"/>
      <c r="GZ689" s="166"/>
      <c r="HA689" s="166"/>
      <c r="HB689" s="166"/>
      <c r="HC689" s="166"/>
      <c r="HD689" s="166"/>
      <c r="HE689" s="166"/>
      <c r="HF689" s="166"/>
      <c r="HG689" s="166"/>
      <c r="HH689" s="166"/>
      <c r="HI689" s="166"/>
      <c r="HJ689" s="166"/>
      <c r="HK689" s="166"/>
      <c r="IC689" s="29">
        <v>64.05</v>
      </c>
      <c r="ID689" s="29">
        <v>22.24</v>
      </c>
      <c r="IF689" s="53" t="s">
        <v>10483</v>
      </c>
      <c r="IG689" s="53" t="s">
        <v>10483</v>
      </c>
      <c r="IH689" s="53"/>
      <c r="JZ689" s="9"/>
      <c r="KA689" s="9"/>
      <c r="KB689" s="9"/>
      <c r="KC689" s="9"/>
      <c r="KD689" s="9"/>
      <c r="KE689" s="9"/>
      <c r="KF689" s="9"/>
      <c r="OR689" s="29">
        <v>3.53</v>
      </c>
      <c r="OS689" s="29">
        <v>1.02</v>
      </c>
      <c r="OT689" s="53" t="s">
        <v>10483</v>
      </c>
      <c r="OU689" s="53" t="s">
        <v>10483</v>
      </c>
      <c r="RP689" s="29">
        <v>1.04</v>
      </c>
      <c r="RQ689" s="29">
        <v>0.67</v>
      </c>
      <c r="RR689" s="53" t="s">
        <v>10483</v>
      </c>
      <c r="RS689" s="53" t="s">
        <v>10483</v>
      </c>
      <c r="TH689" s="29">
        <v>3.41</v>
      </c>
      <c r="TI689" s="29">
        <v>1.06</v>
      </c>
      <c r="VF689" s="3" t="s">
        <v>5076</v>
      </c>
      <c r="VG689" s="9"/>
      <c r="VH689" s="9"/>
      <c r="VI689" s="9"/>
      <c r="VJ689" s="9"/>
      <c r="WA689" s="134" t="s">
        <v>537</v>
      </c>
      <c r="WZ689" s="6" t="s">
        <v>1181</v>
      </c>
      <c r="XA689" s="6" t="s">
        <v>1181</v>
      </c>
      <c r="XD689" s="6" t="s">
        <v>3695</v>
      </c>
      <c r="XG689" s="6" t="s">
        <v>1013</v>
      </c>
      <c r="XI689" s="6" t="s">
        <v>6351</v>
      </c>
      <c r="XK689"/>
      <c r="XL689" s="3" t="s">
        <v>1013</v>
      </c>
      <c r="XO689" s="6" t="s">
        <v>10527</v>
      </c>
      <c r="XP689" s="6" t="s">
        <v>9482</v>
      </c>
      <c r="XQ689" s="6" t="s">
        <v>9482</v>
      </c>
      <c r="XS689" s="6" t="s">
        <v>11047</v>
      </c>
      <c r="XV689"/>
      <c r="YB689" s="3" t="s">
        <v>1013</v>
      </c>
      <c r="YJ689" s="3" t="s">
        <v>2672</v>
      </c>
      <c r="ZC689" s="3"/>
    </row>
    <row r="690" spans="1:686" ht="33" customHeight="1" x14ac:dyDescent="0.2">
      <c r="A690" s="3" t="s">
        <v>7529</v>
      </c>
      <c r="B690" s="64" t="s">
        <v>11357</v>
      </c>
      <c r="C690" s="138" t="s">
        <v>9854</v>
      </c>
      <c r="D690" s="138"/>
      <c r="E690" s="138"/>
      <c r="I690" s="80" t="s">
        <v>9305</v>
      </c>
      <c r="K690" s="6" t="s">
        <v>9295</v>
      </c>
      <c r="L690" s="6">
        <v>225</v>
      </c>
      <c r="M690" s="138" t="s">
        <v>9296</v>
      </c>
      <c r="N690" s="3" t="s">
        <v>10396</v>
      </c>
      <c r="O690" s="3" t="s">
        <v>10160</v>
      </c>
      <c r="P690" s="3">
        <v>2</v>
      </c>
      <c r="Q690" s="6" t="s">
        <v>2327</v>
      </c>
      <c r="S690" s="3" t="s">
        <v>75</v>
      </c>
      <c r="T690" s="3" t="s">
        <v>9297</v>
      </c>
      <c r="U690" s="3" t="s">
        <v>9298</v>
      </c>
      <c r="V690" s="3" t="s">
        <v>9299</v>
      </c>
      <c r="W690" s="3" t="s">
        <v>49</v>
      </c>
      <c r="Y690" s="3" t="s">
        <v>2168</v>
      </c>
      <c r="Z690" s="3" t="s">
        <v>9300</v>
      </c>
      <c r="AB690" s="6" t="s">
        <v>1837</v>
      </c>
      <c r="AC690" s="6" t="s">
        <v>7003</v>
      </c>
      <c r="AD690" s="3" t="s">
        <v>9301</v>
      </c>
      <c r="AE690" s="3" t="s">
        <v>9302</v>
      </c>
      <c r="AF690" s="3" t="s">
        <v>9303</v>
      </c>
      <c r="AH690" s="3" t="s">
        <v>1757</v>
      </c>
      <c r="AI690" s="3" t="s">
        <v>49</v>
      </c>
      <c r="AJ690" s="3" t="s">
        <v>49</v>
      </c>
      <c r="AK690" s="3" t="s">
        <v>49</v>
      </c>
      <c r="AL690" s="3" t="s">
        <v>9304</v>
      </c>
      <c r="AM690" s="4" t="s">
        <v>10794</v>
      </c>
      <c r="AN690" s="3" t="s">
        <v>537</v>
      </c>
      <c r="AO690" s="28">
        <v>9</v>
      </c>
      <c r="AP690" s="28">
        <v>9</v>
      </c>
      <c r="AQ690" s="28" t="s">
        <v>5975</v>
      </c>
      <c r="AR690" s="98" t="s">
        <v>49</v>
      </c>
      <c r="AS690" s="98" t="s">
        <v>49</v>
      </c>
      <c r="AT690" s="98">
        <v>316</v>
      </c>
      <c r="AU690" s="98">
        <v>316</v>
      </c>
      <c r="AV690" s="98">
        <v>0</v>
      </c>
      <c r="AW690" s="98">
        <v>20.8</v>
      </c>
      <c r="AX690" s="98">
        <v>2.2599999999999998</v>
      </c>
      <c r="AY690" s="226" t="s">
        <v>5975</v>
      </c>
      <c r="AZ690" s="28" t="s">
        <v>1757</v>
      </c>
      <c r="BA690" s="28" t="s">
        <v>1757</v>
      </c>
      <c r="BB690" s="28" t="s">
        <v>1757</v>
      </c>
      <c r="BC690" s="28" t="s">
        <v>7297</v>
      </c>
      <c r="BE690" s="28" t="s">
        <v>5975</v>
      </c>
      <c r="BF690" s="28" t="s">
        <v>7297</v>
      </c>
      <c r="BH690" s="28" t="s">
        <v>7529</v>
      </c>
      <c r="BI690" s="28" t="s">
        <v>1529</v>
      </c>
      <c r="BK690" s="28" t="s">
        <v>11</v>
      </c>
      <c r="BQ690" s="28" t="s">
        <v>7529</v>
      </c>
      <c r="BR690" s="227" t="s">
        <v>590</v>
      </c>
      <c r="CE690" s="28" t="s">
        <v>4475</v>
      </c>
      <c r="CF690" s="28" t="s">
        <v>5975</v>
      </c>
      <c r="CI690" s="118" t="s">
        <v>9305</v>
      </c>
      <c r="CK690" s="28" t="s">
        <v>4594</v>
      </c>
      <c r="CL690" s="28">
        <v>122</v>
      </c>
      <c r="CM690" s="28" t="s">
        <v>5975</v>
      </c>
      <c r="CN690" s="3" t="s">
        <v>11</v>
      </c>
      <c r="CO690" s="134" t="s">
        <v>5975</v>
      </c>
      <c r="DA690" s="65" t="s">
        <v>5975</v>
      </c>
      <c r="EF690" s="9"/>
      <c r="FK690" s="9"/>
      <c r="GP690" s="2"/>
      <c r="GQ690" s="9"/>
      <c r="GZ690" s="166"/>
      <c r="HA690" s="166"/>
      <c r="HB690" s="166"/>
      <c r="HC690" s="166"/>
      <c r="HD690" s="166"/>
      <c r="HE690" s="166"/>
      <c r="HF690" s="166"/>
      <c r="HG690" s="166"/>
      <c r="HH690" s="166"/>
      <c r="HI690" s="166"/>
      <c r="HJ690" s="166"/>
      <c r="HK690" s="166"/>
      <c r="HO690" s="3" t="s">
        <v>557</v>
      </c>
      <c r="JZ690" s="9"/>
      <c r="KA690" s="9"/>
      <c r="KB690" s="9"/>
      <c r="KC690" s="9"/>
      <c r="KD690" s="9"/>
      <c r="KE690" s="9"/>
      <c r="KF690" s="9"/>
      <c r="VZ690" s="3" t="s">
        <v>537</v>
      </c>
      <c r="WA690" s="134" t="s">
        <v>537</v>
      </c>
      <c r="WB690" s="117" t="s">
        <v>10426</v>
      </c>
      <c r="WC690" s="3" t="s">
        <v>9393</v>
      </c>
      <c r="WD690" s="3" t="s">
        <v>9393</v>
      </c>
      <c r="XN690" s="18" t="s">
        <v>1223</v>
      </c>
      <c r="XO690" s="18" t="s">
        <v>1292</v>
      </c>
      <c r="XP690" s="6" t="s">
        <v>10498</v>
      </c>
      <c r="XQ690" s="6" t="s">
        <v>10498</v>
      </c>
      <c r="XS690" s="6" t="s">
        <v>11045</v>
      </c>
      <c r="XU690" s="3" t="s">
        <v>9303</v>
      </c>
      <c r="XV690" s="3">
        <v>9</v>
      </c>
      <c r="YA690" s="6" t="s">
        <v>9571</v>
      </c>
    </row>
    <row r="691" spans="1:686" ht="33" customHeight="1" x14ac:dyDescent="0.2">
      <c r="A691" s="3" t="s">
        <v>7529</v>
      </c>
      <c r="K691" s="6" t="s">
        <v>9295</v>
      </c>
      <c r="L691" s="6">
        <v>225</v>
      </c>
      <c r="T691" s="3" t="s">
        <v>8387</v>
      </c>
      <c r="AF691" s="3" t="s">
        <v>9287</v>
      </c>
      <c r="AG691" s="3" t="s">
        <v>984</v>
      </c>
      <c r="AM691" s="6" t="s">
        <v>10743</v>
      </c>
      <c r="BH691" s="28" t="s">
        <v>7529</v>
      </c>
      <c r="BQ691" s="28" t="s">
        <v>7529</v>
      </c>
      <c r="CL691" s="28">
        <v>194</v>
      </c>
      <c r="CM691" s="28" t="s">
        <v>5975</v>
      </c>
      <c r="CO691" s="134" t="s">
        <v>5975</v>
      </c>
      <c r="DA691" s="65" t="s">
        <v>5975</v>
      </c>
      <c r="EF691" s="9"/>
      <c r="FK691" s="9"/>
      <c r="GP691" s="2"/>
      <c r="GQ691" s="9"/>
      <c r="GZ691" s="166"/>
      <c r="HA691" s="166"/>
      <c r="HB691" s="166"/>
      <c r="HC691" s="166"/>
      <c r="HD691" s="166"/>
      <c r="HE691" s="166"/>
      <c r="HF691" s="166"/>
      <c r="HG691" s="166"/>
      <c r="HH691" s="166"/>
      <c r="HI691" s="166"/>
      <c r="HJ691" s="166"/>
      <c r="HK691" s="166"/>
      <c r="JZ691" s="9"/>
      <c r="KA691" s="9"/>
      <c r="KB691" s="9"/>
      <c r="KC691" s="9"/>
      <c r="KD691" s="9"/>
      <c r="KE691" s="9"/>
      <c r="KF691" s="9"/>
      <c r="WA691" s="134" t="s">
        <v>537</v>
      </c>
      <c r="XN691" s="6" t="s">
        <v>9568</v>
      </c>
      <c r="XO691" s="6" t="s">
        <v>9568</v>
      </c>
      <c r="XP691" s="6" t="s">
        <v>9568</v>
      </c>
      <c r="XQ691" s="6" t="s">
        <v>9568</v>
      </c>
      <c r="XS691" s="6" t="s">
        <v>11047</v>
      </c>
      <c r="XU691" s="3" t="s">
        <v>9287</v>
      </c>
      <c r="XZ691" s="6" t="s">
        <v>9808</v>
      </c>
      <c r="YA691" s="6" t="s">
        <v>9572</v>
      </c>
    </row>
    <row r="692" spans="1:686" ht="33" customHeight="1" x14ac:dyDescent="0.2">
      <c r="A692" s="3" t="s">
        <v>7529</v>
      </c>
      <c r="B692" s="8" t="s">
        <v>11356</v>
      </c>
      <c r="C692" s="8" t="s">
        <v>9856</v>
      </c>
      <c r="D692" s="8" t="s">
        <v>10035</v>
      </c>
      <c r="E692" s="8" t="s">
        <v>10036</v>
      </c>
      <c r="F692" s="4" t="s">
        <v>9574</v>
      </c>
      <c r="K692" s="6" t="s">
        <v>9162</v>
      </c>
      <c r="L692" s="6">
        <v>226</v>
      </c>
      <c r="M692" s="138" t="s">
        <v>9163</v>
      </c>
      <c r="N692" s="3" t="s">
        <v>10396</v>
      </c>
      <c r="O692" s="3" t="s">
        <v>10160</v>
      </c>
      <c r="P692" s="3">
        <v>6</v>
      </c>
      <c r="Q692" s="6" t="s">
        <v>9164</v>
      </c>
      <c r="T692" s="3" t="s">
        <v>49</v>
      </c>
      <c r="AM692" s="6" t="s">
        <v>810</v>
      </c>
      <c r="AN692" s="3" t="s">
        <v>537</v>
      </c>
      <c r="AU692" s="98">
        <v>100</v>
      </c>
      <c r="AV692" s="98">
        <v>137</v>
      </c>
      <c r="BH692" s="28" t="s">
        <v>7529</v>
      </c>
      <c r="BQ692" s="28" t="s">
        <v>7529</v>
      </c>
      <c r="EF692" s="9"/>
      <c r="FK692" s="9"/>
      <c r="GP692" s="2"/>
      <c r="GQ692" s="9"/>
      <c r="GZ692" s="166"/>
      <c r="HA692" s="166"/>
      <c r="HB692" s="166"/>
      <c r="HC692" s="166"/>
      <c r="HD692" s="166"/>
      <c r="HE692" s="166"/>
      <c r="HF692" s="166"/>
      <c r="HG692" s="166"/>
      <c r="HH692" s="166"/>
      <c r="HI692" s="166"/>
      <c r="HJ692" s="166"/>
      <c r="HK692" s="166"/>
      <c r="HO692" s="3" t="s">
        <v>542</v>
      </c>
      <c r="JZ692" s="9"/>
      <c r="KA692" s="9"/>
      <c r="KB692" s="9"/>
      <c r="KC692" s="9"/>
      <c r="KD692" s="9"/>
      <c r="KE692" s="9"/>
      <c r="KF692" s="9"/>
      <c r="VZ692" s="3" t="s">
        <v>777</v>
      </c>
      <c r="WA692" s="3" t="s">
        <v>777</v>
      </c>
      <c r="WC692" s="3" t="s">
        <v>777</v>
      </c>
      <c r="WD692" s="3" t="s">
        <v>6130</v>
      </c>
      <c r="XN692" s="6" t="s">
        <v>9740</v>
      </c>
      <c r="XO692" s="6" t="s">
        <v>791</v>
      </c>
      <c r="XP692" s="6" t="s">
        <v>1223</v>
      </c>
      <c r="XQ692" s="6" t="s">
        <v>1223</v>
      </c>
      <c r="XS692" s="6" t="s">
        <v>1223</v>
      </c>
      <c r="XZ692" s="6" t="s">
        <v>9809</v>
      </c>
      <c r="YA692" s="18" t="s">
        <v>9573</v>
      </c>
    </row>
    <row r="693" spans="1:686" ht="33" customHeight="1" x14ac:dyDescent="0.2">
      <c r="A693" s="3" t="s">
        <v>7529</v>
      </c>
      <c r="K693" s="6" t="s">
        <v>9162</v>
      </c>
      <c r="L693" s="6">
        <v>226</v>
      </c>
      <c r="T693" s="3" t="s">
        <v>49</v>
      </c>
      <c r="AG693" s="162" t="s">
        <v>10483</v>
      </c>
      <c r="AM693" s="6" t="s">
        <v>810</v>
      </c>
      <c r="BH693" s="28" t="s">
        <v>7529</v>
      </c>
      <c r="BQ693" s="28" t="s">
        <v>7529</v>
      </c>
      <c r="EF693" s="9"/>
      <c r="FK693" s="9"/>
      <c r="GP693" s="2"/>
      <c r="GQ693" s="9"/>
      <c r="GZ693" s="166"/>
      <c r="HA693" s="166"/>
      <c r="HB693" s="166"/>
      <c r="HC693" s="166"/>
      <c r="HD693" s="166"/>
      <c r="HE693" s="166"/>
      <c r="HF693" s="166"/>
      <c r="HG693" s="166"/>
      <c r="HH693" s="166"/>
      <c r="HI693" s="166"/>
      <c r="HJ693" s="166"/>
      <c r="HK693" s="166"/>
      <c r="JZ693" s="9"/>
      <c r="KA693" s="9"/>
      <c r="KB693" s="9"/>
      <c r="KC693" s="9"/>
      <c r="KD693" s="9"/>
      <c r="KE693" s="9"/>
      <c r="KF693" s="9"/>
      <c r="WA693" s="3" t="s">
        <v>777</v>
      </c>
      <c r="XP693" s="4" t="s">
        <v>10504</v>
      </c>
      <c r="XQ693" s="4" t="s">
        <v>10504</v>
      </c>
      <c r="XS693" s="6" t="s">
        <v>1223</v>
      </c>
      <c r="XT693" s="4"/>
    </row>
    <row r="694" spans="1:686" ht="33" customHeight="1" x14ac:dyDescent="0.2">
      <c r="A694" s="3" t="s">
        <v>7529</v>
      </c>
      <c r="B694" s="150" t="s">
        <v>11358</v>
      </c>
      <c r="C694" s="150" t="s">
        <v>9857</v>
      </c>
      <c r="D694" s="150" t="s">
        <v>10025</v>
      </c>
      <c r="E694" s="150" t="s">
        <v>10025</v>
      </c>
      <c r="F694" s="4" t="s">
        <v>9858</v>
      </c>
      <c r="K694" s="6" t="s">
        <v>9165</v>
      </c>
      <c r="L694" s="6">
        <v>227</v>
      </c>
      <c r="M694" s="138" t="s">
        <v>9981</v>
      </c>
      <c r="N694" s="3" t="s">
        <v>10396</v>
      </c>
      <c r="O694" s="3" t="s">
        <v>10397</v>
      </c>
      <c r="P694" s="3">
        <v>2</v>
      </c>
      <c r="Q694" s="6" t="s">
        <v>2307</v>
      </c>
      <c r="S694" s="3" t="s">
        <v>75</v>
      </c>
      <c r="T694" s="3" t="s">
        <v>9166</v>
      </c>
      <c r="U694" s="3" t="s">
        <v>49</v>
      </c>
      <c r="V694" s="28" t="s">
        <v>9168</v>
      </c>
      <c r="W694" s="3" t="s">
        <v>8442</v>
      </c>
      <c r="Y694" s="3" t="s">
        <v>2673</v>
      </c>
      <c r="Z694" s="3" t="s">
        <v>2166</v>
      </c>
      <c r="AA694" s="3" t="s">
        <v>9169</v>
      </c>
      <c r="AB694" s="6" t="s">
        <v>1837</v>
      </c>
      <c r="AC694" s="6" t="s">
        <v>7003</v>
      </c>
      <c r="AD694" s="3" t="s">
        <v>9170</v>
      </c>
      <c r="AE694" s="6"/>
      <c r="AF694" s="3" t="s">
        <v>9166</v>
      </c>
      <c r="AG694" s="162" t="s">
        <v>10483</v>
      </c>
      <c r="AH694" s="3" t="s">
        <v>49</v>
      </c>
      <c r="AI694" s="3" t="s">
        <v>49</v>
      </c>
      <c r="AJ694" s="3" t="s">
        <v>49</v>
      </c>
      <c r="AK694" s="3" t="s">
        <v>49</v>
      </c>
      <c r="AL694" s="3" t="s">
        <v>9171</v>
      </c>
      <c r="AM694" s="4" t="s">
        <v>11048</v>
      </c>
      <c r="AN694" s="3" t="s">
        <v>537</v>
      </c>
      <c r="AO694" s="28">
        <v>2</v>
      </c>
      <c r="AP694" s="28">
        <v>2</v>
      </c>
      <c r="AQ694" s="28" t="s">
        <v>5975</v>
      </c>
      <c r="AR694" s="98" t="s">
        <v>3247</v>
      </c>
      <c r="AS694" s="98" t="s">
        <v>9172</v>
      </c>
      <c r="AT694" s="98">
        <v>94</v>
      </c>
      <c r="AU694" s="98">
        <v>94</v>
      </c>
      <c r="AV694" s="98">
        <v>0</v>
      </c>
      <c r="AW694" s="98">
        <v>20.6</v>
      </c>
      <c r="AX694" s="98">
        <v>2.9</v>
      </c>
      <c r="AY694" s="98" t="s">
        <v>2535</v>
      </c>
      <c r="AZ694" s="28" t="s">
        <v>7297</v>
      </c>
      <c r="BA694" s="28" t="s">
        <v>7297</v>
      </c>
      <c r="BB694" s="28" t="s">
        <v>1757</v>
      </c>
      <c r="BC694" s="28" t="s">
        <v>1757</v>
      </c>
      <c r="BE694" s="28" t="s">
        <v>8477</v>
      </c>
      <c r="BF694" s="28" t="s">
        <v>7297</v>
      </c>
      <c r="BH694" s="28" t="s">
        <v>7529</v>
      </c>
      <c r="BI694" s="28" t="s">
        <v>1529</v>
      </c>
      <c r="BK694" s="28" t="s">
        <v>4892</v>
      </c>
      <c r="BL694" s="28" t="s">
        <v>8907</v>
      </c>
      <c r="BQ694" s="28" t="s">
        <v>7529</v>
      </c>
      <c r="BR694" s="227" t="s">
        <v>9180</v>
      </c>
      <c r="BT694" s="28" t="s">
        <v>9179</v>
      </c>
      <c r="BU694" s="28" t="s">
        <v>9173</v>
      </c>
      <c r="BV694" s="28" t="s">
        <v>9174</v>
      </c>
      <c r="BW694" s="28" t="s">
        <v>9175</v>
      </c>
      <c r="BX694" s="28" t="s">
        <v>9176</v>
      </c>
      <c r="BY694" s="28" t="s">
        <v>9177</v>
      </c>
      <c r="BZ694" s="28" t="s">
        <v>9178</v>
      </c>
      <c r="CE694" s="28" t="s">
        <v>3247</v>
      </c>
      <c r="CF694" s="28" t="s">
        <v>3243</v>
      </c>
      <c r="CK694" s="28" t="s">
        <v>4594</v>
      </c>
      <c r="CL694" s="28">
        <v>43</v>
      </c>
      <c r="CM694" s="28">
        <v>42</v>
      </c>
      <c r="CN694" s="3" t="s">
        <v>178</v>
      </c>
      <c r="CO694" s="3">
        <v>41</v>
      </c>
      <c r="CX694" s="65">
        <v>41</v>
      </c>
      <c r="DE694" s="3" t="s">
        <v>4169</v>
      </c>
      <c r="DF694" s="3" t="s">
        <v>4169</v>
      </c>
      <c r="DG694" s="29">
        <v>2.4</v>
      </c>
      <c r="DH694" s="29">
        <v>0.54</v>
      </c>
      <c r="DJ694" s="29">
        <v>2.16</v>
      </c>
      <c r="DK694" s="29">
        <v>0.5</v>
      </c>
      <c r="DM694" s="65">
        <v>2.0699999999999998</v>
      </c>
      <c r="DN694" s="65">
        <v>0.56000000000000005</v>
      </c>
      <c r="EF694" s="9"/>
      <c r="EK694" s="3" t="s">
        <v>596</v>
      </c>
      <c r="EL694" s="3" t="s">
        <v>596</v>
      </c>
      <c r="EM694" s="29">
        <v>2.9</v>
      </c>
      <c r="EN694" s="29">
        <v>1.17</v>
      </c>
      <c r="EP694" s="29">
        <v>2.31</v>
      </c>
      <c r="EQ694" s="29">
        <v>1.08</v>
      </c>
      <c r="ES694" s="65">
        <v>2.19</v>
      </c>
      <c r="ET694" s="65">
        <v>1.01</v>
      </c>
      <c r="FK694" s="9"/>
      <c r="GP694" s="2"/>
      <c r="GQ694" s="9"/>
      <c r="GZ694" s="166"/>
      <c r="HA694" s="166"/>
      <c r="HB694" s="166"/>
      <c r="HC694" s="166"/>
      <c r="HD694" s="166"/>
      <c r="HE694" s="166"/>
      <c r="HF694" s="166"/>
      <c r="HG694" s="166"/>
      <c r="HH694" s="166"/>
      <c r="HI694" s="166"/>
      <c r="HJ694" s="166"/>
      <c r="HK694" s="166"/>
      <c r="HO694" s="3" t="s">
        <v>542</v>
      </c>
      <c r="JZ694" s="9"/>
      <c r="KA694" s="9"/>
      <c r="KB694" s="9"/>
      <c r="KC694" s="9"/>
      <c r="KD694" s="9"/>
      <c r="KE694" s="9"/>
      <c r="KF694" s="9"/>
      <c r="MT694" s="3" t="s">
        <v>4104</v>
      </c>
      <c r="MU694" s="29">
        <v>24.4</v>
      </c>
      <c r="MV694" s="29">
        <v>4.59</v>
      </c>
      <c r="MX694" s="29">
        <v>24.45</v>
      </c>
      <c r="MY694" s="29">
        <v>4.76</v>
      </c>
      <c r="MZ694" s="65">
        <v>24.42</v>
      </c>
      <c r="NA694" s="65">
        <v>4.84</v>
      </c>
      <c r="VZ694" s="3" t="s">
        <v>537</v>
      </c>
      <c r="WA694" s="134" t="s">
        <v>537</v>
      </c>
      <c r="WB694" s="117" t="s">
        <v>10439</v>
      </c>
      <c r="WC694" s="158" t="s">
        <v>777</v>
      </c>
      <c r="WD694" s="158" t="s">
        <v>9393</v>
      </c>
      <c r="WF694" s="3" t="s">
        <v>9982</v>
      </c>
      <c r="XN694" s="18" t="s">
        <v>1285</v>
      </c>
      <c r="XO694" s="18" t="s">
        <v>9576</v>
      </c>
      <c r="XP694" s="6" t="s">
        <v>10498</v>
      </c>
      <c r="XQ694" s="6" t="s">
        <v>10498</v>
      </c>
      <c r="XS694" s="4" t="s">
        <v>11049</v>
      </c>
      <c r="XU694" s="3" t="s">
        <v>9166</v>
      </c>
      <c r="XV694" s="3">
        <v>2</v>
      </c>
      <c r="YA694" s="6" t="s">
        <v>9575</v>
      </c>
    </row>
    <row r="695" spans="1:686" ht="33" customHeight="1" x14ac:dyDescent="0.2">
      <c r="A695" s="3" t="s">
        <v>7529</v>
      </c>
      <c r="K695" s="6" t="s">
        <v>9165</v>
      </c>
      <c r="L695" s="6">
        <v>227</v>
      </c>
      <c r="T695" s="3" t="s">
        <v>9167</v>
      </c>
      <c r="AE695" s="6"/>
      <c r="AF695" s="3" t="s">
        <v>9167</v>
      </c>
      <c r="AG695" s="162" t="s">
        <v>10483</v>
      </c>
      <c r="AM695" s="6" t="s">
        <v>10743</v>
      </c>
      <c r="BH695" s="28" t="s">
        <v>7529</v>
      </c>
      <c r="BQ695" s="28" t="s">
        <v>7529</v>
      </c>
      <c r="CL695" s="28">
        <v>56</v>
      </c>
      <c r="CM695" s="28">
        <v>54</v>
      </c>
      <c r="CO695" s="3">
        <v>53</v>
      </c>
      <c r="CX695" s="65">
        <v>53</v>
      </c>
      <c r="DG695" s="29">
        <v>2.58</v>
      </c>
      <c r="DH695" s="29">
        <v>0.59</v>
      </c>
      <c r="DJ695" s="29">
        <v>2.59</v>
      </c>
      <c r="DK695" s="29">
        <v>0.6</v>
      </c>
      <c r="DM695" s="65">
        <v>2.58</v>
      </c>
      <c r="DN695" s="65">
        <v>0.64</v>
      </c>
      <c r="EF695" s="9"/>
      <c r="EM695" s="29">
        <v>3.02</v>
      </c>
      <c r="EN695" s="29">
        <v>1.08</v>
      </c>
      <c r="EP695" s="29">
        <v>2.9</v>
      </c>
      <c r="EQ695" s="29">
        <v>1.1599999999999999</v>
      </c>
      <c r="ES695" s="65">
        <v>2.91</v>
      </c>
      <c r="ET695" s="65">
        <v>1.32</v>
      </c>
      <c r="FK695" s="9"/>
      <c r="GP695" s="2"/>
      <c r="GQ695" s="9"/>
      <c r="GZ695" s="166"/>
      <c r="HA695" s="166"/>
      <c r="HB695" s="166"/>
      <c r="HC695" s="166"/>
      <c r="HD695" s="166"/>
      <c r="HE695" s="166"/>
      <c r="HF695" s="166"/>
      <c r="HG695" s="166"/>
      <c r="HH695" s="166"/>
      <c r="HI695" s="166"/>
      <c r="HJ695" s="166"/>
      <c r="HK695" s="166"/>
      <c r="JZ695" s="9"/>
      <c r="KA695" s="9"/>
      <c r="KB695" s="9"/>
      <c r="KC695" s="9"/>
      <c r="KD695" s="9"/>
      <c r="KE695" s="9"/>
      <c r="KF695" s="9"/>
      <c r="MU695" s="29">
        <v>23.32</v>
      </c>
      <c r="MV695" s="29">
        <v>3.23</v>
      </c>
      <c r="MX695" s="29">
        <v>23.26</v>
      </c>
      <c r="MY695" s="29">
        <v>3.21</v>
      </c>
      <c r="MZ695" s="65">
        <v>23.22</v>
      </c>
      <c r="NA695" s="65">
        <v>3.31</v>
      </c>
      <c r="WA695" s="134" t="s">
        <v>537</v>
      </c>
      <c r="XN695" s="18" t="s">
        <v>9568</v>
      </c>
      <c r="XO695" s="18" t="s">
        <v>9570</v>
      </c>
      <c r="XP695" s="6" t="s">
        <v>10498</v>
      </c>
      <c r="XQ695" s="6" t="s">
        <v>10498</v>
      </c>
      <c r="XS695" s="6" t="s">
        <v>11050</v>
      </c>
      <c r="XU695" s="3" t="s">
        <v>9167</v>
      </c>
    </row>
    <row r="696" spans="1:686" ht="33" customHeight="1" x14ac:dyDescent="0.2">
      <c r="A696" s="162" t="s">
        <v>10483</v>
      </c>
      <c r="B696" s="64" t="s">
        <v>11357</v>
      </c>
      <c r="C696" s="64" t="s">
        <v>9823</v>
      </c>
      <c r="D696" s="64"/>
      <c r="E696" s="64"/>
      <c r="J696" s="80" t="s">
        <v>5593</v>
      </c>
      <c r="K696" s="6">
        <v>158</v>
      </c>
      <c r="L696" s="6">
        <v>228</v>
      </c>
      <c r="M696" s="138" t="s">
        <v>973</v>
      </c>
      <c r="N696" s="3" t="s">
        <v>10398</v>
      </c>
      <c r="O696" s="3" t="s">
        <v>10399</v>
      </c>
      <c r="P696" s="3">
        <v>2</v>
      </c>
      <c r="Q696" s="6" t="s">
        <v>2327</v>
      </c>
      <c r="S696" s="3" t="s">
        <v>75</v>
      </c>
      <c r="T696" s="3" t="s">
        <v>985</v>
      </c>
      <c r="U696" s="3" t="s">
        <v>16</v>
      </c>
      <c r="V696" s="3" t="s">
        <v>143</v>
      </c>
      <c r="W696" s="3" t="s">
        <v>2114</v>
      </c>
      <c r="X696" s="6" t="s">
        <v>2167</v>
      </c>
      <c r="Y696" s="3" t="s">
        <v>2229</v>
      </c>
      <c r="Z696" s="3" t="s">
        <v>2166</v>
      </c>
      <c r="AA696" s="3" t="s">
        <v>2230</v>
      </c>
      <c r="AB696" s="6" t="s">
        <v>2020</v>
      </c>
      <c r="AC696" s="3" t="s">
        <v>218</v>
      </c>
      <c r="AD696" s="3" t="s">
        <v>3697</v>
      </c>
      <c r="AE696" s="3" t="s">
        <v>3696</v>
      </c>
      <c r="AF696" s="3" t="s">
        <v>985</v>
      </c>
      <c r="AG696" s="162" t="s">
        <v>10483</v>
      </c>
      <c r="AI696" s="3" t="s">
        <v>3698</v>
      </c>
      <c r="AJ696" s="3" t="s">
        <v>542</v>
      </c>
      <c r="AL696" s="9"/>
      <c r="AM696" s="6" t="s">
        <v>1077</v>
      </c>
      <c r="AN696" s="3" t="s">
        <v>537</v>
      </c>
      <c r="AO696" s="28">
        <v>12</v>
      </c>
      <c r="AP696" s="28">
        <v>4</v>
      </c>
      <c r="AQ696" s="9"/>
      <c r="AR696" s="98" t="s">
        <v>2762</v>
      </c>
      <c r="AT696" s="98">
        <v>57</v>
      </c>
      <c r="AU696" s="98">
        <v>57</v>
      </c>
      <c r="AV696" s="98">
        <v>0</v>
      </c>
      <c r="AW696" s="98">
        <v>19.7</v>
      </c>
      <c r="AX696" s="98" t="s">
        <v>49</v>
      </c>
      <c r="AY696" s="226" t="s">
        <v>49</v>
      </c>
      <c r="AZ696" s="28" t="s">
        <v>557</v>
      </c>
      <c r="BA696" s="28" t="s">
        <v>557</v>
      </c>
      <c r="BB696" s="28" t="s">
        <v>542</v>
      </c>
      <c r="BC696" s="28" t="s">
        <v>542</v>
      </c>
      <c r="BD696" s="28" t="s">
        <v>53</v>
      </c>
      <c r="BE696" s="28" t="s">
        <v>10</v>
      </c>
      <c r="BF696" s="28" t="s">
        <v>30</v>
      </c>
      <c r="BG696" s="28" t="s">
        <v>12</v>
      </c>
      <c r="BH696" s="28" t="s">
        <v>2708</v>
      </c>
      <c r="BI696" s="28" t="s">
        <v>1529</v>
      </c>
      <c r="BJ696" s="28" t="s">
        <v>30</v>
      </c>
      <c r="BK696" s="28">
        <v>12</v>
      </c>
      <c r="BL696" s="28">
        <v>3</v>
      </c>
      <c r="BM696" s="28">
        <v>6</v>
      </c>
      <c r="BN696" s="28" t="s">
        <v>448</v>
      </c>
      <c r="BQ696" s="28" t="s">
        <v>4455</v>
      </c>
      <c r="BR696" s="227" t="s">
        <v>1404</v>
      </c>
      <c r="BS696" s="227" t="str">
        <f t="shared" ref="BS696:BS701" si="24">DD696&amp;" "&amp;FO696&amp;" "&amp;EJ696&amp;" "&amp;HZ696&amp;" "&amp;IZ696&amp;" "&amp;KW696&amp;" "&amp;LU696&amp;" "&amp;MS696&amp;" "&amp;NP696&amp;" "&amp;OO696&amp;" "&amp;PL696&amp;" "&amp;QK696&amp;" "&amp;RM696&amp;" "&amp;SI696&amp;" "&amp;TE696&amp;" "&amp;UE696&amp;" "&amp;JZ696</f>
        <v xml:space="preserve">-- -- BSQ EDE-Q-WC  EDE-Q-SC   EDI-DT BMI EDI-B        </v>
      </c>
      <c r="CE696" s="28" t="s">
        <v>4475</v>
      </c>
      <c r="CF696" s="28" t="s">
        <v>4460</v>
      </c>
      <c r="CJ696" s="118" t="s">
        <v>5593</v>
      </c>
      <c r="CK696" s="28" t="s">
        <v>4594</v>
      </c>
      <c r="CL696" s="28">
        <v>27</v>
      </c>
      <c r="CM696" s="28">
        <v>20</v>
      </c>
      <c r="CN696" s="3" t="s">
        <v>163</v>
      </c>
      <c r="CO696" s="3">
        <v>20</v>
      </c>
      <c r="CY696" s="3">
        <v>20</v>
      </c>
      <c r="DD696" s="162" t="s">
        <v>10483</v>
      </c>
      <c r="DE696" s="162" t="s">
        <v>10483</v>
      </c>
      <c r="DF696" s="162" t="s">
        <v>10483</v>
      </c>
      <c r="DG696" s="162" t="s">
        <v>10483</v>
      </c>
      <c r="DH696" s="162" t="s">
        <v>10483</v>
      </c>
      <c r="DI696" s="162" t="s">
        <v>10483</v>
      </c>
      <c r="DJ696" s="162" t="s">
        <v>10483</v>
      </c>
      <c r="DK696" s="162" t="s">
        <v>10483</v>
      </c>
      <c r="DL696" s="162" t="s">
        <v>10483</v>
      </c>
      <c r="EA696" s="162" t="s">
        <v>10483</v>
      </c>
      <c r="EB696" s="162"/>
      <c r="EC696" s="162" t="s">
        <v>10483</v>
      </c>
      <c r="ED696" s="162" t="s">
        <v>10483</v>
      </c>
      <c r="EE696" s="162" t="s">
        <v>10483</v>
      </c>
      <c r="EF696" s="162" t="s">
        <v>10483</v>
      </c>
      <c r="EJ696" s="3" t="s">
        <v>596</v>
      </c>
      <c r="EK696" s="3" t="s">
        <v>596</v>
      </c>
      <c r="EL696" s="3" t="s">
        <v>596</v>
      </c>
      <c r="EM696" s="29">
        <v>114</v>
      </c>
      <c r="EN696" s="29">
        <v>30.8</v>
      </c>
      <c r="EO696" s="162" t="s">
        <v>10483</v>
      </c>
      <c r="EP696" s="29">
        <v>105</v>
      </c>
      <c r="EQ696" s="29">
        <v>29.4</v>
      </c>
      <c r="ER696" s="162" t="s">
        <v>10483</v>
      </c>
      <c r="EV696" s="142">
        <v>94</v>
      </c>
      <c r="EW696" s="142">
        <v>26.2</v>
      </c>
      <c r="FG696" s="162" t="s">
        <v>10483</v>
      </c>
      <c r="FH696" s="162" t="s">
        <v>10483</v>
      </c>
      <c r="FI696" s="162" t="s">
        <v>10483</v>
      </c>
      <c r="FJ696" s="162" t="s">
        <v>10483</v>
      </c>
      <c r="FK696" s="162" t="s">
        <v>10483</v>
      </c>
      <c r="FO696" s="162" t="s">
        <v>10483</v>
      </c>
      <c r="FP696" s="162" t="s">
        <v>10483</v>
      </c>
      <c r="FQ696" s="162" t="s">
        <v>10483</v>
      </c>
      <c r="FR696" s="162" t="s">
        <v>10483</v>
      </c>
      <c r="FS696" s="162" t="s">
        <v>10483</v>
      </c>
      <c r="FT696" s="162" t="s">
        <v>10483</v>
      </c>
      <c r="FU696" s="162" t="s">
        <v>10483</v>
      </c>
      <c r="FV696" s="162" t="s">
        <v>10483</v>
      </c>
      <c r="FW696" s="162" t="s">
        <v>10483</v>
      </c>
      <c r="FX696" s="162" t="s">
        <v>10483</v>
      </c>
      <c r="GM696" s="162" t="s">
        <v>10483</v>
      </c>
      <c r="GN696" s="162" t="s">
        <v>10483</v>
      </c>
      <c r="GO696" s="162" t="s">
        <v>10483</v>
      </c>
      <c r="GP696" s="162" t="s">
        <v>10483</v>
      </c>
      <c r="GQ696" s="162" t="s">
        <v>10483</v>
      </c>
      <c r="GZ696" s="166"/>
      <c r="HA696" s="166"/>
      <c r="HB696" s="166"/>
      <c r="HC696" s="166"/>
      <c r="HD696" s="166"/>
      <c r="HE696" s="166"/>
      <c r="HF696" s="166"/>
      <c r="HG696" s="166"/>
      <c r="HH696" s="166"/>
      <c r="HI696" s="166"/>
      <c r="HJ696" s="166"/>
      <c r="HK696" s="166"/>
      <c r="HO696" s="3" t="s">
        <v>542</v>
      </c>
      <c r="HZ696" s="3" t="s">
        <v>4148</v>
      </c>
      <c r="IA696" s="3" t="s">
        <v>4391</v>
      </c>
      <c r="IB696" s="3" t="s">
        <v>4391</v>
      </c>
      <c r="IC696" s="29">
        <v>3.4</v>
      </c>
      <c r="ID696" s="29">
        <v>1.2</v>
      </c>
      <c r="IF696" s="29">
        <v>2.7</v>
      </c>
      <c r="IG696" s="29">
        <v>1.1000000000000001</v>
      </c>
      <c r="IK696" s="142">
        <v>2.7</v>
      </c>
      <c r="IL696" s="142">
        <v>1.2</v>
      </c>
      <c r="IM696" s="142"/>
      <c r="IZ696" s="3" t="s">
        <v>4149</v>
      </c>
      <c r="JA696" s="3" t="s">
        <v>4310</v>
      </c>
      <c r="JB696" s="134" t="s">
        <v>4310</v>
      </c>
      <c r="JC696" s="29">
        <v>3.5</v>
      </c>
      <c r="JD696" s="29">
        <v>1.4</v>
      </c>
      <c r="JF696" s="29">
        <v>2.8</v>
      </c>
      <c r="JG696" s="29">
        <v>1.1000000000000001</v>
      </c>
      <c r="JK696" s="142">
        <v>2.6</v>
      </c>
      <c r="JL696" s="142">
        <v>1.2</v>
      </c>
      <c r="JM696" s="142"/>
      <c r="JZ696" s="9"/>
      <c r="KA696" s="9"/>
      <c r="KB696" s="9"/>
      <c r="KC696" s="9"/>
      <c r="KD696" s="9"/>
      <c r="KE696" s="9"/>
      <c r="KF696" s="9"/>
      <c r="LU696" s="3" t="s">
        <v>4146</v>
      </c>
      <c r="LV696" s="3" t="s">
        <v>4146</v>
      </c>
      <c r="LW696" s="3" t="s">
        <v>4146</v>
      </c>
      <c r="LX696" s="29">
        <v>26.5</v>
      </c>
      <c r="LY696" s="29">
        <v>8.3000000000000007</v>
      </c>
      <c r="LZ696" s="29">
        <v>24.9</v>
      </c>
      <c r="MA696" s="29">
        <v>7.7</v>
      </c>
      <c r="MD696" s="142">
        <v>22</v>
      </c>
      <c r="ME696" s="142">
        <v>7.2</v>
      </c>
      <c r="MS696" s="3" t="s">
        <v>4104</v>
      </c>
      <c r="MT696" s="3" t="s">
        <v>4104</v>
      </c>
      <c r="MU696" s="29">
        <v>23.9</v>
      </c>
      <c r="MV696" s="29">
        <v>2.5</v>
      </c>
      <c r="MX696" s="29">
        <v>24.1</v>
      </c>
      <c r="MY696" s="29">
        <v>2.6</v>
      </c>
      <c r="NB696" s="142">
        <v>24.1</v>
      </c>
      <c r="NC696" s="142">
        <v>2.6</v>
      </c>
      <c r="NP696" s="3" t="s">
        <v>4147</v>
      </c>
      <c r="NQ696" s="3" t="s">
        <v>4147</v>
      </c>
      <c r="NR696" s="3" t="s">
        <v>4147</v>
      </c>
      <c r="NS696" s="29">
        <v>16.399999999999999</v>
      </c>
      <c r="NT696" s="29">
        <v>5.4</v>
      </c>
      <c r="NV696" s="29">
        <v>14.9</v>
      </c>
      <c r="NW696" s="29">
        <v>5.5</v>
      </c>
      <c r="OA696" s="142">
        <v>13.5</v>
      </c>
      <c r="OB696" s="142">
        <v>4.2</v>
      </c>
      <c r="VF696" s="3" t="s">
        <v>4699</v>
      </c>
      <c r="VG696" s="3" t="s">
        <v>5196</v>
      </c>
      <c r="VH696" s="9"/>
      <c r="VI696" s="9"/>
      <c r="VJ696" s="9"/>
      <c r="VQ696" s="3" t="s">
        <v>973</v>
      </c>
      <c r="VR696" s="3" t="s">
        <v>973</v>
      </c>
      <c r="VS696" s="3" t="s">
        <v>973</v>
      </c>
      <c r="VT696" s="6" t="s">
        <v>973</v>
      </c>
      <c r="VV696" s="97" t="s">
        <v>6556</v>
      </c>
      <c r="VW696" s="97" t="s">
        <v>6557</v>
      </c>
      <c r="VX696" s="3" t="s">
        <v>6560</v>
      </c>
      <c r="VZ696" s="3" t="s">
        <v>3926</v>
      </c>
      <c r="WA696" s="134" t="s">
        <v>537</v>
      </c>
      <c r="WB696" s="3" t="s">
        <v>10439</v>
      </c>
      <c r="WC696" s="3" t="s">
        <v>3926</v>
      </c>
      <c r="WF696" s="3" t="s">
        <v>10479</v>
      </c>
      <c r="WG696" s="7" t="s">
        <v>6558</v>
      </c>
      <c r="WN696" s="2" t="s">
        <v>6559</v>
      </c>
      <c r="WO696" s="2" t="s">
        <v>985</v>
      </c>
      <c r="WQ696" s="91" t="s">
        <v>537</v>
      </c>
      <c r="WR696" s="91" t="s">
        <v>537</v>
      </c>
      <c r="WS696" s="91" t="s">
        <v>537</v>
      </c>
      <c r="WU696" s="3" t="s">
        <v>5839</v>
      </c>
      <c r="WV696" s="99" t="s">
        <v>6561</v>
      </c>
      <c r="WZ696" s="6" t="s">
        <v>985</v>
      </c>
      <c r="XA696" s="6" t="s">
        <v>3696</v>
      </c>
      <c r="XB696" s="6" t="s">
        <v>985</v>
      </c>
      <c r="XD696" s="6" t="s">
        <v>6562</v>
      </c>
      <c r="XE696" s="6" t="s">
        <v>542</v>
      </c>
      <c r="XF696" s="6" t="s">
        <v>151</v>
      </c>
      <c r="XG696" s="6" t="s">
        <v>1412</v>
      </c>
      <c r="XH696" s="6" t="s">
        <v>1077</v>
      </c>
      <c r="XK696" s="3" t="s">
        <v>141</v>
      </c>
      <c r="XL696" s="3" t="s">
        <v>1412</v>
      </c>
      <c r="XP696" s="6" t="s">
        <v>1077</v>
      </c>
      <c r="XQ696" s="6" t="s">
        <v>1077</v>
      </c>
      <c r="XR696" s="162"/>
      <c r="XS696" s="3" t="s">
        <v>11051</v>
      </c>
      <c r="XU696" s="3" t="s">
        <v>985</v>
      </c>
      <c r="XV696" s="3">
        <v>4</v>
      </c>
      <c r="XX696" s="3" t="s">
        <v>797</v>
      </c>
      <c r="YB696" s="3" t="s">
        <v>797</v>
      </c>
      <c r="YI696" s="3" t="s">
        <v>786</v>
      </c>
      <c r="YJ696" s="3" t="s">
        <v>592</v>
      </c>
      <c r="YL696" s="3" t="s">
        <v>140</v>
      </c>
      <c r="YM696" s="3" t="s">
        <v>537</v>
      </c>
      <c r="YN696" s="3" t="s">
        <v>537</v>
      </c>
      <c r="YO696" s="3" t="s">
        <v>537</v>
      </c>
      <c r="YQ696" s="3" t="s">
        <v>3899</v>
      </c>
      <c r="YR696" s="3" t="s">
        <v>3901</v>
      </c>
      <c r="YS696" s="3" t="s">
        <v>16</v>
      </c>
      <c r="YT696" s="3" t="s">
        <v>143</v>
      </c>
      <c r="YU696" s="3" t="s">
        <v>4053</v>
      </c>
      <c r="YV696" s="3" t="s">
        <v>777</v>
      </c>
      <c r="YX696" s="3" t="s">
        <v>151</v>
      </c>
      <c r="YY696" s="3" t="s">
        <v>2114</v>
      </c>
      <c r="ZA696" s="6" t="s">
        <v>1932</v>
      </c>
      <c r="ZB696" s="3" t="s">
        <v>130</v>
      </c>
      <c r="ZC696" s="3" t="s">
        <v>218</v>
      </c>
      <c r="ZD696" s="24" t="s">
        <v>1670</v>
      </c>
      <c r="ZH696" s="13" t="s">
        <v>1405</v>
      </c>
      <c r="ZI696" s="3" t="s">
        <v>1406</v>
      </c>
      <c r="ZJ696" s="3" t="s">
        <v>1407</v>
      </c>
    </row>
    <row r="697" spans="1:686" ht="33" customHeight="1" x14ac:dyDescent="0.2">
      <c r="A697" s="162" t="s">
        <v>10483</v>
      </c>
      <c r="B697" s="162"/>
      <c r="C697" s="162" t="s">
        <v>10483</v>
      </c>
      <c r="D697" s="162" t="s">
        <v>10483</v>
      </c>
      <c r="E697" s="162" t="s">
        <v>10483</v>
      </c>
      <c r="K697" s="6">
        <v>158</v>
      </c>
      <c r="L697" s="6">
        <v>228</v>
      </c>
      <c r="M697" s="162" t="s">
        <v>10483</v>
      </c>
      <c r="T697" s="3" t="s">
        <v>1006</v>
      </c>
      <c r="AC697" s="3"/>
      <c r="AD697" s="3" t="s">
        <v>3700</v>
      </c>
      <c r="AE697" s="3" t="s">
        <v>3699</v>
      </c>
      <c r="AG697" s="6" t="s">
        <v>1180</v>
      </c>
      <c r="AI697" s="3" t="s">
        <v>3700</v>
      </c>
      <c r="AL697" s="9"/>
      <c r="AM697" s="6" t="s">
        <v>9403</v>
      </c>
      <c r="AO697" s="28">
        <v>12</v>
      </c>
      <c r="AP697" s="9"/>
      <c r="AQ697" s="9"/>
      <c r="BH697" s="28" t="s">
        <v>2708</v>
      </c>
      <c r="BI697" s="28" t="s">
        <v>1529</v>
      </c>
      <c r="BJ697" s="28" t="s">
        <v>30</v>
      </c>
      <c r="BK697" s="28">
        <v>12</v>
      </c>
      <c r="BQ697" s="28" t="s">
        <v>4455</v>
      </c>
      <c r="BS697" s="227" t="str">
        <f t="shared" si="24"/>
        <v xml:space="preserve">-- -- BSQ              </v>
      </c>
      <c r="CL697" s="28">
        <v>30</v>
      </c>
      <c r="CM697" s="28">
        <v>25</v>
      </c>
      <c r="CO697" s="3">
        <v>25</v>
      </c>
      <c r="CY697" s="3">
        <v>25</v>
      </c>
      <c r="DD697" s="162" t="s">
        <v>10483</v>
      </c>
      <c r="DE697" s="162" t="s">
        <v>10483</v>
      </c>
      <c r="DF697" s="162" t="s">
        <v>10483</v>
      </c>
      <c r="DG697" s="162" t="s">
        <v>10483</v>
      </c>
      <c r="DH697" s="162" t="s">
        <v>10483</v>
      </c>
      <c r="DI697" s="162" t="s">
        <v>10483</v>
      </c>
      <c r="DJ697" s="162" t="s">
        <v>10483</v>
      </c>
      <c r="DK697" s="162" t="s">
        <v>10483</v>
      </c>
      <c r="DL697" s="162" t="s">
        <v>10483</v>
      </c>
      <c r="EA697" s="162" t="s">
        <v>10483</v>
      </c>
      <c r="EB697" s="162"/>
      <c r="EC697" s="162" t="s">
        <v>10483</v>
      </c>
      <c r="ED697" s="162" t="s">
        <v>10483</v>
      </c>
      <c r="EE697" s="162" t="s">
        <v>10483</v>
      </c>
      <c r="EF697" s="162" t="s">
        <v>10483</v>
      </c>
      <c r="EJ697" s="3" t="s">
        <v>596</v>
      </c>
      <c r="EK697" s="3" t="s">
        <v>596</v>
      </c>
      <c r="EL697" s="3" t="s">
        <v>596</v>
      </c>
      <c r="EM697" s="29">
        <v>99</v>
      </c>
      <c r="EN697" s="29">
        <v>24.7</v>
      </c>
      <c r="EO697" s="162" t="s">
        <v>10483</v>
      </c>
      <c r="EP697" s="29">
        <v>107</v>
      </c>
      <c r="EQ697" s="29">
        <v>29.9</v>
      </c>
      <c r="ER697" s="162" t="s">
        <v>10483</v>
      </c>
      <c r="EV697" s="142">
        <v>96</v>
      </c>
      <c r="EW697" s="142">
        <v>27.7</v>
      </c>
      <c r="FG697" s="162" t="s">
        <v>10483</v>
      </c>
      <c r="FH697" s="162" t="s">
        <v>10483</v>
      </c>
      <c r="FI697" s="162" t="s">
        <v>10483</v>
      </c>
      <c r="FJ697" s="162" t="s">
        <v>10483</v>
      </c>
      <c r="FK697" s="162" t="s">
        <v>10483</v>
      </c>
      <c r="FO697" s="162" t="s">
        <v>10483</v>
      </c>
      <c r="FP697" s="162" t="s">
        <v>10483</v>
      </c>
      <c r="FQ697" s="162" t="s">
        <v>10483</v>
      </c>
      <c r="FR697" s="162" t="s">
        <v>10483</v>
      </c>
      <c r="FS697" s="162" t="s">
        <v>10483</v>
      </c>
      <c r="FT697" s="162" t="s">
        <v>10483</v>
      </c>
      <c r="FU697" s="162" t="s">
        <v>10483</v>
      </c>
      <c r="FV697" s="162" t="s">
        <v>10483</v>
      </c>
      <c r="FW697" s="162" t="s">
        <v>10483</v>
      </c>
      <c r="FX697" s="162" t="s">
        <v>10483</v>
      </c>
      <c r="GM697" s="162" t="s">
        <v>10483</v>
      </c>
      <c r="GN697" s="162" t="s">
        <v>10483</v>
      </c>
      <c r="GO697" s="162" t="s">
        <v>10483</v>
      </c>
      <c r="GP697" s="162" t="s">
        <v>10483</v>
      </c>
      <c r="GQ697" s="162" t="s">
        <v>10483</v>
      </c>
      <c r="GZ697" s="166"/>
      <c r="HA697" s="166"/>
      <c r="HB697" s="166"/>
      <c r="HC697" s="166"/>
      <c r="HD697" s="166"/>
      <c r="HE697" s="166"/>
      <c r="HF697" s="166"/>
      <c r="HG697" s="166"/>
      <c r="HH697" s="166"/>
      <c r="HI697" s="166"/>
      <c r="HJ697" s="166"/>
      <c r="HK697" s="166"/>
      <c r="IC697" s="29">
        <v>2.7</v>
      </c>
      <c r="ID697" s="29">
        <v>1.2</v>
      </c>
      <c r="IF697" s="29">
        <v>2.6</v>
      </c>
      <c r="IG697" s="29">
        <v>1.3</v>
      </c>
      <c r="IK697" s="142">
        <v>2.5</v>
      </c>
      <c r="IL697" s="142">
        <v>1.2</v>
      </c>
      <c r="IM697" s="142"/>
      <c r="JC697" s="29">
        <v>2.6</v>
      </c>
      <c r="JD697" s="29">
        <v>1.2</v>
      </c>
      <c r="JF697" s="29">
        <v>2.5</v>
      </c>
      <c r="JG697" s="29">
        <v>1.3</v>
      </c>
      <c r="JK697" s="142">
        <v>2.4</v>
      </c>
      <c r="JL697" s="142">
        <v>1.1000000000000001</v>
      </c>
      <c r="JM697" s="142"/>
      <c r="JZ697" s="9"/>
      <c r="KA697" s="9"/>
      <c r="KB697" s="9"/>
      <c r="KC697" s="9"/>
      <c r="KD697" s="9"/>
      <c r="KE697" s="9"/>
      <c r="KF697" s="9"/>
      <c r="LX697" s="29">
        <v>24.2</v>
      </c>
      <c r="LY697" s="29">
        <v>6.7</v>
      </c>
      <c r="LZ697" s="29">
        <v>24</v>
      </c>
      <c r="MA697" s="29">
        <v>7.1</v>
      </c>
      <c r="MD697" s="142">
        <v>21.6</v>
      </c>
      <c r="ME697" s="142">
        <v>6.3</v>
      </c>
      <c r="MU697" s="29">
        <v>23.2</v>
      </c>
      <c r="MV697" s="29">
        <v>2.2999999999999998</v>
      </c>
      <c r="MX697" s="29">
        <v>23.3</v>
      </c>
      <c r="MY697" s="29">
        <v>1.8</v>
      </c>
      <c r="NB697" s="142">
        <v>23</v>
      </c>
      <c r="NC697" s="142">
        <v>1.9</v>
      </c>
      <c r="NS697" s="29">
        <v>16.100000000000001</v>
      </c>
      <c r="NT697" s="29">
        <v>5.2</v>
      </c>
      <c r="NV697" s="29">
        <v>16.3</v>
      </c>
      <c r="NW697" s="29">
        <v>5.7</v>
      </c>
      <c r="OA697" s="142">
        <v>14.6</v>
      </c>
      <c r="OB697" s="142">
        <v>4.3</v>
      </c>
      <c r="VF697" s="3" t="s">
        <v>4699</v>
      </c>
      <c r="VG697" s="3" t="s">
        <v>5196</v>
      </c>
      <c r="VH697" s="9"/>
      <c r="VI697" s="9"/>
      <c r="VJ697" s="9"/>
      <c r="WA697" s="134" t="s">
        <v>537</v>
      </c>
      <c r="WZ697" s="6" t="s">
        <v>1006</v>
      </c>
      <c r="XA697" s="6" t="s">
        <v>3699</v>
      </c>
      <c r="XD697" s="6" t="s">
        <v>6563</v>
      </c>
      <c r="XG697" s="6" t="s">
        <v>1013</v>
      </c>
      <c r="XH697" s="6" t="s">
        <v>1006</v>
      </c>
      <c r="XK697"/>
      <c r="XL697" s="3" t="s">
        <v>1013</v>
      </c>
      <c r="XP697" s="6" t="s">
        <v>9403</v>
      </c>
      <c r="XQ697" s="6" t="s">
        <v>9403</v>
      </c>
      <c r="XR697" s="162"/>
      <c r="XV697"/>
      <c r="YB697" s="3" t="s">
        <v>1013</v>
      </c>
      <c r="YJ697" s="3" t="s">
        <v>592</v>
      </c>
      <c r="ZC697" s="3"/>
    </row>
    <row r="698" spans="1:686" ht="33" customHeight="1" x14ac:dyDescent="0.2">
      <c r="A698" s="162" t="s">
        <v>10483</v>
      </c>
      <c r="B698" s="64" t="s">
        <v>11357</v>
      </c>
      <c r="C698" s="64" t="s">
        <v>9823</v>
      </c>
      <c r="D698" s="64"/>
      <c r="E698" s="64"/>
      <c r="K698" s="6">
        <v>159</v>
      </c>
      <c r="L698" s="6">
        <v>229</v>
      </c>
      <c r="M698" s="138" t="s">
        <v>921</v>
      </c>
      <c r="N698" s="3" t="s">
        <v>10398</v>
      </c>
      <c r="O698" s="3" t="s">
        <v>10400</v>
      </c>
      <c r="P698" s="3">
        <v>2</v>
      </c>
      <c r="Q698" s="6" t="s">
        <v>2313</v>
      </c>
      <c r="S698" s="3" t="s">
        <v>75</v>
      </c>
      <c r="T698" s="3" t="s">
        <v>985</v>
      </c>
      <c r="U698" s="3" t="s">
        <v>593</v>
      </c>
      <c r="V698" s="3" t="s">
        <v>594</v>
      </c>
      <c r="W698" s="3" t="s">
        <v>2114</v>
      </c>
      <c r="X698" s="6" t="s">
        <v>2167</v>
      </c>
      <c r="Y698" s="3" t="s">
        <v>2229</v>
      </c>
      <c r="Z698" s="3" t="s">
        <v>2166</v>
      </c>
      <c r="AA698" s="3" t="s">
        <v>2230</v>
      </c>
      <c r="AB698" s="6" t="s">
        <v>2020</v>
      </c>
      <c r="AC698" s="3" t="s">
        <v>218</v>
      </c>
      <c r="AD698" s="3" t="s">
        <v>3702</v>
      </c>
      <c r="AE698" s="3" t="s">
        <v>3701</v>
      </c>
      <c r="AF698" s="3" t="s">
        <v>985</v>
      </c>
      <c r="AI698" s="3" t="s">
        <v>3703</v>
      </c>
      <c r="AJ698" s="3" t="s">
        <v>542</v>
      </c>
      <c r="AL698" s="9"/>
      <c r="AM698" s="6" t="s">
        <v>1077</v>
      </c>
      <c r="AN698" s="3" t="s">
        <v>537</v>
      </c>
      <c r="AO698" s="28">
        <v>8</v>
      </c>
      <c r="AP698" s="28">
        <v>8</v>
      </c>
      <c r="AQ698" s="9"/>
      <c r="AR698" s="98" t="s">
        <v>2762</v>
      </c>
      <c r="AT698" s="98">
        <v>60</v>
      </c>
      <c r="AU698" s="98">
        <v>60</v>
      </c>
      <c r="AV698" s="98">
        <v>0</v>
      </c>
      <c r="AW698" s="98">
        <v>20</v>
      </c>
      <c r="AX698" s="98">
        <v>2.8</v>
      </c>
      <c r="AY698" s="226" t="s">
        <v>2918</v>
      </c>
      <c r="AZ698" s="28" t="s">
        <v>542</v>
      </c>
      <c r="BA698" s="28" t="s">
        <v>542</v>
      </c>
      <c r="BB698" s="28" t="s">
        <v>542</v>
      </c>
      <c r="BC698" s="28" t="s">
        <v>542</v>
      </c>
      <c r="BD698" s="28" t="s">
        <v>142</v>
      </c>
      <c r="BE698" s="28" t="s">
        <v>10</v>
      </c>
      <c r="BF698" s="28" t="s">
        <v>30</v>
      </c>
      <c r="BG698" s="28" t="s">
        <v>12</v>
      </c>
      <c r="BH698" s="28" t="s">
        <v>2708</v>
      </c>
      <c r="BI698" s="28" t="s">
        <v>1529</v>
      </c>
      <c r="BJ698" s="28" t="s">
        <v>4150</v>
      </c>
      <c r="BK698" s="28">
        <v>8</v>
      </c>
      <c r="BL698" s="28" t="s">
        <v>4151</v>
      </c>
      <c r="BM698" s="28" t="s">
        <v>448</v>
      </c>
      <c r="BN698" s="28" t="s">
        <v>448</v>
      </c>
      <c r="BO698" s="28" t="s">
        <v>448</v>
      </c>
      <c r="BQ698" s="28" t="s">
        <v>4455</v>
      </c>
      <c r="BR698" s="227" t="s">
        <v>595</v>
      </c>
      <c r="BS698" s="227" t="str">
        <f t="shared" si="24"/>
        <v xml:space="preserve">-- -- BSQ EDE-Q-WC  EDE-Q-SC   EDI-DT (1984)  EDI-B        </v>
      </c>
      <c r="CE698" s="28" t="s">
        <v>4460</v>
      </c>
      <c r="CF698" s="28" t="s">
        <v>4460</v>
      </c>
      <c r="CK698" s="28" t="s">
        <v>4599</v>
      </c>
      <c r="CL698" s="28">
        <v>24</v>
      </c>
      <c r="CM698" s="28">
        <v>24</v>
      </c>
      <c r="CN698" s="3" t="s">
        <v>163</v>
      </c>
      <c r="CO698" s="3">
        <v>24</v>
      </c>
      <c r="CY698" s="3">
        <v>24</v>
      </c>
      <c r="DD698" s="162" t="s">
        <v>10483</v>
      </c>
      <c r="DE698" s="162" t="s">
        <v>10483</v>
      </c>
      <c r="DF698" s="162" t="s">
        <v>10483</v>
      </c>
      <c r="DG698" s="162" t="s">
        <v>10483</v>
      </c>
      <c r="DH698" s="162" t="s">
        <v>10483</v>
      </c>
      <c r="DI698" s="162" t="s">
        <v>10483</v>
      </c>
      <c r="DJ698" s="162" t="s">
        <v>10483</v>
      </c>
      <c r="DK698" s="162" t="s">
        <v>10483</v>
      </c>
      <c r="DL698" s="162" t="s">
        <v>10483</v>
      </c>
      <c r="EA698" s="162" t="s">
        <v>10483</v>
      </c>
      <c r="EB698" s="162"/>
      <c r="EC698" s="162" t="s">
        <v>10483</v>
      </c>
      <c r="ED698" s="162" t="s">
        <v>10483</v>
      </c>
      <c r="EE698" s="162" t="s">
        <v>10483</v>
      </c>
      <c r="EF698" s="162" t="s">
        <v>10483</v>
      </c>
      <c r="EJ698" s="3" t="s">
        <v>596</v>
      </c>
      <c r="EK698" s="3" t="s">
        <v>596</v>
      </c>
      <c r="EL698" s="3" t="s">
        <v>596</v>
      </c>
      <c r="EM698" s="29">
        <v>118</v>
      </c>
      <c r="EN698" s="29">
        <v>34</v>
      </c>
      <c r="EO698" s="162" t="s">
        <v>10483</v>
      </c>
      <c r="EP698" s="29">
        <v>104</v>
      </c>
      <c r="EQ698" s="29">
        <v>33</v>
      </c>
      <c r="ER698" s="162" t="s">
        <v>10483</v>
      </c>
      <c r="EV698" s="142">
        <v>93</v>
      </c>
      <c r="EW698" s="142">
        <v>25</v>
      </c>
      <c r="FG698" s="162" t="s">
        <v>10483</v>
      </c>
      <c r="FH698" s="162" t="s">
        <v>10483</v>
      </c>
      <c r="FI698" s="162" t="s">
        <v>10483</v>
      </c>
      <c r="FJ698" s="162" t="s">
        <v>10483</v>
      </c>
      <c r="FK698" s="162" t="s">
        <v>10483</v>
      </c>
      <c r="FO698" s="162" t="s">
        <v>10483</v>
      </c>
      <c r="FP698" s="162" t="s">
        <v>10483</v>
      </c>
      <c r="FQ698" s="162" t="s">
        <v>10483</v>
      </c>
      <c r="FR698" s="162" t="s">
        <v>10483</v>
      </c>
      <c r="FS698" s="162" t="s">
        <v>10483</v>
      </c>
      <c r="FT698" s="162" t="s">
        <v>10483</v>
      </c>
      <c r="FU698" s="162" t="s">
        <v>10483</v>
      </c>
      <c r="FV698" s="162" t="s">
        <v>10483</v>
      </c>
      <c r="FW698" s="162" t="s">
        <v>10483</v>
      </c>
      <c r="FX698" s="162" t="s">
        <v>10483</v>
      </c>
      <c r="GM698" s="162" t="s">
        <v>10483</v>
      </c>
      <c r="GN698" s="162" t="s">
        <v>10483</v>
      </c>
      <c r="GO698" s="162" t="s">
        <v>10483</v>
      </c>
      <c r="GP698" s="162" t="s">
        <v>10483</v>
      </c>
      <c r="GQ698" s="162" t="s">
        <v>10483</v>
      </c>
      <c r="GZ698" s="166"/>
      <c r="HA698" s="166"/>
      <c r="HB698" s="166"/>
      <c r="HC698" s="166"/>
      <c r="HD698" s="166"/>
      <c r="HE698" s="166"/>
      <c r="HF698" s="166"/>
      <c r="HG698" s="166"/>
      <c r="HH698" s="166"/>
      <c r="HI698" s="166"/>
      <c r="HJ698" s="166"/>
      <c r="HK698" s="166"/>
      <c r="HO698" s="3" t="s">
        <v>542</v>
      </c>
      <c r="HZ698" s="3" t="s">
        <v>4148</v>
      </c>
      <c r="IA698" s="3" t="s">
        <v>4391</v>
      </c>
      <c r="IB698" s="3" t="s">
        <v>4391</v>
      </c>
      <c r="IC698" s="29">
        <v>2.8</v>
      </c>
      <c r="ID698" s="29">
        <v>1.4</v>
      </c>
      <c r="IF698" s="29">
        <v>2.5</v>
      </c>
      <c r="IG698" s="29">
        <v>1.3</v>
      </c>
      <c r="IK698" s="142">
        <v>2.2999999999999998</v>
      </c>
      <c r="IL698" s="142">
        <v>1.2</v>
      </c>
      <c r="IM698" s="142"/>
      <c r="IZ698" s="3" t="s">
        <v>4149</v>
      </c>
      <c r="JA698" s="3" t="s">
        <v>4310</v>
      </c>
      <c r="JB698" s="134" t="s">
        <v>4310</v>
      </c>
      <c r="JC698" s="29">
        <v>3.3</v>
      </c>
      <c r="JD698" s="29">
        <v>1.4</v>
      </c>
      <c r="JF698" s="29">
        <v>2.8</v>
      </c>
      <c r="JG698" s="29">
        <v>1.3</v>
      </c>
      <c r="JK698" s="142">
        <v>2.5</v>
      </c>
      <c r="JL698" s="142">
        <v>1.3</v>
      </c>
      <c r="JM698" s="142"/>
      <c r="JZ698" s="9"/>
      <c r="KA698" s="9"/>
      <c r="KB698" s="9"/>
      <c r="KC698" s="9"/>
      <c r="KD698" s="9"/>
      <c r="KE698" s="9"/>
      <c r="KF698" s="9"/>
      <c r="LU698" s="3" t="s">
        <v>10948</v>
      </c>
      <c r="LV698" s="3" t="s">
        <v>4146</v>
      </c>
      <c r="LW698" s="3" t="s">
        <v>4146</v>
      </c>
      <c r="LX698" s="29">
        <v>27.6</v>
      </c>
      <c r="LY698" s="29">
        <v>9.6999999999999993</v>
      </c>
      <c r="LZ698" s="29">
        <v>25.1</v>
      </c>
      <c r="MA698" s="29">
        <v>8.8000000000000007</v>
      </c>
      <c r="MD698" s="142">
        <v>23.3</v>
      </c>
      <c r="ME698" s="142">
        <v>9.1</v>
      </c>
      <c r="NP698" s="3" t="s">
        <v>4147</v>
      </c>
      <c r="NQ698" s="3" t="s">
        <v>4147</v>
      </c>
      <c r="NR698" s="3" t="s">
        <v>4147</v>
      </c>
      <c r="NS698" s="29">
        <v>15.9</v>
      </c>
      <c r="NT698" s="29">
        <v>8.4</v>
      </c>
      <c r="NV698" s="29">
        <v>14.1</v>
      </c>
      <c r="NW698" s="29">
        <v>7</v>
      </c>
      <c r="OA698" s="142">
        <v>12.6</v>
      </c>
      <c r="OB698" s="142">
        <v>5.7</v>
      </c>
      <c r="VF698" s="3" t="s">
        <v>5046</v>
      </c>
      <c r="VG698" s="3" t="s">
        <v>5197</v>
      </c>
      <c r="VH698" s="3" t="s">
        <v>4501</v>
      </c>
      <c r="VI698" s="3">
        <v>4</v>
      </c>
      <c r="VJ698" s="3">
        <v>12.9</v>
      </c>
      <c r="VQ698" s="3" t="s">
        <v>921</v>
      </c>
      <c r="VR698" s="3" t="s">
        <v>921</v>
      </c>
      <c r="VS698" s="3" t="s">
        <v>921</v>
      </c>
      <c r="VT698" s="6" t="s">
        <v>921</v>
      </c>
      <c r="VV698" s="97" t="s">
        <v>6564</v>
      </c>
      <c r="VW698" s="97" t="s">
        <v>6557</v>
      </c>
      <c r="VX698" s="3" t="s">
        <v>6566</v>
      </c>
      <c r="VZ698" s="3" t="s">
        <v>537</v>
      </c>
      <c r="WA698" s="134" t="s">
        <v>537</v>
      </c>
      <c r="WB698" s="117" t="s">
        <v>10426</v>
      </c>
      <c r="WC698" s="3" t="s">
        <v>537</v>
      </c>
      <c r="WG698" s="7" t="s">
        <v>537</v>
      </c>
      <c r="WN698" s="2" t="s">
        <v>6565</v>
      </c>
      <c r="WQ698" s="92" t="s">
        <v>537</v>
      </c>
      <c r="WR698" s="92" t="s">
        <v>537</v>
      </c>
      <c r="WS698" s="92" t="s">
        <v>537</v>
      </c>
      <c r="WU698" s="3" t="s">
        <v>5839</v>
      </c>
      <c r="WV698" s="7" t="s">
        <v>3922</v>
      </c>
      <c r="WZ698" s="6" t="s">
        <v>985</v>
      </c>
      <c r="XA698" s="6" t="s">
        <v>3701</v>
      </c>
      <c r="XB698" s="6" t="s">
        <v>985</v>
      </c>
      <c r="XD698" s="6" t="s">
        <v>3703</v>
      </c>
      <c r="XE698" s="6" t="s">
        <v>542</v>
      </c>
      <c r="XF698" s="6" t="s">
        <v>19</v>
      </c>
      <c r="XG698" s="6" t="s">
        <v>1412</v>
      </c>
      <c r="XH698" s="6" t="s">
        <v>1077</v>
      </c>
      <c r="XK698" s="3" t="s">
        <v>141</v>
      </c>
      <c r="XL698" s="3" t="s">
        <v>1412</v>
      </c>
      <c r="XP698" s="6" t="s">
        <v>1077</v>
      </c>
      <c r="XQ698" s="6" t="s">
        <v>1077</v>
      </c>
      <c r="XS698" s="3" t="s">
        <v>11051</v>
      </c>
      <c r="XU698" s="3" t="s">
        <v>985</v>
      </c>
      <c r="XV698" s="3">
        <v>8</v>
      </c>
      <c r="XX698" s="3" t="s">
        <v>797</v>
      </c>
      <c r="YB698" s="3" t="s">
        <v>797</v>
      </c>
      <c r="YI698" s="3" t="s">
        <v>786</v>
      </c>
      <c r="YJ698" s="3" t="s">
        <v>138</v>
      </c>
      <c r="YL698" s="3" t="s">
        <v>140</v>
      </c>
      <c r="YM698" s="3" t="s">
        <v>537</v>
      </c>
      <c r="YN698" s="3" t="s">
        <v>537</v>
      </c>
      <c r="YO698" s="3" t="s">
        <v>537</v>
      </c>
      <c r="YQ698" s="3" t="s">
        <v>3899</v>
      </c>
      <c r="YR698" s="3" t="s">
        <v>3926</v>
      </c>
      <c r="YS698" s="3" t="s">
        <v>593</v>
      </c>
      <c r="YT698" s="3" t="s">
        <v>594</v>
      </c>
      <c r="YU698" s="3" t="s">
        <v>4054</v>
      </c>
      <c r="YV698" s="3" t="s">
        <v>537</v>
      </c>
      <c r="YX698" s="3" t="s">
        <v>19</v>
      </c>
      <c r="YY698" s="3" t="s">
        <v>2114</v>
      </c>
      <c r="ZA698" s="6" t="s">
        <v>1932</v>
      </c>
      <c r="ZB698" s="3" t="s">
        <v>130</v>
      </c>
      <c r="ZC698" s="3" t="s">
        <v>218</v>
      </c>
      <c r="ZD698" s="24" t="s">
        <v>139</v>
      </c>
      <c r="ZH698" s="13" t="s">
        <v>597</v>
      </c>
      <c r="ZI698" s="3" t="s">
        <v>4982</v>
      </c>
      <c r="ZJ698" s="3" t="s">
        <v>49</v>
      </c>
    </row>
    <row r="699" spans="1:686" ht="33" customHeight="1" x14ac:dyDescent="0.2">
      <c r="A699" s="162" t="s">
        <v>10483</v>
      </c>
      <c r="B699" s="162"/>
      <c r="C699" s="162" t="s">
        <v>10483</v>
      </c>
      <c r="D699" s="162" t="s">
        <v>10483</v>
      </c>
      <c r="E699" s="162" t="s">
        <v>10483</v>
      </c>
      <c r="K699" s="6">
        <v>159</v>
      </c>
      <c r="L699" s="6">
        <v>229</v>
      </c>
      <c r="M699" s="162" t="s">
        <v>10483</v>
      </c>
      <c r="T699" s="3" t="s">
        <v>1006</v>
      </c>
      <c r="AC699" s="3"/>
      <c r="AD699" s="3" t="s">
        <v>3700</v>
      </c>
      <c r="AE699" s="3" t="s">
        <v>1182</v>
      </c>
      <c r="AG699" s="6" t="s">
        <v>1180</v>
      </c>
      <c r="AI699" s="3" t="s">
        <v>3700</v>
      </c>
      <c r="AL699" s="9"/>
      <c r="AM699" s="6" t="s">
        <v>9403</v>
      </c>
      <c r="AO699" s="28">
        <v>8</v>
      </c>
      <c r="AP699" s="9"/>
      <c r="AQ699" s="9"/>
      <c r="BH699" s="28" t="s">
        <v>2708</v>
      </c>
      <c r="BI699" s="28" t="s">
        <v>1529</v>
      </c>
      <c r="BJ699" s="28" t="s">
        <v>4150</v>
      </c>
      <c r="BK699" s="28">
        <v>8</v>
      </c>
      <c r="BQ699" s="28" t="s">
        <v>4455</v>
      </c>
      <c r="BS699" s="227" t="str">
        <f t="shared" si="24"/>
        <v xml:space="preserve">-- -- BSQ              </v>
      </c>
      <c r="CL699" s="28">
        <v>20</v>
      </c>
      <c r="CM699" s="28">
        <v>20</v>
      </c>
      <c r="CO699" s="3">
        <v>20</v>
      </c>
      <c r="CY699" s="3">
        <v>20</v>
      </c>
      <c r="DD699" s="162" t="s">
        <v>10483</v>
      </c>
      <c r="DE699" s="162" t="s">
        <v>10483</v>
      </c>
      <c r="DF699" s="162" t="s">
        <v>10483</v>
      </c>
      <c r="DG699" s="162" t="s">
        <v>10483</v>
      </c>
      <c r="DH699" s="162" t="s">
        <v>10483</v>
      </c>
      <c r="DI699" s="162" t="s">
        <v>10483</v>
      </c>
      <c r="DJ699" s="162" t="s">
        <v>10483</v>
      </c>
      <c r="DK699" s="162" t="s">
        <v>10483</v>
      </c>
      <c r="DL699" s="162" t="s">
        <v>10483</v>
      </c>
      <c r="EA699" s="162" t="s">
        <v>10483</v>
      </c>
      <c r="EB699" s="162"/>
      <c r="EC699" s="162" t="s">
        <v>10483</v>
      </c>
      <c r="ED699" s="162" t="s">
        <v>10483</v>
      </c>
      <c r="EE699" s="162" t="s">
        <v>10483</v>
      </c>
      <c r="EF699" s="162" t="s">
        <v>10483</v>
      </c>
      <c r="EJ699" s="3" t="s">
        <v>596</v>
      </c>
      <c r="EK699" s="3" t="s">
        <v>596</v>
      </c>
      <c r="EL699" s="3" t="s">
        <v>596</v>
      </c>
      <c r="EM699" s="29">
        <v>104</v>
      </c>
      <c r="EN699" s="29">
        <v>36</v>
      </c>
      <c r="EO699" s="162" t="s">
        <v>10483</v>
      </c>
      <c r="EP699" s="29">
        <v>107</v>
      </c>
      <c r="EQ699" s="29">
        <v>39</v>
      </c>
      <c r="ER699" s="162" t="s">
        <v>10483</v>
      </c>
      <c r="EV699" s="142">
        <v>101</v>
      </c>
      <c r="EW699" s="142">
        <v>44</v>
      </c>
      <c r="FG699" s="162" t="s">
        <v>10483</v>
      </c>
      <c r="FH699" s="162" t="s">
        <v>10483</v>
      </c>
      <c r="FI699" s="162" t="s">
        <v>10483</v>
      </c>
      <c r="FJ699" s="162" t="s">
        <v>10483</v>
      </c>
      <c r="FK699" s="162" t="s">
        <v>10483</v>
      </c>
      <c r="FO699" s="162" t="s">
        <v>10483</v>
      </c>
      <c r="FP699" s="162" t="s">
        <v>10483</v>
      </c>
      <c r="FQ699" s="162" t="s">
        <v>10483</v>
      </c>
      <c r="FR699" s="162" t="s">
        <v>10483</v>
      </c>
      <c r="FS699" s="162" t="s">
        <v>10483</v>
      </c>
      <c r="FT699" s="162" t="s">
        <v>10483</v>
      </c>
      <c r="FU699" s="162" t="s">
        <v>10483</v>
      </c>
      <c r="FV699" s="162" t="s">
        <v>10483</v>
      </c>
      <c r="FW699" s="162" t="s">
        <v>10483</v>
      </c>
      <c r="FX699" s="162" t="s">
        <v>10483</v>
      </c>
      <c r="GM699" s="162" t="s">
        <v>10483</v>
      </c>
      <c r="GN699" s="162" t="s">
        <v>10483</v>
      </c>
      <c r="GO699" s="162" t="s">
        <v>10483</v>
      </c>
      <c r="GP699" s="162" t="s">
        <v>10483</v>
      </c>
      <c r="GQ699" s="162" t="s">
        <v>10483</v>
      </c>
      <c r="GZ699" s="166"/>
      <c r="HA699" s="166"/>
      <c r="HB699" s="166"/>
      <c r="HC699" s="166"/>
      <c r="HD699" s="166"/>
      <c r="HE699" s="166"/>
      <c r="HF699" s="166"/>
      <c r="HG699" s="166"/>
      <c r="HH699" s="166"/>
      <c r="HI699" s="166"/>
      <c r="HJ699" s="166"/>
      <c r="HK699" s="166"/>
      <c r="IC699" s="29">
        <v>2.5</v>
      </c>
      <c r="ID699" s="29">
        <v>1.3</v>
      </c>
      <c r="IF699" s="29">
        <v>2.7</v>
      </c>
      <c r="IG699" s="29">
        <v>1.6</v>
      </c>
      <c r="IK699" s="142">
        <v>2.5</v>
      </c>
      <c r="IL699" s="142">
        <v>1.6</v>
      </c>
      <c r="IM699" s="142"/>
      <c r="JC699" s="29">
        <v>2.7</v>
      </c>
      <c r="JD699" s="29">
        <v>1.5</v>
      </c>
      <c r="JF699" s="29">
        <v>3</v>
      </c>
      <c r="JG699" s="29">
        <v>1.6</v>
      </c>
      <c r="JK699" s="142">
        <v>2.6</v>
      </c>
      <c r="JL699" s="142">
        <v>1.7</v>
      </c>
      <c r="JM699" s="142"/>
      <c r="JZ699" s="9"/>
      <c r="KA699" s="9"/>
      <c r="KB699" s="9"/>
      <c r="KC699" s="9"/>
      <c r="KD699" s="9"/>
      <c r="KE699" s="9"/>
      <c r="KF699" s="9"/>
      <c r="LX699" s="29">
        <v>24</v>
      </c>
      <c r="LY699" s="29">
        <v>8</v>
      </c>
      <c r="LZ699" s="29">
        <v>26</v>
      </c>
      <c r="MA699" s="29">
        <v>9.4</v>
      </c>
      <c r="MD699" s="142">
        <v>24.8</v>
      </c>
      <c r="ME699" s="142">
        <v>9.9</v>
      </c>
      <c r="NS699" s="29">
        <v>14</v>
      </c>
      <c r="NT699" s="29">
        <v>4.9000000000000004</v>
      </c>
      <c r="NV699" s="29">
        <v>14.8</v>
      </c>
      <c r="NW699" s="29">
        <v>6</v>
      </c>
      <c r="OA699" s="142">
        <v>13.8</v>
      </c>
      <c r="OB699" s="142">
        <v>6.7</v>
      </c>
      <c r="VF699" s="3" t="s">
        <v>5046</v>
      </c>
      <c r="VG699" s="3" t="s">
        <v>5197</v>
      </c>
      <c r="VH699" s="3" t="s">
        <v>4501</v>
      </c>
      <c r="VI699" s="3">
        <v>4</v>
      </c>
      <c r="VJ699" s="3">
        <v>13.79</v>
      </c>
      <c r="WA699" s="134" t="s">
        <v>537</v>
      </c>
      <c r="WZ699" s="6" t="s">
        <v>1006</v>
      </c>
      <c r="XA699" s="4" t="s">
        <v>1182</v>
      </c>
      <c r="XD699" s="6" t="s">
        <v>6567</v>
      </c>
      <c r="XG699" s="6" t="s">
        <v>1013</v>
      </c>
      <c r="XH699" s="6" t="s">
        <v>1006</v>
      </c>
      <c r="XK699"/>
      <c r="XL699" s="3" t="s">
        <v>1013</v>
      </c>
      <c r="XP699" s="6" t="s">
        <v>9403</v>
      </c>
      <c r="XQ699" s="6" t="s">
        <v>9403</v>
      </c>
      <c r="XV699"/>
      <c r="YB699" s="3" t="s">
        <v>1013</v>
      </c>
      <c r="YJ699" s="3" t="s">
        <v>138</v>
      </c>
      <c r="ZC699" s="3"/>
    </row>
    <row r="700" spans="1:686" ht="33" customHeight="1" x14ac:dyDescent="0.2">
      <c r="B700" s="64" t="s">
        <v>11357</v>
      </c>
      <c r="C700" s="276" t="s">
        <v>9864</v>
      </c>
      <c r="D700" s="276" t="s">
        <v>9991</v>
      </c>
      <c r="E700" s="276" t="s">
        <v>10037</v>
      </c>
      <c r="F700" s="283" t="s">
        <v>9865</v>
      </c>
      <c r="G700" s="278"/>
      <c r="H700" s="278"/>
      <c r="I700" s="278"/>
      <c r="J700" s="278"/>
      <c r="K700" s="279">
        <v>160</v>
      </c>
      <c r="L700" s="279">
        <v>230</v>
      </c>
      <c r="M700" s="276" t="s">
        <v>931</v>
      </c>
      <c r="N700" s="3" t="s">
        <v>10401</v>
      </c>
      <c r="O700" s="3" t="s">
        <v>10402</v>
      </c>
      <c r="P700" s="3">
        <v>2</v>
      </c>
      <c r="Q700" s="6" t="s">
        <v>2317</v>
      </c>
      <c r="S700" s="3" t="s">
        <v>236</v>
      </c>
      <c r="T700" s="3" t="s">
        <v>1182</v>
      </c>
      <c r="U700" s="3" t="s">
        <v>49</v>
      </c>
      <c r="V700" s="3" t="s">
        <v>49</v>
      </c>
      <c r="W700" s="3" t="s">
        <v>2108</v>
      </c>
      <c r="Y700" s="3" t="s">
        <v>2241</v>
      </c>
      <c r="Z700" s="3" t="s">
        <v>2240</v>
      </c>
      <c r="AA700" s="3" t="s">
        <v>2268</v>
      </c>
      <c r="AB700" s="6" t="s">
        <v>1837</v>
      </c>
      <c r="AC700" s="3" t="s">
        <v>145</v>
      </c>
      <c r="AD700" s="3" t="s">
        <v>3704</v>
      </c>
      <c r="AE700" s="3" t="s">
        <v>1182</v>
      </c>
      <c r="AF700" s="3" t="s">
        <v>49</v>
      </c>
      <c r="AG700" s="162" t="s">
        <v>10483</v>
      </c>
      <c r="AI700" s="3" t="s">
        <v>3705</v>
      </c>
      <c r="AJ700" s="3" t="s">
        <v>542</v>
      </c>
      <c r="AL700" s="9"/>
      <c r="AM700" s="6" t="s">
        <v>11251</v>
      </c>
      <c r="AN700" s="3" t="s">
        <v>537</v>
      </c>
      <c r="AO700" s="28">
        <v>6</v>
      </c>
      <c r="AP700" s="28">
        <v>5</v>
      </c>
      <c r="AQ700" s="9"/>
      <c r="AR700" s="98" t="s">
        <v>2762</v>
      </c>
      <c r="AT700" s="98">
        <v>188</v>
      </c>
      <c r="AU700" s="98">
        <v>188</v>
      </c>
      <c r="AV700" s="98">
        <v>0</v>
      </c>
      <c r="AW700" s="98" t="s">
        <v>49</v>
      </c>
      <c r="AX700" s="98" t="s">
        <v>49</v>
      </c>
      <c r="AY700" s="226" t="s">
        <v>2917</v>
      </c>
      <c r="AZ700" s="28" t="s">
        <v>642</v>
      </c>
      <c r="BA700" s="28" t="s">
        <v>542</v>
      </c>
      <c r="BB700" s="28" t="s">
        <v>542</v>
      </c>
      <c r="BC700" s="28" t="s">
        <v>542</v>
      </c>
      <c r="BD700" s="28" t="s">
        <v>29</v>
      </c>
      <c r="BE700" s="28" t="s">
        <v>10</v>
      </c>
      <c r="BF700" s="28" t="s">
        <v>26</v>
      </c>
      <c r="BG700" s="28" t="s">
        <v>12</v>
      </c>
      <c r="BH700" s="28" t="s">
        <v>2708</v>
      </c>
      <c r="BI700" s="28" t="s">
        <v>1529</v>
      </c>
      <c r="BK700" s="28" t="s">
        <v>4152</v>
      </c>
      <c r="BL700" s="28" t="s">
        <v>448</v>
      </c>
      <c r="BM700" s="28" t="s">
        <v>448</v>
      </c>
      <c r="BN700" s="28" t="s">
        <v>448</v>
      </c>
      <c r="BO700" s="28" t="s">
        <v>448</v>
      </c>
      <c r="BQ700" s="28" t="s">
        <v>4455</v>
      </c>
      <c r="BR700" s="227" t="s">
        <v>237</v>
      </c>
      <c r="BS700" s="227" t="str">
        <f t="shared" si="24"/>
        <v xml:space="preserve">  EDI-2-BD    EDI-2-DT (1990)        RSES  </v>
      </c>
      <c r="BT700" s="28" t="s">
        <v>4154</v>
      </c>
      <c r="BU700" s="28" t="s">
        <v>8298</v>
      </c>
      <c r="BV700" s="28" t="s">
        <v>8299</v>
      </c>
      <c r="BW700" s="28" t="s">
        <v>8300</v>
      </c>
      <c r="BX700" s="28" t="s">
        <v>8231</v>
      </c>
      <c r="CE700" s="28" t="s">
        <v>4478</v>
      </c>
      <c r="CK700" s="232" t="s">
        <v>4600</v>
      </c>
      <c r="CL700" s="298" t="s">
        <v>2555</v>
      </c>
      <c r="CM700" s="298" t="s">
        <v>2555</v>
      </c>
      <c r="EF700" s="9"/>
      <c r="EJ700" s="3" t="s">
        <v>4127</v>
      </c>
      <c r="EK700" s="3" t="s">
        <v>1778</v>
      </c>
      <c r="EL700" s="3" t="s">
        <v>4127</v>
      </c>
      <c r="EM700" s="29">
        <v>9.6</v>
      </c>
      <c r="EN700" s="29">
        <v>6.8</v>
      </c>
      <c r="EO700" s="162" t="s">
        <v>10483</v>
      </c>
      <c r="EP700" s="29">
        <v>8</v>
      </c>
      <c r="EQ700" s="29">
        <v>7.4</v>
      </c>
      <c r="ER700" s="162" t="s">
        <v>10483</v>
      </c>
      <c r="FK700" s="9"/>
      <c r="GP700" s="2"/>
      <c r="GQ700" s="9"/>
      <c r="GZ700" s="166"/>
      <c r="HA700" s="166"/>
      <c r="HB700" s="166"/>
      <c r="HC700" s="166"/>
      <c r="HD700" s="166"/>
      <c r="HE700" s="166"/>
      <c r="HF700" s="166"/>
      <c r="HG700" s="166"/>
      <c r="HH700" s="166"/>
      <c r="HI700" s="166"/>
      <c r="HJ700" s="166"/>
      <c r="HK700" s="166"/>
      <c r="HO700" s="3" t="s">
        <v>542</v>
      </c>
      <c r="JZ700" s="9"/>
      <c r="KA700" s="9"/>
      <c r="KB700" s="9"/>
      <c r="KC700" s="9"/>
      <c r="KD700" s="9"/>
      <c r="KE700" s="9"/>
      <c r="KF700" s="9"/>
      <c r="LU700" s="3" t="s">
        <v>10947</v>
      </c>
      <c r="LV700" s="3" t="s">
        <v>4146</v>
      </c>
      <c r="LW700" s="3" t="s">
        <v>10949</v>
      </c>
      <c r="LX700" s="53">
        <v>5.2</v>
      </c>
      <c r="LY700" s="53">
        <v>5.2</v>
      </c>
      <c r="LZ700" s="53">
        <v>5.4</v>
      </c>
      <c r="MA700" s="53">
        <v>4.8</v>
      </c>
      <c r="TE700" s="3" t="s">
        <v>4106</v>
      </c>
      <c r="TF700" s="3" t="s">
        <v>4106</v>
      </c>
      <c r="TG700" s="3" t="s">
        <v>4106</v>
      </c>
      <c r="TH700" s="53">
        <v>29.8</v>
      </c>
      <c r="TI700" s="53">
        <v>4.8</v>
      </c>
      <c r="TJ700" s="53" t="s">
        <v>10483</v>
      </c>
      <c r="TK700" s="53">
        <v>30.6</v>
      </c>
      <c r="TL700" s="53">
        <v>4.2</v>
      </c>
      <c r="TM700" s="53" t="s">
        <v>10483</v>
      </c>
      <c r="VF700" s="3" t="s">
        <v>4546</v>
      </c>
      <c r="VG700" s="9"/>
      <c r="VH700" s="9"/>
      <c r="VI700" s="9"/>
      <c r="VJ700" s="9"/>
      <c r="VQ700" s="3" t="s">
        <v>931</v>
      </c>
      <c r="VR700" s="35" t="s">
        <v>931</v>
      </c>
      <c r="VS700" s="3" t="s">
        <v>931</v>
      </c>
      <c r="VT700" s="6" t="s">
        <v>931</v>
      </c>
      <c r="VV700" s="2" t="s">
        <v>6568</v>
      </c>
      <c r="VW700" s="2" t="s">
        <v>6464</v>
      </c>
      <c r="VX700" s="3" t="s">
        <v>6570</v>
      </c>
      <c r="VZ700" s="3" t="s">
        <v>777</v>
      </c>
      <c r="WA700" s="134" t="s">
        <v>537</v>
      </c>
      <c r="WB700" s="3" t="s">
        <v>10422</v>
      </c>
      <c r="WC700" s="3" t="s">
        <v>777</v>
      </c>
      <c r="WG700" s="7" t="s">
        <v>777</v>
      </c>
      <c r="WN700" s="2" t="s">
        <v>6569</v>
      </c>
      <c r="WQ700" s="91" t="s">
        <v>537</v>
      </c>
      <c r="WU700" s="3" t="s">
        <v>5839</v>
      </c>
      <c r="WV700" s="7" t="s">
        <v>3901</v>
      </c>
      <c r="WZ700" s="6" t="s">
        <v>1182</v>
      </c>
      <c r="XA700" s="6" t="s">
        <v>1182</v>
      </c>
      <c r="XB700" s="6" t="s">
        <v>49</v>
      </c>
      <c r="XD700" s="6" t="s">
        <v>3705</v>
      </c>
      <c r="XE700" s="6" t="s">
        <v>542</v>
      </c>
      <c r="XF700" s="6" t="s">
        <v>28</v>
      </c>
      <c r="XG700" s="6" t="s">
        <v>4993</v>
      </c>
      <c r="XI700" s="6" t="s">
        <v>1285</v>
      </c>
      <c r="XK700" s="3" t="s">
        <v>445</v>
      </c>
      <c r="XL700" s="3" t="s">
        <v>4993</v>
      </c>
      <c r="XP700" s="6" t="s">
        <v>10499</v>
      </c>
      <c r="XQ700" s="6" t="s">
        <v>10499</v>
      </c>
      <c r="XU700" s="3" t="s">
        <v>49</v>
      </c>
      <c r="XV700" s="3">
        <v>5</v>
      </c>
      <c r="XX700" s="3" t="s">
        <v>798</v>
      </c>
      <c r="YB700" s="3" t="s">
        <v>1465</v>
      </c>
      <c r="YI700" s="3" t="s">
        <v>786</v>
      </c>
      <c r="YJ700" s="3" t="s">
        <v>234</v>
      </c>
      <c r="YL700" s="3" t="s">
        <v>238</v>
      </c>
      <c r="YM700" s="3" t="s">
        <v>537</v>
      </c>
      <c r="YQ700" s="3" t="s">
        <v>3899</v>
      </c>
      <c r="YR700" s="3" t="s">
        <v>3901</v>
      </c>
      <c r="YS700" s="3" t="s">
        <v>49</v>
      </c>
      <c r="YT700" s="3" t="s">
        <v>49</v>
      </c>
      <c r="YU700" s="3" t="s">
        <v>4055</v>
      </c>
      <c r="YV700" s="3" t="s">
        <v>777</v>
      </c>
      <c r="YX700" s="3" t="s">
        <v>28</v>
      </c>
      <c r="YY700" s="3" t="s">
        <v>2108</v>
      </c>
      <c r="ZA700" s="6" t="s">
        <v>1837</v>
      </c>
      <c r="ZB700" s="3" t="s">
        <v>3</v>
      </c>
      <c r="ZC700" s="3"/>
      <c r="ZD700" s="24" t="s">
        <v>235</v>
      </c>
      <c r="ZH700" s="13" t="s">
        <v>643</v>
      </c>
      <c r="ZJ700" s="3" t="s">
        <v>644</v>
      </c>
    </row>
    <row r="701" spans="1:686" ht="33" customHeight="1" x14ac:dyDescent="0.2">
      <c r="F701" s="1"/>
      <c r="K701" s="6">
        <v>160</v>
      </c>
      <c r="L701" s="6">
        <v>230</v>
      </c>
      <c r="T701" s="3" t="s">
        <v>1183</v>
      </c>
      <c r="AC701" s="3"/>
      <c r="AE701" s="3" t="s">
        <v>3706</v>
      </c>
      <c r="AF701" s="3" t="s">
        <v>49</v>
      </c>
      <c r="AG701" s="162" t="s">
        <v>10483</v>
      </c>
      <c r="AI701" s="3" t="s">
        <v>3707</v>
      </c>
      <c r="AL701" s="9"/>
      <c r="AM701" s="6" t="s">
        <v>11252</v>
      </c>
      <c r="AO701" s="28">
        <v>6</v>
      </c>
      <c r="AP701" s="9"/>
      <c r="AQ701" s="9"/>
      <c r="BH701" s="28" t="s">
        <v>2708</v>
      </c>
      <c r="BS701" s="227" t="str">
        <f t="shared" si="24"/>
        <v xml:space="preserve">                </v>
      </c>
      <c r="CL701" s="298" t="s">
        <v>2555</v>
      </c>
      <c r="CM701" s="298" t="s">
        <v>2555</v>
      </c>
      <c r="EF701" s="9"/>
      <c r="EM701" s="29">
        <v>5.4</v>
      </c>
      <c r="EN701" s="29">
        <v>5.7</v>
      </c>
      <c r="EO701" s="162" t="s">
        <v>10483</v>
      </c>
      <c r="EP701" s="29">
        <v>5.4</v>
      </c>
      <c r="EQ701" s="29">
        <v>5.0999999999999996</v>
      </c>
      <c r="ER701" s="162" t="s">
        <v>10483</v>
      </c>
      <c r="FK701" s="9"/>
      <c r="GP701" s="2"/>
      <c r="GQ701" s="9"/>
      <c r="GZ701" s="166"/>
      <c r="HA701" s="166"/>
      <c r="HB701" s="166"/>
      <c r="HC701" s="166"/>
      <c r="HD701" s="166"/>
      <c r="HE701" s="166"/>
      <c r="HF701" s="166"/>
      <c r="HG701" s="166"/>
      <c r="HH701" s="166"/>
      <c r="HI701" s="166"/>
      <c r="HJ701" s="166"/>
      <c r="HK701" s="166"/>
      <c r="JZ701" s="9"/>
      <c r="KA701" s="9"/>
      <c r="KB701" s="9"/>
      <c r="KC701" s="9"/>
      <c r="KD701" s="9"/>
      <c r="KE701" s="9"/>
      <c r="KF701" s="9"/>
      <c r="LX701" s="53">
        <v>2.4</v>
      </c>
      <c r="LY701" s="53">
        <v>4.0999999999999996</v>
      </c>
      <c r="LZ701" s="53">
        <v>3.1</v>
      </c>
      <c r="MA701" s="53">
        <v>5.3</v>
      </c>
      <c r="TH701" s="53">
        <v>31.1</v>
      </c>
      <c r="TI701" s="53">
        <v>6.5</v>
      </c>
      <c r="TJ701" s="53" t="s">
        <v>10483</v>
      </c>
      <c r="TK701" s="53">
        <v>31.3</v>
      </c>
      <c r="TL701" s="53">
        <v>6.3</v>
      </c>
      <c r="TM701" s="53" t="s">
        <v>10483</v>
      </c>
      <c r="VF701" s="3" t="s">
        <v>4546</v>
      </c>
      <c r="VG701" s="9"/>
      <c r="VH701" s="9"/>
      <c r="VI701" s="9"/>
      <c r="VJ701" s="9"/>
      <c r="WA701" s="134" t="s">
        <v>537</v>
      </c>
      <c r="WZ701" s="6" t="s">
        <v>1183</v>
      </c>
      <c r="XA701" s="6" t="s">
        <v>3706</v>
      </c>
      <c r="XB701" s="6" t="s">
        <v>49</v>
      </c>
      <c r="XD701" s="6" t="s">
        <v>6571</v>
      </c>
      <c r="XG701" s="6" t="s">
        <v>1013</v>
      </c>
      <c r="XI701" s="6" t="s">
        <v>6572</v>
      </c>
      <c r="XK701"/>
      <c r="XL701" s="3" t="s">
        <v>1013</v>
      </c>
      <c r="XO701" s="6" t="s">
        <v>10528</v>
      </c>
      <c r="XP701" s="6" t="s">
        <v>9568</v>
      </c>
      <c r="XQ701" s="6" t="s">
        <v>9568</v>
      </c>
      <c r="XU701" s="3" t="s">
        <v>49</v>
      </c>
      <c r="XV701"/>
      <c r="YB701" s="3" t="s">
        <v>1464</v>
      </c>
      <c r="YJ701" s="3" t="s">
        <v>234</v>
      </c>
      <c r="ZC701" s="3"/>
    </row>
    <row r="702" spans="1:686" ht="33" customHeight="1" x14ac:dyDescent="0.2">
      <c r="F702" s="1"/>
      <c r="G702" s="66"/>
      <c r="H702" s="66"/>
      <c r="I702" s="66"/>
      <c r="J702" s="66"/>
      <c r="K702" s="6">
        <v>160</v>
      </c>
      <c r="L702" s="6">
        <v>230</v>
      </c>
      <c r="AC702" s="3"/>
      <c r="AG702" s="162"/>
      <c r="AL702" s="9"/>
      <c r="AM702" s="6" t="s">
        <v>11253</v>
      </c>
      <c r="AO702" s="9">
        <v>6</v>
      </c>
      <c r="AP702" s="9"/>
      <c r="AQ702" s="9"/>
      <c r="BR702" s="28"/>
      <c r="BS702" s="28"/>
      <c r="CG702" s="253"/>
      <c r="CH702" s="253"/>
      <c r="CI702" s="253"/>
      <c r="CJ702" s="253"/>
      <c r="CL702" s="298" t="s">
        <v>2555</v>
      </c>
      <c r="CM702" s="298" t="s">
        <v>2555</v>
      </c>
      <c r="CX702" s="66"/>
      <c r="CY702" s="66"/>
      <c r="CZ702" s="66"/>
      <c r="DA702" s="66"/>
      <c r="DB702" s="66"/>
      <c r="DC702" s="66"/>
      <c r="DM702" s="66"/>
      <c r="DN702" s="66"/>
      <c r="DO702" s="66"/>
      <c r="DP702" s="66"/>
      <c r="DQ702" s="66"/>
      <c r="DR702" s="66"/>
      <c r="DS702" s="66"/>
      <c r="DT702" s="66"/>
      <c r="DU702" s="66"/>
      <c r="DV702" s="66"/>
      <c r="DW702" s="66"/>
      <c r="DX702" s="66"/>
      <c r="DY702" s="66"/>
      <c r="DZ702" s="66"/>
      <c r="EF702" s="9"/>
      <c r="EM702" s="29">
        <v>9</v>
      </c>
      <c r="EN702" s="29">
        <v>7.2</v>
      </c>
      <c r="EO702" s="162" t="s">
        <v>10483</v>
      </c>
      <c r="EP702" s="29">
        <v>7.9</v>
      </c>
      <c r="EQ702" s="29">
        <v>6.8</v>
      </c>
      <c r="ER702" s="162" t="s">
        <v>10483</v>
      </c>
      <c r="ES702" s="66"/>
      <c r="ET702" s="66"/>
      <c r="EU702" s="66"/>
      <c r="EV702" s="66"/>
      <c r="EW702" s="66"/>
      <c r="EX702" s="66"/>
      <c r="EY702" s="66"/>
      <c r="EZ702" s="66"/>
      <c r="FA702" s="66"/>
      <c r="FB702" s="66"/>
      <c r="FC702" s="66"/>
      <c r="FD702" s="66"/>
      <c r="FE702" s="66"/>
      <c r="FF702" s="66"/>
      <c r="FK702" s="9"/>
      <c r="FY702" s="66"/>
      <c r="FZ702" s="66"/>
      <c r="GA702" s="66"/>
      <c r="GB702" s="66"/>
      <c r="GC702" s="66"/>
      <c r="GD702" s="66"/>
      <c r="GE702" s="66"/>
      <c r="GF702" s="66"/>
      <c r="GG702" s="66"/>
      <c r="GH702" s="66"/>
      <c r="GI702" s="66"/>
      <c r="GJ702" s="66"/>
      <c r="GK702" s="66"/>
      <c r="GL702" s="66"/>
      <c r="GP702" s="2"/>
      <c r="GQ702" s="9"/>
      <c r="GZ702" s="290"/>
      <c r="HA702" s="290"/>
      <c r="HB702" s="290"/>
      <c r="HC702" s="290"/>
      <c r="HD702" s="290"/>
      <c r="HE702" s="290"/>
      <c r="HF702" s="290"/>
      <c r="HG702" s="290"/>
      <c r="HH702" s="290"/>
      <c r="HI702" s="290"/>
      <c r="HJ702" s="290"/>
      <c r="HK702" s="290"/>
      <c r="II702" s="66"/>
      <c r="IJ702" s="66"/>
      <c r="IK702" s="66"/>
      <c r="IL702" s="66"/>
      <c r="IM702" s="66"/>
      <c r="IN702" s="66"/>
      <c r="IO702" s="66"/>
      <c r="IP702" s="66"/>
      <c r="IQ702" s="66"/>
      <c r="IR702" s="66"/>
      <c r="IS702" s="66"/>
      <c r="IT702" s="66"/>
      <c r="IU702" s="66"/>
      <c r="IV702" s="66"/>
      <c r="JI702" s="66"/>
      <c r="JJ702" s="66"/>
      <c r="JK702" s="66"/>
      <c r="JL702" s="66"/>
      <c r="JM702" s="66"/>
      <c r="JN702" s="66"/>
      <c r="JO702" s="66"/>
      <c r="JP702" s="66"/>
      <c r="JQ702" s="66"/>
      <c r="JR702" s="66"/>
      <c r="JS702" s="66"/>
      <c r="JT702" s="66"/>
      <c r="JU702" s="66"/>
      <c r="JV702" s="66"/>
      <c r="JZ702" s="9"/>
      <c r="KA702" s="9"/>
      <c r="KB702" s="9"/>
      <c r="KC702" s="9"/>
      <c r="KD702" s="9"/>
      <c r="KE702" s="9"/>
      <c r="KF702" s="9"/>
      <c r="KG702" s="66"/>
      <c r="KH702" s="66"/>
      <c r="KI702" s="66"/>
      <c r="KJ702" s="66"/>
      <c r="KK702" s="66"/>
      <c r="KL702" s="66"/>
      <c r="KM702" s="66"/>
      <c r="KN702" s="66"/>
      <c r="KO702" s="66"/>
      <c r="KP702" s="66"/>
      <c r="KQ702" s="66"/>
      <c r="KR702" s="66"/>
      <c r="LE702" s="66"/>
      <c r="LF702" s="66"/>
      <c r="LG702" s="66"/>
      <c r="LH702" s="66"/>
      <c r="LI702" s="66"/>
      <c r="LJ702" s="66"/>
      <c r="LK702" s="66"/>
      <c r="LL702" s="66"/>
      <c r="LM702" s="66"/>
      <c r="LN702" s="66"/>
      <c r="LO702" s="66"/>
      <c r="LP702" s="66"/>
      <c r="LQ702" s="66"/>
      <c r="LX702" s="53">
        <v>6.3</v>
      </c>
      <c r="LY702" s="53">
        <v>6.2</v>
      </c>
      <c r="LZ702" s="53">
        <v>3.6</v>
      </c>
      <c r="MA702" s="53">
        <v>4.5</v>
      </c>
      <c r="MB702" s="66"/>
      <c r="MC702" s="66"/>
      <c r="MD702" s="66"/>
      <c r="ME702" s="66"/>
      <c r="MF702" s="66"/>
      <c r="MG702" s="66"/>
      <c r="MH702" s="66"/>
      <c r="MI702" s="66"/>
      <c r="MJ702" s="66"/>
      <c r="MK702" s="66"/>
      <c r="ML702" s="66"/>
      <c r="MM702" s="66"/>
      <c r="MZ702" s="66"/>
      <c r="NA702" s="66"/>
      <c r="NB702" s="66"/>
      <c r="NC702" s="66"/>
      <c r="ND702" s="66"/>
      <c r="NE702" s="66"/>
      <c r="NF702" s="66"/>
      <c r="NG702" s="66"/>
      <c r="NH702" s="66"/>
      <c r="NI702" s="66"/>
      <c r="NJ702" s="66"/>
      <c r="NK702" s="66"/>
      <c r="NL702" s="66"/>
      <c r="NY702" s="66"/>
      <c r="NZ702" s="66"/>
      <c r="OA702" s="66"/>
      <c r="OB702" s="66"/>
      <c r="OC702" s="66"/>
      <c r="OD702" s="66"/>
      <c r="OE702" s="66"/>
      <c r="OF702" s="66"/>
      <c r="OG702" s="66"/>
      <c r="OH702" s="66"/>
      <c r="OI702" s="66"/>
      <c r="OJ702" s="66"/>
      <c r="OK702" s="66"/>
      <c r="OV702" s="66"/>
      <c r="OW702" s="66"/>
      <c r="OX702" s="66"/>
      <c r="OY702" s="66"/>
      <c r="OZ702" s="66"/>
      <c r="PA702" s="66"/>
      <c r="PB702" s="66"/>
      <c r="PC702" s="66"/>
      <c r="PD702" s="66"/>
      <c r="PE702" s="66"/>
      <c r="PF702" s="66"/>
      <c r="PG702" s="66"/>
      <c r="PT702" s="66"/>
      <c r="PU702" s="66"/>
      <c r="PV702" s="66"/>
      <c r="PW702" s="66"/>
      <c r="PX702" s="66"/>
      <c r="PY702" s="66"/>
      <c r="PZ702" s="66"/>
      <c r="QA702" s="66"/>
      <c r="QB702" s="66"/>
      <c r="QC702" s="66"/>
      <c r="QD702" s="66"/>
      <c r="QE702" s="66"/>
      <c r="QF702" s="66"/>
      <c r="QT702" s="66"/>
      <c r="QU702" s="66"/>
      <c r="QV702" s="66"/>
      <c r="QW702" s="66"/>
      <c r="QX702" s="66"/>
      <c r="QY702" s="66"/>
      <c r="QZ702" s="66"/>
      <c r="RA702" s="66"/>
      <c r="RB702" s="66"/>
      <c r="RC702" s="66"/>
      <c r="RD702" s="66"/>
      <c r="RE702" s="66"/>
      <c r="RF702" s="66"/>
      <c r="RG702" s="66"/>
      <c r="RH702" s="66"/>
      <c r="RT702" s="66"/>
      <c r="RU702" s="66"/>
      <c r="RV702" s="66"/>
      <c r="RW702" s="66"/>
      <c r="RX702" s="66"/>
      <c r="RY702" s="66"/>
      <c r="RZ702" s="66"/>
      <c r="SA702" s="66"/>
      <c r="SB702" s="66"/>
      <c r="SC702" s="66"/>
      <c r="SD702" s="66"/>
      <c r="SE702" s="66"/>
      <c r="SP702" s="66"/>
      <c r="SQ702" s="66"/>
      <c r="SR702" s="66"/>
      <c r="SS702" s="66"/>
      <c r="ST702" s="66"/>
      <c r="SU702" s="66"/>
      <c r="SV702" s="66"/>
      <c r="SW702" s="66"/>
      <c r="SX702" s="66"/>
      <c r="SY702" s="66"/>
      <c r="SZ702" s="66"/>
      <c r="TA702" s="66"/>
      <c r="TH702" s="53">
        <v>29.5</v>
      </c>
      <c r="TI702" s="53">
        <v>5.4</v>
      </c>
      <c r="TJ702" s="53" t="s">
        <v>10483</v>
      </c>
      <c r="TK702" s="53">
        <v>30.1</v>
      </c>
      <c r="TL702" s="53">
        <v>5.2</v>
      </c>
      <c r="TM702" s="53" t="s">
        <v>10483</v>
      </c>
      <c r="TN702" s="66"/>
      <c r="TO702" s="66"/>
      <c r="TP702" s="66"/>
      <c r="TQ702" s="66"/>
      <c r="TR702" s="66"/>
      <c r="TS702" s="66"/>
      <c r="TT702" s="66"/>
      <c r="TU702" s="66"/>
      <c r="TV702" s="66"/>
      <c r="TW702" s="66"/>
      <c r="TX702" s="66"/>
      <c r="TY702" s="66"/>
      <c r="TZ702" s="66"/>
      <c r="UA702" s="66"/>
      <c r="UK702" s="66"/>
      <c r="UL702" s="66"/>
      <c r="UM702" s="66"/>
      <c r="UN702" s="66"/>
      <c r="UO702" s="66"/>
      <c r="UP702" s="66"/>
      <c r="UQ702" s="66"/>
      <c r="UR702" s="66"/>
      <c r="US702" s="66"/>
      <c r="UT702" s="66"/>
      <c r="UU702" s="66"/>
      <c r="UV702" s="66"/>
      <c r="VG702" s="9"/>
      <c r="VH702" s="9"/>
      <c r="VI702" s="9"/>
      <c r="VJ702" s="9"/>
      <c r="WA702" s="134"/>
      <c r="XK702"/>
      <c r="XV702"/>
      <c r="ZC702" s="3"/>
      <c r="ZD702" s="3"/>
      <c r="ZF702" s="3"/>
    </row>
    <row r="703" spans="1:686" ht="33" customHeight="1" x14ac:dyDescent="0.2">
      <c r="F703" s="1"/>
      <c r="G703" s="66"/>
      <c r="H703" s="66"/>
      <c r="I703" s="66"/>
      <c r="J703" s="66"/>
      <c r="K703" s="6">
        <v>160</v>
      </c>
      <c r="L703" s="6">
        <v>230</v>
      </c>
      <c r="AC703" s="3"/>
      <c r="AG703" s="162"/>
      <c r="AL703" s="9"/>
      <c r="AM703" s="6" t="s">
        <v>11254</v>
      </c>
      <c r="AO703" s="9">
        <v>6</v>
      </c>
      <c r="AP703" s="9"/>
      <c r="AQ703" s="9"/>
      <c r="BR703" s="28"/>
      <c r="BS703" s="28"/>
      <c r="CG703" s="253"/>
      <c r="CH703" s="253"/>
      <c r="CI703" s="253"/>
      <c r="CJ703" s="253"/>
      <c r="CL703" s="298" t="s">
        <v>2555</v>
      </c>
      <c r="CM703" s="298" t="s">
        <v>2555</v>
      </c>
      <c r="CX703" s="66"/>
      <c r="CY703" s="66"/>
      <c r="CZ703" s="66"/>
      <c r="DA703" s="66"/>
      <c r="DB703" s="66"/>
      <c r="DC703" s="66"/>
      <c r="DM703" s="66"/>
      <c r="DN703" s="66"/>
      <c r="DO703" s="66"/>
      <c r="DP703" s="66"/>
      <c r="DQ703" s="66"/>
      <c r="DR703" s="66"/>
      <c r="DS703" s="66"/>
      <c r="DT703" s="66"/>
      <c r="DU703" s="66"/>
      <c r="DV703" s="66"/>
      <c r="DW703" s="66"/>
      <c r="DX703" s="66"/>
      <c r="DY703" s="66"/>
      <c r="DZ703" s="66"/>
      <c r="EF703" s="9"/>
      <c r="EM703" s="29">
        <v>9.07</v>
      </c>
      <c r="EN703" s="29">
        <v>7.1</v>
      </c>
      <c r="EO703" s="162" t="s">
        <v>10483</v>
      </c>
      <c r="EP703" s="29">
        <v>8.4</v>
      </c>
      <c r="EQ703" s="29">
        <v>7.3</v>
      </c>
      <c r="ER703" s="162" t="s">
        <v>10483</v>
      </c>
      <c r="ES703" s="66"/>
      <c r="ET703" s="66"/>
      <c r="EU703" s="66"/>
      <c r="EV703" s="66"/>
      <c r="EW703" s="66"/>
      <c r="EX703" s="66"/>
      <c r="EY703" s="66"/>
      <c r="EZ703" s="66"/>
      <c r="FA703" s="66"/>
      <c r="FB703" s="66"/>
      <c r="FC703" s="66"/>
      <c r="FD703" s="66"/>
      <c r="FE703" s="66"/>
      <c r="FF703" s="66"/>
      <c r="FK703" s="9"/>
      <c r="FY703" s="66"/>
      <c r="FZ703" s="66"/>
      <c r="GA703" s="66"/>
      <c r="GB703" s="66"/>
      <c r="GC703" s="66"/>
      <c r="GD703" s="66"/>
      <c r="GE703" s="66"/>
      <c r="GF703" s="66"/>
      <c r="GG703" s="66"/>
      <c r="GH703" s="66"/>
      <c r="GI703" s="66"/>
      <c r="GJ703" s="66"/>
      <c r="GK703" s="66"/>
      <c r="GL703" s="66"/>
      <c r="GP703" s="2"/>
      <c r="GQ703" s="9"/>
      <c r="GZ703" s="290"/>
      <c r="HA703" s="290"/>
      <c r="HB703" s="290"/>
      <c r="HC703" s="290"/>
      <c r="HD703" s="290"/>
      <c r="HE703" s="290"/>
      <c r="HF703" s="290"/>
      <c r="HG703" s="290"/>
      <c r="HH703" s="290"/>
      <c r="HI703" s="290"/>
      <c r="HJ703" s="290"/>
      <c r="HK703" s="290"/>
      <c r="II703" s="66"/>
      <c r="IJ703" s="66"/>
      <c r="IK703" s="66"/>
      <c r="IL703" s="66"/>
      <c r="IM703" s="66"/>
      <c r="IN703" s="66"/>
      <c r="IO703" s="66"/>
      <c r="IP703" s="66"/>
      <c r="IQ703" s="66"/>
      <c r="IR703" s="66"/>
      <c r="IS703" s="66"/>
      <c r="IT703" s="66"/>
      <c r="IU703" s="66"/>
      <c r="IV703" s="66"/>
      <c r="JI703" s="66"/>
      <c r="JJ703" s="66"/>
      <c r="JK703" s="66"/>
      <c r="JL703" s="66"/>
      <c r="JM703" s="66"/>
      <c r="JN703" s="66"/>
      <c r="JO703" s="66"/>
      <c r="JP703" s="66"/>
      <c r="JQ703" s="66"/>
      <c r="JR703" s="66"/>
      <c r="JS703" s="66"/>
      <c r="JT703" s="66"/>
      <c r="JU703" s="66"/>
      <c r="JV703" s="66"/>
      <c r="JZ703" s="9"/>
      <c r="KA703" s="9"/>
      <c r="KB703" s="9"/>
      <c r="KC703" s="9"/>
      <c r="KD703" s="9"/>
      <c r="KE703" s="9"/>
      <c r="KF703" s="9"/>
      <c r="KG703" s="66"/>
      <c r="KH703" s="66"/>
      <c r="KI703" s="66"/>
      <c r="KJ703" s="66"/>
      <c r="KK703" s="66"/>
      <c r="KL703" s="66"/>
      <c r="KM703" s="66"/>
      <c r="KN703" s="66"/>
      <c r="KO703" s="66"/>
      <c r="KP703" s="66"/>
      <c r="KQ703" s="66"/>
      <c r="KR703" s="66"/>
      <c r="LE703" s="66"/>
      <c r="LF703" s="66"/>
      <c r="LG703" s="66"/>
      <c r="LH703" s="66"/>
      <c r="LI703" s="66"/>
      <c r="LJ703" s="66"/>
      <c r="LK703" s="66"/>
      <c r="LL703" s="66"/>
      <c r="LM703" s="66"/>
      <c r="LN703" s="66"/>
      <c r="LO703" s="66"/>
      <c r="LP703" s="66"/>
      <c r="LQ703" s="66"/>
      <c r="LX703" s="53">
        <v>6.1</v>
      </c>
      <c r="LY703" s="53">
        <v>5.8</v>
      </c>
      <c r="LZ703" s="53">
        <v>5.0999999999999996</v>
      </c>
      <c r="MA703" s="53">
        <v>5.2</v>
      </c>
      <c r="MB703" s="66"/>
      <c r="MC703" s="66"/>
      <c r="MD703" s="66"/>
      <c r="ME703" s="66"/>
      <c r="MF703" s="66"/>
      <c r="MG703" s="66"/>
      <c r="MH703" s="66"/>
      <c r="MI703" s="66"/>
      <c r="MJ703" s="66"/>
      <c r="MK703" s="66"/>
      <c r="ML703" s="66"/>
      <c r="MM703" s="66"/>
      <c r="MZ703" s="66"/>
      <c r="NA703" s="66"/>
      <c r="NB703" s="66"/>
      <c r="NC703" s="66"/>
      <c r="ND703" s="66"/>
      <c r="NE703" s="66"/>
      <c r="NF703" s="66"/>
      <c r="NG703" s="66"/>
      <c r="NH703" s="66"/>
      <c r="NI703" s="66"/>
      <c r="NJ703" s="66"/>
      <c r="NK703" s="66"/>
      <c r="NL703" s="66"/>
      <c r="NY703" s="66"/>
      <c r="NZ703" s="66"/>
      <c r="OA703" s="66"/>
      <c r="OB703" s="66"/>
      <c r="OC703" s="66"/>
      <c r="OD703" s="66"/>
      <c r="OE703" s="66"/>
      <c r="OF703" s="66"/>
      <c r="OG703" s="66"/>
      <c r="OH703" s="66"/>
      <c r="OI703" s="66"/>
      <c r="OJ703" s="66"/>
      <c r="OK703" s="66"/>
      <c r="OV703" s="66"/>
      <c r="OW703" s="66"/>
      <c r="OX703" s="66"/>
      <c r="OY703" s="66"/>
      <c r="OZ703" s="66"/>
      <c r="PA703" s="66"/>
      <c r="PB703" s="66"/>
      <c r="PC703" s="66"/>
      <c r="PD703" s="66"/>
      <c r="PE703" s="66"/>
      <c r="PF703" s="66"/>
      <c r="PG703" s="66"/>
      <c r="PT703" s="66"/>
      <c r="PU703" s="66"/>
      <c r="PV703" s="66"/>
      <c r="PW703" s="66"/>
      <c r="PX703" s="66"/>
      <c r="PY703" s="66"/>
      <c r="PZ703" s="66"/>
      <c r="QA703" s="66"/>
      <c r="QB703" s="66"/>
      <c r="QC703" s="66"/>
      <c r="QD703" s="66"/>
      <c r="QE703" s="66"/>
      <c r="QF703" s="66"/>
      <c r="QT703" s="66"/>
      <c r="QU703" s="66"/>
      <c r="QV703" s="66"/>
      <c r="QW703" s="66"/>
      <c r="QX703" s="66"/>
      <c r="QY703" s="66"/>
      <c r="QZ703" s="66"/>
      <c r="RA703" s="66"/>
      <c r="RB703" s="66"/>
      <c r="RC703" s="66"/>
      <c r="RD703" s="66"/>
      <c r="RE703" s="66"/>
      <c r="RF703" s="66"/>
      <c r="RG703" s="66"/>
      <c r="RH703" s="66"/>
      <c r="RT703" s="66"/>
      <c r="RU703" s="66"/>
      <c r="RV703" s="66"/>
      <c r="RW703" s="66"/>
      <c r="RX703" s="66"/>
      <c r="RY703" s="66"/>
      <c r="RZ703" s="66"/>
      <c r="SA703" s="66"/>
      <c r="SB703" s="66"/>
      <c r="SC703" s="66"/>
      <c r="SD703" s="66"/>
      <c r="SE703" s="66"/>
      <c r="SP703" s="66"/>
      <c r="SQ703" s="66"/>
      <c r="SR703" s="66"/>
      <c r="SS703" s="66"/>
      <c r="ST703" s="66"/>
      <c r="SU703" s="66"/>
      <c r="SV703" s="66"/>
      <c r="SW703" s="66"/>
      <c r="SX703" s="66"/>
      <c r="SY703" s="66"/>
      <c r="SZ703" s="66"/>
      <c r="TA703" s="66"/>
      <c r="TH703" s="53">
        <v>30.9</v>
      </c>
      <c r="TI703" s="53">
        <v>5.0999999999999996</v>
      </c>
      <c r="TJ703" s="53" t="s">
        <v>10483</v>
      </c>
      <c r="TK703" s="53">
        <v>31</v>
      </c>
      <c r="TL703" s="53">
        <v>5.2</v>
      </c>
      <c r="TM703" s="53" t="s">
        <v>10483</v>
      </c>
      <c r="TN703" s="66"/>
      <c r="TO703" s="66"/>
      <c r="TP703" s="66"/>
      <c r="TQ703" s="66"/>
      <c r="TR703" s="66"/>
      <c r="TS703" s="66"/>
      <c r="TT703" s="66"/>
      <c r="TU703" s="66"/>
      <c r="TV703" s="66"/>
      <c r="TW703" s="66"/>
      <c r="TX703" s="66"/>
      <c r="TY703" s="66"/>
      <c r="TZ703" s="66"/>
      <c r="UA703" s="66"/>
      <c r="UK703" s="66"/>
      <c r="UL703" s="66"/>
      <c r="UM703" s="66"/>
      <c r="UN703" s="66"/>
      <c r="UO703" s="66"/>
      <c r="UP703" s="66"/>
      <c r="UQ703" s="66"/>
      <c r="UR703" s="66"/>
      <c r="US703" s="66"/>
      <c r="UT703" s="66"/>
      <c r="UU703" s="66"/>
      <c r="UV703" s="66"/>
      <c r="VG703" s="9"/>
      <c r="VH703" s="9"/>
      <c r="VI703" s="9"/>
      <c r="VJ703" s="9"/>
      <c r="WA703" s="134"/>
      <c r="XK703"/>
      <c r="XV703"/>
      <c r="ZC703" s="3"/>
      <c r="ZD703" s="3"/>
      <c r="ZF703" s="3"/>
    </row>
    <row r="704" spans="1:686" ht="33" customHeight="1" x14ac:dyDescent="0.2">
      <c r="A704" s="162" t="s">
        <v>10483</v>
      </c>
      <c r="B704" s="64" t="s">
        <v>11357</v>
      </c>
      <c r="C704" s="64" t="s">
        <v>9823</v>
      </c>
      <c r="D704" s="64"/>
      <c r="E704" s="64"/>
      <c r="K704" s="6">
        <v>161</v>
      </c>
      <c r="L704" s="6">
        <v>231</v>
      </c>
      <c r="M704" s="138" t="s">
        <v>2639</v>
      </c>
      <c r="N704" s="3" t="s">
        <v>10403</v>
      </c>
      <c r="O704" s="3" t="s">
        <v>10404</v>
      </c>
      <c r="P704" s="3">
        <v>3</v>
      </c>
      <c r="Q704" s="6" t="s">
        <v>2317</v>
      </c>
      <c r="S704" s="3" t="s">
        <v>75</v>
      </c>
      <c r="T704" s="3" t="s">
        <v>2611</v>
      </c>
      <c r="U704" s="3" t="s">
        <v>10480</v>
      </c>
      <c r="V704" s="3" t="s">
        <v>49</v>
      </c>
      <c r="W704" s="3" t="s">
        <v>2114</v>
      </c>
      <c r="Y704" s="3" t="s">
        <v>2673</v>
      </c>
      <c r="Z704" s="3" t="s">
        <v>2166</v>
      </c>
      <c r="AA704" s="3" t="s">
        <v>2687</v>
      </c>
      <c r="AB704" s="6" t="s">
        <v>7703</v>
      </c>
      <c r="AC704" s="6" t="s">
        <v>218</v>
      </c>
      <c r="AD704" s="3" t="s">
        <v>3831</v>
      </c>
      <c r="AE704" s="3" t="s">
        <v>9965</v>
      </c>
      <c r="AI704" s="3" t="s">
        <v>3832</v>
      </c>
      <c r="AJ704" s="3" t="s">
        <v>542</v>
      </c>
      <c r="AL704" s="9"/>
      <c r="AM704" s="6" t="s">
        <v>9965</v>
      </c>
      <c r="AN704" s="3" t="s">
        <v>537</v>
      </c>
      <c r="AO704" s="28">
        <v>2</v>
      </c>
      <c r="AP704" s="28">
        <v>14</v>
      </c>
      <c r="AQ704" s="9"/>
      <c r="AR704" s="98" t="s">
        <v>2762</v>
      </c>
      <c r="AS704" s="112" t="s">
        <v>7701</v>
      </c>
      <c r="AT704" s="98">
        <v>140</v>
      </c>
      <c r="AU704" s="98">
        <v>140</v>
      </c>
      <c r="AV704" s="98">
        <v>0</v>
      </c>
      <c r="AW704" s="98" t="s">
        <v>2868</v>
      </c>
      <c r="AX704" s="98" t="s">
        <v>2869</v>
      </c>
      <c r="AZ704" s="28" t="s">
        <v>542</v>
      </c>
      <c r="BA704" s="28" t="s">
        <v>542</v>
      </c>
      <c r="BB704" s="28" t="s">
        <v>542</v>
      </c>
      <c r="BC704" s="28" t="s">
        <v>542</v>
      </c>
      <c r="BD704" s="28" t="s">
        <v>53</v>
      </c>
      <c r="BE704" s="28" t="s">
        <v>7298</v>
      </c>
      <c r="BF704" s="28" t="s">
        <v>542</v>
      </c>
      <c r="BH704" s="28" t="s">
        <v>2708</v>
      </c>
      <c r="BI704" s="28" t="s">
        <v>1529</v>
      </c>
      <c r="BJ704" s="28" t="s">
        <v>4892</v>
      </c>
      <c r="BK704" s="28">
        <v>2</v>
      </c>
      <c r="BL704" s="28" t="s">
        <v>448</v>
      </c>
      <c r="BM704" s="28" t="s">
        <v>448</v>
      </c>
      <c r="BN704" s="28" t="s">
        <v>448</v>
      </c>
      <c r="BO704" s="28" t="s">
        <v>448</v>
      </c>
      <c r="BQ704" s="28" t="s">
        <v>4455</v>
      </c>
      <c r="BR704" s="227" t="s">
        <v>9593</v>
      </c>
      <c r="BS704" s="227" t="str">
        <f>DD704&amp;" "&amp;FO704&amp;" "&amp;EJ704&amp;" "&amp;HZ704&amp;" "&amp;IZ704&amp;" "&amp;KW704&amp;" "&amp;LU704&amp;" "&amp;MS704&amp;" "&amp;NP704&amp;" "&amp;OO704&amp;" "&amp;PL704&amp;" "&amp;QK704&amp;" "&amp;RM704&amp;" "&amp;SI704&amp;" "&amp;TE704&amp;" "&amp;UE704&amp;" "&amp;JZ704</f>
        <v xml:space="preserve">-- -- BSQ BES-WC        PANAS-NA CES-D    </v>
      </c>
      <c r="BT704" s="28" t="s">
        <v>4372</v>
      </c>
      <c r="BU704" s="28" t="s">
        <v>8157</v>
      </c>
      <c r="BV704" s="28" t="s">
        <v>8301</v>
      </c>
      <c r="CE704" s="28" t="s">
        <v>4475</v>
      </c>
      <c r="CF704" s="246" t="s">
        <v>4475</v>
      </c>
      <c r="CL704" s="28">
        <v>35</v>
      </c>
      <c r="CM704" s="28">
        <v>35</v>
      </c>
      <c r="DD704" s="162" t="s">
        <v>10483</v>
      </c>
      <c r="DE704" s="3" t="s">
        <v>560</v>
      </c>
      <c r="DF704" s="3" t="s">
        <v>4169</v>
      </c>
      <c r="DG704" s="29">
        <v>3.07</v>
      </c>
      <c r="DH704" s="29">
        <v>1.31</v>
      </c>
      <c r="DI704" s="162" t="s">
        <v>10483</v>
      </c>
      <c r="DJ704" s="29">
        <v>2.5</v>
      </c>
      <c r="DK704" s="29">
        <v>1.17</v>
      </c>
      <c r="DL704" s="162" t="s">
        <v>10483</v>
      </c>
      <c r="EA704" s="162" t="s">
        <v>10483</v>
      </c>
      <c r="EB704" s="162"/>
      <c r="EC704" s="162" t="s">
        <v>10483</v>
      </c>
      <c r="ED704" s="162" t="s">
        <v>10483</v>
      </c>
      <c r="EE704" s="162" t="s">
        <v>10483</v>
      </c>
      <c r="EF704" s="162" t="s">
        <v>10483</v>
      </c>
      <c r="EJ704" s="55" t="s">
        <v>596</v>
      </c>
      <c r="EK704" s="55" t="s">
        <v>596</v>
      </c>
      <c r="EL704" s="55" t="s">
        <v>596</v>
      </c>
      <c r="EM704" s="3">
        <v>10.19</v>
      </c>
      <c r="EN704" s="29">
        <v>1.92</v>
      </c>
      <c r="EO704" s="162" t="s">
        <v>10483</v>
      </c>
      <c r="EP704" s="29">
        <v>8.91</v>
      </c>
      <c r="EQ704" s="29">
        <v>1.57</v>
      </c>
      <c r="ER704" s="162" t="s">
        <v>10483</v>
      </c>
      <c r="FG704" s="162" t="s">
        <v>10483</v>
      </c>
      <c r="FH704" s="162" t="s">
        <v>10483</v>
      </c>
      <c r="FI704" s="162" t="s">
        <v>10483</v>
      </c>
      <c r="FJ704" s="162" t="s">
        <v>10483</v>
      </c>
      <c r="FK704" s="162" t="s">
        <v>10483</v>
      </c>
      <c r="FO704" s="162" t="s">
        <v>10483</v>
      </c>
      <c r="FP704" s="162" t="s">
        <v>10483</v>
      </c>
      <c r="FQ704" s="162" t="s">
        <v>10483</v>
      </c>
      <c r="FR704" s="162" t="s">
        <v>10483</v>
      </c>
      <c r="FS704" s="53" t="s">
        <v>10483</v>
      </c>
      <c r="FT704" s="53" t="s">
        <v>10483</v>
      </c>
      <c r="FU704" s="53" t="s">
        <v>10483</v>
      </c>
      <c r="FV704" s="53" t="s">
        <v>10483</v>
      </c>
      <c r="FW704" s="53" t="s">
        <v>10483</v>
      </c>
      <c r="FX704" s="53" t="s">
        <v>10483</v>
      </c>
      <c r="GM704" s="53" t="s">
        <v>10483</v>
      </c>
      <c r="GN704" s="53" t="s">
        <v>10483</v>
      </c>
      <c r="GO704" s="53" t="s">
        <v>10483</v>
      </c>
      <c r="GP704" s="53" t="s">
        <v>10483</v>
      </c>
      <c r="GQ704" s="53" t="s">
        <v>10483</v>
      </c>
      <c r="GZ704" s="166"/>
      <c r="HA704" s="166"/>
      <c r="HB704" s="166"/>
      <c r="HC704" s="166"/>
      <c r="HD704" s="166"/>
      <c r="HE704" s="166"/>
      <c r="HF704" s="166"/>
      <c r="HG704" s="166"/>
      <c r="HH704" s="166"/>
      <c r="HI704" s="166"/>
      <c r="HJ704" s="166"/>
      <c r="HK704" s="166"/>
      <c r="HO704" s="3" t="s">
        <v>542</v>
      </c>
      <c r="HP704" s="29" t="s">
        <v>7548</v>
      </c>
      <c r="HX704" s="29" t="s">
        <v>8301</v>
      </c>
      <c r="HY704" s="29" t="s">
        <v>10866</v>
      </c>
      <c r="HZ704" s="3" t="s">
        <v>7700</v>
      </c>
      <c r="IA704" s="3" t="s">
        <v>7700</v>
      </c>
      <c r="IB704" s="3" t="s">
        <v>7700</v>
      </c>
      <c r="IC704" s="29">
        <v>26.69</v>
      </c>
      <c r="ID704" s="29">
        <v>8.42</v>
      </c>
      <c r="IF704" s="29">
        <v>32.090000000000003</v>
      </c>
      <c r="IG704" s="29">
        <v>8.5500000000000007</v>
      </c>
      <c r="JZ704" s="9"/>
      <c r="KA704" s="9"/>
      <c r="KB704" s="9"/>
      <c r="KC704" s="9"/>
      <c r="KD704" s="9"/>
      <c r="KE704" s="9"/>
      <c r="KF704" s="9"/>
      <c r="QK704" s="3" t="s">
        <v>4209</v>
      </c>
      <c r="QL704" s="3" t="s">
        <v>4209</v>
      </c>
      <c r="QM704" s="3" t="s">
        <v>4209</v>
      </c>
      <c r="QN704" s="29">
        <v>4.88</v>
      </c>
      <c r="QO704" s="29">
        <v>0.83</v>
      </c>
      <c r="QQ704" s="29">
        <v>4.6900000000000004</v>
      </c>
      <c r="QR704" s="29">
        <v>0.84</v>
      </c>
      <c r="RM704" s="3" t="s">
        <v>4252</v>
      </c>
      <c r="RN704" s="3" t="s">
        <v>4579</v>
      </c>
      <c r="RO704" s="3" t="s">
        <v>4252</v>
      </c>
      <c r="RP704" s="29">
        <v>4.32</v>
      </c>
      <c r="RQ704" s="29">
        <v>1.4</v>
      </c>
      <c r="RR704" s="29">
        <v>3.59</v>
      </c>
      <c r="RS704" s="29">
        <v>1.47</v>
      </c>
      <c r="VF704" s="3" t="s">
        <v>4532</v>
      </c>
      <c r="VG704" s="3" t="s">
        <v>4531</v>
      </c>
      <c r="VH704" s="3" t="s">
        <v>4501</v>
      </c>
      <c r="VI704" s="9"/>
      <c r="VJ704" s="4"/>
      <c r="VQ704" s="3" t="s">
        <v>2639</v>
      </c>
      <c r="VR704" s="35" t="s">
        <v>2639</v>
      </c>
      <c r="VS704" s="3" t="s">
        <v>2639</v>
      </c>
      <c r="VT704" s="6" t="s">
        <v>2639</v>
      </c>
      <c r="VV704" s="2" t="s">
        <v>6573</v>
      </c>
      <c r="VW704" s="2" t="s">
        <v>6574</v>
      </c>
      <c r="VX704" s="3" t="s">
        <v>6577</v>
      </c>
      <c r="VZ704" s="3" t="s">
        <v>3926</v>
      </c>
      <c r="WA704" s="134" t="s">
        <v>537</v>
      </c>
      <c r="WB704" t="s">
        <v>10422</v>
      </c>
      <c r="WC704" s="158" t="s">
        <v>3926</v>
      </c>
      <c r="WD704" s="158" t="s">
        <v>6130</v>
      </c>
      <c r="WE704" s="6"/>
      <c r="WG704" s="7" t="s">
        <v>6575</v>
      </c>
      <c r="WN704" s="2" t="s">
        <v>6576</v>
      </c>
      <c r="WU704" s="3" t="s">
        <v>5839</v>
      </c>
      <c r="WV704" s="99" t="s">
        <v>3926</v>
      </c>
      <c r="WW704"/>
      <c r="WZ704" s="6" t="s">
        <v>2611</v>
      </c>
      <c r="XD704" s="6" t="s">
        <v>3832</v>
      </c>
      <c r="XE704" s="6" t="s">
        <v>542</v>
      </c>
      <c r="XF704" s="6" t="s">
        <v>2740</v>
      </c>
      <c r="XG704" s="6" t="s">
        <v>2697</v>
      </c>
      <c r="XI704" s="6" t="s">
        <v>6578</v>
      </c>
      <c r="XK704"/>
      <c r="XL704" s="6" t="s">
        <v>2697</v>
      </c>
      <c r="XM704" s="6" t="s">
        <v>2697</v>
      </c>
      <c r="XN704" s="6" t="s">
        <v>2697</v>
      </c>
      <c r="XO704" s="6" t="s">
        <v>9578</v>
      </c>
      <c r="XP704" s="6" t="s">
        <v>9965</v>
      </c>
      <c r="XQ704" s="6" t="s">
        <v>9965</v>
      </c>
      <c r="XR704" s="53"/>
      <c r="XV704" s="3">
        <v>14</v>
      </c>
      <c r="YI704" s="3" t="s">
        <v>2443</v>
      </c>
      <c r="YJ704" s="3" t="s">
        <v>3889</v>
      </c>
      <c r="YL704" s="3" t="s">
        <v>2608</v>
      </c>
      <c r="YQ704" s="3" t="s">
        <v>3899</v>
      </c>
      <c r="YR704" s="3" t="s">
        <v>3901</v>
      </c>
      <c r="YS704" s="3" t="s">
        <v>2668</v>
      </c>
      <c r="YT704" s="3" t="s">
        <v>49</v>
      </c>
      <c r="YU704" s="3" t="s">
        <v>4088</v>
      </c>
      <c r="YX704" s="3" t="s">
        <v>2740</v>
      </c>
      <c r="YY704" s="3" t="s">
        <v>2114</v>
      </c>
      <c r="ZA704" s="6" t="s">
        <v>2020</v>
      </c>
      <c r="ZC704" s="6" t="s">
        <v>1953</v>
      </c>
    </row>
    <row r="705" spans="1:686" ht="33" customHeight="1" x14ac:dyDescent="0.2">
      <c r="A705" s="162" t="s">
        <v>10483</v>
      </c>
      <c r="B705" s="162"/>
      <c r="C705" s="162" t="s">
        <v>10483</v>
      </c>
      <c r="D705" s="162" t="s">
        <v>10483</v>
      </c>
      <c r="E705" s="162" t="s">
        <v>10483</v>
      </c>
      <c r="K705" s="6">
        <v>161</v>
      </c>
      <c r="L705" s="6">
        <v>231</v>
      </c>
      <c r="M705" s="162" t="s">
        <v>10483</v>
      </c>
      <c r="T705" s="3" t="s">
        <v>2610</v>
      </c>
      <c r="AD705" s="3" t="s">
        <v>3831</v>
      </c>
      <c r="AE705" s="3" t="s">
        <v>7702</v>
      </c>
      <c r="AG705" s="162" t="s">
        <v>10483</v>
      </c>
      <c r="AI705" s="3" t="s">
        <v>3833</v>
      </c>
      <c r="AL705" s="9"/>
      <c r="AM705" s="4" t="s">
        <v>11052</v>
      </c>
      <c r="AO705" s="28">
        <v>2</v>
      </c>
      <c r="AP705" s="28">
        <v>14</v>
      </c>
      <c r="AQ705" s="9"/>
      <c r="BH705" s="28" t="s">
        <v>2708</v>
      </c>
      <c r="BI705" s="28" t="s">
        <v>1529</v>
      </c>
      <c r="BJ705" s="28" t="s">
        <v>4892</v>
      </c>
      <c r="BK705" s="28">
        <v>2</v>
      </c>
      <c r="BQ705" s="28" t="s">
        <v>4455</v>
      </c>
      <c r="BS705" s="227" t="str">
        <f>DD705&amp;" "&amp;FO705&amp;" "&amp;EJ705&amp;" "&amp;HZ705&amp;" "&amp;IZ705&amp;" "&amp;KW705&amp;" "&amp;LU705&amp;" "&amp;MS705&amp;" "&amp;NP705&amp;" "&amp;OO705&amp;" "&amp;PL705&amp;" "&amp;QK705&amp;" "&amp;RM705&amp;" "&amp;SI705&amp;" "&amp;TE705&amp;" "&amp;UE705&amp;" "&amp;JZ705</f>
        <v xml:space="preserve">-- -- BSQ              </v>
      </c>
      <c r="CL705" s="28">
        <v>28</v>
      </c>
      <c r="CM705" s="28">
        <v>28</v>
      </c>
      <c r="DD705" s="162" t="s">
        <v>10483</v>
      </c>
      <c r="DE705" s="3" t="s">
        <v>560</v>
      </c>
      <c r="DF705" s="3" t="s">
        <v>4169</v>
      </c>
      <c r="DG705" s="29">
        <v>2.72</v>
      </c>
      <c r="DH705" s="29">
        <v>1.41</v>
      </c>
      <c r="DI705" s="162" t="s">
        <v>10483</v>
      </c>
      <c r="DJ705" s="29">
        <v>3</v>
      </c>
      <c r="DK705" s="29">
        <v>1.58</v>
      </c>
      <c r="DL705" s="162" t="s">
        <v>10483</v>
      </c>
      <c r="EA705" s="162" t="s">
        <v>10483</v>
      </c>
      <c r="EB705" s="162"/>
      <c r="EC705" s="162" t="s">
        <v>10483</v>
      </c>
      <c r="ED705" s="162" t="s">
        <v>10483</v>
      </c>
      <c r="EE705" s="162" t="s">
        <v>10483</v>
      </c>
      <c r="EF705" s="162" t="s">
        <v>10483</v>
      </c>
      <c r="EJ705" s="55" t="s">
        <v>596</v>
      </c>
      <c r="EK705" s="55" t="s">
        <v>596</v>
      </c>
      <c r="EL705" s="55" t="s">
        <v>596</v>
      </c>
      <c r="EM705" s="3">
        <v>9.43</v>
      </c>
      <c r="EN705" s="29">
        <v>2.14</v>
      </c>
      <c r="EO705" s="162" t="s">
        <v>10483</v>
      </c>
      <c r="EP705" s="29">
        <v>9.1199999999999992</v>
      </c>
      <c r="EQ705" s="29">
        <v>1.58</v>
      </c>
      <c r="ER705" s="162" t="s">
        <v>10483</v>
      </c>
      <c r="FG705" s="162" t="s">
        <v>10483</v>
      </c>
      <c r="FH705" s="162" t="s">
        <v>10483</v>
      </c>
      <c r="FI705" s="162" t="s">
        <v>10483</v>
      </c>
      <c r="FJ705" s="162" t="s">
        <v>10483</v>
      </c>
      <c r="FK705" s="162" t="s">
        <v>10483</v>
      </c>
      <c r="FO705" s="162" t="s">
        <v>10483</v>
      </c>
      <c r="FP705" s="162" t="s">
        <v>10483</v>
      </c>
      <c r="FQ705" s="162" t="s">
        <v>10483</v>
      </c>
      <c r="FR705" s="162" t="s">
        <v>10483</v>
      </c>
      <c r="FS705" s="53" t="s">
        <v>10483</v>
      </c>
      <c r="FT705" s="53" t="s">
        <v>10483</v>
      </c>
      <c r="FU705" s="53" t="s">
        <v>10483</v>
      </c>
      <c r="FV705" s="53" t="s">
        <v>10483</v>
      </c>
      <c r="FW705" s="53" t="s">
        <v>10483</v>
      </c>
      <c r="FX705" s="53" t="s">
        <v>10483</v>
      </c>
      <c r="GM705" s="53" t="s">
        <v>10483</v>
      </c>
      <c r="GN705" s="53" t="s">
        <v>10483</v>
      </c>
      <c r="GO705" s="53" t="s">
        <v>10483</v>
      </c>
      <c r="GP705" s="53" t="s">
        <v>10483</v>
      </c>
      <c r="GQ705" s="53" t="s">
        <v>10483</v>
      </c>
      <c r="GZ705" s="166"/>
      <c r="HA705" s="166"/>
      <c r="HB705" s="166"/>
      <c r="HC705" s="166"/>
      <c r="HD705" s="166"/>
      <c r="HE705" s="166"/>
      <c r="HF705" s="166"/>
      <c r="HG705" s="166"/>
      <c r="HH705" s="166"/>
      <c r="HI705" s="166"/>
      <c r="HJ705" s="166"/>
      <c r="HK705" s="166"/>
      <c r="IC705" s="29">
        <v>28.68</v>
      </c>
      <c r="ID705" s="29">
        <v>8.4600000000000009</v>
      </c>
      <c r="IF705" s="29">
        <v>27.96</v>
      </c>
      <c r="IG705" s="29">
        <v>7.81</v>
      </c>
      <c r="JZ705" s="9"/>
      <c r="KA705" s="9"/>
      <c r="KB705" s="9"/>
      <c r="KC705" s="9"/>
      <c r="KD705" s="9"/>
      <c r="KE705" s="9"/>
      <c r="KF705" s="9"/>
      <c r="QN705" s="29">
        <v>4.88</v>
      </c>
      <c r="QO705" s="29">
        <v>0.6</v>
      </c>
      <c r="QQ705" s="29">
        <v>5.13</v>
      </c>
      <c r="QR705" s="29">
        <v>0.88</v>
      </c>
      <c r="RP705" s="29">
        <v>4.18</v>
      </c>
      <c r="RQ705" s="29">
        <v>1.25</v>
      </c>
      <c r="RR705" s="29">
        <v>4.1900000000000004</v>
      </c>
      <c r="RS705" s="29">
        <v>1.56</v>
      </c>
      <c r="VF705" s="3" t="s">
        <v>4532</v>
      </c>
      <c r="VG705" s="3" t="s">
        <v>4531</v>
      </c>
      <c r="VH705" s="3" t="s">
        <v>4501</v>
      </c>
      <c r="VI705" s="9"/>
      <c r="VJ705" s="3"/>
      <c r="WA705" s="134" t="s">
        <v>537</v>
      </c>
      <c r="WE705" s="6"/>
      <c r="WZ705" s="6" t="s">
        <v>2610</v>
      </c>
      <c r="XD705" s="6" t="s">
        <v>3833</v>
      </c>
      <c r="XF705" s="6" t="s">
        <v>2740</v>
      </c>
      <c r="XG705" s="6" t="s">
        <v>2698</v>
      </c>
      <c r="XI705" s="6" t="s">
        <v>1077</v>
      </c>
      <c r="XK705"/>
      <c r="XL705" s="6" t="s">
        <v>2698</v>
      </c>
      <c r="XM705" s="6" t="s">
        <v>2698</v>
      </c>
      <c r="XN705" s="18" t="s">
        <v>2698</v>
      </c>
      <c r="XO705" s="18" t="s">
        <v>9577</v>
      </c>
      <c r="XP705" s="6" t="s">
        <v>10498</v>
      </c>
      <c r="XQ705" s="6" t="s">
        <v>10498</v>
      </c>
      <c r="XR705" s="53"/>
      <c r="XV705" s="3">
        <v>14</v>
      </c>
      <c r="YA705" s="6" t="s">
        <v>9579</v>
      </c>
      <c r="YJ705" s="3" t="s">
        <v>3889</v>
      </c>
      <c r="YX705" s="3" t="s">
        <v>2740</v>
      </c>
    </row>
    <row r="706" spans="1:686" ht="33" customHeight="1" x14ac:dyDescent="0.2">
      <c r="A706" s="162" t="s">
        <v>10483</v>
      </c>
      <c r="B706" s="162"/>
      <c r="C706" s="162" t="s">
        <v>10483</v>
      </c>
      <c r="D706" s="162" t="s">
        <v>10483</v>
      </c>
      <c r="E706" s="162" t="s">
        <v>10483</v>
      </c>
      <c r="K706" s="6">
        <v>161</v>
      </c>
      <c r="L706" s="6">
        <v>231</v>
      </c>
      <c r="M706" s="162" t="s">
        <v>10483</v>
      </c>
      <c r="T706" s="3" t="s">
        <v>1013</v>
      </c>
      <c r="AD706" s="3" t="s">
        <v>7699</v>
      </c>
      <c r="AE706" s="3" t="s">
        <v>1013</v>
      </c>
      <c r="AG706" s="162" t="s">
        <v>10483</v>
      </c>
      <c r="AI706" s="3" t="s">
        <v>3834</v>
      </c>
      <c r="AL706" s="9"/>
      <c r="AM706" s="6" t="s">
        <v>10743</v>
      </c>
      <c r="AO706" s="28">
        <v>2</v>
      </c>
      <c r="AP706" s="9"/>
      <c r="AQ706" s="9"/>
      <c r="BH706" s="28" t="s">
        <v>2708</v>
      </c>
      <c r="BI706" s="28" t="s">
        <v>1529</v>
      </c>
      <c r="BJ706" s="28" t="s">
        <v>4892</v>
      </c>
      <c r="BK706" s="28">
        <v>2</v>
      </c>
      <c r="BQ706" s="28" t="s">
        <v>4455</v>
      </c>
      <c r="BS706" s="227" t="str">
        <f>DD706&amp;" "&amp;FO706&amp;" "&amp;EJ706&amp;" "&amp;HZ706&amp;" "&amp;IZ706&amp;" "&amp;KW706&amp;" "&amp;LU706&amp;" "&amp;MS706&amp;" "&amp;NP706&amp;" "&amp;OO706&amp;" "&amp;PL706&amp;" "&amp;QK706&amp;" "&amp;RM706&amp;" "&amp;SI706&amp;" "&amp;TE706&amp;" "&amp;UE706&amp;" "&amp;JZ706</f>
        <v xml:space="preserve">-- -- BSQ              </v>
      </c>
      <c r="CL706" s="28">
        <v>45</v>
      </c>
      <c r="CM706" s="28">
        <v>45</v>
      </c>
      <c r="DD706" s="162" t="s">
        <v>10483</v>
      </c>
      <c r="DE706" s="3" t="s">
        <v>560</v>
      </c>
      <c r="DF706" s="3" t="s">
        <v>4169</v>
      </c>
      <c r="DG706" s="29">
        <v>2.99</v>
      </c>
      <c r="DH706" s="29">
        <v>1.32</v>
      </c>
      <c r="DI706" s="162" t="s">
        <v>10483</v>
      </c>
      <c r="DJ706" s="29">
        <v>2.82</v>
      </c>
      <c r="DK706" s="29">
        <v>1.54</v>
      </c>
      <c r="DL706" s="162" t="s">
        <v>10483</v>
      </c>
      <c r="EA706" s="162" t="s">
        <v>10483</v>
      </c>
      <c r="EB706" s="162"/>
      <c r="EC706" s="162" t="s">
        <v>10483</v>
      </c>
      <c r="ED706" s="162" t="s">
        <v>10483</v>
      </c>
      <c r="EE706" s="162" t="s">
        <v>10483</v>
      </c>
      <c r="EF706" s="162" t="s">
        <v>10483</v>
      </c>
      <c r="EJ706" s="55" t="s">
        <v>596</v>
      </c>
      <c r="EK706" s="55" t="s">
        <v>596</v>
      </c>
      <c r="EL706" s="55" t="s">
        <v>596</v>
      </c>
      <c r="EM706" s="3">
        <v>10.1</v>
      </c>
      <c r="EN706" s="29">
        <v>2.04</v>
      </c>
      <c r="EP706" s="29">
        <v>9.41</v>
      </c>
      <c r="EQ706" s="29">
        <v>2.15</v>
      </c>
      <c r="ER706" s="162" t="s">
        <v>10483</v>
      </c>
      <c r="FG706" s="162" t="s">
        <v>10483</v>
      </c>
      <c r="FH706" s="162" t="s">
        <v>10483</v>
      </c>
      <c r="FI706" s="162" t="s">
        <v>10483</v>
      </c>
      <c r="FJ706" s="162" t="s">
        <v>10483</v>
      </c>
      <c r="FK706" s="162" t="s">
        <v>10483</v>
      </c>
      <c r="FO706" s="162" t="s">
        <v>10483</v>
      </c>
      <c r="FP706" s="162" t="s">
        <v>10483</v>
      </c>
      <c r="FQ706" s="162" t="s">
        <v>10483</v>
      </c>
      <c r="FR706" s="162" t="s">
        <v>10483</v>
      </c>
      <c r="FS706" s="53" t="s">
        <v>10483</v>
      </c>
      <c r="FT706" s="53" t="s">
        <v>10483</v>
      </c>
      <c r="FU706" s="53" t="s">
        <v>10483</v>
      </c>
      <c r="FV706" s="53" t="s">
        <v>10483</v>
      </c>
      <c r="FW706" s="53" t="s">
        <v>10483</v>
      </c>
      <c r="FX706" s="53" t="s">
        <v>10483</v>
      </c>
      <c r="GM706" s="53" t="s">
        <v>10483</v>
      </c>
      <c r="GN706" s="53" t="s">
        <v>10483</v>
      </c>
      <c r="GO706" s="53" t="s">
        <v>10483</v>
      </c>
      <c r="GP706" s="53" t="s">
        <v>10483</v>
      </c>
      <c r="GQ706" s="53" t="s">
        <v>10483</v>
      </c>
      <c r="GZ706" s="166"/>
      <c r="HA706" s="166"/>
      <c r="HB706" s="166"/>
      <c r="HC706" s="166"/>
      <c r="HD706" s="166"/>
      <c r="HE706" s="166"/>
      <c r="HF706" s="166"/>
      <c r="HG706" s="166"/>
      <c r="HH706" s="166"/>
      <c r="HI706" s="166"/>
      <c r="HJ706" s="166"/>
      <c r="HK706" s="166"/>
      <c r="IC706" s="29">
        <v>27.32</v>
      </c>
      <c r="ID706" s="29">
        <v>9.0299999999999994</v>
      </c>
      <c r="IF706" s="29">
        <v>29.8</v>
      </c>
      <c r="IG706" s="29">
        <v>10.52</v>
      </c>
      <c r="JZ706" s="9"/>
      <c r="KA706" s="9"/>
      <c r="KB706" s="9"/>
      <c r="KC706" s="9"/>
      <c r="KD706" s="9"/>
      <c r="KE706" s="9"/>
      <c r="KF706" s="9"/>
      <c r="QN706" s="29">
        <v>4.8</v>
      </c>
      <c r="QO706" s="29">
        <v>0.86</v>
      </c>
      <c r="QQ706" s="29">
        <v>4.99</v>
      </c>
      <c r="QR706" s="29">
        <v>0.96</v>
      </c>
      <c r="RP706" s="29">
        <v>4.13</v>
      </c>
      <c r="RQ706" s="29">
        <v>1.37</v>
      </c>
      <c r="RR706" s="29">
        <v>4.24</v>
      </c>
      <c r="RS706" s="29">
        <v>1.5</v>
      </c>
      <c r="VF706" s="3" t="s">
        <v>5035</v>
      </c>
      <c r="VG706" s="3" t="s">
        <v>7698</v>
      </c>
      <c r="VH706" s="3" t="s">
        <v>4501</v>
      </c>
      <c r="VI706" s="9"/>
      <c r="VJ706" s="3"/>
      <c r="WA706" s="134" t="s">
        <v>537</v>
      </c>
      <c r="WE706" s="6"/>
      <c r="WZ706" s="6" t="s">
        <v>1013</v>
      </c>
      <c r="XA706" s="6" t="s">
        <v>1013</v>
      </c>
      <c r="XD706" s="6" t="s">
        <v>3834</v>
      </c>
      <c r="XG706" s="6" t="s">
        <v>1013</v>
      </c>
      <c r="XI706" s="6" t="s">
        <v>6022</v>
      </c>
      <c r="XK706"/>
      <c r="XL706" s="6" t="s">
        <v>1013</v>
      </c>
      <c r="XM706" s="6" t="s">
        <v>1013</v>
      </c>
      <c r="XN706" s="6" t="s">
        <v>1013</v>
      </c>
      <c r="XO706" s="6" t="s">
        <v>9568</v>
      </c>
      <c r="XP706" s="6" t="s">
        <v>9568</v>
      </c>
      <c r="XQ706" s="6" t="s">
        <v>9568</v>
      </c>
      <c r="XR706" s="53"/>
      <c r="XS706" s="6" t="s">
        <v>11047</v>
      </c>
      <c r="XV706"/>
      <c r="YA706" s="6" t="s">
        <v>9582</v>
      </c>
      <c r="YJ706" s="3" t="s">
        <v>3889</v>
      </c>
    </row>
    <row r="707" spans="1:686" ht="33" customHeight="1" x14ac:dyDescent="0.2">
      <c r="A707" s="3" t="s">
        <v>4232</v>
      </c>
      <c r="B707" s="64" t="s">
        <v>11357</v>
      </c>
      <c r="C707" s="138" t="s">
        <v>9867</v>
      </c>
      <c r="D707" s="138"/>
      <c r="E707" s="138"/>
      <c r="F707" s="4" t="s">
        <v>9866</v>
      </c>
      <c r="H707" s="80" t="s">
        <v>7353</v>
      </c>
      <c r="K707" s="6">
        <v>902</v>
      </c>
      <c r="L707" s="6">
        <v>232</v>
      </c>
      <c r="M707" s="138" t="s">
        <v>7358</v>
      </c>
      <c r="N707" s="3" t="s">
        <v>10405</v>
      </c>
      <c r="O707" s="3" t="s">
        <v>10406</v>
      </c>
      <c r="Q707" s="6" t="s">
        <v>2327</v>
      </c>
      <c r="T707" s="3" t="s">
        <v>7357</v>
      </c>
      <c r="AL707" s="9"/>
      <c r="AM707" s="4" t="s">
        <v>1421</v>
      </c>
      <c r="AN707" s="3" t="s">
        <v>537</v>
      </c>
      <c r="AO707" s="9" t="s">
        <v>11134</v>
      </c>
      <c r="AP707" s="9"/>
      <c r="AQ707" s="9"/>
      <c r="AT707" s="98">
        <v>1654</v>
      </c>
      <c r="AU707" s="98">
        <v>873</v>
      </c>
      <c r="AV707" s="98">
        <v>781</v>
      </c>
      <c r="AW707" s="98">
        <v>13.4</v>
      </c>
      <c r="AX707" s="98">
        <v>0.76</v>
      </c>
      <c r="BH707" s="28" t="s">
        <v>4232</v>
      </c>
      <c r="BI707" s="28" t="s">
        <v>1529</v>
      </c>
      <c r="BJ707" s="28" t="s">
        <v>4895</v>
      </c>
      <c r="BK707" s="28">
        <v>5</v>
      </c>
      <c r="BQ707" s="28" t="s">
        <v>4232</v>
      </c>
      <c r="BR707" s="227" t="s">
        <v>7356</v>
      </c>
      <c r="BS707" s="227" t="str">
        <f>DD707&amp;" "&amp;FO707&amp;" "&amp;EJ707&amp;" "&amp;HZ707&amp;" "&amp;IZ707&amp;" "&amp;KW707&amp;" "&amp;LU707&amp;" "&amp;MS707&amp;" "&amp;NP707&amp;" "&amp;OO707&amp;" "&amp;PL707&amp;" "&amp;QK707&amp;" "&amp;RM707&amp;" "&amp;SI707&amp;" "&amp;TE707&amp;" "&amp;UE707&amp;" "&amp;JZ707</f>
        <v xml:space="preserve">                </v>
      </c>
      <c r="BT707" s="28" t="s">
        <v>7355</v>
      </c>
      <c r="CE707" s="28" t="s">
        <v>7354</v>
      </c>
      <c r="CF707" s="28" t="s">
        <v>4475</v>
      </c>
      <c r="CH707" s="118" t="s">
        <v>7353</v>
      </c>
      <c r="CL707" s="28">
        <v>907</v>
      </c>
      <c r="CM707" s="207" t="s">
        <v>7352</v>
      </c>
      <c r="CN707" s="3" t="s">
        <v>515</v>
      </c>
      <c r="CO707" s="4" t="s">
        <v>7352</v>
      </c>
      <c r="DA707" s="121" t="s">
        <v>7352</v>
      </c>
      <c r="DE707" s="162"/>
      <c r="DF707" s="162"/>
      <c r="DI707" s="162" t="s">
        <v>10483</v>
      </c>
      <c r="EF707" s="9"/>
      <c r="FK707" s="9"/>
      <c r="GP707" s="2"/>
      <c r="GQ707" s="9"/>
      <c r="GZ707" s="166"/>
      <c r="HA707" s="166"/>
      <c r="HB707" s="166"/>
      <c r="HC707" s="166"/>
      <c r="HD707" s="166"/>
      <c r="HE707" s="166"/>
      <c r="HF707" s="166"/>
      <c r="HG707" s="166"/>
      <c r="HH707" s="166"/>
      <c r="HI707" s="166"/>
      <c r="HJ707" s="166"/>
      <c r="HK707" s="166"/>
      <c r="HO707" s="3" t="s">
        <v>557</v>
      </c>
      <c r="JZ707" s="9"/>
      <c r="KA707" s="9"/>
      <c r="KB707" s="9"/>
      <c r="KC707" s="9"/>
      <c r="KD707" s="9"/>
      <c r="KE707" s="9"/>
      <c r="KF707" s="9"/>
      <c r="VI707" s="4"/>
      <c r="VJ707" s="4"/>
      <c r="VZ707" s="3" t="s">
        <v>777</v>
      </c>
      <c r="WA707" s="3" t="s">
        <v>777</v>
      </c>
      <c r="WC707" s="3" t="s">
        <v>6130</v>
      </c>
      <c r="WD707" s="3" t="s">
        <v>6130</v>
      </c>
      <c r="WE707" s="6"/>
      <c r="XK707"/>
      <c r="XL707" s="6"/>
      <c r="XN707" s="18" t="s">
        <v>1421</v>
      </c>
      <c r="XO707" s="18" t="s">
        <v>9581</v>
      </c>
      <c r="XP707" s="6" t="s">
        <v>10498</v>
      </c>
      <c r="XQ707" s="6" t="s">
        <v>10498</v>
      </c>
      <c r="XS707" s="4" t="s">
        <v>11053</v>
      </c>
      <c r="XV707"/>
      <c r="YA707" s="6" t="s">
        <v>9582</v>
      </c>
    </row>
    <row r="708" spans="1:686" ht="33" customHeight="1" x14ac:dyDescent="0.2">
      <c r="A708" s="3" t="s">
        <v>4232</v>
      </c>
      <c r="K708" s="6">
        <v>902</v>
      </c>
      <c r="L708" s="6">
        <v>232</v>
      </c>
      <c r="T708" s="3" t="s">
        <v>1013</v>
      </c>
      <c r="AG708" s="3" t="s">
        <v>1902</v>
      </c>
      <c r="AL708" s="9"/>
      <c r="AM708" s="6" t="s">
        <v>10766</v>
      </c>
      <c r="AO708" s="9" t="s">
        <v>11134</v>
      </c>
      <c r="AP708" s="9"/>
      <c r="AQ708" s="9"/>
      <c r="BH708" s="28" t="s">
        <v>4232</v>
      </c>
      <c r="BI708" s="28" t="s">
        <v>1529</v>
      </c>
      <c r="BJ708" s="28" t="s">
        <v>4895</v>
      </c>
      <c r="BK708" s="28">
        <v>5</v>
      </c>
      <c r="BQ708" s="28" t="s">
        <v>4232</v>
      </c>
      <c r="BS708" s="227" t="str">
        <f>DD708&amp;" "&amp;FO708&amp;" "&amp;EJ708&amp;" "&amp;HZ708&amp;" "&amp;IZ708&amp;" "&amp;KW708&amp;" "&amp;LU708&amp;" "&amp;MS708&amp;" "&amp;NP708&amp;" "&amp;OO708&amp;" "&amp;PL708&amp;" "&amp;QK708&amp;" "&amp;RM708&amp;" "&amp;SI708&amp;" "&amp;TE708&amp;" "&amp;UE708&amp;" "&amp;JZ708</f>
        <v xml:space="preserve">--                </v>
      </c>
      <c r="CL708" s="28">
        <v>625</v>
      </c>
      <c r="CM708" s="207" t="s">
        <v>7351</v>
      </c>
      <c r="CN708" s="3" t="s">
        <v>515</v>
      </c>
      <c r="CO708" s="4" t="s">
        <v>7351</v>
      </c>
      <c r="DA708" s="121" t="s">
        <v>7351</v>
      </c>
      <c r="DD708" s="162" t="s">
        <v>10483</v>
      </c>
      <c r="DE708" s="162"/>
      <c r="DF708" s="162"/>
      <c r="EF708" s="9"/>
      <c r="EO708" s="162" t="s">
        <v>10483</v>
      </c>
      <c r="ER708" s="162" t="s">
        <v>10483</v>
      </c>
      <c r="FG708" s="162" t="s">
        <v>10483</v>
      </c>
      <c r="FH708" s="162" t="s">
        <v>10483</v>
      </c>
      <c r="FI708" s="162" t="s">
        <v>10483</v>
      </c>
      <c r="FJ708" s="162" t="s">
        <v>10483</v>
      </c>
      <c r="FK708" s="162" t="s">
        <v>10483</v>
      </c>
      <c r="FS708" s="53" t="s">
        <v>10483</v>
      </c>
      <c r="GP708" s="2"/>
      <c r="GQ708" s="9"/>
      <c r="GZ708" s="166"/>
      <c r="HA708" s="166"/>
      <c r="HB708" s="166"/>
      <c r="HC708" s="166"/>
      <c r="HD708" s="166"/>
      <c r="HE708" s="166"/>
      <c r="HF708" s="166"/>
      <c r="HG708" s="166"/>
      <c r="HH708" s="166"/>
      <c r="HI708" s="166"/>
      <c r="HJ708" s="166"/>
      <c r="HK708" s="166"/>
      <c r="JZ708" s="9"/>
      <c r="KA708" s="9"/>
      <c r="KB708" s="9"/>
      <c r="KC708" s="9"/>
      <c r="KD708" s="9"/>
      <c r="KE708" s="9"/>
      <c r="KF708" s="9"/>
      <c r="VI708" s="4"/>
      <c r="VJ708" s="4"/>
      <c r="WA708" s="3" t="s">
        <v>777</v>
      </c>
      <c r="WE708" s="6"/>
      <c r="XK708"/>
      <c r="XL708" s="6"/>
      <c r="XN708" s="159" t="s">
        <v>9861</v>
      </c>
      <c r="XO708" s="159" t="s">
        <v>10500</v>
      </c>
      <c r="XP708" s="6" t="s">
        <v>9568</v>
      </c>
      <c r="XQ708" s="6" t="s">
        <v>9568</v>
      </c>
      <c r="XS708" s="6" t="s">
        <v>11054</v>
      </c>
      <c r="XV708"/>
      <c r="YA708" s="6" t="s">
        <v>9580</v>
      </c>
    </row>
    <row r="709" spans="1:686" ht="33" customHeight="1" x14ac:dyDescent="0.2">
      <c r="A709" s="3" t="s">
        <v>7529</v>
      </c>
      <c r="B709" s="150" t="s">
        <v>11358</v>
      </c>
      <c r="C709" s="150" t="s">
        <v>9868</v>
      </c>
      <c r="D709" s="150" t="s">
        <v>9985</v>
      </c>
      <c r="E709" s="150" t="s">
        <v>10038</v>
      </c>
      <c r="H709" s="80" t="s">
        <v>9198</v>
      </c>
      <c r="I709" s="80" t="s">
        <v>9197</v>
      </c>
      <c r="K709" s="6" t="s">
        <v>9181</v>
      </c>
      <c r="L709" s="6">
        <v>233</v>
      </c>
      <c r="M709" s="138" t="s">
        <v>9182</v>
      </c>
      <c r="N709" s="3" t="s">
        <v>10407</v>
      </c>
      <c r="O709" s="3" t="s">
        <v>10408</v>
      </c>
      <c r="P709" s="3">
        <v>2</v>
      </c>
      <c r="Q709" s="6" t="s">
        <v>9183</v>
      </c>
      <c r="S709" s="3" t="s">
        <v>75</v>
      </c>
      <c r="T709" s="3" t="s">
        <v>9184</v>
      </c>
      <c r="U709" s="3" t="s">
        <v>49</v>
      </c>
      <c r="V709" s="28" t="s">
        <v>9185</v>
      </c>
      <c r="W709" s="3" t="s">
        <v>8653</v>
      </c>
      <c r="Y709" s="3" t="s">
        <v>2226</v>
      </c>
      <c r="Z709" s="3" t="s">
        <v>2235</v>
      </c>
      <c r="AB709" s="6" t="s">
        <v>1837</v>
      </c>
      <c r="AC709" s="6" t="s">
        <v>7003</v>
      </c>
      <c r="AD709" s="3" t="s">
        <v>9186</v>
      </c>
      <c r="AE709" s="3" t="s">
        <v>9187</v>
      </c>
      <c r="AF709" s="3" t="s">
        <v>9188</v>
      </c>
      <c r="AH709" s="3" t="s">
        <v>1757</v>
      </c>
      <c r="AI709" s="3" t="s">
        <v>49</v>
      </c>
      <c r="AJ709" s="3" t="s">
        <v>49</v>
      </c>
      <c r="AK709" s="3" t="s">
        <v>49</v>
      </c>
      <c r="AL709" s="3" t="s">
        <v>9189</v>
      </c>
      <c r="AM709" s="6" t="s">
        <v>9683</v>
      </c>
      <c r="AN709" s="3" t="s">
        <v>537</v>
      </c>
      <c r="AO709" s="28">
        <v>3</v>
      </c>
      <c r="AP709" s="28">
        <v>5</v>
      </c>
      <c r="AQ709" s="28" t="s">
        <v>9190</v>
      </c>
      <c r="AR709" s="98" t="s">
        <v>49</v>
      </c>
      <c r="AS709" s="98" t="s">
        <v>49</v>
      </c>
      <c r="AT709" s="98">
        <v>221</v>
      </c>
      <c r="AV709" s="238">
        <v>0.216</v>
      </c>
      <c r="AW709" s="98">
        <v>27</v>
      </c>
      <c r="AY709" s="226" t="s">
        <v>9191</v>
      </c>
      <c r="AZ709" s="28" t="s">
        <v>1757</v>
      </c>
      <c r="BA709" s="28" t="s">
        <v>1757</v>
      </c>
      <c r="BB709" s="28" t="s">
        <v>1757</v>
      </c>
      <c r="BC709" s="28" t="s">
        <v>1757</v>
      </c>
      <c r="BE709" s="28" t="s">
        <v>8477</v>
      </c>
      <c r="BF709" s="28" t="s">
        <v>1757</v>
      </c>
      <c r="BH709" s="28" t="s">
        <v>7529</v>
      </c>
      <c r="BI709" s="28" t="s">
        <v>1529</v>
      </c>
      <c r="BK709" s="28" t="s">
        <v>8906</v>
      </c>
      <c r="BQ709" s="28" t="s">
        <v>7529</v>
      </c>
      <c r="BR709" s="227" t="s">
        <v>9192</v>
      </c>
      <c r="BT709" s="256" t="s">
        <v>9193</v>
      </c>
      <c r="BU709" s="28" t="s">
        <v>9194</v>
      </c>
      <c r="BV709" s="28" t="s">
        <v>9195</v>
      </c>
      <c r="BW709" s="28" t="s">
        <v>8157</v>
      </c>
      <c r="BX709" s="28" t="s">
        <v>9196</v>
      </c>
      <c r="CE709" s="28" t="s">
        <v>4475</v>
      </c>
      <c r="CF709" s="28" t="s">
        <v>2555</v>
      </c>
      <c r="CH709" s="118" t="s">
        <v>9198</v>
      </c>
      <c r="CI709" s="118" t="s">
        <v>9197</v>
      </c>
      <c r="EF709" s="9"/>
      <c r="FK709" s="9"/>
      <c r="GP709" s="2"/>
      <c r="GQ709" s="9"/>
      <c r="GZ709" s="166"/>
      <c r="HA709" s="166"/>
      <c r="HB709" s="166"/>
      <c r="HC709" s="166"/>
      <c r="HD709" s="166"/>
      <c r="HE709" s="166"/>
      <c r="HF709" s="166"/>
      <c r="HG709" s="166"/>
      <c r="HH709" s="166"/>
      <c r="HI709" s="166"/>
      <c r="HJ709" s="166"/>
      <c r="HK709" s="166"/>
      <c r="HO709" s="3" t="s">
        <v>542</v>
      </c>
      <c r="JZ709" s="9"/>
      <c r="KA709" s="9"/>
      <c r="KB709" s="9"/>
      <c r="KC709" s="9"/>
      <c r="KD709" s="9"/>
      <c r="KE709" s="9"/>
      <c r="KF709" s="9"/>
      <c r="VZ709" s="3" t="s">
        <v>777</v>
      </c>
      <c r="WA709" s="3" t="s">
        <v>777</v>
      </c>
      <c r="WC709" s="3" t="s">
        <v>777</v>
      </c>
      <c r="WD709" s="3" t="s">
        <v>6130</v>
      </c>
      <c r="XN709" s="6" t="s">
        <v>9561</v>
      </c>
      <c r="XO709" s="6" t="s">
        <v>9584</v>
      </c>
      <c r="XP709" s="6" t="s">
        <v>9561</v>
      </c>
      <c r="XQ709" s="6" t="s">
        <v>9561</v>
      </c>
      <c r="XS709" s="6" t="s">
        <v>11055</v>
      </c>
      <c r="XU709" s="3" t="s">
        <v>9188</v>
      </c>
      <c r="XV709" s="3">
        <v>5</v>
      </c>
      <c r="YA709" s="6" t="s">
        <v>9583</v>
      </c>
    </row>
    <row r="710" spans="1:686" ht="33" customHeight="1" x14ac:dyDescent="0.2">
      <c r="A710" s="3" t="s">
        <v>7529</v>
      </c>
      <c r="K710" s="6" t="s">
        <v>9181</v>
      </c>
      <c r="L710" s="6">
        <v>233</v>
      </c>
      <c r="T710" s="3" t="s">
        <v>3348</v>
      </c>
      <c r="AF710" s="3" t="s">
        <v>3461</v>
      </c>
      <c r="AG710" s="162" t="s">
        <v>10483</v>
      </c>
      <c r="AM710" s="6" t="s">
        <v>9403</v>
      </c>
      <c r="BH710" s="28" t="s">
        <v>7529</v>
      </c>
      <c r="BQ710" s="28" t="s">
        <v>7529</v>
      </c>
      <c r="EF710" s="9"/>
      <c r="FK710" s="9"/>
      <c r="GP710" s="2"/>
      <c r="GQ710" s="9"/>
      <c r="GZ710" s="166"/>
      <c r="HA710" s="166"/>
      <c r="HB710" s="166"/>
      <c r="HC710" s="166"/>
      <c r="HD710" s="166"/>
      <c r="HE710" s="166"/>
      <c r="HF710" s="166"/>
      <c r="HG710" s="166"/>
      <c r="HH710" s="166"/>
      <c r="HI710" s="166"/>
      <c r="HJ710" s="166"/>
      <c r="HK710" s="166"/>
      <c r="JZ710" s="9"/>
      <c r="KA710" s="9"/>
      <c r="KB710" s="9"/>
      <c r="KC710" s="9"/>
      <c r="KD710" s="9"/>
      <c r="KE710" s="9"/>
      <c r="KF710" s="9"/>
      <c r="WA710" s="3" t="s">
        <v>777</v>
      </c>
      <c r="XN710" s="6" t="s">
        <v>9724</v>
      </c>
      <c r="XO710" s="6" t="s">
        <v>9403</v>
      </c>
      <c r="XP710" s="6" t="s">
        <v>9403</v>
      </c>
      <c r="XQ710" s="6" t="s">
        <v>9403</v>
      </c>
      <c r="XU710" s="3" t="s">
        <v>3461</v>
      </c>
    </row>
    <row r="711" spans="1:686" ht="33" customHeight="1" x14ac:dyDescent="0.2">
      <c r="A711" s="3" t="s">
        <v>4232</v>
      </c>
      <c r="B711" s="64" t="s">
        <v>11357</v>
      </c>
      <c r="C711" s="64" t="s">
        <v>9823</v>
      </c>
      <c r="D711" s="64"/>
      <c r="E711" s="64"/>
      <c r="F711" s="4" t="s">
        <v>7697</v>
      </c>
      <c r="H711" s="80" t="s">
        <v>7684</v>
      </c>
      <c r="K711" s="6">
        <v>183</v>
      </c>
      <c r="L711" s="6">
        <v>234</v>
      </c>
      <c r="M711" s="138" t="s">
        <v>7696</v>
      </c>
      <c r="N711" s="3" t="s">
        <v>10409</v>
      </c>
      <c r="O711" s="3" t="s">
        <v>10410</v>
      </c>
      <c r="Q711" s="6" t="s">
        <v>2381</v>
      </c>
      <c r="S711" s="3" t="s">
        <v>75</v>
      </c>
      <c r="T711" s="3" t="s">
        <v>987</v>
      </c>
      <c r="U711" s="3" t="s">
        <v>7695</v>
      </c>
      <c r="V711" s="3" t="s">
        <v>7694</v>
      </c>
      <c r="W711" s="3" t="s">
        <v>7693</v>
      </c>
      <c r="Y711" s="3" t="s">
        <v>2673</v>
      </c>
      <c r="Z711" s="3" t="s">
        <v>2166</v>
      </c>
      <c r="AA711" s="3" t="s">
        <v>7692</v>
      </c>
      <c r="AB711" s="6" t="s">
        <v>1837</v>
      </c>
      <c r="AC711" s="6" t="s">
        <v>7151</v>
      </c>
      <c r="AD711" s="3" t="s">
        <v>7691</v>
      </c>
      <c r="AE711" s="3" t="s">
        <v>987</v>
      </c>
      <c r="AF711" s="3" t="s">
        <v>987</v>
      </c>
      <c r="AI711" s="3" t="s">
        <v>7690</v>
      </c>
      <c r="AJ711" s="3" t="s">
        <v>1757</v>
      </c>
      <c r="AL711" s="3" t="s">
        <v>7689</v>
      </c>
      <c r="AM711" s="6" t="s">
        <v>10499</v>
      </c>
      <c r="AN711" s="3" t="s">
        <v>537</v>
      </c>
      <c r="AO711" s="9">
        <v>4</v>
      </c>
      <c r="AP711" s="9">
        <v>4</v>
      </c>
      <c r="AQ711" s="9">
        <v>60</v>
      </c>
      <c r="AR711" s="98" t="s">
        <v>3247</v>
      </c>
      <c r="AS711" s="98" t="s">
        <v>7688</v>
      </c>
      <c r="AT711" s="98">
        <v>81</v>
      </c>
      <c r="AU711" s="98">
        <v>81</v>
      </c>
      <c r="AV711" s="98">
        <v>0</v>
      </c>
      <c r="AY711" s="226" t="s">
        <v>2722</v>
      </c>
      <c r="AZ711" s="28" t="s">
        <v>1757</v>
      </c>
      <c r="BA711" s="28" t="s">
        <v>1757</v>
      </c>
      <c r="BB711" s="28" t="s">
        <v>1757</v>
      </c>
      <c r="BC711" s="28" t="s">
        <v>1757</v>
      </c>
      <c r="BD711" s="28" t="s">
        <v>53</v>
      </c>
      <c r="BE711" s="28" t="s">
        <v>7298</v>
      </c>
      <c r="BF711" s="28" t="s">
        <v>542</v>
      </c>
      <c r="BH711" s="28" t="s">
        <v>4232</v>
      </c>
      <c r="BI711" s="28" t="s">
        <v>1529</v>
      </c>
      <c r="BJ711" s="28" t="s">
        <v>4885</v>
      </c>
      <c r="BK711" s="28">
        <v>4</v>
      </c>
      <c r="BQ711" s="28" t="s">
        <v>4232</v>
      </c>
      <c r="BR711" s="227" t="s">
        <v>7687</v>
      </c>
      <c r="BS711" s="227" t="str">
        <f>DD711&amp;" "&amp;FO711&amp;" "&amp;EJ711&amp;" "&amp;HZ711&amp;" "&amp;IZ711&amp;" "&amp;KW711&amp;" "&amp;LU711&amp;" "&amp;MS711&amp;" "&amp;NP711&amp;" "&amp;OO711&amp;" "&amp;PL711&amp;" "&amp;QK711&amp;" "&amp;RM711&amp;" "&amp;SI711&amp;" "&amp;TE711&amp;" "&amp;UE711&amp;" "&amp;JZ711</f>
        <v xml:space="preserve">-- DRES SDBPS        TIIS PANAS-NA PHQ-9 GAD-7 RSE  </v>
      </c>
      <c r="BT711" s="28" t="s">
        <v>7686</v>
      </c>
      <c r="BU711" s="28" t="s">
        <v>4251</v>
      </c>
      <c r="BV711" s="28" t="s">
        <v>8334</v>
      </c>
      <c r="BW711" s="28" t="s">
        <v>8278</v>
      </c>
      <c r="BX711" s="28" t="s">
        <v>8335</v>
      </c>
      <c r="BY711" s="28" t="s">
        <v>8336</v>
      </c>
      <c r="CE711" s="28" t="s">
        <v>3247</v>
      </c>
      <c r="CF711" s="28" t="s">
        <v>7685</v>
      </c>
      <c r="CH711" s="118" t="s">
        <v>7684</v>
      </c>
      <c r="CL711" s="28">
        <v>38</v>
      </c>
      <c r="CM711" s="28">
        <v>31</v>
      </c>
      <c r="CN711" s="3" t="s">
        <v>2555</v>
      </c>
      <c r="CO711" s="3" t="s">
        <v>2555</v>
      </c>
      <c r="DD711" s="162" t="s">
        <v>10483</v>
      </c>
      <c r="DE711" s="162" t="s">
        <v>10483</v>
      </c>
      <c r="DF711" s="162" t="s">
        <v>10483</v>
      </c>
      <c r="DG711" s="162" t="s">
        <v>10483</v>
      </c>
      <c r="DH711" s="162" t="s">
        <v>10483</v>
      </c>
      <c r="DI711" s="162" t="s">
        <v>10483</v>
      </c>
      <c r="DJ711" s="162" t="s">
        <v>10483</v>
      </c>
      <c r="DK711" s="162" t="s">
        <v>10483</v>
      </c>
      <c r="DL711" s="162" t="s">
        <v>10483</v>
      </c>
      <c r="EA711" s="162" t="s">
        <v>10483</v>
      </c>
      <c r="EB711" s="162"/>
      <c r="EC711" s="162" t="s">
        <v>10483</v>
      </c>
      <c r="ED711" s="162" t="s">
        <v>10483</v>
      </c>
      <c r="EE711" s="162" t="s">
        <v>10483</v>
      </c>
      <c r="EF711" s="162" t="s">
        <v>10483</v>
      </c>
      <c r="EJ711" s="3" t="s">
        <v>1348</v>
      </c>
      <c r="EK711" s="3" t="s">
        <v>1348</v>
      </c>
      <c r="EL711" s="3" t="s">
        <v>1348</v>
      </c>
      <c r="EM711" s="29">
        <v>3.33</v>
      </c>
      <c r="EN711" s="29">
        <v>0.12</v>
      </c>
      <c r="EO711" s="162" t="s">
        <v>10483</v>
      </c>
      <c r="EP711" s="29">
        <v>2.62</v>
      </c>
      <c r="EQ711" s="29">
        <v>0.17</v>
      </c>
      <c r="ER711" s="162" t="s">
        <v>10483</v>
      </c>
      <c r="FG711" s="162" t="s">
        <v>10483</v>
      </c>
      <c r="FH711" s="162" t="s">
        <v>10483</v>
      </c>
      <c r="FI711" s="162" t="s">
        <v>10483</v>
      </c>
      <c r="FJ711" s="162" t="s">
        <v>10483</v>
      </c>
      <c r="FK711" s="162" t="s">
        <v>10483</v>
      </c>
      <c r="FO711" s="3" t="s">
        <v>4160</v>
      </c>
      <c r="FP711" s="162" t="s">
        <v>10483</v>
      </c>
      <c r="FQ711" s="3" t="s">
        <v>4160</v>
      </c>
      <c r="FR711" s="3" t="s">
        <v>4160</v>
      </c>
      <c r="FS711" s="29">
        <v>2.1800000000000002</v>
      </c>
      <c r="FT711" s="29">
        <v>0.97</v>
      </c>
      <c r="FU711" s="53" t="s">
        <v>10483</v>
      </c>
      <c r="FV711" s="29">
        <v>1.5</v>
      </c>
      <c r="FW711" s="29">
        <v>0.68</v>
      </c>
      <c r="FX711" s="162" t="s">
        <v>10483</v>
      </c>
      <c r="GM711" s="162" t="s">
        <v>10483</v>
      </c>
      <c r="GN711" s="162" t="s">
        <v>10483</v>
      </c>
      <c r="GO711" s="162" t="s">
        <v>10483</v>
      </c>
      <c r="GP711" s="162" t="s">
        <v>10483</v>
      </c>
      <c r="GQ711" s="162" t="s">
        <v>10483</v>
      </c>
      <c r="GZ711" s="166"/>
      <c r="HA711" s="166"/>
      <c r="HB711" s="166"/>
      <c r="HC711" s="166"/>
      <c r="HD711" s="166"/>
      <c r="HE711" s="166"/>
      <c r="HF711" s="166"/>
      <c r="HG711" s="166"/>
      <c r="HH711" s="166"/>
      <c r="HI711" s="166"/>
      <c r="HJ711" s="166"/>
      <c r="HK711" s="166"/>
      <c r="HO711" s="3" t="s">
        <v>542</v>
      </c>
      <c r="JZ711" s="9"/>
      <c r="KA711" s="9"/>
      <c r="KB711" s="9"/>
      <c r="KC711" s="9"/>
      <c r="KD711" s="9"/>
      <c r="KE711" s="9"/>
      <c r="KF711" s="9"/>
      <c r="PL711" s="3" t="s">
        <v>4225</v>
      </c>
      <c r="PM711" s="3" t="s">
        <v>4225</v>
      </c>
      <c r="PN711" s="3" t="s">
        <v>4225</v>
      </c>
      <c r="PO711" s="29">
        <v>3.13</v>
      </c>
      <c r="PP711" s="29">
        <v>0.12</v>
      </c>
      <c r="PQ711" s="29">
        <v>2.5</v>
      </c>
      <c r="PR711" s="29">
        <v>0.15</v>
      </c>
      <c r="QK711" s="3" t="s">
        <v>4209</v>
      </c>
      <c r="QL711" s="3" t="s">
        <v>4209</v>
      </c>
      <c r="QM711" s="3" t="s">
        <v>4209</v>
      </c>
      <c r="QN711" s="29">
        <v>2.25</v>
      </c>
      <c r="QO711" s="29">
        <v>1.03</v>
      </c>
      <c r="QQ711" s="29">
        <v>1.87</v>
      </c>
      <c r="QR711" s="29">
        <v>0.89</v>
      </c>
      <c r="RM711" s="3" t="s">
        <v>4244</v>
      </c>
      <c r="RN711" s="3" t="s">
        <v>4244</v>
      </c>
      <c r="RO711" s="3" t="s">
        <v>4244</v>
      </c>
      <c r="RP711" s="29">
        <v>8.0299999999999994</v>
      </c>
      <c r="RQ711" s="29">
        <v>6.14</v>
      </c>
      <c r="RR711" s="29">
        <v>6.22</v>
      </c>
      <c r="RS711" s="29">
        <v>5.55</v>
      </c>
      <c r="SI711" s="3" t="s">
        <v>4350</v>
      </c>
      <c r="SJ711" s="3" t="s">
        <v>4350</v>
      </c>
      <c r="SK711" s="3" t="s">
        <v>4350</v>
      </c>
      <c r="SL711" s="29">
        <v>6.82</v>
      </c>
      <c r="SM711" s="29">
        <v>0.89</v>
      </c>
      <c r="SN711" s="29">
        <v>6.22</v>
      </c>
      <c r="SO711" s="29">
        <v>1.03</v>
      </c>
      <c r="TE711" s="3" t="s">
        <v>574</v>
      </c>
      <c r="TF711" s="3" t="s">
        <v>574</v>
      </c>
      <c r="TG711" s="3" t="s">
        <v>4106</v>
      </c>
      <c r="TH711" s="29">
        <v>25.95</v>
      </c>
      <c r="TI711" s="29">
        <v>1.03</v>
      </c>
      <c r="TK711" s="29">
        <v>30.1</v>
      </c>
      <c r="TL711" s="29">
        <v>1.23</v>
      </c>
      <c r="VF711" s="3" t="s">
        <v>5046</v>
      </c>
      <c r="VG711" s="3" t="s">
        <v>7683</v>
      </c>
      <c r="VH711" s="3" t="s">
        <v>4501</v>
      </c>
      <c r="VI711" s="6">
        <v>5</v>
      </c>
      <c r="VJ711" s="6">
        <v>11.63</v>
      </c>
      <c r="VK711" s="3" t="s">
        <v>4232</v>
      </c>
      <c r="VZ711" s="3" t="s">
        <v>777</v>
      </c>
      <c r="WA711" s="3" t="s">
        <v>777</v>
      </c>
      <c r="WB711" t="s">
        <v>10422</v>
      </c>
      <c r="WC711" s="3" t="s">
        <v>777</v>
      </c>
      <c r="WD711" s="3" t="s">
        <v>6130</v>
      </c>
      <c r="WE711" s="6"/>
      <c r="XK711"/>
      <c r="XL711" s="6"/>
      <c r="XN711" s="6" t="s">
        <v>1285</v>
      </c>
      <c r="XO711" s="6" t="s">
        <v>1285</v>
      </c>
      <c r="XP711" s="6" t="s">
        <v>10499</v>
      </c>
      <c r="XQ711" s="6" t="s">
        <v>10499</v>
      </c>
      <c r="XS711" s="3" t="s">
        <v>3599</v>
      </c>
      <c r="XU711" s="3" t="s">
        <v>987</v>
      </c>
      <c r="XV711">
        <v>4</v>
      </c>
    </row>
    <row r="712" spans="1:686" ht="33" customHeight="1" x14ac:dyDescent="0.2">
      <c r="A712" s="3" t="s">
        <v>4232</v>
      </c>
      <c r="C712" s="162" t="s">
        <v>10483</v>
      </c>
      <c r="D712" s="162" t="s">
        <v>10483</v>
      </c>
      <c r="E712" s="162" t="s">
        <v>10483</v>
      </c>
      <c r="K712" s="6">
        <v>183</v>
      </c>
      <c r="L712" s="6">
        <v>234</v>
      </c>
      <c r="M712" s="162" t="s">
        <v>10483</v>
      </c>
      <c r="T712" s="3" t="s">
        <v>1013</v>
      </c>
      <c r="AE712" s="3" t="s">
        <v>7682</v>
      </c>
      <c r="AG712" s="3" t="s">
        <v>987</v>
      </c>
      <c r="AL712" s="9"/>
      <c r="AM712" s="6" t="s">
        <v>7682</v>
      </c>
      <c r="AO712" s="9">
        <v>4</v>
      </c>
      <c r="AP712" s="9"/>
      <c r="AQ712" s="9"/>
      <c r="BH712" s="28" t="s">
        <v>4232</v>
      </c>
      <c r="BI712" s="28" t="s">
        <v>1529</v>
      </c>
      <c r="BJ712" s="28" t="s">
        <v>4885</v>
      </c>
      <c r="BK712" s="28">
        <v>4</v>
      </c>
      <c r="BQ712" s="28" t="s">
        <v>4232</v>
      </c>
      <c r="BS712" s="227" t="str">
        <f>DD712&amp;" "&amp;FO712&amp;" "&amp;EJ712&amp;" "&amp;HZ712&amp;" "&amp;IZ712&amp;" "&amp;KW712&amp;" "&amp;LU712&amp;" "&amp;MS712&amp;" "&amp;NP712&amp;" "&amp;OO712&amp;" "&amp;PL712&amp;" "&amp;QK712&amp;" "&amp;RM712&amp;" "&amp;SI712&amp;" "&amp;TE712&amp;" "&amp;UE712&amp;" "&amp;JZ712</f>
        <v xml:space="preserve">-- DRES SDBPS              </v>
      </c>
      <c r="CL712" s="28">
        <v>36</v>
      </c>
      <c r="CM712" s="28">
        <v>32</v>
      </c>
      <c r="CN712" s="3" t="s">
        <v>2555</v>
      </c>
      <c r="CO712" s="3" t="s">
        <v>2555</v>
      </c>
      <c r="DD712" s="162" t="s">
        <v>10483</v>
      </c>
      <c r="DE712" s="162" t="s">
        <v>10483</v>
      </c>
      <c r="DF712" s="162" t="s">
        <v>10483</v>
      </c>
      <c r="DG712" s="162" t="s">
        <v>10483</v>
      </c>
      <c r="DH712" s="162" t="s">
        <v>10483</v>
      </c>
      <c r="DI712" s="162" t="s">
        <v>10483</v>
      </c>
      <c r="DJ712" s="162" t="s">
        <v>10483</v>
      </c>
      <c r="DK712" s="162" t="s">
        <v>10483</v>
      </c>
      <c r="DL712" s="162" t="s">
        <v>10483</v>
      </c>
      <c r="EA712" s="162" t="s">
        <v>10483</v>
      </c>
      <c r="EB712" s="162"/>
      <c r="EC712" s="162" t="s">
        <v>10483</v>
      </c>
      <c r="ED712" s="162" t="s">
        <v>10483</v>
      </c>
      <c r="EE712" s="162" t="s">
        <v>10483</v>
      </c>
      <c r="EF712" s="162" t="s">
        <v>10483</v>
      </c>
      <c r="EJ712" s="3" t="s">
        <v>1348</v>
      </c>
      <c r="EK712" s="3" t="s">
        <v>1348</v>
      </c>
      <c r="EL712" s="3" t="s">
        <v>1348</v>
      </c>
      <c r="EM712" s="29">
        <v>3.31</v>
      </c>
      <c r="EN712" s="29">
        <v>0.14000000000000001</v>
      </c>
      <c r="EO712" s="162" t="s">
        <v>10483</v>
      </c>
      <c r="EP712" s="29">
        <v>3.2</v>
      </c>
      <c r="EQ712" s="29">
        <v>0.16</v>
      </c>
      <c r="ER712" s="162" t="s">
        <v>10483</v>
      </c>
      <c r="FG712" s="162" t="s">
        <v>10483</v>
      </c>
      <c r="FH712" s="162" t="s">
        <v>10483</v>
      </c>
      <c r="FI712" s="162" t="s">
        <v>10483</v>
      </c>
      <c r="FJ712" s="162" t="s">
        <v>10483</v>
      </c>
      <c r="FK712" s="162" t="s">
        <v>10483</v>
      </c>
      <c r="FO712" s="3" t="s">
        <v>4160</v>
      </c>
      <c r="FP712" s="162" t="s">
        <v>10483</v>
      </c>
      <c r="FQ712" s="3" t="s">
        <v>4160</v>
      </c>
      <c r="FR712" s="3" t="s">
        <v>4160</v>
      </c>
      <c r="FS712" s="29">
        <v>2.2200000000000002</v>
      </c>
      <c r="FT712" s="29">
        <v>1.04</v>
      </c>
      <c r="FU712" s="53" t="s">
        <v>10483</v>
      </c>
      <c r="FV712" s="29">
        <v>2.2799999999999998</v>
      </c>
      <c r="FW712" s="29">
        <v>0.95</v>
      </c>
      <c r="FX712" s="162" t="s">
        <v>10483</v>
      </c>
      <c r="GM712" s="162" t="s">
        <v>10483</v>
      </c>
      <c r="GN712" s="162" t="s">
        <v>10483</v>
      </c>
      <c r="GO712" s="162" t="s">
        <v>10483</v>
      </c>
      <c r="GP712" s="162" t="s">
        <v>10483</v>
      </c>
      <c r="GQ712" s="162" t="s">
        <v>10483</v>
      </c>
      <c r="GZ712" s="166"/>
      <c r="HA712" s="166"/>
      <c r="HB712" s="166"/>
      <c r="HC712" s="166"/>
      <c r="HD712" s="166"/>
      <c r="HE712" s="166"/>
      <c r="HF712" s="166"/>
      <c r="HG712" s="166"/>
      <c r="HH712" s="166"/>
      <c r="HI712" s="166"/>
      <c r="HJ712" s="166"/>
      <c r="HK712" s="166"/>
      <c r="JZ712" s="9"/>
      <c r="KA712" s="9"/>
      <c r="KB712" s="9"/>
      <c r="KC712" s="9"/>
      <c r="KD712" s="9"/>
      <c r="KE712" s="9"/>
      <c r="KF712" s="9"/>
      <c r="PO712" s="29">
        <v>3.11</v>
      </c>
      <c r="PP712" s="29">
        <v>0.13</v>
      </c>
      <c r="PQ712" s="29">
        <v>3.36</v>
      </c>
      <c r="PR712" s="29">
        <v>0.12</v>
      </c>
      <c r="QN712" s="29">
        <v>1.93</v>
      </c>
      <c r="QO712" s="29">
        <v>0.77</v>
      </c>
      <c r="QQ712" s="29">
        <v>2.16</v>
      </c>
      <c r="QR712" s="29">
        <v>0.85</v>
      </c>
      <c r="RP712" s="29">
        <v>6.03</v>
      </c>
      <c r="RQ712" s="29">
        <v>4.29</v>
      </c>
      <c r="RR712" s="29">
        <v>7.63</v>
      </c>
      <c r="RS712" s="29">
        <v>4.59</v>
      </c>
      <c r="SL712" s="29">
        <v>6.22</v>
      </c>
      <c r="SM712" s="29">
        <v>0.78</v>
      </c>
      <c r="SN712" s="29">
        <v>6.66</v>
      </c>
      <c r="SO712" s="29">
        <v>0.02</v>
      </c>
      <c r="TH712" s="29">
        <v>27.08</v>
      </c>
      <c r="TI712" s="29">
        <v>0.84</v>
      </c>
      <c r="TK712" s="29">
        <v>26.42</v>
      </c>
      <c r="TL712" s="29">
        <v>1.1000000000000001</v>
      </c>
      <c r="VF712" s="3" t="s">
        <v>5035</v>
      </c>
      <c r="VI712" s="4"/>
      <c r="VJ712" s="4"/>
      <c r="WA712" s="3" t="s">
        <v>777</v>
      </c>
      <c r="WE712" s="6"/>
      <c r="XK712"/>
      <c r="XL712" s="6"/>
      <c r="XN712" s="6" t="s">
        <v>7682</v>
      </c>
      <c r="XO712" s="6" t="s">
        <v>7682</v>
      </c>
      <c r="XP712" s="6" t="s">
        <v>7682</v>
      </c>
      <c r="XQ712" s="6" t="s">
        <v>7682</v>
      </c>
      <c r="XV712"/>
    </row>
    <row r="713" spans="1:686" ht="33" customHeight="1" x14ac:dyDescent="0.2">
      <c r="B713" s="64" t="s">
        <v>11357</v>
      </c>
      <c r="C713" s="276" t="s">
        <v>9870</v>
      </c>
      <c r="D713" s="276" t="s">
        <v>9991</v>
      </c>
      <c r="E713" s="276" t="s">
        <v>9992</v>
      </c>
      <c r="F713" s="277" t="s">
        <v>9869</v>
      </c>
      <c r="G713" s="278"/>
      <c r="H713" s="278"/>
      <c r="I713" s="278"/>
      <c r="J713" s="278"/>
      <c r="K713" s="279">
        <v>162</v>
      </c>
      <c r="L713" s="279">
        <v>236</v>
      </c>
      <c r="M713" s="292" t="s">
        <v>919</v>
      </c>
      <c r="N713" s="3" t="s">
        <v>10411</v>
      </c>
      <c r="O713" s="3" t="s">
        <v>10412</v>
      </c>
      <c r="P713" s="3">
        <v>2</v>
      </c>
      <c r="Q713" s="6" t="s">
        <v>2369</v>
      </c>
      <c r="S713" s="3" t="s">
        <v>75</v>
      </c>
      <c r="T713" s="3" t="s">
        <v>1184</v>
      </c>
      <c r="U713" s="3" t="s">
        <v>16</v>
      </c>
      <c r="V713" s="3" t="s">
        <v>117</v>
      </c>
      <c r="W713" s="3" t="s">
        <v>2114</v>
      </c>
      <c r="X713" s="6" t="s">
        <v>2167</v>
      </c>
      <c r="Y713" s="3" t="s">
        <v>2229</v>
      </c>
      <c r="Z713" s="3" t="s">
        <v>2166</v>
      </c>
      <c r="AA713" s="3" t="s">
        <v>2230</v>
      </c>
      <c r="AB713" s="6" t="s">
        <v>1837</v>
      </c>
      <c r="AC713" s="3" t="s">
        <v>145</v>
      </c>
      <c r="AD713" s="3" t="s">
        <v>3709</v>
      </c>
      <c r="AE713" s="3" t="s">
        <v>3708</v>
      </c>
      <c r="AF713" s="3" t="s">
        <v>1184</v>
      </c>
      <c r="AI713" s="3" t="s">
        <v>3710</v>
      </c>
      <c r="AJ713" s="3" t="s">
        <v>542</v>
      </c>
      <c r="AL713" s="9"/>
      <c r="AM713" s="6" t="s">
        <v>11220</v>
      </c>
      <c r="AN713" s="3" t="s">
        <v>537</v>
      </c>
      <c r="AO713" s="28">
        <v>15</v>
      </c>
      <c r="AP713" s="28">
        <v>15</v>
      </c>
      <c r="AQ713" s="28">
        <v>1</v>
      </c>
      <c r="AR713" s="98" t="s">
        <v>2762</v>
      </c>
      <c r="AT713" s="98">
        <v>338</v>
      </c>
      <c r="AU713" s="248">
        <v>0.54</v>
      </c>
      <c r="AV713" s="248">
        <v>0.46</v>
      </c>
      <c r="AW713" s="98">
        <v>24</v>
      </c>
      <c r="AX713" s="98">
        <v>1.95</v>
      </c>
      <c r="AY713" s="226" t="s">
        <v>49</v>
      </c>
      <c r="AZ713" s="28" t="s">
        <v>557</v>
      </c>
      <c r="BA713" s="28" t="s">
        <v>542</v>
      </c>
      <c r="BB713" s="28" t="s">
        <v>542</v>
      </c>
      <c r="BC713" s="28" t="s">
        <v>542</v>
      </c>
      <c r="BD713" s="28" t="s">
        <v>53</v>
      </c>
      <c r="BE713" s="28" t="s">
        <v>10</v>
      </c>
      <c r="BF713" s="28" t="s">
        <v>26</v>
      </c>
      <c r="BG713" s="28" t="s">
        <v>29</v>
      </c>
      <c r="BH713" s="28" t="s">
        <v>2708</v>
      </c>
      <c r="BI713" s="28" t="s">
        <v>1529</v>
      </c>
      <c r="BK713" s="28" t="s">
        <v>1529</v>
      </c>
      <c r="BL713" s="28" t="s">
        <v>448</v>
      </c>
      <c r="BM713" s="28" t="s">
        <v>448</v>
      </c>
      <c r="BN713" s="28" t="s">
        <v>448</v>
      </c>
      <c r="BO713" s="28" t="s">
        <v>448</v>
      </c>
      <c r="BQ713" s="28" t="s">
        <v>4455</v>
      </c>
      <c r="BR713" s="227" t="s">
        <v>118</v>
      </c>
      <c r="BS713" s="227" t="str">
        <f>DD713&amp;" "&amp;FO713&amp;" "&amp;EJ713&amp;" "&amp;HZ713&amp;" "&amp;IZ713&amp;" "&amp;KW713&amp;" "&amp;LU713&amp;" "&amp;MS713&amp;" "&amp;NP713&amp;" "&amp;OO713&amp;" "&amp;PL713&amp;" "&amp;QK713&amp;" "&amp;RM713&amp;" "&amp;SI713&amp;" "&amp;TE713&amp;" "&amp;UE713&amp;" "&amp;JZ713</f>
        <v xml:space="preserve">      EDI-DT          </v>
      </c>
      <c r="BT713" s="28" t="s">
        <v>4441</v>
      </c>
      <c r="BU713" s="28" t="s">
        <v>8302</v>
      </c>
      <c r="BV713" s="28" t="s">
        <v>8303</v>
      </c>
      <c r="BW713" s="28" t="s">
        <v>11255</v>
      </c>
      <c r="CE713" s="28" t="s">
        <v>4478</v>
      </c>
      <c r="CK713" s="232" t="s">
        <v>4601</v>
      </c>
      <c r="CL713" s="247" t="s">
        <v>10483</v>
      </c>
      <c r="CM713" s="247" t="s">
        <v>10483</v>
      </c>
      <c r="EF713" s="9"/>
      <c r="FK713" s="9"/>
      <c r="GP713" s="2"/>
      <c r="GQ713" s="9"/>
      <c r="GZ713" s="166"/>
      <c r="HA713" s="166"/>
      <c r="HB713" s="166"/>
      <c r="HC713" s="166"/>
      <c r="HD713" s="166"/>
      <c r="HE713" s="166"/>
      <c r="HF713" s="166"/>
      <c r="HG713" s="166"/>
      <c r="HH713" s="166"/>
      <c r="HI713" s="166"/>
      <c r="HJ713" s="166"/>
      <c r="HK713" s="166"/>
      <c r="HO713" s="3" t="s">
        <v>542</v>
      </c>
      <c r="JZ713" s="9"/>
      <c r="KA713" s="9"/>
      <c r="KB713" s="9"/>
      <c r="KC713" s="9"/>
      <c r="KD713" s="9"/>
      <c r="KE713" s="9"/>
      <c r="KF713" s="9"/>
      <c r="LU713" s="3" t="s">
        <v>4146</v>
      </c>
      <c r="LV713" s="3" t="s">
        <v>4146</v>
      </c>
      <c r="LW713" s="3" t="s">
        <v>4146</v>
      </c>
      <c r="LX713" s="53">
        <v>6.2</v>
      </c>
      <c r="LY713" s="53">
        <v>5.9</v>
      </c>
      <c r="LZ713" s="53">
        <v>7.2</v>
      </c>
      <c r="MA713" s="53">
        <v>6.4</v>
      </c>
      <c r="MU713" s="53"/>
      <c r="MV713" s="53"/>
      <c r="MW713" s="53"/>
      <c r="MX713" s="53"/>
      <c r="MY713" s="53"/>
      <c r="VF713" s="3" t="s">
        <v>4532</v>
      </c>
      <c r="VG713" s="3" t="s">
        <v>5198</v>
      </c>
      <c r="VH713" s="9"/>
      <c r="VI713" s="9"/>
      <c r="VJ713" s="9"/>
      <c r="VO713" s="8" t="s">
        <v>6581</v>
      </c>
      <c r="VQ713" s="3" t="s">
        <v>919</v>
      </c>
      <c r="VR713" s="91" t="s">
        <v>6579</v>
      </c>
      <c r="VS713" s="91" t="s">
        <v>6579</v>
      </c>
      <c r="VT713" s="18" t="s">
        <v>919</v>
      </c>
      <c r="VV713" s="107" t="s">
        <v>6580</v>
      </c>
      <c r="VW713" s="107"/>
      <c r="VX713" s="91"/>
      <c r="VY713" s="91" t="s">
        <v>6581</v>
      </c>
      <c r="VZ713" s="3" t="s">
        <v>3926</v>
      </c>
      <c r="WA713" s="134" t="s">
        <v>537</v>
      </c>
      <c r="WB713" s="3" t="s">
        <v>10457</v>
      </c>
      <c r="WC713" s="91" t="s">
        <v>777</v>
      </c>
      <c r="WD713" s="91" t="s">
        <v>1457</v>
      </c>
      <c r="WF713" s="117" t="s">
        <v>10479</v>
      </c>
      <c r="WG713" s="99"/>
      <c r="WN713" s="107" t="s">
        <v>6582</v>
      </c>
      <c r="WO713" s="99" t="s">
        <v>6583</v>
      </c>
      <c r="WQ713" s="91" t="s">
        <v>777</v>
      </c>
      <c r="WR713" s="91" t="s">
        <v>537</v>
      </c>
      <c r="WS713" s="91"/>
      <c r="WT713" s="91"/>
      <c r="WU713" s="91" t="s">
        <v>5839</v>
      </c>
      <c r="WV713" s="99" t="s">
        <v>3901</v>
      </c>
      <c r="WW713" s="91" t="s">
        <v>6584</v>
      </c>
      <c r="WX713" s="18"/>
      <c r="WZ713" s="18" t="s">
        <v>1184</v>
      </c>
      <c r="XA713" s="18" t="s">
        <v>3708</v>
      </c>
      <c r="XB713" s="18" t="s">
        <v>1184</v>
      </c>
      <c r="XC713" s="18"/>
      <c r="XD713" s="18" t="s">
        <v>3710</v>
      </c>
      <c r="XE713" s="18" t="s">
        <v>542</v>
      </c>
      <c r="XF713" s="18" t="s">
        <v>2523</v>
      </c>
      <c r="XG713" s="18" t="s">
        <v>796</v>
      </c>
      <c r="XH713" s="18"/>
      <c r="XI713" s="18"/>
      <c r="XJ713" s="18"/>
      <c r="XK713" s="3" t="s">
        <v>120</v>
      </c>
      <c r="XL713" s="3" t="s">
        <v>796</v>
      </c>
      <c r="XP713" s="6" t="s">
        <v>1280</v>
      </c>
      <c r="XQ713" s="6" t="s">
        <v>1280</v>
      </c>
      <c r="XS713" s="6" t="s">
        <v>11056</v>
      </c>
      <c r="XU713" s="3" t="s">
        <v>1184</v>
      </c>
      <c r="XV713" s="3">
        <v>15</v>
      </c>
      <c r="XX713" s="3" t="s">
        <v>796</v>
      </c>
      <c r="YB713" s="3" t="s">
        <v>796</v>
      </c>
      <c r="YI713" s="3" t="s">
        <v>786</v>
      </c>
      <c r="YJ713" s="3" t="s">
        <v>115</v>
      </c>
      <c r="YL713" s="3" t="s">
        <v>119</v>
      </c>
      <c r="YM713" s="3" t="s">
        <v>777</v>
      </c>
      <c r="YN713" s="3" t="s">
        <v>537</v>
      </c>
      <c r="YQ713" s="3" t="s">
        <v>3899</v>
      </c>
      <c r="YR713" s="3" t="s">
        <v>3901</v>
      </c>
      <c r="YS713" s="3" t="s">
        <v>16</v>
      </c>
      <c r="YT713" s="3" t="s">
        <v>117</v>
      </c>
      <c r="YU713" s="3" t="s">
        <v>4056</v>
      </c>
      <c r="YV713" s="3" t="s">
        <v>777</v>
      </c>
      <c r="YX713" s="3" t="s">
        <v>2523</v>
      </c>
      <c r="YY713" s="3" t="s">
        <v>2114</v>
      </c>
      <c r="ZA713" s="6" t="s">
        <v>1837</v>
      </c>
      <c r="ZB713" s="3" t="s">
        <v>3</v>
      </c>
      <c r="ZC713" s="3"/>
      <c r="ZD713" s="24" t="s">
        <v>116</v>
      </c>
      <c r="ZH713" s="13" t="s">
        <v>587</v>
      </c>
      <c r="ZI713" s="3" t="s">
        <v>586</v>
      </c>
      <c r="ZJ713" s="3" t="s">
        <v>588</v>
      </c>
    </row>
    <row r="714" spans="1:686" ht="33" customHeight="1" x14ac:dyDescent="0.2">
      <c r="F714" s="1"/>
      <c r="K714" s="6">
        <v>162</v>
      </c>
      <c r="L714" s="6">
        <v>236</v>
      </c>
      <c r="M714" s="292" t="s">
        <v>11354</v>
      </c>
      <c r="T714" s="3" t="s">
        <v>1185</v>
      </c>
      <c r="AC714" s="3"/>
      <c r="AD714" s="3" t="s">
        <v>49</v>
      </c>
      <c r="AE714" s="3" t="s">
        <v>3711</v>
      </c>
      <c r="AF714" s="3" t="s">
        <v>49</v>
      </c>
      <c r="AG714" s="3" t="s">
        <v>1184</v>
      </c>
      <c r="AI714" s="3" t="s">
        <v>3712</v>
      </c>
      <c r="AL714" s="9"/>
      <c r="AM714" s="6" t="s">
        <v>11256</v>
      </c>
      <c r="AO714" s="28">
        <v>15</v>
      </c>
      <c r="AP714" s="9"/>
      <c r="AQ714" s="9"/>
      <c r="BH714" s="28" t="s">
        <v>2708</v>
      </c>
      <c r="BS714" s="227" t="str">
        <f>DD714&amp;" "&amp;FO714&amp;" "&amp;EJ714&amp;" "&amp;HZ714&amp;" "&amp;IZ714&amp;" "&amp;KW714&amp;" "&amp;LU714&amp;" "&amp;MS714&amp;" "&amp;NP714&amp;" "&amp;OO714&amp;" "&amp;PL714&amp;" "&amp;QK714&amp;" "&amp;RM714&amp;" "&amp;SI714&amp;" "&amp;TE714&amp;" "&amp;UE714&amp;" "&amp;JZ714</f>
        <v xml:space="preserve">                </v>
      </c>
      <c r="CL714" s="247" t="s">
        <v>10483</v>
      </c>
      <c r="CM714" s="247" t="s">
        <v>10483</v>
      </c>
      <c r="EF714" s="9"/>
      <c r="FK714" s="9"/>
      <c r="GP714" s="2"/>
      <c r="GQ714" s="9"/>
      <c r="GZ714" s="166"/>
      <c r="HA714" s="166"/>
      <c r="HB714" s="166"/>
      <c r="HC714" s="166"/>
      <c r="HD714" s="166"/>
      <c r="HE714" s="166"/>
      <c r="HF714" s="166"/>
      <c r="HG714" s="166"/>
      <c r="HH714" s="166"/>
      <c r="HI714" s="166"/>
      <c r="HJ714" s="166"/>
      <c r="HK714" s="166"/>
      <c r="JZ714" s="9"/>
      <c r="KA714" s="9"/>
      <c r="KB714" s="9"/>
      <c r="KC714" s="9"/>
      <c r="KD714" s="9"/>
      <c r="KE714" s="9"/>
      <c r="KF714" s="9"/>
      <c r="LX714" s="53">
        <v>5.8</v>
      </c>
      <c r="LY714" s="53">
        <v>5.7</v>
      </c>
      <c r="LZ714" s="53">
        <v>5.35</v>
      </c>
      <c r="MA714" s="53">
        <v>5.6</v>
      </c>
      <c r="MU714" s="53"/>
      <c r="MV714" s="53"/>
      <c r="MW714" s="53"/>
      <c r="MX714" s="53"/>
      <c r="MY714" s="53"/>
      <c r="VF714" s="3" t="s">
        <v>4532</v>
      </c>
      <c r="VG714" s="3" t="s">
        <v>5198</v>
      </c>
      <c r="VH714" s="9"/>
      <c r="VI714" s="9"/>
      <c r="VJ714" s="9"/>
      <c r="VO714" s="8"/>
      <c r="VT714" s="18"/>
      <c r="WA714" s="134" t="s">
        <v>537</v>
      </c>
      <c r="WX714" s="18"/>
      <c r="WZ714" s="18" t="s">
        <v>1185</v>
      </c>
      <c r="XA714" s="18" t="s">
        <v>3711</v>
      </c>
      <c r="XB714" s="18" t="s">
        <v>49</v>
      </c>
      <c r="XC714" s="18"/>
      <c r="XD714" s="18" t="s">
        <v>3712</v>
      </c>
      <c r="XE714" s="18"/>
      <c r="XF714" s="18"/>
      <c r="XG714" s="18" t="s">
        <v>1013</v>
      </c>
      <c r="XH714" s="18"/>
      <c r="XI714" s="18"/>
      <c r="XJ714" s="18"/>
      <c r="XK714"/>
      <c r="XL714" s="3" t="s">
        <v>1013</v>
      </c>
      <c r="XO714" s="6" t="s">
        <v>10529</v>
      </c>
      <c r="XP714" s="6" t="s">
        <v>9568</v>
      </c>
      <c r="XQ714" s="6" t="s">
        <v>9568</v>
      </c>
      <c r="XS714" s="6" t="s">
        <v>11057</v>
      </c>
      <c r="XU714" s="3" t="s">
        <v>49</v>
      </c>
      <c r="XV714"/>
      <c r="YB714" s="3" t="s">
        <v>1013</v>
      </c>
      <c r="YJ714" s="3" t="s">
        <v>115</v>
      </c>
      <c r="ZC714" s="3"/>
    </row>
    <row r="715" spans="1:686" ht="33" customHeight="1" x14ac:dyDescent="0.2">
      <c r="F715" s="1"/>
      <c r="G715" s="66"/>
      <c r="H715" s="66"/>
      <c r="I715" s="66"/>
      <c r="J715" s="66"/>
      <c r="K715" s="6">
        <v>162</v>
      </c>
      <c r="L715" s="6">
        <v>236</v>
      </c>
      <c r="AC715" s="3"/>
      <c r="AL715" s="9"/>
      <c r="AM715" s="6" t="s">
        <v>11257</v>
      </c>
      <c r="AO715" s="9">
        <v>15</v>
      </c>
      <c r="AP715" s="9"/>
      <c r="AQ715" s="9"/>
      <c r="BR715" s="28"/>
      <c r="BS715" s="28"/>
      <c r="CG715" s="253"/>
      <c r="CH715" s="253"/>
      <c r="CI715" s="253"/>
      <c r="CJ715" s="253"/>
      <c r="CL715" s="247" t="s">
        <v>10483</v>
      </c>
      <c r="CM715" s="247" t="s">
        <v>10483</v>
      </c>
      <c r="CX715" s="66"/>
      <c r="CY715" s="66"/>
      <c r="CZ715" s="66"/>
      <c r="DA715" s="66"/>
      <c r="DB715" s="66"/>
      <c r="DC715" s="66"/>
      <c r="DM715" s="66"/>
      <c r="DN715" s="66"/>
      <c r="DO715" s="66"/>
      <c r="DP715" s="66"/>
      <c r="DQ715" s="66"/>
      <c r="DR715" s="66"/>
      <c r="DS715" s="66"/>
      <c r="DT715" s="66"/>
      <c r="DU715" s="66"/>
      <c r="DV715" s="66"/>
      <c r="DW715" s="66"/>
      <c r="DX715" s="66"/>
      <c r="DY715" s="66"/>
      <c r="DZ715" s="66"/>
      <c r="EF715" s="9"/>
      <c r="ES715" s="66"/>
      <c r="ET715" s="66"/>
      <c r="EU715" s="66"/>
      <c r="EV715" s="66"/>
      <c r="EW715" s="66"/>
      <c r="EX715" s="66"/>
      <c r="EY715" s="66"/>
      <c r="EZ715" s="66"/>
      <c r="FA715" s="66"/>
      <c r="FB715" s="66"/>
      <c r="FC715" s="66"/>
      <c r="FD715" s="66"/>
      <c r="FE715" s="66"/>
      <c r="FF715" s="66"/>
      <c r="FK715" s="9"/>
      <c r="FY715" s="66"/>
      <c r="FZ715" s="66"/>
      <c r="GA715" s="66"/>
      <c r="GB715" s="66"/>
      <c r="GC715" s="66"/>
      <c r="GD715" s="66"/>
      <c r="GE715" s="66"/>
      <c r="GF715" s="66"/>
      <c r="GG715" s="66"/>
      <c r="GH715" s="66"/>
      <c r="GI715" s="66"/>
      <c r="GJ715" s="66"/>
      <c r="GK715" s="66"/>
      <c r="GL715" s="66"/>
      <c r="GP715" s="2"/>
      <c r="GQ715" s="9"/>
      <c r="GZ715" s="290"/>
      <c r="HA715" s="290"/>
      <c r="HB715" s="290"/>
      <c r="HC715" s="290"/>
      <c r="HD715" s="290"/>
      <c r="HE715" s="290"/>
      <c r="HF715" s="290"/>
      <c r="HG715" s="290"/>
      <c r="HH715" s="290"/>
      <c r="HI715" s="290"/>
      <c r="HJ715" s="290"/>
      <c r="HK715" s="290"/>
      <c r="II715" s="66"/>
      <c r="IJ715" s="66"/>
      <c r="IK715" s="66"/>
      <c r="IL715" s="66"/>
      <c r="IM715" s="66"/>
      <c r="IN715" s="66"/>
      <c r="IO715" s="66"/>
      <c r="IP715" s="66"/>
      <c r="IQ715" s="66"/>
      <c r="IR715" s="66"/>
      <c r="IS715" s="66"/>
      <c r="IT715" s="66"/>
      <c r="IU715" s="66"/>
      <c r="IV715" s="66"/>
      <c r="JI715" s="66"/>
      <c r="JJ715" s="66"/>
      <c r="JK715" s="66"/>
      <c r="JL715" s="66"/>
      <c r="JM715" s="66"/>
      <c r="JN715" s="66"/>
      <c r="JO715" s="66"/>
      <c r="JP715" s="66"/>
      <c r="JQ715" s="66"/>
      <c r="JR715" s="66"/>
      <c r="JS715" s="66"/>
      <c r="JT715" s="66"/>
      <c r="JU715" s="66"/>
      <c r="JV715" s="66"/>
      <c r="JZ715" s="9"/>
      <c r="KA715" s="9"/>
      <c r="KB715" s="9"/>
      <c r="KC715" s="9"/>
      <c r="KD715" s="9"/>
      <c r="KE715" s="9"/>
      <c r="KF715" s="9"/>
      <c r="KG715" s="66"/>
      <c r="KH715" s="66"/>
      <c r="KI715" s="66"/>
      <c r="KJ715" s="66"/>
      <c r="KK715" s="66"/>
      <c r="KL715" s="66"/>
      <c r="KM715" s="66"/>
      <c r="KN715" s="66"/>
      <c r="KO715" s="66"/>
      <c r="KP715" s="66"/>
      <c r="KQ715" s="66"/>
      <c r="KR715" s="66"/>
      <c r="LE715" s="66"/>
      <c r="LF715" s="66"/>
      <c r="LG715" s="66"/>
      <c r="LH715" s="66"/>
      <c r="LI715" s="66"/>
      <c r="LJ715" s="66"/>
      <c r="LK715" s="66"/>
      <c r="LL715" s="66"/>
      <c r="LM715" s="66"/>
      <c r="LN715" s="66"/>
      <c r="LO715" s="66"/>
      <c r="LP715" s="66"/>
      <c r="LQ715" s="66"/>
      <c r="LX715" s="53">
        <v>2.1</v>
      </c>
      <c r="LY715" s="53">
        <v>3.2</v>
      </c>
      <c r="LZ715" s="53">
        <v>2.2999999999999998</v>
      </c>
      <c r="MA715" s="53">
        <v>3.5</v>
      </c>
      <c r="MB715" s="66"/>
      <c r="MC715" s="66"/>
      <c r="MD715" s="66"/>
      <c r="ME715" s="66"/>
      <c r="MF715" s="66"/>
      <c r="MG715" s="66"/>
      <c r="MH715" s="66"/>
      <c r="MI715" s="66"/>
      <c r="MJ715" s="66"/>
      <c r="MK715" s="66"/>
      <c r="ML715" s="66"/>
      <c r="MM715" s="66"/>
      <c r="MU715" s="53"/>
      <c r="MV715" s="53"/>
      <c r="MW715" s="53"/>
      <c r="MX715" s="53"/>
      <c r="MY715" s="53"/>
      <c r="MZ715" s="66"/>
      <c r="NA715" s="66"/>
      <c r="NB715" s="66"/>
      <c r="NC715" s="66"/>
      <c r="ND715" s="66"/>
      <c r="NE715" s="66"/>
      <c r="NF715" s="66"/>
      <c r="NG715" s="66"/>
      <c r="NH715" s="66"/>
      <c r="NI715" s="66"/>
      <c r="NJ715" s="66"/>
      <c r="NK715" s="66"/>
      <c r="NL715" s="66"/>
      <c r="NY715" s="66"/>
      <c r="NZ715" s="66"/>
      <c r="OA715" s="66"/>
      <c r="OB715" s="66"/>
      <c r="OC715" s="66"/>
      <c r="OD715" s="66"/>
      <c r="OE715" s="66"/>
      <c r="OF715" s="66"/>
      <c r="OG715" s="66"/>
      <c r="OH715" s="66"/>
      <c r="OI715" s="66"/>
      <c r="OJ715" s="66"/>
      <c r="OK715" s="66"/>
      <c r="OV715" s="66"/>
      <c r="OW715" s="66"/>
      <c r="OX715" s="66"/>
      <c r="OY715" s="66"/>
      <c r="OZ715" s="66"/>
      <c r="PA715" s="66"/>
      <c r="PB715" s="66"/>
      <c r="PC715" s="66"/>
      <c r="PD715" s="66"/>
      <c r="PE715" s="66"/>
      <c r="PF715" s="66"/>
      <c r="PG715" s="66"/>
      <c r="PT715" s="66"/>
      <c r="PU715" s="66"/>
      <c r="PV715" s="66"/>
      <c r="PW715" s="66"/>
      <c r="PX715" s="66"/>
      <c r="PY715" s="66"/>
      <c r="PZ715" s="66"/>
      <c r="QA715" s="66"/>
      <c r="QB715" s="66"/>
      <c r="QC715" s="66"/>
      <c r="QD715" s="66"/>
      <c r="QE715" s="66"/>
      <c r="QF715" s="66"/>
      <c r="QT715" s="66"/>
      <c r="QU715" s="66"/>
      <c r="QV715" s="66"/>
      <c r="QW715" s="66"/>
      <c r="QX715" s="66"/>
      <c r="QY715" s="66"/>
      <c r="QZ715" s="66"/>
      <c r="RA715" s="66"/>
      <c r="RB715" s="66"/>
      <c r="RC715" s="66"/>
      <c r="RD715" s="66"/>
      <c r="RE715" s="66"/>
      <c r="RF715" s="66"/>
      <c r="RG715" s="66"/>
      <c r="RH715" s="66"/>
      <c r="RT715" s="66"/>
      <c r="RU715" s="66"/>
      <c r="RV715" s="66"/>
      <c r="RW715" s="66"/>
      <c r="RX715" s="66"/>
      <c r="RY715" s="66"/>
      <c r="RZ715" s="66"/>
      <c r="SA715" s="66"/>
      <c r="SB715" s="66"/>
      <c r="SC715" s="66"/>
      <c r="SD715" s="66"/>
      <c r="SE715" s="66"/>
      <c r="SP715" s="66"/>
      <c r="SQ715" s="66"/>
      <c r="SR715" s="66"/>
      <c r="SS715" s="66"/>
      <c r="ST715" s="66"/>
      <c r="SU715" s="66"/>
      <c r="SV715" s="66"/>
      <c r="SW715" s="66"/>
      <c r="SX715" s="66"/>
      <c r="SY715" s="66"/>
      <c r="SZ715" s="66"/>
      <c r="TA715" s="66"/>
      <c r="TN715" s="66"/>
      <c r="TO715" s="66"/>
      <c r="TP715" s="66"/>
      <c r="TQ715" s="66"/>
      <c r="TR715" s="66"/>
      <c r="TS715" s="66"/>
      <c r="TT715" s="66"/>
      <c r="TU715" s="66"/>
      <c r="TV715" s="66"/>
      <c r="TW715" s="66"/>
      <c r="TX715" s="66"/>
      <c r="TY715" s="66"/>
      <c r="TZ715" s="66"/>
      <c r="UA715" s="66"/>
      <c r="UK715" s="66"/>
      <c r="UL715" s="66"/>
      <c r="UM715" s="66"/>
      <c r="UN715" s="66"/>
      <c r="UO715" s="66"/>
      <c r="UP715" s="66"/>
      <c r="UQ715" s="66"/>
      <c r="UR715" s="66"/>
      <c r="US715" s="66"/>
      <c r="UT715" s="66"/>
      <c r="UU715" s="66"/>
      <c r="UV715" s="66"/>
      <c r="VH715" s="9"/>
      <c r="VI715" s="9"/>
      <c r="VJ715" s="9"/>
      <c r="WA715" s="134"/>
      <c r="XK715"/>
      <c r="XV715"/>
      <c r="ZC715" s="3"/>
      <c r="ZD715" s="3"/>
      <c r="ZF715" s="3"/>
    </row>
    <row r="716" spans="1:686" ht="33" customHeight="1" x14ac:dyDescent="0.2">
      <c r="F716" s="1"/>
      <c r="G716" s="66"/>
      <c r="H716" s="66"/>
      <c r="I716" s="66"/>
      <c r="J716" s="66"/>
      <c r="K716" s="6">
        <v>162</v>
      </c>
      <c r="L716" s="6">
        <v>236</v>
      </c>
      <c r="AC716" s="3"/>
      <c r="AL716" s="9"/>
      <c r="AM716" s="6" t="s">
        <v>11258</v>
      </c>
      <c r="AO716" s="9">
        <v>15</v>
      </c>
      <c r="AP716" s="9"/>
      <c r="AQ716" s="9"/>
      <c r="BR716" s="28"/>
      <c r="BS716" s="28"/>
      <c r="CG716" s="253"/>
      <c r="CH716" s="253"/>
      <c r="CI716" s="253"/>
      <c r="CJ716" s="253"/>
      <c r="CL716" s="247" t="s">
        <v>10483</v>
      </c>
      <c r="CM716" s="247" t="s">
        <v>10483</v>
      </c>
      <c r="CX716" s="66"/>
      <c r="CY716" s="66"/>
      <c r="CZ716" s="66"/>
      <c r="DA716" s="66"/>
      <c r="DB716" s="66"/>
      <c r="DC716" s="66"/>
      <c r="DM716" s="66"/>
      <c r="DN716" s="66"/>
      <c r="DO716" s="66"/>
      <c r="DP716" s="66"/>
      <c r="DQ716" s="66"/>
      <c r="DR716" s="66"/>
      <c r="DS716" s="66"/>
      <c r="DT716" s="66"/>
      <c r="DU716" s="66"/>
      <c r="DV716" s="66"/>
      <c r="DW716" s="66"/>
      <c r="DX716" s="66"/>
      <c r="DY716" s="66"/>
      <c r="DZ716" s="66"/>
      <c r="EF716" s="9"/>
      <c r="ES716" s="66"/>
      <c r="ET716" s="66"/>
      <c r="EU716" s="66"/>
      <c r="EV716" s="66"/>
      <c r="EW716" s="66"/>
      <c r="EX716" s="66"/>
      <c r="EY716" s="66"/>
      <c r="EZ716" s="66"/>
      <c r="FA716" s="66"/>
      <c r="FB716" s="66"/>
      <c r="FC716" s="66"/>
      <c r="FD716" s="66"/>
      <c r="FE716" s="66"/>
      <c r="FF716" s="66"/>
      <c r="FK716" s="9"/>
      <c r="FY716" s="66"/>
      <c r="FZ716" s="66"/>
      <c r="GA716" s="66"/>
      <c r="GB716" s="66"/>
      <c r="GC716" s="66"/>
      <c r="GD716" s="66"/>
      <c r="GE716" s="66"/>
      <c r="GF716" s="66"/>
      <c r="GG716" s="66"/>
      <c r="GH716" s="66"/>
      <c r="GI716" s="66"/>
      <c r="GJ716" s="66"/>
      <c r="GK716" s="66"/>
      <c r="GL716" s="66"/>
      <c r="GP716" s="2"/>
      <c r="GQ716" s="9"/>
      <c r="GZ716" s="290"/>
      <c r="HA716" s="290"/>
      <c r="HB716" s="290"/>
      <c r="HC716" s="290"/>
      <c r="HD716" s="290"/>
      <c r="HE716" s="290"/>
      <c r="HF716" s="290"/>
      <c r="HG716" s="290"/>
      <c r="HH716" s="290"/>
      <c r="HI716" s="290"/>
      <c r="HJ716" s="290"/>
      <c r="HK716" s="290"/>
      <c r="II716" s="66"/>
      <c r="IJ716" s="66"/>
      <c r="IK716" s="66"/>
      <c r="IL716" s="66"/>
      <c r="IM716" s="66"/>
      <c r="IN716" s="66"/>
      <c r="IO716" s="66"/>
      <c r="IP716" s="66"/>
      <c r="IQ716" s="66"/>
      <c r="IR716" s="66"/>
      <c r="IS716" s="66"/>
      <c r="IT716" s="66"/>
      <c r="IU716" s="66"/>
      <c r="IV716" s="66"/>
      <c r="JI716" s="66"/>
      <c r="JJ716" s="66"/>
      <c r="JK716" s="66"/>
      <c r="JL716" s="66"/>
      <c r="JM716" s="66"/>
      <c r="JN716" s="66"/>
      <c r="JO716" s="66"/>
      <c r="JP716" s="66"/>
      <c r="JQ716" s="66"/>
      <c r="JR716" s="66"/>
      <c r="JS716" s="66"/>
      <c r="JT716" s="66"/>
      <c r="JU716" s="66"/>
      <c r="JV716" s="66"/>
      <c r="JZ716" s="9"/>
      <c r="KA716" s="9"/>
      <c r="KB716" s="9"/>
      <c r="KC716" s="9"/>
      <c r="KD716" s="9"/>
      <c r="KE716" s="9"/>
      <c r="KF716" s="9"/>
      <c r="KG716" s="66"/>
      <c r="KH716" s="66"/>
      <c r="KI716" s="66"/>
      <c r="KJ716" s="66"/>
      <c r="KK716" s="66"/>
      <c r="KL716" s="66"/>
      <c r="KM716" s="66"/>
      <c r="KN716" s="66"/>
      <c r="KO716" s="66"/>
      <c r="KP716" s="66"/>
      <c r="KQ716" s="66"/>
      <c r="KR716" s="66"/>
      <c r="LE716" s="66"/>
      <c r="LF716" s="66"/>
      <c r="LG716" s="66"/>
      <c r="LH716" s="66"/>
      <c r="LI716" s="66"/>
      <c r="LJ716" s="66"/>
      <c r="LK716" s="66"/>
      <c r="LL716" s="66"/>
      <c r="LM716" s="66"/>
      <c r="LN716" s="66"/>
      <c r="LO716" s="66"/>
      <c r="LP716" s="66"/>
      <c r="LQ716" s="66"/>
      <c r="LX716" s="53">
        <v>2.2999999999999998</v>
      </c>
      <c r="LY716" s="53">
        <v>3.5</v>
      </c>
      <c r="LZ716" s="53">
        <v>2.7</v>
      </c>
      <c r="MA716" s="53">
        <v>3.8</v>
      </c>
      <c r="MB716" s="66"/>
      <c r="MC716" s="66"/>
      <c r="MD716" s="66"/>
      <c r="ME716" s="66"/>
      <c r="MF716" s="66"/>
      <c r="MG716" s="66"/>
      <c r="MH716" s="66"/>
      <c r="MI716" s="66"/>
      <c r="MJ716" s="66"/>
      <c r="MK716" s="66"/>
      <c r="ML716" s="66"/>
      <c r="MM716" s="66"/>
      <c r="MU716" s="53"/>
      <c r="MV716" s="53"/>
      <c r="MW716" s="53"/>
      <c r="MX716" s="53"/>
      <c r="MY716" s="53"/>
      <c r="MZ716" s="66"/>
      <c r="NA716" s="66"/>
      <c r="NB716" s="66"/>
      <c r="NC716" s="66"/>
      <c r="ND716" s="66"/>
      <c r="NE716" s="66"/>
      <c r="NF716" s="66"/>
      <c r="NG716" s="66"/>
      <c r="NH716" s="66"/>
      <c r="NI716" s="66"/>
      <c r="NJ716" s="66"/>
      <c r="NK716" s="66"/>
      <c r="NL716" s="66"/>
      <c r="NY716" s="66"/>
      <c r="NZ716" s="66"/>
      <c r="OA716" s="66"/>
      <c r="OB716" s="66"/>
      <c r="OC716" s="66"/>
      <c r="OD716" s="66"/>
      <c r="OE716" s="66"/>
      <c r="OF716" s="66"/>
      <c r="OG716" s="66"/>
      <c r="OH716" s="66"/>
      <c r="OI716" s="66"/>
      <c r="OJ716" s="66"/>
      <c r="OK716" s="66"/>
      <c r="OV716" s="66"/>
      <c r="OW716" s="66"/>
      <c r="OX716" s="66"/>
      <c r="OY716" s="66"/>
      <c r="OZ716" s="66"/>
      <c r="PA716" s="66"/>
      <c r="PB716" s="66"/>
      <c r="PC716" s="66"/>
      <c r="PD716" s="66"/>
      <c r="PE716" s="66"/>
      <c r="PF716" s="66"/>
      <c r="PG716" s="66"/>
      <c r="PT716" s="66"/>
      <c r="PU716" s="66"/>
      <c r="PV716" s="66"/>
      <c r="PW716" s="66"/>
      <c r="PX716" s="66"/>
      <c r="PY716" s="66"/>
      <c r="PZ716" s="66"/>
      <c r="QA716" s="66"/>
      <c r="QB716" s="66"/>
      <c r="QC716" s="66"/>
      <c r="QD716" s="66"/>
      <c r="QE716" s="66"/>
      <c r="QF716" s="66"/>
      <c r="QT716" s="66"/>
      <c r="QU716" s="66"/>
      <c r="QV716" s="66"/>
      <c r="QW716" s="66"/>
      <c r="QX716" s="66"/>
      <c r="QY716" s="66"/>
      <c r="QZ716" s="66"/>
      <c r="RA716" s="66"/>
      <c r="RB716" s="66"/>
      <c r="RC716" s="66"/>
      <c r="RD716" s="66"/>
      <c r="RE716" s="66"/>
      <c r="RF716" s="66"/>
      <c r="RG716" s="66"/>
      <c r="RH716" s="66"/>
      <c r="RT716" s="66"/>
      <c r="RU716" s="66"/>
      <c r="RV716" s="66"/>
      <c r="RW716" s="66"/>
      <c r="RX716" s="66"/>
      <c r="RY716" s="66"/>
      <c r="RZ716" s="66"/>
      <c r="SA716" s="66"/>
      <c r="SB716" s="66"/>
      <c r="SC716" s="66"/>
      <c r="SD716" s="66"/>
      <c r="SE716" s="66"/>
      <c r="SP716" s="66"/>
      <c r="SQ716" s="66"/>
      <c r="SR716" s="66"/>
      <c r="SS716" s="66"/>
      <c r="ST716" s="66"/>
      <c r="SU716" s="66"/>
      <c r="SV716" s="66"/>
      <c r="SW716" s="66"/>
      <c r="SX716" s="66"/>
      <c r="SY716" s="66"/>
      <c r="SZ716" s="66"/>
      <c r="TA716" s="66"/>
      <c r="TN716" s="66"/>
      <c r="TO716" s="66"/>
      <c r="TP716" s="66"/>
      <c r="TQ716" s="66"/>
      <c r="TR716" s="66"/>
      <c r="TS716" s="66"/>
      <c r="TT716" s="66"/>
      <c r="TU716" s="66"/>
      <c r="TV716" s="66"/>
      <c r="TW716" s="66"/>
      <c r="TX716" s="66"/>
      <c r="TY716" s="66"/>
      <c r="TZ716" s="66"/>
      <c r="UA716" s="66"/>
      <c r="UK716" s="66"/>
      <c r="UL716" s="66"/>
      <c r="UM716" s="66"/>
      <c r="UN716" s="66"/>
      <c r="UO716" s="66"/>
      <c r="UP716" s="66"/>
      <c r="UQ716" s="66"/>
      <c r="UR716" s="66"/>
      <c r="US716" s="66"/>
      <c r="UT716" s="66"/>
      <c r="UU716" s="66"/>
      <c r="UV716" s="66"/>
      <c r="VH716" s="9"/>
      <c r="VI716" s="9"/>
      <c r="VJ716" s="9"/>
      <c r="WA716" s="134"/>
      <c r="XK716"/>
      <c r="XV716"/>
      <c r="ZC716" s="3"/>
      <c r="ZD716" s="3"/>
      <c r="ZF716" s="3"/>
    </row>
    <row r="717" spans="1:686" ht="33" customHeight="1" x14ac:dyDescent="0.2">
      <c r="A717" s="162" t="s">
        <v>10483</v>
      </c>
      <c r="B717" s="162"/>
      <c r="J717" s="80" t="s">
        <v>5424</v>
      </c>
      <c r="K717" s="6">
        <v>163</v>
      </c>
      <c r="L717" s="6">
        <v>237</v>
      </c>
      <c r="M717" s="138" t="s">
        <v>4290</v>
      </c>
      <c r="N717" s="3" t="s">
        <v>10411</v>
      </c>
      <c r="O717" s="3" t="s">
        <v>10073</v>
      </c>
      <c r="P717" s="3">
        <v>2</v>
      </c>
      <c r="Q717" s="3" t="s">
        <v>2376</v>
      </c>
      <c r="S717" s="3" t="s">
        <v>75</v>
      </c>
      <c r="T717" s="3" t="s">
        <v>1275</v>
      </c>
      <c r="U717" s="3" t="s">
        <v>876</v>
      </c>
      <c r="V717" s="3" t="s">
        <v>877</v>
      </c>
      <c r="W717" s="3" t="s">
        <v>2105</v>
      </c>
      <c r="X717" s="3" t="s">
        <v>2167</v>
      </c>
      <c r="Y717" s="3" t="s">
        <v>2229</v>
      </c>
      <c r="Z717" s="3" t="s">
        <v>2166</v>
      </c>
      <c r="AA717" s="3" t="s">
        <v>2230</v>
      </c>
      <c r="AB717" s="6" t="s">
        <v>2020</v>
      </c>
      <c r="AC717" s="3" t="s">
        <v>218</v>
      </c>
      <c r="AF717" s="3" t="s">
        <v>985</v>
      </c>
      <c r="AG717" s="162" t="s">
        <v>10483</v>
      </c>
      <c r="AJ717" s="3" t="s">
        <v>542</v>
      </c>
      <c r="AL717" s="9"/>
      <c r="AM717" s="6" t="s">
        <v>1077</v>
      </c>
      <c r="AN717" s="3" t="s">
        <v>537</v>
      </c>
      <c r="AO717" s="247">
        <v>8</v>
      </c>
      <c r="AP717" s="28">
        <v>8</v>
      </c>
      <c r="AQ717" s="9"/>
      <c r="AR717" s="28" t="s">
        <v>2762</v>
      </c>
      <c r="AS717" s="28"/>
      <c r="AT717" s="28">
        <v>62</v>
      </c>
      <c r="AU717" s="28">
        <v>62</v>
      </c>
      <c r="AV717" s="28">
        <v>0</v>
      </c>
      <c r="AW717" s="28">
        <v>19.3</v>
      </c>
      <c r="AX717" s="28">
        <v>1.4</v>
      </c>
      <c r="AY717" s="228" t="s">
        <v>2915</v>
      </c>
      <c r="AZ717" s="28" t="s">
        <v>557</v>
      </c>
      <c r="BA717" s="28" t="s">
        <v>557</v>
      </c>
      <c r="BB717" s="28" t="s">
        <v>542</v>
      </c>
      <c r="BC717" s="28" t="s">
        <v>542</v>
      </c>
      <c r="BH717" s="28" t="s">
        <v>2708</v>
      </c>
      <c r="BI717" s="28" t="s">
        <v>1529</v>
      </c>
      <c r="BJ717" s="247" t="s">
        <v>11132</v>
      </c>
      <c r="BK717" s="28">
        <v>8</v>
      </c>
      <c r="BL717" s="28" t="s">
        <v>184</v>
      </c>
      <c r="BM717" s="28" t="s">
        <v>448</v>
      </c>
      <c r="BN717" s="28" t="s">
        <v>448</v>
      </c>
      <c r="BO717" s="28" t="s">
        <v>448</v>
      </c>
      <c r="BQ717" s="28" t="s">
        <v>4455</v>
      </c>
      <c r="BR717" s="227" t="s">
        <v>1400</v>
      </c>
      <c r="BS717" s="227" t="str">
        <f t="shared" ref="BS717:BS727" si="25">DD717&amp;" "&amp;FO717&amp;" "&amp;EJ717&amp;" "&amp;HZ717&amp;" "&amp;IZ717&amp;" "&amp;KW717&amp;" "&amp;LU717&amp;" "&amp;MS717&amp;" "&amp;NP717&amp;" "&amp;OO717&amp;" "&amp;PL717&amp;" "&amp;QK717&amp;" "&amp;RM717&amp;" "&amp;SI717&amp;" "&amp;TE717&amp;" "&amp;UE717&amp;" "&amp;JZ717</f>
        <v xml:space="preserve">-- EDE-Q-R BSQ EDE-Q-WC  EDE-Q-SC  EDE-Q-EC EDI-DT BMI EDI-B        </v>
      </c>
      <c r="BT717" s="28" t="s">
        <v>4443</v>
      </c>
      <c r="BU717" s="28" t="s">
        <v>8148</v>
      </c>
      <c r="CE717" s="28" t="s">
        <v>4474</v>
      </c>
      <c r="CF717" s="28" t="s">
        <v>4460</v>
      </c>
      <c r="CJ717" s="118" t="s">
        <v>5424</v>
      </c>
      <c r="CL717" s="28">
        <v>27</v>
      </c>
      <c r="CM717" s="28">
        <v>27</v>
      </c>
      <c r="CN717" s="8" t="s">
        <v>4898</v>
      </c>
      <c r="CO717" s="8" t="s">
        <v>4653</v>
      </c>
      <c r="DD717" s="162" t="s">
        <v>10483</v>
      </c>
      <c r="DE717" s="3" t="s">
        <v>761</v>
      </c>
      <c r="DF717" s="3" t="s">
        <v>4143</v>
      </c>
      <c r="DG717" s="29">
        <v>3</v>
      </c>
      <c r="DH717" s="29">
        <v>1</v>
      </c>
      <c r="DI717" s="162" t="s">
        <v>10483</v>
      </c>
      <c r="DJ717" s="29">
        <v>2.5</v>
      </c>
      <c r="DK717" s="29">
        <v>1</v>
      </c>
      <c r="DL717" s="162" t="s">
        <v>10483</v>
      </c>
      <c r="DM717" s="142"/>
      <c r="DN717" s="142"/>
      <c r="DO717" s="142"/>
      <c r="DP717" s="142">
        <v>2.61</v>
      </c>
      <c r="DQ717" s="142">
        <v>1.05</v>
      </c>
      <c r="EA717" s="162" t="s">
        <v>10483</v>
      </c>
      <c r="EB717" s="162"/>
      <c r="EC717" s="162" t="s">
        <v>10483</v>
      </c>
      <c r="ED717" s="162" t="s">
        <v>10483</v>
      </c>
      <c r="EE717" s="162" t="s">
        <v>10483</v>
      </c>
      <c r="EF717" s="162" t="s">
        <v>10483</v>
      </c>
      <c r="EJ717" s="3" t="s">
        <v>596</v>
      </c>
      <c r="EK717" s="3" t="s">
        <v>596</v>
      </c>
      <c r="EL717" s="3" t="s">
        <v>596</v>
      </c>
      <c r="EM717" s="29">
        <v>126.7</v>
      </c>
      <c r="EN717" s="29">
        <v>27.6</v>
      </c>
      <c r="EO717" s="162" t="s">
        <v>10483</v>
      </c>
      <c r="EP717" s="29">
        <v>109.3</v>
      </c>
      <c r="EQ717" s="29">
        <v>32</v>
      </c>
      <c r="ER717" s="162" t="s">
        <v>10483</v>
      </c>
      <c r="EV717" s="142">
        <v>108.7</v>
      </c>
      <c r="EW717" s="142">
        <v>29.7</v>
      </c>
      <c r="FG717" s="162" t="s">
        <v>10483</v>
      </c>
      <c r="FH717" s="162" t="s">
        <v>10483</v>
      </c>
      <c r="FI717" s="162" t="s">
        <v>10483</v>
      </c>
      <c r="FJ717" s="162" t="s">
        <v>10483</v>
      </c>
      <c r="FK717" s="162" t="s">
        <v>10483</v>
      </c>
      <c r="FO717" s="3" t="s">
        <v>4164</v>
      </c>
      <c r="FP717" s="162" t="s">
        <v>10483</v>
      </c>
      <c r="FQ717" s="3" t="s">
        <v>4340</v>
      </c>
      <c r="FR717" s="3" t="s">
        <v>4164</v>
      </c>
      <c r="FS717" s="29">
        <v>3</v>
      </c>
      <c r="FT717" s="29">
        <v>1.2</v>
      </c>
      <c r="FU717" s="53" t="s">
        <v>10483</v>
      </c>
      <c r="FV717" s="29">
        <v>2.4</v>
      </c>
      <c r="FW717" s="29">
        <v>1.5</v>
      </c>
      <c r="FX717" s="162" t="s">
        <v>10483</v>
      </c>
      <c r="GA717" s="142">
        <v>2.5</v>
      </c>
      <c r="GB717" s="142">
        <v>1.5</v>
      </c>
      <c r="GC717" s="142"/>
      <c r="GM717" s="162" t="s">
        <v>10483</v>
      </c>
      <c r="GN717" s="162" t="s">
        <v>10483</v>
      </c>
      <c r="GO717" s="162" t="s">
        <v>10483</v>
      </c>
      <c r="GP717" s="162" t="s">
        <v>10483</v>
      </c>
      <c r="GQ717" s="162" t="s">
        <v>10483</v>
      </c>
      <c r="GU717" s="3"/>
      <c r="GZ717" s="166"/>
      <c r="HA717" s="166"/>
      <c r="HB717" s="166"/>
      <c r="HC717" s="166"/>
      <c r="HD717" s="166"/>
      <c r="HE717" s="166"/>
      <c r="HF717" s="166"/>
      <c r="HG717" s="166"/>
      <c r="HH717" s="166"/>
      <c r="HI717" s="166"/>
      <c r="HJ717" s="166"/>
      <c r="HK717" s="166"/>
      <c r="HO717" s="3" t="s">
        <v>542</v>
      </c>
      <c r="HZ717" s="3" t="s">
        <v>4148</v>
      </c>
      <c r="IA717" s="3" t="s">
        <v>4391</v>
      </c>
      <c r="IB717" s="3" t="s">
        <v>4391</v>
      </c>
      <c r="IC717" s="29">
        <v>3.4</v>
      </c>
      <c r="ID717" s="29">
        <v>1.1000000000000001</v>
      </c>
      <c r="IF717" s="29">
        <v>2.9</v>
      </c>
      <c r="IG717" s="29">
        <v>1.1000000000000001</v>
      </c>
      <c r="IK717" s="142">
        <v>3</v>
      </c>
      <c r="IL717" s="142">
        <v>1.3</v>
      </c>
      <c r="IM717" s="142"/>
      <c r="IZ717" s="3" t="s">
        <v>4149</v>
      </c>
      <c r="JA717" s="3" t="s">
        <v>4310</v>
      </c>
      <c r="JB717" s="134" t="s">
        <v>4310</v>
      </c>
      <c r="JC717" s="29">
        <v>3.8</v>
      </c>
      <c r="JD717" s="29">
        <v>1.1000000000000001</v>
      </c>
      <c r="JF717" s="29">
        <v>3.2</v>
      </c>
      <c r="JG717" s="29">
        <v>1.2</v>
      </c>
      <c r="JK717" s="142">
        <v>3.2</v>
      </c>
      <c r="JL717" s="142">
        <v>1.3</v>
      </c>
      <c r="JM717" s="142"/>
      <c r="JZ717" s="9"/>
      <c r="KA717" s="9"/>
      <c r="KB717" s="9"/>
      <c r="KC717" s="9"/>
      <c r="KD717" s="9"/>
      <c r="KE717" s="9"/>
      <c r="KF717" s="9"/>
      <c r="KW717" s="3" t="s">
        <v>4139</v>
      </c>
      <c r="KX717" s="3" t="s">
        <v>4311</v>
      </c>
      <c r="KY717" s="3" t="s">
        <v>4311</v>
      </c>
      <c r="KZ717" s="29">
        <v>1.8</v>
      </c>
      <c r="LA717" s="29">
        <v>1</v>
      </c>
      <c r="LC717" s="29">
        <v>1.4</v>
      </c>
      <c r="LD717" s="29">
        <v>0.9</v>
      </c>
      <c r="LG717" s="142">
        <v>1.4</v>
      </c>
      <c r="LH717" s="142">
        <v>1.2</v>
      </c>
      <c r="LU717" s="3" t="s">
        <v>4146</v>
      </c>
      <c r="LV717" s="3" t="s">
        <v>4146</v>
      </c>
      <c r="LW717" s="3" t="s">
        <v>4146</v>
      </c>
      <c r="LX717" s="29">
        <v>29.7</v>
      </c>
      <c r="LY717" s="29">
        <v>6.9</v>
      </c>
      <c r="LZ717" s="29">
        <v>26.3</v>
      </c>
      <c r="MA717" s="29">
        <v>8.1999999999999993</v>
      </c>
      <c r="MD717" s="142">
        <v>26.2</v>
      </c>
      <c r="ME717" s="142">
        <v>8.5</v>
      </c>
      <c r="MS717" s="3" t="s">
        <v>4104</v>
      </c>
      <c r="MT717" s="3" t="s">
        <v>4104</v>
      </c>
      <c r="MU717" s="29">
        <v>24.8</v>
      </c>
      <c r="MV717" s="29">
        <v>4</v>
      </c>
      <c r="MX717" s="29">
        <v>25.2</v>
      </c>
      <c r="MY717" s="29">
        <v>4.3</v>
      </c>
      <c r="NB717" s="142">
        <v>24</v>
      </c>
      <c r="NC717" s="142">
        <v>4</v>
      </c>
      <c r="NP717" s="3" t="s">
        <v>4147</v>
      </c>
      <c r="NQ717" s="3" t="s">
        <v>4147</v>
      </c>
      <c r="NR717" s="3" t="s">
        <v>4147</v>
      </c>
      <c r="NS717" s="29">
        <v>15.7</v>
      </c>
      <c r="NT717" s="29">
        <v>6</v>
      </c>
      <c r="NV717" s="29">
        <v>14.2</v>
      </c>
      <c r="NW717" s="29">
        <v>5.2</v>
      </c>
      <c r="OA717" s="142">
        <v>14</v>
      </c>
      <c r="OB717" s="142">
        <v>6.3</v>
      </c>
      <c r="VF717" s="3" t="s">
        <v>4699</v>
      </c>
      <c r="VG717" s="3" t="s">
        <v>5199</v>
      </c>
      <c r="VH717" s="9"/>
      <c r="VI717" s="9"/>
      <c r="VJ717" s="9"/>
      <c r="VQ717" s="3" t="s">
        <v>4290</v>
      </c>
      <c r="VR717" s="3" t="s">
        <v>4290</v>
      </c>
      <c r="VS717" s="3" t="s">
        <v>4290</v>
      </c>
      <c r="VT717" s="6" t="s">
        <v>4290</v>
      </c>
      <c r="VV717" s="2" t="s">
        <v>6585</v>
      </c>
      <c r="VW717" s="2" t="s">
        <v>6586</v>
      </c>
      <c r="VX717" s="3" t="s">
        <v>6588</v>
      </c>
      <c r="VZ717" s="3" t="s">
        <v>537</v>
      </c>
      <c r="WA717" s="134" t="s">
        <v>537</v>
      </c>
      <c r="WB717" s="117" t="s">
        <v>10430</v>
      </c>
      <c r="WC717" s="3" t="s">
        <v>537</v>
      </c>
      <c r="WF717" s="3" t="s">
        <v>10481</v>
      </c>
      <c r="WG717" s="7" t="s">
        <v>537</v>
      </c>
      <c r="WN717" s="2" t="s">
        <v>6587</v>
      </c>
      <c r="WQ717" s="92" t="s">
        <v>537</v>
      </c>
      <c r="WR717" s="92"/>
      <c r="WS717" s="92" t="s">
        <v>537</v>
      </c>
      <c r="WU717" s="3" t="s">
        <v>5838</v>
      </c>
      <c r="WV717" s="7" t="s">
        <v>537</v>
      </c>
      <c r="WZ717" s="6" t="s">
        <v>1275</v>
      </c>
      <c r="XB717" s="6" t="s">
        <v>985</v>
      </c>
      <c r="XE717" s="6" t="s">
        <v>542</v>
      </c>
      <c r="XF717" s="6" t="s">
        <v>19</v>
      </c>
      <c r="XG717" s="6" t="s">
        <v>1077</v>
      </c>
      <c r="XH717" s="6" t="s">
        <v>1077</v>
      </c>
      <c r="XK717"/>
      <c r="XL717" s="3" t="s">
        <v>1077</v>
      </c>
      <c r="XP717" s="6" t="s">
        <v>1077</v>
      </c>
      <c r="XQ717" s="6" t="s">
        <v>1077</v>
      </c>
      <c r="XS717" s="3" t="s">
        <v>11051</v>
      </c>
      <c r="XU717" s="3" t="s">
        <v>985</v>
      </c>
      <c r="XV717" s="3">
        <v>8</v>
      </c>
      <c r="XY717" s="3" t="s">
        <v>1077</v>
      </c>
      <c r="YB717" s="3" t="s">
        <v>1077</v>
      </c>
      <c r="YI717" s="3" t="s">
        <v>787</v>
      </c>
      <c r="YJ717" s="3" t="s">
        <v>2158</v>
      </c>
      <c r="YL717" s="3" t="s">
        <v>1276</v>
      </c>
      <c r="YM717" s="3" t="s">
        <v>537</v>
      </c>
      <c r="YO717" s="3" t="s">
        <v>537</v>
      </c>
      <c r="YQ717" s="3" t="s">
        <v>3910</v>
      </c>
      <c r="YR717" s="3" t="s">
        <v>537</v>
      </c>
      <c r="YS717" s="3" t="s">
        <v>876</v>
      </c>
      <c r="YT717" s="3" t="s">
        <v>877</v>
      </c>
      <c r="YU717" s="3" t="s">
        <v>4058</v>
      </c>
      <c r="YV717" s="3" t="s">
        <v>537</v>
      </c>
      <c r="YX717" s="3" t="s">
        <v>19</v>
      </c>
      <c r="YY717" s="3" t="s">
        <v>2105</v>
      </c>
      <c r="ZA717" s="6" t="s">
        <v>1979</v>
      </c>
      <c r="ZC717" s="3" t="s">
        <v>218</v>
      </c>
      <c r="ZH717" s="13" t="s">
        <v>1401</v>
      </c>
      <c r="ZI717" s="3" t="s">
        <v>1402</v>
      </c>
      <c r="ZJ717" s="3" t="s">
        <v>1403</v>
      </c>
    </row>
    <row r="718" spans="1:686" ht="33" customHeight="1" x14ac:dyDescent="0.2">
      <c r="A718" s="162" t="s">
        <v>10483</v>
      </c>
      <c r="B718" s="162"/>
      <c r="C718" s="162" t="s">
        <v>10483</v>
      </c>
      <c r="D718" s="162" t="s">
        <v>10483</v>
      </c>
      <c r="E718" s="162" t="s">
        <v>10483</v>
      </c>
      <c r="K718" s="6">
        <v>163</v>
      </c>
      <c r="L718" s="6">
        <v>237</v>
      </c>
      <c r="M718" s="162" t="s">
        <v>10483</v>
      </c>
      <c r="T718" s="3" t="s">
        <v>1097</v>
      </c>
      <c r="AC718" s="3"/>
      <c r="AE718" s="3" t="s">
        <v>1097</v>
      </c>
      <c r="AF718" s="3" t="s">
        <v>985</v>
      </c>
      <c r="AG718" s="6" t="s">
        <v>1180</v>
      </c>
      <c r="AI718" s="3" t="s">
        <v>3718</v>
      </c>
      <c r="AL718" s="9"/>
      <c r="AM718" s="6" t="s">
        <v>9403</v>
      </c>
      <c r="AO718" s="247">
        <v>8</v>
      </c>
      <c r="AP718" s="9"/>
      <c r="AQ718" s="9"/>
      <c r="BH718" s="28" t="s">
        <v>2708</v>
      </c>
      <c r="BI718" s="28" t="s">
        <v>1529</v>
      </c>
      <c r="BJ718" s="247" t="s">
        <v>11132</v>
      </c>
      <c r="BK718" s="28">
        <v>8</v>
      </c>
      <c r="BQ718" s="28" t="s">
        <v>4455</v>
      </c>
      <c r="BS718" s="227" t="str">
        <f t="shared" si="25"/>
        <v xml:space="preserve">-- EDE-Q-R BSQ              </v>
      </c>
      <c r="CL718" s="28">
        <v>29</v>
      </c>
      <c r="CM718" s="28">
        <v>29</v>
      </c>
      <c r="CN718" s="8"/>
      <c r="CO718" s="8"/>
      <c r="DD718" s="162" t="s">
        <v>10483</v>
      </c>
      <c r="DE718" s="3" t="s">
        <v>761</v>
      </c>
      <c r="DF718" s="3" t="s">
        <v>4143</v>
      </c>
      <c r="DG718" s="29">
        <v>2.6</v>
      </c>
      <c r="DH718" s="29">
        <v>0.8</v>
      </c>
      <c r="DI718" s="162" t="s">
        <v>10483</v>
      </c>
      <c r="DJ718" s="29">
        <v>2.2999999999999998</v>
      </c>
      <c r="DK718" s="29">
        <v>1</v>
      </c>
      <c r="DL718" s="162" t="s">
        <v>10483</v>
      </c>
      <c r="DM718" s="142"/>
      <c r="DN718" s="142"/>
      <c r="DO718" s="142"/>
      <c r="DP718" s="142">
        <v>3.19</v>
      </c>
      <c r="DQ718" s="142">
        <v>1.44</v>
      </c>
      <c r="EA718" s="162" t="s">
        <v>10483</v>
      </c>
      <c r="EB718" s="162"/>
      <c r="EC718" s="162" t="s">
        <v>10483</v>
      </c>
      <c r="ED718" s="162" t="s">
        <v>10483</v>
      </c>
      <c r="EE718" s="162" t="s">
        <v>10483</v>
      </c>
      <c r="EF718" s="162" t="s">
        <v>10483</v>
      </c>
      <c r="EJ718" s="3" t="s">
        <v>596</v>
      </c>
      <c r="EK718" s="3" t="s">
        <v>596</v>
      </c>
      <c r="EL718" s="3" t="s">
        <v>596</v>
      </c>
      <c r="EM718" s="29">
        <v>118.9</v>
      </c>
      <c r="EN718" s="29">
        <v>23.8</v>
      </c>
      <c r="EO718" s="162" t="s">
        <v>10483</v>
      </c>
      <c r="EP718" s="29">
        <v>111.6</v>
      </c>
      <c r="EQ718" s="29">
        <v>25.4</v>
      </c>
      <c r="ER718" s="162" t="s">
        <v>10483</v>
      </c>
      <c r="EV718" s="142">
        <v>110.3</v>
      </c>
      <c r="EW718" s="142">
        <v>36.6</v>
      </c>
      <c r="FG718" s="162" t="s">
        <v>10483</v>
      </c>
      <c r="FH718" s="162" t="s">
        <v>10483</v>
      </c>
      <c r="FI718" s="162" t="s">
        <v>10483</v>
      </c>
      <c r="FJ718" s="162" t="s">
        <v>10483</v>
      </c>
      <c r="FK718" s="162" t="s">
        <v>10483</v>
      </c>
      <c r="FO718" s="3" t="s">
        <v>4164</v>
      </c>
      <c r="FP718" s="162" t="s">
        <v>10483</v>
      </c>
      <c r="FQ718" s="3" t="s">
        <v>4340</v>
      </c>
      <c r="FR718" s="3" t="s">
        <v>4164</v>
      </c>
      <c r="FS718" s="29">
        <v>2.4</v>
      </c>
      <c r="FT718" s="29">
        <v>1.3</v>
      </c>
      <c r="FU718" s="53" t="s">
        <v>10483</v>
      </c>
      <c r="FV718" s="29">
        <v>2.1</v>
      </c>
      <c r="FW718" s="29">
        <v>1.5</v>
      </c>
      <c r="FX718" s="162" t="s">
        <v>10483</v>
      </c>
      <c r="GA718" s="142">
        <v>2.5</v>
      </c>
      <c r="GB718" s="142">
        <v>1.7</v>
      </c>
      <c r="GC718" s="142"/>
      <c r="GM718" s="162" t="s">
        <v>10483</v>
      </c>
      <c r="GN718" s="162" t="s">
        <v>10483</v>
      </c>
      <c r="GO718" s="162" t="s">
        <v>10483</v>
      </c>
      <c r="GP718" s="162" t="s">
        <v>10483</v>
      </c>
      <c r="GQ718" s="162" t="s">
        <v>10483</v>
      </c>
      <c r="GU718" s="3"/>
      <c r="GZ718" s="166"/>
      <c r="HA718" s="166"/>
      <c r="HB718" s="166"/>
      <c r="HC718" s="166"/>
      <c r="HD718" s="166"/>
      <c r="HE718" s="166"/>
      <c r="HF718" s="166"/>
      <c r="HG718" s="166"/>
      <c r="HH718" s="166"/>
      <c r="HI718" s="166"/>
      <c r="HJ718" s="166"/>
      <c r="HK718" s="166"/>
      <c r="IC718" s="29">
        <v>3.2</v>
      </c>
      <c r="ID718" s="29">
        <v>0.9</v>
      </c>
      <c r="IF718" s="29">
        <v>2.9</v>
      </c>
      <c r="IG718" s="29">
        <v>1</v>
      </c>
      <c r="IK718" s="142">
        <v>2.9</v>
      </c>
      <c r="IL718" s="142">
        <v>1.5</v>
      </c>
      <c r="IM718" s="142"/>
      <c r="JC718" s="29">
        <v>3.2</v>
      </c>
      <c r="JD718" s="29">
        <v>0.9</v>
      </c>
      <c r="JF718" s="29">
        <v>2.9</v>
      </c>
      <c r="JG718" s="29">
        <v>1</v>
      </c>
      <c r="JK718" s="142">
        <v>2.9</v>
      </c>
      <c r="JL718" s="142">
        <v>1.5</v>
      </c>
      <c r="JM718" s="142"/>
      <c r="JZ718" s="9"/>
      <c r="KA718" s="9"/>
      <c r="KB718" s="9"/>
      <c r="KC718" s="9"/>
      <c r="KD718" s="9"/>
      <c r="KE718" s="9"/>
      <c r="KF718" s="9"/>
      <c r="KZ718" s="29">
        <v>1.3</v>
      </c>
      <c r="LA718" s="29">
        <v>0.9</v>
      </c>
      <c r="LC718" s="29">
        <v>1.3</v>
      </c>
      <c r="LD718" s="29">
        <v>1</v>
      </c>
      <c r="LG718" s="142">
        <v>1.1000000000000001</v>
      </c>
      <c r="LH718" s="142">
        <v>0.9</v>
      </c>
      <c r="LX718" s="29">
        <v>27.7</v>
      </c>
      <c r="LY718" s="29">
        <v>6.2</v>
      </c>
      <c r="LZ718" s="29">
        <v>28</v>
      </c>
      <c r="MA718" s="29">
        <v>7.9</v>
      </c>
      <c r="MD718" s="142">
        <v>27.2</v>
      </c>
      <c r="ME718" s="142">
        <v>7.7</v>
      </c>
      <c r="MU718" s="29">
        <v>25</v>
      </c>
      <c r="MV718" s="29">
        <v>2.6</v>
      </c>
      <c r="MX718" s="29">
        <v>25.2</v>
      </c>
      <c r="MY718" s="29">
        <v>2.7</v>
      </c>
      <c r="NB718" s="142">
        <v>24.4</v>
      </c>
      <c r="NC718" s="142">
        <v>2.7</v>
      </c>
      <c r="NS718" s="29">
        <v>13.4</v>
      </c>
      <c r="NT718" s="29">
        <v>3.8</v>
      </c>
      <c r="NV718" s="29">
        <v>12.5</v>
      </c>
      <c r="NW718" s="29">
        <v>4.0999999999999996</v>
      </c>
      <c r="OA718" s="142">
        <v>11.7</v>
      </c>
      <c r="OB718" s="142">
        <v>3.6</v>
      </c>
      <c r="VF718" s="3" t="s">
        <v>5035</v>
      </c>
      <c r="VG718" s="9"/>
      <c r="VH718" s="9"/>
      <c r="VI718" s="9"/>
      <c r="VJ718" s="9"/>
      <c r="WA718" s="134" t="s">
        <v>537</v>
      </c>
      <c r="WZ718" s="6" t="s">
        <v>1097</v>
      </c>
      <c r="XA718" s="6" t="s">
        <v>1097</v>
      </c>
      <c r="XD718" s="6" t="s">
        <v>3718</v>
      </c>
      <c r="XG718" s="6" t="s">
        <v>1013</v>
      </c>
      <c r="XH718" s="6" t="s">
        <v>1006</v>
      </c>
      <c r="XK718"/>
      <c r="XL718" s="3" t="s">
        <v>1013</v>
      </c>
      <c r="XP718" s="6" t="s">
        <v>9403</v>
      </c>
      <c r="XQ718" s="6" t="s">
        <v>9403</v>
      </c>
      <c r="XU718" s="3" t="s">
        <v>985</v>
      </c>
      <c r="XV718"/>
      <c r="XY718" s="3" t="s">
        <v>1013</v>
      </c>
      <c r="YB718" s="3" t="s">
        <v>1013</v>
      </c>
      <c r="YJ718" s="3" t="s">
        <v>2158</v>
      </c>
      <c r="ZC718" s="3"/>
    </row>
    <row r="719" spans="1:686" ht="33" customHeight="1" x14ac:dyDescent="0.2">
      <c r="A719" s="162" t="s">
        <v>10483</v>
      </c>
      <c r="B719" s="64" t="s">
        <v>11357</v>
      </c>
      <c r="C719" s="64" t="s">
        <v>9823</v>
      </c>
      <c r="D719" s="64"/>
      <c r="E719" s="64"/>
      <c r="J719" s="80" t="s">
        <v>5588</v>
      </c>
      <c r="K719" s="6">
        <v>164</v>
      </c>
      <c r="L719" s="6">
        <v>238</v>
      </c>
      <c r="M719" s="138" t="s">
        <v>925</v>
      </c>
      <c r="N719" s="3" t="s">
        <v>10411</v>
      </c>
      <c r="O719" s="3" t="s">
        <v>10073</v>
      </c>
      <c r="P719" s="3">
        <v>2</v>
      </c>
      <c r="Q719" s="6" t="s">
        <v>2313</v>
      </c>
      <c r="S719" s="3" t="s">
        <v>75</v>
      </c>
      <c r="T719" s="3" t="s">
        <v>1187</v>
      </c>
      <c r="U719" s="3" t="s">
        <v>180</v>
      </c>
      <c r="V719" s="3" t="s">
        <v>181</v>
      </c>
      <c r="W719" s="3" t="s">
        <v>2114</v>
      </c>
      <c r="X719" s="6" t="s">
        <v>2167</v>
      </c>
      <c r="Y719" s="3" t="s">
        <v>2229</v>
      </c>
      <c r="Z719" s="3" t="s">
        <v>2166</v>
      </c>
      <c r="AA719" s="3" t="s">
        <v>2230</v>
      </c>
      <c r="AB719" s="6" t="s">
        <v>2020</v>
      </c>
      <c r="AC719" s="3" t="s">
        <v>145</v>
      </c>
      <c r="AD719" s="3" t="s">
        <v>3714</v>
      </c>
      <c r="AE719" s="3" t="s">
        <v>3713</v>
      </c>
      <c r="AF719" s="3" t="s">
        <v>49</v>
      </c>
      <c r="AG719" s="6" t="s">
        <v>1180</v>
      </c>
      <c r="AI719" s="3" t="s">
        <v>3715</v>
      </c>
      <c r="AJ719" s="3" t="s">
        <v>542</v>
      </c>
      <c r="AL719" s="9"/>
      <c r="AM719" s="6" t="s">
        <v>1077</v>
      </c>
      <c r="AN719" s="3" t="s">
        <v>537</v>
      </c>
      <c r="AO719" s="247">
        <v>8</v>
      </c>
      <c r="AP719" s="28">
        <v>8</v>
      </c>
      <c r="AQ719" s="9"/>
      <c r="AR719" s="98" t="s">
        <v>2762</v>
      </c>
      <c r="AT719" s="98">
        <v>60</v>
      </c>
      <c r="AU719" s="98">
        <v>60</v>
      </c>
      <c r="AV719" s="98">
        <v>0</v>
      </c>
      <c r="AW719" s="98">
        <v>18.899999999999999</v>
      </c>
      <c r="AX719" s="98">
        <v>2.4</v>
      </c>
      <c r="AY719" s="226" t="s">
        <v>2916</v>
      </c>
      <c r="AZ719" s="28" t="s">
        <v>557</v>
      </c>
      <c r="BA719" s="28" t="s">
        <v>557</v>
      </c>
      <c r="BB719" s="28" t="s">
        <v>542</v>
      </c>
      <c r="BC719" s="28" t="s">
        <v>542</v>
      </c>
      <c r="BD719" s="28" t="s">
        <v>9</v>
      </c>
      <c r="BE719" s="28" t="s">
        <v>10</v>
      </c>
      <c r="BF719" s="28" t="s">
        <v>184</v>
      </c>
      <c r="BG719" s="28" t="s">
        <v>29</v>
      </c>
      <c r="BH719" s="28" t="s">
        <v>2708</v>
      </c>
      <c r="BI719" s="28" t="s">
        <v>1529</v>
      </c>
      <c r="BJ719" s="247" t="s">
        <v>10483</v>
      </c>
      <c r="BK719" s="239" t="s">
        <v>2555</v>
      </c>
      <c r="BL719" s="28" t="s">
        <v>184</v>
      </c>
      <c r="BM719" s="28" t="s">
        <v>448</v>
      </c>
      <c r="BN719" s="28" t="s">
        <v>448</v>
      </c>
      <c r="BO719" s="28" t="s">
        <v>448</v>
      </c>
      <c r="BQ719" s="28" t="s">
        <v>4455</v>
      </c>
      <c r="BR719" s="227" t="s">
        <v>182</v>
      </c>
      <c r="BS719" s="227" t="str">
        <f t="shared" si="25"/>
        <v xml:space="preserve">-- EDE-Q-R -- EDE-Q-WC  EDE-Q-SC  EDE-Q-EC  BMI       RSES  </v>
      </c>
      <c r="BT719" s="28" t="s">
        <v>4442</v>
      </c>
      <c r="BU719" s="28" t="s">
        <v>8148</v>
      </c>
      <c r="BV719" s="28" t="s">
        <v>8147</v>
      </c>
      <c r="CE719" s="28" t="s">
        <v>4475</v>
      </c>
      <c r="CF719" s="28" t="s">
        <v>4460</v>
      </c>
      <c r="CJ719" s="118" t="s">
        <v>5588</v>
      </c>
      <c r="CL719" s="28">
        <v>30</v>
      </c>
      <c r="CM719" s="28">
        <v>30</v>
      </c>
      <c r="CN719" s="8" t="s">
        <v>4898</v>
      </c>
      <c r="CO719" s="8" t="s">
        <v>4653</v>
      </c>
      <c r="DD719" s="162" t="s">
        <v>10483</v>
      </c>
      <c r="DE719" s="3" t="s">
        <v>761</v>
      </c>
      <c r="DF719" s="3" t="s">
        <v>4143</v>
      </c>
      <c r="DG719" s="29">
        <v>3.12</v>
      </c>
      <c r="DH719" s="29">
        <v>0.66</v>
      </c>
      <c r="DI719" s="162" t="s">
        <v>10483</v>
      </c>
      <c r="DJ719" s="29">
        <v>2.75</v>
      </c>
      <c r="DK719" s="29">
        <v>0.23</v>
      </c>
      <c r="DL719" s="162" t="s">
        <v>10483</v>
      </c>
      <c r="DM719" s="142"/>
      <c r="DN719" s="142"/>
      <c r="DO719" s="142"/>
      <c r="DP719" s="142">
        <v>2.61</v>
      </c>
      <c r="DQ719" s="142">
        <v>1.05</v>
      </c>
      <c r="EA719" s="162" t="s">
        <v>10483</v>
      </c>
      <c r="EB719" s="162"/>
      <c r="EC719" s="162" t="s">
        <v>10483</v>
      </c>
      <c r="ED719" s="162" t="s">
        <v>10483</v>
      </c>
      <c r="EE719" s="162" t="s">
        <v>10483</v>
      </c>
      <c r="EF719" s="162" t="s">
        <v>10483</v>
      </c>
      <c r="EG719" s="162" t="s">
        <v>10483</v>
      </c>
      <c r="EH719" s="162"/>
      <c r="EJ719" s="162" t="s">
        <v>10483</v>
      </c>
      <c r="EK719" s="162" t="s">
        <v>10483</v>
      </c>
      <c r="EL719" s="162" t="s">
        <v>10483</v>
      </c>
      <c r="EM719" s="162" t="s">
        <v>10483</v>
      </c>
      <c r="EN719" s="162" t="s">
        <v>10483</v>
      </c>
      <c r="EO719" s="162" t="s">
        <v>10483</v>
      </c>
      <c r="EP719" s="162" t="s">
        <v>10483</v>
      </c>
      <c r="EQ719" s="162" t="s">
        <v>10483</v>
      </c>
      <c r="ER719" s="162" t="s">
        <v>10483</v>
      </c>
      <c r="FG719" s="162" t="s">
        <v>10483</v>
      </c>
      <c r="FH719" s="162" t="s">
        <v>10483</v>
      </c>
      <c r="FI719" s="162" t="s">
        <v>10483</v>
      </c>
      <c r="FJ719" s="162" t="s">
        <v>10483</v>
      </c>
      <c r="FK719" s="162" t="s">
        <v>10483</v>
      </c>
      <c r="FO719" s="3" t="s">
        <v>4164</v>
      </c>
      <c r="FP719" s="162" t="s">
        <v>10483</v>
      </c>
      <c r="FQ719" s="3" t="s">
        <v>4340</v>
      </c>
      <c r="FR719" s="3" t="s">
        <v>4164</v>
      </c>
      <c r="FS719" s="29">
        <v>2.58</v>
      </c>
      <c r="FT719" s="29">
        <v>1.31</v>
      </c>
      <c r="FU719" s="53" t="s">
        <v>10483</v>
      </c>
      <c r="FV719" s="29">
        <v>2.64</v>
      </c>
      <c r="FW719" s="29">
        <v>1.1100000000000001</v>
      </c>
      <c r="FX719" s="162" t="s">
        <v>10483</v>
      </c>
      <c r="GA719" s="142">
        <v>2.61</v>
      </c>
      <c r="GB719" s="142">
        <v>1.39</v>
      </c>
      <c r="GC719" s="142"/>
      <c r="GM719" s="162" t="s">
        <v>10483</v>
      </c>
      <c r="GN719" s="162" t="s">
        <v>10483</v>
      </c>
      <c r="GO719" s="162" t="s">
        <v>10483</v>
      </c>
      <c r="GP719" s="162" t="s">
        <v>10483</v>
      </c>
      <c r="GQ719" s="162" t="s">
        <v>10483</v>
      </c>
      <c r="GU719" s="3"/>
      <c r="GZ719" s="166"/>
      <c r="HA719" s="166"/>
      <c r="HB719" s="166"/>
      <c r="HC719" s="166"/>
      <c r="HD719" s="166"/>
      <c r="HE719" s="166"/>
      <c r="HF719" s="166"/>
      <c r="HG719" s="166"/>
      <c r="HH719" s="166"/>
      <c r="HI719" s="166"/>
      <c r="HJ719" s="166"/>
      <c r="HK719" s="166"/>
      <c r="HO719" s="3" t="s">
        <v>542</v>
      </c>
      <c r="HZ719" s="3" t="s">
        <v>4148</v>
      </c>
      <c r="IA719" s="3" t="s">
        <v>4391</v>
      </c>
      <c r="IB719" s="3" t="s">
        <v>4391</v>
      </c>
      <c r="IC719" s="29">
        <v>3.48</v>
      </c>
      <c r="ID719" s="29">
        <v>0.83</v>
      </c>
      <c r="IF719" s="29">
        <v>3.08</v>
      </c>
      <c r="IG719" s="29">
        <v>0.96</v>
      </c>
      <c r="IK719" s="142">
        <v>2.76</v>
      </c>
      <c r="IL719" s="142">
        <v>1.1499999999999999</v>
      </c>
      <c r="IM719" s="142"/>
      <c r="IZ719" s="3" t="s">
        <v>4149</v>
      </c>
      <c r="JA719" s="3" t="s">
        <v>4310</v>
      </c>
      <c r="JB719" s="134" t="s">
        <v>4310</v>
      </c>
      <c r="JC719" s="29">
        <v>4.01</v>
      </c>
      <c r="JD719" s="29">
        <v>0.74</v>
      </c>
      <c r="JF719" s="29">
        <v>3.33</v>
      </c>
      <c r="JG719" s="29">
        <v>1</v>
      </c>
      <c r="JK719" s="142">
        <v>3.27</v>
      </c>
      <c r="JL719" s="142">
        <v>1.1599999999999999</v>
      </c>
      <c r="JM719" s="142"/>
      <c r="JZ719" s="9"/>
      <c r="KA719" s="9"/>
      <c r="KB719" s="9"/>
      <c r="KC719" s="9"/>
      <c r="KD719" s="9"/>
      <c r="KE719" s="9"/>
      <c r="KF719" s="9"/>
      <c r="KW719" s="3" t="s">
        <v>4139</v>
      </c>
      <c r="KX719" s="3" t="s">
        <v>4311</v>
      </c>
      <c r="KY719" s="3" t="s">
        <v>4311</v>
      </c>
      <c r="KZ719" s="29">
        <v>1.41</v>
      </c>
      <c r="LA719" s="29">
        <v>0.81</v>
      </c>
      <c r="LC719" s="29">
        <v>1.25</v>
      </c>
      <c r="LD719" s="29">
        <v>0.73</v>
      </c>
      <c r="LG719" s="142">
        <v>0.96</v>
      </c>
      <c r="LH719" s="142">
        <v>0.9</v>
      </c>
      <c r="MS719" s="3" t="s">
        <v>4104</v>
      </c>
      <c r="MT719" s="3" t="s">
        <v>4104</v>
      </c>
      <c r="MU719" s="29">
        <v>25.5</v>
      </c>
      <c r="MV719" s="29">
        <v>4.8099999999999996</v>
      </c>
      <c r="MX719" s="29">
        <v>25.72</v>
      </c>
      <c r="MY719" s="29">
        <v>4.75</v>
      </c>
      <c r="NB719" s="142">
        <v>25.74</v>
      </c>
      <c r="NC719" s="142">
        <v>4.76</v>
      </c>
      <c r="TE719" s="3" t="s">
        <v>4106</v>
      </c>
      <c r="TF719" s="3" t="s">
        <v>4106</v>
      </c>
      <c r="TG719" s="3" t="s">
        <v>4106</v>
      </c>
      <c r="TH719" s="29">
        <v>3.01</v>
      </c>
      <c r="TI719" s="29">
        <v>0.41</v>
      </c>
      <c r="TK719" s="29">
        <v>3.02</v>
      </c>
      <c r="TL719" s="29">
        <v>0.32</v>
      </c>
      <c r="TQ719" s="142">
        <v>3.26</v>
      </c>
      <c r="TR719" s="142">
        <v>0.48</v>
      </c>
      <c r="VF719" s="3" t="s">
        <v>4699</v>
      </c>
      <c r="VG719" s="3" t="s">
        <v>5200</v>
      </c>
      <c r="VH719" s="9"/>
      <c r="VI719" s="9"/>
      <c r="VJ719" s="9"/>
      <c r="VQ719" s="3" t="s">
        <v>925</v>
      </c>
      <c r="VR719" s="3" t="s">
        <v>925</v>
      </c>
      <c r="VS719" s="3" t="s">
        <v>925</v>
      </c>
      <c r="VT719" s="6" t="s">
        <v>925</v>
      </c>
      <c r="VV719" s="2" t="s">
        <v>6589</v>
      </c>
      <c r="VW719" s="2" t="s">
        <v>6517</v>
      </c>
      <c r="VX719" s="3" t="s">
        <v>6590</v>
      </c>
      <c r="VZ719" s="3" t="s">
        <v>537</v>
      </c>
      <c r="WA719" s="134" t="s">
        <v>537</v>
      </c>
      <c r="WB719" s="117" t="s">
        <v>10439</v>
      </c>
      <c r="WC719" s="3" t="s">
        <v>537</v>
      </c>
      <c r="WG719" s="7" t="s">
        <v>537</v>
      </c>
      <c r="WN719" s="2" t="s">
        <v>3714</v>
      </c>
      <c r="WQ719" s="92" t="s">
        <v>537</v>
      </c>
      <c r="WR719" s="92"/>
      <c r="WS719" s="92" t="s">
        <v>537</v>
      </c>
      <c r="WU719" s="3" t="s">
        <v>5839</v>
      </c>
      <c r="WV719" s="7" t="s">
        <v>537</v>
      </c>
      <c r="WZ719" s="6" t="s">
        <v>1187</v>
      </c>
      <c r="XA719" s="6" t="s">
        <v>3713</v>
      </c>
      <c r="XB719" s="6" t="s">
        <v>49</v>
      </c>
      <c r="XD719" s="6" t="s">
        <v>3715</v>
      </c>
      <c r="XE719" s="6" t="s">
        <v>542</v>
      </c>
      <c r="XF719" s="6" t="s">
        <v>19</v>
      </c>
      <c r="XG719" s="6" t="s">
        <v>1412</v>
      </c>
      <c r="XI719" s="6" t="s">
        <v>1077</v>
      </c>
      <c r="XK719" s="3" t="s">
        <v>19</v>
      </c>
      <c r="XL719" s="3" t="s">
        <v>1412</v>
      </c>
      <c r="XP719" s="6" t="s">
        <v>1077</v>
      </c>
      <c r="XQ719" s="6" t="s">
        <v>1077</v>
      </c>
      <c r="XU719" s="3" t="s">
        <v>49</v>
      </c>
      <c r="XV719" s="3">
        <v>8</v>
      </c>
      <c r="XX719" s="3" t="s">
        <v>797</v>
      </c>
      <c r="XY719" s="3" t="s">
        <v>1077</v>
      </c>
      <c r="YB719" s="3" t="s">
        <v>797</v>
      </c>
      <c r="YI719" s="3" t="s">
        <v>786</v>
      </c>
      <c r="YJ719" s="3" t="s">
        <v>179</v>
      </c>
      <c r="YL719" s="3" t="s">
        <v>183</v>
      </c>
      <c r="YM719" s="3" t="s">
        <v>537</v>
      </c>
      <c r="YO719" s="3" t="s">
        <v>537</v>
      </c>
      <c r="YQ719" s="3" t="s">
        <v>3899</v>
      </c>
      <c r="YR719" s="3" t="s">
        <v>537</v>
      </c>
      <c r="YS719" s="3" t="s">
        <v>180</v>
      </c>
      <c r="YT719" s="3" t="s">
        <v>181</v>
      </c>
      <c r="YU719" s="3" t="s">
        <v>4057</v>
      </c>
      <c r="YV719" s="3" t="s">
        <v>777</v>
      </c>
      <c r="YX719" s="3" t="s">
        <v>19</v>
      </c>
      <c r="YY719" s="3" t="s">
        <v>2114</v>
      </c>
      <c r="ZA719" s="6" t="s">
        <v>130</v>
      </c>
      <c r="ZB719" s="3" t="s">
        <v>130</v>
      </c>
      <c r="ZC719" s="3"/>
      <c r="ZD719" s="24" t="s">
        <v>1671</v>
      </c>
      <c r="ZH719" s="13" t="s">
        <v>590</v>
      </c>
      <c r="ZI719" s="3" t="s">
        <v>49</v>
      </c>
      <c r="ZJ719" s="3" t="s">
        <v>620</v>
      </c>
    </row>
    <row r="720" spans="1:686" ht="33" customHeight="1" x14ac:dyDescent="0.2">
      <c r="A720" s="162" t="s">
        <v>10483</v>
      </c>
      <c r="B720" s="162"/>
      <c r="C720" s="162" t="s">
        <v>10483</v>
      </c>
      <c r="D720" s="162" t="s">
        <v>10483</v>
      </c>
      <c r="E720" s="162" t="s">
        <v>10483</v>
      </c>
      <c r="K720" s="6">
        <v>164</v>
      </c>
      <c r="L720" s="6">
        <v>238</v>
      </c>
      <c r="M720" s="162" t="s">
        <v>10483</v>
      </c>
      <c r="T720" s="3" t="s">
        <v>1186</v>
      </c>
      <c r="AC720" s="3"/>
      <c r="AE720" s="3" t="s">
        <v>3716</v>
      </c>
      <c r="AF720" s="3" t="s">
        <v>985</v>
      </c>
      <c r="AG720" s="162" t="s">
        <v>10483</v>
      </c>
      <c r="AI720" s="3" t="s">
        <v>3717</v>
      </c>
      <c r="AL720" s="9"/>
      <c r="AM720" s="6" t="s">
        <v>9403</v>
      </c>
      <c r="AO720" s="247">
        <v>8</v>
      </c>
      <c r="AP720" s="9"/>
      <c r="AQ720" s="9"/>
      <c r="BH720" s="28" t="s">
        <v>2708</v>
      </c>
      <c r="BI720" s="28" t="s">
        <v>1529</v>
      </c>
      <c r="BJ720" s="247" t="s">
        <v>10483</v>
      </c>
      <c r="BK720" s="239" t="s">
        <v>2555</v>
      </c>
      <c r="BQ720" s="28" t="s">
        <v>4455</v>
      </c>
      <c r="BS720" s="227" t="str">
        <f t="shared" si="25"/>
        <v xml:space="preserve">-- EDE-Q-R --              </v>
      </c>
      <c r="CL720" s="28">
        <v>30</v>
      </c>
      <c r="CM720" s="28">
        <v>30</v>
      </c>
      <c r="CN720" s="8"/>
      <c r="CO720" s="8"/>
      <c r="DD720" s="162" t="s">
        <v>10483</v>
      </c>
      <c r="DE720" s="3" t="s">
        <v>761</v>
      </c>
      <c r="DF720" s="3" t="s">
        <v>4143</v>
      </c>
      <c r="DG720" s="29">
        <v>3</v>
      </c>
      <c r="DH720" s="29">
        <v>0.82</v>
      </c>
      <c r="DI720" s="162" t="s">
        <v>10483</v>
      </c>
      <c r="DJ720" s="29">
        <v>2.97</v>
      </c>
      <c r="DK720" s="29">
        <v>1.24</v>
      </c>
      <c r="DL720" s="162" t="s">
        <v>10483</v>
      </c>
      <c r="DM720" s="142"/>
      <c r="DN720" s="142"/>
      <c r="DO720" s="142"/>
      <c r="DP720" s="142">
        <v>3.19</v>
      </c>
      <c r="DQ720" s="142">
        <v>1.44</v>
      </c>
      <c r="EA720" s="162" t="s">
        <v>10483</v>
      </c>
      <c r="EB720" s="162"/>
      <c r="EC720" s="162" t="s">
        <v>10483</v>
      </c>
      <c r="ED720" s="162" t="s">
        <v>10483</v>
      </c>
      <c r="EE720" s="162" t="s">
        <v>10483</v>
      </c>
      <c r="EF720" s="162" t="s">
        <v>10483</v>
      </c>
      <c r="EG720" s="162" t="s">
        <v>10483</v>
      </c>
      <c r="EH720" s="162"/>
      <c r="EJ720" s="162" t="s">
        <v>10483</v>
      </c>
      <c r="EK720" s="162" t="s">
        <v>10483</v>
      </c>
      <c r="EL720" s="162" t="s">
        <v>10483</v>
      </c>
      <c r="EM720" s="162" t="s">
        <v>10483</v>
      </c>
      <c r="EN720" s="162" t="s">
        <v>10483</v>
      </c>
      <c r="EO720" s="162" t="s">
        <v>10483</v>
      </c>
      <c r="EP720" s="162" t="s">
        <v>10483</v>
      </c>
      <c r="EQ720" s="162" t="s">
        <v>10483</v>
      </c>
      <c r="ER720" s="162" t="s">
        <v>10483</v>
      </c>
      <c r="FG720" s="162" t="s">
        <v>10483</v>
      </c>
      <c r="FH720" s="162" t="s">
        <v>10483</v>
      </c>
      <c r="FI720" s="162" t="s">
        <v>10483</v>
      </c>
      <c r="FJ720" s="162" t="s">
        <v>10483</v>
      </c>
      <c r="FK720" s="162" t="s">
        <v>10483</v>
      </c>
      <c r="FO720" s="3" t="s">
        <v>4164</v>
      </c>
      <c r="FP720" s="162" t="s">
        <v>10483</v>
      </c>
      <c r="FQ720" s="3" t="s">
        <v>4340</v>
      </c>
      <c r="FR720" s="3" t="s">
        <v>4164</v>
      </c>
      <c r="FS720" s="29">
        <v>2.72</v>
      </c>
      <c r="FT720" s="29">
        <v>1.28</v>
      </c>
      <c r="FU720" s="53" t="s">
        <v>10483</v>
      </c>
      <c r="FV720" s="29">
        <v>2.76</v>
      </c>
      <c r="FW720" s="29">
        <v>1.54</v>
      </c>
      <c r="FX720" s="162" t="s">
        <v>10483</v>
      </c>
      <c r="GA720" s="142">
        <v>3</v>
      </c>
      <c r="GB720" s="142">
        <v>1.68</v>
      </c>
      <c r="GC720" s="142"/>
      <c r="GM720" s="162" t="s">
        <v>10483</v>
      </c>
      <c r="GN720" s="162" t="s">
        <v>10483</v>
      </c>
      <c r="GO720" s="162" t="s">
        <v>10483</v>
      </c>
      <c r="GP720" s="162" t="s">
        <v>10483</v>
      </c>
      <c r="GQ720" s="162" t="s">
        <v>10483</v>
      </c>
      <c r="GU720" s="3"/>
      <c r="GZ720" s="166"/>
      <c r="HA720" s="166"/>
      <c r="HB720" s="166"/>
      <c r="HC720" s="166"/>
      <c r="HD720" s="166"/>
      <c r="HE720" s="166"/>
      <c r="HF720" s="166"/>
      <c r="HG720" s="166"/>
      <c r="HH720" s="166"/>
      <c r="HI720" s="166"/>
      <c r="HJ720" s="166"/>
      <c r="HK720" s="166"/>
      <c r="IC720" s="29">
        <v>3.27</v>
      </c>
      <c r="ID720" s="29">
        <v>0.91</v>
      </c>
      <c r="IF720" s="29">
        <v>3.29</v>
      </c>
      <c r="IG720" s="29">
        <v>1.42</v>
      </c>
      <c r="IK720" s="142">
        <v>3.19</v>
      </c>
      <c r="IL720" s="142">
        <v>1.44</v>
      </c>
      <c r="IM720" s="142"/>
      <c r="JC720" s="29">
        <v>3.78</v>
      </c>
      <c r="JD720" s="29">
        <v>0.96</v>
      </c>
      <c r="JF720" s="29">
        <v>3.53</v>
      </c>
      <c r="JG720" s="29">
        <v>1.44</v>
      </c>
      <c r="JK720" s="142">
        <v>3.58</v>
      </c>
      <c r="JL720" s="142">
        <v>1.47</v>
      </c>
      <c r="JM720" s="142"/>
      <c r="JZ720" s="9"/>
      <c r="KA720" s="9"/>
      <c r="KB720" s="9"/>
      <c r="KC720" s="9"/>
      <c r="KD720" s="9"/>
      <c r="KE720" s="9"/>
      <c r="KF720" s="9"/>
      <c r="KZ720" s="29">
        <v>1.39</v>
      </c>
      <c r="LA720" s="29">
        <v>0.86</v>
      </c>
      <c r="LC720" s="29">
        <v>1.65</v>
      </c>
      <c r="LD720" s="29">
        <v>1.02</v>
      </c>
      <c r="LG720" s="142">
        <v>1.82</v>
      </c>
      <c r="LH720" s="142">
        <v>1.27</v>
      </c>
      <c r="MU720" s="29">
        <v>25.27</v>
      </c>
      <c r="MV720" s="29">
        <v>4.45</v>
      </c>
      <c r="MX720" s="29">
        <v>25.6</v>
      </c>
      <c r="MY720" s="29">
        <v>4.5599999999999996</v>
      </c>
      <c r="NB720" s="142">
        <v>25.38</v>
      </c>
      <c r="NC720" s="142">
        <v>4.6399999999999997</v>
      </c>
      <c r="TH720" s="29">
        <v>3.03</v>
      </c>
      <c r="TI720" s="29">
        <v>0.41</v>
      </c>
      <c r="TK720" s="29">
        <v>2.97</v>
      </c>
      <c r="TL720" s="29">
        <v>0.38</v>
      </c>
      <c r="TQ720" s="142">
        <v>3</v>
      </c>
      <c r="TR720" s="142">
        <v>0.51</v>
      </c>
      <c r="VF720" s="3" t="s">
        <v>5035</v>
      </c>
      <c r="VG720" s="9"/>
      <c r="VH720" s="9"/>
      <c r="VI720" s="9"/>
      <c r="VJ720" s="9"/>
      <c r="WA720" s="134" t="s">
        <v>537</v>
      </c>
      <c r="WZ720" s="6" t="s">
        <v>1186</v>
      </c>
      <c r="XA720" s="6" t="s">
        <v>3716</v>
      </c>
      <c r="XD720" s="6" t="s">
        <v>3717</v>
      </c>
      <c r="XG720" s="6" t="s">
        <v>1013</v>
      </c>
      <c r="XH720" s="6" t="s">
        <v>1006</v>
      </c>
      <c r="XK720"/>
      <c r="XL720" s="3" t="s">
        <v>1013</v>
      </c>
      <c r="XP720" s="6" t="s">
        <v>9403</v>
      </c>
      <c r="XQ720" s="6" t="s">
        <v>9403</v>
      </c>
      <c r="XU720" s="3" t="s">
        <v>985</v>
      </c>
      <c r="XV720"/>
      <c r="XY720" s="3" t="s">
        <v>1013</v>
      </c>
      <c r="YB720" s="3" t="s">
        <v>1013</v>
      </c>
      <c r="YJ720" s="3" t="s">
        <v>179</v>
      </c>
      <c r="ZC720" s="3"/>
    </row>
    <row r="721" spans="1:684" ht="33" customHeight="1" x14ac:dyDescent="0.2">
      <c r="B721" s="8" t="s">
        <v>11356</v>
      </c>
      <c r="C721" s="8" t="s">
        <v>9872</v>
      </c>
      <c r="D721" s="8" t="s">
        <v>10033</v>
      </c>
      <c r="E721" s="8" t="s">
        <v>10058</v>
      </c>
      <c r="F721" s="4" t="s">
        <v>9871</v>
      </c>
      <c r="K721" s="6">
        <v>165</v>
      </c>
      <c r="L721" s="6">
        <v>239</v>
      </c>
      <c r="M721" s="138" t="s">
        <v>2640</v>
      </c>
      <c r="N721" s="3" t="s">
        <v>10413</v>
      </c>
      <c r="O721" s="3" t="s">
        <v>10160</v>
      </c>
      <c r="P721" s="3">
        <v>4</v>
      </c>
      <c r="Q721" s="6" t="s">
        <v>2327</v>
      </c>
      <c r="S721" s="3" t="s">
        <v>75</v>
      </c>
      <c r="T721" s="3" t="s">
        <v>2615</v>
      </c>
      <c r="U721" s="3" t="s">
        <v>2670</v>
      </c>
      <c r="V721" s="3" t="s">
        <v>49</v>
      </c>
      <c r="W721" s="3" t="s">
        <v>2114</v>
      </c>
      <c r="Y721" s="3" t="s">
        <v>2701</v>
      </c>
      <c r="Z721" s="3" t="s">
        <v>2702</v>
      </c>
      <c r="AA721" s="3" t="s">
        <v>2230</v>
      </c>
      <c r="AB721" s="6" t="s">
        <v>2020</v>
      </c>
      <c r="AC721" s="6" t="s">
        <v>218</v>
      </c>
      <c r="AD721" s="3" t="s">
        <v>3843</v>
      </c>
      <c r="AE721" s="3" t="s">
        <v>3842</v>
      </c>
      <c r="AG721" s="6" t="s">
        <v>1180</v>
      </c>
      <c r="AI721" s="3" t="s">
        <v>3844</v>
      </c>
      <c r="AJ721" s="3" t="s">
        <v>542</v>
      </c>
      <c r="AL721" s="9"/>
      <c r="AM721" s="6" t="s">
        <v>810</v>
      </c>
      <c r="AN721" s="3" t="s">
        <v>537</v>
      </c>
      <c r="AO721" s="9"/>
      <c r="AP721" s="28">
        <v>1</v>
      </c>
      <c r="AQ721" s="28">
        <v>10</v>
      </c>
      <c r="AR721" s="98" t="s">
        <v>2837</v>
      </c>
      <c r="AT721" s="98">
        <v>130</v>
      </c>
      <c r="AU721" s="98">
        <v>130</v>
      </c>
      <c r="AV721" s="98">
        <v>0</v>
      </c>
      <c r="AW721" s="98">
        <v>20.79</v>
      </c>
      <c r="AX721" s="98">
        <v>2.1800000000000002</v>
      </c>
      <c r="AY721" s="226" t="s">
        <v>2864</v>
      </c>
      <c r="AZ721" s="28" t="s">
        <v>557</v>
      </c>
      <c r="BA721" s="28" t="s">
        <v>542</v>
      </c>
      <c r="BB721" s="28" t="s">
        <v>542</v>
      </c>
      <c r="BC721" s="28" t="s">
        <v>542</v>
      </c>
      <c r="BH721" s="28" t="s">
        <v>2708</v>
      </c>
      <c r="BI721" s="28" t="s">
        <v>1529</v>
      </c>
      <c r="BK721" s="28" t="s">
        <v>4300</v>
      </c>
      <c r="BL721" s="28" t="s">
        <v>4301</v>
      </c>
      <c r="BM721" s="28" t="s">
        <v>448</v>
      </c>
      <c r="BN721" s="28" t="s">
        <v>448</v>
      </c>
      <c r="BO721" s="28" t="s">
        <v>448</v>
      </c>
      <c r="BQ721" s="28" t="s">
        <v>4455</v>
      </c>
      <c r="BR721" s="227" t="s">
        <v>2618</v>
      </c>
      <c r="BS721" s="227" t="str">
        <f t="shared" si="25"/>
        <v xml:space="preserve">  -- WSC        PANAS     </v>
      </c>
      <c r="BT721" s="28" t="s">
        <v>4374</v>
      </c>
      <c r="BU721" s="28" t="s">
        <v>8215</v>
      </c>
      <c r="BV721" s="28" t="s">
        <v>8304</v>
      </c>
      <c r="BW721" s="28" t="s">
        <v>8305</v>
      </c>
      <c r="BX721" s="28" t="s">
        <v>8306</v>
      </c>
      <c r="BY721" s="28" t="s">
        <v>8307</v>
      </c>
      <c r="CE721" s="28" t="s">
        <v>4463</v>
      </c>
      <c r="CF721" s="28" t="s">
        <v>4673</v>
      </c>
      <c r="CL721" s="28">
        <v>35</v>
      </c>
      <c r="CM721" s="28">
        <v>35</v>
      </c>
      <c r="CN721" s="3" t="s">
        <v>4293</v>
      </c>
      <c r="CO721" s="3">
        <v>35</v>
      </c>
      <c r="CX721" s="3">
        <v>35</v>
      </c>
      <c r="DE721" s="3" t="s">
        <v>761</v>
      </c>
      <c r="DF721" s="3" t="s">
        <v>4143</v>
      </c>
      <c r="DG721" s="29">
        <v>3.58</v>
      </c>
      <c r="DH721" s="29">
        <v>1.08</v>
      </c>
      <c r="DM721" s="142">
        <v>3.09</v>
      </c>
      <c r="DN721" s="142">
        <v>0.13</v>
      </c>
      <c r="DO721" s="142"/>
      <c r="DP721" s="142"/>
      <c r="DQ721" s="142"/>
      <c r="EF721" s="9"/>
      <c r="EJ721" s="162" t="s">
        <v>10483</v>
      </c>
      <c r="EK721" s="162" t="s">
        <v>10483</v>
      </c>
      <c r="EL721" s="162" t="s">
        <v>10483</v>
      </c>
      <c r="FK721" s="9"/>
      <c r="GP721" s="2"/>
      <c r="GQ721" s="9"/>
      <c r="GU721" s="3"/>
      <c r="GZ721" s="166"/>
      <c r="HA721" s="166"/>
      <c r="HB721" s="166"/>
      <c r="HC721" s="166"/>
      <c r="HD721" s="166"/>
      <c r="HE721" s="166"/>
      <c r="HF721" s="166"/>
      <c r="HG721" s="166"/>
      <c r="HH721" s="166"/>
      <c r="HI721" s="166"/>
      <c r="HJ721" s="166"/>
      <c r="HK721" s="166"/>
      <c r="HO721" s="3" t="s">
        <v>542</v>
      </c>
      <c r="HP721" s="29" t="s">
        <v>7548</v>
      </c>
      <c r="HQ721" s="29" t="s">
        <v>7548</v>
      </c>
      <c r="HR721" s="29" t="s">
        <v>7548</v>
      </c>
      <c r="HS721" s="29" t="s">
        <v>7548</v>
      </c>
      <c r="HT721" s="29" t="s">
        <v>7548</v>
      </c>
      <c r="HX721" s="29" t="s">
        <v>590</v>
      </c>
      <c r="HY721" s="29" t="s">
        <v>10872</v>
      </c>
      <c r="HZ721" s="3" t="s">
        <v>5560</v>
      </c>
      <c r="IA721" s="3" t="s">
        <v>5560</v>
      </c>
      <c r="IB721" s="3" t="s">
        <v>5560</v>
      </c>
      <c r="IC721" s="29">
        <v>68.290000000000006</v>
      </c>
      <c r="ID721" s="29">
        <v>12.77</v>
      </c>
      <c r="IF721" s="53" t="s">
        <v>10483</v>
      </c>
      <c r="IG721" s="53" t="s">
        <v>10483</v>
      </c>
      <c r="IH721" s="53"/>
      <c r="JZ721" s="9"/>
      <c r="KA721" s="9"/>
      <c r="KB721" s="9"/>
      <c r="KC721" s="9"/>
      <c r="KD721" s="9"/>
      <c r="KE721" s="9"/>
      <c r="KF721" s="9"/>
      <c r="QK721" s="3" t="s">
        <v>4347</v>
      </c>
      <c r="QL721" s="3" t="s">
        <v>4347</v>
      </c>
      <c r="QM721" s="3" t="s">
        <v>4347</v>
      </c>
      <c r="QN721" s="29">
        <v>1.96</v>
      </c>
      <c r="QO721" s="29">
        <v>0.72</v>
      </c>
      <c r="QQ721" s="53" t="s">
        <v>10483</v>
      </c>
      <c r="QR721" s="53" t="s">
        <v>10483</v>
      </c>
      <c r="VF721" s="3" t="s">
        <v>5077</v>
      </c>
      <c r="VG721" s="3" t="s">
        <v>5201</v>
      </c>
      <c r="VH721" s="3" t="s">
        <v>4504</v>
      </c>
      <c r="VI721" s="4">
        <v>32</v>
      </c>
      <c r="VJ721" s="63">
        <v>91.4</v>
      </c>
      <c r="VQ721" s="3" t="s">
        <v>2640</v>
      </c>
      <c r="VR721" s="3" t="s">
        <v>6591</v>
      </c>
      <c r="VS721" s="3" t="s">
        <v>6591</v>
      </c>
      <c r="VT721" s="6" t="s">
        <v>2640</v>
      </c>
      <c r="VV721" s="2" t="s">
        <v>5856</v>
      </c>
      <c r="VW721" s="2" t="s">
        <v>2314</v>
      </c>
      <c r="VX721" s="3" t="s">
        <v>6593</v>
      </c>
      <c r="VZ721" s="3" t="s">
        <v>537</v>
      </c>
      <c r="WA721" s="134" t="s">
        <v>537</v>
      </c>
      <c r="WB721" s="117" t="s">
        <v>10430</v>
      </c>
      <c r="WC721" s="3" t="s">
        <v>537</v>
      </c>
      <c r="WE721" s="6"/>
      <c r="WG721" s="7" t="s">
        <v>537</v>
      </c>
      <c r="WN721" s="2" t="s">
        <v>6592</v>
      </c>
      <c r="WU721" s="91" t="s">
        <v>6594</v>
      </c>
      <c r="WV721" s="7" t="s">
        <v>3922</v>
      </c>
      <c r="WZ721" s="6" t="s">
        <v>2615</v>
      </c>
      <c r="XA721" s="6" t="s">
        <v>3842</v>
      </c>
      <c r="XD721" s="6" t="s">
        <v>3844</v>
      </c>
      <c r="XE721" s="6" t="s">
        <v>542</v>
      </c>
      <c r="XF721" s="6" t="s">
        <v>2743</v>
      </c>
      <c r="XG721" s="6" t="s">
        <v>1734</v>
      </c>
      <c r="XI721" s="6" t="s">
        <v>810</v>
      </c>
      <c r="XK721"/>
      <c r="XL721" s="6" t="s">
        <v>1734</v>
      </c>
      <c r="XM721" s="6" t="s">
        <v>1734</v>
      </c>
      <c r="XN721" s="6" t="s">
        <v>1734</v>
      </c>
      <c r="XP721" s="6" t="s">
        <v>1734</v>
      </c>
      <c r="XQ721" s="6" t="s">
        <v>1734</v>
      </c>
      <c r="XS721" s="6" t="s">
        <v>1734</v>
      </c>
      <c r="XV721" s="3">
        <v>1</v>
      </c>
      <c r="YI721" s="3" t="s">
        <v>2443</v>
      </c>
      <c r="YJ721" s="3" t="s">
        <v>3892</v>
      </c>
      <c r="YL721" s="3" t="s">
        <v>2617</v>
      </c>
      <c r="YQ721" s="3" t="s">
        <v>776</v>
      </c>
      <c r="YR721" s="3" t="s">
        <v>776</v>
      </c>
      <c r="YS721" s="3" t="s">
        <v>2670</v>
      </c>
      <c r="YT721" s="3" t="s">
        <v>49</v>
      </c>
      <c r="YU721" s="3" t="s">
        <v>4090</v>
      </c>
      <c r="YX721" s="3" t="s">
        <v>2743</v>
      </c>
      <c r="YY721" s="3" t="s">
        <v>2114</v>
      </c>
      <c r="ZA721" s="6" t="s">
        <v>2020</v>
      </c>
      <c r="ZC721" s="6" t="s">
        <v>1953</v>
      </c>
    </row>
    <row r="722" spans="1:684" ht="33" customHeight="1" x14ac:dyDescent="0.2">
      <c r="K722" s="6">
        <v>165</v>
      </c>
      <c r="L722" s="6">
        <v>239</v>
      </c>
      <c r="T722" s="3" t="s">
        <v>2616</v>
      </c>
      <c r="AD722" s="3" t="s">
        <v>3846</v>
      </c>
      <c r="AE722" s="3" t="s">
        <v>3845</v>
      </c>
      <c r="AG722" s="162" t="s">
        <v>10483</v>
      </c>
      <c r="AI722" s="3" t="s">
        <v>3847</v>
      </c>
      <c r="AL722" s="9"/>
      <c r="AM722" s="6" t="s">
        <v>810</v>
      </c>
      <c r="AO722" s="9"/>
      <c r="AP722" s="28">
        <v>1</v>
      </c>
      <c r="AQ722" s="28">
        <v>10</v>
      </c>
      <c r="BH722" s="28" t="s">
        <v>2708</v>
      </c>
      <c r="BQ722" s="28" t="s">
        <v>4455</v>
      </c>
      <c r="BS722" s="227" t="str">
        <f t="shared" si="25"/>
        <v xml:space="preserve">                </v>
      </c>
      <c r="CL722" s="28">
        <v>31</v>
      </c>
      <c r="CM722" s="28">
        <v>31</v>
      </c>
      <c r="CO722" s="3">
        <v>31</v>
      </c>
      <c r="CX722" s="3">
        <v>31</v>
      </c>
      <c r="DG722" s="29">
        <v>3.42</v>
      </c>
      <c r="DH722" s="29">
        <v>1.0900000000000001</v>
      </c>
      <c r="DM722" s="142">
        <v>3.02</v>
      </c>
      <c r="DN722" s="142">
        <v>0.14000000000000001</v>
      </c>
      <c r="DO722" s="142"/>
      <c r="DP722" s="142"/>
      <c r="DQ722" s="142"/>
      <c r="EF722" s="9"/>
      <c r="FK722" s="9"/>
      <c r="GP722" s="2"/>
      <c r="GQ722" s="9"/>
      <c r="GU722" s="3"/>
      <c r="GZ722" s="166"/>
      <c r="HA722" s="166"/>
      <c r="HB722" s="166"/>
      <c r="HC722" s="166"/>
      <c r="HD722" s="166"/>
      <c r="HE722" s="166"/>
      <c r="HF722" s="166"/>
      <c r="HG722" s="166"/>
      <c r="HH722" s="166"/>
      <c r="HI722" s="166"/>
      <c r="HJ722" s="166"/>
      <c r="HK722" s="166"/>
      <c r="IC722" s="29">
        <v>67.099999999999994</v>
      </c>
      <c r="ID722" s="29">
        <v>11.72</v>
      </c>
      <c r="IF722" s="53" t="s">
        <v>10483</v>
      </c>
      <c r="IG722" s="53" t="s">
        <v>10483</v>
      </c>
      <c r="IH722" s="53"/>
      <c r="JZ722" s="9"/>
      <c r="KA722" s="9"/>
      <c r="KB722" s="9"/>
      <c r="KC722" s="9"/>
      <c r="KD722" s="9"/>
      <c r="KE722" s="9"/>
      <c r="KF722" s="9"/>
      <c r="QN722" s="29">
        <v>1.85</v>
      </c>
      <c r="QO722" s="29">
        <v>0.73</v>
      </c>
      <c r="QQ722" s="53" t="s">
        <v>10483</v>
      </c>
      <c r="QR722" s="53" t="s">
        <v>10483</v>
      </c>
      <c r="VF722" s="3" t="s">
        <v>5077</v>
      </c>
      <c r="VG722" s="3" t="s">
        <v>5201</v>
      </c>
      <c r="VH722" s="3" t="s">
        <v>4504</v>
      </c>
      <c r="VI722" s="4">
        <v>28</v>
      </c>
      <c r="VJ722" s="4">
        <v>90.3</v>
      </c>
      <c r="WA722" s="134" t="s">
        <v>537</v>
      </c>
      <c r="WE722" s="6"/>
      <c r="WZ722" s="6" t="s">
        <v>2616</v>
      </c>
      <c r="XA722" s="6" t="s">
        <v>3845</v>
      </c>
      <c r="XD722" s="6" t="s">
        <v>3847</v>
      </c>
      <c r="XF722" s="6" t="s">
        <v>2743</v>
      </c>
      <c r="XG722" s="6" t="s">
        <v>1734</v>
      </c>
      <c r="XI722" s="6" t="s">
        <v>810</v>
      </c>
      <c r="XK722"/>
      <c r="XL722" s="6" t="s">
        <v>1734</v>
      </c>
      <c r="XM722" s="6" t="s">
        <v>1734</v>
      </c>
      <c r="XN722" s="6" t="s">
        <v>1734</v>
      </c>
      <c r="XP722" s="6" t="s">
        <v>1734</v>
      </c>
      <c r="XQ722" s="6" t="s">
        <v>1734</v>
      </c>
      <c r="XS722" s="6" t="s">
        <v>1734</v>
      </c>
      <c r="XV722" s="3">
        <v>1</v>
      </c>
      <c r="YJ722" s="3" t="s">
        <v>3892</v>
      </c>
      <c r="YX722" s="3" t="s">
        <v>2743</v>
      </c>
    </row>
    <row r="723" spans="1:684" ht="33" customHeight="1" x14ac:dyDescent="0.2">
      <c r="K723" s="6">
        <v>165</v>
      </c>
      <c r="L723" s="6">
        <v>239</v>
      </c>
      <c r="T723" s="3" t="s">
        <v>1422</v>
      </c>
      <c r="AD723" s="3" t="s">
        <v>3848</v>
      </c>
      <c r="AE723" s="3" t="s">
        <v>1428</v>
      </c>
      <c r="AG723" s="162" t="s">
        <v>10483</v>
      </c>
      <c r="AI723" s="3" t="s">
        <v>3849</v>
      </c>
      <c r="AL723" s="9"/>
      <c r="AM723" s="6" t="s">
        <v>810</v>
      </c>
      <c r="AO723" s="9"/>
      <c r="AP723" s="28">
        <v>1</v>
      </c>
      <c r="AQ723" s="28">
        <v>10</v>
      </c>
      <c r="BH723" s="28" t="s">
        <v>2708</v>
      </c>
      <c r="BQ723" s="28" t="s">
        <v>4455</v>
      </c>
      <c r="BS723" s="227" t="str">
        <f t="shared" si="25"/>
        <v xml:space="preserve">                </v>
      </c>
      <c r="CL723" s="28">
        <v>34</v>
      </c>
      <c r="CM723" s="28">
        <v>34</v>
      </c>
      <c r="CO723" s="3">
        <v>34</v>
      </c>
      <c r="CX723" s="3">
        <v>34</v>
      </c>
      <c r="DG723" s="29">
        <v>3.18</v>
      </c>
      <c r="DH723" s="29">
        <v>0.93</v>
      </c>
      <c r="DM723" s="142">
        <v>2.98</v>
      </c>
      <c r="DN723" s="142">
        <v>0.13</v>
      </c>
      <c r="DO723" s="142"/>
      <c r="DP723" s="142"/>
      <c r="DQ723" s="142"/>
      <c r="EF723" s="9"/>
      <c r="FK723" s="9"/>
      <c r="GP723" s="2"/>
      <c r="GQ723" s="9"/>
      <c r="GU723" s="3"/>
      <c r="GZ723" s="166"/>
      <c r="HA723" s="166"/>
      <c r="HB723" s="166"/>
      <c r="HC723" s="166"/>
      <c r="HD723" s="166"/>
      <c r="HE723" s="166"/>
      <c r="HF723" s="166"/>
      <c r="HG723" s="166"/>
      <c r="HH723" s="166"/>
      <c r="HI723" s="166"/>
      <c r="HJ723" s="166"/>
      <c r="HK723" s="166"/>
      <c r="IC723" s="29">
        <v>68.38</v>
      </c>
      <c r="ID723" s="29">
        <v>11.25</v>
      </c>
      <c r="IF723" s="53" t="s">
        <v>10483</v>
      </c>
      <c r="IG723" s="53" t="s">
        <v>10483</v>
      </c>
      <c r="IH723" s="53"/>
      <c r="JZ723" s="9"/>
      <c r="KA723" s="9"/>
      <c r="KB723" s="9"/>
      <c r="KC723" s="9"/>
      <c r="KD723" s="9"/>
      <c r="KE723" s="9"/>
      <c r="KF723" s="9"/>
      <c r="QN723" s="29">
        <v>1.81</v>
      </c>
      <c r="QO723" s="29">
        <v>0.65</v>
      </c>
      <c r="QQ723" s="53" t="s">
        <v>10483</v>
      </c>
      <c r="QR723" s="53" t="s">
        <v>10483</v>
      </c>
      <c r="VF723" s="3" t="s">
        <v>5077</v>
      </c>
      <c r="VG723" s="3" t="s">
        <v>5201</v>
      </c>
      <c r="VH723" s="3" t="s">
        <v>4504</v>
      </c>
      <c r="VI723" s="4">
        <v>34</v>
      </c>
      <c r="VJ723" s="4">
        <v>100</v>
      </c>
      <c r="WA723" s="134" t="s">
        <v>537</v>
      </c>
      <c r="WE723" s="6"/>
      <c r="WZ723" s="6" t="s">
        <v>1422</v>
      </c>
      <c r="XA723" s="6" t="s">
        <v>1428</v>
      </c>
      <c r="XD723" s="6" t="s">
        <v>3849</v>
      </c>
      <c r="XF723" s="6" t="s">
        <v>2743</v>
      </c>
      <c r="XG723" s="6" t="s">
        <v>1422</v>
      </c>
      <c r="XI723" s="6" t="s">
        <v>6022</v>
      </c>
      <c r="XK723"/>
      <c r="XL723" s="6" t="s">
        <v>1422</v>
      </c>
      <c r="XM723" s="6" t="s">
        <v>1422</v>
      </c>
      <c r="XN723" s="6" t="s">
        <v>1422</v>
      </c>
      <c r="XP723" s="6" t="s">
        <v>1422</v>
      </c>
      <c r="XQ723" s="6" t="s">
        <v>1422</v>
      </c>
      <c r="XS723" s="6" t="s">
        <v>1422</v>
      </c>
      <c r="XV723" s="3">
        <v>1</v>
      </c>
      <c r="YJ723" s="3" t="s">
        <v>3892</v>
      </c>
      <c r="YX723" s="3" t="s">
        <v>2743</v>
      </c>
    </row>
    <row r="724" spans="1:684" ht="33" customHeight="1" x14ac:dyDescent="0.2">
      <c r="K724" s="6">
        <v>165</v>
      </c>
      <c r="L724" s="6">
        <v>239</v>
      </c>
      <c r="T724" s="3" t="s">
        <v>1013</v>
      </c>
      <c r="AE724" s="3" t="s">
        <v>1013</v>
      </c>
      <c r="AG724" s="162" t="s">
        <v>10483</v>
      </c>
      <c r="AI724" s="3" t="s">
        <v>3850</v>
      </c>
      <c r="AL724" s="9"/>
      <c r="AM724" s="6" t="s">
        <v>9568</v>
      </c>
      <c r="AO724" s="9"/>
      <c r="AP724" s="9"/>
      <c r="AQ724" s="9"/>
      <c r="BH724" s="28" t="s">
        <v>2708</v>
      </c>
      <c r="BQ724" s="28" t="s">
        <v>4455</v>
      </c>
      <c r="BS724" s="227" t="str">
        <f t="shared" si="25"/>
        <v xml:space="preserve">                </v>
      </c>
      <c r="CL724" s="28">
        <v>30</v>
      </c>
      <c r="CM724" s="28">
        <v>30</v>
      </c>
      <c r="CO724" s="3">
        <v>30</v>
      </c>
      <c r="CX724" s="3">
        <v>30</v>
      </c>
      <c r="DG724" s="29">
        <v>3.69</v>
      </c>
      <c r="DH724" s="29">
        <v>1.1599999999999999</v>
      </c>
      <c r="DM724" s="142">
        <v>3.44</v>
      </c>
      <c r="DN724" s="142">
        <v>0.14000000000000001</v>
      </c>
      <c r="DO724" s="142"/>
      <c r="DP724" s="142"/>
      <c r="DQ724" s="142"/>
      <c r="EF724" s="9"/>
      <c r="FK724" s="9"/>
      <c r="GP724" s="2"/>
      <c r="GQ724" s="9"/>
      <c r="GU724" s="3"/>
      <c r="GZ724" s="166"/>
      <c r="HA724" s="166"/>
      <c r="HB724" s="166"/>
      <c r="HC724" s="166"/>
      <c r="HD724" s="166"/>
      <c r="HE724" s="166"/>
      <c r="HF724" s="166"/>
      <c r="HG724" s="166"/>
      <c r="HH724" s="166"/>
      <c r="HI724" s="166"/>
      <c r="HJ724" s="166"/>
      <c r="HK724" s="166"/>
      <c r="IC724" s="29">
        <v>71.72</v>
      </c>
      <c r="ID724" s="29">
        <v>15.34</v>
      </c>
      <c r="IF724" s="53" t="s">
        <v>10483</v>
      </c>
      <c r="IG724" s="53" t="s">
        <v>10483</v>
      </c>
      <c r="IH724" s="53"/>
      <c r="JZ724" s="9"/>
      <c r="KA724" s="9"/>
      <c r="KB724" s="9"/>
      <c r="KC724" s="9"/>
      <c r="KD724" s="9"/>
      <c r="KE724" s="9"/>
      <c r="KF724" s="9"/>
      <c r="QN724" s="29">
        <v>2.34</v>
      </c>
      <c r="QO724" s="29">
        <v>0.84</v>
      </c>
      <c r="QQ724" s="53" t="s">
        <v>10483</v>
      </c>
      <c r="QR724" s="53" t="s">
        <v>10483</v>
      </c>
      <c r="VF724" s="3" t="s">
        <v>5077</v>
      </c>
      <c r="VG724" s="3" t="s">
        <v>5201</v>
      </c>
      <c r="VH724" s="3" t="s">
        <v>4504</v>
      </c>
      <c r="VI724" s="4">
        <v>25</v>
      </c>
      <c r="VJ724" s="4">
        <v>83.3</v>
      </c>
      <c r="WA724" s="134" t="s">
        <v>537</v>
      </c>
      <c r="WE724" s="6"/>
      <c r="WZ724" s="6" t="s">
        <v>1013</v>
      </c>
      <c r="XA724" s="6" t="s">
        <v>1013</v>
      </c>
      <c r="XD724" s="6" t="s">
        <v>3850</v>
      </c>
      <c r="XF724" s="6" t="s">
        <v>2743</v>
      </c>
      <c r="XG724" s="6" t="s">
        <v>1013</v>
      </c>
      <c r="XI724" s="6" t="s">
        <v>5862</v>
      </c>
      <c r="XK724"/>
      <c r="XL724" s="6" t="s">
        <v>1013</v>
      </c>
      <c r="XM724" s="6" t="s">
        <v>1013</v>
      </c>
      <c r="XN724" s="6" t="s">
        <v>1013</v>
      </c>
      <c r="XO724" s="6" t="s">
        <v>10530</v>
      </c>
      <c r="XP724" s="6" t="s">
        <v>9568</v>
      </c>
      <c r="XQ724" s="6" t="s">
        <v>9568</v>
      </c>
      <c r="XS724" s="6" t="s">
        <v>10993</v>
      </c>
      <c r="XV724"/>
      <c r="YJ724" s="3" t="s">
        <v>3892</v>
      </c>
      <c r="YX724" s="3" t="s">
        <v>2743</v>
      </c>
    </row>
    <row r="725" spans="1:684" ht="33" customHeight="1" x14ac:dyDescent="0.2">
      <c r="B725" s="64" t="s">
        <v>11357</v>
      </c>
      <c r="C725" s="276" t="s">
        <v>9873</v>
      </c>
      <c r="D725" s="276" t="s">
        <v>1544</v>
      </c>
      <c r="E725" s="276" t="s">
        <v>10048</v>
      </c>
      <c r="F725" s="277"/>
      <c r="G725" s="278"/>
      <c r="H725" s="278"/>
      <c r="I725" s="278"/>
      <c r="J725" s="278"/>
      <c r="K725" s="279">
        <v>166</v>
      </c>
      <c r="L725" s="279">
        <v>240</v>
      </c>
      <c r="M725" s="276" t="s">
        <v>3890</v>
      </c>
      <c r="N725" s="3" t="s">
        <v>10414</v>
      </c>
      <c r="O725" s="3" t="s">
        <v>10415</v>
      </c>
      <c r="P725" s="3">
        <v>3</v>
      </c>
      <c r="Q725" s="6" t="s">
        <v>2649</v>
      </c>
      <c r="S725" s="3" t="s">
        <v>75</v>
      </c>
      <c r="T725" s="3" t="s">
        <v>2609</v>
      </c>
      <c r="U725" s="3" t="s">
        <v>2669</v>
      </c>
      <c r="V725" s="3" t="s">
        <v>49</v>
      </c>
      <c r="W725" s="3" t="s">
        <v>2212</v>
      </c>
      <c r="Y725" s="3" t="s">
        <v>2673</v>
      </c>
      <c r="Z725" s="3" t="s">
        <v>2166</v>
      </c>
      <c r="AA725" s="3" t="s">
        <v>2700</v>
      </c>
      <c r="AB725" s="6" t="s">
        <v>2020</v>
      </c>
      <c r="AC725" s="6" t="s">
        <v>218</v>
      </c>
      <c r="AD725" s="3" t="s">
        <v>3836</v>
      </c>
      <c r="AE725" s="3" t="s">
        <v>3835</v>
      </c>
      <c r="AI725" s="3" t="s">
        <v>3837</v>
      </c>
      <c r="AJ725" s="3" t="s">
        <v>1757</v>
      </c>
      <c r="AL725" s="9"/>
      <c r="AM725" s="6" t="s">
        <v>1279</v>
      </c>
      <c r="AN725" s="3" t="s">
        <v>537</v>
      </c>
      <c r="AO725" s="28">
        <v>3</v>
      </c>
      <c r="AP725" s="28">
        <v>3</v>
      </c>
      <c r="AQ725" s="28">
        <v>20</v>
      </c>
      <c r="AR725" s="98" t="s">
        <v>2762</v>
      </c>
      <c r="AT725" s="98">
        <v>152</v>
      </c>
      <c r="AU725" s="98">
        <v>152</v>
      </c>
      <c r="AV725" s="98">
        <v>0</v>
      </c>
      <c r="AW725" s="98" t="s">
        <v>2866</v>
      </c>
      <c r="AX725" s="98" t="s">
        <v>2867</v>
      </c>
      <c r="AY725" s="226" t="s">
        <v>2865</v>
      </c>
      <c r="AZ725" s="28" t="s">
        <v>542</v>
      </c>
      <c r="BA725" s="28" t="s">
        <v>542</v>
      </c>
      <c r="BB725" s="28" t="s">
        <v>542</v>
      </c>
      <c r="BC725" s="28" t="s">
        <v>542</v>
      </c>
      <c r="BH725" s="28" t="s">
        <v>2708</v>
      </c>
      <c r="BI725" s="28" t="s">
        <v>1529</v>
      </c>
      <c r="BK725" s="28" t="s">
        <v>4257</v>
      </c>
      <c r="BL725" s="28" t="s">
        <v>448</v>
      </c>
      <c r="BM725" s="28" t="s">
        <v>448</v>
      </c>
      <c r="BN725" s="28" t="s">
        <v>448</v>
      </c>
      <c r="BO725" s="28" t="s">
        <v>448</v>
      </c>
      <c r="BQ725" s="28" t="s">
        <v>4455</v>
      </c>
      <c r="BR725" s="227" t="s">
        <v>2614</v>
      </c>
      <c r="BS725" s="227" t="str">
        <f t="shared" si="25"/>
        <v xml:space="preserve">           PANAS     </v>
      </c>
      <c r="BT725" s="28" t="s">
        <v>4373</v>
      </c>
      <c r="BU725" s="28" t="s">
        <v>8308</v>
      </c>
      <c r="BV725" s="28" t="s">
        <v>8222</v>
      </c>
      <c r="BW725" s="28" t="s">
        <v>4251</v>
      </c>
      <c r="CE725" s="28" t="s">
        <v>4475</v>
      </c>
      <c r="CF725" s="28" t="s">
        <v>4458</v>
      </c>
      <c r="CL725" s="28">
        <v>51</v>
      </c>
      <c r="CM725" s="28">
        <v>51</v>
      </c>
      <c r="EF725" s="9"/>
      <c r="EK725" s="3" t="s">
        <v>8157</v>
      </c>
      <c r="EL725" s="3" t="s">
        <v>8157</v>
      </c>
      <c r="EM725" s="29">
        <v>3.31</v>
      </c>
      <c r="EN725" s="29">
        <v>0.66</v>
      </c>
      <c r="EP725" s="29">
        <v>3.55</v>
      </c>
      <c r="EQ725" s="29">
        <v>0.73</v>
      </c>
      <c r="FK725" s="9"/>
      <c r="GP725" s="2"/>
      <c r="GQ725" s="9"/>
      <c r="GZ725" s="166"/>
      <c r="HA725" s="166"/>
      <c r="HB725" s="166"/>
      <c r="HC725" s="166"/>
      <c r="HD725" s="166"/>
      <c r="HE725" s="166"/>
      <c r="HF725" s="166"/>
      <c r="HG725" s="166"/>
      <c r="HH725" s="166"/>
      <c r="HI725" s="166"/>
      <c r="HJ725" s="166"/>
      <c r="HK725" s="166"/>
      <c r="HO725" s="3" t="s">
        <v>542</v>
      </c>
      <c r="JZ725" s="9"/>
      <c r="KA725" s="9"/>
      <c r="KB725" s="9"/>
      <c r="KC725" s="9"/>
      <c r="KD725" s="9"/>
      <c r="KE725" s="9"/>
      <c r="KF725" s="9"/>
      <c r="QK725" s="3" t="s">
        <v>4347</v>
      </c>
      <c r="QL725" s="3" t="s">
        <v>4347</v>
      </c>
      <c r="QM725" s="3" t="s">
        <v>4347</v>
      </c>
      <c r="QN725" s="29">
        <v>22.06</v>
      </c>
      <c r="QO725" s="29">
        <v>5.69</v>
      </c>
      <c r="QQ725" s="29">
        <v>19.27</v>
      </c>
      <c r="QR725" s="29">
        <v>6.9</v>
      </c>
      <c r="VF725" s="3" t="s">
        <v>5078</v>
      </c>
      <c r="VG725" s="3" t="s">
        <v>4533</v>
      </c>
      <c r="VH725" s="3" t="s">
        <v>4501</v>
      </c>
      <c r="VI725" s="4">
        <v>10</v>
      </c>
      <c r="VJ725" s="4">
        <v>19.600000000000001</v>
      </c>
      <c r="VQ725" s="3" t="s">
        <v>3890</v>
      </c>
      <c r="VR725" s="3" t="s">
        <v>3890</v>
      </c>
      <c r="VS725" s="3" t="s">
        <v>3890</v>
      </c>
      <c r="VT725" s="6" t="s">
        <v>3890</v>
      </c>
      <c r="VV725" s="2" t="s">
        <v>5856</v>
      </c>
      <c r="VW725" s="2" t="s">
        <v>2314</v>
      </c>
      <c r="VX725" s="3" t="s">
        <v>6596</v>
      </c>
      <c r="VZ725" s="3" t="s">
        <v>3926</v>
      </c>
      <c r="WA725" s="134" t="s">
        <v>537</v>
      </c>
      <c r="WB725" s="3" t="s">
        <v>10422</v>
      </c>
      <c r="WC725" s="3" t="s">
        <v>3926</v>
      </c>
      <c r="WE725" s="6"/>
      <c r="WG725" s="7" t="s">
        <v>3926</v>
      </c>
      <c r="WN725" s="2" t="s">
        <v>6595</v>
      </c>
      <c r="WU725" s="3" t="s">
        <v>5839</v>
      </c>
      <c r="WV725" s="99" t="s">
        <v>3922</v>
      </c>
      <c r="WZ725" s="6" t="s">
        <v>2609</v>
      </c>
      <c r="XA725" s="6" t="s">
        <v>3835</v>
      </c>
      <c r="XD725" s="6" t="s">
        <v>3837</v>
      </c>
      <c r="XE725" s="6" t="s">
        <v>1757</v>
      </c>
      <c r="XF725" s="6" t="s">
        <v>2741</v>
      </c>
      <c r="XG725" s="6" t="s">
        <v>1279</v>
      </c>
      <c r="XI725" s="6" t="s">
        <v>1279</v>
      </c>
      <c r="XK725"/>
      <c r="XL725" s="6" t="s">
        <v>1279</v>
      </c>
      <c r="XM725" s="6" t="s">
        <v>1279</v>
      </c>
      <c r="XN725" s="6" t="s">
        <v>1279</v>
      </c>
      <c r="XP725" s="6" t="s">
        <v>1279</v>
      </c>
      <c r="XQ725" s="6" t="s">
        <v>1279</v>
      </c>
      <c r="XS725" s="6" t="s">
        <v>11058</v>
      </c>
      <c r="XV725" s="3">
        <v>3</v>
      </c>
      <c r="YI725" s="3" t="s">
        <v>2443</v>
      </c>
      <c r="YJ725" s="3" t="s">
        <v>3891</v>
      </c>
      <c r="YL725" s="3" t="s">
        <v>2613</v>
      </c>
      <c r="YQ725" s="3" t="s">
        <v>3899</v>
      </c>
      <c r="YR725" s="3" t="s">
        <v>3901</v>
      </c>
      <c r="YS725" s="3" t="s">
        <v>2669</v>
      </c>
      <c r="YT725" s="3" t="s">
        <v>49</v>
      </c>
      <c r="YU725" s="3" t="s">
        <v>4089</v>
      </c>
      <c r="YX725" s="3" t="s">
        <v>2741</v>
      </c>
      <c r="YY725" s="3" t="s">
        <v>2105</v>
      </c>
      <c r="ZA725" s="6" t="s">
        <v>2020</v>
      </c>
      <c r="ZC725" s="6" t="s">
        <v>1953</v>
      </c>
    </row>
    <row r="726" spans="1:684" ht="33" customHeight="1" x14ac:dyDescent="0.2">
      <c r="K726" s="6">
        <v>166</v>
      </c>
      <c r="L726" s="6">
        <v>240</v>
      </c>
      <c r="T726" s="3" t="s">
        <v>2612</v>
      </c>
      <c r="AD726" s="3" t="s">
        <v>3838</v>
      </c>
      <c r="AG726" s="162" t="s">
        <v>10483</v>
      </c>
      <c r="AI726" s="3" t="s">
        <v>3839</v>
      </c>
      <c r="AL726" s="9"/>
      <c r="AM726" s="6" t="s">
        <v>1279</v>
      </c>
      <c r="AO726" s="28">
        <v>3</v>
      </c>
      <c r="AP726" s="28">
        <v>3</v>
      </c>
      <c r="AQ726" s="28">
        <v>20</v>
      </c>
      <c r="BH726" s="28" t="s">
        <v>2708</v>
      </c>
      <c r="BQ726" s="28" t="s">
        <v>4455</v>
      </c>
      <c r="BS726" s="227" t="str">
        <f t="shared" si="25"/>
        <v xml:space="preserve">                </v>
      </c>
      <c r="CL726" s="28">
        <v>50</v>
      </c>
      <c r="CM726" s="28">
        <v>50</v>
      </c>
      <c r="EF726" s="9"/>
      <c r="EM726" s="29">
        <v>3.41</v>
      </c>
      <c r="EN726" s="29">
        <v>0.75</v>
      </c>
      <c r="EP726" s="29">
        <v>3.5</v>
      </c>
      <c r="EQ726" s="29">
        <v>0.62</v>
      </c>
      <c r="FK726" s="9"/>
      <c r="GP726" s="2"/>
      <c r="GQ726" s="9"/>
      <c r="GZ726" s="166"/>
      <c r="HA726" s="166"/>
      <c r="HB726" s="166"/>
      <c r="HC726" s="166"/>
      <c r="HD726" s="166"/>
      <c r="HE726" s="166"/>
      <c r="HF726" s="166"/>
      <c r="HG726" s="166"/>
      <c r="HH726" s="166"/>
      <c r="HI726" s="166"/>
      <c r="HJ726" s="166"/>
      <c r="HK726" s="166"/>
      <c r="JZ726" s="9"/>
      <c r="KA726" s="9"/>
      <c r="KB726" s="9"/>
      <c r="KC726" s="9"/>
      <c r="KD726" s="9"/>
      <c r="KE726" s="9"/>
      <c r="KF726" s="9"/>
      <c r="QN726" s="29">
        <v>23.74</v>
      </c>
      <c r="QO726" s="29">
        <v>6.94</v>
      </c>
      <c r="QQ726" s="29">
        <v>22.34</v>
      </c>
      <c r="QR726" s="29">
        <v>7.31</v>
      </c>
      <c r="VF726" s="3" t="s">
        <v>5078</v>
      </c>
      <c r="VG726" s="3" t="s">
        <v>4534</v>
      </c>
      <c r="VH726" s="3" t="s">
        <v>4501</v>
      </c>
      <c r="VI726" s="4">
        <v>10</v>
      </c>
      <c r="VJ726" s="4">
        <v>20</v>
      </c>
      <c r="WA726" s="134" t="s">
        <v>537</v>
      </c>
      <c r="WE726" s="6"/>
      <c r="WZ726" s="6" t="s">
        <v>2612</v>
      </c>
      <c r="XD726" s="6" t="s">
        <v>3839</v>
      </c>
      <c r="XF726" s="6" t="s">
        <v>2742</v>
      </c>
      <c r="XG726" s="6" t="s">
        <v>1279</v>
      </c>
      <c r="XI726" s="6" t="s">
        <v>1279</v>
      </c>
      <c r="XK726"/>
      <c r="XL726" s="6" t="s">
        <v>1279</v>
      </c>
      <c r="XM726" s="6" t="s">
        <v>1279</v>
      </c>
      <c r="XN726" s="6" t="s">
        <v>1279</v>
      </c>
      <c r="XP726" s="6" t="s">
        <v>1279</v>
      </c>
      <c r="XQ726" s="6" t="s">
        <v>1279</v>
      </c>
      <c r="XS726" s="6" t="s">
        <v>11059</v>
      </c>
      <c r="XV726" s="3">
        <v>3</v>
      </c>
      <c r="YJ726" s="3" t="s">
        <v>3891</v>
      </c>
      <c r="YX726" s="3" t="s">
        <v>2742</v>
      </c>
    </row>
    <row r="727" spans="1:684" ht="33" customHeight="1" x14ac:dyDescent="0.2">
      <c r="K727" s="6">
        <v>166</v>
      </c>
      <c r="L727" s="6">
        <v>240</v>
      </c>
      <c r="T727" s="3" t="s">
        <v>1013</v>
      </c>
      <c r="AD727" s="3" t="s">
        <v>3840</v>
      </c>
      <c r="AE727" s="3" t="s">
        <v>1013</v>
      </c>
      <c r="AG727" s="162" t="s">
        <v>10483</v>
      </c>
      <c r="AI727" s="3" t="s">
        <v>3841</v>
      </c>
      <c r="AL727" s="9"/>
      <c r="AM727" s="6" t="s">
        <v>10744</v>
      </c>
      <c r="AO727" s="9"/>
      <c r="AP727" s="9"/>
      <c r="AQ727" s="9"/>
      <c r="BH727" s="28" t="s">
        <v>2708</v>
      </c>
      <c r="BQ727" s="28" t="s">
        <v>4455</v>
      </c>
      <c r="BS727" s="227" t="str">
        <f t="shared" si="25"/>
        <v xml:space="preserve">                </v>
      </c>
      <c r="CL727" s="28">
        <v>51</v>
      </c>
      <c r="CM727" s="28">
        <v>51</v>
      </c>
      <c r="EF727" s="9"/>
      <c r="EM727" s="29">
        <v>3.54</v>
      </c>
      <c r="EN727" s="29">
        <v>0.69</v>
      </c>
      <c r="EP727" s="29">
        <v>3.6</v>
      </c>
      <c r="EQ727" s="29">
        <v>0.68</v>
      </c>
      <c r="FK727" s="9"/>
      <c r="GP727" s="2"/>
      <c r="GQ727" s="9"/>
      <c r="GZ727" s="166"/>
      <c r="HA727" s="166"/>
      <c r="HB727" s="166"/>
      <c r="HC727" s="166"/>
      <c r="HD727" s="166"/>
      <c r="HE727" s="166"/>
      <c r="HF727" s="166"/>
      <c r="HG727" s="166"/>
      <c r="HH727" s="166"/>
      <c r="HI727" s="166"/>
      <c r="HJ727" s="166"/>
      <c r="HK727" s="166"/>
      <c r="JZ727" s="9"/>
      <c r="KA727" s="9"/>
      <c r="KB727" s="9"/>
      <c r="KC727" s="9"/>
      <c r="KD727" s="9"/>
      <c r="KE727" s="9"/>
      <c r="KF727" s="9"/>
      <c r="QN727" s="29">
        <v>22.1</v>
      </c>
      <c r="QO727" s="29">
        <v>6.46</v>
      </c>
      <c r="QQ727" s="29">
        <v>20.81</v>
      </c>
      <c r="QR727" s="29">
        <v>6.9</v>
      </c>
      <c r="VF727" s="3" t="s">
        <v>5078</v>
      </c>
      <c r="VG727" s="3" t="s">
        <v>4534</v>
      </c>
      <c r="VH727" s="3" t="s">
        <v>4501</v>
      </c>
      <c r="VI727" s="4">
        <v>6</v>
      </c>
      <c r="VJ727" s="4">
        <v>11.8</v>
      </c>
      <c r="WA727" s="134" t="s">
        <v>537</v>
      </c>
      <c r="WE727" s="6"/>
      <c r="WZ727" s="6" t="s">
        <v>1013</v>
      </c>
      <c r="XA727" s="6" t="s">
        <v>1013</v>
      </c>
      <c r="XD727" s="6" t="s">
        <v>3841</v>
      </c>
      <c r="XG727" s="6" t="s">
        <v>1013</v>
      </c>
      <c r="XI727" s="6" t="s">
        <v>5862</v>
      </c>
      <c r="XK727"/>
      <c r="XL727" s="6" t="s">
        <v>1013</v>
      </c>
      <c r="XM727" s="6" t="s">
        <v>1013</v>
      </c>
      <c r="XN727" s="6" t="s">
        <v>1013</v>
      </c>
      <c r="XO727" s="6" t="s">
        <v>10531</v>
      </c>
      <c r="XP727" s="6" t="s">
        <v>9568</v>
      </c>
      <c r="XQ727" s="6" t="s">
        <v>9568</v>
      </c>
      <c r="XS727" s="6" t="s">
        <v>11060</v>
      </c>
      <c r="XV727"/>
      <c r="YJ727" s="3" t="s">
        <v>3891</v>
      </c>
    </row>
    <row r="728" spans="1:684" ht="33" customHeight="1" x14ac:dyDescent="0.2">
      <c r="A728" s="162" t="s">
        <v>10483</v>
      </c>
      <c r="B728" s="64" t="s">
        <v>11357</v>
      </c>
      <c r="C728" s="64" t="s">
        <v>9875</v>
      </c>
      <c r="D728" s="64" t="s">
        <v>9985</v>
      </c>
      <c r="E728" s="64" t="s">
        <v>10042</v>
      </c>
      <c r="F728" s="4" t="s">
        <v>9874</v>
      </c>
      <c r="I728" s="80" t="s">
        <v>9373</v>
      </c>
      <c r="K728" s="6" t="s">
        <v>9361</v>
      </c>
      <c r="L728" s="6">
        <v>241</v>
      </c>
      <c r="M728" s="138" t="s">
        <v>9362</v>
      </c>
      <c r="N728" s="3" t="s">
        <v>10416</v>
      </c>
      <c r="O728" s="3" t="s">
        <v>10417</v>
      </c>
      <c r="P728" s="3">
        <v>2</v>
      </c>
      <c r="Q728" s="6" t="s">
        <v>8648</v>
      </c>
      <c r="S728" s="3" t="s">
        <v>75</v>
      </c>
      <c r="T728" s="3" t="s">
        <v>9363</v>
      </c>
      <c r="U728" s="3" t="s">
        <v>49</v>
      </c>
      <c r="V728" s="3" t="s">
        <v>9365</v>
      </c>
      <c r="W728" s="3" t="s">
        <v>2114</v>
      </c>
      <c r="Y728" s="3" t="s">
        <v>2673</v>
      </c>
      <c r="Z728" s="3" t="s">
        <v>2166</v>
      </c>
      <c r="AA728" s="3" t="s">
        <v>9366</v>
      </c>
      <c r="AB728" s="6" t="s">
        <v>1837</v>
      </c>
      <c r="AC728" s="6" t="s">
        <v>7003</v>
      </c>
      <c r="AD728" s="3" t="s">
        <v>49</v>
      </c>
      <c r="AE728" s="3" t="s">
        <v>9367</v>
      </c>
      <c r="AF728" s="3" t="s">
        <v>49</v>
      </c>
      <c r="AH728" s="3" t="s">
        <v>1757</v>
      </c>
      <c r="AI728" s="3" t="s">
        <v>9368</v>
      </c>
      <c r="AJ728" s="3" t="s">
        <v>49</v>
      </c>
      <c r="AK728" s="3" t="s">
        <v>49</v>
      </c>
      <c r="AL728" s="3" t="s">
        <v>9369</v>
      </c>
      <c r="AM728" s="6" t="s">
        <v>810</v>
      </c>
      <c r="AN728" s="3" t="s">
        <v>537</v>
      </c>
      <c r="AO728" s="9">
        <v>1</v>
      </c>
      <c r="AP728" s="28">
        <v>1</v>
      </c>
      <c r="AQ728" s="28">
        <v>60</v>
      </c>
      <c r="AR728" s="98" t="s">
        <v>49</v>
      </c>
      <c r="AS728" s="98" t="s">
        <v>49</v>
      </c>
      <c r="AT728" s="98">
        <v>471</v>
      </c>
      <c r="AU728" s="98">
        <v>471</v>
      </c>
      <c r="AV728" s="98">
        <v>0</v>
      </c>
      <c r="AW728" s="98">
        <v>18.600000000000001</v>
      </c>
      <c r="AX728" s="98" t="s">
        <v>5975</v>
      </c>
      <c r="AY728" s="98" t="s">
        <v>5975</v>
      </c>
      <c r="AZ728" s="28" t="s">
        <v>1757</v>
      </c>
      <c r="BA728" s="28" t="s">
        <v>1757</v>
      </c>
      <c r="BB728" s="28" t="s">
        <v>1757</v>
      </c>
      <c r="BC728" s="28" t="s">
        <v>1757</v>
      </c>
      <c r="BE728" s="28" t="s">
        <v>8477</v>
      </c>
      <c r="BF728" s="28" t="s">
        <v>1757</v>
      </c>
      <c r="BH728" s="28" t="s">
        <v>7529</v>
      </c>
      <c r="BI728" s="28" t="s">
        <v>1529</v>
      </c>
      <c r="BK728" s="28" t="s">
        <v>178</v>
      </c>
      <c r="BQ728" s="28" t="s">
        <v>7529</v>
      </c>
      <c r="BR728" s="227" t="s">
        <v>9370</v>
      </c>
      <c r="BT728" s="28" t="s">
        <v>9371</v>
      </c>
      <c r="BU728" s="28" t="s">
        <v>9372</v>
      </c>
      <c r="BV728" s="28" t="s">
        <v>8160</v>
      </c>
      <c r="CE728" s="28" t="s">
        <v>4475</v>
      </c>
      <c r="CF728" s="28" t="s">
        <v>4475</v>
      </c>
      <c r="CI728" s="118" t="s">
        <v>9373</v>
      </c>
      <c r="CK728" s="28" t="s">
        <v>4594</v>
      </c>
      <c r="CL728" s="28">
        <v>207</v>
      </c>
      <c r="CM728" s="28">
        <v>201</v>
      </c>
      <c r="DD728" s="162" t="s">
        <v>10483</v>
      </c>
      <c r="DE728" s="162" t="s">
        <v>10483</v>
      </c>
      <c r="DF728" s="162" t="s">
        <v>10483</v>
      </c>
      <c r="DG728" s="162" t="s">
        <v>10483</v>
      </c>
      <c r="DH728" s="162" t="s">
        <v>10483</v>
      </c>
      <c r="DI728" s="162" t="s">
        <v>10483</v>
      </c>
      <c r="DJ728" s="162" t="s">
        <v>10483</v>
      </c>
      <c r="DK728" s="162" t="s">
        <v>10483</v>
      </c>
      <c r="DL728" s="162" t="s">
        <v>10483</v>
      </c>
      <c r="DM728" s="162" t="s">
        <v>10483</v>
      </c>
      <c r="DN728" s="162" t="s">
        <v>10483</v>
      </c>
      <c r="DO728" s="162" t="s">
        <v>10483</v>
      </c>
      <c r="DP728" s="162" t="s">
        <v>10483</v>
      </c>
      <c r="DQ728" s="162" t="s">
        <v>10483</v>
      </c>
      <c r="DR728" s="162" t="s">
        <v>10483</v>
      </c>
      <c r="DS728" s="162" t="s">
        <v>10483</v>
      </c>
      <c r="DT728" s="162" t="s">
        <v>10483</v>
      </c>
      <c r="DU728" s="162" t="s">
        <v>10483</v>
      </c>
      <c r="DV728" s="162" t="s">
        <v>10483</v>
      </c>
      <c r="DW728" s="162" t="s">
        <v>10483</v>
      </c>
      <c r="DX728" s="162" t="s">
        <v>10483</v>
      </c>
      <c r="DY728" s="162" t="s">
        <v>10483</v>
      </c>
      <c r="DZ728" s="162" t="s">
        <v>10483</v>
      </c>
      <c r="EA728" s="162" t="s">
        <v>10483</v>
      </c>
      <c r="EB728" s="162"/>
      <c r="EC728" s="162" t="s">
        <v>10483</v>
      </c>
      <c r="ED728" s="162" t="s">
        <v>10483</v>
      </c>
      <c r="EE728" s="162" t="s">
        <v>10483</v>
      </c>
      <c r="EF728" s="162" t="s">
        <v>10483</v>
      </c>
      <c r="EG728" s="162" t="s">
        <v>10483</v>
      </c>
      <c r="EH728" s="162"/>
      <c r="EI728" s="162" t="s">
        <v>10483</v>
      </c>
      <c r="EJ728" s="162" t="s">
        <v>10483</v>
      </c>
      <c r="EK728" s="3" t="s">
        <v>8160</v>
      </c>
      <c r="EL728" s="3" t="s">
        <v>8160</v>
      </c>
      <c r="EM728" s="162" t="s">
        <v>10483</v>
      </c>
      <c r="EN728" s="162" t="s">
        <v>10483</v>
      </c>
      <c r="EO728" s="162" t="s">
        <v>10483</v>
      </c>
      <c r="EP728" s="162" t="s">
        <v>10483</v>
      </c>
      <c r="EQ728" s="162" t="s">
        <v>10483</v>
      </c>
      <c r="ER728" s="162" t="s">
        <v>10483</v>
      </c>
      <c r="ES728" s="162" t="s">
        <v>10483</v>
      </c>
      <c r="ET728" s="162" t="s">
        <v>10483</v>
      </c>
      <c r="EU728" s="162" t="s">
        <v>10483</v>
      </c>
      <c r="EV728" s="162" t="s">
        <v>10483</v>
      </c>
      <c r="EW728" s="162" t="s">
        <v>10483</v>
      </c>
      <c r="EX728" s="162" t="s">
        <v>10483</v>
      </c>
      <c r="EY728" s="162" t="s">
        <v>10483</v>
      </c>
      <c r="EZ728" s="162" t="s">
        <v>10483</v>
      </c>
      <c r="FA728" s="162" t="s">
        <v>10483</v>
      </c>
      <c r="FB728" s="162" t="s">
        <v>10483</v>
      </c>
      <c r="FC728" s="162" t="s">
        <v>10483</v>
      </c>
      <c r="FD728" s="162" t="s">
        <v>10483</v>
      </c>
      <c r="FE728" s="162" t="s">
        <v>10483</v>
      </c>
      <c r="FF728" s="162" t="s">
        <v>10483</v>
      </c>
      <c r="FG728" s="162" t="s">
        <v>10483</v>
      </c>
      <c r="FH728" s="3">
        <v>-0.51800000000000002</v>
      </c>
      <c r="FI728" s="162" t="s">
        <v>10483</v>
      </c>
      <c r="FJ728" s="201">
        <v>-2.7E-2</v>
      </c>
      <c r="FK728" s="9">
        <v>5.1999999999999998E-2</v>
      </c>
      <c r="FO728" s="162" t="s">
        <v>10483</v>
      </c>
      <c r="FP728" s="162" t="s">
        <v>10483</v>
      </c>
      <c r="FQ728" s="162" t="s">
        <v>10483</v>
      </c>
      <c r="FR728" s="162" t="s">
        <v>10483</v>
      </c>
      <c r="FS728" s="162" t="s">
        <v>10483</v>
      </c>
      <c r="FT728" s="162" t="s">
        <v>10483</v>
      </c>
      <c r="FU728" s="162" t="s">
        <v>10483</v>
      </c>
      <c r="FV728" s="162" t="s">
        <v>10483</v>
      </c>
      <c r="FW728" s="162" t="s">
        <v>10483</v>
      </c>
      <c r="FX728" s="162" t="s">
        <v>10483</v>
      </c>
      <c r="FY728" s="162" t="s">
        <v>10483</v>
      </c>
      <c r="FZ728" s="162" t="s">
        <v>10483</v>
      </c>
      <c r="GA728" s="162" t="s">
        <v>10483</v>
      </c>
      <c r="GB728" s="162" t="s">
        <v>10483</v>
      </c>
      <c r="GC728" s="162"/>
      <c r="GD728" s="162" t="s">
        <v>10483</v>
      </c>
      <c r="GE728" s="162" t="s">
        <v>10483</v>
      </c>
      <c r="GF728" s="162" t="s">
        <v>10483</v>
      </c>
      <c r="GG728" s="162" t="s">
        <v>10483</v>
      </c>
      <c r="GH728" s="162" t="s">
        <v>10483</v>
      </c>
      <c r="GI728" s="162" t="s">
        <v>10483</v>
      </c>
      <c r="GJ728" s="162" t="s">
        <v>10483</v>
      </c>
      <c r="GK728" s="162" t="s">
        <v>10483</v>
      </c>
      <c r="GL728" s="162" t="s">
        <v>10483</v>
      </c>
      <c r="GM728" s="162" t="s">
        <v>10483</v>
      </c>
      <c r="GN728" s="162" t="s">
        <v>10483</v>
      </c>
      <c r="GO728" s="162" t="s">
        <v>10483</v>
      </c>
      <c r="GP728" s="162" t="s">
        <v>10483</v>
      </c>
      <c r="GQ728" s="162" t="s">
        <v>10483</v>
      </c>
      <c r="GZ728" s="166"/>
      <c r="HA728" s="166"/>
      <c r="HB728" s="166"/>
      <c r="HC728" s="166"/>
      <c r="HD728" s="166"/>
      <c r="HE728" s="166"/>
      <c r="HF728" s="166"/>
      <c r="HG728" s="166"/>
      <c r="HH728" s="166"/>
      <c r="HI728" s="166"/>
      <c r="HJ728" s="166"/>
      <c r="HK728" s="166"/>
      <c r="HO728" s="3" t="s">
        <v>542</v>
      </c>
      <c r="JZ728" s="9"/>
      <c r="KA728" s="9"/>
      <c r="KB728" s="9"/>
      <c r="KC728" s="9"/>
      <c r="KD728" s="9"/>
      <c r="KE728" s="9"/>
      <c r="KF728" s="9"/>
      <c r="VI728" s="4"/>
      <c r="VJ728" s="4"/>
      <c r="VZ728" s="3" t="s">
        <v>777</v>
      </c>
      <c r="WA728" s="3" t="s">
        <v>777</v>
      </c>
      <c r="WB728" s="117" t="s">
        <v>10429</v>
      </c>
      <c r="WC728" s="158" t="s">
        <v>1457</v>
      </c>
      <c r="WD728" s="158" t="s">
        <v>6130</v>
      </c>
      <c r="WE728" s="6" t="s">
        <v>9682</v>
      </c>
      <c r="XK728"/>
      <c r="XL728" s="6"/>
      <c r="XN728" s="18" t="s">
        <v>6304</v>
      </c>
      <c r="XO728" s="18" t="s">
        <v>5946</v>
      </c>
      <c r="XP728" s="6" t="s">
        <v>10498</v>
      </c>
      <c r="XQ728" s="6" t="s">
        <v>10498</v>
      </c>
      <c r="XS728" s="6" t="s">
        <v>11061</v>
      </c>
      <c r="XU728" s="3" t="s">
        <v>49</v>
      </c>
      <c r="XV728" s="3">
        <v>1</v>
      </c>
      <c r="XZ728" s="6" t="s">
        <v>9810</v>
      </c>
      <c r="YA728" s="6" t="s">
        <v>9585</v>
      </c>
    </row>
    <row r="729" spans="1:684" ht="33" customHeight="1" x14ac:dyDescent="0.2">
      <c r="A729" s="162" t="s">
        <v>10483</v>
      </c>
      <c r="B729" s="162"/>
      <c r="C729" s="162" t="s">
        <v>10483</v>
      </c>
      <c r="D729" s="162" t="s">
        <v>10483</v>
      </c>
      <c r="E729" s="162" t="s">
        <v>10483</v>
      </c>
      <c r="K729" s="6" t="s">
        <v>9361</v>
      </c>
      <c r="L729" s="6">
        <v>241</v>
      </c>
      <c r="M729" s="162" t="s">
        <v>10483</v>
      </c>
      <c r="T729" s="3" t="s">
        <v>9364</v>
      </c>
      <c r="AG729" s="162" t="s">
        <v>10483</v>
      </c>
      <c r="AL729" s="9"/>
      <c r="AM729" s="6" t="s">
        <v>9403</v>
      </c>
      <c r="AO729" s="9">
        <v>1</v>
      </c>
      <c r="AP729" s="9"/>
      <c r="AQ729" s="9"/>
      <c r="BH729" s="28" t="s">
        <v>7529</v>
      </c>
      <c r="BQ729" s="28" t="s">
        <v>7529</v>
      </c>
      <c r="CL729" s="28">
        <v>264</v>
      </c>
      <c r="CM729" s="28">
        <v>251</v>
      </c>
      <c r="DD729" s="162" t="s">
        <v>10483</v>
      </c>
      <c r="DE729" s="162" t="s">
        <v>10483</v>
      </c>
      <c r="DF729" s="162" t="s">
        <v>10483</v>
      </c>
      <c r="DG729" s="162" t="s">
        <v>10483</v>
      </c>
      <c r="DH729" s="162" t="s">
        <v>10483</v>
      </c>
      <c r="DI729" s="162" t="s">
        <v>10483</v>
      </c>
      <c r="DJ729" s="162" t="s">
        <v>10483</v>
      </c>
      <c r="DK729" s="162" t="s">
        <v>10483</v>
      </c>
      <c r="DL729" s="162" t="s">
        <v>10483</v>
      </c>
      <c r="DM729" s="162" t="s">
        <v>10483</v>
      </c>
      <c r="DN729" s="162" t="s">
        <v>10483</v>
      </c>
      <c r="DO729" s="162" t="s">
        <v>10483</v>
      </c>
      <c r="DP729" s="162" t="s">
        <v>10483</v>
      </c>
      <c r="DQ729" s="162" t="s">
        <v>10483</v>
      </c>
      <c r="DR729" s="162" t="s">
        <v>10483</v>
      </c>
      <c r="DS729" s="162" t="s">
        <v>10483</v>
      </c>
      <c r="DT729" s="162" t="s">
        <v>10483</v>
      </c>
      <c r="DU729" s="162" t="s">
        <v>10483</v>
      </c>
      <c r="DV729" s="162" t="s">
        <v>10483</v>
      </c>
      <c r="DW729" s="162" t="s">
        <v>10483</v>
      </c>
      <c r="DX729" s="162" t="s">
        <v>10483</v>
      </c>
      <c r="DY729" s="162" t="s">
        <v>10483</v>
      </c>
      <c r="DZ729" s="162" t="s">
        <v>10483</v>
      </c>
      <c r="EA729" s="162" t="s">
        <v>10483</v>
      </c>
      <c r="EB729" s="162"/>
      <c r="EC729" s="162" t="s">
        <v>10483</v>
      </c>
      <c r="ED729" s="162" t="s">
        <v>10483</v>
      </c>
      <c r="EE729" s="162" t="s">
        <v>10483</v>
      </c>
      <c r="EF729" s="162" t="s">
        <v>10483</v>
      </c>
      <c r="EG729" s="162" t="s">
        <v>10483</v>
      </c>
      <c r="EH729" s="162"/>
      <c r="EI729" s="162" t="s">
        <v>10483</v>
      </c>
      <c r="EJ729" s="162" t="s">
        <v>10483</v>
      </c>
      <c r="EK729" s="162" t="s">
        <v>10483</v>
      </c>
      <c r="EL729" s="162" t="s">
        <v>10483</v>
      </c>
      <c r="EM729" s="162" t="s">
        <v>10483</v>
      </c>
      <c r="EN729" s="162" t="s">
        <v>10483</v>
      </c>
      <c r="EO729" s="162" t="s">
        <v>10483</v>
      </c>
      <c r="EP729" s="162" t="s">
        <v>10483</v>
      </c>
      <c r="EQ729" s="162" t="s">
        <v>10483</v>
      </c>
      <c r="ER729" s="162" t="s">
        <v>10483</v>
      </c>
      <c r="ES729" s="162" t="s">
        <v>10483</v>
      </c>
      <c r="ET729" s="162" t="s">
        <v>10483</v>
      </c>
      <c r="EU729" s="162" t="s">
        <v>10483</v>
      </c>
      <c r="EV729" s="162" t="s">
        <v>10483</v>
      </c>
      <c r="EW729" s="162" t="s">
        <v>10483</v>
      </c>
      <c r="EX729" s="162" t="s">
        <v>10483</v>
      </c>
      <c r="EY729" s="162" t="s">
        <v>10483</v>
      </c>
      <c r="EZ729" s="162" t="s">
        <v>10483</v>
      </c>
      <c r="FA729" s="162" t="s">
        <v>10483</v>
      </c>
      <c r="FB729" s="162" t="s">
        <v>10483</v>
      </c>
      <c r="FC729" s="162" t="s">
        <v>10483</v>
      </c>
      <c r="FD729" s="162" t="s">
        <v>10483</v>
      </c>
      <c r="FE729" s="162" t="s">
        <v>10483</v>
      </c>
      <c r="FF729" s="162" t="s">
        <v>10483</v>
      </c>
      <c r="FG729" s="162" t="s">
        <v>10483</v>
      </c>
      <c r="FH729" s="162" t="s">
        <v>10483</v>
      </c>
      <c r="FI729" s="162" t="s">
        <v>10483</v>
      </c>
      <c r="FJ729" s="162" t="s">
        <v>10483</v>
      </c>
      <c r="FK729" s="162" t="s">
        <v>10483</v>
      </c>
      <c r="FO729" s="162" t="s">
        <v>10483</v>
      </c>
      <c r="FP729" s="162" t="s">
        <v>10483</v>
      </c>
      <c r="FQ729" s="162" t="s">
        <v>10483</v>
      </c>
      <c r="FR729" s="162" t="s">
        <v>10483</v>
      </c>
      <c r="FS729" s="162" t="s">
        <v>10483</v>
      </c>
      <c r="FT729" s="162" t="s">
        <v>10483</v>
      </c>
      <c r="FU729" s="162" t="s">
        <v>10483</v>
      </c>
      <c r="FV729" s="162" t="s">
        <v>10483</v>
      </c>
      <c r="FW729" s="162" t="s">
        <v>10483</v>
      </c>
      <c r="FX729" s="162" t="s">
        <v>10483</v>
      </c>
      <c r="FY729" s="162" t="s">
        <v>10483</v>
      </c>
      <c r="FZ729" s="162" t="s">
        <v>10483</v>
      </c>
      <c r="GA729" s="162" t="s">
        <v>10483</v>
      </c>
      <c r="GB729" s="162" t="s">
        <v>10483</v>
      </c>
      <c r="GC729" s="162"/>
      <c r="GD729" s="162" t="s">
        <v>10483</v>
      </c>
      <c r="GE729" s="162" t="s">
        <v>10483</v>
      </c>
      <c r="GF729" s="162" t="s">
        <v>10483</v>
      </c>
      <c r="GG729" s="162" t="s">
        <v>10483</v>
      </c>
      <c r="GH729" s="162" t="s">
        <v>10483</v>
      </c>
      <c r="GI729" s="162" t="s">
        <v>10483</v>
      </c>
      <c r="GJ729" s="162" t="s">
        <v>10483</v>
      </c>
      <c r="GK729" s="162" t="s">
        <v>10483</v>
      </c>
      <c r="GL729" s="162" t="s">
        <v>10483</v>
      </c>
      <c r="GM729" s="162" t="s">
        <v>10483</v>
      </c>
      <c r="GN729" s="162" t="s">
        <v>10483</v>
      </c>
      <c r="GO729" s="162" t="s">
        <v>10483</v>
      </c>
      <c r="GP729" s="162" t="s">
        <v>10483</v>
      </c>
      <c r="GQ729" s="162" t="s">
        <v>10483</v>
      </c>
      <c r="GZ729" s="166"/>
      <c r="HA729" s="166"/>
      <c r="HB729" s="166"/>
      <c r="HC729" s="166"/>
      <c r="HD729" s="166"/>
      <c r="HE729" s="166"/>
      <c r="HF729" s="166"/>
      <c r="HG729" s="166"/>
      <c r="HH729" s="166"/>
      <c r="HI729" s="166"/>
      <c r="HJ729" s="166"/>
      <c r="HK729" s="166"/>
      <c r="JZ729" s="9"/>
      <c r="KA729" s="9"/>
      <c r="KB729" s="9"/>
      <c r="KC729" s="9"/>
      <c r="KD729" s="9"/>
      <c r="KE729" s="9"/>
      <c r="KF729" s="9"/>
      <c r="VI729" s="4"/>
      <c r="VJ729" s="4"/>
      <c r="WA729" s="3" t="s">
        <v>777</v>
      </c>
      <c r="WE729" s="6"/>
      <c r="XK729"/>
      <c r="XL729" s="6"/>
      <c r="XN729" s="6" t="s">
        <v>9403</v>
      </c>
      <c r="XO729" s="6" t="s">
        <v>9379</v>
      </c>
      <c r="XP729" s="6" t="s">
        <v>9403</v>
      </c>
      <c r="XQ729" s="6" t="s">
        <v>9403</v>
      </c>
      <c r="XV729"/>
    </row>
    <row r="730" spans="1:684" ht="33" customHeight="1" x14ac:dyDescent="0.2">
      <c r="B730" s="64" t="s">
        <v>11357</v>
      </c>
      <c r="C730" s="64" t="s">
        <v>9823</v>
      </c>
      <c r="D730" s="64"/>
      <c r="E730" s="64"/>
      <c r="K730" s="6" t="s">
        <v>10562</v>
      </c>
      <c r="L730" s="6">
        <v>36</v>
      </c>
      <c r="M730" s="138" t="s">
        <v>10563</v>
      </c>
      <c r="N730" s="3" t="s">
        <v>10564</v>
      </c>
      <c r="O730" s="3" t="s">
        <v>10565</v>
      </c>
      <c r="P730" s="3">
        <v>3</v>
      </c>
      <c r="Q730" s="6" t="s">
        <v>10566</v>
      </c>
      <c r="S730" s="3" t="s">
        <v>75</v>
      </c>
      <c r="T730" s="3" t="s">
        <v>10567</v>
      </c>
      <c r="U730" s="3" t="s">
        <v>10568</v>
      </c>
      <c r="V730" s="3" t="s">
        <v>10569</v>
      </c>
      <c r="W730" s="3" t="s">
        <v>7933</v>
      </c>
      <c r="Y730" s="3" t="s">
        <v>2226</v>
      </c>
      <c r="Z730" s="3" t="s">
        <v>2177</v>
      </c>
      <c r="AB730" s="6" t="s">
        <v>8814</v>
      </c>
      <c r="AC730" s="6" t="s">
        <v>7003</v>
      </c>
      <c r="AD730" s="3" t="s">
        <v>10570</v>
      </c>
      <c r="AE730" s="3" t="s">
        <v>10571</v>
      </c>
      <c r="AF730" s="3" t="s">
        <v>10572</v>
      </c>
      <c r="AH730" s="3" t="s">
        <v>7297</v>
      </c>
      <c r="AI730" s="3" t="s">
        <v>10573</v>
      </c>
      <c r="AJ730" s="3" t="s">
        <v>49</v>
      </c>
      <c r="AK730" s="3" t="s">
        <v>49</v>
      </c>
      <c r="AL730" s="3" t="s">
        <v>10574</v>
      </c>
      <c r="AM730" s="6" t="s">
        <v>10499</v>
      </c>
      <c r="AN730" s="134" t="s">
        <v>537</v>
      </c>
      <c r="AO730" s="9">
        <v>4</v>
      </c>
      <c r="AP730" s="28">
        <v>4</v>
      </c>
      <c r="AQ730" s="28">
        <v>90</v>
      </c>
      <c r="AR730" s="98" t="s">
        <v>3247</v>
      </c>
      <c r="AT730" s="98">
        <v>40</v>
      </c>
      <c r="AU730" s="98">
        <v>40</v>
      </c>
      <c r="AV730" s="98">
        <v>0</v>
      </c>
      <c r="AW730" s="98">
        <v>22.3</v>
      </c>
      <c r="AX730" s="98">
        <v>2</v>
      </c>
      <c r="AY730" s="226" t="s">
        <v>7991</v>
      </c>
      <c r="AZ730" s="28" t="s">
        <v>7297</v>
      </c>
      <c r="BA730" s="28" t="s">
        <v>7297</v>
      </c>
      <c r="BB730" s="28" t="s">
        <v>542</v>
      </c>
      <c r="BC730" s="28" t="s">
        <v>1757</v>
      </c>
      <c r="BE730" s="28" t="s">
        <v>8477</v>
      </c>
      <c r="BF730" s="28" t="s">
        <v>7297</v>
      </c>
      <c r="BH730" s="28" t="s">
        <v>7529</v>
      </c>
      <c r="BI730" s="28" t="s">
        <v>1529</v>
      </c>
      <c r="BK730" s="28" t="s">
        <v>4885</v>
      </c>
      <c r="BL730" s="28" t="s">
        <v>178</v>
      </c>
      <c r="BQ730" s="28" t="s">
        <v>7529</v>
      </c>
      <c r="BR730" s="227" t="s">
        <v>10575</v>
      </c>
      <c r="BT730" s="28" t="s">
        <v>10576</v>
      </c>
      <c r="BU730" s="28" t="s">
        <v>10577</v>
      </c>
      <c r="BV730" s="28" t="s">
        <v>10578</v>
      </c>
      <c r="BW730" s="28" t="s">
        <v>10579</v>
      </c>
      <c r="CE730" s="28" t="s">
        <v>3247</v>
      </c>
      <c r="CF730" s="28" t="s">
        <v>3246</v>
      </c>
      <c r="CK730" s="28" t="s">
        <v>4594</v>
      </c>
      <c r="CL730" s="28">
        <v>14</v>
      </c>
      <c r="CM730" s="28">
        <v>11</v>
      </c>
      <c r="CN730" s="3" t="s">
        <v>178</v>
      </c>
      <c r="CO730" s="3">
        <v>10</v>
      </c>
      <c r="CX730" s="65">
        <v>10</v>
      </c>
      <c r="DE730" s="3" t="s">
        <v>4143</v>
      </c>
      <c r="DF730" s="3" t="s">
        <v>4143</v>
      </c>
      <c r="DG730" s="29">
        <v>2.4</v>
      </c>
      <c r="DH730" s="29">
        <v>1.1000000000000001</v>
      </c>
      <c r="DJ730" s="29">
        <v>1.2</v>
      </c>
      <c r="DK730" s="29">
        <v>0.7</v>
      </c>
      <c r="EF730" s="9"/>
      <c r="EK730" s="3" t="s">
        <v>6921</v>
      </c>
      <c r="EL730" s="3" t="s">
        <v>6921</v>
      </c>
      <c r="EM730" s="29">
        <v>27.9</v>
      </c>
      <c r="EN730" s="29">
        <v>5.2</v>
      </c>
      <c r="EP730" s="29">
        <v>18.3</v>
      </c>
      <c r="EQ730" s="29">
        <v>4.9000000000000004</v>
      </c>
      <c r="FK730" s="9"/>
      <c r="FQ730" s="3" t="s">
        <v>4126</v>
      </c>
      <c r="FR730" s="3" t="s">
        <v>4126</v>
      </c>
      <c r="FS730" s="29">
        <v>3.1</v>
      </c>
      <c r="FT730" s="29">
        <v>0.7</v>
      </c>
      <c r="FU730" s="53" t="s">
        <v>10483</v>
      </c>
      <c r="FV730" s="29">
        <v>2.6</v>
      </c>
      <c r="FW730" s="29">
        <v>0.9</v>
      </c>
      <c r="GP730" s="2"/>
      <c r="GQ730" s="9"/>
      <c r="GT730" s="9"/>
      <c r="GU730" s="3"/>
      <c r="GZ730" s="164"/>
      <c r="HA730" s="164"/>
      <c r="HB730" s="164"/>
      <c r="HC730" s="164"/>
      <c r="HD730" s="164"/>
      <c r="HE730" s="164"/>
      <c r="HF730" s="164"/>
      <c r="HG730" s="164"/>
      <c r="HH730" s="164"/>
      <c r="HI730" s="164"/>
      <c r="HJ730" s="164"/>
      <c r="HK730" s="164"/>
      <c r="HL730" s="3"/>
      <c r="HM730" s="3"/>
      <c r="HN730" s="9"/>
      <c r="HO730" s="3" t="s">
        <v>542</v>
      </c>
      <c r="HP730" s="3"/>
      <c r="HQ730" s="3"/>
      <c r="HR730" s="3"/>
      <c r="HS730" s="3"/>
      <c r="HT730" s="3"/>
      <c r="HU730" s="3"/>
      <c r="HV730" s="3"/>
      <c r="HW730" s="3"/>
      <c r="HX730" s="3"/>
      <c r="HY730" s="3"/>
      <c r="IA730" s="3" t="s">
        <v>4125</v>
      </c>
      <c r="IB730" s="3" t="s">
        <v>4125</v>
      </c>
      <c r="IC730" s="29">
        <v>3.1</v>
      </c>
      <c r="ID730" s="29">
        <v>1.3</v>
      </c>
      <c r="IF730" s="29">
        <v>1.9</v>
      </c>
      <c r="IG730" s="29">
        <v>1</v>
      </c>
      <c r="JA730" s="3" t="s">
        <v>4124</v>
      </c>
      <c r="JB730" s="3" t="s">
        <v>4124</v>
      </c>
      <c r="JC730" s="29">
        <v>3.6</v>
      </c>
      <c r="JD730" s="29">
        <v>1.5</v>
      </c>
      <c r="JF730" s="29">
        <v>1.7</v>
      </c>
      <c r="JG730" s="29">
        <v>1</v>
      </c>
      <c r="JZ730" s="9"/>
      <c r="KA730" s="9"/>
      <c r="KB730" s="9"/>
      <c r="KC730" s="9"/>
      <c r="KD730" s="9"/>
      <c r="KE730" s="9"/>
      <c r="KF730" s="9"/>
      <c r="KX730" s="3" t="s">
        <v>4139</v>
      </c>
      <c r="KY730" s="3" t="s">
        <v>4139</v>
      </c>
      <c r="KZ730" s="29">
        <v>1.5</v>
      </c>
      <c r="LA730" s="29">
        <v>1.1000000000000001</v>
      </c>
      <c r="LC730" s="29">
        <v>0.7</v>
      </c>
      <c r="LD730" s="29">
        <v>0.7</v>
      </c>
      <c r="MS730" s="3" t="s">
        <v>4104</v>
      </c>
      <c r="MT730" s="3" t="s">
        <v>4104</v>
      </c>
      <c r="MU730" s="29">
        <v>22.9</v>
      </c>
      <c r="MV730" s="29">
        <v>2.7</v>
      </c>
      <c r="MX730" s="29">
        <v>22.8</v>
      </c>
      <c r="MY730" s="29">
        <v>3.1</v>
      </c>
      <c r="PM730" s="3" t="s">
        <v>8140</v>
      </c>
      <c r="PN730" s="3" t="s">
        <v>8140</v>
      </c>
      <c r="PO730" s="29">
        <v>3.4</v>
      </c>
      <c r="PP730" s="29">
        <v>0.9</v>
      </c>
      <c r="PQ730" s="29">
        <v>2.8</v>
      </c>
      <c r="PR730" s="29">
        <v>0.7</v>
      </c>
      <c r="VI730" s="4"/>
      <c r="VJ730" s="4"/>
      <c r="VZ730" s="134" t="s">
        <v>537</v>
      </c>
      <c r="WA730" s="134" t="s">
        <v>537</v>
      </c>
      <c r="WE730" s="6"/>
      <c r="XK730"/>
      <c r="XL730" s="6"/>
      <c r="XU730" s="3" t="s">
        <v>10572</v>
      </c>
      <c r="XV730" s="3">
        <v>4</v>
      </c>
      <c r="XW730" s="3"/>
      <c r="XY730" s="6"/>
      <c r="YA730" s="3"/>
      <c r="YD730" s="6"/>
      <c r="YH730" s="3"/>
      <c r="YV730" s="6"/>
      <c r="YW730" s="3"/>
      <c r="YZ730" s="6"/>
      <c r="ZA730" s="3"/>
      <c r="ZB730" s="6"/>
      <c r="ZC730" s="24"/>
      <c r="ZD730" s="3"/>
      <c r="ZE730" s="24"/>
      <c r="ZF730" s="3"/>
      <c r="ZG730" s="13"/>
      <c r="ZH730" s="3"/>
    </row>
    <row r="731" spans="1:684" ht="33" customHeight="1" x14ac:dyDescent="0.2">
      <c r="K731" s="6" t="s">
        <v>10562</v>
      </c>
      <c r="L731" s="6">
        <v>36</v>
      </c>
      <c r="T731" s="3" t="s">
        <v>10580</v>
      </c>
      <c r="AE731" s="3" t="s">
        <v>10581</v>
      </c>
      <c r="AF731" s="3" t="s">
        <v>10582</v>
      </c>
      <c r="AH731" s="3" t="s">
        <v>7297</v>
      </c>
      <c r="AI731" s="3" t="s">
        <v>10583</v>
      </c>
      <c r="AJ731" s="3" t="s">
        <v>49</v>
      </c>
      <c r="AK731" s="3" t="s">
        <v>49</v>
      </c>
      <c r="AL731" s="9"/>
      <c r="AM731" s="6" t="s">
        <v>799</v>
      </c>
      <c r="AO731" s="9">
        <v>4</v>
      </c>
      <c r="AP731" s="28">
        <v>4</v>
      </c>
      <c r="AQ731" s="28">
        <v>90</v>
      </c>
      <c r="BH731" s="28" t="s">
        <v>7529</v>
      </c>
      <c r="BQ731" s="28" t="s">
        <v>7529</v>
      </c>
      <c r="CL731" s="28">
        <v>14</v>
      </c>
      <c r="CM731" s="28">
        <v>11</v>
      </c>
      <c r="CO731" s="3">
        <v>10</v>
      </c>
      <c r="CX731" s="65">
        <v>10</v>
      </c>
      <c r="DG731" s="29">
        <v>2.4</v>
      </c>
      <c r="DH731" s="29">
        <v>1</v>
      </c>
      <c r="DJ731" s="29">
        <v>1.7</v>
      </c>
      <c r="DK731" s="29">
        <v>0.8</v>
      </c>
      <c r="EF731" s="9"/>
      <c r="EM731" s="29">
        <v>30.5</v>
      </c>
      <c r="EN731" s="29">
        <v>7.5</v>
      </c>
      <c r="EP731" s="29">
        <v>21.5</v>
      </c>
      <c r="EQ731" s="29">
        <v>5.0999999999999996</v>
      </c>
      <c r="FK731" s="9"/>
      <c r="FS731" s="29">
        <v>3.1</v>
      </c>
      <c r="FT731" s="29">
        <v>0.8</v>
      </c>
      <c r="FU731" s="53" t="s">
        <v>10483</v>
      </c>
      <c r="FV731" s="29">
        <v>2.6</v>
      </c>
      <c r="FW731" s="29">
        <v>0.8</v>
      </c>
      <c r="GP731" s="2"/>
      <c r="GQ731" s="9"/>
      <c r="GT731" s="9"/>
      <c r="GU731" s="3"/>
      <c r="GZ731" s="164"/>
      <c r="HA731" s="164"/>
      <c r="HB731" s="164"/>
      <c r="HC731" s="164"/>
      <c r="HD731" s="164"/>
      <c r="HE731" s="164"/>
      <c r="HF731" s="164"/>
      <c r="HG731" s="164"/>
      <c r="HH731" s="164"/>
      <c r="HI731" s="164"/>
      <c r="HJ731" s="164"/>
      <c r="HK731" s="164"/>
      <c r="HL731" s="3"/>
      <c r="HM731" s="3"/>
      <c r="HN731" s="9"/>
      <c r="HP731" s="3"/>
      <c r="HQ731" s="3"/>
      <c r="HR731" s="3"/>
      <c r="HS731" s="3"/>
      <c r="HT731" s="3"/>
      <c r="HU731" s="3"/>
      <c r="HV731" s="3"/>
      <c r="HW731" s="3"/>
      <c r="HX731" s="3"/>
      <c r="HY731" s="3"/>
      <c r="IC731" s="29">
        <v>2.8</v>
      </c>
      <c r="ID731" s="29">
        <v>1.5</v>
      </c>
      <c r="IF731" s="29">
        <v>2.1</v>
      </c>
      <c r="IG731" s="29">
        <v>1.3</v>
      </c>
      <c r="JC731" s="29">
        <v>3.3</v>
      </c>
      <c r="JD731" s="29">
        <v>1.4</v>
      </c>
      <c r="JF731" s="29">
        <v>2.2999999999999998</v>
      </c>
      <c r="JG731" s="29">
        <v>1.2</v>
      </c>
      <c r="JZ731" s="9"/>
      <c r="KA731" s="9"/>
      <c r="KB731" s="9"/>
      <c r="KC731" s="9"/>
      <c r="KD731" s="9"/>
      <c r="KE731" s="9"/>
      <c r="KF731" s="9"/>
      <c r="KZ731" s="29">
        <v>1.7</v>
      </c>
      <c r="LA731" s="29">
        <v>1</v>
      </c>
      <c r="LC731" s="29">
        <v>1.1000000000000001</v>
      </c>
      <c r="LD731" s="29">
        <v>0.8</v>
      </c>
      <c r="MU731" s="29">
        <v>22.2</v>
      </c>
      <c r="MV731" s="29">
        <v>2.2000000000000002</v>
      </c>
      <c r="MX731" s="29">
        <v>22.3</v>
      </c>
      <c r="MY731" s="29">
        <v>2.2000000000000002</v>
      </c>
      <c r="PO731" s="29">
        <v>3.3</v>
      </c>
      <c r="PP731" s="29">
        <v>0.9</v>
      </c>
      <c r="PQ731" s="29">
        <v>2.9</v>
      </c>
      <c r="PR731" s="29">
        <v>0.9</v>
      </c>
      <c r="VI731" s="4"/>
      <c r="VJ731" s="4"/>
      <c r="WA731" s="134" t="s">
        <v>537</v>
      </c>
      <c r="WE731" s="6"/>
      <c r="XK731"/>
      <c r="XL731" s="6"/>
      <c r="XU731" s="3" t="s">
        <v>10582</v>
      </c>
      <c r="XV731" s="3">
        <v>4</v>
      </c>
      <c r="XW731" s="3"/>
      <c r="XY731" s="6"/>
      <c r="YA731" s="3"/>
      <c r="YD731" s="6"/>
      <c r="YH731" s="3"/>
      <c r="YV731" s="6"/>
      <c r="YW731" s="3"/>
      <c r="YZ731" s="6"/>
      <c r="ZA731" s="3"/>
      <c r="ZB731" s="6"/>
      <c r="ZC731" s="24"/>
      <c r="ZD731" s="3"/>
      <c r="ZE731" s="24"/>
      <c r="ZF731" s="3"/>
      <c r="ZG731" s="13"/>
      <c r="ZH731" s="3"/>
    </row>
    <row r="732" spans="1:684" ht="33" customHeight="1" x14ac:dyDescent="0.2">
      <c r="K732" s="6" t="s">
        <v>10562</v>
      </c>
      <c r="L732" s="6">
        <v>36</v>
      </c>
      <c r="T732" s="3" t="s">
        <v>10584</v>
      </c>
      <c r="AE732" s="3" t="s">
        <v>10585</v>
      </c>
      <c r="AL732" s="9"/>
      <c r="AM732" s="6" t="s">
        <v>9403</v>
      </c>
      <c r="AO732" s="9"/>
      <c r="AP732" s="9"/>
      <c r="AQ732" s="9"/>
      <c r="BH732" s="28" t="s">
        <v>7529</v>
      </c>
      <c r="BQ732" s="28" t="s">
        <v>7529</v>
      </c>
      <c r="CL732" s="28">
        <v>12</v>
      </c>
      <c r="CM732" s="28">
        <v>11</v>
      </c>
      <c r="CO732" s="3">
        <v>10</v>
      </c>
      <c r="CX732" s="65">
        <v>10</v>
      </c>
      <c r="DG732" s="29">
        <v>2.1</v>
      </c>
      <c r="DH732" s="29">
        <v>0.9</v>
      </c>
      <c r="DJ732" s="29">
        <v>1.9</v>
      </c>
      <c r="DK732" s="29">
        <v>0.9</v>
      </c>
      <c r="EF732" s="9"/>
      <c r="EM732" s="29">
        <v>26.3</v>
      </c>
      <c r="EN732" s="29">
        <v>5.7</v>
      </c>
      <c r="EP732" s="29">
        <v>24</v>
      </c>
      <c r="EQ732" s="29">
        <v>5</v>
      </c>
      <c r="FK732" s="9"/>
      <c r="FS732" s="29">
        <v>2.6</v>
      </c>
      <c r="FT732" s="29">
        <v>0.9</v>
      </c>
      <c r="FU732" s="53" t="s">
        <v>10483</v>
      </c>
      <c r="FV732" s="29">
        <v>2.7</v>
      </c>
      <c r="FW732" s="29">
        <v>0.8</v>
      </c>
      <c r="GP732" s="2"/>
      <c r="GQ732" s="9"/>
      <c r="GT732" s="9"/>
      <c r="GU732" s="3"/>
      <c r="GZ732" s="164"/>
      <c r="HA732" s="164"/>
      <c r="HB732" s="164"/>
      <c r="HC732" s="164"/>
      <c r="HD732" s="164"/>
      <c r="HE732" s="164"/>
      <c r="HF732" s="164"/>
      <c r="HG732" s="164"/>
      <c r="HH732" s="164"/>
      <c r="HI732" s="164"/>
      <c r="HJ732" s="164"/>
      <c r="HK732" s="164"/>
      <c r="HL732" s="3"/>
      <c r="HM732" s="3"/>
      <c r="HN732" s="9"/>
      <c r="HP732" s="3"/>
      <c r="HQ732" s="3"/>
      <c r="HR732" s="3"/>
      <c r="HS732" s="3"/>
      <c r="HT732" s="3"/>
      <c r="HU732" s="3"/>
      <c r="HV732" s="3"/>
      <c r="HW732" s="3"/>
      <c r="HX732" s="3"/>
      <c r="HY732" s="3"/>
      <c r="IC732" s="29">
        <v>2.9</v>
      </c>
      <c r="ID732" s="29">
        <v>1.2</v>
      </c>
      <c r="IF732" s="29">
        <v>2.7</v>
      </c>
      <c r="IG732" s="29">
        <v>1.1000000000000001</v>
      </c>
      <c r="JC732" s="29">
        <v>3.1</v>
      </c>
      <c r="JD732" s="29">
        <v>1.1000000000000001</v>
      </c>
      <c r="JF732" s="29">
        <v>3</v>
      </c>
      <c r="JG732" s="29">
        <v>1</v>
      </c>
      <c r="JZ732" s="9"/>
      <c r="KA732" s="9"/>
      <c r="KB732" s="9"/>
      <c r="KC732" s="9"/>
      <c r="KD732" s="9"/>
      <c r="KE732" s="9"/>
      <c r="KF732" s="9"/>
      <c r="KZ732" s="29">
        <v>1.3</v>
      </c>
      <c r="LA732" s="29">
        <v>1</v>
      </c>
      <c r="LC732" s="29">
        <v>0.9</v>
      </c>
      <c r="LD732" s="29">
        <v>0.9</v>
      </c>
      <c r="MU732" s="29">
        <v>22.5</v>
      </c>
      <c r="MV732" s="29">
        <v>2</v>
      </c>
      <c r="MX732" s="29">
        <v>22.2</v>
      </c>
      <c r="MY732" s="29">
        <v>2.2999999999999998</v>
      </c>
      <c r="PO732" s="29">
        <v>3.1</v>
      </c>
      <c r="PP732" s="29">
        <v>1.1000000000000001</v>
      </c>
      <c r="PQ732" s="29">
        <v>3.1</v>
      </c>
      <c r="PR732" s="29">
        <v>0.9</v>
      </c>
      <c r="VI732" s="4"/>
      <c r="VJ732" s="4"/>
      <c r="WA732" s="134" t="s">
        <v>537</v>
      </c>
      <c r="WE732" s="6"/>
      <c r="XK732"/>
      <c r="XL732" s="6"/>
      <c r="XV732"/>
      <c r="XW732" s="3"/>
      <c r="XY732" s="6"/>
      <c r="YA732" s="3"/>
      <c r="YD732" s="6"/>
      <c r="YH732" s="3"/>
      <c r="YV732" s="6"/>
      <c r="YW732" s="3"/>
      <c r="YZ732" s="6"/>
      <c r="ZA732" s="3"/>
      <c r="ZB732" s="6"/>
      <c r="ZC732" s="24"/>
      <c r="ZD732" s="3"/>
      <c r="ZE732" s="24"/>
      <c r="ZF732" s="3"/>
      <c r="ZG732" s="13"/>
      <c r="ZH732" s="3"/>
    </row>
    <row r="733" spans="1:684" ht="33" customHeight="1" x14ac:dyDescent="0.2">
      <c r="B733" s="64" t="s">
        <v>11357</v>
      </c>
      <c r="C733" s="64" t="s">
        <v>9823</v>
      </c>
      <c r="D733" s="64"/>
      <c r="E733" s="64"/>
      <c r="K733" s="6" t="s">
        <v>10586</v>
      </c>
      <c r="L733" s="6">
        <v>47</v>
      </c>
      <c r="M733" s="138" t="s">
        <v>10587</v>
      </c>
      <c r="N733" s="3" t="s">
        <v>10588</v>
      </c>
      <c r="O733" s="3" t="s">
        <v>10589</v>
      </c>
      <c r="P733" s="3">
        <v>2</v>
      </c>
      <c r="Q733" s="6" t="s">
        <v>7328</v>
      </c>
      <c r="S733" s="3" t="s">
        <v>75</v>
      </c>
      <c r="T733" s="3" t="s">
        <v>8536</v>
      </c>
      <c r="U733" s="3" t="s">
        <v>10590</v>
      </c>
      <c r="V733" s="3" t="s">
        <v>10591</v>
      </c>
      <c r="W733" s="3" t="s">
        <v>7933</v>
      </c>
      <c r="Y733" s="3" t="s">
        <v>10592</v>
      </c>
      <c r="Z733" s="3" t="s">
        <v>10593</v>
      </c>
      <c r="AB733" s="6" t="s">
        <v>8814</v>
      </c>
      <c r="AC733" s="6" t="s">
        <v>7003</v>
      </c>
      <c r="AD733" s="3" t="s">
        <v>10594</v>
      </c>
      <c r="AE733" s="3" t="s">
        <v>10595</v>
      </c>
      <c r="AF733" s="3" t="s">
        <v>7410</v>
      </c>
      <c r="AH733" s="3" t="s">
        <v>7297</v>
      </c>
      <c r="AI733" s="3" t="s">
        <v>10596</v>
      </c>
      <c r="AJ733" s="3" t="s">
        <v>49</v>
      </c>
      <c r="AK733" s="3" t="s">
        <v>49</v>
      </c>
      <c r="AL733" s="3" t="s">
        <v>10597</v>
      </c>
      <c r="AM733" s="6" t="s">
        <v>810</v>
      </c>
      <c r="AN733" s="3" t="s">
        <v>777</v>
      </c>
      <c r="AO733" s="9">
        <v>1</v>
      </c>
      <c r="AP733" s="28">
        <v>1</v>
      </c>
      <c r="AQ733" s="28">
        <v>90</v>
      </c>
      <c r="AR733" s="98" t="s">
        <v>3247</v>
      </c>
      <c r="AT733" s="98">
        <v>1934</v>
      </c>
      <c r="AU733" s="98">
        <v>1144</v>
      </c>
      <c r="AV733" s="98">
        <v>776</v>
      </c>
      <c r="AW733" s="98">
        <v>13.7</v>
      </c>
      <c r="AX733" s="98">
        <v>1</v>
      </c>
      <c r="AY733" s="226" t="s">
        <v>10598</v>
      </c>
      <c r="AZ733" s="28" t="s">
        <v>1757</v>
      </c>
      <c r="BA733" s="28" t="s">
        <v>1757</v>
      </c>
      <c r="BB733" s="28" t="s">
        <v>1757</v>
      </c>
      <c r="BC733" s="28" t="s">
        <v>1757</v>
      </c>
      <c r="BE733" s="28" t="s">
        <v>8477</v>
      </c>
      <c r="BF733" s="28" t="s">
        <v>7297</v>
      </c>
      <c r="BH733" s="28" t="s">
        <v>7529</v>
      </c>
      <c r="BI733" s="28" t="s">
        <v>1529</v>
      </c>
      <c r="BK733" s="28" t="s">
        <v>4293</v>
      </c>
      <c r="BL733" s="28" t="s">
        <v>189</v>
      </c>
      <c r="BQ733" s="28" t="s">
        <v>7529</v>
      </c>
      <c r="BR733" s="227" t="s">
        <v>10599</v>
      </c>
      <c r="BT733" s="28" t="s">
        <v>10600</v>
      </c>
      <c r="BU733" s="28" t="s">
        <v>10601</v>
      </c>
      <c r="BV733" s="28" t="s">
        <v>10602</v>
      </c>
      <c r="BW733" s="28" t="s">
        <v>10603</v>
      </c>
      <c r="CE733" s="28" t="s">
        <v>3247</v>
      </c>
      <c r="CF733" s="28" t="s">
        <v>7536</v>
      </c>
      <c r="CK733" s="28" t="s">
        <v>4594</v>
      </c>
      <c r="CL733" s="28">
        <v>958</v>
      </c>
      <c r="CM733" s="28">
        <v>817</v>
      </c>
      <c r="CN733" s="3" t="s">
        <v>4893</v>
      </c>
      <c r="CO733" s="3">
        <v>752</v>
      </c>
      <c r="CY733" s="65">
        <v>752</v>
      </c>
      <c r="EF733" s="9"/>
      <c r="EK733" s="3" t="s">
        <v>10604</v>
      </c>
      <c r="EL733" s="3" t="s">
        <v>10604</v>
      </c>
      <c r="EM733" s="29">
        <v>3.2</v>
      </c>
      <c r="EN733" s="29">
        <v>0.62</v>
      </c>
      <c r="EP733" s="29">
        <v>3.22</v>
      </c>
      <c r="EQ733" s="29">
        <v>0.59</v>
      </c>
      <c r="EV733" s="65">
        <v>3.24</v>
      </c>
      <c r="EW733" s="65">
        <v>0.61</v>
      </c>
      <c r="FK733" s="9"/>
      <c r="FQ733" s="8" t="s">
        <v>11158</v>
      </c>
      <c r="FR733" s="8" t="s">
        <v>4164</v>
      </c>
      <c r="FS733" s="36">
        <v>1.4</v>
      </c>
      <c r="FT733" s="36">
        <v>1.1000000000000001</v>
      </c>
      <c r="FU733" s="274" t="s">
        <v>10483</v>
      </c>
      <c r="FV733" s="36">
        <v>0.6</v>
      </c>
      <c r="FW733" s="36">
        <v>0.6</v>
      </c>
      <c r="FX733" s="36"/>
      <c r="GP733" s="2"/>
      <c r="GQ733" s="9"/>
      <c r="GT733" s="9"/>
      <c r="GU733" s="3"/>
      <c r="GV733" s="3"/>
      <c r="GW733" s="3"/>
      <c r="GX733" s="3"/>
      <c r="GY733" s="3"/>
      <c r="GZ733" s="164"/>
      <c r="HA733" s="164"/>
      <c r="HB733" s="164"/>
      <c r="HC733" s="164"/>
      <c r="HD733" s="164"/>
      <c r="HE733" s="164"/>
      <c r="HF733" s="164"/>
      <c r="HG733" s="164"/>
      <c r="HH733" s="164"/>
      <c r="HI733" s="164"/>
      <c r="HJ733" s="164"/>
      <c r="HK733" s="164"/>
      <c r="HL733" s="3"/>
      <c r="HM733" s="3"/>
      <c r="HN733" s="9"/>
      <c r="HO733" s="3" t="s">
        <v>542</v>
      </c>
      <c r="HP733" s="3"/>
      <c r="HQ733" s="3"/>
      <c r="HR733" s="3"/>
      <c r="HS733" s="3"/>
      <c r="HT733" s="3"/>
      <c r="HU733" s="3"/>
      <c r="HV733" s="3"/>
      <c r="HW733" s="3"/>
      <c r="HX733" s="3"/>
      <c r="HY733" s="3"/>
      <c r="JZ733" s="9"/>
      <c r="KA733" s="9"/>
      <c r="KB733" s="9"/>
      <c r="KC733" s="9"/>
      <c r="KD733" s="9"/>
      <c r="KE733" s="9"/>
      <c r="KF733" s="9"/>
      <c r="PM733" s="3" t="s">
        <v>8141</v>
      </c>
      <c r="PN733" s="3" t="s">
        <v>8141</v>
      </c>
      <c r="PO733" s="29">
        <v>2.88</v>
      </c>
      <c r="PP733" s="29">
        <v>0.81</v>
      </c>
      <c r="PQ733" s="29">
        <v>2.82</v>
      </c>
      <c r="PR733" s="29">
        <v>0.77</v>
      </c>
      <c r="PW733" s="65">
        <v>2.85</v>
      </c>
      <c r="PX733" s="65">
        <v>0.75</v>
      </c>
      <c r="QL733" s="3" t="s">
        <v>7400</v>
      </c>
      <c r="QM733" s="3" t="s">
        <v>7400</v>
      </c>
      <c r="QN733" s="29">
        <v>2.8</v>
      </c>
      <c r="QO733" s="29">
        <v>0.67</v>
      </c>
      <c r="QQ733" s="29">
        <v>2.73</v>
      </c>
      <c r="QR733" s="29">
        <v>0.67</v>
      </c>
      <c r="QW733" s="65">
        <v>2.77</v>
      </c>
      <c r="QX733" s="65">
        <v>0.67</v>
      </c>
      <c r="VI733" s="4"/>
      <c r="VJ733" s="4"/>
      <c r="VZ733" s="3" t="s">
        <v>777</v>
      </c>
      <c r="WA733" s="3" t="s">
        <v>777</v>
      </c>
      <c r="WE733" s="6"/>
      <c r="XK733"/>
      <c r="XL733" s="6"/>
      <c r="XS733" s="4" t="s">
        <v>11062</v>
      </c>
      <c r="XU733" s="3" t="s">
        <v>7410</v>
      </c>
      <c r="XV733" s="3">
        <v>1</v>
      </c>
      <c r="XW733" s="3"/>
      <c r="XY733" s="6"/>
      <c r="YA733" s="3"/>
      <c r="YD733" s="6"/>
      <c r="YH733" s="3"/>
      <c r="YV733" s="6"/>
      <c r="YW733" s="3"/>
      <c r="YZ733" s="6"/>
      <c r="ZA733" s="3"/>
      <c r="ZB733" s="6"/>
      <c r="ZC733" s="24"/>
      <c r="ZD733" s="3"/>
      <c r="ZE733" s="24"/>
      <c r="ZF733" s="3"/>
      <c r="ZG733" s="13"/>
      <c r="ZH733" s="3"/>
    </row>
    <row r="734" spans="1:684" ht="33" customHeight="1" x14ac:dyDescent="0.2">
      <c r="K734" s="6" t="s">
        <v>10586</v>
      </c>
      <c r="L734" s="6">
        <v>47</v>
      </c>
      <c r="T734" s="3" t="s">
        <v>8387</v>
      </c>
      <c r="AG734" s="6"/>
      <c r="AL734" s="9"/>
      <c r="AM734" s="6" t="s">
        <v>7182</v>
      </c>
      <c r="AO734" s="9"/>
      <c r="AP734" s="9"/>
      <c r="AQ734" s="9"/>
      <c r="BH734" s="28" t="s">
        <v>7529</v>
      </c>
      <c r="BQ734" s="28" t="s">
        <v>7529</v>
      </c>
      <c r="CL734" s="28">
        <v>976</v>
      </c>
      <c r="CM734" s="28">
        <v>889</v>
      </c>
      <c r="CO734" s="3">
        <v>856</v>
      </c>
      <c r="CY734" s="65">
        <v>856</v>
      </c>
      <c r="EF734" s="9"/>
      <c r="EM734" s="29">
        <v>3.28</v>
      </c>
      <c r="EN734" s="29">
        <v>0.62</v>
      </c>
      <c r="EP734" s="29">
        <v>3.29</v>
      </c>
      <c r="EQ734" s="29">
        <v>0.59</v>
      </c>
      <c r="EV734" s="65">
        <v>3.27</v>
      </c>
      <c r="EW734" s="65">
        <v>0.6</v>
      </c>
      <c r="FK734" s="9"/>
      <c r="FQ734" s="8"/>
      <c r="FR734" s="8"/>
      <c r="FS734" s="36">
        <v>1.7</v>
      </c>
      <c r="FT734" s="36">
        <v>1</v>
      </c>
      <c r="FU734" s="274" t="s">
        <v>10483</v>
      </c>
      <c r="FV734" s="36">
        <v>1.2</v>
      </c>
      <c r="FW734" s="36">
        <v>0.8</v>
      </c>
      <c r="FX734" s="36"/>
      <c r="GP734" s="2"/>
      <c r="GQ734" s="9"/>
      <c r="GT734" s="9"/>
      <c r="GU734" s="3"/>
      <c r="GV734" s="3"/>
      <c r="GW734" s="3"/>
      <c r="GX734" s="3"/>
      <c r="GY734" s="3"/>
      <c r="GZ734" s="164"/>
      <c r="HA734" s="164"/>
      <c r="HB734" s="164"/>
      <c r="HC734" s="164"/>
      <c r="HD734" s="164"/>
      <c r="HE734" s="164"/>
      <c r="HF734" s="164"/>
      <c r="HG734" s="164"/>
      <c r="HH734" s="164"/>
      <c r="HI734" s="164"/>
      <c r="HJ734" s="164"/>
      <c r="HK734" s="164"/>
      <c r="HL734" s="3"/>
      <c r="HM734" s="3"/>
      <c r="HN734" s="9"/>
      <c r="HP734" s="3"/>
      <c r="HQ734" s="3"/>
      <c r="HR734" s="3"/>
      <c r="HS734" s="3"/>
      <c r="HT734" s="3"/>
      <c r="HU734" s="3"/>
      <c r="HV734" s="3"/>
      <c r="HW734" s="3"/>
      <c r="HX734" s="3"/>
      <c r="HY734" s="3"/>
      <c r="JZ734" s="9"/>
      <c r="KA734" s="9"/>
      <c r="KB734" s="9"/>
      <c r="KC734" s="9"/>
      <c r="KD734" s="9"/>
      <c r="KE734" s="9"/>
      <c r="KF734" s="9"/>
      <c r="PO734" s="29">
        <v>2.79</v>
      </c>
      <c r="PP734" s="29">
        <v>0.83</v>
      </c>
      <c r="PQ734" s="29">
        <v>2.75</v>
      </c>
      <c r="PR734" s="29">
        <v>0.82</v>
      </c>
      <c r="PW734" s="65">
        <v>2.76</v>
      </c>
      <c r="PX734" s="65">
        <v>0.81</v>
      </c>
      <c r="QN734" s="29">
        <v>2.74</v>
      </c>
      <c r="QO734" s="29">
        <v>0.65</v>
      </c>
      <c r="QQ734" s="29">
        <v>2.67</v>
      </c>
      <c r="QR734" s="29">
        <v>0.67</v>
      </c>
      <c r="QW734" s="65">
        <v>2.69</v>
      </c>
      <c r="QX734" s="65">
        <v>0.66</v>
      </c>
      <c r="VI734" s="4"/>
      <c r="VJ734" s="4"/>
      <c r="WA734" s="3" t="s">
        <v>777</v>
      </c>
      <c r="WE734" s="6"/>
      <c r="XK734"/>
      <c r="XL734" s="6"/>
      <c r="XV734"/>
      <c r="XW734" s="3"/>
      <c r="XY734" s="6"/>
      <c r="YA734" s="3"/>
      <c r="YD734" s="6"/>
      <c r="YH734" s="3"/>
      <c r="YV734" s="6"/>
      <c r="YW734" s="3"/>
      <c r="YZ734" s="6"/>
      <c r="ZA734" s="3"/>
      <c r="ZB734" s="6"/>
      <c r="ZC734" s="24"/>
      <c r="ZD734" s="3"/>
      <c r="ZE734" s="24"/>
      <c r="ZF734" s="3"/>
      <c r="ZG734" s="13"/>
      <c r="ZH734" s="3"/>
    </row>
    <row r="735" spans="1:684" ht="33" customHeight="1" x14ac:dyDescent="0.2">
      <c r="B735" s="64" t="s">
        <v>11357</v>
      </c>
      <c r="C735" s="276" t="s">
        <v>9873</v>
      </c>
      <c r="D735" s="276" t="s">
        <v>1544</v>
      </c>
      <c r="E735" s="276" t="s">
        <v>10048</v>
      </c>
      <c r="F735" s="277"/>
      <c r="G735" s="278"/>
      <c r="H735" s="278"/>
      <c r="I735" s="278"/>
      <c r="J735" s="278"/>
      <c r="K735" s="279" t="s">
        <v>10605</v>
      </c>
      <c r="L735" s="279">
        <v>102</v>
      </c>
      <c r="M735" s="292" t="s">
        <v>10606</v>
      </c>
      <c r="N735" s="3" t="s">
        <v>10607</v>
      </c>
      <c r="O735" s="3" t="s">
        <v>10608</v>
      </c>
      <c r="P735" s="3">
        <v>3</v>
      </c>
      <c r="Q735" s="6" t="s">
        <v>7328</v>
      </c>
      <c r="S735" s="3" t="s">
        <v>75</v>
      </c>
      <c r="T735" s="3" t="s">
        <v>10609</v>
      </c>
      <c r="U735" s="3" t="s">
        <v>49</v>
      </c>
      <c r="V735" s="3" t="s">
        <v>49</v>
      </c>
      <c r="W735" s="3" t="s">
        <v>8653</v>
      </c>
      <c r="Y735" s="3" t="s">
        <v>2673</v>
      </c>
      <c r="Z735" s="3" t="s">
        <v>2175</v>
      </c>
      <c r="AB735" s="6" t="s">
        <v>1837</v>
      </c>
      <c r="AC735" s="6" t="s">
        <v>7003</v>
      </c>
      <c r="AE735" s="3" t="s">
        <v>10610</v>
      </c>
      <c r="AF735" s="3" t="s">
        <v>49</v>
      </c>
      <c r="AG735" s="6"/>
      <c r="AH735" s="3" t="s">
        <v>1757</v>
      </c>
      <c r="AI735" s="3" t="s">
        <v>10611</v>
      </c>
      <c r="AJ735" s="3" t="s">
        <v>3243</v>
      </c>
      <c r="AL735" s="3" t="s">
        <v>10612</v>
      </c>
      <c r="AM735" s="6" t="s">
        <v>1279</v>
      </c>
      <c r="AN735" s="3" t="s">
        <v>777</v>
      </c>
      <c r="AO735" s="9">
        <v>1</v>
      </c>
      <c r="AP735" s="28">
        <v>1</v>
      </c>
      <c r="AQ735" s="9" t="s">
        <v>10613</v>
      </c>
      <c r="AR735" s="98" t="s">
        <v>3247</v>
      </c>
      <c r="AT735" s="98">
        <v>254</v>
      </c>
      <c r="AU735" s="98">
        <v>254</v>
      </c>
      <c r="AV735" s="98">
        <v>0</v>
      </c>
      <c r="AW735" s="98" t="s">
        <v>5975</v>
      </c>
      <c r="AX735" s="98" t="s">
        <v>5975</v>
      </c>
      <c r="AY735" s="98" t="s">
        <v>5975</v>
      </c>
      <c r="AZ735" s="28" t="s">
        <v>1757</v>
      </c>
      <c r="BA735" s="28" t="s">
        <v>1757</v>
      </c>
      <c r="BB735" s="28" t="s">
        <v>1757</v>
      </c>
      <c r="BC735" s="28" t="s">
        <v>1757</v>
      </c>
      <c r="BE735" s="28" t="s">
        <v>8477</v>
      </c>
      <c r="BF735" s="28" t="s">
        <v>7297</v>
      </c>
      <c r="BH735" s="28" t="s">
        <v>7529</v>
      </c>
      <c r="BI735" s="28" t="s">
        <v>1529</v>
      </c>
      <c r="BK735" s="28" t="s">
        <v>10614</v>
      </c>
      <c r="BL735" s="28" t="s">
        <v>10615</v>
      </c>
      <c r="BQ735" s="28" t="s">
        <v>7529</v>
      </c>
      <c r="BR735" s="227" t="s">
        <v>10616</v>
      </c>
      <c r="BT735" s="28" t="s">
        <v>10617</v>
      </c>
      <c r="BU735" s="28" t="s">
        <v>10618</v>
      </c>
      <c r="BV735" s="28" t="s">
        <v>10619</v>
      </c>
      <c r="BW735" s="28" t="s">
        <v>8160</v>
      </c>
      <c r="BX735" s="28" t="s">
        <v>10620</v>
      </c>
      <c r="BY735" s="28" t="s">
        <v>4251</v>
      </c>
      <c r="BZ735" s="28" t="s">
        <v>8305</v>
      </c>
      <c r="CA735" s="28" t="s">
        <v>10621</v>
      </c>
      <c r="CE735" s="28" t="s">
        <v>3247</v>
      </c>
      <c r="CF735" s="28" t="s">
        <v>7536</v>
      </c>
      <c r="CI735" s="118" t="s">
        <v>10622</v>
      </c>
      <c r="CK735" s="28" t="s">
        <v>4594</v>
      </c>
      <c r="CL735" s="28">
        <v>84</v>
      </c>
      <c r="CM735" s="28" t="s">
        <v>5975</v>
      </c>
      <c r="CN735" s="3" t="s">
        <v>10623</v>
      </c>
      <c r="CO735" s="3" t="s">
        <v>5975</v>
      </c>
      <c r="CX735" s="65" t="s">
        <v>5975</v>
      </c>
      <c r="EF735" s="9"/>
      <c r="FK735" s="9"/>
      <c r="FQ735" s="8"/>
      <c r="FR735" s="8"/>
      <c r="FS735" s="36">
        <v>0.9</v>
      </c>
      <c r="FT735" s="36">
        <v>1.2</v>
      </c>
      <c r="FU735" s="274" t="s">
        <v>10483</v>
      </c>
      <c r="FV735" s="36">
        <v>1.2</v>
      </c>
      <c r="FW735" s="36">
        <v>1.3</v>
      </c>
      <c r="FX735" s="36"/>
      <c r="GP735" s="2"/>
      <c r="GQ735" s="9"/>
      <c r="GT735" s="9"/>
      <c r="GU735" s="3"/>
      <c r="GV735" s="3"/>
      <c r="GW735" s="3"/>
      <c r="GX735" s="3"/>
      <c r="GY735" s="3"/>
      <c r="GZ735" s="164"/>
      <c r="HA735" s="164"/>
      <c r="HB735" s="164"/>
      <c r="HC735" s="164"/>
      <c r="HD735" s="164"/>
      <c r="HE735" s="164"/>
      <c r="HF735" s="164"/>
      <c r="HG735" s="164"/>
      <c r="HH735" s="164"/>
      <c r="HI735" s="164"/>
      <c r="HJ735" s="164"/>
      <c r="HK735" s="164"/>
      <c r="HL735" s="3"/>
      <c r="HM735" s="3"/>
      <c r="HN735" s="9"/>
      <c r="HO735" s="3" t="s">
        <v>542</v>
      </c>
      <c r="HP735" s="3"/>
      <c r="HQ735" s="3"/>
      <c r="HR735" s="3"/>
      <c r="HS735" s="3"/>
      <c r="HT735" s="3"/>
      <c r="HU735" s="3"/>
      <c r="HV735" s="3"/>
      <c r="HW735" s="3"/>
      <c r="HX735" s="3"/>
      <c r="HY735" s="3"/>
      <c r="JZ735" s="9"/>
      <c r="KA735" s="9"/>
      <c r="KB735" s="9"/>
      <c r="KC735" s="9"/>
      <c r="KD735" s="9"/>
      <c r="KE735" s="9"/>
      <c r="KF735" s="9"/>
      <c r="QL735" s="8" t="s">
        <v>8345</v>
      </c>
      <c r="QM735" s="8" t="s">
        <v>8345</v>
      </c>
      <c r="QN735" s="36">
        <v>3.65</v>
      </c>
      <c r="QO735" s="36">
        <v>0.6</v>
      </c>
      <c r="QP735" s="36"/>
      <c r="QQ735" s="36">
        <v>3.6</v>
      </c>
      <c r="QR735" s="36">
        <v>0.63</v>
      </c>
      <c r="QS735" s="36"/>
      <c r="QT735" s="131"/>
      <c r="QU735" s="131"/>
      <c r="QV735" s="131"/>
      <c r="QW735" s="131">
        <v>3.6</v>
      </c>
      <c r="QX735" s="131">
        <v>0.6</v>
      </c>
      <c r="VI735" s="4"/>
      <c r="VJ735" s="4"/>
      <c r="VZ735" s="3" t="s">
        <v>777</v>
      </c>
      <c r="WA735" s="3" t="s">
        <v>777</v>
      </c>
      <c r="WE735" s="6"/>
      <c r="XK735"/>
      <c r="XL735" s="6"/>
      <c r="XS735" s="6" t="s">
        <v>11063</v>
      </c>
      <c r="XU735" s="3" t="s">
        <v>49</v>
      </c>
      <c r="XV735" s="3">
        <v>1</v>
      </c>
      <c r="XW735" s="3"/>
      <c r="XY735" s="6"/>
      <c r="YA735" s="3"/>
      <c r="YD735" s="6"/>
      <c r="YH735" s="3"/>
      <c r="YV735" s="6"/>
      <c r="YW735" s="3"/>
      <c r="YZ735" s="6"/>
      <c r="ZA735" s="3"/>
      <c r="ZB735" s="6"/>
      <c r="ZC735" s="24"/>
      <c r="ZD735" s="3"/>
      <c r="ZE735" s="24"/>
      <c r="ZF735" s="3"/>
      <c r="ZG735" s="13"/>
      <c r="ZH735" s="3"/>
    </row>
    <row r="736" spans="1:684" ht="33" customHeight="1" x14ac:dyDescent="0.2">
      <c r="K736" s="6" t="s">
        <v>10605</v>
      </c>
      <c r="L736" s="6">
        <v>102</v>
      </c>
      <c r="M736" s="292" t="s">
        <v>777</v>
      </c>
      <c r="T736" s="3" t="s">
        <v>10624</v>
      </c>
      <c r="AE736" s="3" t="s">
        <v>10625</v>
      </c>
      <c r="AF736" s="3" t="s">
        <v>49</v>
      </c>
      <c r="AG736" s="6"/>
      <c r="AH736" s="3" t="s">
        <v>1757</v>
      </c>
      <c r="AL736" s="9"/>
      <c r="AM736" s="6" t="s">
        <v>1279</v>
      </c>
      <c r="AO736" s="9"/>
      <c r="AP736" s="9"/>
      <c r="AQ736" s="9"/>
      <c r="BH736" s="28" t="s">
        <v>7529</v>
      </c>
      <c r="BQ736" s="28" t="s">
        <v>7529</v>
      </c>
      <c r="CL736" s="28">
        <v>85</v>
      </c>
      <c r="CM736" s="28" t="s">
        <v>5975</v>
      </c>
      <c r="CO736" s="3" t="s">
        <v>5975</v>
      </c>
      <c r="CX736" s="65" t="s">
        <v>5975</v>
      </c>
      <c r="EF736" s="9"/>
      <c r="FK736" s="9"/>
      <c r="GP736" s="2"/>
      <c r="GQ736" s="9"/>
      <c r="GT736" s="9"/>
      <c r="GU736" s="3"/>
      <c r="GV736" s="3"/>
      <c r="GW736" s="3"/>
      <c r="GX736" s="3"/>
      <c r="GY736" s="3"/>
      <c r="GZ736" s="164"/>
      <c r="HA736" s="164"/>
      <c r="HB736" s="164"/>
      <c r="HC736" s="164"/>
      <c r="HD736" s="164"/>
      <c r="HE736" s="164"/>
      <c r="HF736" s="164"/>
      <c r="HG736" s="164"/>
      <c r="HH736" s="164"/>
      <c r="HI736" s="164"/>
      <c r="HJ736" s="164"/>
      <c r="HK736" s="164"/>
      <c r="HL736" s="3"/>
      <c r="HM736" s="3"/>
      <c r="HN736" s="9"/>
      <c r="HP736" s="3"/>
      <c r="HQ736" s="3"/>
      <c r="HR736" s="3"/>
      <c r="HS736" s="3"/>
      <c r="HT736" s="3"/>
      <c r="HU736" s="3"/>
      <c r="HV736" s="3"/>
      <c r="HW736" s="3"/>
      <c r="HX736" s="3"/>
      <c r="HY736" s="3"/>
      <c r="JZ736" s="9"/>
      <c r="KA736" s="9"/>
      <c r="KB736" s="9"/>
      <c r="KC736" s="9"/>
      <c r="KD736" s="9"/>
      <c r="KE736" s="9"/>
      <c r="KF736" s="9"/>
      <c r="QL736" s="8"/>
      <c r="QM736" s="8"/>
      <c r="QN736" s="36">
        <v>3.63</v>
      </c>
      <c r="QO736" s="36">
        <v>0.59</v>
      </c>
      <c r="QP736" s="36"/>
      <c r="QQ736" s="36">
        <v>3.56</v>
      </c>
      <c r="QR736" s="36">
        <v>0.62</v>
      </c>
      <c r="QS736" s="36"/>
      <c r="QT736" s="131"/>
      <c r="QU736" s="131"/>
      <c r="QV736" s="131"/>
      <c r="QW736" s="131">
        <v>3.58</v>
      </c>
      <c r="QX736" s="131">
        <v>0.63</v>
      </c>
      <c r="VI736" s="4"/>
      <c r="VJ736" s="4"/>
      <c r="WA736" s="3" t="s">
        <v>777</v>
      </c>
      <c r="WE736" s="6"/>
      <c r="XK736"/>
      <c r="XL736" s="6"/>
      <c r="XS736" s="6" t="s">
        <v>11064</v>
      </c>
      <c r="XU736" s="3" t="s">
        <v>49</v>
      </c>
      <c r="XV736"/>
      <c r="XW736" s="3"/>
      <c r="XY736" s="6"/>
      <c r="YA736" s="3"/>
      <c r="YD736" s="6"/>
      <c r="YH736" s="3"/>
      <c r="YV736" s="6"/>
      <c r="YW736" s="3"/>
      <c r="YZ736" s="6"/>
      <c r="ZA736" s="3"/>
      <c r="ZB736" s="6"/>
      <c r="ZC736" s="24"/>
      <c r="ZD736" s="3"/>
      <c r="ZE736" s="24"/>
      <c r="ZF736" s="3"/>
      <c r="ZG736" s="13"/>
      <c r="ZH736" s="3"/>
    </row>
    <row r="737" spans="1:684" ht="33" customHeight="1" x14ac:dyDescent="0.2">
      <c r="K737" s="6" t="s">
        <v>10605</v>
      </c>
      <c r="L737" s="6">
        <v>102</v>
      </c>
      <c r="T737" s="3" t="s">
        <v>10626</v>
      </c>
      <c r="AE737" s="3" t="s">
        <v>10627</v>
      </c>
      <c r="AG737" s="6"/>
      <c r="AL737" s="9"/>
      <c r="AM737" s="6" t="s">
        <v>9403</v>
      </c>
      <c r="AO737" s="9"/>
      <c r="AP737" s="9"/>
      <c r="AQ737" s="9"/>
      <c r="BH737" s="28" t="s">
        <v>7529</v>
      </c>
      <c r="BQ737" s="28" t="s">
        <v>7529</v>
      </c>
      <c r="CL737" s="28">
        <v>85</v>
      </c>
      <c r="CM737" s="28" t="s">
        <v>5975</v>
      </c>
      <c r="CO737" s="3" t="s">
        <v>5975</v>
      </c>
      <c r="CX737" s="65" t="s">
        <v>5975</v>
      </c>
      <c r="EF737" s="9"/>
      <c r="FK737" s="9"/>
      <c r="GP737" s="2"/>
      <c r="GQ737" s="9"/>
      <c r="GT737" s="9"/>
      <c r="GU737" s="3"/>
      <c r="GV737" s="3"/>
      <c r="GW737" s="3"/>
      <c r="GX737" s="3"/>
      <c r="GY737" s="3"/>
      <c r="GZ737" s="164"/>
      <c r="HA737" s="164"/>
      <c r="HB737" s="164"/>
      <c r="HC737" s="164"/>
      <c r="HD737" s="164"/>
      <c r="HE737" s="164"/>
      <c r="HF737" s="164"/>
      <c r="HG737" s="164"/>
      <c r="HH737" s="164"/>
      <c r="HI737" s="164"/>
      <c r="HJ737" s="164"/>
      <c r="HK737" s="164"/>
      <c r="HL737" s="3"/>
      <c r="HM737" s="3"/>
      <c r="HN737" s="9"/>
      <c r="HP737" s="3"/>
      <c r="HQ737" s="3"/>
      <c r="HR737" s="3"/>
      <c r="HS737" s="3"/>
      <c r="HT737" s="3"/>
      <c r="HU737" s="3"/>
      <c r="HV737" s="3"/>
      <c r="HW737" s="3"/>
      <c r="HX737" s="3"/>
      <c r="HY737" s="3"/>
      <c r="JZ737" s="9"/>
      <c r="KA737" s="9"/>
      <c r="KB737" s="9"/>
      <c r="KC737" s="9"/>
      <c r="KD737" s="9"/>
      <c r="KE737" s="9"/>
      <c r="KF737" s="9"/>
      <c r="QL737" s="8"/>
      <c r="QM737" s="8"/>
      <c r="QN737" s="36"/>
      <c r="QO737" s="36"/>
      <c r="QP737" s="36"/>
      <c r="QQ737" s="36"/>
      <c r="QR737" s="36"/>
      <c r="QS737" s="36"/>
      <c r="QT737" s="131"/>
      <c r="QU737" s="131"/>
      <c r="QV737" s="131"/>
      <c r="QW737" s="131"/>
      <c r="QX737" s="131"/>
      <c r="VI737" s="4"/>
      <c r="VJ737" s="4"/>
      <c r="WA737" s="3" t="s">
        <v>777</v>
      </c>
      <c r="WE737" s="6"/>
      <c r="XK737"/>
      <c r="XL737" s="6"/>
      <c r="XV737"/>
      <c r="XW737" s="3"/>
      <c r="XY737" s="6"/>
      <c r="YA737" s="3"/>
      <c r="YD737" s="6"/>
      <c r="YH737" s="3"/>
      <c r="YV737" s="6"/>
      <c r="YW737" s="3"/>
      <c r="YZ737" s="6"/>
      <c r="ZA737" s="3"/>
      <c r="ZB737" s="6"/>
      <c r="ZC737" s="24"/>
      <c r="ZD737" s="3"/>
      <c r="ZE737" s="24"/>
      <c r="ZF737" s="3"/>
      <c r="ZG737" s="13"/>
      <c r="ZH737" s="3"/>
    </row>
    <row r="738" spans="1:684" ht="33" customHeight="1" x14ac:dyDescent="0.2">
      <c r="B738" s="64" t="s">
        <v>11357</v>
      </c>
      <c r="C738" s="64" t="s">
        <v>9823</v>
      </c>
      <c r="D738" s="64"/>
      <c r="E738" s="64"/>
      <c r="K738" s="6" t="s">
        <v>10628</v>
      </c>
      <c r="L738" s="6">
        <v>138</v>
      </c>
      <c r="M738" s="138" t="s">
        <v>10629</v>
      </c>
      <c r="N738" s="3" t="s">
        <v>10630</v>
      </c>
      <c r="O738" s="3" t="s">
        <v>10165</v>
      </c>
      <c r="P738" s="3">
        <v>2</v>
      </c>
      <c r="Q738" s="6" t="s">
        <v>10631</v>
      </c>
      <c r="S738" s="3" t="s">
        <v>75</v>
      </c>
      <c r="T738" s="3" t="s">
        <v>10632</v>
      </c>
      <c r="U738" s="3" t="s">
        <v>10633</v>
      </c>
      <c r="V738" s="3" t="s">
        <v>49</v>
      </c>
      <c r="W738" s="3" t="s">
        <v>49</v>
      </c>
      <c r="Y738" s="3" t="s">
        <v>2226</v>
      </c>
      <c r="Z738" s="3" t="s">
        <v>2237</v>
      </c>
      <c r="AB738" s="6" t="s">
        <v>8814</v>
      </c>
      <c r="AC738" s="6" t="s">
        <v>218</v>
      </c>
      <c r="AD738" s="3" t="s">
        <v>10634</v>
      </c>
      <c r="AE738" s="3" t="s">
        <v>10635</v>
      </c>
      <c r="AF738" s="162" t="s">
        <v>10483</v>
      </c>
      <c r="AG738" s="9"/>
      <c r="AH738" s="3" t="s">
        <v>1757</v>
      </c>
      <c r="AI738" s="3" t="s">
        <v>49</v>
      </c>
      <c r="AJ738" s="3" t="s">
        <v>49</v>
      </c>
      <c r="AK738" s="3" t="s">
        <v>49</v>
      </c>
      <c r="AL738" s="3" t="s">
        <v>10636</v>
      </c>
      <c r="AM738" s="6" t="s">
        <v>801</v>
      </c>
      <c r="AN738" s="3" t="s">
        <v>777</v>
      </c>
      <c r="AO738" s="9">
        <v>1</v>
      </c>
      <c r="AP738" s="9">
        <v>1</v>
      </c>
      <c r="AQ738" s="28" t="s">
        <v>49</v>
      </c>
      <c r="AR738" s="98" t="s">
        <v>3244</v>
      </c>
      <c r="AT738" s="98">
        <v>1715</v>
      </c>
      <c r="AU738" s="98">
        <v>901</v>
      </c>
      <c r="AV738" s="98">
        <v>801</v>
      </c>
      <c r="AW738" s="98" t="s">
        <v>5975</v>
      </c>
      <c r="AX738" s="98" t="s">
        <v>5975</v>
      </c>
      <c r="AY738" s="226" t="s">
        <v>2846</v>
      </c>
      <c r="AZ738" s="28" t="s">
        <v>1757</v>
      </c>
      <c r="BA738" s="28" t="s">
        <v>1757</v>
      </c>
      <c r="BB738" s="28" t="s">
        <v>1757</v>
      </c>
      <c r="BC738" s="28" t="s">
        <v>1757</v>
      </c>
      <c r="BE738" s="28" t="s">
        <v>8477</v>
      </c>
      <c r="BF738" s="28" t="s">
        <v>7297</v>
      </c>
      <c r="BH738" s="28" t="s">
        <v>7529</v>
      </c>
      <c r="BI738" s="28" t="s">
        <v>1529</v>
      </c>
      <c r="BK738" s="28" t="s">
        <v>10637</v>
      </c>
      <c r="BL738" s="28" t="s">
        <v>7193</v>
      </c>
      <c r="BM738" s="28" t="s">
        <v>178</v>
      </c>
      <c r="BQ738" s="28" t="s">
        <v>7529</v>
      </c>
      <c r="BR738" s="227" t="s">
        <v>10638</v>
      </c>
      <c r="BT738" s="28" t="s">
        <v>10639</v>
      </c>
      <c r="BU738" s="28" t="s">
        <v>10640</v>
      </c>
      <c r="BV738" s="28" t="s">
        <v>10641</v>
      </c>
      <c r="BW738" s="28" t="s">
        <v>10642</v>
      </c>
      <c r="CE738" s="28" t="s">
        <v>3244</v>
      </c>
      <c r="CF738" s="28" t="s">
        <v>6620</v>
      </c>
      <c r="CK738" s="28" t="s">
        <v>4594</v>
      </c>
      <c r="CL738" s="28">
        <v>858</v>
      </c>
      <c r="CM738" s="28">
        <v>355</v>
      </c>
      <c r="CN738" s="3" t="s">
        <v>4293</v>
      </c>
      <c r="CO738" s="3">
        <v>272</v>
      </c>
      <c r="CP738" s="3" t="s">
        <v>178</v>
      </c>
      <c r="CQ738" s="3">
        <v>247</v>
      </c>
      <c r="CX738" s="3">
        <v>272</v>
      </c>
      <c r="CY738" s="3">
        <v>247</v>
      </c>
      <c r="EF738" s="9"/>
      <c r="EK738" s="8" t="s">
        <v>10643</v>
      </c>
      <c r="EL738" s="8" t="s">
        <v>10643</v>
      </c>
      <c r="EM738" s="36">
        <v>3.36</v>
      </c>
      <c r="EN738" s="36">
        <v>0.85</v>
      </c>
      <c r="EO738" s="36"/>
      <c r="EP738" s="36">
        <v>3.52</v>
      </c>
      <c r="EQ738" s="36">
        <v>0.84</v>
      </c>
      <c r="ER738" s="36"/>
      <c r="ES738" s="131">
        <v>3.67</v>
      </c>
      <c r="ET738" s="131">
        <v>0.85</v>
      </c>
      <c r="EU738" s="131"/>
      <c r="EV738" s="131">
        <v>3.74</v>
      </c>
      <c r="EW738" s="131">
        <v>0.81</v>
      </c>
      <c r="EX738" s="131"/>
      <c r="FK738" s="9"/>
      <c r="GP738" s="2"/>
      <c r="GQ738" s="9"/>
      <c r="GT738" s="9"/>
      <c r="GU738" s="3"/>
      <c r="GV738" s="3"/>
      <c r="GW738" s="3"/>
      <c r="GX738" s="3"/>
      <c r="GY738" s="3"/>
      <c r="GZ738" s="164"/>
      <c r="HA738" s="164"/>
      <c r="HB738" s="164"/>
      <c r="HC738" s="164"/>
      <c r="HD738" s="164"/>
      <c r="HE738" s="164"/>
      <c r="HF738" s="164"/>
      <c r="HG738" s="164"/>
      <c r="HH738" s="164"/>
      <c r="HI738" s="164"/>
      <c r="HJ738" s="164"/>
      <c r="HK738" s="164"/>
      <c r="HL738" s="3"/>
      <c r="HM738" s="3"/>
      <c r="HN738" s="9"/>
      <c r="HO738" s="3" t="s">
        <v>542</v>
      </c>
      <c r="HP738" s="3"/>
      <c r="HQ738" s="3"/>
      <c r="HR738" s="3"/>
      <c r="HS738" s="3"/>
      <c r="HT738" s="3"/>
      <c r="HU738" s="3"/>
      <c r="HV738" s="3"/>
      <c r="HW738" s="3"/>
      <c r="HX738" s="3"/>
      <c r="HY738" s="3"/>
      <c r="JZ738" s="9"/>
      <c r="KA738" s="9"/>
      <c r="KB738" s="9"/>
      <c r="KC738" s="9"/>
      <c r="KD738" s="9"/>
      <c r="KE738" s="9"/>
      <c r="KF738" s="9"/>
      <c r="QL738" s="8" t="s">
        <v>10644</v>
      </c>
      <c r="QM738" s="8" t="s">
        <v>10644</v>
      </c>
      <c r="QN738" s="36">
        <v>3.57</v>
      </c>
      <c r="QO738" s="36">
        <v>0.98</v>
      </c>
      <c r="QP738" s="36"/>
      <c r="QQ738" s="36">
        <v>3.72</v>
      </c>
      <c r="QR738" s="36">
        <v>0.93</v>
      </c>
      <c r="QS738" s="36"/>
      <c r="QT738" s="131">
        <v>3.82</v>
      </c>
      <c r="QU738" s="131">
        <v>1.01</v>
      </c>
      <c r="QV738" s="131"/>
      <c r="QW738" s="131">
        <v>3.93</v>
      </c>
      <c r="QX738" s="131">
        <v>0.91</v>
      </c>
      <c r="VI738" s="4"/>
      <c r="VJ738" s="4"/>
      <c r="VZ738" s="3" t="s">
        <v>777</v>
      </c>
      <c r="WA738" s="3" t="s">
        <v>777</v>
      </c>
      <c r="WE738" s="6"/>
      <c r="XK738"/>
      <c r="XL738" s="6"/>
      <c r="XS738" s="4" t="s">
        <v>11065</v>
      </c>
      <c r="XU738" s="162" t="s">
        <v>10483</v>
      </c>
      <c r="XV738">
        <v>1</v>
      </c>
      <c r="XW738" s="3"/>
      <c r="XY738" s="6"/>
      <c r="YA738" s="3"/>
      <c r="YD738" s="6"/>
      <c r="YH738" s="3"/>
      <c r="YV738" s="6"/>
      <c r="YW738" s="3"/>
      <c r="YZ738" s="6"/>
      <c r="ZA738" s="3"/>
      <c r="ZB738" s="6"/>
      <c r="ZC738" s="24"/>
      <c r="ZD738" s="3"/>
      <c r="ZE738" s="24"/>
      <c r="ZF738" s="3"/>
      <c r="ZG738" s="13"/>
      <c r="ZH738" s="3"/>
    </row>
    <row r="739" spans="1:684" ht="33" customHeight="1" x14ac:dyDescent="0.2">
      <c r="K739" s="6" t="s">
        <v>10628</v>
      </c>
      <c r="L739" s="6">
        <v>138</v>
      </c>
      <c r="T739" s="3" t="s">
        <v>2594</v>
      </c>
      <c r="AE739" s="3" t="s">
        <v>10645</v>
      </c>
      <c r="AF739" s="162"/>
      <c r="AG739" s="9"/>
      <c r="AL739" s="9"/>
      <c r="AM739" s="6" t="s">
        <v>10743</v>
      </c>
      <c r="AO739" s="9"/>
      <c r="AP739" s="9"/>
      <c r="AQ739" s="9"/>
      <c r="BH739" s="28" t="s">
        <v>7529</v>
      </c>
      <c r="BQ739" s="28" t="s">
        <v>7529</v>
      </c>
      <c r="CL739" s="28">
        <v>857</v>
      </c>
      <c r="CM739" s="28">
        <v>443</v>
      </c>
      <c r="CO739" s="3">
        <v>308</v>
      </c>
      <c r="CQ739" s="3">
        <v>212</v>
      </c>
      <c r="CX739" s="3">
        <v>308</v>
      </c>
      <c r="CY739" s="3">
        <v>212</v>
      </c>
      <c r="EF739" s="9"/>
      <c r="EK739" s="8"/>
      <c r="EL739" s="8"/>
      <c r="EM739" s="36">
        <v>3.31</v>
      </c>
      <c r="EN739" s="36">
        <v>0.83</v>
      </c>
      <c r="EO739" s="36"/>
      <c r="EP739" s="36">
        <v>3.32</v>
      </c>
      <c r="EQ739" s="36">
        <v>0.86</v>
      </c>
      <c r="ER739" s="36"/>
      <c r="ES739" s="131">
        <v>3.39</v>
      </c>
      <c r="ET739" s="131">
        <v>0.88</v>
      </c>
      <c r="EU739" s="131"/>
      <c r="EV739" s="131">
        <v>3.35</v>
      </c>
      <c r="EW739" s="131">
        <v>0.88</v>
      </c>
      <c r="EX739" s="131"/>
      <c r="FK739" s="9"/>
      <c r="GP739" s="2"/>
      <c r="GQ739" s="9"/>
      <c r="GT739" s="9"/>
      <c r="GU739" s="3"/>
      <c r="GV739" s="3"/>
      <c r="GW739" s="3"/>
      <c r="GX739" s="3"/>
      <c r="GY739" s="3"/>
      <c r="GZ739" s="164"/>
      <c r="HA739" s="164"/>
      <c r="HB739" s="164"/>
      <c r="HC739" s="164"/>
      <c r="HD739" s="164"/>
      <c r="HE739" s="164"/>
      <c r="HF739" s="164"/>
      <c r="HG739" s="164"/>
      <c r="HH739" s="164"/>
      <c r="HI739" s="164"/>
      <c r="HJ739" s="164"/>
      <c r="HK739" s="164"/>
      <c r="HL739" s="3"/>
      <c r="HM739" s="3"/>
      <c r="HN739" s="9"/>
      <c r="HP739" s="3"/>
      <c r="HQ739" s="3"/>
      <c r="HR739" s="3"/>
      <c r="HS739" s="3"/>
      <c r="HT739" s="3"/>
      <c r="HU739" s="3"/>
      <c r="HV739" s="3"/>
      <c r="HW739" s="3"/>
      <c r="HX739" s="3"/>
      <c r="HY739" s="3"/>
      <c r="JZ739" s="9"/>
      <c r="KA739" s="9"/>
      <c r="KB739" s="9"/>
      <c r="KC739" s="9"/>
      <c r="KD739" s="9"/>
      <c r="KE739" s="9"/>
      <c r="KF739" s="9"/>
      <c r="QL739" s="8"/>
      <c r="QM739" s="8"/>
      <c r="QN739" s="36">
        <v>3.54</v>
      </c>
      <c r="QO739" s="36">
        <v>0.96</v>
      </c>
      <c r="QP739" s="36"/>
      <c r="QQ739" s="36">
        <v>3.55</v>
      </c>
      <c r="QR739" s="36">
        <v>0.94</v>
      </c>
      <c r="QS739" s="36"/>
      <c r="QT739" s="131">
        <v>3.56</v>
      </c>
      <c r="QU739" s="131">
        <v>0.98</v>
      </c>
      <c r="QV739" s="131"/>
      <c r="QW739" s="131">
        <v>3.6</v>
      </c>
      <c r="QX739" s="131">
        <v>0.96</v>
      </c>
      <c r="VI739" s="4"/>
      <c r="VJ739" s="4"/>
      <c r="WA739" s="3" t="s">
        <v>777</v>
      </c>
      <c r="WE739" s="6"/>
      <c r="XK739"/>
      <c r="XL739" s="6"/>
      <c r="XS739" s="6" t="s">
        <v>11066</v>
      </c>
      <c r="XU739" s="162"/>
      <c r="XV739"/>
      <c r="XW739" s="3"/>
      <c r="XY739" s="6"/>
      <c r="YA739" s="3"/>
      <c r="YD739" s="6"/>
      <c r="YH739" s="3"/>
      <c r="YV739" s="6"/>
      <c r="YW739" s="3"/>
      <c r="YZ739" s="6"/>
      <c r="ZA739" s="3"/>
      <c r="ZB739" s="6"/>
      <c r="ZC739" s="24"/>
      <c r="ZD739" s="3"/>
      <c r="ZE739" s="24"/>
      <c r="ZF739" s="3"/>
      <c r="ZG739" s="13"/>
      <c r="ZH739" s="3"/>
    </row>
    <row r="740" spans="1:684" ht="33" customHeight="1" x14ac:dyDescent="0.2">
      <c r="B740" s="150" t="s">
        <v>11358</v>
      </c>
      <c r="C740" s="150" t="s">
        <v>11157</v>
      </c>
      <c r="D740" s="150" t="s">
        <v>10047</v>
      </c>
      <c r="E740" s="150" t="s">
        <v>9995</v>
      </c>
      <c r="K740" s="6" t="s">
        <v>10646</v>
      </c>
      <c r="L740" s="6">
        <v>156</v>
      </c>
      <c r="M740" s="138" t="s">
        <v>10647</v>
      </c>
      <c r="N740" s="3" t="s">
        <v>10648</v>
      </c>
      <c r="O740" s="3" t="s">
        <v>10649</v>
      </c>
      <c r="P740" s="3">
        <v>2</v>
      </c>
      <c r="Q740" s="6" t="s">
        <v>10650</v>
      </c>
      <c r="S740" s="3" t="s">
        <v>75</v>
      </c>
      <c r="T740" s="3" t="s">
        <v>8386</v>
      </c>
      <c r="U740" s="3" t="s">
        <v>10651</v>
      </c>
      <c r="V740" s="3" t="s">
        <v>49</v>
      </c>
      <c r="W740" s="3" t="s">
        <v>7933</v>
      </c>
      <c r="Y740" s="3" t="s">
        <v>2673</v>
      </c>
      <c r="Z740" s="3" t="s">
        <v>2232</v>
      </c>
      <c r="AB740" s="6" t="s">
        <v>1837</v>
      </c>
      <c r="AC740" s="6" t="s">
        <v>7003</v>
      </c>
      <c r="AD740" s="212" t="s">
        <v>10652</v>
      </c>
      <c r="AE740" s="3" t="s">
        <v>10653</v>
      </c>
      <c r="AF740" s="162" t="s">
        <v>10483</v>
      </c>
      <c r="AG740" s="9"/>
      <c r="AH740" s="3" t="s">
        <v>1757</v>
      </c>
      <c r="AI740" s="3" t="s">
        <v>10654</v>
      </c>
      <c r="AJ740" s="3" t="s">
        <v>49</v>
      </c>
      <c r="AK740" s="3" t="s">
        <v>49</v>
      </c>
      <c r="AL740" s="3" t="s">
        <v>10655</v>
      </c>
      <c r="AM740" s="6" t="s">
        <v>801</v>
      </c>
      <c r="AN740" s="3" t="s">
        <v>777</v>
      </c>
      <c r="AO740" s="9">
        <v>12</v>
      </c>
      <c r="AP740" s="9">
        <v>12</v>
      </c>
      <c r="AQ740" s="9">
        <v>90</v>
      </c>
      <c r="AR740" s="98" t="s">
        <v>3247</v>
      </c>
      <c r="AT740" s="98">
        <v>148</v>
      </c>
      <c r="AU740" s="98">
        <v>77</v>
      </c>
      <c r="AV740" s="98">
        <v>71</v>
      </c>
      <c r="AW740" s="98">
        <v>10.11</v>
      </c>
      <c r="AX740" s="98">
        <v>1.3</v>
      </c>
      <c r="AY740" s="226" t="s">
        <v>5975</v>
      </c>
      <c r="AZ740" s="28" t="s">
        <v>7297</v>
      </c>
      <c r="BA740" s="28" t="s">
        <v>7297</v>
      </c>
      <c r="BB740" s="28" t="s">
        <v>1757</v>
      </c>
      <c r="BC740" s="28" t="s">
        <v>1757</v>
      </c>
      <c r="BE740" s="28" t="s">
        <v>8477</v>
      </c>
      <c r="BF740" s="28" t="s">
        <v>1757</v>
      </c>
      <c r="BH740" s="28" t="s">
        <v>7529</v>
      </c>
      <c r="BI740" s="28" t="s">
        <v>1529</v>
      </c>
      <c r="BK740" s="28" t="s">
        <v>4896</v>
      </c>
      <c r="BQ740" s="28" t="s">
        <v>7529</v>
      </c>
      <c r="BR740" s="227" t="s">
        <v>10656</v>
      </c>
      <c r="BT740" s="28" t="s">
        <v>10657</v>
      </c>
      <c r="BU740" s="28" t="s">
        <v>10658</v>
      </c>
      <c r="BV740" s="28" t="s">
        <v>10659</v>
      </c>
      <c r="BW740" s="28" t="s">
        <v>10660</v>
      </c>
      <c r="BX740" s="28" t="s">
        <v>9818</v>
      </c>
      <c r="BY740" s="28" t="s">
        <v>10661</v>
      </c>
      <c r="CE740" s="28" t="s">
        <v>3247</v>
      </c>
      <c r="CF740" s="28" t="s">
        <v>6620</v>
      </c>
      <c r="CI740" s="118" t="s">
        <v>10662</v>
      </c>
      <c r="CK740" s="28" t="s">
        <v>4594</v>
      </c>
      <c r="CL740" s="28">
        <v>117</v>
      </c>
      <c r="CM740" s="28">
        <v>80</v>
      </c>
      <c r="EF740" s="9"/>
      <c r="EK740" s="8"/>
      <c r="EL740" s="8"/>
      <c r="EM740" s="36">
        <v>3.34</v>
      </c>
      <c r="EN740" s="36">
        <v>1.0900000000000001</v>
      </c>
      <c r="EO740" s="36"/>
      <c r="EP740" s="36">
        <v>3.29</v>
      </c>
      <c r="EQ740" s="36">
        <v>1.0900000000000001</v>
      </c>
      <c r="ER740" s="36"/>
      <c r="ES740" s="131">
        <v>3.31</v>
      </c>
      <c r="ET740" s="131">
        <v>1.1100000000000001</v>
      </c>
      <c r="EU740" s="131"/>
      <c r="EV740" s="131">
        <v>3.32</v>
      </c>
      <c r="EW740" s="131">
        <v>1.1100000000000001</v>
      </c>
      <c r="EX740" s="131"/>
      <c r="FK740" s="9"/>
      <c r="GP740" s="2"/>
      <c r="GQ740" s="9"/>
      <c r="GT740" s="9"/>
      <c r="GU740" s="3"/>
      <c r="GV740" s="3"/>
      <c r="GW740" s="3"/>
      <c r="GX740" s="3"/>
      <c r="GY740" s="3"/>
      <c r="GZ740" s="164"/>
      <c r="HA740" s="164"/>
      <c r="HB740" s="164"/>
      <c r="HC740" s="164"/>
      <c r="HD740" s="164"/>
      <c r="HE740" s="164"/>
      <c r="HF740" s="164"/>
      <c r="HG740" s="164"/>
      <c r="HH740" s="164"/>
      <c r="HI740" s="164"/>
      <c r="HJ740" s="164"/>
      <c r="HK740" s="164"/>
      <c r="HL740" s="3"/>
      <c r="HM740" s="3"/>
      <c r="HN740" s="9"/>
      <c r="HO740" s="3" t="s">
        <v>542</v>
      </c>
      <c r="HP740" s="3"/>
      <c r="HQ740" s="3"/>
      <c r="HR740" s="3"/>
      <c r="HS740" s="3"/>
      <c r="HT740" s="3"/>
      <c r="HU740" s="3"/>
      <c r="HV740" s="3"/>
      <c r="HW740" s="3"/>
      <c r="HX740" s="3"/>
      <c r="HY740" s="3"/>
      <c r="JZ740" s="9"/>
      <c r="KA740" s="9"/>
      <c r="KB740" s="9"/>
      <c r="KC740" s="9"/>
      <c r="KD740" s="9"/>
      <c r="KE740" s="9"/>
      <c r="KF740" s="9"/>
      <c r="QL740" s="8"/>
      <c r="QM740" s="8"/>
      <c r="QN740" s="36">
        <v>2.54</v>
      </c>
      <c r="QO740" s="36">
        <v>0.99</v>
      </c>
      <c r="QP740" s="36"/>
      <c r="QQ740" s="36">
        <v>2.4500000000000002</v>
      </c>
      <c r="QR740" s="36">
        <v>1.01</v>
      </c>
      <c r="QS740" s="36"/>
      <c r="QT740" s="131">
        <v>2.42</v>
      </c>
      <c r="QU740" s="131">
        <v>1.06</v>
      </c>
      <c r="QV740" s="131"/>
      <c r="QW740" s="131">
        <v>2.37</v>
      </c>
      <c r="QX740" s="131">
        <v>1.02</v>
      </c>
      <c r="SJ740" s="3" t="s">
        <v>10663</v>
      </c>
      <c r="SK740" s="3" t="s">
        <v>10663</v>
      </c>
      <c r="SL740" s="29">
        <v>52.7</v>
      </c>
      <c r="SM740" s="29">
        <v>13.42</v>
      </c>
      <c r="SN740" s="29">
        <v>47.33</v>
      </c>
      <c r="SO740" s="29">
        <v>11.82</v>
      </c>
      <c r="VI740" s="4"/>
      <c r="VJ740" s="4"/>
      <c r="VZ740" s="3" t="s">
        <v>777</v>
      </c>
      <c r="WA740" s="3" t="s">
        <v>777</v>
      </c>
      <c r="WE740" s="6"/>
      <c r="XK740"/>
      <c r="XL740" s="6"/>
      <c r="XS740" s="6" t="s">
        <v>11067</v>
      </c>
      <c r="XU740" s="162" t="s">
        <v>10483</v>
      </c>
      <c r="XV740">
        <v>12</v>
      </c>
      <c r="XW740" s="3"/>
      <c r="XY740" s="6"/>
      <c r="YA740" s="3"/>
      <c r="YD740" s="6"/>
      <c r="YH740" s="3"/>
      <c r="YV740" s="6"/>
      <c r="YW740" s="3"/>
      <c r="YZ740" s="6"/>
      <c r="ZA740" s="3"/>
      <c r="ZB740" s="6"/>
      <c r="ZC740" s="24"/>
      <c r="ZD740" s="3"/>
      <c r="ZE740" s="24"/>
      <c r="ZF740" s="3"/>
      <c r="ZG740" s="13"/>
      <c r="ZH740" s="3"/>
    </row>
    <row r="741" spans="1:684" ht="33" customHeight="1" x14ac:dyDescent="0.2">
      <c r="A741" s="210"/>
      <c r="B741" s="210"/>
      <c r="C741"/>
      <c r="K741" s="6" t="s">
        <v>10646</v>
      </c>
      <c r="L741" s="6">
        <v>156</v>
      </c>
      <c r="T741" s="3" t="s">
        <v>8387</v>
      </c>
      <c r="AD741" s="211"/>
      <c r="AE741" s="3" t="s">
        <v>10664</v>
      </c>
      <c r="AG741" s="9"/>
      <c r="AL741" s="9"/>
      <c r="AM741" s="6" t="s">
        <v>10766</v>
      </c>
      <c r="AO741" s="9"/>
      <c r="AP741" s="9"/>
      <c r="AQ741" s="9"/>
      <c r="BH741" s="28" t="s">
        <v>7529</v>
      </c>
      <c r="BQ741" s="28" t="s">
        <v>7529</v>
      </c>
      <c r="CL741" s="28">
        <v>92</v>
      </c>
      <c r="CM741" s="28">
        <v>68</v>
      </c>
      <c r="EF741" s="9"/>
      <c r="FK741" s="9"/>
      <c r="GP741" s="2"/>
      <c r="GQ741" s="9"/>
      <c r="GT741" s="9"/>
      <c r="GU741" s="3"/>
      <c r="GV741" s="3"/>
      <c r="GW741" s="3"/>
      <c r="GX741" s="3"/>
      <c r="GY741" s="3"/>
      <c r="GZ741" s="164"/>
      <c r="HA741" s="164"/>
      <c r="HB741" s="164"/>
      <c r="HC741" s="164"/>
      <c r="HD741" s="164"/>
      <c r="HE741" s="164"/>
      <c r="HF741" s="164"/>
      <c r="HG741" s="164"/>
      <c r="HH741" s="164"/>
      <c r="HI741" s="164"/>
      <c r="HJ741" s="164"/>
      <c r="HK741" s="164"/>
      <c r="HL741" s="3"/>
      <c r="HM741" s="3"/>
      <c r="HN741" s="9"/>
      <c r="HP741" s="3"/>
      <c r="HQ741" s="3"/>
      <c r="HR741" s="3"/>
      <c r="HS741" s="3"/>
      <c r="HT741" s="3"/>
      <c r="HU741" s="3"/>
      <c r="HV741" s="3"/>
      <c r="HW741" s="3"/>
      <c r="HX741" s="3"/>
      <c r="HY741" s="3"/>
      <c r="JZ741" s="9"/>
      <c r="KA741" s="9"/>
      <c r="KB741" s="9"/>
      <c r="KC741" s="9"/>
      <c r="KD741" s="9"/>
      <c r="KE741" s="9"/>
      <c r="KF741" s="9"/>
      <c r="SL741" s="29">
        <v>49.96</v>
      </c>
      <c r="SM741" s="29">
        <v>12.86</v>
      </c>
      <c r="SN741" s="29">
        <v>49.83</v>
      </c>
      <c r="SO741" s="29">
        <v>13.02</v>
      </c>
      <c r="VI741" s="4"/>
      <c r="VJ741" s="4"/>
      <c r="WA741" s="3" t="s">
        <v>777</v>
      </c>
      <c r="XK741"/>
      <c r="XL741" s="6"/>
      <c r="XS741" s="6" t="s">
        <v>11068</v>
      </c>
      <c r="XV741"/>
      <c r="XW741" s="3"/>
      <c r="XY741" s="6"/>
      <c r="YA741" s="3"/>
      <c r="YD741" s="6"/>
      <c r="YH741" s="3"/>
      <c r="YV741" s="6"/>
      <c r="YW741" s="3"/>
      <c r="YZ741" s="6"/>
      <c r="ZA741" s="3"/>
      <c r="ZB741" s="6"/>
      <c r="ZC741" s="24"/>
      <c r="ZD741" s="3"/>
      <c r="ZE741" s="24"/>
      <c r="ZF741" s="3"/>
      <c r="ZG741" s="13"/>
      <c r="ZH741" s="3"/>
    </row>
    <row r="742" spans="1:684" ht="33" customHeight="1" x14ac:dyDescent="0.2">
      <c r="B742" s="64" t="s">
        <v>11357</v>
      </c>
      <c r="C742" s="64" t="s">
        <v>9823</v>
      </c>
      <c r="D742" s="64"/>
      <c r="E742" s="64"/>
      <c r="K742" s="6" t="s">
        <v>10665</v>
      </c>
      <c r="L742" s="6">
        <v>213</v>
      </c>
      <c r="M742" s="138" t="s">
        <v>10666</v>
      </c>
      <c r="N742" s="3" t="s">
        <v>10667</v>
      </c>
      <c r="O742" s="3" t="s">
        <v>10668</v>
      </c>
      <c r="P742" s="3">
        <v>2</v>
      </c>
      <c r="Q742" s="6" t="s">
        <v>2315</v>
      </c>
      <c r="S742" s="3" t="s">
        <v>75</v>
      </c>
      <c r="T742" s="3" t="s">
        <v>1544</v>
      </c>
      <c r="U742" s="3" t="s">
        <v>10669</v>
      </c>
      <c r="V742" s="3" t="s">
        <v>10670</v>
      </c>
      <c r="W742" s="3" t="s">
        <v>8653</v>
      </c>
      <c r="Y742" s="3" t="s">
        <v>2226</v>
      </c>
      <c r="Z742" s="3" t="s">
        <v>8900</v>
      </c>
      <c r="AB742" s="6" t="s">
        <v>8814</v>
      </c>
      <c r="AC742" s="6" t="s">
        <v>218</v>
      </c>
      <c r="AD742" s="3" t="s">
        <v>10671</v>
      </c>
      <c r="AE742" s="3" t="s">
        <v>10672</v>
      </c>
      <c r="AF742" s="3" t="s">
        <v>10673</v>
      </c>
      <c r="AG742" s="8"/>
      <c r="AH742" s="3" t="s">
        <v>7297</v>
      </c>
      <c r="AI742" s="3" t="s">
        <v>10674</v>
      </c>
      <c r="AJ742" s="3" t="s">
        <v>3243</v>
      </c>
      <c r="AK742" s="3" t="s">
        <v>10674</v>
      </c>
      <c r="AL742" s="3" t="s">
        <v>10675</v>
      </c>
      <c r="AM742" s="4" t="s">
        <v>11069</v>
      </c>
      <c r="AN742" s="134" t="s">
        <v>537</v>
      </c>
      <c r="AO742" s="28">
        <v>6</v>
      </c>
      <c r="AP742" s="28">
        <v>6</v>
      </c>
      <c r="AQ742" s="28">
        <v>60</v>
      </c>
      <c r="AR742" s="98" t="s">
        <v>3247</v>
      </c>
      <c r="AT742" s="98">
        <v>134</v>
      </c>
      <c r="AU742" s="98">
        <v>134</v>
      </c>
      <c r="AV742" s="98">
        <v>0</v>
      </c>
      <c r="AW742" s="98">
        <v>19.72</v>
      </c>
      <c r="AX742" s="98">
        <v>2.14</v>
      </c>
      <c r="AY742" s="226" t="s">
        <v>5975</v>
      </c>
      <c r="AZ742" s="28" t="s">
        <v>1757</v>
      </c>
      <c r="BA742" s="28" t="s">
        <v>1757</v>
      </c>
      <c r="BB742" s="28" t="s">
        <v>1757</v>
      </c>
      <c r="BC742" s="28" t="s">
        <v>1757</v>
      </c>
      <c r="BE742" s="28" t="s">
        <v>8477</v>
      </c>
      <c r="BF742" s="28" t="s">
        <v>7297</v>
      </c>
      <c r="BH742" s="28" t="s">
        <v>7529</v>
      </c>
      <c r="BI742" s="28" t="s">
        <v>1529</v>
      </c>
      <c r="BK742" s="28" t="s">
        <v>4887</v>
      </c>
      <c r="BL742" s="28" t="s">
        <v>178</v>
      </c>
      <c r="BQ742" s="28" t="s">
        <v>7529</v>
      </c>
      <c r="BR742" s="227" t="s">
        <v>10676</v>
      </c>
      <c r="BT742" s="28" t="s">
        <v>10677</v>
      </c>
      <c r="BU742" s="28" t="s">
        <v>10678</v>
      </c>
      <c r="BV742" s="28" t="s">
        <v>10679</v>
      </c>
      <c r="BW742" s="28" t="s">
        <v>10680</v>
      </c>
      <c r="BX742" s="28" t="s">
        <v>10681</v>
      </c>
      <c r="CE742" s="28" t="s">
        <v>3247</v>
      </c>
      <c r="CF742" s="28" t="s">
        <v>6620</v>
      </c>
      <c r="CK742" s="28" t="s">
        <v>4594</v>
      </c>
      <c r="CL742" s="28">
        <v>67</v>
      </c>
      <c r="CM742" s="28">
        <v>61</v>
      </c>
      <c r="CN742" s="3" t="s">
        <v>178</v>
      </c>
      <c r="CO742" s="3">
        <v>61</v>
      </c>
      <c r="CX742" s="3">
        <v>61</v>
      </c>
      <c r="DE742" s="3" t="s">
        <v>4143</v>
      </c>
      <c r="DF742" s="3" t="s">
        <v>4143</v>
      </c>
      <c r="DG742" s="29">
        <v>2.73</v>
      </c>
      <c r="DH742" s="29">
        <v>1.2</v>
      </c>
      <c r="DJ742" s="29">
        <v>1.66</v>
      </c>
      <c r="DK742" s="29">
        <v>1.05</v>
      </c>
      <c r="DM742" s="65">
        <v>1.77</v>
      </c>
      <c r="DN742" s="65">
        <v>1.1299999999999999</v>
      </c>
      <c r="EF742" s="9"/>
      <c r="FK742" s="9"/>
      <c r="GP742" s="2"/>
      <c r="GQ742" s="9"/>
      <c r="GT742" s="9"/>
      <c r="GU742" s="3"/>
      <c r="GV742" s="3"/>
      <c r="GW742" s="3"/>
      <c r="GX742" s="3"/>
      <c r="GY742" s="3"/>
      <c r="GZ742" s="164"/>
      <c r="HA742" s="164"/>
      <c r="HB742" s="164"/>
      <c r="HC742" s="164"/>
      <c r="HD742" s="164"/>
      <c r="HE742" s="164"/>
      <c r="HF742" s="164"/>
      <c r="HG742" s="164"/>
      <c r="HH742" s="164"/>
      <c r="HI742" s="164"/>
      <c r="HJ742" s="164"/>
      <c r="HK742" s="164"/>
      <c r="HL742" s="3"/>
      <c r="HM742" s="3"/>
      <c r="HN742" s="9"/>
      <c r="HO742" s="3" t="s">
        <v>542</v>
      </c>
      <c r="HP742" s="3"/>
      <c r="HQ742" s="3"/>
      <c r="HR742" s="3"/>
      <c r="HS742" s="3"/>
      <c r="HT742" s="3"/>
      <c r="HU742" s="3"/>
      <c r="HV742" s="3"/>
      <c r="HW742" s="3"/>
      <c r="HX742" s="3"/>
      <c r="HY742" s="3"/>
      <c r="JZ742" s="9"/>
      <c r="KA742" s="9"/>
      <c r="KB742" s="9"/>
      <c r="KC742" s="9"/>
      <c r="KD742" s="9"/>
      <c r="KE742" s="9"/>
      <c r="KF742" s="9"/>
      <c r="RN742" s="3" t="s">
        <v>8702</v>
      </c>
      <c r="RO742" s="3" t="s">
        <v>8702</v>
      </c>
      <c r="RP742" s="29">
        <v>15.34</v>
      </c>
      <c r="RQ742" s="29">
        <v>10.98</v>
      </c>
      <c r="RR742" s="29">
        <v>8.7200000000000006</v>
      </c>
      <c r="RS742" s="29">
        <v>8.56</v>
      </c>
      <c r="RT742" s="65">
        <v>11.48</v>
      </c>
      <c r="RU742" s="171">
        <v>22555</v>
      </c>
      <c r="SJ742" s="3" t="s">
        <v>8703</v>
      </c>
      <c r="SK742" s="3" t="s">
        <v>8703</v>
      </c>
      <c r="SL742" s="29">
        <v>12.57</v>
      </c>
      <c r="SM742" s="29">
        <v>9.7100000000000009</v>
      </c>
      <c r="SN742" s="29">
        <v>7.67</v>
      </c>
      <c r="SO742" s="29">
        <v>7.4</v>
      </c>
      <c r="SP742" s="65">
        <v>9.18</v>
      </c>
      <c r="SQ742" s="65">
        <v>8.24</v>
      </c>
      <c r="VO742" s="109"/>
      <c r="VT742" s="108"/>
      <c r="VZ742" s="134" t="s">
        <v>537</v>
      </c>
      <c r="WA742" s="134" t="s">
        <v>537</v>
      </c>
      <c r="WX742" s="108"/>
      <c r="WZ742" s="108"/>
      <c r="XA742" s="108"/>
      <c r="XB742" s="108"/>
      <c r="XC742" s="108"/>
      <c r="XD742" s="108"/>
      <c r="XE742" s="108"/>
      <c r="XF742" s="108"/>
      <c r="XG742" s="108"/>
      <c r="XH742" s="108"/>
      <c r="XI742" s="108"/>
      <c r="XJ742" s="108"/>
      <c r="XS742" s="6" t="s">
        <v>11070</v>
      </c>
      <c r="XU742" s="3" t="s">
        <v>10673</v>
      </c>
      <c r="XV742" s="3">
        <v>6</v>
      </c>
      <c r="XW742" s="3"/>
      <c r="XY742" s="6"/>
      <c r="YA742" s="3"/>
      <c r="YD742" s="6"/>
      <c r="YH742" s="3"/>
      <c r="YV742" s="6"/>
      <c r="YW742" s="3"/>
      <c r="YZ742" s="6"/>
      <c r="ZA742" s="3"/>
      <c r="ZB742" s="6"/>
      <c r="ZC742" s="24"/>
      <c r="ZD742" s="3"/>
      <c r="ZE742" s="24"/>
      <c r="ZF742" s="3"/>
      <c r="ZG742" s="13"/>
      <c r="ZH742" s="3"/>
    </row>
    <row r="743" spans="1:684" ht="33" customHeight="1" x14ac:dyDescent="0.2">
      <c r="K743" s="6" t="s">
        <v>10665</v>
      </c>
      <c r="L743" s="6">
        <v>213</v>
      </c>
      <c r="T743" s="3" t="s">
        <v>10682</v>
      </c>
      <c r="AG743" s="8"/>
      <c r="AM743" s="6" t="s">
        <v>9403</v>
      </c>
      <c r="BH743" s="28" t="s">
        <v>7529</v>
      </c>
      <c r="BQ743" s="28" t="s">
        <v>7529</v>
      </c>
      <c r="CL743" s="28">
        <v>67</v>
      </c>
      <c r="CM743" s="28">
        <v>64</v>
      </c>
      <c r="CO743" s="3">
        <v>63</v>
      </c>
      <c r="CX743" s="3">
        <v>63</v>
      </c>
      <c r="DG743" s="29">
        <v>2.54</v>
      </c>
      <c r="DH743" s="29">
        <v>1.17</v>
      </c>
      <c r="DJ743" s="29">
        <v>2.4300000000000002</v>
      </c>
      <c r="DK743" s="29">
        <v>1.27</v>
      </c>
      <c r="DM743" s="65">
        <v>2.38</v>
      </c>
      <c r="DN743" s="65">
        <v>1.36</v>
      </c>
      <c r="EF743" s="9"/>
      <c r="FK743" s="9"/>
      <c r="GP743" s="2"/>
      <c r="GQ743" s="9"/>
      <c r="GT743" s="9"/>
      <c r="GU743" s="3"/>
      <c r="GV743" s="3"/>
      <c r="GW743" s="3"/>
      <c r="GX743" s="3"/>
      <c r="GY743" s="3"/>
      <c r="GZ743" s="164"/>
      <c r="HA743" s="164"/>
      <c r="HB743" s="164"/>
      <c r="HC743" s="164"/>
      <c r="HD743" s="164"/>
      <c r="HE743" s="164"/>
      <c r="HF743" s="164"/>
      <c r="HG743" s="164"/>
      <c r="HH743" s="164"/>
      <c r="HI743" s="164"/>
      <c r="HJ743" s="164"/>
      <c r="HK743" s="164"/>
      <c r="HL743" s="3"/>
      <c r="HM743" s="3"/>
      <c r="HN743" s="9"/>
      <c r="HP743" s="3"/>
      <c r="HQ743" s="3"/>
      <c r="HR743" s="3"/>
      <c r="HS743" s="3"/>
      <c r="HT743" s="3"/>
      <c r="HU743" s="3"/>
      <c r="HV743" s="3"/>
      <c r="HW743" s="3"/>
      <c r="HX743" s="3"/>
      <c r="HY743" s="3"/>
      <c r="JZ743" s="9"/>
      <c r="KA743" s="9"/>
      <c r="KB743" s="9"/>
      <c r="KC743" s="9"/>
      <c r="KD743" s="9"/>
      <c r="KE743" s="9"/>
      <c r="KF743" s="9"/>
      <c r="RP743" s="29">
        <v>11.73</v>
      </c>
      <c r="RQ743" s="29">
        <v>9.6</v>
      </c>
      <c r="RR743" s="29">
        <v>12.94</v>
      </c>
      <c r="RS743" s="29">
        <v>10.52</v>
      </c>
      <c r="RT743" s="65">
        <v>12.1</v>
      </c>
      <c r="RU743" s="65">
        <v>11.13</v>
      </c>
      <c r="SL743" s="29">
        <v>10.210000000000001</v>
      </c>
      <c r="SM743" s="29">
        <v>7.89</v>
      </c>
      <c r="SN743" s="29">
        <v>10.06</v>
      </c>
      <c r="SO743" s="29">
        <v>8.2799999999999994</v>
      </c>
      <c r="SP743" s="65">
        <v>10.29</v>
      </c>
      <c r="SQ743" s="65">
        <v>8.94</v>
      </c>
      <c r="VO743" s="109"/>
      <c r="VT743" s="108"/>
      <c r="WA743" s="134" t="s">
        <v>537</v>
      </c>
      <c r="WX743" s="108"/>
      <c r="WZ743" s="108"/>
      <c r="XA743" s="108"/>
      <c r="XB743" s="108"/>
      <c r="XC743" s="108"/>
      <c r="XD743" s="108"/>
      <c r="XE743" s="108"/>
      <c r="XF743" s="108"/>
      <c r="XG743" s="108"/>
      <c r="XH743" s="108"/>
      <c r="XI743" s="108"/>
      <c r="XJ743" s="108"/>
      <c r="XW743" s="3"/>
      <c r="XY743" s="6"/>
      <c r="YA743" s="3"/>
      <c r="YD743" s="6"/>
      <c r="YH743" s="3"/>
      <c r="YV743" s="6"/>
      <c r="YW743" s="3"/>
      <c r="YZ743" s="6"/>
      <c r="ZA743" s="3"/>
      <c r="ZB743" s="6"/>
      <c r="ZC743" s="24"/>
      <c r="ZD743" s="3"/>
      <c r="ZE743" s="24"/>
      <c r="ZF743" s="3"/>
      <c r="ZG743" s="13"/>
      <c r="ZH743" s="3"/>
    </row>
    <row r="744" spans="1:684" ht="33" customHeight="1" x14ac:dyDescent="0.2">
      <c r="B744" s="64" t="s">
        <v>11357</v>
      </c>
      <c r="C744" s="64" t="s">
        <v>9823</v>
      </c>
      <c r="D744" s="64"/>
      <c r="E744" s="64"/>
      <c r="K744" s="6" t="s">
        <v>10683</v>
      </c>
      <c r="L744" s="6">
        <v>235</v>
      </c>
      <c r="M744" s="138" t="s">
        <v>10684</v>
      </c>
      <c r="N744" s="3" t="s">
        <v>10685</v>
      </c>
      <c r="O744" s="3" t="s">
        <v>10686</v>
      </c>
      <c r="P744" s="3">
        <v>2</v>
      </c>
      <c r="Q744" s="6" t="s">
        <v>7328</v>
      </c>
      <c r="S744" s="3" t="s">
        <v>236</v>
      </c>
      <c r="T744" s="3" t="s">
        <v>1544</v>
      </c>
      <c r="U744" s="3" t="s">
        <v>10687</v>
      </c>
      <c r="W744" s="3" t="s">
        <v>7933</v>
      </c>
      <c r="Y744" s="3" t="s">
        <v>2168</v>
      </c>
      <c r="Z744" s="3" t="s">
        <v>2168</v>
      </c>
      <c r="AB744" s="6" t="s">
        <v>1837</v>
      </c>
      <c r="AC744" s="6" t="s">
        <v>7003</v>
      </c>
      <c r="AD744" s="3" t="s">
        <v>10688</v>
      </c>
      <c r="AE744" s="3" t="s">
        <v>10689</v>
      </c>
      <c r="AF744" s="9" t="s">
        <v>10690</v>
      </c>
      <c r="AG744" s="8"/>
      <c r="AH744" s="3" t="s">
        <v>1757</v>
      </c>
      <c r="AI744" s="162" t="s">
        <v>10483</v>
      </c>
      <c r="AJ744" s="3" t="s">
        <v>49</v>
      </c>
      <c r="AK744" s="3" t="s">
        <v>49</v>
      </c>
      <c r="AL744" s="3" t="s">
        <v>10691</v>
      </c>
      <c r="AM744" s="4" t="s">
        <v>11071</v>
      </c>
      <c r="AN744" s="3" t="s">
        <v>777</v>
      </c>
      <c r="AO744" s="249">
        <v>45416</v>
      </c>
      <c r="AP744" s="28">
        <v>4</v>
      </c>
      <c r="AQ744" s="28" t="s">
        <v>10692</v>
      </c>
      <c r="AR744" s="98" t="s">
        <v>3247</v>
      </c>
      <c r="AT744" s="98">
        <v>490</v>
      </c>
      <c r="AU744" s="98">
        <v>0</v>
      </c>
      <c r="AV744" s="98">
        <v>490</v>
      </c>
      <c r="AW744" s="98">
        <v>14.81</v>
      </c>
      <c r="AX744" s="98">
        <v>0.51</v>
      </c>
      <c r="AY744" s="226" t="s">
        <v>5975</v>
      </c>
      <c r="AZ744" s="28" t="s">
        <v>1757</v>
      </c>
      <c r="BA744" s="28" t="s">
        <v>1757</v>
      </c>
      <c r="BB744" s="28" t="s">
        <v>1757</v>
      </c>
      <c r="BC744" s="28" t="s">
        <v>1757</v>
      </c>
      <c r="BE744" s="28" t="s">
        <v>8477</v>
      </c>
      <c r="BF744" s="28" t="s">
        <v>7297</v>
      </c>
      <c r="BH744" s="28" t="s">
        <v>7529</v>
      </c>
      <c r="BI744" s="28" t="s">
        <v>1529</v>
      </c>
      <c r="BK744" s="28" t="s">
        <v>4895</v>
      </c>
      <c r="BL744" s="28" t="s">
        <v>4888</v>
      </c>
      <c r="BQ744" s="28" t="s">
        <v>7529</v>
      </c>
      <c r="BR744" s="227" t="s">
        <v>10693</v>
      </c>
      <c r="BT744" s="28" t="s">
        <v>10694</v>
      </c>
      <c r="BU744" s="28" t="s">
        <v>4451</v>
      </c>
      <c r="BV744" s="28" t="s">
        <v>10695</v>
      </c>
      <c r="BW744" s="28" t="s">
        <v>10696</v>
      </c>
      <c r="BX744" s="28" t="s">
        <v>10697</v>
      </c>
      <c r="BY744" s="28" t="s">
        <v>10698</v>
      </c>
      <c r="BZ744" s="28" t="s">
        <v>10699</v>
      </c>
      <c r="CA744" s="28" t="s">
        <v>8324</v>
      </c>
      <c r="CB744" s="28" t="s">
        <v>8325</v>
      </c>
      <c r="CC744" s="28" t="s">
        <v>8326</v>
      </c>
      <c r="CE744" s="28" t="s">
        <v>3247</v>
      </c>
      <c r="CF744" s="28" t="s">
        <v>3246</v>
      </c>
      <c r="CK744" s="28" t="s">
        <v>4594</v>
      </c>
      <c r="CL744" s="28">
        <v>258</v>
      </c>
      <c r="CM744" s="28">
        <v>238</v>
      </c>
      <c r="CN744" s="3" t="s">
        <v>4888</v>
      </c>
      <c r="CO744" s="3">
        <v>214</v>
      </c>
      <c r="CX744" s="3">
        <v>214</v>
      </c>
      <c r="EF744" s="9"/>
      <c r="FK744" s="9"/>
      <c r="GP744" s="2"/>
      <c r="GQ744" s="9"/>
      <c r="GT744" s="9"/>
      <c r="GU744" s="3"/>
      <c r="GZ744" s="164"/>
      <c r="HA744" s="164"/>
      <c r="HB744" s="164"/>
      <c r="HC744" s="164"/>
      <c r="HD744" s="164"/>
      <c r="HE744" s="164"/>
      <c r="HF744" s="164"/>
      <c r="HG744" s="164"/>
      <c r="HH744" s="164"/>
      <c r="HI744" s="164"/>
      <c r="HJ744" s="164"/>
      <c r="HK744" s="164"/>
      <c r="HL744" s="3"/>
      <c r="HM744" s="3"/>
      <c r="HN744" s="9"/>
      <c r="HO744" s="3" t="s">
        <v>542</v>
      </c>
      <c r="HP744" s="3"/>
      <c r="HQ744" s="3"/>
      <c r="HR744" s="3"/>
      <c r="HS744" s="3"/>
      <c r="HT744" s="3"/>
      <c r="HU744" s="3"/>
      <c r="HV744" s="3"/>
      <c r="HW744" s="3"/>
      <c r="HX744" s="3"/>
      <c r="HY744" s="3"/>
      <c r="JZ744" s="9"/>
      <c r="KA744" s="9"/>
      <c r="KB744" s="9"/>
      <c r="KC744" s="9"/>
      <c r="KD744" s="9"/>
      <c r="KE744" s="9"/>
      <c r="KF744" s="9"/>
      <c r="OP744" s="3" t="s">
        <v>8136</v>
      </c>
      <c r="OQ744" s="3" t="s">
        <v>8136</v>
      </c>
      <c r="OR744" s="29">
        <v>1.98</v>
      </c>
      <c r="OS744" s="29">
        <v>10.4</v>
      </c>
      <c r="OT744" s="29">
        <v>2.2599999999999998</v>
      </c>
      <c r="OU744" s="29">
        <v>1.1000000000000001</v>
      </c>
      <c r="OV744" s="65">
        <v>2.37</v>
      </c>
      <c r="OW744" s="65">
        <v>1.1100000000000001</v>
      </c>
      <c r="PM744" s="3" t="s">
        <v>8144</v>
      </c>
      <c r="PN744" s="3" t="s">
        <v>8144</v>
      </c>
      <c r="PO744" s="29">
        <v>3.16</v>
      </c>
      <c r="PP744" s="29">
        <v>1.0900000000000001</v>
      </c>
      <c r="PQ744" s="29">
        <v>3.17</v>
      </c>
      <c r="PR744" s="29">
        <v>1.05</v>
      </c>
      <c r="PT744" s="65">
        <v>3.24</v>
      </c>
      <c r="PU744" s="65">
        <v>1.07</v>
      </c>
      <c r="VZ744" s="3" t="s">
        <v>777</v>
      </c>
      <c r="WA744" s="3" t="s">
        <v>777</v>
      </c>
      <c r="XU744" s="172" t="s">
        <v>10690</v>
      </c>
      <c r="XV744" s="3">
        <v>4</v>
      </c>
      <c r="XW744" s="3"/>
      <c r="XY744" s="6"/>
      <c r="YA744" s="3"/>
      <c r="YD744" s="6"/>
      <c r="YH744" s="3"/>
      <c r="YV744" s="6"/>
      <c r="YW744" s="3"/>
      <c r="YZ744" s="6"/>
      <c r="ZA744" s="3"/>
      <c r="ZB744" s="6"/>
      <c r="ZC744" s="24"/>
      <c r="ZD744" s="3"/>
      <c r="ZE744" s="24"/>
      <c r="ZF744" s="3"/>
      <c r="ZG744" s="13"/>
      <c r="ZH744" s="3"/>
    </row>
    <row r="745" spans="1:684" ht="33" customHeight="1" x14ac:dyDescent="0.2">
      <c r="K745" s="6" t="s">
        <v>10683</v>
      </c>
      <c r="L745" s="6">
        <v>235</v>
      </c>
      <c r="T745" s="3" t="s">
        <v>1543</v>
      </c>
      <c r="AG745" s="8"/>
      <c r="AM745" s="6" t="s">
        <v>7182</v>
      </c>
      <c r="BH745" s="28" t="s">
        <v>7529</v>
      </c>
      <c r="BQ745" s="28" t="s">
        <v>7529</v>
      </c>
      <c r="CL745" s="28">
        <v>232</v>
      </c>
      <c r="CM745" s="28">
        <v>193</v>
      </c>
      <c r="CO745" s="3">
        <v>219</v>
      </c>
      <c r="CX745" s="3">
        <v>219</v>
      </c>
      <c r="EF745" s="9"/>
      <c r="FK745" s="9"/>
      <c r="GP745" s="2"/>
      <c r="GQ745" s="9"/>
      <c r="GT745" s="9"/>
      <c r="GU745" s="3"/>
      <c r="GZ745" s="164"/>
      <c r="HA745" s="164"/>
      <c r="HB745" s="164"/>
      <c r="HC745" s="164"/>
      <c r="HD745" s="164"/>
      <c r="HE745" s="164"/>
      <c r="HF745" s="164"/>
      <c r="HG745" s="164"/>
      <c r="HH745" s="164"/>
      <c r="HI745" s="164"/>
      <c r="HJ745" s="164"/>
      <c r="HK745" s="164"/>
      <c r="HL745" s="3"/>
      <c r="HM745" s="3"/>
      <c r="HN745" s="9"/>
      <c r="HP745" s="3"/>
      <c r="HQ745" s="3"/>
      <c r="HR745" s="3"/>
      <c r="HS745" s="3"/>
      <c r="HT745" s="3"/>
      <c r="HU745" s="3"/>
      <c r="HV745" s="3"/>
      <c r="HW745" s="3"/>
      <c r="HX745" s="3"/>
      <c r="HY745" s="3"/>
      <c r="JZ745" s="9"/>
      <c r="KA745" s="9"/>
      <c r="KB745" s="9"/>
      <c r="KC745" s="9"/>
      <c r="KD745" s="9"/>
      <c r="KE745" s="9"/>
      <c r="KF745" s="9"/>
      <c r="OR745" s="29">
        <v>1.93</v>
      </c>
      <c r="OS745" s="29">
        <v>1.04</v>
      </c>
      <c r="OT745" s="29">
        <v>2.16</v>
      </c>
      <c r="OU745" s="29">
        <v>1.0900000000000001</v>
      </c>
      <c r="OV745" s="65">
        <v>2.0499999999999998</v>
      </c>
      <c r="OW745" s="65">
        <v>1.1100000000000001</v>
      </c>
      <c r="PO745" s="29">
        <v>3.18</v>
      </c>
      <c r="PP745" s="29">
        <v>1.04</v>
      </c>
      <c r="PQ745" s="29">
        <v>3.18</v>
      </c>
      <c r="PR745" s="29">
        <v>0.98</v>
      </c>
      <c r="PT745" s="65">
        <v>3.35</v>
      </c>
      <c r="PU745" s="65">
        <v>0.98</v>
      </c>
      <c r="WA745" s="3" t="s">
        <v>777</v>
      </c>
      <c r="XW745" s="3"/>
      <c r="XY745" s="6"/>
      <c r="YA745" s="3"/>
      <c r="YD745" s="6"/>
      <c r="YH745" s="3"/>
      <c r="YV745" s="6"/>
      <c r="YW745" s="3"/>
      <c r="YZ745" s="6"/>
      <c r="ZA745" s="3"/>
      <c r="ZB745" s="6"/>
      <c r="ZC745" s="24"/>
      <c r="ZD745" s="3"/>
      <c r="ZE745" s="24"/>
      <c r="ZF745" s="3"/>
      <c r="ZG745" s="13"/>
      <c r="ZH745" s="3"/>
    </row>
    <row r="746" spans="1:684" ht="33" customHeight="1" x14ac:dyDescent="0.2">
      <c r="K746" s="6" t="s">
        <v>10683</v>
      </c>
      <c r="L746" s="6">
        <v>235</v>
      </c>
      <c r="T746" s="3" t="s">
        <v>1544</v>
      </c>
      <c r="AM746" s="4" t="s">
        <v>11072</v>
      </c>
      <c r="EF746" s="9"/>
      <c r="FK746" s="9"/>
      <c r="GP746" s="2"/>
      <c r="GQ746" s="9"/>
      <c r="GT746" s="9"/>
      <c r="GU746" s="3"/>
      <c r="GV746" s="3"/>
      <c r="GW746" s="3"/>
      <c r="GX746" s="3"/>
      <c r="GY746" s="3"/>
      <c r="GZ746" s="164"/>
      <c r="HA746" s="164"/>
      <c r="HB746" s="164"/>
      <c r="HC746" s="164"/>
      <c r="HD746" s="164"/>
      <c r="HE746" s="164"/>
      <c r="HF746" s="164"/>
      <c r="HG746" s="164"/>
      <c r="HH746" s="164"/>
      <c r="HI746" s="164"/>
      <c r="HJ746" s="164"/>
      <c r="HK746" s="164"/>
      <c r="HL746" s="3"/>
      <c r="HM746" s="3"/>
      <c r="HN746" s="9"/>
      <c r="HP746" s="3"/>
      <c r="HQ746" s="3"/>
      <c r="HR746" s="3"/>
      <c r="HS746" s="3"/>
      <c r="HT746" s="3"/>
      <c r="HU746" s="3"/>
      <c r="HV746" s="3"/>
      <c r="HW746" s="3"/>
      <c r="HX746" s="3"/>
      <c r="HY746" s="3"/>
      <c r="JZ746" s="9"/>
      <c r="KA746" s="9"/>
      <c r="KB746" s="9"/>
      <c r="KC746" s="9"/>
      <c r="KD746" s="9"/>
      <c r="KE746" s="9"/>
      <c r="KF746" s="9"/>
      <c r="PM746" s="3" t="s">
        <v>10700</v>
      </c>
      <c r="PN746" s="3" t="s">
        <v>10700</v>
      </c>
      <c r="PO746" s="29">
        <v>3.15</v>
      </c>
      <c r="PP746" s="29">
        <v>0.91</v>
      </c>
      <c r="PQ746" s="29">
        <v>3.01</v>
      </c>
      <c r="PR746" s="29">
        <v>0.99</v>
      </c>
      <c r="PT746" s="65">
        <v>2.91</v>
      </c>
      <c r="PU746" s="65">
        <v>1.04</v>
      </c>
      <c r="WA746" s="3" t="s">
        <v>10898</v>
      </c>
      <c r="XW746" s="3"/>
      <c r="XY746" s="6"/>
      <c r="YA746" s="3"/>
      <c r="YD746" s="6"/>
      <c r="YH746" s="3"/>
      <c r="YV746" s="6"/>
      <c r="YW746" s="3"/>
      <c r="YZ746" s="6"/>
      <c r="ZA746" s="3"/>
      <c r="ZB746" s="6"/>
      <c r="ZC746" s="24"/>
      <c r="ZD746" s="3"/>
      <c r="ZE746" s="24"/>
      <c r="ZF746" s="3"/>
      <c r="ZG746" s="13"/>
      <c r="ZH746" s="3"/>
    </row>
    <row r="747" spans="1:684" ht="33" customHeight="1" x14ac:dyDescent="0.2">
      <c r="K747" s="6" t="s">
        <v>10683</v>
      </c>
      <c r="L747" s="6">
        <v>235</v>
      </c>
      <c r="T747" s="3" t="s">
        <v>1543</v>
      </c>
      <c r="AM747" s="6" t="s">
        <v>10821</v>
      </c>
      <c r="EF747" s="9"/>
      <c r="FK747" s="9"/>
      <c r="GP747" s="2"/>
      <c r="GQ747" s="9"/>
      <c r="GT747" s="9"/>
      <c r="GU747" s="3"/>
      <c r="GV747" s="3"/>
      <c r="GW747" s="3"/>
      <c r="GX747" s="3"/>
      <c r="GY747" s="3"/>
      <c r="GZ747" s="164"/>
      <c r="HA747" s="164"/>
      <c r="HB747" s="164"/>
      <c r="HC747" s="164"/>
      <c r="HD747" s="164"/>
      <c r="HE747" s="164"/>
      <c r="HF747" s="164"/>
      <c r="HG747" s="164"/>
      <c r="HH747" s="164"/>
      <c r="HI747" s="164"/>
      <c r="HJ747" s="164"/>
      <c r="HK747" s="164"/>
      <c r="HL747" s="3"/>
      <c r="HM747" s="3"/>
      <c r="HN747" s="9"/>
      <c r="HP747" s="3"/>
      <c r="HQ747" s="3"/>
      <c r="HR747" s="3"/>
      <c r="HS747" s="3"/>
      <c r="HT747" s="3"/>
      <c r="HU747" s="3"/>
      <c r="HV747" s="3"/>
      <c r="HW747" s="3"/>
      <c r="HX747" s="3"/>
      <c r="HY747" s="3"/>
      <c r="JZ747" s="9"/>
      <c r="KA747" s="9"/>
      <c r="KB747" s="9"/>
      <c r="KC747" s="9"/>
      <c r="KD747" s="9"/>
      <c r="KE747" s="9"/>
      <c r="KF747" s="9"/>
      <c r="PO747" s="29">
        <v>3.29</v>
      </c>
      <c r="PP747" s="29">
        <v>0.9</v>
      </c>
      <c r="PQ747" s="29">
        <v>3.22</v>
      </c>
      <c r="PR747" s="29">
        <v>0.93</v>
      </c>
      <c r="PT747" s="65">
        <v>3.13</v>
      </c>
      <c r="PU747" s="65">
        <v>0.94</v>
      </c>
      <c r="WA747" s="3" t="s">
        <v>10898</v>
      </c>
      <c r="XW747" s="3"/>
      <c r="XY747" s="6"/>
      <c r="YA747" s="3"/>
      <c r="YD747" s="6"/>
      <c r="YH747" s="3"/>
      <c r="YV747" s="6"/>
      <c r="YW747" s="3"/>
      <c r="YZ747" s="6"/>
      <c r="ZA747" s="3"/>
      <c r="ZB747" s="6"/>
      <c r="ZC747" s="24"/>
      <c r="ZD747" s="3"/>
      <c r="ZE747" s="24"/>
      <c r="ZF747" s="3"/>
      <c r="ZG747" s="13"/>
      <c r="ZH747" s="3"/>
    </row>
    <row r="748" spans="1:684" ht="33" customHeight="1" x14ac:dyDescent="0.2">
      <c r="K748" s="6" t="s">
        <v>10683</v>
      </c>
      <c r="L748" s="6">
        <v>235</v>
      </c>
      <c r="T748" s="3" t="s">
        <v>1544</v>
      </c>
      <c r="AM748" s="4" t="s">
        <v>11073</v>
      </c>
      <c r="EF748" s="9"/>
      <c r="FK748" s="9"/>
      <c r="GP748" s="2"/>
      <c r="GQ748" s="9"/>
      <c r="GT748" s="9"/>
      <c r="GU748" s="3"/>
      <c r="GV748" s="3"/>
      <c r="GW748" s="3"/>
      <c r="GX748" s="3"/>
      <c r="GY748" s="3"/>
      <c r="GZ748" s="164"/>
      <c r="HA748" s="164"/>
      <c r="HB748" s="164"/>
      <c r="HC748" s="164"/>
      <c r="HD748" s="164"/>
      <c r="HE748" s="164"/>
      <c r="HF748" s="164"/>
      <c r="HG748" s="164"/>
      <c r="HH748" s="164"/>
      <c r="HI748" s="164"/>
      <c r="HJ748" s="164"/>
      <c r="HK748" s="164"/>
      <c r="HL748" s="3"/>
      <c r="HM748" s="3"/>
      <c r="HN748" s="9"/>
      <c r="HP748" s="3"/>
      <c r="HQ748" s="3"/>
      <c r="HR748" s="3"/>
      <c r="HS748" s="3"/>
      <c r="HT748" s="3"/>
      <c r="HU748" s="3"/>
      <c r="HV748" s="3"/>
      <c r="HW748" s="3"/>
      <c r="HX748" s="3"/>
      <c r="HY748" s="3"/>
      <c r="JZ748" s="9"/>
      <c r="KA748" s="9"/>
      <c r="KB748" s="9"/>
      <c r="KC748" s="9"/>
      <c r="KD748" s="9"/>
      <c r="KE748" s="9"/>
      <c r="KF748" s="9"/>
      <c r="PM748" s="3" t="s">
        <v>8134</v>
      </c>
      <c r="PN748" s="3" t="s">
        <v>8134</v>
      </c>
      <c r="PO748" s="29">
        <v>2.39</v>
      </c>
      <c r="PP748" s="29">
        <v>0.99</v>
      </c>
      <c r="PQ748" s="29">
        <v>2.3199999999999998</v>
      </c>
      <c r="PR748" s="29">
        <v>1.01</v>
      </c>
      <c r="PT748" s="65">
        <v>2.36</v>
      </c>
      <c r="PU748" s="65">
        <v>1.02</v>
      </c>
      <c r="WA748" s="3" t="s">
        <v>10899</v>
      </c>
      <c r="XW748" s="3"/>
      <c r="XY748" s="6"/>
      <c r="YA748" s="3"/>
      <c r="YD748" s="6"/>
      <c r="YH748" s="3"/>
      <c r="YV748" s="6"/>
      <c r="YW748" s="3"/>
      <c r="YZ748" s="6"/>
      <c r="ZA748" s="3"/>
      <c r="ZB748" s="6"/>
      <c r="ZC748" s="24"/>
      <c r="ZD748" s="3"/>
      <c r="ZE748" s="24"/>
      <c r="ZF748" s="3"/>
      <c r="ZG748" s="13"/>
      <c r="ZH748" s="3"/>
    </row>
    <row r="749" spans="1:684" ht="33" customHeight="1" x14ac:dyDescent="0.2">
      <c r="K749" s="6" t="s">
        <v>10683</v>
      </c>
      <c r="L749" s="6">
        <v>235</v>
      </c>
      <c r="T749" s="3" t="s">
        <v>1543</v>
      </c>
      <c r="AM749" s="6" t="s">
        <v>10822</v>
      </c>
      <c r="EF749" s="9"/>
      <c r="FK749" s="9"/>
      <c r="GP749" s="2"/>
      <c r="GQ749" s="9"/>
      <c r="GT749" s="9"/>
      <c r="GU749" s="3"/>
      <c r="GV749" s="3"/>
      <c r="GW749" s="3"/>
      <c r="GX749" s="3"/>
      <c r="GY749" s="3"/>
      <c r="GZ749" s="164"/>
      <c r="HA749" s="164"/>
      <c r="HB749" s="164"/>
      <c r="HC749" s="164"/>
      <c r="HD749" s="164"/>
      <c r="HE749" s="164"/>
      <c r="HF749" s="164"/>
      <c r="HG749" s="164"/>
      <c r="HH749" s="164"/>
      <c r="HI749" s="164"/>
      <c r="HJ749" s="164"/>
      <c r="HK749" s="164"/>
      <c r="HL749" s="3"/>
      <c r="HM749" s="3"/>
      <c r="HN749" s="9"/>
      <c r="JZ749" s="9"/>
      <c r="KA749" s="9"/>
      <c r="KB749" s="9"/>
      <c r="KC749" s="9"/>
      <c r="KD749" s="9"/>
      <c r="KE749" s="9"/>
      <c r="KF749" s="9"/>
      <c r="PO749" s="29">
        <v>2.23</v>
      </c>
      <c r="PP749" s="29">
        <v>0.96</v>
      </c>
      <c r="PQ749" s="29">
        <v>2.2200000000000002</v>
      </c>
      <c r="PR749" s="29">
        <v>1.01</v>
      </c>
      <c r="PT749" s="65">
        <v>2.11</v>
      </c>
      <c r="PU749" s="65">
        <v>0.97</v>
      </c>
      <c r="WA749" s="3" t="s">
        <v>10899</v>
      </c>
      <c r="XW749" s="3"/>
      <c r="XY749" s="6"/>
      <c r="YA749" s="3"/>
      <c r="YD749" s="6"/>
      <c r="YH749" s="3"/>
      <c r="YV749" s="6"/>
      <c r="YW749" s="3"/>
      <c r="YZ749" s="6"/>
      <c r="ZA749" s="3"/>
      <c r="ZB749" s="6"/>
      <c r="ZC749" s="24"/>
      <c r="ZD749" s="3"/>
      <c r="ZE749" s="24"/>
      <c r="ZF749" s="3"/>
      <c r="ZG749" s="13"/>
      <c r="ZH749" s="3"/>
    </row>
    <row r="750" spans="1:684" ht="33" customHeight="1" x14ac:dyDescent="0.2">
      <c r="AL750"/>
      <c r="AO750"/>
      <c r="AP750"/>
      <c r="AQ750"/>
      <c r="GP750" s="2"/>
      <c r="GT750"/>
      <c r="GU750" s="3"/>
      <c r="GV750" s="3"/>
      <c r="GW750" s="3"/>
      <c r="GX750" s="3"/>
      <c r="GY750" s="3"/>
      <c r="GZ750" s="164"/>
      <c r="HA750" s="164"/>
      <c r="HB750" s="164"/>
      <c r="HC750" s="164"/>
      <c r="HD750" s="164"/>
      <c r="HE750" s="164"/>
      <c r="HF750" s="164"/>
      <c r="HG750" s="164"/>
      <c r="HH750" s="164"/>
      <c r="HI750" s="164"/>
      <c r="HJ750" s="164"/>
      <c r="HK750" s="164"/>
      <c r="HL750" s="3"/>
      <c r="HM750" s="3"/>
      <c r="HN750"/>
      <c r="VI750" s="4"/>
      <c r="VJ750" s="4"/>
      <c r="WE750" s="6"/>
      <c r="XK750"/>
      <c r="XL750" s="6"/>
      <c r="XV750"/>
    </row>
    <row r="751" spans="1:684" ht="33" customHeight="1" x14ac:dyDescent="0.2">
      <c r="AL751"/>
      <c r="AO751"/>
      <c r="AP751"/>
      <c r="AQ751"/>
      <c r="GP751" s="2"/>
      <c r="GZ751" s="166"/>
      <c r="HA751" s="166"/>
      <c r="HB751" s="166"/>
      <c r="HC751" s="166"/>
      <c r="HD751" s="166"/>
      <c r="HE751" s="166"/>
      <c r="HF751" s="166"/>
      <c r="HG751" s="166"/>
      <c r="HH751" s="166"/>
      <c r="HI751" s="166"/>
      <c r="HJ751" s="166"/>
      <c r="HK751" s="166"/>
      <c r="VI751" s="4"/>
      <c r="VJ751" s="4"/>
      <c r="WE751" s="6"/>
      <c r="XK751"/>
      <c r="XL751" s="6"/>
      <c r="XV751"/>
    </row>
    <row r="752" spans="1:684" ht="33" customHeight="1" x14ac:dyDescent="0.2">
      <c r="AL752"/>
      <c r="AO752"/>
      <c r="AP752"/>
      <c r="AQ752"/>
      <c r="GP752" s="2"/>
      <c r="GZ752" s="170"/>
      <c r="HA752" s="170"/>
      <c r="HB752" s="170"/>
      <c r="HC752" s="170"/>
      <c r="HD752" s="170"/>
      <c r="HE752" s="170"/>
      <c r="HF752" s="170"/>
      <c r="HG752" s="170"/>
      <c r="HH752" s="170"/>
      <c r="HI752" s="170"/>
      <c r="HJ752" s="170"/>
      <c r="HK752" s="170"/>
      <c r="VI752" s="4"/>
      <c r="VJ752" s="4"/>
      <c r="WE752" s="6"/>
      <c r="XK752"/>
      <c r="XL752" s="6"/>
      <c r="XV752"/>
    </row>
    <row r="753" spans="1:686" ht="33" customHeight="1" x14ac:dyDescent="0.2">
      <c r="AL753"/>
      <c r="AO753"/>
      <c r="AP753"/>
      <c r="AQ753"/>
      <c r="GP753" s="2"/>
      <c r="GZ753" s="170"/>
      <c r="HA753" s="170"/>
      <c r="HB753" s="170"/>
      <c r="HC753" s="170"/>
      <c r="HD753" s="170"/>
      <c r="HE753" s="170"/>
      <c r="HF753" s="170"/>
      <c r="HG753" s="170"/>
      <c r="HH753" s="170"/>
      <c r="HI753" s="170"/>
      <c r="HJ753" s="170"/>
      <c r="HK753" s="170"/>
      <c r="VI753" s="4"/>
      <c r="VJ753" s="4"/>
      <c r="WE753" s="6"/>
      <c r="XK753"/>
      <c r="XL753" s="6"/>
      <c r="XV753"/>
    </row>
    <row r="754" spans="1:686" ht="33" customHeight="1" x14ac:dyDescent="0.2">
      <c r="AL754"/>
      <c r="AO754"/>
      <c r="AP754"/>
      <c r="AQ754"/>
      <c r="GP754" s="2"/>
      <c r="GZ754" s="170"/>
      <c r="HA754" s="170"/>
      <c r="HB754" s="170"/>
      <c r="HC754" s="170"/>
      <c r="HD754" s="170"/>
      <c r="HE754" s="170"/>
      <c r="HF754" s="170"/>
      <c r="HG754" s="170"/>
      <c r="HH754" s="170"/>
      <c r="HI754" s="170"/>
      <c r="HJ754" s="170"/>
      <c r="HK754" s="170"/>
      <c r="VI754" s="4"/>
      <c r="VJ754" s="4"/>
      <c r="WE754" s="6"/>
      <c r="XK754"/>
      <c r="XL754" s="6"/>
      <c r="XV754"/>
    </row>
    <row r="755" spans="1:686" ht="33" customHeight="1" x14ac:dyDescent="0.2">
      <c r="AL755"/>
      <c r="AO755"/>
      <c r="AP755"/>
      <c r="AQ755"/>
      <c r="GP755" s="2"/>
      <c r="VI755" s="4"/>
      <c r="VJ755" s="4"/>
      <c r="XK755"/>
      <c r="XL755" s="6"/>
      <c r="XV755"/>
    </row>
    <row r="756" spans="1:686" ht="33" hidden="1" customHeight="1" x14ac:dyDescent="0.2">
      <c r="AL756"/>
      <c r="AO756"/>
      <c r="AP756"/>
      <c r="AQ756"/>
      <c r="GP756" s="2"/>
      <c r="VI756" s="4"/>
      <c r="VJ756" s="4"/>
      <c r="XK756"/>
      <c r="XL756" s="6"/>
      <c r="XV756"/>
    </row>
    <row r="757" spans="1:686" ht="65.650000000000006" hidden="1" customHeight="1" x14ac:dyDescent="0.2">
      <c r="A757" s="128"/>
      <c r="B757" s="128"/>
      <c r="C757" s="128"/>
      <c r="D757" s="128"/>
      <c r="E757" s="128"/>
      <c r="F757" s="149" t="s">
        <v>9323</v>
      </c>
      <c r="K757" s="128"/>
      <c r="L757" s="128"/>
      <c r="M757" s="150"/>
      <c r="N757" s="150"/>
      <c r="O757" s="150"/>
      <c r="AL757"/>
      <c r="AO757"/>
      <c r="AP757"/>
      <c r="AQ757"/>
      <c r="GP757" s="2"/>
      <c r="VI757" s="4"/>
      <c r="VJ757" s="4"/>
      <c r="XK757"/>
      <c r="XL757" s="6"/>
      <c r="XV757"/>
    </row>
    <row r="758" spans="1:686" ht="33" hidden="1" customHeight="1" x14ac:dyDescent="0.2">
      <c r="A758" s="6"/>
      <c r="B758" s="6"/>
      <c r="C758" s="6"/>
      <c r="D758" s="6"/>
      <c r="E758" s="6"/>
      <c r="F758" s="4" t="s">
        <v>811</v>
      </c>
      <c r="G758" s="85"/>
      <c r="H758" s="85" t="s">
        <v>5614</v>
      </c>
      <c r="I758" s="85"/>
      <c r="K758" s="6">
        <v>8</v>
      </c>
      <c r="M758" s="6" t="s">
        <v>2185</v>
      </c>
      <c r="N758" s="6"/>
      <c r="O758" s="6"/>
      <c r="P758" s="6">
        <v>4</v>
      </c>
      <c r="Q758" s="6" t="s">
        <v>2308</v>
      </c>
      <c r="R758" s="6"/>
      <c r="S758" s="6" t="s">
        <v>806</v>
      </c>
      <c r="T758" s="6" t="s">
        <v>1434</v>
      </c>
      <c r="V758" s="6"/>
      <c r="W758" s="6" t="s">
        <v>2108</v>
      </c>
      <c r="Y758" s="6" t="s">
        <v>2227</v>
      </c>
      <c r="Z758" s="6" t="s">
        <v>2165</v>
      </c>
      <c r="AA758" s="6"/>
      <c r="AB758" s="6" t="s">
        <v>1837</v>
      </c>
      <c r="AC758" s="6" t="s">
        <v>145</v>
      </c>
      <c r="AD758" s="6" t="s">
        <v>3086</v>
      </c>
      <c r="AE758" s="6" t="s">
        <v>3093</v>
      </c>
      <c r="AF758" s="6"/>
      <c r="AH758" s="6"/>
      <c r="AI758" s="6" t="s">
        <v>3087</v>
      </c>
      <c r="AJ758" s="6" t="s">
        <v>542</v>
      </c>
      <c r="AK758" s="6"/>
      <c r="AL758" s="6"/>
      <c r="AN758" s="6"/>
      <c r="AO758" s="98">
        <v>2</v>
      </c>
      <c r="AP758" s="98">
        <v>5</v>
      </c>
      <c r="AQ758" s="98">
        <v>45</v>
      </c>
      <c r="AR758" s="98" t="s">
        <v>2762</v>
      </c>
      <c r="AZ758" s="98"/>
      <c r="BA758" s="98"/>
      <c r="BB758" s="98"/>
      <c r="BC758" s="98"/>
      <c r="BD758" s="98"/>
      <c r="BE758" s="98"/>
      <c r="BF758" s="98"/>
      <c r="BG758" s="98"/>
      <c r="BH758" s="28" t="s">
        <v>2708</v>
      </c>
      <c r="BR758" s="242"/>
      <c r="BS758" s="227" t="str">
        <f t="shared" ref="BS758:BS774" si="26">DD758&amp;" "&amp;FO758&amp;" "&amp;EJ758&amp;" "&amp;HZ758&amp;" "&amp;IZ758&amp;" "&amp;KW758&amp;" "&amp;LU758&amp;" "&amp;MS758&amp;" "&amp;NP758&amp;" "&amp;OO758&amp;" "&amp;PL758&amp;" "&amp;QK758&amp;" "&amp;RM758&amp;" "&amp;SI758&amp;" "&amp;TE758&amp;" "&amp;UE758&amp;" "&amp;JZ758</f>
        <v xml:space="preserve">  BSQ-34              </v>
      </c>
      <c r="CG758" s="243"/>
      <c r="CH758" s="243" t="s">
        <v>5614</v>
      </c>
      <c r="CI758" s="243"/>
      <c r="CL758" s="28">
        <v>30</v>
      </c>
      <c r="CM758" s="28">
        <v>30</v>
      </c>
      <c r="DD758" s="6"/>
      <c r="DE758" s="6"/>
      <c r="DF758" s="6"/>
      <c r="EJ758" s="3" t="s">
        <v>4112</v>
      </c>
      <c r="EK758" s="3" t="s">
        <v>596</v>
      </c>
      <c r="EL758" s="3" t="s">
        <v>596</v>
      </c>
      <c r="EM758" s="29">
        <v>172.1</v>
      </c>
      <c r="EN758" s="29">
        <v>24.63</v>
      </c>
      <c r="EP758" s="29">
        <v>190.2</v>
      </c>
      <c r="EQ758" s="29">
        <v>16.059999999999999</v>
      </c>
      <c r="GP758" s="2"/>
      <c r="HO758" s="6"/>
      <c r="VE758" s="9"/>
      <c r="VF758" s="22" t="s">
        <v>5000</v>
      </c>
      <c r="VG758" s="57" t="s">
        <v>4502</v>
      </c>
      <c r="VH758"/>
      <c r="VI758"/>
      <c r="VJ758"/>
      <c r="VQ758" s="6" t="s">
        <v>2185</v>
      </c>
      <c r="VR758" s="6" t="s">
        <v>2185</v>
      </c>
      <c r="VS758" s="6" t="s">
        <v>2185</v>
      </c>
      <c r="VT758" s="6" t="s">
        <v>2185</v>
      </c>
      <c r="VV758" s="95" t="s">
        <v>5870</v>
      </c>
      <c r="VW758" s="95" t="s">
        <v>5870</v>
      </c>
      <c r="VX758" s="6" t="s">
        <v>5872</v>
      </c>
      <c r="VZ758" s="6" t="s">
        <v>777</v>
      </c>
      <c r="WA758" s="6"/>
      <c r="WC758" s="6"/>
      <c r="WD758" s="6"/>
      <c r="WE758" s="6"/>
      <c r="WF758" s="6"/>
      <c r="WG758" s="96" t="s">
        <v>777</v>
      </c>
      <c r="WH758" s="5"/>
      <c r="WI758" s="5"/>
      <c r="WJ758" s="5"/>
      <c r="WK758" s="5"/>
      <c r="WL758" s="5"/>
      <c r="WM758" s="5"/>
      <c r="WN758" s="5" t="s">
        <v>5871</v>
      </c>
      <c r="WO758" s="5"/>
      <c r="WQ758" s="94" t="s">
        <v>777</v>
      </c>
      <c r="WR758" s="6"/>
      <c r="WS758" s="94" t="s">
        <v>777</v>
      </c>
      <c r="WT758" s="3" t="s">
        <v>5838</v>
      </c>
      <c r="WU758" s="6" t="s">
        <v>5873</v>
      </c>
      <c r="WV758" s="96" t="s">
        <v>3901</v>
      </c>
      <c r="WW758" s="6"/>
      <c r="WZ758" s="6" t="s">
        <v>1434</v>
      </c>
      <c r="XA758" s="6" t="s">
        <v>3093</v>
      </c>
      <c r="XD758" s="6" t="s">
        <v>5874</v>
      </c>
      <c r="XE758" s="6" t="s">
        <v>542</v>
      </c>
      <c r="XF758" s="6" t="s">
        <v>1859</v>
      </c>
      <c r="XG758" s="6" t="s">
        <v>801</v>
      </c>
      <c r="XI758" s="6" t="s">
        <v>5875</v>
      </c>
      <c r="XK758" s="6"/>
      <c r="XL758" s="3" t="s">
        <v>801</v>
      </c>
      <c r="XU758" s="6"/>
      <c r="XV758" s="6">
        <v>5</v>
      </c>
      <c r="XX758" s="6"/>
      <c r="XY758" s="3" t="s">
        <v>801</v>
      </c>
      <c r="YB758" s="3" t="s">
        <v>801</v>
      </c>
      <c r="YC758" s="3" t="s">
        <v>2064</v>
      </c>
      <c r="YD758" s="3" t="s">
        <v>49</v>
      </c>
      <c r="YI758" s="3" t="s">
        <v>787</v>
      </c>
      <c r="YJ758" s="6" t="s">
        <v>1070</v>
      </c>
      <c r="YK758" s="6"/>
      <c r="YL758" s="6" t="s">
        <v>1432</v>
      </c>
      <c r="YM758" s="6" t="s">
        <v>777</v>
      </c>
      <c r="YN758" s="6"/>
      <c r="YO758" s="6" t="s">
        <v>777</v>
      </c>
      <c r="YP758" s="3" t="s">
        <v>2749</v>
      </c>
      <c r="YQ758" s="6" t="s">
        <v>3900</v>
      </c>
      <c r="YR758" s="6" t="s">
        <v>3901</v>
      </c>
      <c r="YT758" s="6"/>
      <c r="YU758" s="6" t="s">
        <v>3938</v>
      </c>
      <c r="YV758" s="4" t="s">
        <v>1456</v>
      </c>
      <c r="YX758" s="6" t="s">
        <v>1859</v>
      </c>
      <c r="YY758" s="6" t="s">
        <v>2104</v>
      </c>
      <c r="YZ758" s="6" t="s">
        <v>49</v>
      </c>
      <c r="ZA758" s="6" t="s">
        <v>1837</v>
      </c>
      <c r="ZB758" s="6"/>
      <c r="ZC758" s="6" t="s">
        <v>145</v>
      </c>
      <c r="ZD758" s="25"/>
      <c r="ZF758" s="25"/>
      <c r="ZH758" s="6"/>
      <c r="ZI758" s="6"/>
    </row>
    <row r="759" spans="1:686" ht="33" hidden="1" customHeight="1" x14ac:dyDescent="0.2">
      <c r="A759" s="6"/>
      <c r="B759" s="6"/>
      <c r="C759" s="6"/>
      <c r="D759" s="6"/>
      <c r="E759" s="6"/>
      <c r="G759" s="85"/>
      <c r="H759" s="85"/>
      <c r="I759" s="85"/>
      <c r="K759" s="6">
        <v>8</v>
      </c>
      <c r="M759" s="6"/>
      <c r="N759" s="6"/>
      <c r="O759" s="6"/>
      <c r="P759" s="6"/>
      <c r="R759" s="6"/>
      <c r="S759" s="6"/>
      <c r="T759" s="6" t="s">
        <v>1430</v>
      </c>
      <c r="V759" s="6"/>
      <c r="W759" s="6"/>
      <c r="Y759" s="6"/>
      <c r="Z759" s="6"/>
      <c r="AA759" s="6"/>
      <c r="AD759" s="6" t="s">
        <v>3086</v>
      </c>
      <c r="AE759" s="6"/>
      <c r="AF759" s="6"/>
      <c r="AH759" s="6"/>
      <c r="AI759" s="6"/>
      <c r="AJ759" s="6"/>
      <c r="AK759" s="6"/>
      <c r="AL759" s="6"/>
      <c r="AN759" s="6"/>
      <c r="AO759" s="98"/>
      <c r="AP759" s="98"/>
      <c r="AQ759" s="98"/>
      <c r="AZ759" s="98"/>
      <c r="BA759" s="98"/>
      <c r="BB759" s="98"/>
      <c r="BC759" s="98"/>
      <c r="BD759" s="98"/>
      <c r="BE759" s="98"/>
      <c r="BF759" s="98"/>
      <c r="BG759" s="98"/>
      <c r="BH759" s="28" t="s">
        <v>2708</v>
      </c>
      <c r="BR759" s="242"/>
      <c r="BS759" s="227" t="str">
        <f t="shared" si="26"/>
        <v xml:space="preserve">                </v>
      </c>
      <c r="CG759" s="243"/>
      <c r="CH759" s="243"/>
      <c r="CI759" s="243"/>
      <c r="CL759" s="28">
        <v>30</v>
      </c>
      <c r="CM759" s="28">
        <v>30</v>
      </c>
      <c r="DD759" s="6"/>
      <c r="DE759" s="6"/>
      <c r="DF759" s="6"/>
      <c r="EM759" s="29">
        <v>168.57</v>
      </c>
      <c r="EN759" s="29">
        <v>15.99</v>
      </c>
      <c r="EP759" s="29">
        <v>193.07</v>
      </c>
      <c r="EQ759" s="29">
        <v>9.01</v>
      </c>
      <c r="GP759" s="2"/>
      <c r="HO759" s="6"/>
      <c r="VE759" s="9"/>
      <c r="VF759" s="22" t="s">
        <v>5000</v>
      </c>
      <c r="VG759" s="22"/>
      <c r="VH759"/>
      <c r="VI759"/>
      <c r="VJ759"/>
      <c r="VQ759" s="6"/>
      <c r="VR759" s="6"/>
      <c r="VS759" s="6"/>
      <c r="VV759" s="5"/>
      <c r="VW759" s="5"/>
      <c r="VX759" s="6"/>
      <c r="VZ759" s="6"/>
      <c r="WA759" s="6"/>
      <c r="WC759" s="6"/>
      <c r="WD759" s="6"/>
      <c r="WE759" s="6"/>
      <c r="WF759" s="6"/>
      <c r="WG759" s="5"/>
      <c r="WH759" s="5"/>
      <c r="WI759" s="5"/>
      <c r="WJ759" s="5"/>
      <c r="WK759" s="5"/>
      <c r="WL759" s="5"/>
      <c r="WM759" s="5"/>
      <c r="WN759" s="5"/>
      <c r="WO759" s="5"/>
      <c r="WQ759" s="6"/>
      <c r="WR759" s="6"/>
      <c r="WS759" s="6"/>
      <c r="WT759" s="6"/>
      <c r="WU759" s="6"/>
      <c r="WV759" s="5"/>
      <c r="WW759" s="6"/>
      <c r="WZ759" s="6" t="s">
        <v>1430</v>
      </c>
      <c r="XD759" s="6" t="s">
        <v>5876</v>
      </c>
      <c r="XG759" s="6" t="s">
        <v>801</v>
      </c>
      <c r="XI759" s="6" t="s">
        <v>1077</v>
      </c>
      <c r="XK759" s="6"/>
      <c r="XL759" s="3" t="s">
        <v>801</v>
      </c>
      <c r="XM759" s="6" t="s">
        <v>1860</v>
      </c>
      <c r="XU759" s="6"/>
      <c r="XV759" s="6"/>
      <c r="XX759" s="6"/>
      <c r="XY759" s="6" t="s">
        <v>801</v>
      </c>
      <c r="YB759" s="3" t="s">
        <v>801</v>
      </c>
      <c r="YJ759" s="6" t="s">
        <v>1070</v>
      </c>
      <c r="YK759" s="6"/>
      <c r="YL759" s="6"/>
      <c r="YM759" s="6"/>
      <c r="YN759" s="6"/>
      <c r="YO759" s="6"/>
      <c r="YP759" s="6"/>
      <c r="YQ759" s="6"/>
      <c r="YR759" s="6"/>
      <c r="YT759" s="6"/>
      <c r="YU759" s="6"/>
      <c r="YV759" s="6"/>
      <c r="YX759" s="6"/>
      <c r="YY759" s="6"/>
      <c r="YZ759" s="6"/>
      <c r="ZB759" s="6"/>
      <c r="ZD759" s="25"/>
      <c r="ZF759" s="25"/>
      <c r="ZH759" s="6"/>
      <c r="ZI759" s="6"/>
    </row>
    <row r="760" spans="1:686" ht="33" hidden="1" customHeight="1" x14ac:dyDescent="0.2">
      <c r="A760" s="6"/>
      <c r="B760" s="6"/>
      <c r="C760" s="6"/>
      <c r="D760" s="6"/>
      <c r="E760" s="6"/>
      <c r="G760" s="85"/>
      <c r="H760" s="85"/>
      <c r="I760" s="85"/>
      <c r="K760" s="6">
        <v>8</v>
      </c>
      <c r="M760" s="6"/>
      <c r="N760" s="6"/>
      <c r="O760" s="6"/>
      <c r="P760" s="6"/>
      <c r="R760" s="6"/>
      <c r="S760" s="6"/>
      <c r="T760" s="6" t="s">
        <v>1431</v>
      </c>
      <c r="V760" s="6"/>
      <c r="W760" s="6"/>
      <c r="Y760" s="6"/>
      <c r="Z760" s="6"/>
      <c r="AA760" s="6"/>
      <c r="AD760" s="6"/>
      <c r="AE760" s="6"/>
      <c r="AF760" s="6"/>
      <c r="AH760" s="6"/>
      <c r="AI760" s="6"/>
      <c r="AJ760" s="6"/>
      <c r="AK760" s="6"/>
      <c r="AL760" s="6"/>
      <c r="AN760" s="6"/>
      <c r="AO760" s="98"/>
      <c r="AP760" s="98"/>
      <c r="AQ760" s="98"/>
      <c r="AZ760" s="98"/>
      <c r="BA760" s="98"/>
      <c r="BB760" s="98"/>
      <c r="BC760" s="98"/>
      <c r="BD760" s="98"/>
      <c r="BE760" s="98"/>
      <c r="BF760" s="98"/>
      <c r="BG760" s="98"/>
      <c r="BH760" s="28" t="s">
        <v>2708</v>
      </c>
      <c r="BR760" s="242"/>
      <c r="BS760" s="227" t="str">
        <f t="shared" si="26"/>
        <v xml:space="preserve">                </v>
      </c>
      <c r="CG760" s="243"/>
      <c r="CH760" s="243"/>
      <c r="CI760" s="243"/>
      <c r="CL760" s="28">
        <v>30</v>
      </c>
      <c r="CM760" s="28">
        <v>30</v>
      </c>
      <c r="DD760" s="6"/>
      <c r="DE760" s="6"/>
      <c r="DF760" s="6"/>
      <c r="EM760" s="29">
        <v>175.67</v>
      </c>
      <c r="EN760" s="29">
        <v>18.21</v>
      </c>
      <c r="EP760" s="29">
        <v>190.7</v>
      </c>
      <c r="EQ760" s="29">
        <v>15.39</v>
      </c>
      <c r="GP760" s="2"/>
      <c r="HO760" s="6"/>
      <c r="VE760" s="9"/>
      <c r="VF760" s="22" t="s">
        <v>5000</v>
      </c>
      <c r="VG760" s="22"/>
      <c r="VH760"/>
      <c r="VI760"/>
      <c r="VJ760"/>
      <c r="VQ760" s="6"/>
      <c r="VR760" s="6"/>
      <c r="VS760" s="6"/>
      <c r="VV760" s="5"/>
      <c r="VW760" s="5"/>
      <c r="VX760" s="6"/>
      <c r="VZ760" s="6"/>
      <c r="WA760" s="6"/>
      <c r="WC760" s="6"/>
      <c r="WD760" s="6"/>
      <c r="WE760" s="6"/>
      <c r="WF760" s="6"/>
      <c r="WG760" s="5"/>
      <c r="WH760" s="5"/>
      <c r="WI760" s="5"/>
      <c r="WJ760" s="5"/>
      <c r="WK760" s="5"/>
      <c r="WL760" s="5"/>
      <c r="WM760" s="5"/>
      <c r="WN760" s="5"/>
      <c r="WO760" s="5"/>
      <c r="WQ760" s="6"/>
      <c r="WR760" s="6"/>
      <c r="WS760" s="6"/>
      <c r="WT760" s="6"/>
      <c r="WU760" s="6"/>
      <c r="WV760" s="5"/>
      <c r="WW760" s="6"/>
      <c r="WZ760" s="6" t="s">
        <v>1431</v>
      </c>
      <c r="XD760" s="6" t="s">
        <v>5877</v>
      </c>
      <c r="XG760" s="6" t="s">
        <v>801</v>
      </c>
      <c r="XI760" s="6" t="s">
        <v>801</v>
      </c>
      <c r="XK760" s="6"/>
      <c r="XL760" s="3" t="s">
        <v>801</v>
      </c>
      <c r="XU760" s="6"/>
      <c r="XV760" s="6"/>
      <c r="XX760" s="6"/>
      <c r="XY760" s="3" t="s">
        <v>801</v>
      </c>
      <c r="YB760" s="3" t="s">
        <v>801</v>
      </c>
      <c r="YJ760" s="6" t="s">
        <v>1070</v>
      </c>
      <c r="YK760" s="6"/>
      <c r="YL760" s="6"/>
      <c r="YM760" s="6"/>
      <c r="YN760" s="6"/>
      <c r="YO760" s="6"/>
      <c r="YP760" s="6"/>
      <c r="YQ760" s="6"/>
      <c r="YR760" s="6"/>
      <c r="YT760" s="6"/>
      <c r="YU760" s="6"/>
      <c r="YV760" s="6"/>
      <c r="YX760" s="6"/>
      <c r="YY760" s="6"/>
      <c r="YZ760" s="6"/>
      <c r="ZB760" s="6"/>
      <c r="ZD760" s="25"/>
      <c r="ZF760" s="25"/>
      <c r="ZH760" s="6"/>
      <c r="ZI760" s="6"/>
    </row>
    <row r="761" spans="1:686" ht="33" hidden="1" customHeight="1" x14ac:dyDescent="0.2">
      <c r="A761" s="6"/>
      <c r="B761" s="6"/>
      <c r="C761" s="6"/>
      <c r="D761" s="6"/>
      <c r="E761" s="6"/>
      <c r="G761" s="85"/>
      <c r="H761" s="85"/>
      <c r="I761" s="85"/>
      <c r="K761" s="6">
        <v>8</v>
      </c>
      <c r="M761" s="6"/>
      <c r="N761" s="6"/>
      <c r="O761" s="6"/>
      <c r="P761" s="6"/>
      <c r="R761" s="6"/>
      <c r="S761" s="6"/>
      <c r="T761" s="6" t="s">
        <v>1433</v>
      </c>
      <c r="V761" s="6"/>
      <c r="W761" s="6"/>
      <c r="Y761" s="6"/>
      <c r="Z761" s="6"/>
      <c r="AA761" s="6"/>
      <c r="AD761" s="6"/>
      <c r="AE761" s="6" t="s">
        <v>1433</v>
      </c>
      <c r="AF761" s="6"/>
      <c r="AH761" s="6"/>
      <c r="AI761" s="6"/>
      <c r="AJ761" s="6"/>
      <c r="AK761" s="6"/>
      <c r="AL761" s="6"/>
      <c r="AN761" s="6"/>
      <c r="AO761" s="98"/>
      <c r="AP761" s="98"/>
      <c r="AQ761" s="98"/>
      <c r="AZ761" s="98"/>
      <c r="BA761" s="98"/>
      <c r="BB761" s="98"/>
      <c r="BC761" s="98"/>
      <c r="BD761" s="98"/>
      <c r="BE761" s="98"/>
      <c r="BF761" s="98"/>
      <c r="BG761" s="98"/>
      <c r="BH761" s="28" t="s">
        <v>2708</v>
      </c>
      <c r="BR761" s="242"/>
      <c r="BS761" s="227" t="str">
        <f t="shared" si="26"/>
        <v xml:space="preserve">                </v>
      </c>
      <c r="CG761" s="243"/>
      <c r="CH761" s="243"/>
      <c r="CI761" s="243"/>
      <c r="CL761" s="28">
        <v>30</v>
      </c>
      <c r="CM761" s="28">
        <v>30</v>
      </c>
      <c r="DD761" s="6"/>
      <c r="DE761" s="6"/>
      <c r="DF761" s="6"/>
      <c r="EM761" s="29">
        <v>166.8</v>
      </c>
      <c r="EN761" s="29">
        <v>20.37</v>
      </c>
      <c r="EP761" s="29">
        <v>174.1</v>
      </c>
      <c r="EQ761" s="29">
        <v>21.29</v>
      </c>
      <c r="GP761" s="2"/>
      <c r="HO761" s="6"/>
      <c r="VE761" s="9"/>
      <c r="VF761" s="22" t="s">
        <v>5000</v>
      </c>
      <c r="VG761" s="22"/>
      <c r="VH761"/>
      <c r="VI761"/>
      <c r="VJ761"/>
      <c r="VQ761" s="6"/>
      <c r="VR761" s="6"/>
      <c r="VS761" s="6"/>
      <c r="VV761" s="5"/>
      <c r="VW761" s="5"/>
      <c r="VX761" s="6"/>
      <c r="VZ761" s="6"/>
      <c r="WA761" s="6"/>
      <c r="WC761" s="6"/>
      <c r="WD761" s="6"/>
      <c r="WE761" s="6"/>
      <c r="WF761" s="6"/>
      <c r="WG761" s="5"/>
      <c r="WH761" s="5"/>
      <c r="WI761" s="5"/>
      <c r="WJ761" s="5"/>
      <c r="WK761" s="5"/>
      <c r="WL761" s="5"/>
      <c r="WM761" s="5"/>
      <c r="WN761" s="5"/>
      <c r="WO761" s="5"/>
      <c r="WQ761" s="6"/>
      <c r="WR761" s="6"/>
      <c r="WS761" s="6"/>
      <c r="WT761" s="6"/>
      <c r="WU761" s="6"/>
      <c r="WV761" s="5"/>
      <c r="WW761" s="6"/>
      <c r="WZ761" s="6" t="s">
        <v>1433</v>
      </c>
      <c r="XA761" s="6" t="s">
        <v>1433</v>
      </c>
      <c r="XD761" s="6" t="s">
        <v>5878</v>
      </c>
      <c r="XG761" s="6" t="s">
        <v>1809</v>
      </c>
      <c r="XI761" s="6" t="s">
        <v>5879</v>
      </c>
      <c r="XK761" s="6"/>
      <c r="XL761" s="3" t="s">
        <v>1809</v>
      </c>
      <c r="XU761" s="6"/>
      <c r="XV761" s="6"/>
      <c r="XX761" s="6"/>
      <c r="YB761" s="3" t="s">
        <v>1013</v>
      </c>
      <c r="YJ761" s="6" t="s">
        <v>1070</v>
      </c>
      <c r="YK761" s="6"/>
      <c r="YL761" s="6"/>
      <c r="YM761" s="6"/>
      <c r="YN761" s="6"/>
      <c r="YO761" s="6"/>
      <c r="YP761" s="6"/>
      <c r="YQ761" s="6"/>
      <c r="YR761" s="6"/>
      <c r="YT761" s="6"/>
      <c r="YU761" s="6"/>
      <c r="YV761" s="6"/>
      <c r="YX761" s="6"/>
      <c r="YY761" s="6"/>
      <c r="YZ761" s="6"/>
      <c r="ZB761" s="6"/>
      <c r="ZD761" s="25"/>
      <c r="ZF761" s="25"/>
      <c r="ZH761" s="6"/>
      <c r="ZI761" s="6"/>
    </row>
    <row r="762" spans="1:686" ht="33" hidden="1" customHeight="1" x14ac:dyDescent="0.2">
      <c r="A762" s="3" t="s">
        <v>5803</v>
      </c>
      <c r="G762" s="86"/>
      <c r="H762" s="86" t="s">
        <v>5615</v>
      </c>
      <c r="I762" s="86"/>
      <c r="K762" s="6">
        <v>9</v>
      </c>
      <c r="M762" s="3" t="s">
        <v>2186</v>
      </c>
      <c r="P762" s="3">
        <v>2</v>
      </c>
      <c r="Q762" s="3" t="s">
        <v>2335</v>
      </c>
      <c r="S762" s="3" t="s">
        <v>75</v>
      </c>
      <c r="T762" s="3" t="s">
        <v>1011</v>
      </c>
      <c r="U762" s="3" t="s">
        <v>865</v>
      </c>
      <c r="V762" s="9" t="s">
        <v>866</v>
      </c>
      <c r="W762" s="9" t="s">
        <v>2105</v>
      </c>
      <c r="X762" s="3" t="s">
        <v>2167</v>
      </c>
      <c r="Y762" s="9" t="s">
        <v>2229</v>
      </c>
      <c r="Z762" s="9" t="s">
        <v>2166</v>
      </c>
      <c r="AA762" s="9" t="s">
        <v>2230</v>
      </c>
      <c r="AB762" s="6" t="s">
        <v>2020</v>
      </c>
      <c r="AC762" s="6" t="s">
        <v>218</v>
      </c>
      <c r="AD762" s="22" t="s">
        <v>1863</v>
      </c>
      <c r="AE762" s="3" t="s">
        <v>3088</v>
      </c>
      <c r="AF762" s="9" t="s">
        <v>49</v>
      </c>
      <c r="AH762" s="9"/>
      <c r="AI762" s="3" t="s">
        <v>1862</v>
      </c>
      <c r="AJ762" s="3" t="s">
        <v>542</v>
      </c>
      <c r="AK762" s="9"/>
      <c r="AL762" s="9"/>
      <c r="AN762" s="41"/>
      <c r="AO762" s="9"/>
      <c r="AP762" s="9">
        <v>1</v>
      </c>
      <c r="AQ762" s="9"/>
      <c r="AR762" s="28" t="s">
        <v>2760</v>
      </c>
      <c r="AS762" s="28"/>
      <c r="AT762" s="28">
        <v>39</v>
      </c>
      <c r="AU762" s="28">
        <v>39</v>
      </c>
      <c r="AV762" s="28">
        <v>0</v>
      </c>
      <c r="AW762" s="28">
        <v>22.46</v>
      </c>
      <c r="AX762" s="28"/>
      <c r="AY762" s="228"/>
      <c r="AZ762" s="28" t="s">
        <v>615</v>
      </c>
      <c r="BA762" s="28" t="s">
        <v>542</v>
      </c>
      <c r="BB762" s="28" t="s">
        <v>542</v>
      </c>
      <c r="BC762" s="28" t="s">
        <v>864</v>
      </c>
      <c r="BH762" s="28" t="s">
        <v>2708</v>
      </c>
      <c r="BI762" s="28" t="s">
        <v>1529</v>
      </c>
      <c r="BK762" s="28" t="s">
        <v>1529</v>
      </c>
      <c r="BL762" s="28" t="s">
        <v>4234</v>
      </c>
      <c r="BM762" s="28" t="s">
        <v>448</v>
      </c>
      <c r="BN762" s="28" t="s">
        <v>448</v>
      </c>
      <c r="BO762" s="28" t="s">
        <v>448</v>
      </c>
      <c r="BR762" s="227" t="s">
        <v>860</v>
      </c>
      <c r="BS762" s="227" t="str">
        <f t="shared" si="26"/>
        <v xml:space="preserve">  WCS              </v>
      </c>
      <c r="CG762" s="257"/>
      <c r="CH762" s="257" t="s">
        <v>5615</v>
      </c>
      <c r="CI762" s="257"/>
      <c r="CL762" s="28">
        <v>22</v>
      </c>
      <c r="CM762" s="28">
        <v>20</v>
      </c>
      <c r="CN762" s="3" t="s">
        <v>4885</v>
      </c>
      <c r="CO762" s="3">
        <v>20</v>
      </c>
      <c r="CP762" s="3" t="s">
        <v>4896</v>
      </c>
      <c r="CQ762" s="3">
        <v>19</v>
      </c>
      <c r="CX762" s="66">
        <v>20</v>
      </c>
      <c r="CY762" s="66">
        <v>19</v>
      </c>
      <c r="EJ762" s="3" t="s">
        <v>862</v>
      </c>
      <c r="EK762" s="3" t="s">
        <v>862</v>
      </c>
      <c r="EL762" s="3" t="s">
        <v>862</v>
      </c>
      <c r="EM762" s="29">
        <v>54.44</v>
      </c>
      <c r="EN762" s="29">
        <v>11.25</v>
      </c>
      <c r="FQ762" s="13" t="s">
        <v>4164</v>
      </c>
      <c r="FR762" s="13" t="s">
        <v>4164</v>
      </c>
      <c r="FS762" s="13" t="s">
        <v>5453</v>
      </c>
      <c r="FT762" s="13" t="s">
        <v>5454</v>
      </c>
      <c r="FU762" s="13"/>
      <c r="FV762" s="13" t="s">
        <v>5457</v>
      </c>
      <c r="FW762" s="13" t="s">
        <v>5458</v>
      </c>
      <c r="FX762" s="13"/>
      <c r="FY762" s="13" t="s">
        <v>5461</v>
      </c>
      <c r="FZ762" s="13" t="s">
        <v>5462</v>
      </c>
      <c r="GA762" s="13" t="s">
        <v>5465</v>
      </c>
      <c r="GB762" s="13" t="s">
        <v>5466</v>
      </c>
      <c r="GC762" s="13"/>
      <c r="GP762" s="2"/>
      <c r="HO762" s="3" t="s">
        <v>542</v>
      </c>
      <c r="IA762" s="13" t="s">
        <v>862</v>
      </c>
      <c r="IB762" s="134" t="s">
        <v>862</v>
      </c>
      <c r="IC762" s="13">
        <v>54.44</v>
      </c>
      <c r="ID762" s="13">
        <v>12.92</v>
      </c>
      <c r="IE762" s="13"/>
      <c r="IF762" s="13" t="s">
        <v>5473</v>
      </c>
      <c r="IG762" s="13" t="s">
        <v>5474</v>
      </c>
      <c r="IH762" s="13"/>
      <c r="II762" s="13" t="s">
        <v>5481</v>
      </c>
      <c r="IJ762" s="13" t="s">
        <v>5482</v>
      </c>
      <c r="IK762" s="13" t="s">
        <v>5488</v>
      </c>
      <c r="IL762" s="13" t="s">
        <v>5489</v>
      </c>
      <c r="IM762" s="13"/>
      <c r="JA762" s="13" t="s">
        <v>4124</v>
      </c>
      <c r="JB762" s="13" t="s">
        <v>4124</v>
      </c>
      <c r="JC762" s="13" t="s">
        <v>5495</v>
      </c>
      <c r="JD762" s="13" t="s">
        <v>5496</v>
      </c>
      <c r="JE762" s="13"/>
      <c r="JF762" s="13" t="s">
        <v>5499</v>
      </c>
      <c r="JG762" s="13" t="s">
        <v>5500</v>
      </c>
      <c r="JH762" s="13"/>
      <c r="JI762" s="13" t="s">
        <v>5503</v>
      </c>
      <c r="JJ762" s="13" t="s">
        <v>5504</v>
      </c>
      <c r="JK762" s="13" t="s">
        <v>5507</v>
      </c>
      <c r="JL762" s="13" t="s">
        <v>5508</v>
      </c>
      <c r="JM762" s="13"/>
      <c r="KX762" s="13" t="s">
        <v>4139</v>
      </c>
      <c r="KY762" s="13" t="s">
        <v>4139</v>
      </c>
      <c r="KZ762" s="13" t="s">
        <v>5510</v>
      </c>
      <c r="LA762" s="13" t="s">
        <v>5511</v>
      </c>
      <c r="LB762" s="13"/>
      <c r="LC762" s="13" t="s">
        <v>5458</v>
      </c>
      <c r="LD762" s="13" t="s">
        <v>5513</v>
      </c>
      <c r="LE762" s="13" t="s">
        <v>5516</v>
      </c>
      <c r="LF762" s="13" t="s">
        <v>5517</v>
      </c>
      <c r="LG762" s="13" t="s">
        <v>5520</v>
      </c>
      <c r="LH762" s="13" t="s">
        <v>5521</v>
      </c>
      <c r="TF762" s="3" t="s">
        <v>574</v>
      </c>
      <c r="TG762" s="3" t="s">
        <v>4106</v>
      </c>
      <c r="TH762" s="13" t="s">
        <v>5523</v>
      </c>
      <c r="TI762" s="13" t="s">
        <v>5524</v>
      </c>
      <c r="TJ762" s="13"/>
      <c r="TK762" s="13" t="s">
        <v>5527</v>
      </c>
      <c r="TL762" s="13" t="s">
        <v>5528</v>
      </c>
      <c r="TM762" s="13"/>
      <c r="TN762" s="13" t="s">
        <v>5531</v>
      </c>
      <c r="TO762" s="13" t="s">
        <v>5532</v>
      </c>
      <c r="TP762" s="13"/>
      <c r="TQ762" s="13" t="s">
        <v>5535</v>
      </c>
      <c r="TR762" s="13" t="s">
        <v>5524</v>
      </c>
      <c r="VE762" s="9"/>
      <c r="VF762" s="55" t="s">
        <v>5001</v>
      </c>
      <c r="VG762" s="3" t="s">
        <v>5080</v>
      </c>
      <c r="VH762" s="3" t="s">
        <v>5202</v>
      </c>
      <c r="VI762"/>
      <c r="VJ762" s="3"/>
      <c r="VQ762" s="3" t="s">
        <v>2186</v>
      </c>
      <c r="VR762" s="41" t="s">
        <v>2186</v>
      </c>
      <c r="VS762" s="41" t="s">
        <v>2186</v>
      </c>
      <c r="VT762" s="6" t="s">
        <v>2186</v>
      </c>
      <c r="VV762" s="95" t="s">
        <v>5870</v>
      </c>
      <c r="VW762" s="97" t="s">
        <v>5870</v>
      </c>
      <c r="VX762" s="41" t="s">
        <v>5881</v>
      </c>
      <c r="VZ762" s="41" t="s">
        <v>537</v>
      </c>
      <c r="WA762" s="41"/>
      <c r="WC762" s="41"/>
      <c r="WD762" s="41"/>
      <c r="WE762" s="41"/>
      <c r="WF762" s="41"/>
      <c r="WG762" s="7" t="s">
        <v>537</v>
      </c>
      <c r="WN762" s="2" t="s">
        <v>5880</v>
      </c>
      <c r="WQ762" s="92" t="s">
        <v>537</v>
      </c>
      <c r="WS762" s="92" t="s">
        <v>537</v>
      </c>
      <c r="WT762" s="3" t="s">
        <v>5838</v>
      </c>
      <c r="WU762" s="3" t="s">
        <v>5839</v>
      </c>
      <c r="WV762" s="7" t="s">
        <v>537</v>
      </c>
      <c r="WZ762" s="6" t="s">
        <v>1011</v>
      </c>
      <c r="XA762" s="6" t="s">
        <v>3088</v>
      </c>
      <c r="XB762" s="10" t="s">
        <v>49</v>
      </c>
      <c r="XC762" s="10"/>
      <c r="XD762" s="6" t="s">
        <v>1862</v>
      </c>
      <c r="XE762" s="6" t="s">
        <v>542</v>
      </c>
      <c r="XF762" s="10" t="s">
        <v>1864</v>
      </c>
      <c r="XG762" s="6" t="s">
        <v>857</v>
      </c>
      <c r="XI762" s="6" t="s">
        <v>857</v>
      </c>
      <c r="XK762"/>
      <c r="XL762" s="3" t="s">
        <v>857</v>
      </c>
      <c r="XU762" s="9" t="s">
        <v>49</v>
      </c>
      <c r="XV762" s="9">
        <v>1</v>
      </c>
      <c r="XY762" s="3" t="s">
        <v>857</v>
      </c>
      <c r="YB762" s="3" t="s">
        <v>857</v>
      </c>
      <c r="YI762" s="3" t="s">
        <v>787</v>
      </c>
      <c r="YJ762" s="3" t="s">
        <v>1010</v>
      </c>
      <c r="YL762" s="3" t="s">
        <v>859</v>
      </c>
      <c r="YM762" s="3" t="s">
        <v>537</v>
      </c>
      <c r="YO762" s="3" t="s">
        <v>537</v>
      </c>
      <c r="YP762" s="3" t="s">
        <v>2749</v>
      </c>
      <c r="YQ762" s="3" t="s">
        <v>3899</v>
      </c>
      <c r="YR762" s="3" t="s">
        <v>537</v>
      </c>
      <c r="YS762" s="3" t="s">
        <v>865</v>
      </c>
      <c r="YT762" s="9" t="s">
        <v>866</v>
      </c>
      <c r="YU762" s="9" t="s">
        <v>3939</v>
      </c>
      <c r="YV762" s="3" t="s">
        <v>537</v>
      </c>
      <c r="YW762" s="6" t="s">
        <v>1862</v>
      </c>
      <c r="YX762" s="9" t="s">
        <v>1864</v>
      </c>
      <c r="YY762" s="9" t="s">
        <v>2105</v>
      </c>
      <c r="YZ762" s="9" t="s">
        <v>2167</v>
      </c>
      <c r="ZA762" s="6" t="s">
        <v>122</v>
      </c>
      <c r="ZC762" s="6" t="s">
        <v>218</v>
      </c>
      <c r="ZD762" s="24" t="s">
        <v>858</v>
      </c>
      <c r="ZF762" s="26"/>
      <c r="ZH762" s="13" t="s">
        <v>863</v>
      </c>
      <c r="ZI762" s="3" t="s">
        <v>862</v>
      </c>
      <c r="ZJ762" s="3" t="s">
        <v>574</v>
      </c>
    </row>
    <row r="763" spans="1:686" ht="33" hidden="1" customHeight="1" x14ac:dyDescent="0.2">
      <c r="G763" s="86"/>
      <c r="H763" s="86"/>
      <c r="I763" s="86"/>
      <c r="K763" s="6">
        <v>9</v>
      </c>
      <c r="T763" s="3" t="s">
        <v>1006</v>
      </c>
      <c r="V763" s="9"/>
      <c r="W763" s="9"/>
      <c r="Y763" s="9"/>
      <c r="Z763" s="9"/>
      <c r="AA763" s="9"/>
      <c r="AD763" s="9"/>
      <c r="AE763" s="3" t="s">
        <v>3265</v>
      </c>
      <c r="AF763" s="9"/>
      <c r="AH763" s="9"/>
      <c r="AI763" s="9"/>
      <c r="AJ763" s="9"/>
      <c r="AK763" s="9"/>
      <c r="AL763" s="9"/>
      <c r="AO763" s="9"/>
      <c r="AP763" s="9"/>
      <c r="AQ763" s="9"/>
      <c r="BH763" s="28" t="s">
        <v>2708</v>
      </c>
      <c r="BS763" s="227" t="str">
        <f t="shared" si="26"/>
        <v xml:space="preserve">                </v>
      </c>
      <c r="CG763" s="257"/>
      <c r="CH763" s="257"/>
      <c r="CI763" s="257"/>
      <c r="CL763" s="28">
        <v>17</v>
      </c>
      <c r="CM763" s="28">
        <v>13</v>
      </c>
      <c r="CO763" s="3">
        <v>13</v>
      </c>
      <c r="CQ763" s="3">
        <v>13</v>
      </c>
      <c r="CX763" s="66">
        <v>13</v>
      </c>
      <c r="CY763" s="66">
        <v>13</v>
      </c>
      <c r="EM763" s="34">
        <v>71.819999999999993</v>
      </c>
      <c r="EN763" s="34">
        <v>12.15</v>
      </c>
      <c r="EO763" s="34"/>
      <c r="FS763" s="70" t="s">
        <v>5455</v>
      </c>
      <c r="FT763" s="13" t="s">
        <v>5456</v>
      </c>
      <c r="FU763" s="13"/>
      <c r="FV763" s="13" t="s">
        <v>5459</v>
      </c>
      <c r="FW763" s="13" t="s">
        <v>5460</v>
      </c>
      <c r="FX763" s="13"/>
      <c r="FY763" s="13" t="s">
        <v>5463</v>
      </c>
      <c r="FZ763" s="13" t="s">
        <v>5464</v>
      </c>
      <c r="GA763" s="13" t="s">
        <v>5467</v>
      </c>
      <c r="GB763" s="13" t="s">
        <v>5468</v>
      </c>
      <c r="GC763" s="13"/>
      <c r="GP763" s="2"/>
      <c r="IA763" s="13" t="s">
        <v>862</v>
      </c>
      <c r="IB763" s="134" t="s">
        <v>862</v>
      </c>
      <c r="IC763" s="70" t="s">
        <v>5471</v>
      </c>
      <c r="ID763" s="70">
        <v>15.42</v>
      </c>
      <c r="IE763" s="70"/>
      <c r="IF763" s="70" t="s">
        <v>5477</v>
      </c>
      <c r="IG763" s="70" t="s">
        <v>5478</v>
      </c>
      <c r="IH763" s="70"/>
      <c r="II763" s="13" t="s">
        <v>5484</v>
      </c>
      <c r="IJ763" s="13" t="s">
        <v>5485</v>
      </c>
      <c r="IK763" s="13" t="s">
        <v>5492</v>
      </c>
      <c r="IL763" s="13" t="s">
        <v>5493</v>
      </c>
      <c r="IM763" s="13"/>
      <c r="JC763" s="13" t="s">
        <v>5497</v>
      </c>
      <c r="JD763" s="13" t="s">
        <v>5498</v>
      </c>
      <c r="JE763" s="13"/>
      <c r="JF763" s="13" t="s">
        <v>5501</v>
      </c>
      <c r="JG763" s="13" t="s">
        <v>5502</v>
      </c>
      <c r="JH763" s="13"/>
      <c r="JI763" s="13" t="s">
        <v>5505</v>
      </c>
      <c r="JJ763" s="13" t="s">
        <v>5506</v>
      </c>
      <c r="JK763" s="13" t="s">
        <v>5509</v>
      </c>
      <c r="JL763" s="13" t="s">
        <v>5506</v>
      </c>
      <c r="JM763" s="13"/>
      <c r="KZ763" s="13" t="s">
        <v>5512</v>
      </c>
      <c r="LA763" s="13" t="s">
        <v>5457</v>
      </c>
      <c r="LB763" s="13"/>
      <c r="LC763" s="13" t="s">
        <v>5514</v>
      </c>
      <c r="LD763" s="13" t="s">
        <v>5515</v>
      </c>
      <c r="LE763" s="13" t="s">
        <v>5518</v>
      </c>
      <c r="LF763" s="13" t="s">
        <v>5519</v>
      </c>
      <c r="LG763" s="13" t="s">
        <v>5522</v>
      </c>
      <c r="LH763" s="13" t="s">
        <v>5457</v>
      </c>
      <c r="TH763" s="13" t="s">
        <v>5525</v>
      </c>
      <c r="TI763" s="13" t="s">
        <v>5526</v>
      </c>
      <c r="TJ763" s="13"/>
      <c r="TK763" s="13" t="s">
        <v>5529</v>
      </c>
      <c r="TL763" s="13" t="s">
        <v>5530</v>
      </c>
      <c r="TM763" s="13"/>
      <c r="TN763" s="13" t="s">
        <v>5533</v>
      </c>
      <c r="TO763" s="13" t="s">
        <v>5534</v>
      </c>
      <c r="TP763" s="13"/>
      <c r="TQ763" s="13" t="s">
        <v>5536</v>
      </c>
      <c r="TR763" s="13" t="s">
        <v>5537</v>
      </c>
      <c r="VE763" s="9"/>
      <c r="VF763" s="55" t="s">
        <v>5001</v>
      </c>
      <c r="VG763" s="22" t="s">
        <v>5080</v>
      </c>
      <c r="VH763" s="3" t="s">
        <v>5202</v>
      </c>
      <c r="VI763"/>
      <c r="VJ763" s="3"/>
      <c r="XB763" s="10"/>
      <c r="XC763" s="10"/>
      <c r="XD763" s="98"/>
      <c r="XE763" s="10"/>
      <c r="XF763" s="10"/>
      <c r="XK763"/>
      <c r="XL763" s="3" t="s">
        <v>1006</v>
      </c>
      <c r="XU763" s="9"/>
      <c r="XV763" s="9"/>
      <c r="XY763" s="3" t="s">
        <v>1013</v>
      </c>
      <c r="YB763" s="3" t="s">
        <v>1013</v>
      </c>
      <c r="YJ763" s="3" t="s">
        <v>1010</v>
      </c>
      <c r="YT763" s="9"/>
      <c r="YU763" s="9"/>
      <c r="YX763" s="9"/>
      <c r="YY763" s="9"/>
      <c r="YZ763" s="9"/>
      <c r="ZF763" s="26"/>
    </row>
    <row r="764" spans="1:686" ht="33" hidden="1" customHeight="1" x14ac:dyDescent="0.2">
      <c r="G764" s="86"/>
      <c r="H764" s="86"/>
      <c r="I764" s="86"/>
      <c r="K764" s="6">
        <v>9</v>
      </c>
      <c r="Q764" s="3"/>
      <c r="T764" s="3" t="s">
        <v>1011</v>
      </c>
      <c r="V764" s="9"/>
      <c r="W764" s="9"/>
      <c r="X764" s="3"/>
      <c r="Y764" s="9"/>
      <c r="Z764" s="9"/>
      <c r="AA764" s="9"/>
      <c r="AD764" s="22"/>
      <c r="AF764" s="9"/>
      <c r="AH764" s="9"/>
      <c r="AK764" s="9"/>
      <c r="AL764" s="9"/>
      <c r="AO764" s="9"/>
      <c r="AP764" s="9"/>
      <c r="AQ764" s="9"/>
      <c r="AR764" s="28"/>
      <c r="AS764" s="28"/>
      <c r="AT764" s="28"/>
      <c r="AU764" s="28"/>
      <c r="AV764" s="28"/>
      <c r="AW764" s="28"/>
      <c r="AX764" s="28"/>
      <c r="AY764" s="228"/>
      <c r="BS764" s="227" t="str">
        <f t="shared" si="26"/>
        <v xml:space="preserve">                </v>
      </c>
      <c r="CG764" s="257"/>
      <c r="CH764" s="257"/>
      <c r="CI764" s="257"/>
      <c r="CX764" s="66"/>
      <c r="CY764" s="66"/>
      <c r="FS764" s="13"/>
      <c r="FT764" s="13"/>
      <c r="FU764" s="13"/>
      <c r="FV764" s="13"/>
      <c r="FW764" s="13"/>
      <c r="FX764" s="13"/>
      <c r="FY764" s="13"/>
      <c r="FZ764" s="13"/>
      <c r="GA764" s="13"/>
      <c r="GB764" s="13"/>
      <c r="GC764" s="13"/>
      <c r="GP764" s="2"/>
      <c r="IA764" s="13" t="s">
        <v>4125</v>
      </c>
      <c r="IB764" s="13" t="s">
        <v>4125</v>
      </c>
      <c r="IC764" s="13" t="s">
        <v>5469</v>
      </c>
      <c r="ID764" s="13" t="s">
        <v>5470</v>
      </c>
      <c r="IE764" s="13"/>
      <c r="IF764" s="13" t="s">
        <v>5475</v>
      </c>
      <c r="IG764" s="13" t="s">
        <v>5476</v>
      </c>
      <c r="IH764" s="13"/>
      <c r="II764" s="13" t="s">
        <v>5483</v>
      </c>
      <c r="IJ764" s="13" t="s">
        <v>5465</v>
      </c>
      <c r="IK764" s="13" t="s">
        <v>5490</v>
      </c>
      <c r="IL764" s="13" t="s">
        <v>5491</v>
      </c>
      <c r="IM764" s="13"/>
      <c r="JC764" s="13"/>
      <c r="JD764" s="13"/>
      <c r="JE764" s="13"/>
      <c r="JF764" s="13"/>
      <c r="JG764" s="13"/>
      <c r="JH764" s="13"/>
      <c r="JI764" s="13"/>
      <c r="JJ764" s="13"/>
      <c r="JK764" s="13"/>
      <c r="JL764" s="13"/>
      <c r="JM764" s="13"/>
      <c r="JZ764" s="3"/>
      <c r="KA764" s="3"/>
      <c r="KB764" s="3"/>
      <c r="KC764" s="3"/>
      <c r="KD764" s="3"/>
      <c r="KE764" s="3"/>
      <c r="KF764" s="3"/>
      <c r="KZ764" s="13"/>
      <c r="LA764" s="13"/>
      <c r="LB764" s="13"/>
      <c r="LC764" s="13"/>
      <c r="LD764" s="13"/>
      <c r="LE764" s="13"/>
      <c r="LF764" s="13"/>
      <c r="LG764" s="13"/>
      <c r="LH764" s="13"/>
      <c r="TH764" s="13"/>
      <c r="TI764" s="13"/>
      <c r="TJ764" s="13"/>
      <c r="TK764" s="13"/>
      <c r="TL764" s="13"/>
      <c r="TM764" s="13"/>
      <c r="TN764" s="13"/>
      <c r="TO764" s="13"/>
      <c r="TP764" s="13"/>
      <c r="TQ764" s="13"/>
      <c r="TR764" s="13"/>
      <c r="VE764" s="9"/>
      <c r="VF764" s="55"/>
      <c r="VI764"/>
      <c r="VJ764" s="3"/>
      <c r="WZ764" s="6" t="s">
        <v>1006</v>
      </c>
      <c r="XA764" s="6" t="s">
        <v>3265</v>
      </c>
      <c r="XB764" s="10"/>
      <c r="XC764" s="10"/>
      <c r="XD764" s="98" t="s">
        <v>5882</v>
      </c>
      <c r="XE764" s="10"/>
      <c r="XF764" s="10"/>
      <c r="XG764" s="6" t="s">
        <v>1006</v>
      </c>
      <c r="XI764" s="6" t="s">
        <v>1006</v>
      </c>
      <c r="XK764"/>
      <c r="XU764" s="9"/>
      <c r="XV764" s="9"/>
      <c r="YT764" s="9"/>
      <c r="YU764" s="9"/>
      <c r="YX764" s="9"/>
      <c r="YY764" s="9"/>
      <c r="YZ764" s="9"/>
      <c r="ZF764" s="26"/>
    </row>
    <row r="765" spans="1:686" ht="33" hidden="1" customHeight="1" x14ac:dyDescent="0.2">
      <c r="G765" s="86"/>
      <c r="H765" s="86"/>
      <c r="I765" s="86"/>
      <c r="K765" s="6">
        <v>9</v>
      </c>
      <c r="T765" s="3" t="s">
        <v>1006</v>
      </c>
      <c r="V765" s="9"/>
      <c r="W765" s="9"/>
      <c r="Y765" s="9"/>
      <c r="Z765" s="9"/>
      <c r="AA765" s="9"/>
      <c r="AD765" s="9"/>
      <c r="AF765" s="9"/>
      <c r="AH765" s="9"/>
      <c r="AI765" s="9"/>
      <c r="AJ765" s="9"/>
      <c r="AK765" s="9"/>
      <c r="AL765" s="9"/>
      <c r="AO765" s="9"/>
      <c r="AP765" s="9"/>
      <c r="AQ765" s="9"/>
      <c r="BS765" s="227" t="str">
        <f t="shared" si="26"/>
        <v xml:space="preserve">                </v>
      </c>
      <c r="CG765" s="257"/>
      <c r="CH765" s="257"/>
      <c r="CI765" s="257"/>
      <c r="EM765" s="34"/>
      <c r="EN765" s="34"/>
      <c r="EO765" s="34"/>
      <c r="GP765" s="2"/>
      <c r="IA765" s="13" t="s">
        <v>4125</v>
      </c>
      <c r="IB765" s="13" t="s">
        <v>4125</v>
      </c>
      <c r="IC765" s="70" t="s">
        <v>5472</v>
      </c>
      <c r="ID765" s="70" t="s">
        <v>5460</v>
      </c>
      <c r="IE765" s="70"/>
      <c r="IF765" s="70" t="s">
        <v>5479</v>
      </c>
      <c r="IG765" s="70" t="s">
        <v>5480</v>
      </c>
      <c r="IH765" s="70"/>
      <c r="II765" s="13" t="s">
        <v>5486</v>
      </c>
      <c r="IJ765" s="13" t="s">
        <v>5487</v>
      </c>
      <c r="IK765" s="13" t="s">
        <v>5455</v>
      </c>
      <c r="IL765" s="13" t="s">
        <v>5494</v>
      </c>
      <c r="IM765" s="13"/>
      <c r="JZ765" s="3"/>
      <c r="KA765" s="3"/>
      <c r="KB765" s="3"/>
      <c r="KC765" s="3"/>
      <c r="KD765" s="3"/>
      <c r="KE765" s="3"/>
      <c r="KF765" s="3"/>
      <c r="TN765" s="13"/>
      <c r="TO765" s="13"/>
      <c r="TP765" s="13"/>
      <c r="TQ765" s="13"/>
      <c r="TR765" s="13"/>
      <c r="VE765" s="9"/>
      <c r="VF765" s="55"/>
      <c r="VG765" s="22"/>
      <c r="VI765"/>
      <c r="VJ765" s="3"/>
      <c r="XB765" s="10"/>
      <c r="XC765" s="10"/>
      <c r="XD765" s="98"/>
      <c r="XE765" s="10"/>
      <c r="XF765" s="10"/>
      <c r="XK765"/>
      <c r="XU765" s="9"/>
      <c r="XV765" s="9"/>
      <c r="YT765" s="9"/>
      <c r="YU765" s="9"/>
      <c r="YX765" s="9"/>
      <c r="YY765" s="9"/>
      <c r="YZ765" s="9"/>
      <c r="ZF765" s="26"/>
    </row>
    <row r="766" spans="1:686" s="8" customFormat="1" ht="33" hidden="1" customHeight="1" x14ac:dyDescent="0.2">
      <c r="A766" s="3"/>
      <c r="B766" s="3"/>
      <c r="C766" s="3"/>
      <c r="D766" s="3"/>
      <c r="E766" s="3"/>
      <c r="F766" s="4" t="s">
        <v>4122</v>
      </c>
      <c r="G766" s="80"/>
      <c r="H766" s="80"/>
      <c r="I766" s="80"/>
      <c r="J766" s="80"/>
      <c r="K766" s="18">
        <v>12</v>
      </c>
      <c r="L766" s="18"/>
      <c r="M766" s="8" t="s">
        <v>913</v>
      </c>
      <c r="P766" s="8">
        <v>2</v>
      </c>
      <c r="Q766" s="18" t="s">
        <v>2310</v>
      </c>
      <c r="S766" s="8" t="s">
        <v>62</v>
      </c>
      <c r="T766" s="3" t="s">
        <v>3272</v>
      </c>
      <c r="V766" s="8" t="s">
        <v>83</v>
      </c>
      <c r="W766" s="8" t="s">
        <v>2108</v>
      </c>
      <c r="X766" s="18"/>
      <c r="Y766" s="8" t="s">
        <v>2229</v>
      </c>
      <c r="Z766" s="8" t="s">
        <v>2166</v>
      </c>
      <c r="AA766" s="8" t="s">
        <v>2231</v>
      </c>
      <c r="AB766" s="18" t="s">
        <v>1837</v>
      </c>
      <c r="AC766" s="18" t="s">
        <v>145</v>
      </c>
      <c r="AD766" s="8" t="s">
        <v>3089</v>
      </c>
      <c r="AE766" s="8" t="s">
        <v>3091</v>
      </c>
      <c r="AF766" s="8" t="s">
        <v>1871</v>
      </c>
      <c r="AG766" s="3"/>
      <c r="AH766" s="3"/>
      <c r="AI766" s="8" t="s">
        <v>3090</v>
      </c>
      <c r="AJ766" s="8" t="s">
        <v>542</v>
      </c>
      <c r="AK766" s="3"/>
      <c r="AM766" s="6"/>
      <c r="AN766" s="3"/>
      <c r="AO766" s="207"/>
      <c r="AP766" s="207"/>
      <c r="AQ766" s="207"/>
      <c r="AR766" s="105" t="s">
        <v>2843</v>
      </c>
      <c r="AS766" s="98"/>
      <c r="AT766" s="105" t="s">
        <v>3896</v>
      </c>
      <c r="AU766" s="105" t="s">
        <v>3898</v>
      </c>
      <c r="AV766" s="105" t="s">
        <v>3897</v>
      </c>
      <c r="AW766" s="105" t="s">
        <v>49</v>
      </c>
      <c r="AX766" s="105" t="s">
        <v>49</v>
      </c>
      <c r="AY766" s="258" t="s">
        <v>49</v>
      </c>
      <c r="AZ766" s="207" t="s">
        <v>557</v>
      </c>
      <c r="BA766" s="207" t="s">
        <v>542</v>
      </c>
      <c r="BB766" s="207" t="s">
        <v>542</v>
      </c>
      <c r="BC766" s="28" t="s">
        <v>542</v>
      </c>
      <c r="BD766" s="207" t="s">
        <v>53</v>
      </c>
      <c r="BE766" s="207" t="s">
        <v>86</v>
      </c>
      <c r="BF766" s="207" t="s">
        <v>26</v>
      </c>
      <c r="BG766" s="207" t="s">
        <v>12</v>
      </c>
      <c r="BH766" s="207"/>
      <c r="BI766" s="207"/>
      <c r="BJ766" s="207"/>
      <c r="BK766" s="207"/>
      <c r="BL766" s="207"/>
      <c r="BM766" s="207"/>
      <c r="BN766" s="207"/>
      <c r="BO766" s="207"/>
      <c r="BP766" s="207"/>
      <c r="BQ766" s="207"/>
      <c r="BR766" s="227" t="s">
        <v>84</v>
      </c>
      <c r="BS766" s="227" t="str">
        <f t="shared" si="26"/>
        <v xml:space="preserve">                </v>
      </c>
      <c r="BT766" s="207"/>
      <c r="BU766" s="207"/>
      <c r="BV766" s="207"/>
      <c r="BW766" s="207"/>
      <c r="BX766" s="207"/>
      <c r="BY766" s="207"/>
      <c r="BZ766" s="207"/>
      <c r="CA766" s="207"/>
      <c r="CB766" s="207"/>
      <c r="CC766" s="207"/>
      <c r="CD766" s="207"/>
      <c r="CE766" s="207"/>
      <c r="CF766" s="207"/>
      <c r="CG766" s="118"/>
      <c r="CH766" s="118"/>
      <c r="CI766" s="118"/>
      <c r="CJ766" s="118"/>
      <c r="CK766" s="207"/>
      <c r="CL766" s="207">
        <v>754</v>
      </c>
      <c r="CM766" s="207">
        <v>699</v>
      </c>
      <c r="CX766" s="65"/>
      <c r="CY766" s="65"/>
      <c r="CZ766" s="65"/>
      <c r="DA766" s="65"/>
      <c r="DB766" s="65"/>
      <c r="DC766" s="65"/>
      <c r="DD766" s="3"/>
      <c r="DG766" s="36"/>
      <c r="DH766" s="36"/>
      <c r="DI766" s="36"/>
      <c r="DJ766" s="36"/>
      <c r="DK766" s="36"/>
      <c r="DL766" s="36"/>
      <c r="DM766" s="65"/>
      <c r="DN766" s="65"/>
      <c r="DO766" s="65"/>
      <c r="DP766" s="65"/>
      <c r="DQ766" s="65"/>
      <c r="DR766" s="65"/>
      <c r="DS766" s="65"/>
      <c r="DT766" s="65"/>
      <c r="DU766" s="65"/>
      <c r="DV766" s="65"/>
      <c r="DW766" s="65"/>
      <c r="DX766" s="65"/>
      <c r="DY766" s="65"/>
      <c r="DZ766" s="65"/>
      <c r="EA766" s="36"/>
      <c r="EB766" s="36"/>
      <c r="EC766" s="36"/>
      <c r="ED766" s="36"/>
      <c r="EE766" s="36"/>
      <c r="EG766" s="36"/>
      <c r="EH766" s="36"/>
      <c r="EI766" s="36"/>
      <c r="EJ766" s="3"/>
      <c r="EM766" s="36"/>
      <c r="EN766" s="36"/>
      <c r="EO766" s="36"/>
      <c r="EP766" s="36"/>
      <c r="EQ766" s="36"/>
      <c r="ER766" s="36"/>
      <c r="ES766" s="65"/>
      <c r="ET766" s="65"/>
      <c r="EU766" s="65"/>
      <c r="EV766" s="65"/>
      <c r="EW766" s="65"/>
      <c r="EX766" s="65"/>
      <c r="EY766" s="65"/>
      <c r="EZ766" s="65"/>
      <c r="FA766" s="65"/>
      <c r="FB766" s="65"/>
      <c r="FC766" s="65"/>
      <c r="FD766" s="65"/>
      <c r="FE766" s="65"/>
      <c r="FF766" s="65"/>
      <c r="FG766" s="36"/>
      <c r="FH766" s="36"/>
      <c r="FI766" s="36"/>
      <c r="FJ766" s="36"/>
      <c r="FL766" s="36"/>
      <c r="FM766" s="36"/>
      <c r="FN766" s="36"/>
      <c r="FO766" s="3"/>
      <c r="FP766" s="3"/>
      <c r="FS766" s="36"/>
      <c r="FT766" s="36"/>
      <c r="FU766" s="36"/>
      <c r="FV766" s="36"/>
      <c r="FW766" s="36"/>
      <c r="FX766" s="36"/>
      <c r="FY766" s="65"/>
      <c r="FZ766" s="65"/>
      <c r="GA766" s="65"/>
      <c r="GB766" s="65"/>
      <c r="GC766" s="65"/>
      <c r="GD766" s="65"/>
      <c r="GE766" s="65"/>
      <c r="GF766" s="65"/>
      <c r="GG766" s="65"/>
      <c r="GH766" s="65"/>
      <c r="GI766" s="65"/>
      <c r="GJ766" s="65"/>
      <c r="GK766" s="65"/>
      <c r="GL766" s="65"/>
      <c r="GM766" s="36"/>
      <c r="GN766" s="36"/>
      <c r="GO766" s="36"/>
      <c r="GP766" s="2"/>
      <c r="GR766" s="36"/>
      <c r="GS766" s="36"/>
      <c r="GT766" s="36"/>
      <c r="GU766" s="36"/>
      <c r="GV766" s="36"/>
      <c r="GW766" s="36"/>
      <c r="GX766" s="36"/>
      <c r="GY766" s="36"/>
      <c r="GZ766" s="36"/>
      <c r="HA766" s="36"/>
      <c r="HB766" s="36"/>
      <c r="HC766" s="36"/>
      <c r="HD766" s="36"/>
      <c r="HE766" s="36"/>
      <c r="HF766" s="36"/>
      <c r="HG766" s="36"/>
      <c r="HH766" s="36"/>
      <c r="HI766" s="36"/>
      <c r="HJ766" s="36"/>
      <c r="HK766" s="36"/>
      <c r="HL766" s="36"/>
      <c r="HM766" s="36"/>
      <c r="HN766" s="36"/>
      <c r="HO766" s="8" t="s">
        <v>542</v>
      </c>
      <c r="HP766" s="36"/>
      <c r="HQ766" s="36"/>
      <c r="HR766" s="36"/>
      <c r="HS766" s="36"/>
      <c r="HT766" s="36"/>
      <c r="HU766" s="36"/>
      <c r="HV766" s="36"/>
      <c r="HW766" s="36"/>
      <c r="HX766" s="36"/>
      <c r="HY766" s="36"/>
      <c r="HZ766" s="3"/>
      <c r="IC766" s="36"/>
      <c r="ID766" s="36"/>
      <c r="IE766" s="36"/>
      <c r="IF766" s="36"/>
      <c r="IG766" s="36"/>
      <c r="IH766" s="36"/>
      <c r="II766" s="65"/>
      <c r="IJ766" s="65"/>
      <c r="IK766" s="65"/>
      <c r="IL766" s="65"/>
      <c r="IM766" s="65"/>
      <c r="IN766" s="65"/>
      <c r="IO766" s="65"/>
      <c r="IP766" s="65"/>
      <c r="IQ766" s="65"/>
      <c r="IR766" s="65"/>
      <c r="IS766" s="65"/>
      <c r="IT766" s="65"/>
      <c r="IU766" s="65"/>
      <c r="IV766" s="65"/>
      <c r="IW766" s="36"/>
      <c r="IX766" s="36"/>
      <c r="IY766" s="36"/>
      <c r="IZ766" s="3"/>
      <c r="JC766" s="36"/>
      <c r="JD766" s="36"/>
      <c r="JE766" s="36"/>
      <c r="JF766" s="36"/>
      <c r="JG766" s="36"/>
      <c r="JH766" s="36"/>
      <c r="JI766" s="65"/>
      <c r="JJ766" s="65"/>
      <c r="JK766" s="65"/>
      <c r="JL766" s="65"/>
      <c r="JM766" s="65"/>
      <c r="JN766" s="65"/>
      <c r="JO766" s="65"/>
      <c r="JP766" s="65"/>
      <c r="JQ766" s="65"/>
      <c r="JR766" s="65"/>
      <c r="JS766" s="65"/>
      <c r="JT766" s="65"/>
      <c r="JU766" s="65"/>
      <c r="JV766" s="65"/>
      <c r="JW766" s="36"/>
      <c r="JX766" s="36"/>
      <c r="JY766" s="36"/>
      <c r="JZ766" s="3"/>
      <c r="KG766" s="65"/>
      <c r="KH766" s="65"/>
      <c r="KI766" s="65"/>
      <c r="KJ766" s="65"/>
      <c r="KK766" s="65"/>
      <c r="KL766" s="65"/>
      <c r="KM766" s="65"/>
      <c r="KN766" s="65"/>
      <c r="KO766" s="65"/>
      <c r="KP766" s="65"/>
      <c r="KQ766" s="65"/>
      <c r="KR766" s="65"/>
      <c r="KW766" s="3"/>
      <c r="KZ766" s="36"/>
      <c r="LA766" s="36"/>
      <c r="LB766" s="36"/>
      <c r="LC766" s="36"/>
      <c r="LD766" s="36"/>
      <c r="LE766" s="65"/>
      <c r="LF766" s="65"/>
      <c r="LG766" s="65"/>
      <c r="LH766" s="65"/>
      <c r="LI766" s="65"/>
      <c r="LJ766" s="65"/>
      <c r="LK766" s="65"/>
      <c r="LL766" s="65"/>
      <c r="LM766" s="65"/>
      <c r="LN766" s="65"/>
      <c r="LO766" s="65"/>
      <c r="LP766" s="65"/>
      <c r="LQ766" s="65"/>
      <c r="LR766" s="36"/>
      <c r="LS766" s="36"/>
      <c r="LT766" s="36"/>
      <c r="LU766" s="3"/>
      <c r="LX766" s="36"/>
      <c r="LY766" s="36"/>
      <c r="LZ766" s="36"/>
      <c r="MA766" s="36"/>
      <c r="MB766" s="65"/>
      <c r="MC766" s="65"/>
      <c r="MD766" s="65"/>
      <c r="ME766" s="65"/>
      <c r="MF766" s="65"/>
      <c r="MG766" s="65"/>
      <c r="MH766" s="65"/>
      <c r="MI766" s="65"/>
      <c r="MJ766" s="65"/>
      <c r="MK766" s="65"/>
      <c r="ML766" s="65"/>
      <c r="MM766" s="65"/>
      <c r="MN766" s="36"/>
      <c r="MO766" s="36"/>
      <c r="MP766" s="36"/>
      <c r="MQ766" s="36"/>
      <c r="MR766" s="36"/>
      <c r="MS766" s="3"/>
      <c r="MU766" s="36"/>
      <c r="MV766" s="36"/>
      <c r="MW766" s="36"/>
      <c r="MX766" s="36"/>
      <c r="MY766" s="36"/>
      <c r="MZ766" s="65"/>
      <c r="NA766" s="65"/>
      <c r="NB766" s="65"/>
      <c r="NC766" s="65"/>
      <c r="ND766" s="65"/>
      <c r="NE766" s="65"/>
      <c r="NF766" s="65"/>
      <c r="NG766" s="65"/>
      <c r="NH766" s="65"/>
      <c r="NI766" s="65"/>
      <c r="NJ766" s="65"/>
      <c r="NK766" s="65"/>
      <c r="NL766" s="65"/>
      <c r="NM766" s="36"/>
      <c r="NN766" s="36"/>
      <c r="NO766" s="36"/>
      <c r="NP766" s="3"/>
      <c r="NS766" s="36"/>
      <c r="NT766" s="36"/>
      <c r="NU766" s="36"/>
      <c r="NV766" s="36"/>
      <c r="NW766" s="36"/>
      <c r="NX766" s="36"/>
      <c r="NY766" s="65"/>
      <c r="NZ766" s="65"/>
      <c r="OA766" s="65"/>
      <c r="OB766" s="65"/>
      <c r="OC766" s="65"/>
      <c r="OD766" s="65"/>
      <c r="OE766" s="65"/>
      <c r="OF766" s="65"/>
      <c r="OG766" s="65"/>
      <c r="OH766" s="65"/>
      <c r="OI766" s="65"/>
      <c r="OJ766" s="65"/>
      <c r="OK766" s="65"/>
      <c r="OL766" s="36"/>
      <c r="OM766" s="36"/>
      <c r="ON766" s="36"/>
      <c r="OO766" s="3"/>
      <c r="OR766" s="36"/>
      <c r="OS766" s="36"/>
      <c r="OT766" s="36"/>
      <c r="OU766" s="36"/>
      <c r="OV766" s="65"/>
      <c r="OW766" s="65"/>
      <c r="OX766" s="65"/>
      <c r="OY766" s="65"/>
      <c r="OZ766" s="65"/>
      <c r="PA766" s="65"/>
      <c r="PB766" s="65"/>
      <c r="PC766" s="65"/>
      <c r="PD766" s="65"/>
      <c r="PE766" s="65"/>
      <c r="PF766" s="65"/>
      <c r="PG766" s="65"/>
      <c r="PH766" s="36"/>
      <c r="PI766" s="36"/>
      <c r="PJ766" s="36"/>
      <c r="PK766" s="36"/>
      <c r="PL766" s="3"/>
      <c r="PO766" s="36"/>
      <c r="PP766" s="36"/>
      <c r="PQ766" s="36"/>
      <c r="PR766" s="36"/>
      <c r="PS766" s="36"/>
      <c r="PT766" s="65"/>
      <c r="PU766" s="65"/>
      <c r="PV766" s="65"/>
      <c r="PW766" s="65"/>
      <c r="PX766" s="65"/>
      <c r="PY766" s="65"/>
      <c r="PZ766" s="65"/>
      <c r="QA766" s="65"/>
      <c r="QB766" s="65"/>
      <c r="QC766" s="65"/>
      <c r="QD766" s="65"/>
      <c r="QE766" s="65"/>
      <c r="QF766" s="65"/>
      <c r="QG766" s="36"/>
      <c r="QH766" s="36"/>
      <c r="QI766" s="36"/>
      <c r="QJ766" s="36"/>
      <c r="QK766" s="3"/>
      <c r="QN766" s="36"/>
      <c r="QO766" s="36"/>
      <c r="QP766" s="36"/>
      <c r="QQ766" s="36"/>
      <c r="QR766" s="36"/>
      <c r="QS766" s="36"/>
      <c r="QT766" s="65"/>
      <c r="QU766" s="65"/>
      <c r="QV766" s="65"/>
      <c r="QW766" s="65"/>
      <c r="QX766" s="65"/>
      <c r="QY766" s="65"/>
      <c r="QZ766" s="65"/>
      <c r="RA766" s="65"/>
      <c r="RB766" s="65"/>
      <c r="RC766" s="65"/>
      <c r="RD766" s="65"/>
      <c r="RE766" s="65"/>
      <c r="RF766" s="65"/>
      <c r="RG766" s="65"/>
      <c r="RH766" s="65"/>
      <c r="RI766" s="36"/>
      <c r="RJ766" s="36"/>
      <c r="RK766" s="36"/>
      <c r="RL766" s="36"/>
      <c r="RM766" s="3"/>
      <c r="RP766" s="36"/>
      <c r="RQ766" s="36"/>
      <c r="RR766" s="36"/>
      <c r="RS766" s="36"/>
      <c r="RT766" s="65"/>
      <c r="RU766" s="65"/>
      <c r="RV766" s="65"/>
      <c r="RW766" s="65"/>
      <c r="RX766" s="65"/>
      <c r="RY766" s="65"/>
      <c r="RZ766" s="65"/>
      <c r="SA766" s="65"/>
      <c r="SB766" s="65"/>
      <c r="SC766" s="65"/>
      <c r="SD766" s="65"/>
      <c r="SE766" s="65"/>
      <c r="SF766" s="36"/>
      <c r="SG766" s="36"/>
      <c r="SH766" s="36"/>
      <c r="SI766" s="3"/>
      <c r="SL766" s="36"/>
      <c r="SM766" s="36"/>
      <c r="SN766" s="36"/>
      <c r="SO766" s="36"/>
      <c r="SP766" s="65"/>
      <c r="SQ766" s="65"/>
      <c r="SR766" s="65"/>
      <c r="SS766" s="65"/>
      <c r="ST766" s="65"/>
      <c r="SU766" s="65"/>
      <c r="SV766" s="65"/>
      <c r="SW766" s="65"/>
      <c r="SX766" s="65"/>
      <c r="SY766" s="65"/>
      <c r="SZ766" s="65"/>
      <c r="TA766" s="65"/>
      <c r="TB766" s="36"/>
      <c r="TC766" s="36"/>
      <c r="TD766" s="36"/>
      <c r="TE766" s="3"/>
      <c r="TH766" s="36"/>
      <c r="TI766" s="36"/>
      <c r="TJ766" s="36"/>
      <c r="TK766" s="36"/>
      <c r="TL766" s="36"/>
      <c r="TM766" s="36"/>
      <c r="TN766" s="65"/>
      <c r="TO766" s="65"/>
      <c r="TP766" s="65"/>
      <c r="TQ766" s="65"/>
      <c r="TR766" s="65"/>
      <c r="TS766" s="65"/>
      <c r="TT766" s="65"/>
      <c r="TU766" s="65"/>
      <c r="TV766" s="65"/>
      <c r="TW766" s="65"/>
      <c r="TX766" s="65"/>
      <c r="TY766" s="65"/>
      <c r="TZ766" s="65"/>
      <c r="UA766" s="65"/>
      <c r="UB766" s="36"/>
      <c r="UC766" s="36"/>
      <c r="UD766" s="36"/>
      <c r="UE766" s="3"/>
      <c r="UG766" s="36"/>
      <c r="UH766" s="36"/>
      <c r="UI766" s="36"/>
      <c r="UJ766" s="36"/>
      <c r="UK766" s="65"/>
      <c r="UL766" s="65"/>
      <c r="UM766" s="65"/>
      <c r="UN766" s="65"/>
      <c r="UO766" s="65"/>
      <c r="UP766" s="65"/>
      <c r="UQ766" s="65"/>
      <c r="UR766" s="65"/>
      <c r="US766" s="65"/>
      <c r="UT766" s="65"/>
      <c r="UU766" s="65"/>
      <c r="UV766" s="65"/>
      <c r="UW766" s="36"/>
      <c r="UX766" s="36"/>
      <c r="UY766" s="36"/>
      <c r="VF766" s="22" t="s">
        <v>5004</v>
      </c>
      <c r="VG766" s="8" t="s">
        <v>5081</v>
      </c>
      <c r="VH766" s="3"/>
      <c r="VJ766" s="58"/>
      <c r="VO766" s="8" t="s">
        <v>5897</v>
      </c>
      <c r="VQ766" s="8" t="s">
        <v>913</v>
      </c>
      <c r="VR766" s="3" t="s">
        <v>5895</v>
      </c>
      <c r="VS766" s="3" t="s">
        <v>5895</v>
      </c>
      <c r="VT766" s="18" t="s">
        <v>913</v>
      </c>
      <c r="VU766"/>
      <c r="VV766" s="2" t="s">
        <v>5896</v>
      </c>
      <c r="VW766" s="2" t="s">
        <v>5823</v>
      </c>
      <c r="VX766" s="3" t="s">
        <v>5901</v>
      </c>
      <c r="VY766" s="91" t="s">
        <v>5897</v>
      </c>
      <c r="VZ766" s="3" t="s">
        <v>777</v>
      </c>
      <c r="WA766" s="3"/>
      <c r="WC766" s="3"/>
      <c r="WD766" s="3"/>
      <c r="WE766" s="3"/>
      <c r="WF766" s="3"/>
      <c r="WG766" s="7" t="s">
        <v>777</v>
      </c>
      <c r="WH766" s="2" t="s">
        <v>5898</v>
      </c>
      <c r="WI766" s="2"/>
      <c r="WJ766" s="2"/>
      <c r="WK766" s="2"/>
      <c r="WL766" s="2"/>
      <c r="WM766" s="2" t="s">
        <v>3243</v>
      </c>
      <c r="WN766" s="2" t="s">
        <v>5899</v>
      </c>
      <c r="WO766" s="2" t="s">
        <v>5900</v>
      </c>
      <c r="WQ766" s="92" t="s">
        <v>777</v>
      </c>
      <c r="WR766" s="3"/>
      <c r="WS766" s="3"/>
      <c r="WT766" s="3" t="s">
        <v>5838</v>
      </c>
      <c r="WU766" s="3" t="s">
        <v>5839</v>
      </c>
      <c r="WV766" s="7" t="s">
        <v>3901</v>
      </c>
      <c r="WW766" s="3"/>
      <c r="WX766" s="18"/>
      <c r="WZ766" s="18" t="s">
        <v>3272</v>
      </c>
      <c r="XA766" s="18" t="s">
        <v>3091</v>
      </c>
      <c r="XB766" s="18" t="s">
        <v>1871</v>
      </c>
      <c r="XC766" s="18"/>
      <c r="XD766" s="18" t="s">
        <v>3090</v>
      </c>
      <c r="XE766" s="18" t="s">
        <v>542</v>
      </c>
      <c r="XF766" s="18" t="s">
        <v>1462</v>
      </c>
      <c r="XG766" s="18" t="s">
        <v>1415</v>
      </c>
      <c r="XH766" s="18" t="s">
        <v>1415</v>
      </c>
      <c r="XI766" s="18"/>
      <c r="XJ766" s="18"/>
      <c r="XK766" s="3" t="s">
        <v>85</v>
      </c>
      <c r="XL766" s="3" t="s">
        <v>1415</v>
      </c>
      <c r="XM766" s="6"/>
      <c r="XN766" s="6"/>
      <c r="XO766" s="6"/>
      <c r="XP766" s="6"/>
      <c r="XQ766" s="6"/>
      <c r="XS766" s="6"/>
      <c r="XT766" s="6"/>
      <c r="XU766" s="8" t="s">
        <v>1871</v>
      </c>
      <c r="XW766" s="6"/>
      <c r="XX766" s="3" t="s">
        <v>793</v>
      </c>
      <c r="XY766" s="3"/>
      <c r="XZ766" s="6"/>
      <c r="YA766" s="6"/>
      <c r="YB766" s="3" t="s">
        <v>793</v>
      </c>
      <c r="YC766" s="3"/>
      <c r="YD766" s="3"/>
      <c r="YH766" s="6"/>
      <c r="YI766" s="8" t="s">
        <v>786</v>
      </c>
      <c r="YJ766" s="8" t="s">
        <v>80</v>
      </c>
      <c r="YK766" s="3"/>
      <c r="YL766" s="3" t="s">
        <v>4965</v>
      </c>
      <c r="YM766" s="3" t="s">
        <v>777</v>
      </c>
      <c r="YN766" s="3"/>
      <c r="YO766" s="3"/>
      <c r="YP766" s="3" t="s">
        <v>2749</v>
      </c>
      <c r="YQ766" s="3" t="s">
        <v>3899</v>
      </c>
      <c r="YR766" s="3" t="s">
        <v>3901</v>
      </c>
      <c r="YS766" s="3"/>
      <c r="YT766" s="3" t="s">
        <v>83</v>
      </c>
      <c r="YU766" s="3" t="s">
        <v>3941</v>
      </c>
      <c r="YV766" s="3" t="s">
        <v>777</v>
      </c>
      <c r="YW766" s="6" t="s">
        <v>1869</v>
      </c>
      <c r="YX766" s="8" t="s">
        <v>1462</v>
      </c>
      <c r="YY766" s="3" t="s">
        <v>2108</v>
      </c>
      <c r="YZ766" s="3" t="s">
        <v>2171</v>
      </c>
      <c r="ZA766" s="6" t="s">
        <v>1837</v>
      </c>
      <c r="ZB766" s="3" t="s">
        <v>82</v>
      </c>
      <c r="ZC766" s="6" t="s">
        <v>145</v>
      </c>
      <c r="ZD766" s="24" t="s">
        <v>81</v>
      </c>
      <c r="ZF766" s="24"/>
      <c r="ZH766" s="13" t="s">
        <v>84</v>
      </c>
      <c r="ZI766" s="3" t="s">
        <v>49</v>
      </c>
      <c r="ZJ766" s="3" t="s">
        <v>49</v>
      </c>
    </row>
    <row r="767" spans="1:686" s="8" customFormat="1" ht="33" hidden="1" customHeight="1" x14ac:dyDescent="0.2">
      <c r="A767" s="3"/>
      <c r="B767" s="3"/>
      <c r="C767" s="3"/>
      <c r="D767" s="3"/>
      <c r="E767" s="3"/>
      <c r="F767" s="4"/>
      <c r="G767" s="80"/>
      <c r="H767" s="80"/>
      <c r="I767" s="80"/>
      <c r="J767" s="80"/>
      <c r="K767" s="18">
        <v>12</v>
      </c>
      <c r="L767" s="18"/>
      <c r="Q767" s="18"/>
      <c r="T767" s="3" t="s">
        <v>1818</v>
      </c>
      <c r="X767" s="18"/>
      <c r="AB767" s="18"/>
      <c r="AC767" s="18"/>
      <c r="AE767" s="8" t="s">
        <v>3274</v>
      </c>
      <c r="AG767" s="3"/>
      <c r="AH767" s="3"/>
      <c r="AI767" s="8" t="s">
        <v>3273</v>
      </c>
      <c r="AK767" s="3"/>
      <c r="AM767" s="6"/>
      <c r="AN767" s="3"/>
      <c r="AO767" s="207"/>
      <c r="AP767" s="207"/>
      <c r="AQ767" s="207"/>
      <c r="AR767" s="105"/>
      <c r="AS767" s="98"/>
      <c r="AT767" s="105"/>
      <c r="AU767" s="105"/>
      <c r="AV767" s="105"/>
      <c r="AW767" s="105"/>
      <c r="AX767" s="105"/>
      <c r="AY767" s="258"/>
      <c r="AZ767" s="207"/>
      <c r="BA767" s="207"/>
      <c r="BB767" s="207"/>
      <c r="BC767" s="28"/>
      <c r="BD767" s="207"/>
      <c r="BE767" s="207"/>
      <c r="BF767" s="207"/>
      <c r="BG767" s="207"/>
      <c r="BH767" s="207"/>
      <c r="BI767" s="207"/>
      <c r="BJ767" s="207"/>
      <c r="BK767" s="207"/>
      <c r="BL767" s="207"/>
      <c r="BM767" s="207"/>
      <c r="BN767" s="207"/>
      <c r="BO767" s="207"/>
      <c r="BP767" s="207"/>
      <c r="BQ767" s="207"/>
      <c r="BR767" s="227"/>
      <c r="BS767" s="227" t="str">
        <f t="shared" si="26"/>
        <v xml:space="preserve">                </v>
      </c>
      <c r="BT767" s="207"/>
      <c r="BU767" s="207"/>
      <c r="BV767" s="207"/>
      <c r="BW767" s="207"/>
      <c r="BX767" s="207"/>
      <c r="BY767" s="207"/>
      <c r="BZ767" s="207"/>
      <c r="CA767" s="207"/>
      <c r="CB767" s="207"/>
      <c r="CC767" s="207"/>
      <c r="CD767" s="207"/>
      <c r="CE767" s="207"/>
      <c r="CF767" s="207"/>
      <c r="CG767" s="118"/>
      <c r="CH767" s="118"/>
      <c r="CI767" s="118"/>
      <c r="CJ767" s="118"/>
      <c r="CK767" s="207"/>
      <c r="CL767" s="207">
        <v>1085</v>
      </c>
      <c r="CM767" s="207">
        <v>965</v>
      </c>
      <c r="CX767" s="65"/>
      <c r="CY767" s="65"/>
      <c r="CZ767" s="65"/>
      <c r="DA767" s="65"/>
      <c r="DB767" s="65"/>
      <c r="DC767" s="65"/>
      <c r="DD767" s="3"/>
      <c r="DG767" s="36"/>
      <c r="DH767" s="36"/>
      <c r="DI767" s="36"/>
      <c r="DJ767" s="36"/>
      <c r="DK767" s="36"/>
      <c r="DL767" s="36"/>
      <c r="DM767" s="65"/>
      <c r="DN767" s="65"/>
      <c r="DO767" s="65"/>
      <c r="DP767" s="65"/>
      <c r="DQ767" s="65"/>
      <c r="DR767" s="65"/>
      <c r="DS767" s="65"/>
      <c r="DT767" s="65"/>
      <c r="DU767" s="65"/>
      <c r="DV767" s="65"/>
      <c r="DW767" s="65"/>
      <c r="DX767" s="65"/>
      <c r="DY767" s="65"/>
      <c r="DZ767" s="65"/>
      <c r="EA767" s="36"/>
      <c r="EB767" s="36"/>
      <c r="EC767" s="36"/>
      <c r="ED767" s="36"/>
      <c r="EE767" s="36"/>
      <c r="EG767" s="36"/>
      <c r="EH767" s="36"/>
      <c r="EI767" s="36"/>
      <c r="EJ767" s="3"/>
      <c r="EM767" s="36"/>
      <c r="EN767" s="36"/>
      <c r="EO767" s="36"/>
      <c r="EP767" s="36"/>
      <c r="EQ767" s="36"/>
      <c r="ER767" s="36"/>
      <c r="ES767" s="65"/>
      <c r="ET767" s="65"/>
      <c r="EU767" s="65"/>
      <c r="EV767" s="65"/>
      <c r="EW767" s="65"/>
      <c r="EX767" s="65"/>
      <c r="EY767" s="65"/>
      <c r="EZ767" s="65"/>
      <c r="FA767" s="65"/>
      <c r="FB767" s="65"/>
      <c r="FC767" s="65"/>
      <c r="FD767" s="65"/>
      <c r="FE767" s="65"/>
      <c r="FF767" s="65"/>
      <c r="FG767" s="36"/>
      <c r="FH767" s="36"/>
      <c r="FI767" s="36"/>
      <c r="FJ767" s="36"/>
      <c r="FL767" s="36"/>
      <c r="FM767" s="36"/>
      <c r="FN767" s="36"/>
      <c r="FO767" s="3"/>
      <c r="FP767" s="3"/>
      <c r="FS767" s="36"/>
      <c r="FT767" s="36"/>
      <c r="FU767" s="36"/>
      <c r="FV767" s="36"/>
      <c r="FW767" s="36"/>
      <c r="FX767" s="36"/>
      <c r="FY767" s="65"/>
      <c r="FZ767" s="65"/>
      <c r="GA767" s="65"/>
      <c r="GB767" s="65"/>
      <c r="GC767" s="65"/>
      <c r="GD767" s="65"/>
      <c r="GE767" s="65"/>
      <c r="GF767" s="65"/>
      <c r="GG767" s="65"/>
      <c r="GH767" s="65"/>
      <c r="GI767" s="65"/>
      <c r="GJ767" s="65"/>
      <c r="GK767" s="65"/>
      <c r="GL767" s="65"/>
      <c r="GM767" s="36"/>
      <c r="GN767" s="36"/>
      <c r="GO767" s="36"/>
      <c r="GP767" s="2"/>
      <c r="GR767" s="36"/>
      <c r="GS767" s="36"/>
      <c r="GT767" s="36"/>
      <c r="GU767" s="36"/>
      <c r="GV767" s="36"/>
      <c r="GW767" s="36"/>
      <c r="GX767" s="36"/>
      <c r="GY767" s="36"/>
      <c r="GZ767" s="36"/>
      <c r="HA767" s="36"/>
      <c r="HB767" s="36"/>
      <c r="HC767" s="36"/>
      <c r="HD767" s="36"/>
      <c r="HE767" s="36"/>
      <c r="HF767" s="36"/>
      <c r="HG767" s="36"/>
      <c r="HH767" s="36"/>
      <c r="HI767" s="36"/>
      <c r="HJ767" s="36"/>
      <c r="HK767" s="36"/>
      <c r="HL767" s="36"/>
      <c r="HM767" s="36"/>
      <c r="HN767" s="36"/>
      <c r="HP767" s="36"/>
      <c r="HQ767" s="36"/>
      <c r="HR767" s="36"/>
      <c r="HS767" s="36"/>
      <c r="HT767" s="36"/>
      <c r="HU767" s="36"/>
      <c r="HV767" s="36"/>
      <c r="HW767" s="36"/>
      <c r="HX767" s="36"/>
      <c r="HY767" s="36"/>
      <c r="HZ767" s="3"/>
      <c r="IC767" s="36"/>
      <c r="ID767" s="36"/>
      <c r="IE767" s="36"/>
      <c r="IF767" s="36"/>
      <c r="IG767" s="36"/>
      <c r="IH767" s="36"/>
      <c r="II767" s="65"/>
      <c r="IJ767" s="65"/>
      <c r="IK767" s="65"/>
      <c r="IL767" s="65"/>
      <c r="IM767" s="65"/>
      <c r="IN767" s="65"/>
      <c r="IO767" s="65"/>
      <c r="IP767" s="65"/>
      <c r="IQ767" s="65"/>
      <c r="IR767" s="65"/>
      <c r="IS767" s="65"/>
      <c r="IT767" s="65"/>
      <c r="IU767" s="65"/>
      <c r="IV767" s="65"/>
      <c r="IW767" s="36"/>
      <c r="IX767" s="36"/>
      <c r="IY767" s="36"/>
      <c r="IZ767" s="3"/>
      <c r="JC767" s="36"/>
      <c r="JD767" s="36"/>
      <c r="JE767" s="36"/>
      <c r="JF767" s="36"/>
      <c r="JG767" s="36"/>
      <c r="JH767" s="36"/>
      <c r="JI767" s="65"/>
      <c r="JJ767" s="65"/>
      <c r="JK767" s="65"/>
      <c r="JL767" s="65"/>
      <c r="JM767" s="65"/>
      <c r="JN767" s="65"/>
      <c r="JO767" s="65"/>
      <c r="JP767" s="65"/>
      <c r="JQ767" s="65"/>
      <c r="JR767" s="65"/>
      <c r="JS767" s="65"/>
      <c r="JT767" s="65"/>
      <c r="JU767" s="65"/>
      <c r="JV767" s="65"/>
      <c r="JW767" s="36"/>
      <c r="JX767" s="36"/>
      <c r="JY767" s="36"/>
      <c r="JZ767" s="3"/>
      <c r="KG767" s="65"/>
      <c r="KH767" s="65"/>
      <c r="KI767" s="65"/>
      <c r="KJ767" s="65"/>
      <c r="KK767" s="65"/>
      <c r="KL767" s="65"/>
      <c r="KM767" s="65"/>
      <c r="KN767" s="65"/>
      <c r="KO767" s="65"/>
      <c r="KP767" s="65"/>
      <c r="KQ767" s="65"/>
      <c r="KR767" s="65"/>
      <c r="KW767" s="3"/>
      <c r="KZ767" s="36"/>
      <c r="LA767" s="36"/>
      <c r="LB767" s="36"/>
      <c r="LC767" s="36"/>
      <c r="LD767" s="36"/>
      <c r="LE767" s="65"/>
      <c r="LF767" s="65"/>
      <c r="LG767" s="65"/>
      <c r="LH767" s="65"/>
      <c r="LI767" s="65"/>
      <c r="LJ767" s="65"/>
      <c r="LK767" s="65"/>
      <c r="LL767" s="65"/>
      <c r="LM767" s="65"/>
      <c r="LN767" s="65"/>
      <c r="LO767" s="65"/>
      <c r="LP767" s="65"/>
      <c r="LQ767" s="65"/>
      <c r="LR767" s="36"/>
      <c r="LS767" s="36"/>
      <c r="LT767" s="36"/>
      <c r="LU767" s="3"/>
      <c r="LX767" s="36"/>
      <c r="LY767" s="36"/>
      <c r="LZ767" s="36"/>
      <c r="MA767" s="36"/>
      <c r="MB767" s="65"/>
      <c r="MC767" s="65"/>
      <c r="MD767" s="65"/>
      <c r="ME767" s="65"/>
      <c r="MF767" s="65"/>
      <c r="MG767" s="65"/>
      <c r="MH767" s="65"/>
      <c r="MI767" s="65"/>
      <c r="MJ767" s="65"/>
      <c r="MK767" s="65"/>
      <c r="ML767" s="65"/>
      <c r="MM767" s="65"/>
      <c r="MN767" s="36"/>
      <c r="MO767" s="36"/>
      <c r="MP767" s="36"/>
      <c r="MQ767" s="36"/>
      <c r="MR767" s="36"/>
      <c r="MS767" s="3"/>
      <c r="MU767" s="36"/>
      <c r="MV767" s="36"/>
      <c r="MW767" s="36"/>
      <c r="MX767" s="36"/>
      <c r="MY767" s="36"/>
      <c r="MZ767" s="65"/>
      <c r="NA767" s="65"/>
      <c r="NB767" s="65"/>
      <c r="NC767" s="65"/>
      <c r="ND767" s="65"/>
      <c r="NE767" s="65"/>
      <c r="NF767" s="65"/>
      <c r="NG767" s="65"/>
      <c r="NH767" s="65"/>
      <c r="NI767" s="65"/>
      <c r="NJ767" s="65"/>
      <c r="NK767" s="65"/>
      <c r="NL767" s="65"/>
      <c r="NM767" s="36"/>
      <c r="NN767" s="36"/>
      <c r="NO767" s="36"/>
      <c r="NP767" s="3"/>
      <c r="NS767" s="36"/>
      <c r="NT767" s="36"/>
      <c r="NU767" s="36"/>
      <c r="NV767" s="36"/>
      <c r="NW767" s="36"/>
      <c r="NX767" s="36"/>
      <c r="NY767" s="65"/>
      <c r="NZ767" s="65"/>
      <c r="OA767" s="65"/>
      <c r="OB767" s="65"/>
      <c r="OC767" s="65"/>
      <c r="OD767" s="65"/>
      <c r="OE767" s="65"/>
      <c r="OF767" s="65"/>
      <c r="OG767" s="65"/>
      <c r="OH767" s="65"/>
      <c r="OI767" s="65"/>
      <c r="OJ767" s="65"/>
      <c r="OK767" s="65"/>
      <c r="OL767" s="36"/>
      <c r="OM767" s="36"/>
      <c r="ON767" s="36"/>
      <c r="OO767" s="3"/>
      <c r="OR767" s="36"/>
      <c r="OS767" s="36"/>
      <c r="OT767" s="36"/>
      <c r="OU767" s="36"/>
      <c r="OV767" s="65"/>
      <c r="OW767" s="65"/>
      <c r="OX767" s="65"/>
      <c r="OY767" s="65"/>
      <c r="OZ767" s="65"/>
      <c r="PA767" s="65"/>
      <c r="PB767" s="65"/>
      <c r="PC767" s="65"/>
      <c r="PD767" s="65"/>
      <c r="PE767" s="65"/>
      <c r="PF767" s="65"/>
      <c r="PG767" s="65"/>
      <c r="PH767" s="36"/>
      <c r="PI767" s="36"/>
      <c r="PJ767" s="36"/>
      <c r="PK767" s="36"/>
      <c r="PL767" s="3"/>
      <c r="PO767" s="36"/>
      <c r="PP767" s="36"/>
      <c r="PQ767" s="36"/>
      <c r="PR767" s="36"/>
      <c r="PS767" s="36"/>
      <c r="PT767" s="65"/>
      <c r="PU767" s="65"/>
      <c r="PV767" s="65"/>
      <c r="PW767" s="65"/>
      <c r="PX767" s="65"/>
      <c r="PY767" s="65"/>
      <c r="PZ767" s="65"/>
      <c r="QA767" s="65"/>
      <c r="QB767" s="65"/>
      <c r="QC767" s="65"/>
      <c r="QD767" s="65"/>
      <c r="QE767" s="65"/>
      <c r="QF767" s="65"/>
      <c r="QG767" s="36"/>
      <c r="QH767" s="36"/>
      <c r="QI767" s="36"/>
      <c r="QJ767" s="36"/>
      <c r="QK767" s="3"/>
      <c r="QN767" s="36"/>
      <c r="QO767" s="36"/>
      <c r="QP767" s="36"/>
      <c r="QQ767" s="36"/>
      <c r="QR767" s="36"/>
      <c r="QS767" s="36"/>
      <c r="QT767" s="65"/>
      <c r="QU767" s="65"/>
      <c r="QV767" s="65"/>
      <c r="QW767" s="65"/>
      <c r="QX767" s="65"/>
      <c r="QY767" s="65"/>
      <c r="QZ767" s="65"/>
      <c r="RA767" s="65"/>
      <c r="RB767" s="65"/>
      <c r="RC767" s="65"/>
      <c r="RD767" s="65"/>
      <c r="RE767" s="65"/>
      <c r="RF767" s="65"/>
      <c r="RG767" s="65"/>
      <c r="RH767" s="65"/>
      <c r="RI767" s="36"/>
      <c r="RJ767" s="36"/>
      <c r="RK767" s="36"/>
      <c r="RL767" s="36"/>
      <c r="RM767" s="3"/>
      <c r="RP767" s="36"/>
      <c r="RQ767" s="36"/>
      <c r="RR767" s="36"/>
      <c r="RS767" s="36"/>
      <c r="RT767" s="65"/>
      <c r="RU767" s="65"/>
      <c r="RV767" s="65"/>
      <c r="RW767" s="65"/>
      <c r="RX767" s="65"/>
      <c r="RY767" s="65"/>
      <c r="RZ767" s="65"/>
      <c r="SA767" s="65"/>
      <c r="SB767" s="65"/>
      <c r="SC767" s="65"/>
      <c r="SD767" s="65"/>
      <c r="SE767" s="65"/>
      <c r="SF767" s="36"/>
      <c r="SG767" s="36"/>
      <c r="SH767" s="36"/>
      <c r="SI767" s="3"/>
      <c r="SL767" s="36"/>
      <c r="SM767" s="36"/>
      <c r="SN767" s="36"/>
      <c r="SO767" s="36"/>
      <c r="SP767" s="65"/>
      <c r="SQ767" s="65"/>
      <c r="SR767" s="65"/>
      <c r="SS767" s="65"/>
      <c r="ST767" s="65"/>
      <c r="SU767" s="65"/>
      <c r="SV767" s="65"/>
      <c r="SW767" s="65"/>
      <c r="SX767" s="65"/>
      <c r="SY767" s="65"/>
      <c r="SZ767" s="65"/>
      <c r="TA767" s="65"/>
      <c r="TB767" s="36"/>
      <c r="TC767" s="36"/>
      <c r="TD767" s="36"/>
      <c r="TE767" s="3"/>
      <c r="TH767" s="36"/>
      <c r="TI767" s="36"/>
      <c r="TJ767" s="36"/>
      <c r="TK767" s="36"/>
      <c r="TL767" s="36"/>
      <c r="TM767" s="36"/>
      <c r="TN767" s="65"/>
      <c r="TO767" s="65"/>
      <c r="TP767" s="65"/>
      <c r="TQ767" s="65"/>
      <c r="TR767" s="65"/>
      <c r="TS767" s="65"/>
      <c r="TT767" s="65"/>
      <c r="TU767" s="65"/>
      <c r="TV767" s="65"/>
      <c r="TW767" s="65"/>
      <c r="TX767" s="65"/>
      <c r="TY767" s="65"/>
      <c r="TZ767" s="65"/>
      <c r="UA767" s="65"/>
      <c r="UB767" s="36"/>
      <c r="UC767" s="36"/>
      <c r="UD767" s="36"/>
      <c r="UE767" s="3"/>
      <c r="UG767" s="36"/>
      <c r="UH767" s="36"/>
      <c r="UI767" s="36"/>
      <c r="UJ767" s="36"/>
      <c r="UK767" s="65"/>
      <c r="UL767" s="65"/>
      <c r="UM767" s="65"/>
      <c r="UN767" s="65"/>
      <c r="UO767" s="65"/>
      <c r="UP767" s="65"/>
      <c r="UQ767" s="65"/>
      <c r="UR767" s="65"/>
      <c r="US767" s="65"/>
      <c r="UT767" s="65"/>
      <c r="UU767" s="65"/>
      <c r="UV767" s="65"/>
      <c r="UW767" s="36"/>
      <c r="UX767" s="36"/>
      <c r="UY767" s="36"/>
      <c r="VF767" s="22" t="s">
        <v>5004</v>
      </c>
      <c r="VG767" s="8" t="s">
        <v>5081</v>
      </c>
      <c r="VH767" s="3"/>
      <c r="VJ767" s="58"/>
      <c r="VR767" s="3"/>
      <c r="VS767" s="3"/>
      <c r="VT767" s="18"/>
      <c r="VU767"/>
      <c r="VV767" s="2"/>
      <c r="VW767" s="2"/>
      <c r="VX767" s="3"/>
      <c r="VY767" s="91"/>
      <c r="VZ767" s="3"/>
      <c r="WA767" s="3"/>
      <c r="WC767" s="3"/>
      <c r="WD767" s="3"/>
      <c r="WE767" s="3"/>
      <c r="WF767" s="3"/>
      <c r="WG767" s="2"/>
      <c r="WH767" s="2"/>
      <c r="WI767" s="2"/>
      <c r="WJ767" s="2"/>
      <c r="WK767" s="2"/>
      <c r="WL767" s="2"/>
      <c r="WM767" s="2"/>
      <c r="WN767" s="2"/>
      <c r="WO767" s="2"/>
      <c r="WQ767" s="3"/>
      <c r="WR767" s="3"/>
      <c r="WS767" s="3"/>
      <c r="WT767" s="3"/>
      <c r="WU767" s="3"/>
      <c r="WV767" s="2"/>
      <c r="WW767" s="3"/>
      <c r="WX767" s="18"/>
      <c r="WZ767" s="18" t="s">
        <v>1818</v>
      </c>
      <c r="XA767" s="18" t="s">
        <v>3274</v>
      </c>
      <c r="XB767" s="18"/>
      <c r="XC767" s="18"/>
      <c r="XD767" s="18" t="s">
        <v>3273</v>
      </c>
      <c r="XE767" s="18"/>
      <c r="XF767" s="18"/>
      <c r="XG767" s="18" t="s">
        <v>1817</v>
      </c>
      <c r="XH767" s="18"/>
      <c r="XI767" s="18"/>
      <c r="XJ767" s="18"/>
      <c r="XK767" s="3"/>
      <c r="XL767" s="3" t="s">
        <v>1817</v>
      </c>
      <c r="XM767" s="6"/>
      <c r="XN767" s="6"/>
      <c r="XO767" s="6"/>
      <c r="XP767" s="6"/>
      <c r="XQ767" s="6"/>
      <c r="XS767" s="6"/>
      <c r="XT767" s="6"/>
      <c r="XW767" s="6"/>
      <c r="XX767" s="3"/>
      <c r="XY767" s="3"/>
      <c r="XZ767" s="6"/>
      <c r="YA767" s="6"/>
      <c r="YB767" s="3" t="s">
        <v>1013</v>
      </c>
      <c r="YC767" s="3"/>
      <c r="YD767" s="3"/>
      <c r="YH767" s="6"/>
      <c r="YJ767" s="8" t="s">
        <v>80</v>
      </c>
      <c r="YK767" s="3"/>
      <c r="YL767" s="3"/>
      <c r="YM767" s="3"/>
      <c r="YN767" s="3"/>
      <c r="YO767" s="3"/>
      <c r="YP767" s="3"/>
      <c r="YQ767" s="3"/>
      <c r="YR767" s="3"/>
      <c r="YS767" s="3"/>
      <c r="YT767" s="3"/>
      <c r="YU767" s="3"/>
      <c r="YV767" s="3"/>
      <c r="YW767" s="6"/>
      <c r="YY767" s="3"/>
      <c r="YZ767" s="3"/>
      <c r="ZA767" s="6"/>
      <c r="ZB767" s="3"/>
      <c r="ZC767" s="6"/>
      <c r="ZD767" s="24"/>
      <c r="ZF767" s="24"/>
      <c r="ZH767" s="13"/>
      <c r="ZI767" s="3"/>
      <c r="ZJ767" s="3"/>
    </row>
    <row r="768" spans="1:686" s="8" customFormat="1" ht="33" hidden="1" customHeight="1" x14ac:dyDescent="0.2">
      <c r="A768" s="3"/>
      <c r="B768" s="3"/>
      <c r="C768" s="3"/>
      <c r="D768" s="3"/>
      <c r="E768" s="3"/>
      <c r="F768" s="4" t="s">
        <v>4121</v>
      </c>
      <c r="G768" s="80"/>
      <c r="H768" s="80"/>
      <c r="I768" s="80"/>
      <c r="J768" s="80"/>
      <c r="K768" s="18">
        <v>13</v>
      </c>
      <c r="L768" s="18"/>
      <c r="M768" s="8" t="s">
        <v>942</v>
      </c>
      <c r="P768" s="8">
        <v>2</v>
      </c>
      <c r="Q768" s="18" t="s">
        <v>2310</v>
      </c>
      <c r="S768" s="8" t="s">
        <v>62</v>
      </c>
      <c r="T768" s="3" t="s">
        <v>1014</v>
      </c>
      <c r="U768" s="8" t="s">
        <v>49</v>
      </c>
      <c r="V768" s="8" t="s">
        <v>405</v>
      </c>
      <c r="W768" s="8" t="s">
        <v>2108</v>
      </c>
      <c r="X768" s="18"/>
      <c r="Y768" s="8" t="s">
        <v>2229</v>
      </c>
      <c r="Z768" s="8" t="s">
        <v>2166</v>
      </c>
      <c r="AA768" s="8" t="s">
        <v>2231</v>
      </c>
      <c r="AB768" s="18" t="s">
        <v>1837</v>
      </c>
      <c r="AC768" s="18" t="s">
        <v>145</v>
      </c>
      <c r="AD768" s="8" t="s">
        <v>3275</v>
      </c>
      <c r="AE768" s="8" t="s">
        <v>3276</v>
      </c>
      <c r="AF768" s="8" t="s">
        <v>1872</v>
      </c>
      <c r="AG768" s="3"/>
      <c r="AH768" s="3"/>
      <c r="AI768" s="8" t="s">
        <v>3277</v>
      </c>
      <c r="AJ768" s="8" t="s">
        <v>542</v>
      </c>
      <c r="AK768" s="3"/>
      <c r="AM768" s="6"/>
      <c r="AN768" s="3"/>
      <c r="AO768" s="207"/>
      <c r="AP768" s="207"/>
      <c r="AQ768" s="207"/>
      <c r="AR768" s="105" t="s">
        <v>2762</v>
      </c>
      <c r="AS768" s="98"/>
      <c r="AT768" s="105" t="s">
        <v>2104</v>
      </c>
      <c r="AU768" s="105" t="s">
        <v>49</v>
      </c>
      <c r="AV768" s="105">
        <v>0</v>
      </c>
      <c r="AW768" s="259" t="s">
        <v>2845</v>
      </c>
      <c r="AX768" s="105">
        <v>0.7</v>
      </c>
      <c r="AY768" s="258" t="s">
        <v>2844</v>
      </c>
      <c r="AZ768" s="207" t="s">
        <v>615</v>
      </c>
      <c r="BA768" s="207" t="s">
        <v>542</v>
      </c>
      <c r="BB768" s="207" t="s">
        <v>542</v>
      </c>
      <c r="BC768" s="28" t="s">
        <v>542</v>
      </c>
      <c r="BD768" s="207" t="s">
        <v>53</v>
      </c>
      <c r="BE768" s="207" t="s">
        <v>408</v>
      </c>
      <c r="BF768" s="207" t="s">
        <v>409</v>
      </c>
      <c r="BG768" s="207" t="s">
        <v>12</v>
      </c>
      <c r="BH768" s="207"/>
      <c r="BI768" s="207"/>
      <c r="BJ768" s="207"/>
      <c r="BK768" s="207"/>
      <c r="BL768" s="207"/>
      <c r="BM768" s="207"/>
      <c r="BN768" s="207"/>
      <c r="BO768" s="207"/>
      <c r="BP768" s="207"/>
      <c r="BQ768" s="207"/>
      <c r="BR768" s="227" t="s">
        <v>406</v>
      </c>
      <c r="BS768" s="227" t="str">
        <f t="shared" si="26"/>
        <v xml:space="preserve">                </v>
      </c>
      <c r="BT768" s="207"/>
      <c r="BU768" s="207"/>
      <c r="BV768" s="207"/>
      <c r="BW768" s="207"/>
      <c r="BX768" s="207"/>
      <c r="BY768" s="207"/>
      <c r="BZ768" s="207"/>
      <c r="CA768" s="207"/>
      <c r="CB768" s="207"/>
      <c r="CC768" s="207"/>
      <c r="CD768" s="207"/>
      <c r="CE768" s="207"/>
      <c r="CF768" s="207"/>
      <c r="CG768" s="118"/>
      <c r="CH768" s="118"/>
      <c r="CI768" s="118"/>
      <c r="CJ768" s="118"/>
      <c r="CK768" s="207"/>
      <c r="CL768" s="207"/>
      <c r="CM768" s="207"/>
      <c r="CX768" s="65"/>
      <c r="CY768" s="65"/>
      <c r="CZ768" s="65"/>
      <c r="DA768" s="65"/>
      <c r="DB768" s="65"/>
      <c r="DC768" s="65"/>
      <c r="DD768" s="3"/>
      <c r="DG768" s="36"/>
      <c r="DH768" s="36"/>
      <c r="DI768" s="36"/>
      <c r="DJ768" s="36"/>
      <c r="DK768" s="36"/>
      <c r="DL768" s="36"/>
      <c r="DM768" s="65"/>
      <c r="DN768" s="65"/>
      <c r="DO768" s="65"/>
      <c r="DP768" s="65"/>
      <c r="DQ768" s="65"/>
      <c r="DR768" s="65"/>
      <c r="DS768" s="65"/>
      <c r="DT768" s="65"/>
      <c r="DU768" s="65"/>
      <c r="DV768" s="65"/>
      <c r="DW768" s="65"/>
      <c r="DX768" s="65"/>
      <c r="DY768" s="65"/>
      <c r="DZ768" s="65"/>
      <c r="EA768" s="36"/>
      <c r="EB768" s="36"/>
      <c r="EC768" s="36"/>
      <c r="ED768" s="36"/>
      <c r="EE768" s="36"/>
      <c r="EG768" s="36"/>
      <c r="EH768" s="36"/>
      <c r="EI768" s="36"/>
      <c r="EJ768" s="3"/>
      <c r="EM768" s="36"/>
      <c r="EN768" s="36"/>
      <c r="EO768" s="36"/>
      <c r="EP768" s="36"/>
      <c r="EQ768" s="36"/>
      <c r="ER768" s="36"/>
      <c r="ES768" s="65"/>
      <c r="ET768" s="65"/>
      <c r="EU768" s="65"/>
      <c r="EV768" s="65"/>
      <c r="EW768" s="65"/>
      <c r="EX768" s="65"/>
      <c r="EY768" s="65"/>
      <c r="EZ768" s="65"/>
      <c r="FA768" s="65"/>
      <c r="FB768" s="65"/>
      <c r="FC768" s="65"/>
      <c r="FD768" s="65"/>
      <c r="FE768" s="65"/>
      <c r="FF768" s="65"/>
      <c r="FG768" s="36"/>
      <c r="FH768" s="36"/>
      <c r="FI768" s="36"/>
      <c r="FJ768" s="36"/>
      <c r="FL768" s="36"/>
      <c r="FM768" s="36"/>
      <c r="FN768" s="36"/>
      <c r="FO768" s="3"/>
      <c r="FP768" s="3"/>
      <c r="FS768" s="36"/>
      <c r="FT768" s="36"/>
      <c r="FU768" s="36"/>
      <c r="FV768" s="36"/>
      <c r="FW768" s="36"/>
      <c r="FX768" s="36"/>
      <c r="FY768" s="65"/>
      <c r="FZ768" s="65"/>
      <c r="GA768" s="65"/>
      <c r="GB768" s="65"/>
      <c r="GC768" s="65"/>
      <c r="GD768" s="65"/>
      <c r="GE768" s="65"/>
      <c r="GF768" s="65"/>
      <c r="GG768" s="65"/>
      <c r="GH768" s="65"/>
      <c r="GI768" s="65"/>
      <c r="GJ768" s="65"/>
      <c r="GK768" s="65"/>
      <c r="GL768" s="65"/>
      <c r="GM768" s="36"/>
      <c r="GN768" s="36"/>
      <c r="GO768" s="36"/>
      <c r="GP768" s="2"/>
      <c r="GR768" s="36"/>
      <c r="GS768" s="36"/>
      <c r="GT768" s="36"/>
      <c r="GU768" s="36"/>
      <c r="GV768" s="36"/>
      <c r="GW768" s="36"/>
      <c r="GX768" s="36"/>
      <c r="GY768" s="36"/>
      <c r="GZ768" s="36"/>
      <c r="HA768" s="36"/>
      <c r="HB768" s="36"/>
      <c r="HC768" s="36"/>
      <c r="HD768" s="36"/>
      <c r="HE768" s="36"/>
      <c r="HF768" s="36"/>
      <c r="HG768" s="36"/>
      <c r="HH768" s="36"/>
      <c r="HI768" s="36"/>
      <c r="HJ768" s="36"/>
      <c r="HK768" s="36"/>
      <c r="HL768" s="36"/>
      <c r="HM768" s="36"/>
      <c r="HN768" s="36"/>
      <c r="HO768" s="8" t="s">
        <v>542</v>
      </c>
      <c r="HP768" s="36"/>
      <c r="HQ768" s="36"/>
      <c r="HR768" s="36"/>
      <c r="HS768" s="36"/>
      <c r="HT768" s="36"/>
      <c r="HU768" s="36"/>
      <c r="HV768" s="36"/>
      <c r="HW768" s="36"/>
      <c r="HX768" s="36"/>
      <c r="HY768" s="36"/>
      <c r="HZ768" s="3"/>
      <c r="IC768" s="36"/>
      <c r="ID768" s="36"/>
      <c r="IE768" s="36"/>
      <c r="IF768" s="36"/>
      <c r="IG768" s="36"/>
      <c r="IH768" s="36"/>
      <c r="II768" s="65"/>
      <c r="IJ768" s="65"/>
      <c r="IK768" s="65"/>
      <c r="IL768" s="65"/>
      <c r="IM768" s="65"/>
      <c r="IN768" s="65"/>
      <c r="IO768" s="65"/>
      <c r="IP768" s="65"/>
      <c r="IQ768" s="65"/>
      <c r="IR768" s="65"/>
      <c r="IS768" s="65"/>
      <c r="IT768" s="65"/>
      <c r="IU768" s="65"/>
      <c r="IV768" s="65"/>
      <c r="IW768" s="36"/>
      <c r="IX768" s="36"/>
      <c r="IY768" s="36"/>
      <c r="IZ768" s="3"/>
      <c r="JC768" s="36"/>
      <c r="JD768" s="36"/>
      <c r="JE768" s="36"/>
      <c r="JF768" s="36"/>
      <c r="JG768" s="36"/>
      <c r="JH768" s="36"/>
      <c r="JI768" s="65"/>
      <c r="JJ768" s="65"/>
      <c r="JK768" s="65"/>
      <c r="JL768" s="65"/>
      <c r="JM768" s="65"/>
      <c r="JN768" s="65"/>
      <c r="JO768" s="65"/>
      <c r="JP768" s="65"/>
      <c r="JQ768" s="65"/>
      <c r="JR768" s="65"/>
      <c r="JS768" s="65"/>
      <c r="JT768" s="65"/>
      <c r="JU768" s="65"/>
      <c r="JV768" s="65"/>
      <c r="JW768" s="36"/>
      <c r="JX768" s="36"/>
      <c r="JY768" s="36"/>
      <c r="JZ768" s="3"/>
      <c r="KG768" s="65"/>
      <c r="KH768" s="65"/>
      <c r="KI768" s="65"/>
      <c r="KJ768" s="65"/>
      <c r="KK768" s="65"/>
      <c r="KL768" s="65"/>
      <c r="KM768" s="65"/>
      <c r="KN768" s="65"/>
      <c r="KO768" s="65"/>
      <c r="KP768" s="65"/>
      <c r="KQ768" s="65"/>
      <c r="KR768" s="65"/>
      <c r="KW768" s="3"/>
      <c r="KZ768" s="36"/>
      <c r="LA768" s="36"/>
      <c r="LB768" s="36"/>
      <c r="LC768" s="36"/>
      <c r="LD768" s="36"/>
      <c r="LE768" s="65"/>
      <c r="LF768" s="65"/>
      <c r="LG768" s="65"/>
      <c r="LH768" s="65"/>
      <c r="LI768" s="65"/>
      <c r="LJ768" s="65"/>
      <c r="LK768" s="65"/>
      <c r="LL768" s="65"/>
      <c r="LM768" s="65"/>
      <c r="LN768" s="65"/>
      <c r="LO768" s="65"/>
      <c r="LP768" s="65"/>
      <c r="LQ768" s="65"/>
      <c r="LR768" s="36"/>
      <c r="LS768" s="36"/>
      <c r="LT768" s="36"/>
      <c r="LU768" s="3"/>
      <c r="LX768" s="36"/>
      <c r="LY768" s="36"/>
      <c r="LZ768" s="36"/>
      <c r="MA768" s="36"/>
      <c r="MB768" s="65"/>
      <c r="MC768" s="65"/>
      <c r="MD768" s="65"/>
      <c r="ME768" s="65"/>
      <c r="MF768" s="65"/>
      <c r="MG768" s="65"/>
      <c r="MH768" s="65"/>
      <c r="MI768" s="65"/>
      <c r="MJ768" s="65"/>
      <c r="MK768" s="65"/>
      <c r="ML768" s="65"/>
      <c r="MM768" s="65"/>
      <c r="MN768" s="36"/>
      <c r="MO768" s="36"/>
      <c r="MP768" s="36"/>
      <c r="MQ768" s="36"/>
      <c r="MR768" s="36"/>
      <c r="MS768" s="3"/>
      <c r="MU768" s="36"/>
      <c r="MV768" s="36"/>
      <c r="MW768" s="36"/>
      <c r="MX768" s="36"/>
      <c r="MY768" s="36"/>
      <c r="MZ768" s="65"/>
      <c r="NA768" s="65"/>
      <c r="NB768" s="65"/>
      <c r="NC768" s="65"/>
      <c r="ND768" s="65"/>
      <c r="NE768" s="65"/>
      <c r="NF768" s="65"/>
      <c r="NG768" s="65"/>
      <c r="NH768" s="65"/>
      <c r="NI768" s="65"/>
      <c r="NJ768" s="65"/>
      <c r="NK768" s="65"/>
      <c r="NL768" s="65"/>
      <c r="NM768" s="36"/>
      <c r="NN768" s="36"/>
      <c r="NO768" s="36"/>
      <c r="NP768" s="3"/>
      <c r="NS768" s="36"/>
      <c r="NT768" s="36"/>
      <c r="NU768" s="36"/>
      <c r="NV768" s="36"/>
      <c r="NW768" s="36"/>
      <c r="NX768" s="36"/>
      <c r="NY768" s="65"/>
      <c r="NZ768" s="65"/>
      <c r="OA768" s="65"/>
      <c r="OB768" s="65"/>
      <c r="OC768" s="65"/>
      <c r="OD768" s="65"/>
      <c r="OE768" s="65"/>
      <c r="OF768" s="65"/>
      <c r="OG768" s="65"/>
      <c r="OH768" s="65"/>
      <c r="OI768" s="65"/>
      <c r="OJ768" s="65"/>
      <c r="OK768" s="65"/>
      <c r="OL768" s="36"/>
      <c r="OM768" s="36"/>
      <c r="ON768" s="36"/>
      <c r="OO768" s="3"/>
      <c r="OR768" s="36"/>
      <c r="OS768" s="36"/>
      <c r="OT768" s="36"/>
      <c r="OU768" s="36"/>
      <c r="OV768" s="65"/>
      <c r="OW768" s="65"/>
      <c r="OX768" s="65"/>
      <c r="OY768" s="65"/>
      <c r="OZ768" s="65"/>
      <c r="PA768" s="65"/>
      <c r="PB768" s="65"/>
      <c r="PC768" s="65"/>
      <c r="PD768" s="65"/>
      <c r="PE768" s="65"/>
      <c r="PF768" s="65"/>
      <c r="PG768" s="65"/>
      <c r="PH768" s="36"/>
      <c r="PI768" s="36"/>
      <c r="PJ768" s="36"/>
      <c r="PK768" s="36"/>
      <c r="PL768" s="3"/>
      <c r="PO768" s="36"/>
      <c r="PP768" s="36"/>
      <c r="PQ768" s="36"/>
      <c r="PR768" s="36"/>
      <c r="PS768" s="36"/>
      <c r="PT768" s="65"/>
      <c r="PU768" s="65"/>
      <c r="PV768" s="65"/>
      <c r="PW768" s="65"/>
      <c r="PX768" s="65"/>
      <c r="PY768" s="65"/>
      <c r="PZ768" s="65"/>
      <c r="QA768" s="65"/>
      <c r="QB768" s="65"/>
      <c r="QC768" s="65"/>
      <c r="QD768" s="65"/>
      <c r="QE768" s="65"/>
      <c r="QF768" s="65"/>
      <c r="QG768" s="36"/>
      <c r="QH768" s="36"/>
      <c r="QI768" s="36"/>
      <c r="QJ768" s="36"/>
      <c r="QK768" s="3"/>
      <c r="QN768" s="36"/>
      <c r="QO768" s="36"/>
      <c r="QP768" s="36"/>
      <c r="QQ768" s="36"/>
      <c r="QR768" s="36"/>
      <c r="QS768" s="36"/>
      <c r="QT768" s="65"/>
      <c r="QU768" s="65"/>
      <c r="QV768" s="65"/>
      <c r="QW768" s="65"/>
      <c r="QX768" s="65"/>
      <c r="QY768" s="65"/>
      <c r="QZ768" s="65"/>
      <c r="RA768" s="65"/>
      <c r="RB768" s="65"/>
      <c r="RC768" s="65"/>
      <c r="RD768" s="65"/>
      <c r="RE768" s="65"/>
      <c r="RF768" s="65"/>
      <c r="RG768" s="65"/>
      <c r="RH768" s="65"/>
      <c r="RI768" s="36"/>
      <c r="RJ768" s="36"/>
      <c r="RK768" s="36"/>
      <c r="RL768" s="36"/>
      <c r="RM768" s="3"/>
      <c r="RP768" s="36"/>
      <c r="RQ768" s="36"/>
      <c r="RR768" s="36"/>
      <c r="RS768" s="36"/>
      <c r="RT768" s="65"/>
      <c r="RU768" s="65"/>
      <c r="RV768" s="65"/>
      <c r="RW768" s="65"/>
      <c r="RX768" s="65"/>
      <c r="RY768" s="65"/>
      <c r="RZ768" s="65"/>
      <c r="SA768" s="65"/>
      <c r="SB768" s="65"/>
      <c r="SC768" s="65"/>
      <c r="SD768" s="65"/>
      <c r="SE768" s="65"/>
      <c r="SF768" s="36"/>
      <c r="SG768" s="36"/>
      <c r="SH768" s="36"/>
      <c r="SI768" s="3"/>
      <c r="SL768" s="36"/>
      <c r="SM768" s="36"/>
      <c r="SN768" s="36"/>
      <c r="SO768" s="36"/>
      <c r="SP768" s="65"/>
      <c r="SQ768" s="65"/>
      <c r="SR768" s="65"/>
      <c r="SS768" s="65"/>
      <c r="ST768" s="65"/>
      <c r="SU768" s="65"/>
      <c r="SV768" s="65"/>
      <c r="SW768" s="65"/>
      <c r="SX768" s="65"/>
      <c r="SY768" s="65"/>
      <c r="SZ768" s="65"/>
      <c r="TA768" s="65"/>
      <c r="TB768" s="36"/>
      <c r="TC768" s="36"/>
      <c r="TD768" s="36"/>
      <c r="TE768" s="3"/>
      <c r="TH768" s="36"/>
      <c r="TI768" s="36"/>
      <c r="TJ768" s="36"/>
      <c r="TK768" s="36"/>
      <c r="TL768" s="36"/>
      <c r="TM768" s="36"/>
      <c r="TN768" s="65"/>
      <c r="TO768" s="65"/>
      <c r="TP768" s="65"/>
      <c r="TQ768" s="65"/>
      <c r="TR768" s="65"/>
      <c r="TS768" s="65"/>
      <c r="TT768" s="65"/>
      <c r="TU768" s="65"/>
      <c r="TV768" s="65"/>
      <c r="TW768" s="65"/>
      <c r="TX768" s="65"/>
      <c r="TY768" s="65"/>
      <c r="TZ768" s="65"/>
      <c r="UA768" s="65"/>
      <c r="UB768" s="36"/>
      <c r="UC768" s="36"/>
      <c r="UD768" s="36"/>
      <c r="UE768" s="3"/>
      <c r="UG768" s="36"/>
      <c r="UH768" s="36"/>
      <c r="UI768" s="36"/>
      <c r="UJ768" s="36"/>
      <c r="UK768" s="65"/>
      <c r="UL768" s="65"/>
      <c r="UM768" s="65"/>
      <c r="UN768" s="65"/>
      <c r="UO768" s="65"/>
      <c r="UP768" s="65"/>
      <c r="UQ768" s="65"/>
      <c r="UR768" s="65"/>
      <c r="US768" s="65"/>
      <c r="UT768" s="65"/>
      <c r="UU768" s="65"/>
      <c r="UV768" s="65"/>
      <c r="UW768" s="36"/>
      <c r="UX768" s="36"/>
      <c r="UY768" s="36"/>
      <c r="VF768" s="8" t="s">
        <v>5005</v>
      </c>
      <c r="VG768" s="8" t="s">
        <v>5083</v>
      </c>
      <c r="VH768" s="3"/>
      <c r="VJ768" s="58"/>
      <c r="VO768" s="8" t="s">
        <v>5897</v>
      </c>
      <c r="VQ768" s="8" t="s">
        <v>942</v>
      </c>
      <c r="VR768" s="3" t="s">
        <v>5902</v>
      </c>
      <c r="VS768" s="3" t="s">
        <v>5902</v>
      </c>
      <c r="VT768" s="18" t="s">
        <v>942</v>
      </c>
      <c r="VU768"/>
      <c r="VV768" s="2" t="s">
        <v>5896</v>
      </c>
      <c r="VW768" s="2" t="s">
        <v>5823</v>
      </c>
      <c r="VX768" s="3" t="s">
        <v>5906</v>
      </c>
      <c r="VY768" s="91" t="s">
        <v>5897</v>
      </c>
      <c r="VZ768" s="3" t="s">
        <v>777</v>
      </c>
      <c r="WA768" s="3"/>
      <c r="WC768" s="3"/>
      <c r="WD768" s="3"/>
      <c r="WE768" s="3"/>
      <c r="WF768" s="3"/>
      <c r="WG768" s="7" t="s">
        <v>777</v>
      </c>
      <c r="WH768" s="2" t="s">
        <v>5903</v>
      </c>
      <c r="WI768" s="2"/>
      <c r="WJ768" s="2">
        <f>132/480</f>
        <v>0.27500000000000002</v>
      </c>
      <c r="WK768" s="2">
        <f>348/480</f>
        <v>0.72499999999999998</v>
      </c>
      <c r="WL768" s="2"/>
      <c r="WM768" s="2" t="s">
        <v>3243</v>
      </c>
      <c r="WN768" s="2" t="s">
        <v>5904</v>
      </c>
      <c r="WO768" s="2" t="s">
        <v>5905</v>
      </c>
      <c r="WQ768" s="8" t="s">
        <v>5887</v>
      </c>
      <c r="WR768" s="3"/>
      <c r="WS768" s="3"/>
      <c r="WT768" s="3" t="s">
        <v>5838</v>
      </c>
      <c r="WU768" s="3" t="s">
        <v>5839</v>
      </c>
      <c r="WV768" s="7" t="s">
        <v>3901</v>
      </c>
      <c r="WW768" s="3"/>
      <c r="WX768" s="18"/>
      <c r="WZ768" s="18" t="s">
        <v>1014</v>
      </c>
      <c r="XA768" s="18" t="s">
        <v>3276</v>
      </c>
      <c r="XB768" s="18" t="s">
        <v>1872</v>
      </c>
      <c r="XC768" s="18"/>
      <c r="XD768" s="18" t="s">
        <v>3277</v>
      </c>
      <c r="XE768" s="18" t="s">
        <v>542</v>
      </c>
      <c r="XF768" s="18" t="s">
        <v>1462</v>
      </c>
      <c r="XG768" s="18" t="s">
        <v>1415</v>
      </c>
      <c r="XH768" s="18" t="s">
        <v>1415</v>
      </c>
      <c r="XI768" s="18"/>
      <c r="XJ768" s="18"/>
      <c r="XK768" s="3" t="s">
        <v>85</v>
      </c>
      <c r="XL768" s="3" t="s">
        <v>1415</v>
      </c>
      <c r="XM768" s="6"/>
      <c r="XN768" s="6"/>
      <c r="XO768" s="6"/>
      <c r="XP768" s="6"/>
      <c r="XQ768" s="6"/>
      <c r="XS768" s="6"/>
      <c r="XT768" s="6"/>
      <c r="XU768" s="8" t="s">
        <v>1872</v>
      </c>
      <c r="XW768" s="6"/>
      <c r="XX768" s="3" t="s">
        <v>793</v>
      </c>
      <c r="XY768" s="3"/>
      <c r="XZ768" s="6"/>
      <c r="YA768" s="6"/>
      <c r="YB768" s="3" t="s">
        <v>793</v>
      </c>
      <c r="YC768" s="3"/>
      <c r="YD768" s="3"/>
      <c r="YH768" s="6"/>
      <c r="YI768" s="8" t="s">
        <v>786</v>
      </c>
      <c r="YJ768" s="8" t="s">
        <v>403</v>
      </c>
      <c r="YK768" s="3"/>
      <c r="YL768" s="3" t="s">
        <v>407</v>
      </c>
      <c r="YM768" s="3" t="s">
        <v>537</v>
      </c>
      <c r="YN768" s="3"/>
      <c r="YO768" s="3"/>
      <c r="YP768" s="3" t="s">
        <v>2749</v>
      </c>
      <c r="YQ768" s="3" t="s">
        <v>3899</v>
      </c>
      <c r="YR768" s="3" t="s">
        <v>3901</v>
      </c>
      <c r="YS768" s="3" t="s">
        <v>49</v>
      </c>
      <c r="YT768" s="3" t="s">
        <v>405</v>
      </c>
      <c r="YU768" s="3" t="s">
        <v>3942</v>
      </c>
      <c r="YV768" s="3" t="s">
        <v>777</v>
      </c>
      <c r="YW768" s="6" t="s">
        <v>1870</v>
      </c>
      <c r="YX768" s="8" t="s">
        <v>1462</v>
      </c>
      <c r="YY768" s="3" t="s">
        <v>2108</v>
      </c>
      <c r="YZ768" s="3" t="s">
        <v>2171</v>
      </c>
      <c r="ZA768" s="6" t="s">
        <v>1837</v>
      </c>
      <c r="ZB768" s="3" t="s">
        <v>24</v>
      </c>
      <c r="ZC768" s="6" t="s">
        <v>145</v>
      </c>
      <c r="ZD768" s="24" t="s">
        <v>404</v>
      </c>
      <c r="ZF768" s="24" t="s">
        <v>2109</v>
      </c>
      <c r="ZH768" s="13" t="s">
        <v>406</v>
      </c>
      <c r="ZI768" s="3" t="s">
        <v>49</v>
      </c>
      <c r="ZJ768" s="3" t="s">
        <v>49</v>
      </c>
    </row>
    <row r="769" spans="1:686" s="8" customFormat="1" ht="33" hidden="1" customHeight="1" x14ac:dyDescent="0.2">
      <c r="A769" s="3"/>
      <c r="B769" s="3"/>
      <c r="C769" s="3"/>
      <c r="D769" s="3"/>
      <c r="E769" s="3"/>
      <c r="F769" s="1"/>
      <c r="G769" s="80"/>
      <c r="H769" s="80"/>
      <c r="I769" s="80"/>
      <c r="J769" s="80"/>
      <c r="K769" s="18">
        <v>13</v>
      </c>
      <c r="L769" s="18"/>
      <c r="Q769" s="18"/>
      <c r="T769" s="3" t="s">
        <v>1802</v>
      </c>
      <c r="X769" s="18"/>
      <c r="AB769" s="18"/>
      <c r="AC769" s="18"/>
      <c r="AE769" s="8" t="s">
        <v>3278</v>
      </c>
      <c r="AH769" s="3"/>
      <c r="AI769" s="8" t="s">
        <v>3279</v>
      </c>
      <c r="AK769" s="3"/>
      <c r="AM769" s="6"/>
      <c r="AN769" s="3"/>
      <c r="AO769" s="207"/>
      <c r="AP769" s="207"/>
      <c r="AQ769" s="207"/>
      <c r="AR769" s="105"/>
      <c r="AS769" s="98"/>
      <c r="AT769" s="105"/>
      <c r="AU769" s="105"/>
      <c r="AV769" s="105"/>
      <c r="AW769" s="105"/>
      <c r="AX769" s="105"/>
      <c r="AY769" s="258"/>
      <c r="AZ769" s="207"/>
      <c r="BA769" s="207"/>
      <c r="BB769" s="207"/>
      <c r="BC769" s="28"/>
      <c r="BD769" s="207"/>
      <c r="BE769" s="207"/>
      <c r="BF769" s="207"/>
      <c r="BG769" s="207"/>
      <c r="BH769" s="207"/>
      <c r="BI769" s="207"/>
      <c r="BJ769" s="207"/>
      <c r="BK769" s="207"/>
      <c r="BL769" s="207"/>
      <c r="BM769" s="207"/>
      <c r="BN769" s="207"/>
      <c r="BO769" s="207"/>
      <c r="BP769" s="207"/>
      <c r="BQ769" s="207"/>
      <c r="BR769" s="227"/>
      <c r="BS769" s="227" t="str">
        <f t="shared" si="26"/>
        <v xml:space="preserve">                </v>
      </c>
      <c r="BT769" s="207"/>
      <c r="BU769" s="207"/>
      <c r="BV769" s="207"/>
      <c r="BW769" s="207"/>
      <c r="BX769" s="207"/>
      <c r="BY769" s="207"/>
      <c r="BZ769" s="207"/>
      <c r="CA769" s="207"/>
      <c r="CB769" s="207"/>
      <c r="CC769" s="207"/>
      <c r="CD769" s="207"/>
      <c r="CE769" s="207"/>
      <c r="CF769" s="207"/>
      <c r="CG769" s="118"/>
      <c r="CH769" s="118"/>
      <c r="CI769" s="118"/>
      <c r="CJ769" s="118"/>
      <c r="CK769" s="207"/>
      <c r="CL769" s="207"/>
      <c r="CM769" s="207"/>
      <c r="CX769" s="65"/>
      <c r="CY769" s="65"/>
      <c r="CZ769" s="65"/>
      <c r="DA769" s="65"/>
      <c r="DB769" s="65"/>
      <c r="DC769" s="65"/>
      <c r="DD769" s="3"/>
      <c r="DG769" s="36"/>
      <c r="DH769" s="36"/>
      <c r="DI769" s="36"/>
      <c r="DJ769" s="36"/>
      <c r="DK769" s="36"/>
      <c r="DL769" s="36"/>
      <c r="DM769" s="65"/>
      <c r="DN769" s="65"/>
      <c r="DO769" s="65"/>
      <c r="DP769" s="65"/>
      <c r="DQ769" s="65"/>
      <c r="DR769" s="65"/>
      <c r="DS769" s="65"/>
      <c r="DT769" s="65"/>
      <c r="DU769" s="65"/>
      <c r="DV769" s="65"/>
      <c r="DW769" s="65"/>
      <c r="DX769" s="65"/>
      <c r="DY769" s="65"/>
      <c r="DZ769" s="65"/>
      <c r="EA769" s="36"/>
      <c r="EB769" s="36"/>
      <c r="EC769" s="36"/>
      <c r="ED769" s="36"/>
      <c r="EE769" s="36"/>
      <c r="EG769" s="36"/>
      <c r="EH769" s="36"/>
      <c r="EI769" s="36"/>
      <c r="EJ769" s="3"/>
      <c r="EM769" s="36"/>
      <c r="EN769" s="36"/>
      <c r="EO769" s="36"/>
      <c r="EP769" s="36"/>
      <c r="EQ769" s="36"/>
      <c r="ER769" s="36"/>
      <c r="ES769" s="65"/>
      <c r="ET769" s="65"/>
      <c r="EU769" s="65"/>
      <c r="EV769" s="65"/>
      <c r="EW769" s="65"/>
      <c r="EX769" s="65"/>
      <c r="EY769" s="65"/>
      <c r="EZ769" s="65"/>
      <c r="FA769" s="65"/>
      <c r="FB769" s="65"/>
      <c r="FC769" s="65"/>
      <c r="FD769" s="65"/>
      <c r="FE769" s="65"/>
      <c r="FF769" s="65"/>
      <c r="FG769" s="36"/>
      <c r="FH769" s="36"/>
      <c r="FI769" s="36"/>
      <c r="FJ769" s="36"/>
      <c r="FL769" s="36"/>
      <c r="FM769" s="36"/>
      <c r="FN769" s="36"/>
      <c r="FO769" s="3"/>
      <c r="FP769" s="3"/>
      <c r="FS769" s="36"/>
      <c r="FT769" s="36"/>
      <c r="FU769" s="36"/>
      <c r="FV769" s="36"/>
      <c r="FW769" s="36"/>
      <c r="FX769" s="36"/>
      <c r="FY769" s="65"/>
      <c r="FZ769" s="65"/>
      <c r="GA769" s="65"/>
      <c r="GB769" s="65"/>
      <c r="GC769" s="65"/>
      <c r="GD769" s="65"/>
      <c r="GE769" s="65"/>
      <c r="GF769" s="65"/>
      <c r="GG769" s="65"/>
      <c r="GH769" s="65"/>
      <c r="GI769" s="65"/>
      <c r="GJ769" s="65"/>
      <c r="GK769" s="65"/>
      <c r="GL769" s="65"/>
      <c r="GM769" s="36"/>
      <c r="GN769" s="36"/>
      <c r="GO769" s="36"/>
      <c r="GP769" s="2"/>
      <c r="GR769" s="36"/>
      <c r="GS769" s="36"/>
      <c r="GT769" s="36"/>
      <c r="GU769" s="36"/>
      <c r="GV769" s="36"/>
      <c r="GW769" s="36"/>
      <c r="GX769" s="36"/>
      <c r="GY769" s="36"/>
      <c r="GZ769" s="36"/>
      <c r="HA769" s="36"/>
      <c r="HB769" s="36"/>
      <c r="HC769" s="36"/>
      <c r="HD769" s="36"/>
      <c r="HE769" s="36"/>
      <c r="HF769" s="36"/>
      <c r="HG769" s="36"/>
      <c r="HH769" s="36"/>
      <c r="HI769" s="36"/>
      <c r="HJ769" s="36"/>
      <c r="HK769" s="36"/>
      <c r="HL769" s="36"/>
      <c r="HM769" s="36"/>
      <c r="HN769" s="36"/>
      <c r="HP769" s="36"/>
      <c r="HQ769" s="36"/>
      <c r="HR769" s="36"/>
      <c r="HS769" s="36"/>
      <c r="HT769" s="36"/>
      <c r="HU769" s="36"/>
      <c r="HV769" s="36"/>
      <c r="HW769" s="36"/>
      <c r="HX769" s="36"/>
      <c r="HY769" s="36"/>
      <c r="HZ769" s="3"/>
      <c r="IC769" s="36"/>
      <c r="ID769" s="36"/>
      <c r="IE769" s="36"/>
      <c r="IF769" s="36"/>
      <c r="IG769" s="36"/>
      <c r="IH769" s="36"/>
      <c r="II769" s="65"/>
      <c r="IJ769" s="65"/>
      <c r="IK769" s="65"/>
      <c r="IL769" s="65"/>
      <c r="IM769" s="65"/>
      <c r="IN769" s="65"/>
      <c r="IO769" s="65"/>
      <c r="IP769" s="65"/>
      <c r="IQ769" s="65"/>
      <c r="IR769" s="65"/>
      <c r="IS769" s="65"/>
      <c r="IT769" s="65"/>
      <c r="IU769" s="65"/>
      <c r="IV769" s="65"/>
      <c r="IW769" s="36"/>
      <c r="IX769" s="36"/>
      <c r="IY769" s="36"/>
      <c r="IZ769" s="3"/>
      <c r="JC769" s="36"/>
      <c r="JD769" s="36"/>
      <c r="JE769" s="36"/>
      <c r="JF769" s="36"/>
      <c r="JG769" s="36"/>
      <c r="JH769" s="36"/>
      <c r="JI769" s="65"/>
      <c r="JJ769" s="65"/>
      <c r="JK769" s="65"/>
      <c r="JL769" s="65"/>
      <c r="JM769" s="65"/>
      <c r="JN769" s="65"/>
      <c r="JO769" s="65"/>
      <c r="JP769" s="65"/>
      <c r="JQ769" s="65"/>
      <c r="JR769" s="65"/>
      <c r="JS769" s="65"/>
      <c r="JT769" s="65"/>
      <c r="JU769" s="65"/>
      <c r="JV769" s="65"/>
      <c r="JW769" s="36"/>
      <c r="JX769" s="36"/>
      <c r="JY769" s="36"/>
      <c r="JZ769" s="3"/>
      <c r="KG769" s="65"/>
      <c r="KH769" s="65"/>
      <c r="KI769" s="65"/>
      <c r="KJ769" s="65"/>
      <c r="KK769" s="65"/>
      <c r="KL769" s="65"/>
      <c r="KM769" s="65"/>
      <c r="KN769" s="65"/>
      <c r="KO769" s="65"/>
      <c r="KP769" s="65"/>
      <c r="KQ769" s="65"/>
      <c r="KR769" s="65"/>
      <c r="KW769" s="3"/>
      <c r="KZ769" s="36"/>
      <c r="LA769" s="36"/>
      <c r="LB769" s="36"/>
      <c r="LC769" s="36"/>
      <c r="LD769" s="36"/>
      <c r="LE769" s="65"/>
      <c r="LF769" s="65"/>
      <c r="LG769" s="65"/>
      <c r="LH769" s="65"/>
      <c r="LI769" s="65"/>
      <c r="LJ769" s="65"/>
      <c r="LK769" s="65"/>
      <c r="LL769" s="65"/>
      <c r="LM769" s="65"/>
      <c r="LN769" s="65"/>
      <c r="LO769" s="65"/>
      <c r="LP769" s="65"/>
      <c r="LQ769" s="65"/>
      <c r="LR769" s="36"/>
      <c r="LS769" s="36"/>
      <c r="LT769" s="36"/>
      <c r="LU769" s="3"/>
      <c r="LX769" s="36"/>
      <c r="LY769" s="36"/>
      <c r="LZ769" s="36"/>
      <c r="MA769" s="36"/>
      <c r="MB769" s="65"/>
      <c r="MC769" s="65"/>
      <c r="MD769" s="65"/>
      <c r="ME769" s="65"/>
      <c r="MF769" s="65"/>
      <c r="MG769" s="65"/>
      <c r="MH769" s="65"/>
      <c r="MI769" s="65"/>
      <c r="MJ769" s="65"/>
      <c r="MK769" s="65"/>
      <c r="ML769" s="65"/>
      <c r="MM769" s="65"/>
      <c r="MN769" s="36"/>
      <c r="MO769" s="36"/>
      <c r="MP769" s="36"/>
      <c r="MQ769" s="36"/>
      <c r="MR769" s="36"/>
      <c r="MS769" s="3"/>
      <c r="MU769" s="36"/>
      <c r="MV769" s="36"/>
      <c r="MW769" s="36"/>
      <c r="MX769" s="36"/>
      <c r="MY769" s="36"/>
      <c r="MZ769" s="65"/>
      <c r="NA769" s="65"/>
      <c r="NB769" s="65"/>
      <c r="NC769" s="65"/>
      <c r="ND769" s="65"/>
      <c r="NE769" s="65"/>
      <c r="NF769" s="65"/>
      <c r="NG769" s="65"/>
      <c r="NH769" s="65"/>
      <c r="NI769" s="65"/>
      <c r="NJ769" s="65"/>
      <c r="NK769" s="65"/>
      <c r="NL769" s="65"/>
      <c r="NM769" s="36"/>
      <c r="NN769" s="36"/>
      <c r="NO769" s="36"/>
      <c r="NP769" s="3"/>
      <c r="NS769" s="36"/>
      <c r="NT769" s="36"/>
      <c r="NU769" s="36"/>
      <c r="NV769" s="36"/>
      <c r="NW769" s="36"/>
      <c r="NX769" s="36"/>
      <c r="NY769" s="65"/>
      <c r="NZ769" s="65"/>
      <c r="OA769" s="65"/>
      <c r="OB769" s="65"/>
      <c r="OC769" s="65"/>
      <c r="OD769" s="65"/>
      <c r="OE769" s="65"/>
      <c r="OF769" s="65"/>
      <c r="OG769" s="65"/>
      <c r="OH769" s="65"/>
      <c r="OI769" s="65"/>
      <c r="OJ769" s="65"/>
      <c r="OK769" s="65"/>
      <c r="OL769" s="36"/>
      <c r="OM769" s="36"/>
      <c r="ON769" s="36"/>
      <c r="OO769" s="3"/>
      <c r="OR769" s="36"/>
      <c r="OS769" s="36"/>
      <c r="OT769" s="36"/>
      <c r="OU769" s="36"/>
      <c r="OV769" s="65"/>
      <c r="OW769" s="65"/>
      <c r="OX769" s="65"/>
      <c r="OY769" s="65"/>
      <c r="OZ769" s="65"/>
      <c r="PA769" s="65"/>
      <c r="PB769" s="65"/>
      <c r="PC769" s="65"/>
      <c r="PD769" s="65"/>
      <c r="PE769" s="65"/>
      <c r="PF769" s="65"/>
      <c r="PG769" s="65"/>
      <c r="PH769" s="36"/>
      <c r="PI769" s="36"/>
      <c r="PJ769" s="36"/>
      <c r="PK769" s="36"/>
      <c r="PL769" s="3"/>
      <c r="PO769" s="36"/>
      <c r="PP769" s="36"/>
      <c r="PQ769" s="36"/>
      <c r="PR769" s="36"/>
      <c r="PS769" s="36"/>
      <c r="PT769" s="65"/>
      <c r="PU769" s="65"/>
      <c r="PV769" s="65"/>
      <c r="PW769" s="65"/>
      <c r="PX769" s="65"/>
      <c r="PY769" s="65"/>
      <c r="PZ769" s="65"/>
      <c r="QA769" s="65"/>
      <c r="QB769" s="65"/>
      <c r="QC769" s="65"/>
      <c r="QD769" s="65"/>
      <c r="QE769" s="65"/>
      <c r="QF769" s="65"/>
      <c r="QG769" s="36"/>
      <c r="QH769" s="36"/>
      <c r="QI769" s="36"/>
      <c r="QJ769" s="36"/>
      <c r="QK769" s="3"/>
      <c r="QN769" s="36"/>
      <c r="QO769" s="36"/>
      <c r="QP769" s="36"/>
      <c r="QQ769" s="36"/>
      <c r="QR769" s="36"/>
      <c r="QS769" s="36"/>
      <c r="QT769" s="65"/>
      <c r="QU769" s="65"/>
      <c r="QV769" s="65"/>
      <c r="QW769" s="65"/>
      <c r="QX769" s="65"/>
      <c r="QY769" s="65"/>
      <c r="QZ769" s="65"/>
      <c r="RA769" s="65"/>
      <c r="RB769" s="65"/>
      <c r="RC769" s="65"/>
      <c r="RD769" s="65"/>
      <c r="RE769" s="65"/>
      <c r="RF769" s="65"/>
      <c r="RG769" s="65"/>
      <c r="RH769" s="65"/>
      <c r="RI769" s="36"/>
      <c r="RJ769" s="36"/>
      <c r="RK769" s="36"/>
      <c r="RL769" s="36"/>
      <c r="RM769" s="3"/>
      <c r="RP769" s="36"/>
      <c r="RQ769" s="36"/>
      <c r="RR769" s="36"/>
      <c r="RS769" s="36"/>
      <c r="RT769" s="65"/>
      <c r="RU769" s="65"/>
      <c r="RV769" s="65"/>
      <c r="RW769" s="65"/>
      <c r="RX769" s="65"/>
      <c r="RY769" s="65"/>
      <c r="RZ769" s="65"/>
      <c r="SA769" s="65"/>
      <c r="SB769" s="65"/>
      <c r="SC769" s="65"/>
      <c r="SD769" s="65"/>
      <c r="SE769" s="65"/>
      <c r="SF769" s="36"/>
      <c r="SG769" s="36"/>
      <c r="SH769" s="36"/>
      <c r="SI769" s="3"/>
      <c r="SL769" s="36"/>
      <c r="SM769" s="36"/>
      <c r="SN769" s="36"/>
      <c r="SO769" s="36"/>
      <c r="SP769" s="65"/>
      <c r="SQ769" s="65"/>
      <c r="SR769" s="65"/>
      <c r="SS769" s="65"/>
      <c r="ST769" s="65"/>
      <c r="SU769" s="65"/>
      <c r="SV769" s="65"/>
      <c r="SW769" s="65"/>
      <c r="SX769" s="65"/>
      <c r="SY769" s="65"/>
      <c r="SZ769" s="65"/>
      <c r="TA769" s="65"/>
      <c r="TB769" s="36"/>
      <c r="TC769" s="36"/>
      <c r="TD769" s="36"/>
      <c r="TE769" s="3"/>
      <c r="TH769" s="36"/>
      <c r="TI769" s="36"/>
      <c r="TJ769" s="36"/>
      <c r="TK769" s="36"/>
      <c r="TL769" s="36"/>
      <c r="TM769" s="36"/>
      <c r="TN769" s="65"/>
      <c r="TO769" s="65"/>
      <c r="TP769" s="65"/>
      <c r="TQ769" s="65"/>
      <c r="TR769" s="65"/>
      <c r="TS769" s="65"/>
      <c r="TT769" s="65"/>
      <c r="TU769" s="65"/>
      <c r="TV769" s="65"/>
      <c r="TW769" s="65"/>
      <c r="TX769" s="65"/>
      <c r="TY769" s="65"/>
      <c r="TZ769" s="65"/>
      <c r="UA769" s="65"/>
      <c r="UB769" s="36"/>
      <c r="UC769" s="36"/>
      <c r="UD769" s="36"/>
      <c r="UE769" s="3"/>
      <c r="UG769" s="36"/>
      <c r="UH769" s="36"/>
      <c r="UI769" s="36"/>
      <c r="UJ769" s="36"/>
      <c r="UK769" s="65"/>
      <c r="UL769" s="65"/>
      <c r="UM769" s="65"/>
      <c r="UN769" s="65"/>
      <c r="UO769" s="65"/>
      <c r="UP769" s="65"/>
      <c r="UQ769" s="65"/>
      <c r="UR769" s="65"/>
      <c r="US769" s="65"/>
      <c r="UT769" s="65"/>
      <c r="UU769" s="65"/>
      <c r="UV769" s="65"/>
      <c r="UW769" s="36"/>
      <c r="UX769" s="36"/>
      <c r="UY769" s="36"/>
      <c r="VF769" s="8" t="s">
        <v>5005</v>
      </c>
      <c r="VG769" s="8" t="s">
        <v>5083</v>
      </c>
      <c r="VH769" s="3"/>
      <c r="VJ769" s="58"/>
      <c r="VO769" s="3"/>
      <c r="VR769" s="3"/>
      <c r="VS769" s="3"/>
      <c r="VT769" s="6"/>
      <c r="VU769"/>
      <c r="VV769" s="2"/>
      <c r="VW769" s="2"/>
      <c r="VX769" s="3"/>
      <c r="VY769" s="3"/>
      <c r="VZ769" s="3"/>
      <c r="WA769" s="3"/>
      <c r="WC769" s="3"/>
      <c r="WD769" s="3"/>
      <c r="WE769" s="3"/>
      <c r="WF769" s="3"/>
      <c r="WG769" s="2"/>
      <c r="WH769" s="2"/>
      <c r="WI769" s="2"/>
      <c r="WJ769" s="2"/>
      <c r="WK769" s="2"/>
      <c r="WL769" s="2"/>
      <c r="WM769" s="2"/>
      <c r="WN769" s="2"/>
      <c r="WO769" s="2"/>
      <c r="WQ769" s="3"/>
      <c r="WR769" s="3"/>
      <c r="WS769" s="3"/>
      <c r="WT769" s="3"/>
      <c r="WU769" s="3"/>
      <c r="WV769" s="2"/>
      <c r="WW769" s="3"/>
      <c r="WX769" s="6"/>
      <c r="WZ769" s="6" t="s">
        <v>1802</v>
      </c>
      <c r="XA769" s="6" t="s">
        <v>3278</v>
      </c>
      <c r="XB769" s="6"/>
      <c r="XC769" s="6"/>
      <c r="XD769" s="6" t="s">
        <v>3279</v>
      </c>
      <c r="XE769" s="6"/>
      <c r="XF769" s="6"/>
      <c r="XG769" s="6" t="s">
        <v>1809</v>
      </c>
      <c r="XH769" s="6"/>
      <c r="XI769" s="6"/>
      <c r="XJ769" s="6"/>
      <c r="XK769" s="3"/>
      <c r="XL769" s="3" t="s">
        <v>1809</v>
      </c>
      <c r="XM769" s="6"/>
      <c r="XN769" s="6"/>
      <c r="XO769" s="6"/>
      <c r="XP769" s="6"/>
      <c r="XQ769" s="6"/>
      <c r="XS769" s="6"/>
      <c r="XT769" s="6"/>
      <c r="XW769" s="6"/>
      <c r="XX769" s="3"/>
      <c r="XY769" s="3"/>
      <c r="XZ769" s="6"/>
      <c r="YA769" s="6"/>
      <c r="YB769" s="3" t="s">
        <v>1013</v>
      </c>
      <c r="YC769" s="3"/>
      <c r="YD769" s="3"/>
      <c r="YH769" s="6"/>
      <c r="YJ769" s="8" t="s">
        <v>403</v>
      </c>
      <c r="YK769" s="3"/>
      <c r="YL769" s="3"/>
      <c r="YM769" s="3"/>
      <c r="YN769" s="3"/>
      <c r="YO769" s="3"/>
      <c r="YP769" s="3"/>
      <c r="YQ769" s="3"/>
      <c r="YR769" s="3"/>
      <c r="YS769" s="3"/>
      <c r="YT769" s="3"/>
      <c r="YU769" s="3"/>
      <c r="YV769" s="3"/>
      <c r="YW769" s="6"/>
      <c r="YY769" s="3"/>
      <c r="YZ769" s="3"/>
      <c r="ZA769" s="6"/>
      <c r="ZB769" s="3"/>
      <c r="ZC769" s="6"/>
      <c r="ZD769" s="24"/>
      <c r="ZF769" s="24"/>
      <c r="ZH769" s="13"/>
      <c r="ZI769" s="3"/>
      <c r="ZJ769" s="3"/>
    </row>
    <row r="770" spans="1:686" ht="33" hidden="1" customHeight="1" x14ac:dyDescent="0.2">
      <c r="A770" s="3" t="s">
        <v>5686</v>
      </c>
      <c r="F770" s="4" t="s">
        <v>4617</v>
      </c>
      <c r="I770" s="80" t="s">
        <v>5685</v>
      </c>
      <c r="J770" s="83" t="s">
        <v>5597</v>
      </c>
      <c r="K770" s="6">
        <v>20</v>
      </c>
      <c r="M770" s="3" t="s">
        <v>969</v>
      </c>
      <c r="P770" s="3">
        <v>3</v>
      </c>
      <c r="Q770" s="6" t="s">
        <v>2317</v>
      </c>
      <c r="S770" s="3" t="s">
        <v>75</v>
      </c>
      <c r="T770" s="3" t="s">
        <v>1022</v>
      </c>
      <c r="U770" s="3" t="s">
        <v>1679</v>
      </c>
      <c r="V770" s="3" t="s">
        <v>49</v>
      </c>
      <c r="W770" s="3" t="s">
        <v>2114</v>
      </c>
      <c r="Y770" s="3" t="s">
        <v>2229</v>
      </c>
      <c r="Z770" s="3" t="s">
        <v>2175</v>
      </c>
      <c r="AB770" s="6" t="s">
        <v>1837</v>
      </c>
      <c r="AC770" s="6" t="s">
        <v>145</v>
      </c>
      <c r="AD770" s="3" t="s">
        <v>3315</v>
      </c>
      <c r="AE770" s="3" t="s">
        <v>3099</v>
      </c>
      <c r="AF770" s="3" t="s">
        <v>49</v>
      </c>
      <c r="AG770" s="8"/>
      <c r="AI770" s="3" t="s">
        <v>3314</v>
      </c>
      <c r="AJ770" s="3" t="s">
        <v>542</v>
      </c>
      <c r="AL770" s="3" t="s">
        <v>5206</v>
      </c>
      <c r="AO770"/>
      <c r="AP770" s="28">
        <v>1</v>
      </c>
      <c r="AQ770" s="28">
        <v>60</v>
      </c>
      <c r="AR770" s="98" t="s">
        <v>2762</v>
      </c>
      <c r="AT770" s="98">
        <v>63</v>
      </c>
      <c r="AU770" s="98">
        <v>63</v>
      </c>
      <c r="AV770" s="98">
        <v>0</v>
      </c>
      <c r="AW770" s="98">
        <v>19.899999999999999</v>
      </c>
      <c r="AX770" s="98">
        <v>3.1</v>
      </c>
      <c r="AY770" s="226" t="s">
        <v>49</v>
      </c>
      <c r="AZ770" s="28" t="s">
        <v>557</v>
      </c>
      <c r="BA770" s="28" t="s">
        <v>542</v>
      </c>
      <c r="BB770" s="28" t="s">
        <v>542</v>
      </c>
      <c r="BC770" s="28" t="s">
        <v>542</v>
      </c>
      <c r="BD770" s="28" t="s">
        <v>29</v>
      </c>
      <c r="BE770" s="28" t="s">
        <v>10</v>
      </c>
      <c r="BF770" s="28" t="s">
        <v>195</v>
      </c>
      <c r="BG770" s="28" t="s">
        <v>29</v>
      </c>
      <c r="BH770" s="28" t="s">
        <v>4231</v>
      </c>
      <c r="BI770" s="28" t="s">
        <v>1529</v>
      </c>
      <c r="BK770" s="28" t="s">
        <v>1529</v>
      </c>
      <c r="BL770" s="28">
        <v>1</v>
      </c>
      <c r="BM770" s="28" t="s">
        <v>448</v>
      </c>
      <c r="BN770" s="28" t="s">
        <v>448</v>
      </c>
      <c r="BO770" s="28" t="s">
        <v>448</v>
      </c>
      <c r="BQ770" s="28" t="s">
        <v>4455</v>
      </c>
      <c r="BR770" s="227" t="s">
        <v>457</v>
      </c>
      <c r="BS770" s="227" t="str">
        <f t="shared" si="26"/>
        <v xml:space="preserve"> RS EDI-BD    EDI-DT          </v>
      </c>
      <c r="BT770" s="28" t="s">
        <v>4168</v>
      </c>
      <c r="BU770" s="28" t="s">
        <v>8163</v>
      </c>
      <c r="CF770" s="9" t="s">
        <v>4460</v>
      </c>
      <c r="CI770" s="118" t="s">
        <v>5685</v>
      </c>
      <c r="CJ770" s="83" t="s">
        <v>5597</v>
      </c>
      <c r="CK770" s="232" t="s">
        <v>4584</v>
      </c>
      <c r="CL770" s="260"/>
      <c r="CM770" s="260"/>
      <c r="CN770" s="10" t="s">
        <v>178</v>
      </c>
      <c r="CO770" s="9"/>
      <c r="CP770" s="9"/>
      <c r="CQ770" s="9"/>
      <c r="CR770" s="9"/>
      <c r="CS770" s="9"/>
      <c r="CT770" s="9"/>
      <c r="CU770" s="9"/>
      <c r="CV770" s="9"/>
      <c r="CW770" s="9"/>
      <c r="CX770" s="68"/>
      <c r="CY770" s="68"/>
      <c r="CZ770" s="68"/>
      <c r="DA770" s="68"/>
      <c r="DB770" s="68"/>
      <c r="DC770" s="68"/>
      <c r="DD770" s="9"/>
      <c r="DE770" s="9"/>
      <c r="DF770" s="9"/>
      <c r="DG770" s="38"/>
      <c r="DH770" s="38"/>
      <c r="DI770" s="38"/>
      <c r="DJ770" s="38"/>
      <c r="DK770" s="38"/>
      <c r="DL770" s="38"/>
      <c r="DM770" s="68"/>
      <c r="DN770" s="68"/>
      <c r="DO770" s="68"/>
      <c r="DP770" s="68"/>
      <c r="DQ770" s="68"/>
      <c r="DR770" s="68"/>
      <c r="DS770" s="68"/>
      <c r="DT770" s="68"/>
      <c r="DU770" s="68"/>
      <c r="DV770" s="68"/>
      <c r="DW770" s="68"/>
      <c r="DX770" s="68"/>
      <c r="DY770" s="68"/>
      <c r="DZ770" s="68"/>
      <c r="EA770" s="38"/>
      <c r="EB770" s="38"/>
      <c r="EC770" s="38"/>
      <c r="ED770" s="38"/>
      <c r="EE770" s="38"/>
      <c r="EG770" s="38"/>
      <c r="EH770" s="38"/>
      <c r="EI770" s="38"/>
      <c r="EJ770" s="3" t="s">
        <v>1778</v>
      </c>
      <c r="EK770" s="3" t="s">
        <v>1778</v>
      </c>
      <c r="EL770" s="3" t="s">
        <v>1778</v>
      </c>
      <c r="EM770" s="38"/>
      <c r="EN770" s="38"/>
      <c r="EO770" s="38"/>
      <c r="EP770" s="38"/>
      <c r="EQ770" s="38"/>
      <c r="ER770" s="38"/>
      <c r="ES770" s="68"/>
      <c r="ET770" s="68"/>
      <c r="EU770" s="68"/>
      <c r="EV770" s="68"/>
      <c r="EW770" s="68"/>
      <c r="EX770" s="68"/>
      <c r="EY770" s="68"/>
      <c r="EZ770" s="68"/>
      <c r="FA770" s="68"/>
      <c r="FB770" s="68"/>
      <c r="FC770" s="68"/>
      <c r="FD770" s="68"/>
      <c r="FE770" s="68"/>
      <c r="FF770" s="68"/>
      <c r="FG770" s="38"/>
      <c r="FH770" s="38"/>
      <c r="FI770" s="38"/>
      <c r="FJ770" s="38"/>
      <c r="FL770" s="38"/>
      <c r="FM770" s="38"/>
      <c r="FN770" s="38"/>
      <c r="FO770" s="3" t="s">
        <v>4167</v>
      </c>
      <c r="FQ770" s="3" t="s">
        <v>4167</v>
      </c>
      <c r="FR770" s="3" t="s">
        <v>4164</v>
      </c>
      <c r="FS770" s="38"/>
      <c r="FT770" s="38"/>
      <c r="FU770" s="38"/>
      <c r="FV770" s="38"/>
      <c r="FW770" s="38"/>
      <c r="FX770" s="38"/>
      <c r="FY770" s="68"/>
      <c r="FZ770" s="68"/>
      <c r="GA770" s="68"/>
      <c r="GB770" s="68"/>
      <c r="GC770" s="68"/>
      <c r="GD770" s="68"/>
      <c r="GE770" s="68"/>
      <c r="GF770" s="68"/>
      <c r="GG770" s="68"/>
      <c r="GH770" s="68"/>
      <c r="GI770" s="68"/>
      <c r="GJ770" s="68"/>
      <c r="GK770" s="68"/>
      <c r="GL770" s="68"/>
      <c r="GM770" s="38"/>
      <c r="GN770" s="38"/>
      <c r="GO770" s="38"/>
      <c r="GP770" s="2"/>
      <c r="GR770" s="38"/>
      <c r="GS770" s="38"/>
      <c r="GT770" s="38"/>
      <c r="GU770" s="38"/>
      <c r="GV770" s="38"/>
      <c r="GW770" s="38"/>
      <c r="GX770" s="38"/>
      <c r="GY770" s="38"/>
      <c r="GZ770" s="38"/>
      <c r="HA770" s="38"/>
      <c r="HB770" s="38"/>
      <c r="HC770" s="38"/>
      <c r="HD770" s="38"/>
      <c r="HE770" s="38"/>
      <c r="HF770" s="38"/>
      <c r="HG770" s="38"/>
      <c r="HH770" s="38"/>
      <c r="HI770" s="38"/>
      <c r="HJ770" s="38"/>
      <c r="HK770" s="38"/>
      <c r="HL770" s="38"/>
      <c r="HM770" s="38"/>
      <c r="HN770" s="38"/>
      <c r="HO770" s="3" t="s">
        <v>542</v>
      </c>
      <c r="HP770" s="38"/>
      <c r="HQ770" s="38"/>
      <c r="HR770" s="38"/>
      <c r="HS770" s="38"/>
      <c r="HT770" s="38"/>
      <c r="HU770" s="38"/>
      <c r="HV770" s="38"/>
      <c r="HW770" s="38"/>
      <c r="HX770" s="38"/>
      <c r="HY770" s="38"/>
      <c r="HZ770" s="9"/>
      <c r="IA770" s="9"/>
      <c r="IB770" s="9"/>
      <c r="IC770" s="38"/>
      <c r="ID770" s="38"/>
      <c r="IE770" s="38"/>
      <c r="IF770" s="38"/>
      <c r="IG770" s="38"/>
      <c r="IH770" s="38"/>
      <c r="II770" s="68"/>
      <c r="IJ770" s="68"/>
      <c r="IK770" s="68"/>
      <c r="IL770" s="68"/>
      <c r="IM770" s="68"/>
      <c r="IN770" s="68"/>
      <c r="IO770" s="68"/>
      <c r="IP770" s="68"/>
      <c r="IQ770" s="68"/>
      <c r="IR770" s="68"/>
      <c r="IS770" s="68"/>
      <c r="IT770" s="68"/>
      <c r="IU770" s="68"/>
      <c r="IV770" s="68"/>
      <c r="IW770" s="38"/>
      <c r="IX770" s="38"/>
      <c r="IY770" s="38"/>
      <c r="IZ770" s="9"/>
      <c r="JA770" s="9"/>
      <c r="JB770" s="9"/>
      <c r="JC770" s="38"/>
      <c r="JD770" s="38"/>
      <c r="JE770" s="38"/>
      <c r="JF770" s="38"/>
      <c r="JG770" s="38"/>
      <c r="JH770" s="38"/>
      <c r="JI770" s="68"/>
      <c r="JJ770" s="68"/>
      <c r="JK770" s="68"/>
      <c r="JL770" s="68"/>
      <c r="JM770" s="68"/>
      <c r="JN770" s="68"/>
      <c r="JO770" s="68"/>
      <c r="JP770" s="68"/>
      <c r="JQ770" s="68"/>
      <c r="JR770" s="68"/>
      <c r="JS770" s="68"/>
      <c r="JT770" s="68"/>
      <c r="JU770" s="68"/>
      <c r="JV770" s="68"/>
      <c r="JW770" s="38"/>
      <c r="JX770" s="38"/>
      <c r="JY770" s="38"/>
      <c r="KW770" s="9"/>
      <c r="KX770" s="9"/>
      <c r="KY770" s="9"/>
      <c r="KZ770" s="38"/>
      <c r="LA770" s="38"/>
      <c r="LB770" s="38"/>
      <c r="LC770" s="38"/>
      <c r="LD770" s="38"/>
      <c r="LE770" s="68"/>
      <c r="LF770" s="68"/>
      <c r="LG770" s="68"/>
      <c r="LH770" s="68"/>
      <c r="LI770" s="68"/>
      <c r="LJ770" s="68"/>
      <c r="LK770" s="68"/>
      <c r="LL770" s="68"/>
      <c r="LM770" s="68"/>
      <c r="LN770" s="68"/>
      <c r="LO770" s="68"/>
      <c r="LP770" s="68"/>
      <c r="LQ770" s="68"/>
      <c r="LR770" s="38"/>
      <c r="LS770" s="38"/>
      <c r="LT770" s="38"/>
      <c r="LU770" s="3" t="s">
        <v>4146</v>
      </c>
      <c r="LV770" s="3" t="s">
        <v>4146</v>
      </c>
      <c r="LW770" s="3" t="s">
        <v>4146</v>
      </c>
      <c r="LX770" s="38"/>
      <c r="LY770" s="38"/>
      <c r="LZ770" s="38"/>
      <c r="MA770" s="38"/>
      <c r="MB770" s="68"/>
      <c r="MC770" s="68"/>
      <c r="MD770" s="68"/>
      <c r="ME770" s="68"/>
      <c r="MF770" s="68"/>
      <c r="MG770" s="68"/>
      <c r="MH770" s="68"/>
      <c r="MI770" s="68"/>
      <c r="MJ770" s="68"/>
      <c r="MK770" s="68"/>
      <c r="ML770" s="68"/>
      <c r="MM770" s="68"/>
      <c r="MN770" s="38"/>
      <c r="MO770" s="38"/>
      <c r="MP770" s="38"/>
      <c r="MQ770" s="38"/>
      <c r="MR770" s="38"/>
      <c r="MS770" s="9"/>
      <c r="MT770" s="9"/>
      <c r="MU770" s="38"/>
      <c r="MV770" s="38"/>
      <c r="MW770" s="38"/>
      <c r="MX770" s="38"/>
      <c r="MY770" s="38"/>
      <c r="MZ770" s="68"/>
      <c r="NA770" s="68"/>
      <c r="NB770" s="68"/>
      <c r="NC770" s="68"/>
      <c r="ND770" s="68"/>
      <c r="NE770" s="68"/>
      <c r="NF770" s="68"/>
      <c r="NG770" s="68"/>
      <c r="NH770" s="68"/>
      <c r="NI770" s="68"/>
      <c r="NJ770" s="68"/>
      <c r="NK770" s="68"/>
      <c r="NL770" s="68"/>
      <c r="NM770" s="38"/>
      <c r="NN770" s="38"/>
      <c r="NO770" s="38"/>
      <c r="NP770" s="9"/>
      <c r="NQ770" s="9"/>
      <c r="NR770" s="9"/>
      <c r="NS770" s="38"/>
      <c r="NT770" s="38"/>
      <c r="NU770" s="38"/>
      <c r="NV770" s="38"/>
      <c r="NW770" s="38"/>
      <c r="NX770" s="38"/>
      <c r="NY770" s="68"/>
      <c r="NZ770" s="68"/>
      <c r="OA770" s="68"/>
      <c r="OB770" s="68"/>
      <c r="OC770" s="68"/>
      <c r="OD770" s="68"/>
      <c r="OE770" s="68"/>
      <c r="OF770" s="68"/>
      <c r="OG770" s="68"/>
      <c r="OH770" s="68"/>
      <c r="OI770" s="68"/>
      <c r="OJ770" s="68"/>
      <c r="OK770" s="68"/>
      <c r="OL770" s="38"/>
      <c r="OM770" s="38"/>
      <c r="ON770" s="38"/>
      <c r="OO770" s="9"/>
      <c r="OP770" s="9"/>
      <c r="OQ770" s="9"/>
      <c r="OR770" s="38"/>
      <c r="OS770" s="38"/>
      <c r="OT770" s="38"/>
      <c r="OU770" s="38"/>
      <c r="OV770" s="68"/>
      <c r="OW770" s="68"/>
      <c r="OX770" s="68"/>
      <c r="OY770" s="68"/>
      <c r="OZ770" s="68"/>
      <c r="PA770" s="68"/>
      <c r="PB770" s="68"/>
      <c r="PC770" s="68"/>
      <c r="PD770" s="68"/>
      <c r="PE770" s="68"/>
      <c r="PF770" s="68"/>
      <c r="PG770" s="68"/>
      <c r="PH770" s="38"/>
      <c r="PI770" s="38"/>
      <c r="PJ770" s="38"/>
      <c r="PK770" s="38"/>
      <c r="PL770" s="9"/>
      <c r="PM770" s="9"/>
      <c r="PN770" s="9"/>
      <c r="PO770" s="38"/>
      <c r="PP770" s="38"/>
      <c r="PQ770" s="38"/>
      <c r="PR770" s="38"/>
      <c r="PS770" s="38"/>
      <c r="PT770" s="68"/>
      <c r="PU770" s="68"/>
      <c r="PV770" s="68"/>
      <c r="PW770" s="68"/>
      <c r="PX770" s="68"/>
      <c r="PY770" s="68"/>
      <c r="PZ770" s="68"/>
      <c r="QA770" s="68"/>
      <c r="QB770" s="68"/>
      <c r="QC770" s="68"/>
      <c r="QD770" s="68"/>
      <c r="QE770" s="68"/>
      <c r="QF770" s="68"/>
      <c r="QG770" s="38"/>
      <c r="QH770" s="38"/>
      <c r="QI770" s="38"/>
      <c r="QJ770" s="38"/>
      <c r="QK770" s="9"/>
      <c r="QL770" s="9"/>
      <c r="QM770" s="9"/>
      <c r="QN770" s="38"/>
      <c r="QO770" s="38"/>
      <c r="QP770" s="38"/>
      <c r="QQ770" s="38"/>
      <c r="QR770" s="38"/>
      <c r="QS770" s="38"/>
      <c r="QT770" s="68"/>
      <c r="QU770" s="68"/>
      <c r="QV770" s="68"/>
      <c r="QW770" s="68"/>
      <c r="QX770" s="68"/>
      <c r="QY770" s="68"/>
      <c r="QZ770" s="68"/>
      <c r="RA770" s="68"/>
      <c r="RB770" s="68"/>
      <c r="RC770" s="68"/>
      <c r="RD770" s="68"/>
      <c r="RE770" s="68"/>
      <c r="RF770" s="68"/>
      <c r="RG770" s="68"/>
      <c r="RH770" s="68"/>
      <c r="RI770" s="38"/>
      <c r="RJ770" s="38"/>
      <c r="RK770" s="38"/>
      <c r="RL770" s="38"/>
      <c r="RM770" s="9"/>
      <c r="RN770" s="9"/>
      <c r="RO770" s="9"/>
      <c r="RP770" s="38"/>
      <c r="RQ770" s="38"/>
      <c r="RR770" s="38"/>
      <c r="RS770" s="38"/>
      <c r="RT770" s="68"/>
      <c r="RU770" s="68"/>
      <c r="RV770" s="68"/>
      <c r="RW770" s="68"/>
      <c r="RX770" s="68"/>
      <c r="RY770" s="68"/>
      <c r="RZ770" s="68"/>
      <c r="SA770" s="68"/>
      <c r="SB770" s="68"/>
      <c r="SC770" s="68"/>
      <c r="SD770" s="68"/>
      <c r="SE770" s="68"/>
      <c r="SF770" s="38"/>
      <c r="SG770" s="38"/>
      <c r="SH770" s="38"/>
      <c r="SI770" s="9"/>
      <c r="SJ770" s="9"/>
      <c r="SK770" s="9"/>
      <c r="SL770" s="38"/>
      <c r="SM770" s="38"/>
      <c r="SN770" s="38"/>
      <c r="SO770" s="38"/>
      <c r="SP770" s="68"/>
      <c r="SQ770" s="68"/>
      <c r="SR770" s="68"/>
      <c r="SS770" s="68"/>
      <c r="ST770" s="68"/>
      <c r="SU770" s="68"/>
      <c r="SV770" s="68"/>
      <c r="SW770" s="68"/>
      <c r="SX770" s="68"/>
      <c r="SY770" s="68"/>
      <c r="SZ770" s="68"/>
      <c r="TA770" s="68"/>
      <c r="TB770" s="38"/>
      <c r="TC770" s="38"/>
      <c r="TD770" s="38"/>
      <c r="TE770" s="9"/>
      <c r="TF770" s="9"/>
      <c r="TG770" s="9"/>
      <c r="TN770" s="68"/>
      <c r="TO770" s="68"/>
      <c r="TP770" s="68"/>
      <c r="TQ770" s="68"/>
      <c r="TR770" s="68"/>
      <c r="TS770" s="68"/>
      <c r="TT770" s="68"/>
      <c r="TU770" s="68"/>
      <c r="TV770" s="68"/>
      <c r="TW770" s="68"/>
      <c r="TX770" s="68"/>
      <c r="TY770" s="68"/>
      <c r="TZ770" s="68"/>
      <c r="UA770" s="68"/>
      <c r="UK770" s="68"/>
      <c r="UL770" s="68"/>
      <c r="UM770" s="68"/>
      <c r="UN770" s="68"/>
      <c r="UO770" s="68"/>
      <c r="UP770" s="68"/>
      <c r="UQ770" s="68"/>
      <c r="UR770" s="68"/>
      <c r="US770" s="68"/>
      <c r="UT770" s="68"/>
      <c r="UU770" s="68"/>
      <c r="UV770" s="68"/>
      <c r="VE770" s="9"/>
      <c r="VF770" s="3" t="s">
        <v>4514</v>
      </c>
      <c r="VG770"/>
      <c r="VH770"/>
      <c r="VI770"/>
      <c r="VJ770"/>
      <c r="VQ770" s="3" t="s">
        <v>969</v>
      </c>
      <c r="VR770" s="35" t="s">
        <v>969</v>
      </c>
      <c r="VS770" s="3" t="s">
        <v>969</v>
      </c>
      <c r="VT770" s="6" t="s">
        <v>969</v>
      </c>
      <c r="VV770" s="2" t="s">
        <v>5941</v>
      </c>
      <c r="VW770" s="2" t="s">
        <v>5866</v>
      </c>
      <c r="VX770" s="3" t="s">
        <v>5944</v>
      </c>
      <c r="VZ770" s="3" t="s">
        <v>777</v>
      </c>
      <c r="WG770" s="99" t="s">
        <v>5935</v>
      </c>
      <c r="WH770" s="2" t="s">
        <v>5942</v>
      </c>
      <c r="WI770" s="2" t="s">
        <v>5943</v>
      </c>
      <c r="WJ770" s="2">
        <f>30/63</f>
        <v>0.47619047619047616</v>
      </c>
      <c r="WK770" s="2">
        <f>33/63</f>
        <v>0.52380952380952384</v>
      </c>
      <c r="WN770" s="2" t="s">
        <v>3099</v>
      </c>
      <c r="WQ770" s="91" t="s">
        <v>537</v>
      </c>
      <c r="WT770" s="3" t="s">
        <v>5838</v>
      </c>
      <c r="WU770" s="3" t="s">
        <v>5839</v>
      </c>
      <c r="WV770" s="99" t="s">
        <v>2555</v>
      </c>
      <c r="WW770" s="3" t="s">
        <v>5945</v>
      </c>
      <c r="WZ770" s="6" t="s">
        <v>1022</v>
      </c>
      <c r="XA770" s="6" t="s">
        <v>3099</v>
      </c>
      <c r="XB770" s="6" t="s">
        <v>49</v>
      </c>
      <c r="XD770" s="6" t="s">
        <v>3314</v>
      </c>
      <c r="XE770" s="6" t="s">
        <v>542</v>
      </c>
      <c r="XF770" s="6" t="s">
        <v>1895</v>
      </c>
      <c r="XG770" s="6" t="s">
        <v>810</v>
      </c>
      <c r="XH770" s="6" t="s">
        <v>5946</v>
      </c>
      <c r="XK770" s="3" t="s">
        <v>427</v>
      </c>
      <c r="XL770" s="3" t="s">
        <v>810</v>
      </c>
      <c r="XU770" s="3" t="s">
        <v>49</v>
      </c>
      <c r="XV770" s="3">
        <v>1</v>
      </c>
      <c r="XX770" s="3" t="s">
        <v>802</v>
      </c>
      <c r="YB770" s="3" t="s">
        <v>802</v>
      </c>
      <c r="YI770" s="3" t="s">
        <v>786</v>
      </c>
      <c r="YJ770" s="3" t="s">
        <v>455</v>
      </c>
      <c r="YL770" s="3" t="s">
        <v>458</v>
      </c>
      <c r="YM770" s="3" t="s">
        <v>537</v>
      </c>
      <c r="YP770" s="3" t="s">
        <v>2749</v>
      </c>
      <c r="YQ770" s="3" t="s">
        <v>3899</v>
      </c>
      <c r="YR770" s="3" t="s">
        <v>3904</v>
      </c>
      <c r="YS770" s="3" t="s">
        <v>1679</v>
      </c>
      <c r="YT770" s="3" t="s">
        <v>49</v>
      </c>
      <c r="YU770" s="3" t="s">
        <v>3949</v>
      </c>
      <c r="YV770" s="3" t="s">
        <v>1680</v>
      </c>
      <c r="YW770" s="6" t="s">
        <v>1894</v>
      </c>
      <c r="YX770" s="3" t="s">
        <v>1895</v>
      </c>
      <c r="YY770" s="3" t="s">
        <v>2114</v>
      </c>
      <c r="YZ770" s="3" t="s">
        <v>49</v>
      </c>
      <c r="ZA770" s="6" t="s">
        <v>1837</v>
      </c>
      <c r="ZB770" s="3" t="s">
        <v>145</v>
      </c>
      <c r="ZC770" s="6" t="s">
        <v>1893</v>
      </c>
      <c r="ZD770" s="24" t="s">
        <v>456</v>
      </c>
      <c r="ZH770" s="13" t="s">
        <v>733</v>
      </c>
      <c r="ZI770" s="3" t="s">
        <v>723</v>
      </c>
      <c r="ZJ770" s="3" t="s">
        <v>734</v>
      </c>
    </row>
    <row r="771" spans="1:686" ht="33" hidden="1" customHeight="1" x14ac:dyDescent="0.2">
      <c r="F771" s="4" t="s">
        <v>4513</v>
      </c>
      <c r="J771" s="83"/>
      <c r="K771" s="6">
        <v>20</v>
      </c>
      <c r="T771" s="3" t="s">
        <v>1023</v>
      </c>
      <c r="AF771" s="3" t="s">
        <v>49</v>
      </c>
      <c r="AI771" s="3" t="s">
        <v>3313</v>
      </c>
      <c r="AL771"/>
      <c r="AO771"/>
      <c r="AP771"/>
      <c r="AQ771"/>
      <c r="BH771" s="28" t="s">
        <v>4231</v>
      </c>
      <c r="BI771" s="9"/>
      <c r="BJ771" s="9"/>
      <c r="BK771" s="9"/>
      <c r="BL771" s="9"/>
      <c r="BM771" s="9"/>
      <c r="BN771" s="9"/>
      <c r="BO771" s="9"/>
      <c r="BP771" s="9"/>
      <c r="BQ771" s="28" t="s">
        <v>4455</v>
      </c>
      <c r="BS771" s="227" t="str">
        <f t="shared" si="26"/>
        <v xml:space="preserve">                </v>
      </c>
      <c r="BT771" s="9"/>
      <c r="BU771" s="9"/>
      <c r="BV771" s="9"/>
      <c r="BW771" s="9"/>
      <c r="BX771" s="9"/>
      <c r="BY771" s="9"/>
      <c r="BZ771" s="9"/>
      <c r="CA771" s="9"/>
      <c r="CB771" s="9"/>
      <c r="CC771" s="9"/>
      <c r="CD771" s="9"/>
      <c r="CE771" s="9"/>
      <c r="CF771" s="9"/>
      <c r="CJ771" s="83"/>
      <c r="CK771" s="9"/>
      <c r="CL771" s="261"/>
      <c r="CM771" s="261"/>
      <c r="CN771" s="9"/>
      <c r="CO771" s="9"/>
      <c r="CP771" s="9"/>
      <c r="CQ771" s="9"/>
      <c r="CR771" s="9"/>
      <c r="CS771" s="9"/>
      <c r="CT771" s="9"/>
      <c r="CU771" s="9"/>
      <c r="CV771" s="9"/>
      <c r="CW771" s="9"/>
      <c r="CX771" s="68"/>
      <c r="CY771" s="68"/>
      <c r="CZ771" s="68"/>
      <c r="DA771" s="68"/>
      <c r="DB771" s="68"/>
      <c r="DC771" s="68"/>
      <c r="DD771" s="9"/>
      <c r="DE771" s="9"/>
      <c r="DF771" s="9"/>
      <c r="DG771" s="38"/>
      <c r="DH771" s="38"/>
      <c r="DI771" s="38"/>
      <c r="DJ771" s="38"/>
      <c r="DK771" s="38"/>
      <c r="DL771" s="38"/>
      <c r="DM771" s="68"/>
      <c r="DN771" s="68"/>
      <c r="DO771" s="68"/>
      <c r="DP771" s="68"/>
      <c r="DQ771" s="68"/>
      <c r="DR771" s="68"/>
      <c r="DS771" s="68"/>
      <c r="DT771" s="68"/>
      <c r="DU771" s="68"/>
      <c r="DV771" s="68"/>
      <c r="DW771" s="68"/>
      <c r="DX771" s="68"/>
      <c r="DY771" s="68"/>
      <c r="DZ771" s="68"/>
      <c r="EA771" s="38"/>
      <c r="EB771" s="38"/>
      <c r="EC771" s="38"/>
      <c r="ED771" s="38"/>
      <c r="EE771" s="38"/>
      <c r="EG771" s="38"/>
      <c r="EH771" s="38"/>
      <c r="EI771" s="38"/>
      <c r="EJ771" s="9"/>
      <c r="EK771" s="9"/>
      <c r="EL771" s="9"/>
      <c r="EM771" s="38"/>
      <c r="EN771" s="38"/>
      <c r="EO771" s="38"/>
      <c r="EP771" s="38"/>
      <c r="EQ771" s="38"/>
      <c r="ER771" s="38"/>
      <c r="ES771" s="68"/>
      <c r="ET771" s="68"/>
      <c r="EU771" s="68"/>
      <c r="EV771" s="68"/>
      <c r="EW771" s="68"/>
      <c r="EX771" s="68"/>
      <c r="EY771" s="68"/>
      <c r="EZ771" s="68"/>
      <c r="FA771" s="68"/>
      <c r="FB771" s="68"/>
      <c r="FC771" s="68"/>
      <c r="FD771" s="68"/>
      <c r="FE771" s="68"/>
      <c r="FF771" s="68"/>
      <c r="FG771" s="38"/>
      <c r="FH771" s="38"/>
      <c r="FI771" s="38"/>
      <c r="FJ771" s="38"/>
      <c r="FL771" s="38"/>
      <c r="FM771" s="38"/>
      <c r="FN771" s="38"/>
      <c r="FO771" s="9"/>
      <c r="FP771" s="9"/>
      <c r="FQ771" s="9"/>
      <c r="FR771" s="9"/>
      <c r="FS771" s="38"/>
      <c r="FT771" s="38"/>
      <c r="FU771" s="38"/>
      <c r="FV771" s="38"/>
      <c r="FW771" s="38"/>
      <c r="FX771" s="38"/>
      <c r="FY771" s="68"/>
      <c r="FZ771" s="68"/>
      <c r="GA771" s="68"/>
      <c r="GB771" s="68"/>
      <c r="GC771" s="68"/>
      <c r="GD771" s="68"/>
      <c r="GE771" s="68"/>
      <c r="GF771" s="68"/>
      <c r="GG771" s="68"/>
      <c r="GH771" s="68"/>
      <c r="GI771" s="68"/>
      <c r="GJ771" s="68"/>
      <c r="GK771" s="68"/>
      <c r="GL771" s="68"/>
      <c r="GM771" s="38"/>
      <c r="GN771" s="38"/>
      <c r="GO771" s="38"/>
      <c r="GP771" s="2"/>
      <c r="GR771" s="38"/>
      <c r="GS771" s="38"/>
      <c r="GT771" s="38"/>
      <c r="GU771" s="38"/>
      <c r="GV771" s="38"/>
      <c r="GW771" s="38"/>
      <c r="GX771" s="38"/>
      <c r="GY771" s="38"/>
      <c r="GZ771" s="38"/>
      <c r="HA771" s="38"/>
      <c r="HB771" s="38"/>
      <c r="HC771" s="38"/>
      <c r="HD771" s="38"/>
      <c r="HE771" s="38"/>
      <c r="HF771" s="38"/>
      <c r="HG771" s="38"/>
      <c r="HH771" s="38"/>
      <c r="HI771" s="38"/>
      <c r="HJ771" s="38"/>
      <c r="HK771" s="38"/>
      <c r="HL771" s="38"/>
      <c r="HM771" s="38"/>
      <c r="HN771" s="38"/>
      <c r="HP771" s="38"/>
      <c r="HQ771" s="38"/>
      <c r="HR771" s="38"/>
      <c r="HS771" s="38"/>
      <c r="HT771" s="38"/>
      <c r="HU771" s="38"/>
      <c r="HV771" s="38"/>
      <c r="HW771" s="38"/>
      <c r="HX771" s="38"/>
      <c r="HY771" s="38"/>
      <c r="HZ771" s="9"/>
      <c r="IA771" s="9"/>
      <c r="IB771" s="9"/>
      <c r="IC771" s="38"/>
      <c r="ID771" s="38"/>
      <c r="IE771" s="38"/>
      <c r="IF771" s="38"/>
      <c r="IG771" s="38"/>
      <c r="IH771" s="38"/>
      <c r="II771" s="68"/>
      <c r="IJ771" s="68"/>
      <c r="IK771" s="68"/>
      <c r="IL771" s="68"/>
      <c r="IM771" s="68"/>
      <c r="IN771" s="68"/>
      <c r="IO771" s="68"/>
      <c r="IP771" s="68"/>
      <c r="IQ771" s="68"/>
      <c r="IR771" s="68"/>
      <c r="IS771" s="68"/>
      <c r="IT771" s="68"/>
      <c r="IU771" s="68"/>
      <c r="IV771" s="68"/>
      <c r="IW771" s="38"/>
      <c r="IX771" s="38"/>
      <c r="IY771" s="38"/>
      <c r="IZ771" s="9"/>
      <c r="JA771" s="9"/>
      <c r="JB771" s="9"/>
      <c r="JC771" s="38"/>
      <c r="JD771" s="38"/>
      <c r="JE771" s="38"/>
      <c r="JF771" s="38"/>
      <c r="JG771" s="38"/>
      <c r="JH771" s="38"/>
      <c r="JI771" s="68"/>
      <c r="JJ771" s="68"/>
      <c r="JK771" s="68"/>
      <c r="JL771" s="68"/>
      <c r="JM771" s="68"/>
      <c r="JN771" s="68"/>
      <c r="JO771" s="68"/>
      <c r="JP771" s="68"/>
      <c r="JQ771" s="68"/>
      <c r="JR771" s="68"/>
      <c r="JS771" s="68"/>
      <c r="JT771" s="68"/>
      <c r="JU771" s="68"/>
      <c r="JV771" s="68"/>
      <c r="JW771" s="38"/>
      <c r="JX771" s="38"/>
      <c r="JY771" s="38"/>
      <c r="KW771" s="9"/>
      <c r="KX771" s="9"/>
      <c r="KY771" s="9"/>
      <c r="KZ771" s="38"/>
      <c r="LA771" s="38"/>
      <c r="LB771" s="38"/>
      <c r="LC771" s="38"/>
      <c r="LD771" s="38"/>
      <c r="LE771" s="68"/>
      <c r="LF771" s="68"/>
      <c r="LG771" s="68"/>
      <c r="LH771" s="68"/>
      <c r="LI771" s="68"/>
      <c r="LJ771" s="68"/>
      <c r="LK771" s="68"/>
      <c r="LL771" s="68"/>
      <c r="LM771" s="68"/>
      <c r="LN771" s="68"/>
      <c r="LO771" s="68"/>
      <c r="LP771" s="68"/>
      <c r="LQ771" s="68"/>
      <c r="LR771" s="38"/>
      <c r="LS771" s="38"/>
      <c r="LT771" s="38"/>
      <c r="LU771" s="9"/>
      <c r="LV771" s="9"/>
      <c r="LW771" s="9"/>
      <c r="LX771" s="38"/>
      <c r="LY771" s="38"/>
      <c r="LZ771" s="38"/>
      <c r="MA771" s="38"/>
      <c r="MB771" s="68"/>
      <c r="MC771" s="68"/>
      <c r="MD771" s="68"/>
      <c r="ME771" s="68"/>
      <c r="MF771" s="68"/>
      <c r="MG771" s="68"/>
      <c r="MH771" s="68"/>
      <c r="MI771" s="68"/>
      <c r="MJ771" s="68"/>
      <c r="MK771" s="68"/>
      <c r="ML771" s="68"/>
      <c r="MM771" s="68"/>
      <c r="MN771" s="38"/>
      <c r="MO771" s="38"/>
      <c r="MP771" s="38"/>
      <c r="MQ771" s="38"/>
      <c r="MR771" s="38"/>
      <c r="MS771" s="9"/>
      <c r="MT771" s="9"/>
      <c r="MU771" s="38"/>
      <c r="MV771" s="38"/>
      <c r="MW771" s="38"/>
      <c r="MX771" s="38"/>
      <c r="MY771" s="38"/>
      <c r="MZ771" s="68"/>
      <c r="NA771" s="68"/>
      <c r="NB771" s="68"/>
      <c r="NC771" s="68"/>
      <c r="ND771" s="68"/>
      <c r="NE771" s="68"/>
      <c r="NF771" s="68"/>
      <c r="NG771" s="68"/>
      <c r="NH771" s="68"/>
      <c r="NI771" s="68"/>
      <c r="NJ771" s="68"/>
      <c r="NK771" s="68"/>
      <c r="NL771" s="68"/>
      <c r="NM771" s="38"/>
      <c r="NN771" s="38"/>
      <c r="NO771" s="38"/>
      <c r="NP771" s="9"/>
      <c r="NQ771" s="9"/>
      <c r="NR771" s="9"/>
      <c r="NS771" s="38"/>
      <c r="NT771" s="38"/>
      <c r="NU771" s="38"/>
      <c r="NV771" s="38"/>
      <c r="NW771" s="38"/>
      <c r="NX771" s="38"/>
      <c r="NY771" s="68"/>
      <c r="NZ771" s="68"/>
      <c r="OA771" s="68"/>
      <c r="OB771" s="68"/>
      <c r="OC771" s="68"/>
      <c r="OD771" s="68"/>
      <c r="OE771" s="68"/>
      <c r="OF771" s="68"/>
      <c r="OG771" s="68"/>
      <c r="OH771" s="68"/>
      <c r="OI771" s="68"/>
      <c r="OJ771" s="68"/>
      <c r="OK771" s="68"/>
      <c r="OL771" s="38"/>
      <c r="OM771" s="38"/>
      <c r="ON771" s="38"/>
      <c r="OO771" s="9"/>
      <c r="OP771" s="9"/>
      <c r="OQ771" s="9"/>
      <c r="OR771" s="38"/>
      <c r="OS771" s="38"/>
      <c r="OT771" s="38"/>
      <c r="OU771" s="38"/>
      <c r="OV771" s="68"/>
      <c r="OW771" s="68"/>
      <c r="OX771" s="68"/>
      <c r="OY771" s="68"/>
      <c r="OZ771" s="68"/>
      <c r="PA771" s="68"/>
      <c r="PB771" s="68"/>
      <c r="PC771" s="68"/>
      <c r="PD771" s="68"/>
      <c r="PE771" s="68"/>
      <c r="PF771" s="68"/>
      <c r="PG771" s="68"/>
      <c r="PH771" s="38"/>
      <c r="PI771" s="38"/>
      <c r="PJ771" s="38"/>
      <c r="PK771" s="38"/>
      <c r="PL771" s="9"/>
      <c r="PM771" s="9"/>
      <c r="PN771" s="9"/>
      <c r="PO771" s="38"/>
      <c r="PP771" s="38"/>
      <c r="PQ771" s="38"/>
      <c r="PR771" s="38"/>
      <c r="PS771" s="38"/>
      <c r="PT771" s="68"/>
      <c r="PU771" s="68"/>
      <c r="PV771" s="68"/>
      <c r="PW771" s="68"/>
      <c r="PX771" s="68"/>
      <c r="PY771" s="68"/>
      <c r="PZ771" s="68"/>
      <c r="QA771" s="68"/>
      <c r="QB771" s="68"/>
      <c r="QC771" s="68"/>
      <c r="QD771" s="68"/>
      <c r="QE771" s="68"/>
      <c r="QF771" s="68"/>
      <c r="QG771" s="38"/>
      <c r="QH771" s="38"/>
      <c r="QI771" s="38"/>
      <c r="QJ771" s="38"/>
      <c r="QK771" s="9"/>
      <c r="QL771" s="9"/>
      <c r="QM771" s="9"/>
      <c r="QN771" s="38"/>
      <c r="QO771" s="38"/>
      <c r="QP771" s="38"/>
      <c r="QQ771" s="38"/>
      <c r="QR771" s="38"/>
      <c r="QS771" s="38"/>
      <c r="QT771" s="68"/>
      <c r="QU771" s="68"/>
      <c r="QV771" s="68"/>
      <c r="QW771" s="68"/>
      <c r="QX771" s="68"/>
      <c r="QY771" s="68"/>
      <c r="QZ771" s="68"/>
      <c r="RA771" s="68"/>
      <c r="RB771" s="68"/>
      <c r="RC771" s="68"/>
      <c r="RD771" s="68"/>
      <c r="RE771" s="68"/>
      <c r="RF771" s="68"/>
      <c r="RG771" s="68"/>
      <c r="RH771" s="68"/>
      <c r="RI771" s="38"/>
      <c r="RJ771" s="38"/>
      <c r="RK771" s="38"/>
      <c r="RL771" s="38"/>
      <c r="RM771" s="9"/>
      <c r="RN771" s="9"/>
      <c r="RO771" s="9"/>
      <c r="RP771" s="38"/>
      <c r="RQ771" s="38"/>
      <c r="RR771" s="38"/>
      <c r="RS771" s="38"/>
      <c r="RT771" s="68"/>
      <c r="RU771" s="68"/>
      <c r="RV771" s="68"/>
      <c r="RW771" s="68"/>
      <c r="RX771" s="68"/>
      <c r="RY771" s="68"/>
      <c r="RZ771" s="68"/>
      <c r="SA771" s="68"/>
      <c r="SB771" s="68"/>
      <c r="SC771" s="68"/>
      <c r="SD771" s="68"/>
      <c r="SE771" s="68"/>
      <c r="SF771" s="38"/>
      <c r="SG771" s="38"/>
      <c r="SH771" s="38"/>
      <c r="SI771" s="9"/>
      <c r="SJ771" s="9"/>
      <c r="SK771" s="9"/>
      <c r="SL771" s="38"/>
      <c r="SM771" s="38"/>
      <c r="SN771" s="38"/>
      <c r="SO771" s="38"/>
      <c r="SP771" s="68"/>
      <c r="SQ771" s="68"/>
      <c r="SR771" s="68"/>
      <c r="SS771" s="68"/>
      <c r="ST771" s="68"/>
      <c r="SU771" s="68"/>
      <c r="SV771" s="68"/>
      <c r="SW771" s="68"/>
      <c r="SX771" s="68"/>
      <c r="SY771" s="68"/>
      <c r="SZ771" s="68"/>
      <c r="TA771" s="68"/>
      <c r="TB771" s="38"/>
      <c r="TC771" s="38"/>
      <c r="TD771" s="38"/>
      <c r="TE771" s="9"/>
      <c r="TF771" s="9"/>
      <c r="TG771" s="9"/>
      <c r="TN771" s="68"/>
      <c r="TO771" s="68"/>
      <c r="TP771" s="68"/>
      <c r="TQ771" s="68"/>
      <c r="TR771" s="68"/>
      <c r="TS771" s="68"/>
      <c r="TT771" s="68"/>
      <c r="TU771" s="68"/>
      <c r="TV771" s="68"/>
      <c r="TW771" s="68"/>
      <c r="TX771" s="68"/>
      <c r="TY771" s="68"/>
      <c r="TZ771" s="68"/>
      <c r="UA771" s="68"/>
      <c r="UK771" s="68"/>
      <c r="UL771" s="68"/>
      <c r="UM771" s="68"/>
      <c r="UN771" s="68"/>
      <c r="UO771" s="68"/>
      <c r="UP771" s="68"/>
      <c r="UQ771" s="68"/>
      <c r="UR771" s="68"/>
      <c r="US771" s="68"/>
      <c r="UT771" s="68"/>
      <c r="UU771" s="68"/>
      <c r="UV771" s="68"/>
      <c r="VE771" s="9"/>
      <c r="VF771" s="3" t="s">
        <v>4514</v>
      </c>
      <c r="VG771"/>
      <c r="VH771"/>
      <c r="VI771"/>
      <c r="VJ771"/>
      <c r="WZ771" s="6" t="s">
        <v>1023</v>
      </c>
      <c r="XB771" s="6" t="s">
        <v>49</v>
      </c>
      <c r="XD771" s="6" t="s">
        <v>3313</v>
      </c>
      <c r="XG771" s="6" t="s">
        <v>1819</v>
      </c>
      <c r="XH771" s="6" t="s">
        <v>5947</v>
      </c>
      <c r="XK771"/>
      <c r="XL771" s="11" t="s">
        <v>1819</v>
      </c>
      <c r="XM771" s="6" t="s">
        <v>1420</v>
      </c>
      <c r="XU771" s="3" t="s">
        <v>49</v>
      </c>
      <c r="XV771"/>
      <c r="YB771" s="3" t="s">
        <v>1464</v>
      </c>
      <c r="YJ771" s="3" t="s">
        <v>455</v>
      </c>
    </row>
    <row r="772" spans="1:686" ht="33" hidden="1" customHeight="1" x14ac:dyDescent="0.2">
      <c r="J772" s="83"/>
      <c r="K772" s="6">
        <v>20</v>
      </c>
      <c r="T772" s="3" t="s">
        <v>1021</v>
      </c>
      <c r="AE772" s="3" t="s">
        <v>3316</v>
      </c>
      <c r="AL772"/>
      <c r="AO772"/>
      <c r="AP772"/>
      <c r="AQ772"/>
      <c r="BH772" s="28" t="s">
        <v>4231</v>
      </c>
      <c r="BI772" s="9"/>
      <c r="BJ772" s="9"/>
      <c r="BK772" s="9"/>
      <c r="BL772" s="9"/>
      <c r="BM772" s="9"/>
      <c r="BN772" s="9"/>
      <c r="BO772" s="9"/>
      <c r="BP772" s="9"/>
      <c r="BQ772" s="28" t="s">
        <v>4455</v>
      </c>
      <c r="BS772" s="227" t="str">
        <f t="shared" si="26"/>
        <v xml:space="preserve">                </v>
      </c>
      <c r="BT772" s="9"/>
      <c r="BU772" s="9"/>
      <c r="BV772" s="9"/>
      <c r="BW772" s="9"/>
      <c r="BX772" s="9"/>
      <c r="BY772" s="9"/>
      <c r="BZ772" s="9"/>
      <c r="CA772" s="9"/>
      <c r="CB772" s="9"/>
      <c r="CC772" s="9"/>
      <c r="CD772" s="9"/>
      <c r="CE772" s="9"/>
      <c r="CF772" s="9"/>
      <c r="CJ772" s="83"/>
      <c r="CK772" s="9"/>
      <c r="CL772" s="261"/>
      <c r="CM772" s="261"/>
      <c r="CN772" s="9"/>
      <c r="CO772" s="9"/>
      <c r="CP772" s="9"/>
      <c r="CQ772" s="9"/>
      <c r="CR772" s="9"/>
      <c r="CS772" s="9"/>
      <c r="CT772" s="9"/>
      <c r="CU772" s="9"/>
      <c r="CV772" s="9"/>
      <c r="CW772" s="9"/>
      <c r="CX772" s="68"/>
      <c r="CY772" s="68"/>
      <c r="CZ772" s="68"/>
      <c r="DA772" s="68"/>
      <c r="DB772" s="68"/>
      <c r="DC772" s="68"/>
      <c r="DD772" s="9"/>
      <c r="DE772" s="9"/>
      <c r="DF772" s="9"/>
      <c r="DG772" s="38"/>
      <c r="DH772" s="38"/>
      <c r="DI772" s="38"/>
      <c r="DJ772" s="38"/>
      <c r="DK772" s="38"/>
      <c r="DL772" s="38"/>
      <c r="DM772" s="68"/>
      <c r="DN772" s="68"/>
      <c r="DO772" s="68"/>
      <c r="DP772" s="68"/>
      <c r="DQ772" s="68"/>
      <c r="DR772" s="68"/>
      <c r="DS772" s="68"/>
      <c r="DT772" s="68"/>
      <c r="DU772" s="68"/>
      <c r="DV772" s="68"/>
      <c r="DW772" s="68"/>
      <c r="DX772" s="68"/>
      <c r="DY772" s="68"/>
      <c r="DZ772" s="68"/>
      <c r="EA772" s="38"/>
      <c r="EB772" s="38"/>
      <c r="EC772" s="38"/>
      <c r="ED772" s="38"/>
      <c r="EE772" s="38"/>
      <c r="EG772" s="38"/>
      <c r="EH772" s="38"/>
      <c r="EI772" s="38"/>
      <c r="EJ772" s="9"/>
      <c r="EK772" s="9"/>
      <c r="EL772" s="9"/>
      <c r="EM772" s="38"/>
      <c r="EN772" s="38"/>
      <c r="EO772" s="38"/>
      <c r="EP772" s="38"/>
      <c r="EQ772" s="38"/>
      <c r="ER772" s="38"/>
      <c r="ES772" s="68"/>
      <c r="ET772" s="68"/>
      <c r="EU772" s="68"/>
      <c r="EV772" s="68"/>
      <c r="EW772" s="68"/>
      <c r="EX772" s="68"/>
      <c r="EY772" s="68"/>
      <c r="EZ772" s="68"/>
      <c r="FA772" s="68"/>
      <c r="FB772" s="68"/>
      <c r="FC772" s="68"/>
      <c r="FD772" s="68"/>
      <c r="FE772" s="68"/>
      <c r="FF772" s="68"/>
      <c r="FG772" s="38"/>
      <c r="FH772" s="38"/>
      <c r="FI772" s="38"/>
      <c r="FJ772" s="38"/>
      <c r="FL772" s="38"/>
      <c r="FM772" s="38"/>
      <c r="FN772" s="38"/>
      <c r="FO772" s="9"/>
      <c r="FP772" s="9"/>
      <c r="FQ772" s="9"/>
      <c r="FR772" s="9"/>
      <c r="FS772" s="38"/>
      <c r="FT772" s="38"/>
      <c r="FU772" s="38"/>
      <c r="FV772" s="38"/>
      <c r="FW772" s="38"/>
      <c r="FX772" s="38"/>
      <c r="FY772" s="68"/>
      <c r="FZ772" s="68"/>
      <c r="GA772" s="68"/>
      <c r="GB772" s="68"/>
      <c r="GC772" s="68"/>
      <c r="GD772" s="68"/>
      <c r="GE772" s="68"/>
      <c r="GF772" s="68"/>
      <c r="GG772" s="68"/>
      <c r="GH772" s="68"/>
      <c r="GI772" s="68"/>
      <c r="GJ772" s="68"/>
      <c r="GK772" s="68"/>
      <c r="GL772" s="68"/>
      <c r="GM772" s="38"/>
      <c r="GN772" s="38"/>
      <c r="GO772" s="38"/>
      <c r="GP772" s="2"/>
      <c r="GR772" s="38"/>
      <c r="GS772" s="38"/>
      <c r="GT772" s="38"/>
      <c r="GU772" s="38"/>
      <c r="GV772" s="38"/>
      <c r="GW772" s="38"/>
      <c r="GX772" s="38"/>
      <c r="GY772" s="38"/>
      <c r="GZ772" s="38"/>
      <c r="HA772" s="38"/>
      <c r="HB772" s="38"/>
      <c r="HC772" s="38"/>
      <c r="HD772" s="38"/>
      <c r="HE772" s="38"/>
      <c r="HF772" s="38"/>
      <c r="HG772" s="38"/>
      <c r="HH772" s="38"/>
      <c r="HI772" s="38"/>
      <c r="HJ772" s="38"/>
      <c r="HK772" s="38"/>
      <c r="HL772" s="38"/>
      <c r="HM772" s="38"/>
      <c r="HN772" s="38"/>
      <c r="HP772" s="38"/>
      <c r="HQ772" s="38"/>
      <c r="HR772" s="38"/>
      <c r="HS772" s="38"/>
      <c r="HT772" s="38"/>
      <c r="HU772" s="38"/>
      <c r="HV772" s="38"/>
      <c r="HW772" s="38"/>
      <c r="HX772" s="38"/>
      <c r="HY772" s="38"/>
      <c r="HZ772" s="9"/>
      <c r="IA772" s="9"/>
      <c r="IB772" s="9"/>
      <c r="IC772" s="38"/>
      <c r="ID772" s="38"/>
      <c r="IE772" s="38"/>
      <c r="IF772" s="38"/>
      <c r="IG772" s="38"/>
      <c r="IH772" s="38"/>
      <c r="II772" s="68"/>
      <c r="IJ772" s="68"/>
      <c r="IK772" s="68"/>
      <c r="IL772" s="68"/>
      <c r="IM772" s="68"/>
      <c r="IN772" s="68"/>
      <c r="IO772" s="68"/>
      <c r="IP772" s="68"/>
      <c r="IQ772" s="68"/>
      <c r="IR772" s="68"/>
      <c r="IS772" s="68"/>
      <c r="IT772" s="68"/>
      <c r="IU772" s="68"/>
      <c r="IV772" s="68"/>
      <c r="IW772" s="38"/>
      <c r="IX772" s="38"/>
      <c r="IY772" s="38"/>
      <c r="IZ772" s="9"/>
      <c r="JA772" s="9"/>
      <c r="JB772" s="9"/>
      <c r="JC772" s="38"/>
      <c r="JD772" s="38"/>
      <c r="JE772" s="38"/>
      <c r="JF772" s="38"/>
      <c r="JG772" s="38"/>
      <c r="JH772" s="38"/>
      <c r="JI772" s="68"/>
      <c r="JJ772" s="68"/>
      <c r="JK772" s="68"/>
      <c r="JL772" s="68"/>
      <c r="JM772" s="68"/>
      <c r="JN772" s="68"/>
      <c r="JO772" s="68"/>
      <c r="JP772" s="68"/>
      <c r="JQ772" s="68"/>
      <c r="JR772" s="68"/>
      <c r="JS772" s="68"/>
      <c r="JT772" s="68"/>
      <c r="JU772" s="68"/>
      <c r="JV772" s="68"/>
      <c r="JW772" s="38"/>
      <c r="JX772" s="38"/>
      <c r="JY772" s="38"/>
      <c r="KW772" s="9"/>
      <c r="KX772" s="9"/>
      <c r="KY772" s="9"/>
      <c r="KZ772" s="38"/>
      <c r="LA772" s="38"/>
      <c r="LB772" s="38"/>
      <c r="LC772" s="38"/>
      <c r="LD772" s="38"/>
      <c r="LE772" s="68"/>
      <c r="LF772" s="68"/>
      <c r="LG772" s="68"/>
      <c r="LH772" s="68"/>
      <c r="LI772" s="68"/>
      <c r="LJ772" s="68"/>
      <c r="LK772" s="68"/>
      <c r="LL772" s="68"/>
      <c r="LM772" s="68"/>
      <c r="LN772" s="68"/>
      <c r="LO772" s="68"/>
      <c r="LP772" s="68"/>
      <c r="LQ772" s="68"/>
      <c r="LR772" s="38"/>
      <c r="LS772" s="38"/>
      <c r="LT772" s="38"/>
      <c r="LU772" s="9"/>
      <c r="LV772" s="9"/>
      <c r="LW772" s="9"/>
      <c r="LX772" s="38"/>
      <c r="LY772" s="38"/>
      <c r="LZ772" s="38"/>
      <c r="MA772" s="38"/>
      <c r="MB772" s="68"/>
      <c r="MC772" s="68"/>
      <c r="MD772" s="68"/>
      <c r="ME772" s="68"/>
      <c r="MF772" s="68"/>
      <c r="MG772" s="68"/>
      <c r="MH772" s="68"/>
      <c r="MI772" s="68"/>
      <c r="MJ772" s="68"/>
      <c r="MK772" s="68"/>
      <c r="ML772" s="68"/>
      <c r="MM772" s="68"/>
      <c r="MN772" s="38"/>
      <c r="MO772" s="38"/>
      <c r="MP772" s="38"/>
      <c r="MQ772" s="38"/>
      <c r="MR772" s="38"/>
      <c r="MS772" s="9"/>
      <c r="MT772" s="9"/>
      <c r="MU772" s="38"/>
      <c r="MV772" s="38"/>
      <c r="MW772" s="38"/>
      <c r="MX772" s="38"/>
      <c r="MY772" s="38"/>
      <c r="MZ772" s="68"/>
      <c r="NA772" s="68"/>
      <c r="NB772" s="68"/>
      <c r="NC772" s="68"/>
      <c r="ND772" s="68"/>
      <c r="NE772" s="68"/>
      <c r="NF772" s="68"/>
      <c r="NG772" s="68"/>
      <c r="NH772" s="68"/>
      <c r="NI772" s="68"/>
      <c r="NJ772" s="68"/>
      <c r="NK772" s="68"/>
      <c r="NL772" s="68"/>
      <c r="NM772" s="38"/>
      <c r="NN772" s="38"/>
      <c r="NO772" s="38"/>
      <c r="NP772" s="9"/>
      <c r="NQ772" s="9"/>
      <c r="NR772" s="9"/>
      <c r="NS772" s="38"/>
      <c r="NT772" s="38"/>
      <c r="NU772" s="38"/>
      <c r="NV772" s="38"/>
      <c r="NW772" s="38"/>
      <c r="NX772" s="38"/>
      <c r="NY772" s="68"/>
      <c r="NZ772" s="68"/>
      <c r="OA772" s="68"/>
      <c r="OB772" s="68"/>
      <c r="OC772" s="68"/>
      <c r="OD772" s="68"/>
      <c r="OE772" s="68"/>
      <c r="OF772" s="68"/>
      <c r="OG772" s="68"/>
      <c r="OH772" s="68"/>
      <c r="OI772" s="68"/>
      <c r="OJ772" s="68"/>
      <c r="OK772" s="68"/>
      <c r="OL772" s="38"/>
      <c r="OM772" s="38"/>
      <c r="ON772" s="38"/>
      <c r="OO772" s="9"/>
      <c r="OP772" s="9"/>
      <c r="OQ772" s="9"/>
      <c r="OR772" s="38"/>
      <c r="OS772" s="38"/>
      <c r="OT772" s="38"/>
      <c r="OU772" s="38"/>
      <c r="OV772" s="68"/>
      <c r="OW772" s="68"/>
      <c r="OX772" s="68"/>
      <c r="OY772" s="68"/>
      <c r="OZ772" s="68"/>
      <c r="PA772" s="68"/>
      <c r="PB772" s="68"/>
      <c r="PC772" s="68"/>
      <c r="PD772" s="68"/>
      <c r="PE772" s="68"/>
      <c r="PF772" s="68"/>
      <c r="PG772" s="68"/>
      <c r="PH772" s="38"/>
      <c r="PI772" s="38"/>
      <c r="PJ772" s="38"/>
      <c r="PK772" s="38"/>
      <c r="PL772" s="9"/>
      <c r="PM772" s="9"/>
      <c r="PN772" s="9"/>
      <c r="PO772" s="38"/>
      <c r="PP772" s="38"/>
      <c r="PQ772" s="38"/>
      <c r="PR772" s="38"/>
      <c r="PS772" s="38"/>
      <c r="PT772" s="68"/>
      <c r="PU772" s="68"/>
      <c r="PV772" s="68"/>
      <c r="PW772" s="68"/>
      <c r="PX772" s="68"/>
      <c r="PY772" s="68"/>
      <c r="PZ772" s="68"/>
      <c r="QA772" s="68"/>
      <c r="QB772" s="68"/>
      <c r="QC772" s="68"/>
      <c r="QD772" s="68"/>
      <c r="QE772" s="68"/>
      <c r="QF772" s="68"/>
      <c r="QG772" s="38"/>
      <c r="QH772" s="38"/>
      <c r="QI772" s="38"/>
      <c r="QJ772" s="38"/>
      <c r="QK772" s="9"/>
      <c r="QL772" s="9"/>
      <c r="QM772" s="9"/>
      <c r="QN772" s="38"/>
      <c r="QO772" s="38"/>
      <c r="QP772" s="38"/>
      <c r="QQ772" s="38"/>
      <c r="QR772" s="38"/>
      <c r="QS772" s="38"/>
      <c r="QT772" s="68"/>
      <c r="QU772" s="68"/>
      <c r="QV772" s="68"/>
      <c r="QW772" s="68"/>
      <c r="QX772" s="68"/>
      <c r="QY772" s="68"/>
      <c r="QZ772" s="68"/>
      <c r="RA772" s="68"/>
      <c r="RB772" s="68"/>
      <c r="RC772" s="68"/>
      <c r="RD772" s="68"/>
      <c r="RE772" s="68"/>
      <c r="RF772" s="68"/>
      <c r="RG772" s="68"/>
      <c r="RH772" s="68"/>
      <c r="RI772" s="38"/>
      <c r="RJ772" s="38"/>
      <c r="RK772" s="38"/>
      <c r="RL772" s="38"/>
      <c r="RM772" s="9"/>
      <c r="RN772" s="9"/>
      <c r="RO772" s="9"/>
      <c r="RP772" s="38"/>
      <c r="RQ772" s="38"/>
      <c r="RR772" s="38"/>
      <c r="RS772" s="38"/>
      <c r="RT772" s="68"/>
      <c r="RU772" s="68"/>
      <c r="RV772" s="68"/>
      <c r="RW772" s="68"/>
      <c r="RX772" s="68"/>
      <c r="RY772" s="68"/>
      <c r="RZ772" s="68"/>
      <c r="SA772" s="68"/>
      <c r="SB772" s="68"/>
      <c r="SC772" s="68"/>
      <c r="SD772" s="68"/>
      <c r="SE772" s="68"/>
      <c r="SF772" s="38"/>
      <c r="SG772" s="38"/>
      <c r="SH772" s="38"/>
      <c r="SI772" s="9"/>
      <c r="SJ772" s="9"/>
      <c r="SK772" s="9"/>
      <c r="SL772" s="38"/>
      <c r="SM772" s="38"/>
      <c r="SN772" s="38"/>
      <c r="SO772" s="38"/>
      <c r="SP772" s="68"/>
      <c r="SQ772" s="68"/>
      <c r="SR772" s="68"/>
      <c r="SS772" s="68"/>
      <c r="ST772" s="68"/>
      <c r="SU772" s="68"/>
      <c r="SV772" s="68"/>
      <c r="SW772" s="68"/>
      <c r="SX772" s="68"/>
      <c r="SY772" s="68"/>
      <c r="SZ772" s="68"/>
      <c r="TA772" s="68"/>
      <c r="TB772" s="38"/>
      <c r="TC772" s="38"/>
      <c r="TD772" s="38"/>
      <c r="TE772" s="9"/>
      <c r="TF772" s="9"/>
      <c r="TG772" s="9"/>
      <c r="TN772" s="68"/>
      <c r="TO772" s="68"/>
      <c r="TP772" s="68"/>
      <c r="TQ772" s="68"/>
      <c r="TR772" s="68"/>
      <c r="TS772" s="68"/>
      <c r="TT772" s="68"/>
      <c r="TU772" s="68"/>
      <c r="TV772" s="68"/>
      <c r="TW772" s="68"/>
      <c r="TX772" s="68"/>
      <c r="TY772" s="68"/>
      <c r="TZ772" s="68"/>
      <c r="UA772" s="68"/>
      <c r="UK772" s="68"/>
      <c r="UL772" s="68"/>
      <c r="UM772" s="68"/>
      <c r="UN772" s="68"/>
      <c r="UO772" s="68"/>
      <c r="UP772" s="68"/>
      <c r="UQ772" s="68"/>
      <c r="UR772" s="68"/>
      <c r="US772" s="68"/>
      <c r="UT772" s="68"/>
      <c r="UU772" s="68"/>
      <c r="UV772" s="68"/>
      <c r="VE772" s="9"/>
      <c r="VF772" s="22"/>
      <c r="VG772" s="22"/>
      <c r="VH772"/>
      <c r="VI772"/>
      <c r="VJ772"/>
      <c r="WZ772" s="6" t="s">
        <v>1021</v>
      </c>
      <c r="XA772" s="6" t="s">
        <v>3316</v>
      </c>
      <c r="XD772" s="6" t="s">
        <v>5948</v>
      </c>
      <c r="XG772" s="6" t="s">
        <v>1809</v>
      </c>
      <c r="XH772" s="6" t="s">
        <v>5949</v>
      </c>
      <c r="XK772"/>
      <c r="XL772" s="3" t="s">
        <v>1809</v>
      </c>
      <c r="XM772" s="6" t="s">
        <v>1013</v>
      </c>
      <c r="XV772"/>
      <c r="YB772" s="3" t="s">
        <v>1464</v>
      </c>
      <c r="YJ772" s="3" t="s">
        <v>455</v>
      </c>
    </row>
    <row r="773" spans="1:686" ht="33" hidden="1" customHeight="1" x14ac:dyDescent="0.2">
      <c r="A773" s="3" t="s">
        <v>5729</v>
      </c>
      <c r="J773" s="81"/>
      <c r="K773" s="6">
        <v>26</v>
      </c>
      <c r="M773" s="3" t="s">
        <v>930</v>
      </c>
      <c r="P773" s="3">
        <v>2</v>
      </c>
      <c r="Q773" s="6" t="s">
        <v>2313</v>
      </c>
      <c r="S773" s="3" t="s">
        <v>75</v>
      </c>
      <c r="T773" s="3" t="s">
        <v>1028</v>
      </c>
      <c r="U773" s="3" t="s">
        <v>219</v>
      </c>
      <c r="W773" s="3" t="s">
        <v>2105</v>
      </c>
      <c r="Y773" s="3" t="s">
        <v>2229</v>
      </c>
      <c r="Z773" s="3" t="s">
        <v>2166</v>
      </c>
      <c r="AA773" s="3" t="s">
        <v>2242</v>
      </c>
      <c r="AB773" s="6" t="s">
        <v>1837</v>
      </c>
      <c r="AC773" s="6" t="s">
        <v>218</v>
      </c>
      <c r="AD773" s="3" t="s">
        <v>3108</v>
      </c>
      <c r="AE773" s="3" t="s">
        <v>1908</v>
      </c>
      <c r="AF773" s="3" t="s">
        <v>49</v>
      </c>
      <c r="AI773" s="3" t="s">
        <v>3107</v>
      </c>
      <c r="AJ773" s="3" t="s">
        <v>542</v>
      </c>
      <c r="AL773"/>
      <c r="AO773" s="28">
        <v>6</v>
      </c>
      <c r="AP773" s="28">
        <v>6</v>
      </c>
      <c r="AQ773" s="28">
        <v>60</v>
      </c>
      <c r="AR773" s="98" t="s">
        <v>2762</v>
      </c>
      <c r="AT773" s="98">
        <v>32</v>
      </c>
      <c r="AU773" s="98">
        <v>32</v>
      </c>
      <c r="AV773" s="98">
        <v>0</v>
      </c>
      <c r="AW773" s="98">
        <v>21.3</v>
      </c>
      <c r="AX773" s="98">
        <v>5</v>
      </c>
      <c r="AY773" s="226" t="s">
        <v>49</v>
      </c>
      <c r="AZ773" s="28" t="s">
        <v>542</v>
      </c>
      <c r="BA773" s="28" t="s">
        <v>542</v>
      </c>
      <c r="BB773" s="28" t="s">
        <v>542</v>
      </c>
      <c r="BC773" s="28" t="s">
        <v>542</v>
      </c>
      <c r="BD773" s="28" t="s">
        <v>53</v>
      </c>
      <c r="BE773" s="28" t="s">
        <v>10</v>
      </c>
      <c r="BF773" s="28" t="s">
        <v>222</v>
      </c>
      <c r="BG773" s="28" t="s">
        <v>12</v>
      </c>
      <c r="BH773" s="28" t="s">
        <v>4231</v>
      </c>
      <c r="BI773" s="28" t="s">
        <v>1529</v>
      </c>
      <c r="BK773" s="28" t="s">
        <v>4174</v>
      </c>
      <c r="BL773" s="28" t="s">
        <v>4166</v>
      </c>
      <c r="BM773" s="28" t="s">
        <v>448</v>
      </c>
      <c r="BN773" s="28" t="s">
        <v>448</v>
      </c>
      <c r="BO773" s="28" t="s">
        <v>448</v>
      </c>
      <c r="BQ773" s="28" t="s">
        <v>4455</v>
      </c>
      <c r="BR773" s="227" t="s">
        <v>220</v>
      </c>
      <c r="BS773" s="227" t="str">
        <f t="shared" si="26"/>
        <v xml:space="preserve">  BSRQ Attention/Importance              </v>
      </c>
      <c r="BT773" s="28" t="s">
        <v>4175</v>
      </c>
      <c r="BU773" s="28" t="s">
        <v>8172</v>
      </c>
      <c r="BV773" s="28" t="s">
        <v>8173</v>
      </c>
      <c r="BW773" s="28" t="s">
        <v>8171</v>
      </c>
      <c r="CA773" s="9" t="s">
        <v>8174</v>
      </c>
      <c r="CB773" s="9"/>
      <c r="CC773" s="9"/>
      <c r="CD773" s="9"/>
      <c r="CE773" s="28" t="s">
        <v>4475</v>
      </c>
      <c r="CF773" s="9" t="s">
        <v>4478</v>
      </c>
      <c r="CJ773" s="234"/>
      <c r="CL773" s="28">
        <v>15</v>
      </c>
      <c r="CM773" s="9">
        <v>15</v>
      </c>
      <c r="CN773" s="37" t="s">
        <v>4886</v>
      </c>
      <c r="CO773" s="22">
        <v>15</v>
      </c>
      <c r="CP773" s="9"/>
      <c r="CQ773" s="9"/>
      <c r="CR773" s="9"/>
      <c r="CS773" s="9"/>
      <c r="CT773" s="9"/>
      <c r="CU773" s="9"/>
      <c r="CV773" s="9"/>
      <c r="CW773" s="9"/>
      <c r="CX773" s="68"/>
      <c r="CY773" s="22">
        <v>15</v>
      </c>
      <c r="CZ773" s="68"/>
      <c r="DA773" s="68"/>
      <c r="DB773" s="68"/>
      <c r="DC773" s="68"/>
      <c r="DD773" s="9"/>
      <c r="DE773" s="9"/>
      <c r="DF773" s="9"/>
      <c r="DG773" s="38"/>
      <c r="DH773" s="38"/>
      <c r="DI773" s="38"/>
      <c r="DJ773" s="38"/>
      <c r="DK773" s="38"/>
      <c r="DL773" s="38"/>
      <c r="DM773" s="68"/>
      <c r="DN773" s="68"/>
      <c r="DO773" s="68"/>
      <c r="DP773" s="68"/>
      <c r="DQ773" s="68"/>
      <c r="DR773" s="68"/>
      <c r="DS773" s="68"/>
      <c r="DT773" s="68"/>
      <c r="DU773" s="68"/>
      <c r="DV773" s="68"/>
      <c r="DW773" s="68"/>
      <c r="DX773" s="68"/>
      <c r="DY773" s="68"/>
      <c r="DZ773" s="68"/>
      <c r="EA773" s="38"/>
      <c r="EB773" s="38"/>
      <c r="EC773" s="38"/>
      <c r="ED773" s="38"/>
      <c r="EE773" s="38"/>
      <c r="EG773" s="38"/>
      <c r="EH773" s="38"/>
      <c r="EI773" s="38"/>
      <c r="EJ773" s="3" t="s">
        <v>5730</v>
      </c>
      <c r="EK773" s="3" t="s">
        <v>5728</v>
      </c>
      <c r="EL773" s="3" t="s">
        <v>5728</v>
      </c>
      <c r="EM773" s="79" t="s">
        <v>5734</v>
      </c>
      <c r="EN773" s="79" t="s">
        <v>5735</v>
      </c>
      <c r="EO773" s="79"/>
      <c r="EP773" s="79" t="s">
        <v>5736</v>
      </c>
      <c r="EQ773" s="79" t="s">
        <v>5737</v>
      </c>
      <c r="ER773" s="79"/>
      <c r="EV773" s="75" t="s">
        <v>5738</v>
      </c>
      <c r="EW773" s="75" t="s">
        <v>5739</v>
      </c>
      <c r="EX773" s="68"/>
      <c r="EY773" s="68"/>
      <c r="EZ773" s="68"/>
      <c r="FA773" s="68"/>
      <c r="FB773" s="68"/>
      <c r="FC773" s="68"/>
      <c r="FD773" s="68"/>
      <c r="FE773" s="68"/>
      <c r="FF773" s="68"/>
      <c r="FG773" s="38"/>
      <c r="FH773" s="38"/>
      <c r="FI773" s="38"/>
      <c r="FJ773" s="38"/>
      <c r="FL773" s="38"/>
      <c r="FM773" s="38"/>
      <c r="FN773" s="38"/>
      <c r="FO773" s="9"/>
      <c r="FP773" s="9"/>
      <c r="FQ773" s="9"/>
      <c r="FR773" s="9"/>
      <c r="FS773" s="38"/>
      <c r="FT773" s="38"/>
      <c r="FU773" s="38"/>
      <c r="FV773" s="38"/>
      <c r="FW773" s="38"/>
      <c r="FX773" s="38"/>
      <c r="FY773" s="68"/>
      <c r="FZ773" s="68"/>
      <c r="GA773" s="68"/>
      <c r="GB773" s="68"/>
      <c r="GC773" s="68"/>
      <c r="GD773" s="68"/>
      <c r="GE773" s="68"/>
      <c r="GF773" s="68"/>
      <c r="GG773" s="68"/>
      <c r="GH773" s="68"/>
      <c r="GI773" s="68"/>
      <c r="GJ773" s="68"/>
      <c r="GK773" s="68"/>
      <c r="GL773" s="68"/>
      <c r="GM773" s="38"/>
      <c r="GN773" s="38"/>
      <c r="GO773" s="38"/>
      <c r="GP773" s="2"/>
      <c r="GR773" s="38"/>
      <c r="GS773" s="38"/>
      <c r="GT773" s="38"/>
      <c r="GU773" s="38"/>
      <c r="GV773" s="38"/>
      <c r="GW773" s="38"/>
      <c r="GX773" s="38"/>
      <c r="GY773" s="38"/>
      <c r="GZ773" s="38"/>
      <c r="HA773" s="38"/>
      <c r="HB773" s="38"/>
      <c r="HC773" s="38"/>
      <c r="HD773" s="38"/>
      <c r="HE773" s="38"/>
      <c r="HF773" s="38"/>
      <c r="HG773" s="38"/>
      <c r="HH773" s="38"/>
      <c r="HI773" s="38"/>
      <c r="HJ773" s="38"/>
      <c r="HK773" s="38"/>
      <c r="HL773" s="38"/>
      <c r="HM773" s="38"/>
      <c r="HN773" s="38"/>
      <c r="HO773" s="3" t="s">
        <v>542</v>
      </c>
      <c r="HP773" s="38"/>
      <c r="HQ773" s="38"/>
      <c r="HR773" s="38"/>
      <c r="HS773" s="38"/>
      <c r="HT773" s="38"/>
      <c r="HU773" s="38"/>
      <c r="HV773" s="38"/>
      <c r="HW773" s="38"/>
      <c r="HX773" s="38"/>
      <c r="HY773" s="38"/>
      <c r="HZ773" s="9"/>
      <c r="IA773" s="9"/>
      <c r="IB773" s="9"/>
      <c r="IC773" s="38"/>
      <c r="ID773" s="38"/>
      <c r="IE773" s="38"/>
      <c r="IF773" s="38"/>
      <c r="IG773" s="38"/>
      <c r="IH773" s="38"/>
      <c r="II773" s="68"/>
      <c r="IJ773" s="68"/>
      <c r="IK773" s="68"/>
      <c r="IL773" s="68"/>
      <c r="IM773" s="68"/>
      <c r="IN773" s="68"/>
      <c r="IO773" s="68"/>
      <c r="IP773" s="68"/>
      <c r="IQ773" s="68"/>
      <c r="IR773" s="68"/>
      <c r="IS773" s="68"/>
      <c r="IT773" s="68"/>
      <c r="IU773" s="68"/>
      <c r="IV773" s="68"/>
      <c r="IW773" s="38"/>
      <c r="IX773" s="38"/>
      <c r="IY773" s="38"/>
      <c r="IZ773" s="9"/>
      <c r="JA773" s="9"/>
      <c r="JB773" s="9"/>
      <c r="JC773" s="38"/>
      <c r="JD773" s="38"/>
      <c r="JE773" s="38"/>
      <c r="JF773" s="38"/>
      <c r="JG773" s="38"/>
      <c r="JH773" s="38"/>
      <c r="JI773" s="68"/>
      <c r="JJ773" s="68"/>
      <c r="JK773" s="68"/>
      <c r="JL773" s="68"/>
      <c r="JM773" s="68"/>
      <c r="JN773" s="68"/>
      <c r="JO773" s="68"/>
      <c r="JP773" s="68"/>
      <c r="JQ773" s="68"/>
      <c r="JR773" s="68"/>
      <c r="JS773" s="68"/>
      <c r="JT773" s="68"/>
      <c r="JU773" s="68"/>
      <c r="JV773" s="68"/>
      <c r="JW773" s="38"/>
      <c r="JX773" s="38"/>
      <c r="JY773" s="38"/>
      <c r="KW773" s="9"/>
      <c r="KX773" s="9"/>
      <c r="KY773" s="9"/>
      <c r="KZ773" s="38"/>
      <c r="LA773" s="38"/>
      <c r="LB773" s="38"/>
      <c r="LC773" s="38"/>
      <c r="LD773" s="38"/>
      <c r="LE773" s="68"/>
      <c r="LF773" s="68"/>
      <c r="LG773" s="68"/>
      <c r="LH773" s="68"/>
      <c r="LI773" s="68"/>
      <c r="LJ773" s="68"/>
      <c r="LK773" s="68"/>
      <c r="LL773" s="68"/>
      <c r="LM773" s="68"/>
      <c r="LN773" s="68"/>
      <c r="LO773" s="68"/>
      <c r="LP773" s="68"/>
      <c r="LQ773" s="68"/>
      <c r="LR773" s="38"/>
      <c r="LS773" s="38"/>
      <c r="LT773" s="38"/>
      <c r="LU773" s="9"/>
      <c r="LV773" s="9"/>
      <c r="LW773" s="9"/>
      <c r="LX773" s="38"/>
      <c r="LY773" s="38"/>
      <c r="LZ773" s="38"/>
      <c r="MA773" s="38"/>
      <c r="MB773" s="68"/>
      <c r="MC773" s="68"/>
      <c r="MD773" s="68"/>
      <c r="ME773" s="68"/>
      <c r="MF773" s="68"/>
      <c r="MG773" s="68"/>
      <c r="MH773" s="68"/>
      <c r="MI773" s="68"/>
      <c r="MJ773" s="68"/>
      <c r="MK773" s="68"/>
      <c r="ML773" s="68"/>
      <c r="MM773" s="68"/>
      <c r="MN773" s="38"/>
      <c r="MO773" s="38"/>
      <c r="MP773" s="38"/>
      <c r="MQ773" s="38"/>
      <c r="MR773" s="38"/>
      <c r="MS773" s="9"/>
      <c r="MT773" s="9"/>
      <c r="MU773" s="38"/>
      <c r="MV773" s="38"/>
      <c r="MW773" s="38"/>
      <c r="MX773" s="38"/>
      <c r="MY773" s="38"/>
      <c r="MZ773" s="68"/>
      <c r="NA773" s="68"/>
      <c r="NB773" s="68"/>
      <c r="NC773" s="68"/>
      <c r="ND773" s="68"/>
      <c r="NE773" s="68"/>
      <c r="NF773" s="68"/>
      <c r="NG773" s="68"/>
      <c r="NH773" s="68"/>
      <c r="NI773" s="68"/>
      <c r="NJ773" s="68"/>
      <c r="NK773" s="68"/>
      <c r="NL773" s="68"/>
      <c r="NM773" s="38"/>
      <c r="NN773" s="38"/>
      <c r="NO773" s="38"/>
      <c r="NP773" s="9"/>
      <c r="NQ773" s="9"/>
      <c r="NR773" s="9"/>
      <c r="NS773" s="38"/>
      <c r="NT773" s="38"/>
      <c r="NU773" s="38"/>
      <c r="NV773" s="38"/>
      <c r="NW773" s="38"/>
      <c r="NX773" s="38"/>
      <c r="NY773" s="68"/>
      <c r="NZ773" s="68"/>
      <c r="OA773" s="68"/>
      <c r="OB773" s="68"/>
      <c r="OC773" s="68"/>
      <c r="OD773" s="68"/>
      <c r="OE773" s="68"/>
      <c r="OF773" s="68"/>
      <c r="OG773" s="68"/>
      <c r="OH773" s="68"/>
      <c r="OI773" s="68"/>
      <c r="OJ773" s="68"/>
      <c r="OK773" s="68"/>
      <c r="OL773" s="38"/>
      <c r="OM773" s="38"/>
      <c r="ON773" s="38"/>
      <c r="OO773" s="9"/>
      <c r="OP773" s="9"/>
      <c r="OQ773" s="9"/>
      <c r="OR773" s="38"/>
      <c r="OS773" s="38"/>
      <c r="OT773" s="38"/>
      <c r="OU773" s="38"/>
      <c r="OV773" s="68"/>
      <c r="OW773" s="68"/>
      <c r="OX773" s="68"/>
      <c r="OY773" s="68"/>
      <c r="OZ773" s="68"/>
      <c r="PA773" s="68"/>
      <c r="PB773" s="68"/>
      <c r="PC773" s="68"/>
      <c r="PD773" s="68"/>
      <c r="PE773" s="68"/>
      <c r="PF773" s="68"/>
      <c r="PG773" s="68"/>
      <c r="PH773" s="38"/>
      <c r="PI773" s="38"/>
      <c r="PJ773" s="38"/>
      <c r="PK773" s="38"/>
      <c r="PL773" s="9"/>
      <c r="PM773" s="9"/>
      <c r="PN773" s="9"/>
      <c r="PO773" s="38"/>
      <c r="PP773" s="38"/>
      <c r="PQ773" s="38"/>
      <c r="PR773" s="38"/>
      <c r="PS773" s="38"/>
      <c r="PT773" s="68"/>
      <c r="PU773" s="68"/>
      <c r="PV773" s="68"/>
      <c r="PW773" s="68"/>
      <c r="PX773" s="68"/>
      <c r="PY773" s="68"/>
      <c r="PZ773" s="68"/>
      <c r="QA773" s="68"/>
      <c r="QB773" s="68"/>
      <c r="QC773" s="68"/>
      <c r="QD773" s="68"/>
      <c r="QE773" s="68"/>
      <c r="QF773" s="68"/>
      <c r="QG773" s="38"/>
      <c r="QH773" s="38"/>
      <c r="QI773" s="38"/>
      <c r="QJ773" s="38"/>
      <c r="QK773" s="9"/>
      <c r="QL773" s="9"/>
      <c r="QM773" s="9"/>
      <c r="QN773" s="38"/>
      <c r="QO773" s="38"/>
      <c r="QP773" s="38"/>
      <c r="QQ773" s="38"/>
      <c r="QR773" s="38"/>
      <c r="QS773" s="38"/>
      <c r="QT773" s="68"/>
      <c r="QU773" s="68"/>
      <c r="QV773" s="68"/>
      <c r="QW773" s="68"/>
      <c r="QX773" s="68"/>
      <c r="QY773" s="68"/>
      <c r="QZ773" s="68"/>
      <c r="RA773" s="68"/>
      <c r="RB773" s="68"/>
      <c r="RC773" s="68"/>
      <c r="RD773" s="68"/>
      <c r="RE773" s="68"/>
      <c r="RF773" s="68"/>
      <c r="RG773" s="68"/>
      <c r="RH773" s="68"/>
      <c r="RI773" s="38"/>
      <c r="RJ773" s="38"/>
      <c r="RK773" s="38"/>
      <c r="RL773" s="38"/>
      <c r="RM773" s="9"/>
      <c r="RN773" s="9"/>
      <c r="RO773" s="9"/>
      <c r="RP773" s="38"/>
      <c r="RQ773" s="38"/>
      <c r="RR773" s="38"/>
      <c r="RS773" s="38"/>
      <c r="RT773" s="68"/>
      <c r="RU773" s="68"/>
      <c r="RV773" s="68"/>
      <c r="RW773" s="68"/>
      <c r="RX773" s="68"/>
      <c r="RY773" s="68"/>
      <c r="RZ773" s="68"/>
      <c r="SA773" s="68"/>
      <c r="SB773" s="68"/>
      <c r="SC773" s="68"/>
      <c r="SD773" s="68"/>
      <c r="SE773" s="68"/>
      <c r="SF773" s="38"/>
      <c r="SG773" s="38"/>
      <c r="SH773" s="38"/>
      <c r="SI773" s="9"/>
      <c r="SJ773" s="9"/>
      <c r="SK773" s="9"/>
      <c r="SL773" s="38"/>
      <c r="SM773" s="38"/>
      <c r="SN773" s="38"/>
      <c r="SO773" s="38"/>
      <c r="SP773" s="68"/>
      <c r="SQ773" s="68"/>
      <c r="SR773" s="68"/>
      <c r="SS773" s="68"/>
      <c r="ST773" s="68"/>
      <c r="SU773" s="68"/>
      <c r="SV773" s="68"/>
      <c r="SW773" s="68"/>
      <c r="SX773" s="68"/>
      <c r="SY773" s="68"/>
      <c r="SZ773" s="68"/>
      <c r="TA773" s="68"/>
      <c r="TB773" s="38"/>
      <c r="TC773" s="38"/>
      <c r="TD773" s="38"/>
      <c r="TE773" s="9"/>
      <c r="TF773" s="9"/>
      <c r="TG773" s="9"/>
      <c r="TN773" s="68"/>
      <c r="TO773" s="68"/>
      <c r="TP773" s="68"/>
      <c r="TQ773" s="68"/>
      <c r="TR773" s="68"/>
      <c r="TS773" s="68"/>
      <c r="TT773" s="68"/>
      <c r="TU773" s="68"/>
      <c r="TV773" s="68"/>
      <c r="TW773" s="68"/>
      <c r="TX773" s="68"/>
      <c r="TY773" s="68"/>
      <c r="TZ773" s="68"/>
      <c r="UA773" s="68"/>
      <c r="UK773" s="68"/>
      <c r="UL773" s="68"/>
      <c r="UM773" s="68"/>
      <c r="UN773" s="68"/>
      <c r="UO773" s="68"/>
      <c r="UP773" s="68"/>
      <c r="UQ773" s="68"/>
      <c r="UR773" s="68"/>
      <c r="US773" s="68"/>
      <c r="UT773" s="68"/>
      <c r="UU773" s="68"/>
      <c r="UV773" s="68"/>
      <c r="VE773" s="9"/>
      <c r="VF773" s="22" t="s">
        <v>5012</v>
      </c>
      <c r="VG773" s="3" t="s">
        <v>5090</v>
      </c>
      <c r="VH773" s="3" t="s">
        <v>4501</v>
      </c>
      <c r="VI773" s="3">
        <v>1</v>
      </c>
      <c r="VJ773" s="3">
        <v>6.67</v>
      </c>
      <c r="VQ773" s="3" t="s">
        <v>930</v>
      </c>
      <c r="VR773" s="3" t="s">
        <v>930</v>
      </c>
      <c r="VS773" s="3" t="s">
        <v>930</v>
      </c>
      <c r="VT773" s="6" t="s">
        <v>930</v>
      </c>
      <c r="VV773" s="97" t="s">
        <v>5870</v>
      </c>
      <c r="VW773" s="97" t="s">
        <v>5870</v>
      </c>
      <c r="VX773" s="3" t="s">
        <v>5982</v>
      </c>
      <c r="VZ773" s="3" t="s">
        <v>537</v>
      </c>
      <c r="WG773" s="7" t="s">
        <v>537</v>
      </c>
      <c r="WN773" s="2" t="s">
        <v>5981</v>
      </c>
      <c r="WQ773" s="92" t="s">
        <v>537</v>
      </c>
      <c r="WR773" s="92" t="s">
        <v>537</v>
      </c>
      <c r="WS773" s="92" t="s">
        <v>537</v>
      </c>
      <c r="WT773" s="3" t="s">
        <v>5838</v>
      </c>
      <c r="WU773" s="3" t="s">
        <v>5839</v>
      </c>
      <c r="WV773" s="7" t="s">
        <v>537</v>
      </c>
      <c r="WZ773" s="6" t="s">
        <v>1028</v>
      </c>
      <c r="XA773" s="6" t="s">
        <v>1908</v>
      </c>
      <c r="XB773" s="6" t="s">
        <v>49</v>
      </c>
      <c r="XD773" s="6" t="s">
        <v>3107</v>
      </c>
      <c r="XE773" s="6" t="s">
        <v>542</v>
      </c>
      <c r="XF773" s="6" t="s">
        <v>1906</v>
      </c>
      <c r="XG773" s="6" t="s">
        <v>1412</v>
      </c>
      <c r="XI773" s="6" t="s">
        <v>1077</v>
      </c>
      <c r="XK773" s="3" t="s">
        <v>169</v>
      </c>
      <c r="XL773" s="3" t="s">
        <v>1412</v>
      </c>
      <c r="XU773" s="3" t="s">
        <v>49</v>
      </c>
      <c r="XV773" s="3">
        <v>6</v>
      </c>
      <c r="XX773" s="3" t="s">
        <v>797</v>
      </c>
      <c r="XY773" s="3" t="s">
        <v>1077</v>
      </c>
      <c r="YB773" s="3" t="s">
        <v>797</v>
      </c>
      <c r="YI773" s="3" t="s">
        <v>786</v>
      </c>
      <c r="YJ773" s="3" t="s">
        <v>216</v>
      </c>
      <c r="YL773" s="3" t="s">
        <v>221</v>
      </c>
      <c r="YM773" s="3" t="s">
        <v>537</v>
      </c>
      <c r="YN773" s="3" t="s">
        <v>537</v>
      </c>
      <c r="YO773" s="3" t="s">
        <v>537</v>
      </c>
      <c r="YP773" s="3" t="s">
        <v>2749</v>
      </c>
      <c r="YQ773" s="3" t="s">
        <v>3899</v>
      </c>
      <c r="YR773" s="3" t="s">
        <v>537</v>
      </c>
      <c r="YS773" s="3" t="s">
        <v>219</v>
      </c>
      <c r="YU773" s="3" t="s">
        <v>3953</v>
      </c>
      <c r="YV773" s="3" t="s">
        <v>537</v>
      </c>
      <c r="YW773" s="6" t="s">
        <v>1907</v>
      </c>
      <c r="YX773" s="3" t="s">
        <v>1906</v>
      </c>
      <c r="YY773" s="3" t="s">
        <v>2105</v>
      </c>
      <c r="YZ773" s="3" t="s">
        <v>2179</v>
      </c>
      <c r="ZA773" s="6" t="s">
        <v>1837</v>
      </c>
      <c r="ZB773" s="3" t="s">
        <v>218</v>
      </c>
      <c r="ZC773" s="6" t="s">
        <v>218</v>
      </c>
      <c r="ZD773" s="24" t="s">
        <v>217</v>
      </c>
      <c r="ZH773" s="13" t="s">
        <v>636</v>
      </c>
      <c r="ZI773" s="3" t="s">
        <v>637</v>
      </c>
      <c r="ZJ773" s="3" t="s">
        <v>638</v>
      </c>
    </row>
    <row r="774" spans="1:686" ht="33" hidden="1" customHeight="1" x14ac:dyDescent="0.2">
      <c r="J774" s="81"/>
      <c r="K774" s="6">
        <v>26</v>
      </c>
      <c r="T774" s="3" t="s">
        <v>1006</v>
      </c>
      <c r="AE774" s="3" t="s">
        <v>3324</v>
      </c>
      <c r="AI774" s="3" t="s">
        <v>3323</v>
      </c>
      <c r="AL774"/>
      <c r="AO774"/>
      <c r="AP774"/>
      <c r="AQ774"/>
      <c r="BH774" s="28" t="s">
        <v>4231</v>
      </c>
      <c r="BI774" s="9"/>
      <c r="BJ774" s="9"/>
      <c r="BK774" s="9"/>
      <c r="BL774" s="9"/>
      <c r="BM774" s="9"/>
      <c r="BN774" s="9"/>
      <c r="BO774" s="9"/>
      <c r="BP774" s="9"/>
      <c r="BQ774" s="28" t="s">
        <v>4455</v>
      </c>
      <c r="BS774" s="227" t="str">
        <f t="shared" si="26"/>
        <v xml:space="preserve">  BSRQ Attention/Importance              </v>
      </c>
      <c r="BT774" s="28" t="s">
        <v>4176</v>
      </c>
      <c r="BU774" s="28" t="s">
        <v>8175</v>
      </c>
      <c r="CE774" s="9"/>
      <c r="CF774" s="9"/>
      <c r="CJ774" s="234"/>
      <c r="CK774" s="9"/>
      <c r="CL774" s="9">
        <v>16</v>
      </c>
      <c r="CM774" s="9">
        <v>16</v>
      </c>
      <c r="CN774" s="37"/>
      <c r="CO774" s="22">
        <v>16</v>
      </c>
      <c r="CP774" s="9"/>
      <c r="CQ774" s="9"/>
      <c r="CR774" s="9"/>
      <c r="CS774" s="9"/>
      <c r="CT774" s="9"/>
      <c r="CU774" s="9"/>
      <c r="CV774" s="9"/>
      <c r="CW774" s="9"/>
      <c r="CX774" s="68"/>
      <c r="CY774" s="22">
        <v>16</v>
      </c>
      <c r="CZ774" s="68"/>
      <c r="DA774" s="68"/>
      <c r="DB774" s="68"/>
      <c r="DC774" s="68"/>
      <c r="DD774" s="9"/>
      <c r="DE774" s="9"/>
      <c r="DF774" s="9"/>
      <c r="DG774" s="38"/>
      <c r="DH774" s="38"/>
      <c r="DI774" s="38"/>
      <c r="DJ774" s="38"/>
      <c r="DK774" s="38"/>
      <c r="DL774" s="38"/>
      <c r="DM774" s="68"/>
      <c r="DN774" s="68"/>
      <c r="DO774" s="68"/>
      <c r="DP774" s="68"/>
      <c r="DQ774" s="68"/>
      <c r="DR774" s="68"/>
      <c r="DS774" s="68"/>
      <c r="DT774" s="68"/>
      <c r="DU774" s="68"/>
      <c r="DV774" s="68"/>
      <c r="DW774" s="68"/>
      <c r="DX774" s="68"/>
      <c r="DY774" s="68"/>
      <c r="DZ774" s="68"/>
      <c r="EA774" s="38"/>
      <c r="EB774" s="38"/>
      <c r="EC774" s="38"/>
      <c r="ED774" s="38"/>
      <c r="EE774" s="38"/>
      <c r="EG774" s="38"/>
      <c r="EH774" s="38"/>
      <c r="EI774" s="38"/>
      <c r="EJ774" s="3" t="s">
        <v>5730</v>
      </c>
      <c r="EK774" s="9"/>
      <c r="EL774" s="9"/>
      <c r="EM774" s="79" t="s">
        <v>5740</v>
      </c>
      <c r="EN774" s="79" t="s">
        <v>5741</v>
      </c>
      <c r="EO774" s="79"/>
      <c r="EP774" s="79" t="s">
        <v>5742</v>
      </c>
      <c r="EQ774" s="79" t="s">
        <v>5741</v>
      </c>
      <c r="ER774" s="79"/>
      <c r="EV774" s="75" t="s">
        <v>5743</v>
      </c>
      <c r="EW774" s="75" t="s">
        <v>5735</v>
      </c>
      <c r="EX774" s="68"/>
      <c r="EY774" s="68"/>
      <c r="EZ774" s="68"/>
      <c r="FA774" s="68"/>
      <c r="FB774" s="68"/>
      <c r="FC774" s="68"/>
      <c r="FD774" s="68"/>
      <c r="FE774" s="68"/>
      <c r="FF774" s="68"/>
      <c r="FG774" s="38"/>
      <c r="FH774" s="38"/>
      <c r="FI774" s="38"/>
      <c r="FJ774" s="38"/>
      <c r="FL774" s="38"/>
      <c r="FM774" s="38"/>
      <c r="FN774" s="38"/>
      <c r="FO774" s="9"/>
      <c r="FP774" s="9"/>
      <c r="FQ774" s="9"/>
      <c r="FR774" s="9"/>
      <c r="FS774" s="38"/>
      <c r="FT774" s="38"/>
      <c r="FU774" s="38"/>
      <c r="FV774" s="38"/>
      <c r="FW774" s="38"/>
      <c r="FX774" s="38"/>
      <c r="FY774" s="68"/>
      <c r="FZ774" s="68"/>
      <c r="GA774" s="68"/>
      <c r="GB774" s="68"/>
      <c r="GC774" s="68"/>
      <c r="GD774" s="68"/>
      <c r="GE774" s="68"/>
      <c r="GF774" s="68"/>
      <c r="GG774" s="68"/>
      <c r="GH774" s="68"/>
      <c r="GI774" s="68"/>
      <c r="GJ774" s="68"/>
      <c r="GK774" s="68"/>
      <c r="GL774" s="68"/>
      <c r="GM774" s="38"/>
      <c r="GN774" s="38"/>
      <c r="GO774" s="38"/>
      <c r="GP774" s="2"/>
      <c r="GR774" s="38"/>
      <c r="GS774" s="38"/>
      <c r="GT774" s="38"/>
      <c r="GU774" s="38"/>
      <c r="GV774" s="38"/>
      <c r="GW774" s="38"/>
      <c r="GX774" s="38"/>
      <c r="GY774" s="38"/>
      <c r="GZ774" s="38"/>
      <c r="HA774" s="38"/>
      <c r="HB774" s="38"/>
      <c r="HC774" s="38"/>
      <c r="HD774" s="38"/>
      <c r="HE774" s="38"/>
      <c r="HF774" s="38"/>
      <c r="HG774" s="38"/>
      <c r="HH774" s="38"/>
      <c r="HI774" s="38"/>
      <c r="HJ774" s="38"/>
      <c r="HK774" s="38"/>
      <c r="HL774" s="38"/>
      <c r="HM774" s="38"/>
      <c r="HN774" s="38"/>
      <c r="HP774" s="38"/>
      <c r="HQ774" s="38"/>
      <c r="HR774" s="38"/>
      <c r="HS774" s="38"/>
      <c r="HT774" s="38"/>
      <c r="HU774" s="38"/>
      <c r="HV774" s="38"/>
      <c r="HW774" s="38"/>
      <c r="HX774" s="38"/>
      <c r="HY774" s="38"/>
      <c r="HZ774" s="9"/>
      <c r="IA774" s="9"/>
      <c r="IB774" s="9"/>
      <c r="IC774" s="38"/>
      <c r="ID774" s="38"/>
      <c r="IE774" s="38"/>
      <c r="IF774" s="38"/>
      <c r="IG774" s="38"/>
      <c r="IH774" s="38"/>
      <c r="II774" s="68"/>
      <c r="IJ774" s="68"/>
      <c r="IK774" s="68"/>
      <c r="IL774" s="68"/>
      <c r="IM774" s="68"/>
      <c r="IN774" s="68"/>
      <c r="IO774" s="68"/>
      <c r="IP774" s="68"/>
      <c r="IQ774" s="68"/>
      <c r="IR774" s="68"/>
      <c r="IS774" s="68"/>
      <c r="IT774" s="68"/>
      <c r="IU774" s="68"/>
      <c r="IV774" s="68"/>
      <c r="IW774" s="38"/>
      <c r="IX774" s="38"/>
      <c r="IY774" s="38"/>
      <c r="IZ774" s="9"/>
      <c r="JA774" s="9"/>
      <c r="JB774" s="9"/>
      <c r="JC774" s="38"/>
      <c r="JD774" s="38"/>
      <c r="JE774" s="38"/>
      <c r="JF774" s="38"/>
      <c r="JG774" s="38"/>
      <c r="JH774" s="38"/>
      <c r="JI774" s="68"/>
      <c r="JJ774" s="68"/>
      <c r="JK774" s="68"/>
      <c r="JL774" s="68"/>
      <c r="JM774" s="68"/>
      <c r="JN774" s="68"/>
      <c r="JO774" s="68"/>
      <c r="JP774" s="68"/>
      <c r="JQ774" s="68"/>
      <c r="JR774" s="68"/>
      <c r="JS774" s="68"/>
      <c r="JT774" s="68"/>
      <c r="JU774" s="68"/>
      <c r="JV774" s="68"/>
      <c r="JW774" s="38"/>
      <c r="JX774" s="38"/>
      <c r="JY774" s="38"/>
      <c r="KW774" s="9"/>
      <c r="KX774" s="9"/>
      <c r="KY774" s="9"/>
      <c r="KZ774" s="38"/>
      <c r="LA774" s="38"/>
      <c r="LB774" s="38"/>
      <c r="LC774" s="38"/>
      <c r="LD774" s="38"/>
      <c r="LE774" s="68"/>
      <c r="LF774" s="68"/>
      <c r="LG774" s="68"/>
      <c r="LH774" s="68"/>
      <c r="LI774" s="68"/>
      <c r="LJ774" s="68"/>
      <c r="LK774" s="68"/>
      <c r="LL774" s="68"/>
      <c r="LM774" s="68"/>
      <c r="LN774" s="68"/>
      <c r="LO774" s="68"/>
      <c r="LP774" s="68"/>
      <c r="LQ774" s="68"/>
      <c r="LR774" s="38"/>
      <c r="LS774" s="38"/>
      <c r="LT774" s="38"/>
      <c r="LU774" s="9"/>
      <c r="LV774" s="9"/>
      <c r="LW774" s="9"/>
      <c r="LX774" s="38"/>
      <c r="LY774" s="38"/>
      <c r="LZ774" s="38"/>
      <c r="MA774" s="38"/>
      <c r="MB774" s="68"/>
      <c r="MC774" s="68"/>
      <c r="MD774" s="68"/>
      <c r="ME774" s="68"/>
      <c r="MF774" s="68"/>
      <c r="MG774" s="68"/>
      <c r="MH774" s="68"/>
      <c r="MI774" s="68"/>
      <c r="MJ774" s="68"/>
      <c r="MK774" s="68"/>
      <c r="ML774" s="68"/>
      <c r="MM774" s="68"/>
      <c r="MN774" s="38"/>
      <c r="MO774" s="38"/>
      <c r="MP774" s="38"/>
      <c r="MQ774" s="38"/>
      <c r="MR774" s="38"/>
      <c r="MS774" s="9"/>
      <c r="MT774" s="9"/>
      <c r="MU774" s="38"/>
      <c r="MV774" s="38"/>
      <c r="MW774" s="38"/>
      <c r="MX774" s="38"/>
      <c r="MY774" s="38"/>
      <c r="MZ774" s="68"/>
      <c r="NA774" s="68"/>
      <c r="NB774" s="68"/>
      <c r="NC774" s="68"/>
      <c r="ND774" s="68"/>
      <c r="NE774" s="68"/>
      <c r="NF774" s="68"/>
      <c r="NG774" s="68"/>
      <c r="NH774" s="68"/>
      <c r="NI774" s="68"/>
      <c r="NJ774" s="68"/>
      <c r="NK774" s="68"/>
      <c r="NL774" s="68"/>
      <c r="NM774" s="38"/>
      <c r="NN774" s="38"/>
      <c r="NO774" s="38"/>
      <c r="NP774" s="9"/>
      <c r="NQ774" s="9"/>
      <c r="NR774" s="9"/>
      <c r="NS774" s="38"/>
      <c r="NT774" s="38"/>
      <c r="NU774" s="38"/>
      <c r="NV774" s="38"/>
      <c r="NW774" s="38"/>
      <c r="NX774" s="38"/>
      <c r="NY774" s="68"/>
      <c r="NZ774" s="68"/>
      <c r="OA774" s="68"/>
      <c r="OB774" s="68"/>
      <c r="OC774" s="68"/>
      <c r="OD774" s="68"/>
      <c r="OE774" s="68"/>
      <c r="OF774" s="68"/>
      <c r="OG774" s="68"/>
      <c r="OH774" s="68"/>
      <c r="OI774" s="68"/>
      <c r="OJ774" s="68"/>
      <c r="OK774" s="68"/>
      <c r="OL774" s="38"/>
      <c r="OM774" s="38"/>
      <c r="ON774" s="38"/>
      <c r="OO774" s="9"/>
      <c r="OP774" s="9"/>
      <c r="OQ774" s="9"/>
      <c r="OR774" s="38"/>
      <c r="OS774" s="38"/>
      <c r="OT774" s="38"/>
      <c r="OU774" s="38"/>
      <c r="OV774" s="68"/>
      <c r="OW774" s="68"/>
      <c r="OX774" s="68"/>
      <c r="OY774" s="68"/>
      <c r="OZ774" s="68"/>
      <c r="PA774" s="68"/>
      <c r="PB774" s="68"/>
      <c r="PC774" s="68"/>
      <c r="PD774" s="68"/>
      <c r="PE774" s="68"/>
      <c r="PF774" s="68"/>
      <c r="PG774" s="68"/>
      <c r="PH774" s="38"/>
      <c r="PI774" s="38"/>
      <c r="PJ774" s="38"/>
      <c r="PK774" s="38"/>
      <c r="PL774" s="9"/>
      <c r="PM774" s="9"/>
      <c r="PN774" s="9"/>
      <c r="PO774" s="38"/>
      <c r="PP774" s="38"/>
      <c r="PQ774" s="38"/>
      <c r="PR774" s="38"/>
      <c r="PS774" s="38"/>
      <c r="PT774" s="68"/>
      <c r="PU774" s="68"/>
      <c r="PV774" s="68"/>
      <c r="PW774" s="68"/>
      <c r="PX774" s="68"/>
      <c r="PY774" s="68"/>
      <c r="PZ774" s="68"/>
      <c r="QA774" s="68"/>
      <c r="QB774" s="68"/>
      <c r="QC774" s="68"/>
      <c r="QD774" s="68"/>
      <c r="QE774" s="68"/>
      <c r="QF774" s="68"/>
      <c r="QG774" s="38"/>
      <c r="QH774" s="38"/>
      <c r="QI774" s="38"/>
      <c r="QJ774" s="38"/>
      <c r="QK774" s="9"/>
      <c r="QL774" s="9"/>
      <c r="QM774" s="9"/>
      <c r="QN774" s="38"/>
      <c r="QO774" s="38"/>
      <c r="QP774" s="38"/>
      <c r="QQ774" s="38"/>
      <c r="QR774" s="38"/>
      <c r="QS774" s="38"/>
      <c r="QT774" s="68"/>
      <c r="QU774" s="68"/>
      <c r="QV774" s="68"/>
      <c r="QW774" s="68"/>
      <c r="QX774" s="68"/>
      <c r="QY774" s="68"/>
      <c r="QZ774" s="68"/>
      <c r="RA774" s="68"/>
      <c r="RB774" s="68"/>
      <c r="RC774" s="68"/>
      <c r="RD774" s="68"/>
      <c r="RE774" s="68"/>
      <c r="RF774" s="68"/>
      <c r="RG774" s="68"/>
      <c r="RH774" s="68"/>
      <c r="RI774" s="38"/>
      <c r="RJ774" s="38"/>
      <c r="RK774" s="38"/>
      <c r="RL774" s="38"/>
      <c r="RM774" s="9"/>
      <c r="RN774" s="9"/>
      <c r="RO774" s="9"/>
      <c r="RP774" s="38"/>
      <c r="RQ774" s="38"/>
      <c r="RR774" s="38"/>
      <c r="RS774" s="38"/>
      <c r="RT774" s="68"/>
      <c r="RU774" s="68"/>
      <c r="RV774" s="68"/>
      <c r="RW774" s="68"/>
      <c r="RX774" s="68"/>
      <c r="RY774" s="68"/>
      <c r="RZ774" s="68"/>
      <c r="SA774" s="68"/>
      <c r="SB774" s="68"/>
      <c r="SC774" s="68"/>
      <c r="SD774" s="68"/>
      <c r="SE774" s="68"/>
      <c r="SF774" s="38"/>
      <c r="SG774" s="38"/>
      <c r="SH774" s="38"/>
      <c r="SI774" s="9"/>
      <c r="SJ774" s="9"/>
      <c r="SK774" s="9"/>
      <c r="SL774" s="38"/>
      <c r="SM774" s="38"/>
      <c r="SN774" s="38"/>
      <c r="SO774" s="38"/>
      <c r="SP774" s="68"/>
      <c r="SQ774" s="68"/>
      <c r="SR774" s="68"/>
      <c r="SS774" s="68"/>
      <c r="ST774" s="68"/>
      <c r="SU774" s="68"/>
      <c r="SV774" s="68"/>
      <c r="SW774" s="68"/>
      <c r="SX774" s="68"/>
      <c r="SY774" s="68"/>
      <c r="SZ774" s="68"/>
      <c r="TA774" s="68"/>
      <c r="TB774" s="38"/>
      <c r="TC774" s="38"/>
      <c r="TD774" s="38"/>
      <c r="TE774" s="9"/>
      <c r="TF774" s="9"/>
      <c r="TG774" s="9"/>
      <c r="TN774" s="68"/>
      <c r="TO774" s="68"/>
      <c r="TP774" s="68"/>
      <c r="TQ774" s="68"/>
      <c r="TR774" s="68"/>
      <c r="TS774" s="68"/>
      <c r="TT774" s="68"/>
      <c r="TU774" s="68"/>
      <c r="TV774" s="68"/>
      <c r="TW774" s="68"/>
      <c r="TX774" s="68"/>
      <c r="TY774" s="68"/>
      <c r="TZ774" s="68"/>
      <c r="UA774" s="68"/>
      <c r="UK774" s="68"/>
      <c r="UL774" s="68"/>
      <c r="UM774" s="68"/>
      <c r="UN774" s="68"/>
      <c r="UO774" s="68"/>
      <c r="UP774" s="68"/>
      <c r="UQ774" s="68"/>
      <c r="UR774" s="68"/>
      <c r="US774" s="68"/>
      <c r="UT774" s="68"/>
      <c r="UU774" s="68"/>
      <c r="UV774" s="68"/>
      <c r="VE774" s="9"/>
      <c r="VF774" s="22"/>
      <c r="VG774" s="3" t="s">
        <v>5091</v>
      </c>
      <c r="VH774" s="3" t="s">
        <v>4501</v>
      </c>
      <c r="VI774" s="3">
        <v>0</v>
      </c>
      <c r="VJ774" s="3">
        <v>0</v>
      </c>
      <c r="WZ774" s="6" t="s">
        <v>1006</v>
      </c>
      <c r="XA774" s="6" t="s">
        <v>3324</v>
      </c>
      <c r="XD774" s="6" t="s">
        <v>3323</v>
      </c>
      <c r="XG774" s="6" t="s">
        <v>1006</v>
      </c>
      <c r="XI774" s="6" t="s">
        <v>1006</v>
      </c>
      <c r="XK774"/>
      <c r="XL774" s="3" t="s">
        <v>1006</v>
      </c>
      <c r="XV774"/>
      <c r="XY774" s="3" t="s">
        <v>1013</v>
      </c>
      <c r="YB774" s="3" t="s">
        <v>1013</v>
      </c>
      <c r="YJ774" s="3" t="s">
        <v>216</v>
      </c>
    </row>
    <row r="775" spans="1:686" ht="33" hidden="1" customHeight="1" x14ac:dyDescent="0.2">
      <c r="J775" s="81"/>
      <c r="K775" s="6">
        <v>26</v>
      </c>
      <c r="T775" s="3" t="s">
        <v>1028</v>
      </c>
      <c r="AL775"/>
      <c r="AO775"/>
      <c r="AP775"/>
      <c r="AQ775"/>
      <c r="BI775" s="9"/>
      <c r="BJ775" s="9"/>
      <c r="BK775" s="9"/>
      <c r="BL775" s="9"/>
      <c r="BM775" s="9"/>
      <c r="BN775" s="9"/>
      <c r="BO775" s="9"/>
      <c r="BP775" s="9"/>
      <c r="CE775" s="9"/>
      <c r="CF775" s="9"/>
      <c r="CJ775" s="234"/>
      <c r="CK775" s="9"/>
      <c r="CL775" s="9"/>
      <c r="CM775" s="9"/>
      <c r="CN775" s="37"/>
      <c r="CO775" s="22"/>
      <c r="CP775" s="9"/>
      <c r="CQ775" s="9"/>
      <c r="CR775" s="9"/>
      <c r="CS775" s="9"/>
      <c r="CT775" s="9"/>
      <c r="CU775" s="9"/>
      <c r="CV775" s="9"/>
      <c r="CW775" s="9"/>
      <c r="CX775" s="68"/>
      <c r="CY775" s="22"/>
      <c r="CZ775" s="68"/>
      <c r="DA775" s="87"/>
      <c r="DB775" s="68"/>
      <c r="DC775" s="68"/>
      <c r="DD775" s="9"/>
      <c r="DE775" s="9"/>
      <c r="DF775" s="9"/>
      <c r="DG775" s="38"/>
      <c r="DH775" s="38"/>
      <c r="DI775" s="38"/>
      <c r="DJ775" s="38"/>
      <c r="DK775" s="38"/>
      <c r="DL775" s="38"/>
      <c r="DM775" s="68"/>
      <c r="DN775" s="68"/>
      <c r="DO775" s="68"/>
      <c r="DP775" s="68"/>
      <c r="DQ775" s="68"/>
      <c r="DR775" s="68"/>
      <c r="DS775" s="68"/>
      <c r="DT775" s="68"/>
      <c r="DU775" s="68"/>
      <c r="DV775" s="68"/>
      <c r="DW775" s="68"/>
      <c r="DX775" s="68"/>
      <c r="DY775" s="68"/>
      <c r="DZ775" s="68"/>
      <c r="EA775" s="38"/>
      <c r="EB775" s="38"/>
      <c r="EC775" s="38"/>
      <c r="ED775" s="38"/>
      <c r="EE775" s="38"/>
      <c r="EG775" s="38"/>
      <c r="EH775" s="38"/>
      <c r="EI775" s="38"/>
      <c r="EJ775" s="3" t="s">
        <v>5731</v>
      </c>
      <c r="EK775" s="9" t="s">
        <v>5728</v>
      </c>
      <c r="EL775" s="3" t="s">
        <v>5728</v>
      </c>
      <c r="EM775" s="79" t="s">
        <v>5618</v>
      </c>
      <c r="EN775" s="79" t="s">
        <v>5744</v>
      </c>
      <c r="EO775" s="79"/>
      <c r="EP775" s="79" t="s">
        <v>5621</v>
      </c>
      <c r="EQ775" s="79" t="s">
        <v>5513</v>
      </c>
      <c r="ER775" s="79"/>
      <c r="ES775" s="74"/>
      <c r="ET775" s="74"/>
      <c r="EU775" s="74"/>
      <c r="EV775" s="75" t="s">
        <v>5626</v>
      </c>
      <c r="EW775" s="75" t="s">
        <v>5620</v>
      </c>
      <c r="EX775" s="68"/>
      <c r="EY775" s="68"/>
      <c r="EZ775" s="68"/>
      <c r="FA775" s="68"/>
      <c r="FB775" s="68"/>
      <c r="FC775" s="68"/>
      <c r="FD775" s="68"/>
      <c r="FE775" s="68"/>
      <c r="FF775" s="68"/>
      <c r="FG775" s="38"/>
      <c r="FH775" s="38"/>
      <c r="FI775" s="38"/>
      <c r="FJ775" s="38"/>
      <c r="FL775" s="38"/>
      <c r="FM775" s="38"/>
      <c r="FN775" s="38"/>
      <c r="FO775" s="9"/>
      <c r="FP775" s="9"/>
      <c r="FQ775" s="9"/>
      <c r="FR775" s="9"/>
      <c r="FS775" s="38"/>
      <c r="FT775" s="38"/>
      <c r="FU775" s="38"/>
      <c r="FV775" s="38"/>
      <c r="FW775" s="38"/>
      <c r="FX775" s="38"/>
      <c r="FY775" s="68"/>
      <c r="FZ775" s="68"/>
      <c r="GA775" s="68"/>
      <c r="GB775" s="68"/>
      <c r="GC775" s="68"/>
      <c r="GD775" s="68"/>
      <c r="GE775" s="68"/>
      <c r="GF775" s="68"/>
      <c r="GG775" s="68"/>
      <c r="GH775" s="68"/>
      <c r="GI775" s="68"/>
      <c r="GJ775" s="68"/>
      <c r="GK775" s="68"/>
      <c r="GL775" s="68"/>
      <c r="GM775" s="38"/>
      <c r="GN775" s="38"/>
      <c r="GO775" s="38"/>
      <c r="GP775" s="2"/>
      <c r="GR775" s="38"/>
      <c r="GS775" s="38"/>
      <c r="GT775" s="38"/>
      <c r="GU775" s="38"/>
      <c r="GV775" s="38"/>
      <c r="GW775" s="38"/>
      <c r="GX775" s="38"/>
      <c r="GY775" s="38"/>
      <c r="GZ775" s="38"/>
      <c r="HA775" s="38"/>
      <c r="HB775" s="38"/>
      <c r="HC775" s="38"/>
      <c r="HD775" s="38"/>
      <c r="HE775" s="38"/>
      <c r="HF775" s="38"/>
      <c r="HG775" s="38"/>
      <c r="HH775" s="38"/>
      <c r="HI775" s="38"/>
      <c r="HJ775" s="38"/>
      <c r="HK775" s="38"/>
      <c r="HL775" s="38"/>
      <c r="HM775" s="38"/>
      <c r="HN775" s="38"/>
      <c r="HP775" s="38"/>
      <c r="HQ775" s="38"/>
      <c r="HR775" s="38"/>
      <c r="HS775" s="38"/>
      <c r="HT775" s="38"/>
      <c r="HU775" s="38"/>
      <c r="HV775" s="38"/>
      <c r="HW775" s="38"/>
      <c r="HX775" s="38"/>
      <c r="HY775" s="38"/>
      <c r="HZ775" s="9"/>
      <c r="IA775" s="9"/>
      <c r="IB775" s="9"/>
      <c r="IC775" s="38"/>
      <c r="ID775" s="38"/>
      <c r="IE775" s="38"/>
      <c r="IF775" s="38"/>
      <c r="IG775" s="38"/>
      <c r="IH775" s="38"/>
      <c r="II775" s="68"/>
      <c r="IJ775" s="68"/>
      <c r="IK775" s="68"/>
      <c r="IL775" s="68"/>
      <c r="IM775" s="68"/>
      <c r="IN775" s="68"/>
      <c r="IO775" s="68"/>
      <c r="IP775" s="68"/>
      <c r="IQ775" s="68"/>
      <c r="IR775" s="68"/>
      <c r="IS775" s="68"/>
      <c r="IT775" s="68"/>
      <c r="IU775" s="68"/>
      <c r="IV775" s="68"/>
      <c r="IW775" s="38"/>
      <c r="IX775" s="38"/>
      <c r="IY775" s="38"/>
      <c r="IZ775" s="9"/>
      <c r="JA775" s="9"/>
      <c r="JB775" s="9"/>
      <c r="JC775" s="38"/>
      <c r="JD775" s="38"/>
      <c r="JE775" s="38"/>
      <c r="JF775" s="38"/>
      <c r="JG775" s="38"/>
      <c r="JH775" s="38"/>
      <c r="JI775" s="68"/>
      <c r="JJ775" s="68"/>
      <c r="JK775" s="68"/>
      <c r="JL775" s="68"/>
      <c r="JM775" s="68"/>
      <c r="JN775" s="68"/>
      <c r="JO775" s="68"/>
      <c r="JP775" s="68"/>
      <c r="JQ775" s="68"/>
      <c r="JR775" s="68"/>
      <c r="JS775" s="68"/>
      <c r="JT775" s="68"/>
      <c r="JU775" s="68"/>
      <c r="JV775" s="68"/>
      <c r="JW775" s="38"/>
      <c r="JX775" s="38"/>
      <c r="JY775" s="38"/>
      <c r="KW775" s="9"/>
      <c r="KX775" s="9"/>
      <c r="KY775" s="9"/>
      <c r="KZ775" s="38"/>
      <c r="LA775" s="38"/>
      <c r="LB775" s="38"/>
      <c r="LC775" s="38"/>
      <c r="LD775" s="38"/>
      <c r="LE775" s="68"/>
      <c r="LF775" s="68"/>
      <c r="LG775" s="68"/>
      <c r="LH775" s="68"/>
      <c r="LI775" s="68"/>
      <c r="LJ775" s="68"/>
      <c r="LK775" s="68"/>
      <c r="LL775" s="68"/>
      <c r="LM775" s="68"/>
      <c r="LN775" s="68"/>
      <c r="LO775" s="68"/>
      <c r="LP775" s="68"/>
      <c r="LQ775" s="68"/>
      <c r="LR775" s="38"/>
      <c r="LS775" s="38"/>
      <c r="LT775" s="38"/>
      <c r="LU775" s="9"/>
      <c r="LV775" s="9"/>
      <c r="LW775" s="9"/>
      <c r="LX775" s="38"/>
      <c r="LY775" s="38"/>
      <c r="LZ775" s="38"/>
      <c r="MA775" s="38"/>
      <c r="MB775" s="68"/>
      <c r="MC775" s="68"/>
      <c r="MD775" s="68"/>
      <c r="ME775" s="68"/>
      <c r="MF775" s="68"/>
      <c r="MG775" s="68"/>
      <c r="MH775" s="68"/>
      <c r="MI775" s="68"/>
      <c r="MJ775" s="68"/>
      <c r="MK775" s="68"/>
      <c r="ML775" s="68"/>
      <c r="MM775" s="68"/>
      <c r="MN775" s="38"/>
      <c r="MO775" s="38"/>
      <c r="MP775" s="38"/>
      <c r="MQ775" s="38"/>
      <c r="MR775" s="38"/>
      <c r="MS775" s="9"/>
      <c r="MT775" s="9"/>
      <c r="MU775" s="38"/>
      <c r="MV775" s="38"/>
      <c r="MW775" s="38"/>
      <c r="MX775" s="38"/>
      <c r="MY775" s="38"/>
      <c r="MZ775" s="68"/>
      <c r="NA775" s="68"/>
      <c r="NB775" s="68"/>
      <c r="NC775" s="68"/>
      <c r="ND775" s="68"/>
      <c r="NE775" s="68"/>
      <c r="NF775" s="68"/>
      <c r="NG775" s="68"/>
      <c r="NH775" s="68"/>
      <c r="NI775" s="68"/>
      <c r="NJ775" s="68"/>
      <c r="NK775" s="68"/>
      <c r="NL775" s="68"/>
      <c r="NM775" s="38"/>
      <c r="NN775" s="38"/>
      <c r="NO775" s="38"/>
      <c r="NP775" s="9"/>
      <c r="NQ775" s="9"/>
      <c r="NR775" s="9"/>
      <c r="NS775" s="38"/>
      <c r="NT775" s="38"/>
      <c r="NU775" s="38"/>
      <c r="NV775" s="38"/>
      <c r="NW775" s="38"/>
      <c r="NX775" s="38"/>
      <c r="NY775" s="68"/>
      <c r="NZ775" s="68"/>
      <c r="OA775" s="68"/>
      <c r="OB775" s="68"/>
      <c r="OC775" s="68"/>
      <c r="OD775" s="68"/>
      <c r="OE775" s="68"/>
      <c r="OF775" s="68"/>
      <c r="OG775" s="68"/>
      <c r="OH775" s="68"/>
      <c r="OI775" s="68"/>
      <c r="OJ775" s="68"/>
      <c r="OK775" s="68"/>
      <c r="OL775" s="38"/>
      <c r="OM775" s="38"/>
      <c r="ON775" s="38"/>
      <c r="OO775" s="9"/>
      <c r="OP775" s="9"/>
      <c r="OQ775" s="9"/>
      <c r="OR775" s="38"/>
      <c r="OS775" s="38"/>
      <c r="OT775" s="38"/>
      <c r="OU775" s="38"/>
      <c r="OV775" s="68"/>
      <c r="OW775" s="68"/>
      <c r="OX775" s="68"/>
      <c r="OY775" s="68"/>
      <c r="OZ775" s="68"/>
      <c r="PA775" s="68"/>
      <c r="PB775" s="68"/>
      <c r="PC775" s="68"/>
      <c r="PD775" s="68"/>
      <c r="PE775" s="68"/>
      <c r="PF775" s="68"/>
      <c r="PG775" s="68"/>
      <c r="PH775" s="38"/>
      <c r="PI775" s="38"/>
      <c r="PJ775" s="38"/>
      <c r="PK775" s="38"/>
      <c r="PL775" s="9"/>
      <c r="PM775" s="9"/>
      <c r="PN775" s="9"/>
      <c r="PO775" s="38"/>
      <c r="PP775" s="38"/>
      <c r="PQ775" s="38"/>
      <c r="PR775" s="38"/>
      <c r="PS775" s="38"/>
      <c r="PT775" s="68"/>
      <c r="PU775" s="68"/>
      <c r="PV775" s="68"/>
      <c r="PW775" s="68"/>
      <c r="PX775" s="68"/>
      <c r="PY775" s="68"/>
      <c r="PZ775" s="68"/>
      <c r="QA775" s="68"/>
      <c r="QB775" s="68"/>
      <c r="QC775" s="68"/>
      <c r="QD775" s="68"/>
      <c r="QE775" s="68"/>
      <c r="QF775" s="68"/>
      <c r="QG775" s="38"/>
      <c r="QH775" s="38"/>
      <c r="QI775" s="38"/>
      <c r="QJ775" s="38"/>
      <c r="QK775" s="9"/>
      <c r="QL775" s="9"/>
      <c r="QM775" s="9"/>
      <c r="QN775" s="38"/>
      <c r="QO775" s="38"/>
      <c r="QP775" s="38"/>
      <c r="QQ775" s="38"/>
      <c r="QR775" s="38"/>
      <c r="QS775" s="38"/>
      <c r="QT775" s="68"/>
      <c r="QU775" s="68"/>
      <c r="QV775" s="68"/>
      <c r="QW775" s="68"/>
      <c r="QX775" s="68"/>
      <c r="QY775" s="68"/>
      <c r="QZ775" s="68"/>
      <c r="RA775" s="68"/>
      <c r="RB775" s="68"/>
      <c r="RC775" s="68"/>
      <c r="RD775" s="68"/>
      <c r="RE775" s="68"/>
      <c r="RF775" s="68"/>
      <c r="RG775" s="68"/>
      <c r="RH775" s="68"/>
      <c r="RI775" s="38"/>
      <c r="RJ775" s="38"/>
      <c r="RK775" s="38"/>
      <c r="RL775" s="38"/>
      <c r="RM775" s="9"/>
      <c r="RN775" s="9"/>
      <c r="RO775" s="9"/>
      <c r="RP775" s="38"/>
      <c r="RQ775" s="38"/>
      <c r="RR775" s="38"/>
      <c r="RS775" s="38"/>
      <c r="RT775" s="68"/>
      <c r="RU775" s="68"/>
      <c r="RV775" s="68"/>
      <c r="RW775" s="68"/>
      <c r="RX775" s="68"/>
      <c r="RY775" s="68"/>
      <c r="RZ775" s="68"/>
      <c r="SA775" s="68"/>
      <c r="SB775" s="68"/>
      <c r="SC775" s="68"/>
      <c r="SD775" s="68"/>
      <c r="SE775" s="68"/>
      <c r="SF775" s="38"/>
      <c r="SG775" s="38"/>
      <c r="SH775" s="38"/>
      <c r="SI775" s="9"/>
      <c r="SJ775" s="9"/>
      <c r="SK775" s="9"/>
      <c r="SL775" s="38"/>
      <c r="SM775" s="38"/>
      <c r="SN775" s="38"/>
      <c r="SO775" s="38"/>
      <c r="SP775" s="68"/>
      <c r="SQ775" s="68"/>
      <c r="SR775" s="68"/>
      <c r="SS775" s="68"/>
      <c r="ST775" s="68"/>
      <c r="SU775" s="68"/>
      <c r="SV775" s="68"/>
      <c r="SW775" s="68"/>
      <c r="SX775" s="68"/>
      <c r="SY775" s="68"/>
      <c r="SZ775" s="68"/>
      <c r="TA775" s="68"/>
      <c r="TB775" s="38"/>
      <c r="TC775" s="38"/>
      <c r="TD775" s="38"/>
      <c r="TE775" s="9"/>
      <c r="TF775" s="9"/>
      <c r="TG775" s="9"/>
      <c r="TN775" s="68"/>
      <c r="TO775" s="68"/>
      <c r="TP775" s="68"/>
      <c r="TQ775" s="68"/>
      <c r="TR775" s="68"/>
      <c r="TS775" s="68"/>
      <c r="TT775" s="68"/>
      <c r="TU775" s="68"/>
      <c r="TV775" s="68"/>
      <c r="TW775" s="68"/>
      <c r="TX775" s="68"/>
      <c r="TY775" s="68"/>
      <c r="TZ775" s="68"/>
      <c r="UA775" s="68"/>
      <c r="UK775" s="68"/>
      <c r="UL775" s="68"/>
      <c r="UM775" s="68"/>
      <c r="UN775" s="68"/>
      <c r="UO775" s="68"/>
      <c r="UP775" s="68"/>
      <c r="UQ775" s="68"/>
      <c r="UR775" s="68"/>
      <c r="US775" s="68"/>
      <c r="UT775" s="68"/>
      <c r="UU775" s="68"/>
      <c r="UV775" s="68"/>
      <c r="VE775" s="9"/>
      <c r="VF775" s="22"/>
      <c r="VJ775" s="3"/>
      <c r="XK775"/>
      <c r="XV775"/>
    </row>
    <row r="776" spans="1:686" ht="33" hidden="1" customHeight="1" x14ac:dyDescent="0.2">
      <c r="J776" s="81"/>
      <c r="K776" s="6">
        <v>26</v>
      </c>
      <c r="T776" s="3" t="s">
        <v>1006</v>
      </c>
      <c r="AL776"/>
      <c r="AO776"/>
      <c r="AP776"/>
      <c r="AQ776"/>
      <c r="BI776" s="9"/>
      <c r="BJ776" s="9"/>
      <c r="BK776" s="9"/>
      <c r="BL776" s="9"/>
      <c r="BM776" s="9"/>
      <c r="BN776" s="9"/>
      <c r="BO776" s="9"/>
      <c r="BP776" s="9"/>
      <c r="CE776" s="9"/>
      <c r="CF776" s="9"/>
      <c r="CJ776" s="234"/>
      <c r="CK776" s="9"/>
      <c r="CL776" s="9"/>
      <c r="CM776" s="9"/>
      <c r="CN776" s="37"/>
      <c r="CO776" s="22"/>
      <c r="CP776" s="9"/>
      <c r="CQ776" s="9"/>
      <c r="CR776" s="9"/>
      <c r="CS776" s="9"/>
      <c r="CT776" s="9"/>
      <c r="CU776" s="9"/>
      <c r="CV776" s="9"/>
      <c r="CW776" s="9"/>
      <c r="CX776" s="68"/>
      <c r="CY776" s="22"/>
      <c r="CZ776" s="68"/>
      <c r="DA776" s="87"/>
      <c r="DB776" s="68"/>
      <c r="DC776" s="68"/>
      <c r="DD776" s="9"/>
      <c r="DE776" s="9"/>
      <c r="DF776" s="9"/>
      <c r="DG776" s="38"/>
      <c r="DH776" s="38"/>
      <c r="DI776" s="38"/>
      <c r="DJ776" s="38"/>
      <c r="DK776" s="38"/>
      <c r="DL776" s="38"/>
      <c r="DM776" s="68"/>
      <c r="DN776" s="68"/>
      <c r="DO776" s="68"/>
      <c r="DP776" s="68"/>
      <c r="DQ776" s="68"/>
      <c r="DR776" s="68"/>
      <c r="DS776" s="68"/>
      <c r="DT776" s="68"/>
      <c r="DU776" s="68"/>
      <c r="DV776" s="68"/>
      <c r="DW776" s="68"/>
      <c r="DX776" s="68"/>
      <c r="DY776" s="68"/>
      <c r="DZ776" s="68"/>
      <c r="EA776" s="38"/>
      <c r="EB776" s="38"/>
      <c r="EC776" s="38"/>
      <c r="ED776" s="38"/>
      <c r="EE776" s="38"/>
      <c r="EG776" s="38"/>
      <c r="EH776" s="38"/>
      <c r="EI776" s="38"/>
      <c r="EJ776" s="3" t="s">
        <v>5731</v>
      </c>
      <c r="EK776" s="9"/>
      <c r="EL776" s="9"/>
      <c r="EM776" s="79" t="s">
        <v>5745</v>
      </c>
      <c r="EN776" s="79" t="s">
        <v>5746</v>
      </c>
      <c r="EO776" s="79"/>
      <c r="EP776" s="79" t="s">
        <v>5747</v>
      </c>
      <c r="EQ776" s="79" t="s">
        <v>5748</v>
      </c>
      <c r="ER776" s="79"/>
      <c r="ES776" s="74"/>
      <c r="ET776" s="74"/>
      <c r="EU776" s="74"/>
      <c r="EV776" s="75" t="s">
        <v>5749</v>
      </c>
      <c r="EW776" s="75" t="s">
        <v>5750</v>
      </c>
      <c r="EX776" s="68"/>
      <c r="EY776" s="68"/>
      <c r="EZ776" s="68"/>
      <c r="FA776" s="68"/>
      <c r="FB776" s="68"/>
      <c r="FC776" s="68"/>
      <c r="FD776" s="68"/>
      <c r="FE776" s="68"/>
      <c r="FF776" s="68"/>
      <c r="FG776" s="38"/>
      <c r="FH776" s="38"/>
      <c r="FI776" s="38"/>
      <c r="FJ776" s="38"/>
      <c r="FL776" s="38"/>
      <c r="FM776" s="38"/>
      <c r="FN776" s="38"/>
      <c r="FO776" s="9"/>
      <c r="FP776" s="9"/>
      <c r="FQ776" s="9"/>
      <c r="FR776" s="9"/>
      <c r="FS776" s="38"/>
      <c r="FT776" s="38"/>
      <c r="FU776" s="38"/>
      <c r="FV776" s="38"/>
      <c r="FW776" s="38"/>
      <c r="FX776" s="38"/>
      <c r="FY776" s="68"/>
      <c r="FZ776" s="68"/>
      <c r="GA776" s="68"/>
      <c r="GB776" s="68"/>
      <c r="GC776" s="68"/>
      <c r="GD776" s="68"/>
      <c r="GE776" s="68"/>
      <c r="GF776" s="68"/>
      <c r="GG776" s="68"/>
      <c r="GH776" s="68"/>
      <c r="GI776" s="68"/>
      <c r="GJ776" s="68"/>
      <c r="GK776" s="68"/>
      <c r="GL776" s="68"/>
      <c r="GM776" s="38"/>
      <c r="GN776" s="38"/>
      <c r="GO776" s="38"/>
      <c r="GP776" s="2"/>
      <c r="GR776" s="38"/>
      <c r="GS776" s="38"/>
      <c r="GT776" s="38"/>
      <c r="GU776" s="38"/>
      <c r="GV776" s="38"/>
      <c r="GW776" s="38"/>
      <c r="GX776" s="38"/>
      <c r="GY776" s="38"/>
      <c r="GZ776" s="38"/>
      <c r="HA776" s="38"/>
      <c r="HB776" s="38"/>
      <c r="HC776" s="38"/>
      <c r="HD776" s="38"/>
      <c r="HE776" s="38"/>
      <c r="HF776" s="38"/>
      <c r="HG776" s="38"/>
      <c r="HH776" s="38"/>
      <c r="HI776" s="38"/>
      <c r="HJ776" s="38"/>
      <c r="HK776" s="38"/>
      <c r="HL776" s="38"/>
      <c r="HM776" s="38"/>
      <c r="HN776" s="38"/>
      <c r="HP776" s="38"/>
      <c r="HQ776" s="38"/>
      <c r="HR776" s="38"/>
      <c r="HS776" s="38"/>
      <c r="HT776" s="38"/>
      <c r="HU776" s="38"/>
      <c r="HV776" s="38"/>
      <c r="HW776" s="38"/>
      <c r="HX776" s="38"/>
      <c r="HY776" s="38"/>
      <c r="HZ776" s="9"/>
      <c r="IA776" s="9"/>
      <c r="IB776" s="9"/>
      <c r="IC776" s="38"/>
      <c r="ID776" s="38"/>
      <c r="IE776" s="38"/>
      <c r="IF776" s="38"/>
      <c r="IG776" s="38"/>
      <c r="IH776" s="38"/>
      <c r="II776" s="68"/>
      <c r="IJ776" s="68"/>
      <c r="IK776" s="68"/>
      <c r="IL776" s="68"/>
      <c r="IM776" s="68"/>
      <c r="IN776" s="68"/>
      <c r="IO776" s="68"/>
      <c r="IP776" s="68"/>
      <c r="IQ776" s="68"/>
      <c r="IR776" s="68"/>
      <c r="IS776" s="68"/>
      <c r="IT776" s="68"/>
      <c r="IU776" s="68"/>
      <c r="IV776" s="68"/>
      <c r="IW776" s="38"/>
      <c r="IX776" s="38"/>
      <c r="IY776" s="38"/>
      <c r="IZ776" s="9"/>
      <c r="JA776" s="9"/>
      <c r="JB776" s="9"/>
      <c r="JC776" s="38"/>
      <c r="JD776" s="38"/>
      <c r="JE776" s="38"/>
      <c r="JF776" s="38"/>
      <c r="JG776" s="38"/>
      <c r="JH776" s="38"/>
      <c r="JI776" s="68"/>
      <c r="JJ776" s="68"/>
      <c r="JK776" s="68"/>
      <c r="JL776" s="68"/>
      <c r="JM776" s="68"/>
      <c r="JN776" s="68"/>
      <c r="JO776" s="68"/>
      <c r="JP776" s="68"/>
      <c r="JQ776" s="68"/>
      <c r="JR776" s="68"/>
      <c r="JS776" s="68"/>
      <c r="JT776" s="68"/>
      <c r="JU776" s="68"/>
      <c r="JV776" s="68"/>
      <c r="JW776" s="38"/>
      <c r="JX776" s="38"/>
      <c r="JY776" s="38"/>
      <c r="KW776" s="9"/>
      <c r="KX776" s="9"/>
      <c r="KY776" s="9"/>
      <c r="KZ776" s="38"/>
      <c r="LA776" s="38"/>
      <c r="LB776" s="38"/>
      <c r="LC776" s="38"/>
      <c r="LD776" s="38"/>
      <c r="LE776" s="68"/>
      <c r="LF776" s="68"/>
      <c r="LG776" s="68"/>
      <c r="LH776" s="68"/>
      <c r="LI776" s="68"/>
      <c r="LJ776" s="68"/>
      <c r="LK776" s="68"/>
      <c r="LL776" s="68"/>
      <c r="LM776" s="68"/>
      <c r="LN776" s="68"/>
      <c r="LO776" s="68"/>
      <c r="LP776" s="68"/>
      <c r="LQ776" s="68"/>
      <c r="LR776" s="38"/>
      <c r="LS776" s="38"/>
      <c r="LT776" s="38"/>
      <c r="LU776" s="9"/>
      <c r="LV776" s="9"/>
      <c r="LW776" s="9"/>
      <c r="LX776" s="38"/>
      <c r="LY776" s="38"/>
      <c r="LZ776" s="38"/>
      <c r="MA776" s="38"/>
      <c r="MB776" s="68"/>
      <c r="MC776" s="68"/>
      <c r="MD776" s="68"/>
      <c r="ME776" s="68"/>
      <c r="MF776" s="68"/>
      <c r="MG776" s="68"/>
      <c r="MH776" s="68"/>
      <c r="MI776" s="68"/>
      <c r="MJ776" s="68"/>
      <c r="MK776" s="68"/>
      <c r="ML776" s="68"/>
      <c r="MM776" s="68"/>
      <c r="MN776" s="38"/>
      <c r="MO776" s="38"/>
      <c r="MP776" s="38"/>
      <c r="MQ776" s="38"/>
      <c r="MR776" s="38"/>
      <c r="MS776" s="9"/>
      <c r="MT776" s="9"/>
      <c r="MU776" s="38"/>
      <c r="MV776" s="38"/>
      <c r="MW776" s="38"/>
      <c r="MX776" s="38"/>
      <c r="MY776" s="38"/>
      <c r="MZ776" s="68"/>
      <c r="NA776" s="68"/>
      <c r="NB776" s="68"/>
      <c r="NC776" s="68"/>
      <c r="ND776" s="68"/>
      <c r="NE776" s="68"/>
      <c r="NF776" s="68"/>
      <c r="NG776" s="68"/>
      <c r="NH776" s="68"/>
      <c r="NI776" s="68"/>
      <c r="NJ776" s="68"/>
      <c r="NK776" s="68"/>
      <c r="NL776" s="68"/>
      <c r="NM776" s="38"/>
      <c r="NN776" s="38"/>
      <c r="NO776" s="38"/>
      <c r="NP776" s="9"/>
      <c r="NQ776" s="9"/>
      <c r="NR776" s="9"/>
      <c r="NS776" s="38"/>
      <c r="NT776" s="38"/>
      <c r="NU776" s="38"/>
      <c r="NV776" s="38"/>
      <c r="NW776" s="38"/>
      <c r="NX776" s="38"/>
      <c r="NY776" s="68"/>
      <c r="NZ776" s="68"/>
      <c r="OA776" s="68"/>
      <c r="OB776" s="68"/>
      <c r="OC776" s="68"/>
      <c r="OD776" s="68"/>
      <c r="OE776" s="68"/>
      <c r="OF776" s="68"/>
      <c r="OG776" s="68"/>
      <c r="OH776" s="68"/>
      <c r="OI776" s="68"/>
      <c r="OJ776" s="68"/>
      <c r="OK776" s="68"/>
      <c r="OL776" s="38"/>
      <c r="OM776" s="38"/>
      <c r="ON776" s="38"/>
      <c r="OO776" s="9"/>
      <c r="OP776" s="9"/>
      <c r="OQ776" s="9"/>
      <c r="OR776" s="38"/>
      <c r="OS776" s="38"/>
      <c r="OT776" s="38"/>
      <c r="OU776" s="38"/>
      <c r="OV776" s="68"/>
      <c r="OW776" s="68"/>
      <c r="OX776" s="68"/>
      <c r="OY776" s="68"/>
      <c r="OZ776" s="68"/>
      <c r="PA776" s="68"/>
      <c r="PB776" s="68"/>
      <c r="PC776" s="68"/>
      <c r="PD776" s="68"/>
      <c r="PE776" s="68"/>
      <c r="PF776" s="68"/>
      <c r="PG776" s="68"/>
      <c r="PH776" s="38"/>
      <c r="PI776" s="38"/>
      <c r="PJ776" s="38"/>
      <c r="PK776" s="38"/>
      <c r="PL776" s="9"/>
      <c r="PM776" s="9"/>
      <c r="PN776" s="9"/>
      <c r="PO776" s="38"/>
      <c r="PP776" s="38"/>
      <c r="PQ776" s="38"/>
      <c r="PR776" s="38"/>
      <c r="PS776" s="38"/>
      <c r="PT776" s="68"/>
      <c r="PU776" s="68"/>
      <c r="PV776" s="68"/>
      <c r="PW776" s="68"/>
      <c r="PX776" s="68"/>
      <c r="PY776" s="68"/>
      <c r="PZ776" s="68"/>
      <c r="QA776" s="68"/>
      <c r="QB776" s="68"/>
      <c r="QC776" s="68"/>
      <c r="QD776" s="68"/>
      <c r="QE776" s="68"/>
      <c r="QF776" s="68"/>
      <c r="QG776" s="38"/>
      <c r="QH776" s="38"/>
      <c r="QI776" s="38"/>
      <c r="QJ776" s="38"/>
      <c r="QK776" s="9"/>
      <c r="QL776" s="9"/>
      <c r="QM776" s="9"/>
      <c r="QN776" s="38"/>
      <c r="QO776" s="38"/>
      <c r="QP776" s="38"/>
      <c r="QQ776" s="38"/>
      <c r="QR776" s="38"/>
      <c r="QS776" s="38"/>
      <c r="QT776" s="68"/>
      <c r="QU776" s="68"/>
      <c r="QV776" s="68"/>
      <c r="QW776" s="68"/>
      <c r="QX776" s="68"/>
      <c r="QY776" s="68"/>
      <c r="QZ776" s="68"/>
      <c r="RA776" s="68"/>
      <c r="RB776" s="68"/>
      <c r="RC776" s="68"/>
      <c r="RD776" s="68"/>
      <c r="RE776" s="68"/>
      <c r="RF776" s="68"/>
      <c r="RG776" s="68"/>
      <c r="RH776" s="68"/>
      <c r="RI776" s="38"/>
      <c r="RJ776" s="38"/>
      <c r="RK776" s="38"/>
      <c r="RL776" s="38"/>
      <c r="RM776" s="9"/>
      <c r="RN776" s="9"/>
      <c r="RO776" s="9"/>
      <c r="RP776" s="38"/>
      <c r="RQ776" s="38"/>
      <c r="RR776" s="38"/>
      <c r="RS776" s="38"/>
      <c r="RT776" s="68"/>
      <c r="RU776" s="68"/>
      <c r="RV776" s="68"/>
      <c r="RW776" s="68"/>
      <c r="RX776" s="68"/>
      <c r="RY776" s="68"/>
      <c r="RZ776" s="68"/>
      <c r="SA776" s="68"/>
      <c r="SB776" s="68"/>
      <c r="SC776" s="68"/>
      <c r="SD776" s="68"/>
      <c r="SE776" s="68"/>
      <c r="SF776" s="38"/>
      <c r="SG776" s="38"/>
      <c r="SH776" s="38"/>
      <c r="SI776" s="9"/>
      <c r="SJ776" s="9"/>
      <c r="SK776" s="9"/>
      <c r="SL776" s="38"/>
      <c r="SM776" s="38"/>
      <c r="SN776" s="38"/>
      <c r="SO776" s="38"/>
      <c r="SP776" s="68"/>
      <c r="SQ776" s="68"/>
      <c r="SR776" s="68"/>
      <c r="SS776" s="68"/>
      <c r="ST776" s="68"/>
      <c r="SU776" s="68"/>
      <c r="SV776" s="68"/>
      <c r="SW776" s="68"/>
      <c r="SX776" s="68"/>
      <c r="SY776" s="68"/>
      <c r="SZ776" s="68"/>
      <c r="TA776" s="68"/>
      <c r="TB776" s="38"/>
      <c r="TC776" s="38"/>
      <c r="TD776" s="38"/>
      <c r="TE776" s="9"/>
      <c r="TF776" s="9"/>
      <c r="TG776" s="9"/>
      <c r="TN776" s="68"/>
      <c r="TO776" s="68"/>
      <c r="TP776" s="68"/>
      <c r="TQ776" s="68"/>
      <c r="TR776" s="68"/>
      <c r="TS776" s="68"/>
      <c r="TT776" s="68"/>
      <c r="TU776" s="68"/>
      <c r="TV776" s="68"/>
      <c r="TW776" s="68"/>
      <c r="TX776" s="68"/>
      <c r="TY776" s="68"/>
      <c r="TZ776" s="68"/>
      <c r="UA776" s="68"/>
      <c r="UK776" s="68"/>
      <c r="UL776" s="68"/>
      <c r="UM776" s="68"/>
      <c r="UN776" s="68"/>
      <c r="UO776" s="68"/>
      <c r="UP776" s="68"/>
      <c r="UQ776" s="68"/>
      <c r="UR776" s="68"/>
      <c r="US776" s="68"/>
      <c r="UT776" s="68"/>
      <c r="UU776" s="68"/>
      <c r="UV776" s="68"/>
      <c r="VE776" s="9"/>
      <c r="VF776" s="22"/>
      <c r="VJ776" s="3"/>
      <c r="XK776"/>
      <c r="XV776"/>
    </row>
    <row r="777" spans="1:686" ht="33" hidden="1" customHeight="1" x14ac:dyDescent="0.2">
      <c r="J777" s="81"/>
      <c r="K777" s="6">
        <v>26</v>
      </c>
      <c r="T777" s="3" t="s">
        <v>1028</v>
      </c>
      <c r="AL777"/>
      <c r="AO777"/>
      <c r="AP777"/>
      <c r="AQ777"/>
      <c r="BI777" s="9"/>
      <c r="BJ777" s="9"/>
      <c r="BK777" s="9"/>
      <c r="BL777" s="9"/>
      <c r="BM777" s="9"/>
      <c r="BN777" s="9"/>
      <c r="BO777" s="9"/>
      <c r="BP777" s="9"/>
      <c r="CE777" s="9"/>
      <c r="CF777" s="9"/>
      <c r="CJ777" s="234"/>
      <c r="CK777" s="9"/>
      <c r="CL777" s="9"/>
      <c r="CM777" s="9"/>
      <c r="CN777" s="37"/>
      <c r="CO777" s="22"/>
      <c r="CP777" s="9"/>
      <c r="CQ777" s="9"/>
      <c r="CR777" s="9"/>
      <c r="CS777" s="9"/>
      <c r="CT777" s="9"/>
      <c r="CU777" s="9"/>
      <c r="CV777" s="9"/>
      <c r="CW777" s="9"/>
      <c r="CX777" s="68"/>
      <c r="CY777" s="22"/>
      <c r="CZ777" s="68"/>
      <c r="DA777" s="87"/>
      <c r="DB777" s="68"/>
      <c r="DC777" s="68"/>
      <c r="DD777" s="9"/>
      <c r="DE777" s="9"/>
      <c r="DF777" s="9"/>
      <c r="DG777" s="38"/>
      <c r="DH777" s="38"/>
      <c r="DI777" s="38"/>
      <c r="DJ777" s="38"/>
      <c r="DK777" s="38"/>
      <c r="DL777" s="38"/>
      <c r="DM777" s="68"/>
      <c r="DN777" s="68"/>
      <c r="DO777" s="68"/>
      <c r="DP777" s="68"/>
      <c r="DQ777" s="68"/>
      <c r="DR777" s="68"/>
      <c r="DS777" s="68"/>
      <c r="DT777" s="68"/>
      <c r="DU777" s="68"/>
      <c r="DV777" s="68"/>
      <c r="DW777" s="68"/>
      <c r="DX777" s="68"/>
      <c r="DY777" s="68"/>
      <c r="DZ777" s="68"/>
      <c r="EA777" s="38"/>
      <c r="EB777" s="38"/>
      <c r="EC777" s="38"/>
      <c r="ED777" s="38"/>
      <c r="EE777" s="38"/>
      <c r="EG777" s="38"/>
      <c r="EH777" s="38"/>
      <c r="EI777" s="38"/>
      <c r="EJ777" s="9" t="s">
        <v>5732</v>
      </c>
      <c r="EK777" s="9" t="s">
        <v>4571</v>
      </c>
      <c r="EL777" s="9" t="s">
        <v>4571</v>
      </c>
      <c r="EM777" s="79" t="s">
        <v>5635</v>
      </c>
      <c r="EN777" s="79" t="s">
        <v>5712</v>
      </c>
      <c r="EO777" s="79"/>
      <c r="EP777" s="79" t="s">
        <v>5751</v>
      </c>
      <c r="EQ777" s="79" t="s">
        <v>5520</v>
      </c>
      <c r="ER777" s="79"/>
      <c r="ES777" s="74"/>
      <c r="ET777" s="74"/>
      <c r="EU777" s="74"/>
      <c r="EV777" s="75" t="s">
        <v>5736</v>
      </c>
      <c r="EW777" s="75" t="s">
        <v>5752</v>
      </c>
      <c r="EX777" s="68"/>
      <c r="EY777" s="68"/>
      <c r="EZ777" s="68"/>
      <c r="FA777" s="68"/>
      <c r="FB777" s="68"/>
      <c r="FC777" s="68"/>
      <c r="FD777" s="68"/>
      <c r="FE777" s="68"/>
      <c r="FF777" s="68"/>
      <c r="FG777" s="38"/>
      <c r="FH777" s="38"/>
      <c r="FI777" s="38"/>
      <c r="FJ777" s="38"/>
      <c r="FL777" s="38"/>
      <c r="FM777" s="38"/>
      <c r="FN777" s="38"/>
      <c r="FO777" s="9"/>
      <c r="FP777" s="9"/>
      <c r="FQ777" s="9"/>
      <c r="FR777" s="9"/>
      <c r="FS777" s="38"/>
      <c r="FT777" s="38"/>
      <c r="FU777" s="38"/>
      <c r="FV777" s="38"/>
      <c r="FW777" s="38"/>
      <c r="FX777" s="38"/>
      <c r="FY777" s="68"/>
      <c r="FZ777" s="68"/>
      <c r="GA777" s="68"/>
      <c r="GB777" s="68"/>
      <c r="GC777" s="68"/>
      <c r="GD777" s="68"/>
      <c r="GE777" s="68"/>
      <c r="GF777" s="68"/>
      <c r="GG777" s="68"/>
      <c r="GH777" s="68"/>
      <c r="GI777" s="68"/>
      <c r="GJ777" s="68"/>
      <c r="GK777" s="68"/>
      <c r="GL777" s="68"/>
      <c r="GM777" s="38"/>
      <c r="GN777" s="38"/>
      <c r="GO777" s="38"/>
      <c r="GP777" s="2"/>
      <c r="GR777" s="38"/>
      <c r="GS777" s="38"/>
      <c r="GT777" s="38"/>
      <c r="GU777" s="38"/>
      <c r="GV777" s="38"/>
      <c r="GW777" s="38"/>
      <c r="GX777" s="38"/>
      <c r="GY777" s="38"/>
      <c r="GZ777" s="38"/>
      <c r="HA777" s="38"/>
      <c r="HB777" s="38"/>
      <c r="HC777" s="38"/>
      <c r="HD777" s="38"/>
      <c r="HE777" s="38"/>
      <c r="HF777" s="38"/>
      <c r="HG777" s="38"/>
      <c r="HH777" s="38"/>
      <c r="HI777" s="38"/>
      <c r="HJ777" s="38"/>
      <c r="HK777" s="38"/>
      <c r="HL777" s="38"/>
      <c r="HM777" s="38"/>
      <c r="HN777" s="38"/>
      <c r="HP777" s="38"/>
      <c r="HQ777" s="38"/>
      <c r="HR777" s="38"/>
      <c r="HS777" s="38"/>
      <c r="HT777" s="38"/>
      <c r="HU777" s="38"/>
      <c r="HV777" s="38"/>
      <c r="HW777" s="38"/>
      <c r="HX777" s="38"/>
      <c r="HY777" s="38"/>
      <c r="HZ777" s="9"/>
      <c r="IA777" s="9"/>
      <c r="IB777" s="9"/>
      <c r="IC777" s="38"/>
      <c r="ID777" s="38"/>
      <c r="IE777" s="38"/>
      <c r="IF777" s="38"/>
      <c r="IG777" s="38"/>
      <c r="IH777" s="38"/>
      <c r="II777" s="68"/>
      <c r="IJ777" s="68"/>
      <c r="IK777" s="68"/>
      <c r="IL777" s="68"/>
      <c r="IM777" s="68"/>
      <c r="IN777" s="68"/>
      <c r="IO777" s="68"/>
      <c r="IP777" s="68"/>
      <c r="IQ777" s="68"/>
      <c r="IR777" s="68"/>
      <c r="IS777" s="68"/>
      <c r="IT777" s="68"/>
      <c r="IU777" s="68"/>
      <c r="IV777" s="68"/>
      <c r="IW777" s="38"/>
      <c r="IX777" s="38"/>
      <c r="IY777" s="38"/>
      <c r="IZ777" s="9"/>
      <c r="JA777" s="9"/>
      <c r="JB777" s="9"/>
      <c r="JC777" s="38"/>
      <c r="JD777" s="38"/>
      <c r="JE777" s="38"/>
      <c r="JF777" s="38"/>
      <c r="JG777" s="38"/>
      <c r="JH777" s="38"/>
      <c r="JI777" s="68"/>
      <c r="JJ777" s="68"/>
      <c r="JK777" s="68"/>
      <c r="JL777" s="68"/>
      <c r="JM777" s="68"/>
      <c r="JN777" s="68"/>
      <c r="JO777" s="68"/>
      <c r="JP777" s="68"/>
      <c r="JQ777" s="68"/>
      <c r="JR777" s="68"/>
      <c r="JS777" s="68"/>
      <c r="JT777" s="68"/>
      <c r="JU777" s="68"/>
      <c r="JV777" s="68"/>
      <c r="JW777" s="38"/>
      <c r="JX777" s="38"/>
      <c r="JY777" s="38"/>
      <c r="KW777" s="9"/>
      <c r="KX777" s="9"/>
      <c r="KY777" s="9"/>
      <c r="KZ777" s="38"/>
      <c r="LA777" s="38"/>
      <c r="LB777" s="38"/>
      <c r="LC777" s="38"/>
      <c r="LD777" s="38"/>
      <c r="LE777" s="68"/>
      <c r="LF777" s="68"/>
      <c r="LG777" s="68"/>
      <c r="LH777" s="68"/>
      <c r="LI777" s="68"/>
      <c r="LJ777" s="68"/>
      <c r="LK777" s="68"/>
      <c r="LL777" s="68"/>
      <c r="LM777" s="68"/>
      <c r="LN777" s="68"/>
      <c r="LO777" s="68"/>
      <c r="LP777" s="68"/>
      <c r="LQ777" s="68"/>
      <c r="LR777" s="38"/>
      <c r="LS777" s="38"/>
      <c r="LT777" s="38"/>
      <c r="LU777" s="9"/>
      <c r="LV777" s="9"/>
      <c r="LW777" s="9"/>
      <c r="LX777" s="38"/>
      <c r="LY777" s="38"/>
      <c r="LZ777" s="38"/>
      <c r="MA777" s="38"/>
      <c r="MB777" s="68"/>
      <c r="MC777" s="68"/>
      <c r="MD777" s="68"/>
      <c r="ME777" s="68"/>
      <c r="MF777" s="68"/>
      <c r="MG777" s="68"/>
      <c r="MH777" s="68"/>
      <c r="MI777" s="68"/>
      <c r="MJ777" s="68"/>
      <c r="MK777" s="68"/>
      <c r="ML777" s="68"/>
      <c r="MM777" s="68"/>
      <c r="MN777" s="38"/>
      <c r="MO777" s="38"/>
      <c r="MP777" s="38"/>
      <c r="MQ777" s="38"/>
      <c r="MR777" s="38"/>
      <c r="MS777" s="9"/>
      <c r="MT777" s="9"/>
      <c r="MU777" s="38"/>
      <c r="MV777" s="38"/>
      <c r="MW777" s="38"/>
      <c r="MX777" s="38"/>
      <c r="MY777" s="38"/>
      <c r="MZ777" s="68"/>
      <c r="NA777" s="68"/>
      <c r="NB777" s="68"/>
      <c r="NC777" s="68"/>
      <c r="ND777" s="68"/>
      <c r="NE777" s="68"/>
      <c r="NF777" s="68"/>
      <c r="NG777" s="68"/>
      <c r="NH777" s="68"/>
      <c r="NI777" s="68"/>
      <c r="NJ777" s="68"/>
      <c r="NK777" s="68"/>
      <c r="NL777" s="68"/>
      <c r="NM777" s="38"/>
      <c r="NN777" s="38"/>
      <c r="NO777" s="38"/>
      <c r="NP777" s="9"/>
      <c r="NQ777" s="9"/>
      <c r="NR777" s="9"/>
      <c r="NS777" s="38"/>
      <c r="NT777" s="38"/>
      <c r="NU777" s="38"/>
      <c r="NV777" s="38"/>
      <c r="NW777" s="38"/>
      <c r="NX777" s="38"/>
      <c r="NY777" s="68"/>
      <c r="NZ777" s="68"/>
      <c r="OA777" s="68"/>
      <c r="OB777" s="68"/>
      <c r="OC777" s="68"/>
      <c r="OD777" s="68"/>
      <c r="OE777" s="68"/>
      <c r="OF777" s="68"/>
      <c r="OG777" s="68"/>
      <c r="OH777" s="68"/>
      <c r="OI777" s="68"/>
      <c r="OJ777" s="68"/>
      <c r="OK777" s="68"/>
      <c r="OL777" s="38"/>
      <c r="OM777" s="38"/>
      <c r="ON777" s="38"/>
      <c r="OO777" s="9"/>
      <c r="OP777" s="9"/>
      <c r="OQ777" s="9"/>
      <c r="OR777" s="38"/>
      <c r="OS777" s="38"/>
      <c r="OT777" s="38"/>
      <c r="OU777" s="38"/>
      <c r="OV777" s="68"/>
      <c r="OW777" s="68"/>
      <c r="OX777" s="68"/>
      <c r="OY777" s="68"/>
      <c r="OZ777" s="68"/>
      <c r="PA777" s="68"/>
      <c r="PB777" s="68"/>
      <c r="PC777" s="68"/>
      <c r="PD777" s="68"/>
      <c r="PE777" s="68"/>
      <c r="PF777" s="68"/>
      <c r="PG777" s="68"/>
      <c r="PH777" s="38"/>
      <c r="PI777" s="38"/>
      <c r="PJ777" s="38"/>
      <c r="PK777" s="38"/>
      <c r="PL777" s="9"/>
      <c r="PM777" s="9"/>
      <c r="PN777" s="9"/>
      <c r="PO777" s="38"/>
      <c r="PP777" s="38"/>
      <c r="PQ777" s="38"/>
      <c r="PR777" s="38"/>
      <c r="PS777" s="38"/>
      <c r="PT777" s="68"/>
      <c r="PU777" s="68"/>
      <c r="PV777" s="68"/>
      <c r="PW777" s="68"/>
      <c r="PX777" s="68"/>
      <c r="PY777" s="68"/>
      <c r="PZ777" s="68"/>
      <c r="QA777" s="68"/>
      <c r="QB777" s="68"/>
      <c r="QC777" s="68"/>
      <c r="QD777" s="68"/>
      <c r="QE777" s="68"/>
      <c r="QF777" s="68"/>
      <c r="QG777" s="38"/>
      <c r="QH777" s="38"/>
      <c r="QI777" s="38"/>
      <c r="QJ777" s="38"/>
      <c r="QK777" s="9"/>
      <c r="QL777" s="9"/>
      <c r="QM777" s="9"/>
      <c r="QN777" s="38"/>
      <c r="QO777" s="38"/>
      <c r="QP777" s="38"/>
      <c r="QQ777" s="38"/>
      <c r="QR777" s="38"/>
      <c r="QS777" s="38"/>
      <c r="QT777" s="68"/>
      <c r="QU777" s="68"/>
      <c r="QV777" s="68"/>
      <c r="QW777" s="68"/>
      <c r="QX777" s="68"/>
      <c r="QY777" s="68"/>
      <c r="QZ777" s="68"/>
      <c r="RA777" s="68"/>
      <c r="RB777" s="68"/>
      <c r="RC777" s="68"/>
      <c r="RD777" s="68"/>
      <c r="RE777" s="68"/>
      <c r="RF777" s="68"/>
      <c r="RG777" s="68"/>
      <c r="RH777" s="68"/>
      <c r="RI777" s="38"/>
      <c r="RJ777" s="38"/>
      <c r="RK777" s="38"/>
      <c r="RL777" s="38"/>
      <c r="RM777" s="9"/>
      <c r="RN777" s="9"/>
      <c r="RO777" s="9"/>
      <c r="RP777" s="38"/>
      <c r="RQ777" s="38"/>
      <c r="RR777" s="38"/>
      <c r="RS777" s="38"/>
      <c r="RT777" s="68"/>
      <c r="RU777" s="68"/>
      <c r="RV777" s="68"/>
      <c r="RW777" s="68"/>
      <c r="RX777" s="68"/>
      <c r="RY777" s="68"/>
      <c r="RZ777" s="68"/>
      <c r="SA777" s="68"/>
      <c r="SB777" s="68"/>
      <c r="SC777" s="68"/>
      <c r="SD777" s="68"/>
      <c r="SE777" s="68"/>
      <c r="SF777" s="38"/>
      <c r="SG777" s="38"/>
      <c r="SH777" s="38"/>
      <c r="SI777" s="9"/>
      <c r="SJ777" s="9"/>
      <c r="SK777" s="9"/>
      <c r="SL777" s="38"/>
      <c r="SM777" s="38"/>
      <c r="SN777" s="38"/>
      <c r="SO777" s="38"/>
      <c r="SP777" s="68"/>
      <c r="SQ777" s="68"/>
      <c r="SR777" s="68"/>
      <c r="SS777" s="68"/>
      <c r="ST777" s="68"/>
      <c r="SU777" s="68"/>
      <c r="SV777" s="68"/>
      <c r="SW777" s="68"/>
      <c r="SX777" s="68"/>
      <c r="SY777" s="68"/>
      <c r="SZ777" s="68"/>
      <c r="TA777" s="68"/>
      <c r="TB777" s="38"/>
      <c r="TC777" s="38"/>
      <c r="TD777" s="38"/>
      <c r="TE777" s="9"/>
      <c r="TF777" s="9"/>
      <c r="TG777" s="9"/>
      <c r="TN777" s="68"/>
      <c r="TO777" s="68"/>
      <c r="TP777" s="68"/>
      <c r="TQ777" s="68"/>
      <c r="TR777" s="68"/>
      <c r="TS777" s="68"/>
      <c r="TT777" s="68"/>
      <c r="TU777" s="68"/>
      <c r="TV777" s="68"/>
      <c r="TW777" s="68"/>
      <c r="TX777" s="68"/>
      <c r="TY777" s="68"/>
      <c r="TZ777" s="68"/>
      <c r="UA777" s="68"/>
      <c r="UK777" s="68"/>
      <c r="UL777" s="68"/>
      <c r="UM777" s="68"/>
      <c r="UN777" s="68"/>
      <c r="UO777" s="68"/>
      <c r="UP777" s="68"/>
      <c r="UQ777" s="68"/>
      <c r="UR777" s="68"/>
      <c r="US777" s="68"/>
      <c r="UT777" s="68"/>
      <c r="UU777" s="68"/>
      <c r="UV777" s="68"/>
      <c r="VE777" s="9"/>
      <c r="VF777" s="22"/>
      <c r="VJ777" s="3"/>
      <c r="XK777"/>
      <c r="XV777"/>
    </row>
    <row r="778" spans="1:686" ht="33" hidden="1" customHeight="1" x14ac:dyDescent="0.2">
      <c r="J778" s="81"/>
      <c r="K778" s="6">
        <v>26</v>
      </c>
      <c r="T778" s="3" t="s">
        <v>1006</v>
      </c>
      <c r="AL778"/>
      <c r="AO778"/>
      <c r="AP778"/>
      <c r="AQ778"/>
      <c r="BI778" s="9"/>
      <c r="BJ778" s="9"/>
      <c r="BK778" s="9"/>
      <c r="BL778" s="9"/>
      <c r="BM778" s="9"/>
      <c r="BN778" s="9"/>
      <c r="BO778" s="9"/>
      <c r="BP778" s="9"/>
      <c r="CE778" s="9"/>
      <c r="CF778" s="9"/>
      <c r="CJ778" s="234"/>
      <c r="CK778" s="9"/>
      <c r="CL778" s="9"/>
      <c r="CM778" s="9"/>
      <c r="CN778" s="37"/>
      <c r="CO778" s="22"/>
      <c r="CP778" s="9"/>
      <c r="CQ778" s="9"/>
      <c r="CR778" s="9"/>
      <c r="CS778" s="9"/>
      <c r="CT778" s="9"/>
      <c r="CU778" s="9"/>
      <c r="CV778" s="9"/>
      <c r="CW778" s="9"/>
      <c r="CX778" s="68"/>
      <c r="CY778" s="22"/>
      <c r="CZ778" s="68"/>
      <c r="DA778" s="87"/>
      <c r="DB778" s="68"/>
      <c r="DC778" s="68"/>
      <c r="DD778" s="9"/>
      <c r="DE778" s="9"/>
      <c r="DF778" s="9"/>
      <c r="DG778" s="38"/>
      <c r="DH778" s="38"/>
      <c r="DI778" s="38"/>
      <c r="DJ778" s="38"/>
      <c r="DK778" s="38"/>
      <c r="DL778" s="38"/>
      <c r="DM778" s="68"/>
      <c r="DN778" s="68"/>
      <c r="DO778" s="68"/>
      <c r="DP778" s="68"/>
      <c r="DQ778" s="68"/>
      <c r="DR778" s="68"/>
      <c r="DS778" s="68"/>
      <c r="DT778" s="68"/>
      <c r="DU778" s="68"/>
      <c r="DV778" s="68"/>
      <c r="DW778" s="68"/>
      <c r="DX778" s="68"/>
      <c r="DY778" s="68"/>
      <c r="DZ778" s="68"/>
      <c r="EA778" s="38"/>
      <c r="EB778" s="38"/>
      <c r="EC778" s="38"/>
      <c r="ED778" s="38"/>
      <c r="EE778" s="38"/>
      <c r="EG778" s="38"/>
      <c r="EH778" s="38"/>
      <c r="EI778" s="38"/>
      <c r="EJ778" s="9" t="s">
        <v>5732</v>
      </c>
      <c r="EL778" s="9"/>
      <c r="EM778" s="79" t="s">
        <v>5753</v>
      </c>
      <c r="EN778" s="79" t="s">
        <v>5494</v>
      </c>
      <c r="EO778" s="79"/>
      <c r="EP778" s="79" t="s">
        <v>5555</v>
      </c>
      <c r="EQ778" s="79" t="s">
        <v>5454</v>
      </c>
      <c r="ER778" s="79"/>
      <c r="ES778" s="74"/>
      <c r="ET778" s="74"/>
      <c r="EU778" s="74"/>
      <c r="EV778" s="75" t="s">
        <v>5754</v>
      </c>
      <c r="EW778" s="75" t="s">
        <v>5476</v>
      </c>
      <c r="EX778" s="68"/>
      <c r="EY778" s="68"/>
      <c r="EZ778" s="68"/>
      <c r="FA778" s="68"/>
      <c r="FB778" s="68"/>
      <c r="FC778" s="68"/>
      <c r="FD778" s="68"/>
      <c r="FE778" s="68"/>
      <c r="FF778" s="68"/>
      <c r="FG778" s="38"/>
      <c r="FH778" s="38"/>
      <c r="FI778" s="38"/>
      <c r="FJ778" s="38"/>
      <c r="FL778" s="38"/>
      <c r="FM778" s="38"/>
      <c r="FN778" s="38"/>
      <c r="FO778" s="9"/>
      <c r="FP778" s="9"/>
      <c r="FQ778" s="9"/>
      <c r="FR778" s="9"/>
      <c r="FS778" s="38"/>
      <c r="FT778" s="38"/>
      <c r="FU778" s="38"/>
      <c r="FV778" s="38"/>
      <c r="FW778" s="38"/>
      <c r="FX778" s="38"/>
      <c r="FY778" s="68"/>
      <c r="FZ778" s="68"/>
      <c r="GA778" s="68"/>
      <c r="GB778" s="68"/>
      <c r="GC778" s="68"/>
      <c r="GD778" s="68"/>
      <c r="GE778" s="68"/>
      <c r="GF778" s="68"/>
      <c r="GG778" s="68"/>
      <c r="GH778" s="68"/>
      <c r="GI778" s="68"/>
      <c r="GJ778" s="68"/>
      <c r="GK778" s="68"/>
      <c r="GL778" s="68"/>
      <c r="GM778" s="38"/>
      <c r="GN778" s="38"/>
      <c r="GO778" s="38"/>
      <c r="GP778" s="2"/>
      <c r="GR778" s="38"/>
      <c r="GS778" s="38"/>
      <c r="GT778" s="38"/>
      <c r="GU778" s="38"/>
      <c r="GV778" s="38"/>
      <c r="GW778" s="38"/>
      <c r="GX778" s="38"/>
      <c r="GY778" s="38"/>
      <c r="GZ778" s="38"/>
      <c r="HA778" s="38"/>
      <c r="HB778" s="38"/>
      <c r="HC778" s="38"/>
      <c r="HD778" s="38"/>
      <c r="HE778" s="38"/>
      <c r="HF778" s="38"/>
      <c r="HG778" s="38"/>
      <c r="HH778" s="38"/>
      <c r="HI778" s="38"/>
      <c r="HJ778" s="38"/>
      <c r="HK778" s="38"/>
      <c r="HL778" s="38"/>
      <c r="HM778" s="38"/>
      <c r="HN778" s="38"/>
      <c r="HP778" s="38"/>
      <c r="HQ778" s="38"/>
      <c r="HR778" s="38"/>
      <c r="HS778" s="38"/>
      <c r="HT778" s="38"/>
      <c r="HU778" s="38"/>
      <c r="HV778" s="38"/>
      <c r="HW778" s="38"/>
      <c r="HX778" s="38"/>
      <c r="HY778" s="38"/>
      <c r="HZ778" s="9"/>
      <c r="IA778" s="9"/>
      <c r="IB778" s="9"/>
      <c r="IC778" s="38"/>
      <c r="ID778" s="38"/>
      <c r="IE778" s="38"/>
      <c r="IF778" s="38"/>
      <c r="IG778" s="38"/>
      <c r="IH778" s="38"/>
      <c r="II778" s="68"/>
      <c r="IJ778" s="68"/>
      <c r="IK778" s="68"/>
      <c r="IL778" s="68"/>
      <c r="IM778" s="68"/>
      <c r="IN778" s="68"/>
      <c r="IO778" s="68"/>
      <c r="IP778" s="68"/>
      <c r="IQ778" s="68"/>
      <c r="IR778" s="68"/>
      <c r="IS778" s="68"/>
      <c r="IT778" s="68"/>
      <c r="IU778" s="68"/>
      <c r="IV778" s="68"/>
      <c r="IW778" s="38"/>
      <c r="IX778" s="38"/>
      <c r="IY778" s="38"/>
      <c r="IZ778" s="9"/>
      <c r="JA778" s="9"/>
      <c r="JB778" s="9"/>
      <c r="JC778" s="38"/>
      <c r="JD778" s="38"/>
      <c r="JE778" s="38"/>
      <c r="JF778" s="38"/>
      <c r="JG778" s="38"/>
      <c r="JH778" s="38"/>
      <c r="JI778" s="68"/>
      <c r="JJ778" s="68"/>
      <c r="JK778" s="68"/>
      <c r="JL778" s="68"/>
      <c r="JM778" s="68"/>
      <c r="JN778" s="68"/>
      <c r="JO778" s="68"/>
      <c r="JP778" s="68"/>
      <c r="JQ778" s="68"/>
      <c r="JR778" s="68"/>
      <c r="JS778" s="68"/>
      <c r="JT778" s="68"/>
      <c r="JU778" s="68"/>
      <c r="JV778" s="68"/>
      <c r="JW778" s="38"/>
      <c r="JX778" s="38"/>
      <c r="JY778" s="38"/>
      <c r="KW778" s="9"/>
      <c r="KX778" s="9"/>
      <c r="KY778" s="9"/>
      <c r="KZ778" s="38"/>
      <c r="LA778" s="38"/>
      <c r="LB778" s="38"/>
      <c r="LC778" s="38"/>
      <c r="LD778" s="38"/>
      <c r="LE778" s="68"/>
      <c r="LF778" s="68"/>
      <c r="LG778" s="68"/>
      <c r="LH778" s="68"/>
      <c r="LI778" s="68"/>
      <c r="LJ778" s="68"/>
      <c r="LK778" s="68"/>
      <c r="LL778" s="68"/>
      <c r="LM778" s="68"/>
      <c r="LN778" s="68"/>
      <c r="LO778" s="68"/>
      <c r="LP778" s="68"/>
      <c r="LQ778" s="68"/>
      <c r="LR778" s="38"/>
      <c r="LS778" s="38"/>
      <c r="LT778" s="38"/>
      <c r="LU778" s="9"/>
      <c r="LV778" s="9"/>
      <c r="LW778" s="9"/>
      <c r="LX778" s="38"/>
      <c r="LY778" s="38"/>
      <c r="LZ778" s="38"/>
      <c r="MA778" s="38"/>
      <c r="MB778" s="68"/>
      <c r="MC778" s="68"/>
      <c r="MD778" s="68"/>
      <c r="ME778" s="68"/>
      <c r="MF778" s="68"/>
      <c r="MG778" s="68"/>
      <c r="MH778" s="68"/>
      <c r="MI778" s="68"/>
      <c r="MJ778" s="68"/>
      <c r="MK778" s="68"/>
      <c r="ML778" s="68"/>
      <c r="MM778" s="68"/>
      <c r="MN778" s="38"/>
      <c r="MO778" s="38"/>
      <c r="MP778" s="38"/>
      <c r="MQ778" s="38"/>
      <c r="MR778" s="38"/>
      <c r="MS778" s="9"/>
      <c r="MT778" s="9"/>
      <c r="MU778" s="38"/>
      <c r="MV778" s="38"/>
      <c r="MW778" s="38"/>
      <c r="MX778" s="38"/>
      <c r="MY778" s="38"/>
      <c r="MZ778" s="68"/>
      <c r="NA778" s="68"/>
      <c r="NB778" s="68"/>
      <c r="NC778" s="68"/>
      <c r="ND778" s="68"/>
      <c r="NE778" s="68"/>
      <c r="NF778" s="68"/>
      <c r="NG778" s="68"/>
      <c r="NH778" s="68"/>
      <c r="NI778" s="68"/>
      <c r="NJ778" s="68"/>
      <c r="NK778" s="68"/>
      <c r="NL778" s="68"/>
      <c r="NM778" s="38"/>
      <c r="NN778" s="38"/>
      <c r="NO778" s="38"/>
      <c r="NP778" s="9"/>
      <c r="NQ778" s="9"/>
      <c r="NR778" s="9"/>
      <c r="NS778" s="38"/>
      <c r="NT778" s="38"/>
      <c r="NU778" s="38"/>
      <c r="NV778" s="38"/>
      <c r="NW778" s="38"/>
      <c r="NX778" s="38"/>
      <c r="NY778" s="68"/>
      <c r="NZ778" s="68"/>
      <c r="OA778" s="68"/>
      <c r="OB778" s="68"/>
      <c r="OC778" s="68"/>
      <c r="OD778" s="68"/>
      <c r="OE778" s="68"/>
      <c r="OF778" s="68"/>
      <c r="OG778" s="68"/>
      <c r="OH778" s="68"/>
      <c r="OI778" s="68"/>
      <c r="OJ778" s="68"/>
      <c r="OK778" s="68"/>
      <c r="OL778" s="38"/>
      <c r="OM778" s="38"/>
      <c r="ON778" s="38"/>
      <c r="OO778" s="9"/>
      <c r="OP778" s="9"/>
      <c r="OQ778" s="9"/>
      <c r="OR778" s="38"/>
      <c r="OS778" s="38"/>
      <c r="OT778" s="38"/>
      <c r="OU778" s="38"/>
      <c r="OV778" s="68"/>
      <c r="OW778" s="68"/>
      <c r="OX778" s="68"/>
      <c r="OY778" s="68"/>
      <c r="OZ778" s="68"/>
      <c r="PA778" s="68"/>
      <c r="PB778" s="68"/>
      <c r="PC778" s="68"/>
      <c r="PD778" s="68"/>
      <c r="PE778" s="68"/>
      <c r="PF778" s="68"/>
      <c r="PG778" s="68"/>
      <c r="PH778" s="38"/>
      <c r="PI778" s="38"/>
      <c r="PJ778" s="38"/>
      <c r="PK778" s="38"/>
      <c r="PL778" s="9"/>
      <c r="PM778" s="9"/>
      <c r="PN778" s="9"/>
      <c r="PO778" s="38"/>
      <c r="PP778" s="38"/>
      <c r="PQ778" s="38"/>
      <c r="PR778" s="38"/>
      <c r="PS778" s="38"/>
      <c r="PT778" s="68"/>
      <c r="PU778" s="68"/>
      <c r="PV778" s="68"/>
      <c r="PW778" s="68"/>
      <c r="PX778" s="68"/>
      <c r="PY778" s="68"/>
      <c r="PZ778" s="68"/>
      <c r="QA778" s="68"/>
      <c r="QB778" s="68"/>
      <c r="QC778" s="68"/>
      <c r="QD778" s="68"/>
      <c r="QE778" s="68"/>
      <c r="QF778" s="68"/>
      <c r="QG778" s="38"/>
      <c r="QH778" s="38"/>
      <c r="QI778" s="38"/>
      <c r="QJ778" s="38"/>
      <c r="QK778" s="9"/>
      <c r="QL778" s="9"/>
      <c r="QM778" s="9"/>
      <c r="QN778" s="38"/>
      <c r="QO778" s="38"/>
      <c r="QP778" s="38"/>
      <c r="QQ778" s="38"/>
      <c r="QR778" s="38"/>
      <c r="QS778" s="38"/>
      <c r="QT778" s="68"/>
      <c r="QU778" s="68"/>
      <c r="QV778" s="68"/>
      <c r="QW778" s="68"/>
      <c r="QX778" s="68"/>
      <c r="QY778" s="68"/>
      <c r="QZ778" s="68"/>
      <c r="RA778" s="68"/>
      <c r="RB778" s="68"/>
      <c r="RC778" s="68"/>
      <c r="RD778" s="68"/>
      <c r="RE778" s="68"/>
      <c r="RF778" s="68"/>
      <c r="RG778" s="68"/>
      <c r="RH778" s="68"/>
      <c r="RI778" s="38"/>
      <c r="RJ778" s="38"/>
      <c r="RK778" s="38"/>
      <c r="RL778" s="38"/>
      <c r="RM778" s="9"/>
      <c r="RN778" s="9"/>
      <c r="RO778" s="9"/>
      <c r="RP778" s="38"/>
      <c r="RQ778" s="38"/>
      <c r="RR778" s="38"/>
      <c r="RS778" s="38"/>
      <c r="RT778" s="68"/>
      <c r="RU778" s="68"/>
      <c r="RV778" s="68"/>
      <c r="RW778" s="68"/>
      <c r="RX778" s="68"/>
      <c r="RY778" s="68"/>
      <c r="RZ778" s="68"/>
      <c r="SA778" s="68"/>
      <c r="SB778" s="68"/>
      <c r="SC778" s="68"/>
      <c r="SD778" s="68"/>
      <c r="SE778" s="68"/>
      <c r="SF778" s="38"/>
      <c r="SG778" s="38"/>
      <c r="SH778" s="38"/>
      <c r="SI778" s="9"/>
      <c r="SJ778" s="9"/>
      <c r="SK778" s="9"/>
      <c r="SL778" s="38"/>
      <c r="SM778" s="38"/>
      <c r="SN778" s="38"/>
      <c r="SO778" s="38"/>
      <c r="SP778" s="68"/>
      <c r="SQ778" s="68"/>
      <c r="SR778" s="68"/>
      <c r="SS778" s="68"/>
      <c r="ST778" s="68"/>
      <c r="SU778" s="68"/>
      <c r="SV778" s="68"/>
      <c r="SW778" s="68"/>
      <c r="SX778" s="68"/>
      <c r="SY778" s="68"/>
      <c r="SZ778" s="68"/>
      <c r="TA778" s="68"/>
      <c r="TB778" s="38"/>
      <c r="TC778" s="38"/>
      <c r="TD778" s="38"/>
      <c r="TE778" s="9"/>
      <c r="TF778" s="9"/>
      <c r="TG778" s="9"/>
      <c r="TN778" s="68"/>
      <c r="TO778" s="68"/>
      <c r="TP778" s="68"/>
      <c r="TQ778" s="68"/>
      <c r="TR778" s="68"/>
      <c r="TS778" s="68"/>
      <c r="TT778" s="68"/>
      <c r="TU778" s="68"/>
      <c r="TV778" s="68"/>
      <c r="TW778" s="68"/>
      <c r="TX778" s="68"/>
      <c r="TY778" s="68"/>
      <c r="TZ778" s="68"/>
      <c r="UA778" s="68"/>
      <c r="UK778" s="68"/>
      <c r="UL778" s="68"/>
      <c r="UM778" s="68"/>
      <c r="UN778" s="68"/>
      <c r="UO778" s="68"/>
      <c r="UP778" s="68"/>
      <c r="UQ778" s="68"/>
      <c r="UR778" s="68"/>
      <c r="US778" s="68"/>
      <c r="UT778" s="68"/>
      <c r="UU778" s="68"/>
      <c r="UV778" s="68"/>
      <c r="VE778" s="9"/>
      <c r="VF778" s="22"/>
      <c r="VJ778" s="3"/>
      <c r="XK778"/>
      <c r="XV778"/>
    </row>
    <row r="779" spans="1:686" ht="33" hidden="1" customHeight="1" x14ac:dyDescent="0.2">
      <c r="J779" s="81"/>
      <c r="K779" s="6">
        <v>26</v>
      </c>
      <c r="T779" s="3" t="s">
        <v>1028</v>
      </c>
      <c r="AG779" s="6"/>
      <c r="AL779"/>
      <c r="AO779"/>
      <c r="AP779"/>
      <c r="AQ779"/>
      <c r="BI779" s="9"/>
      <c r="BJ779" s="9"/>
      <c r="BK779" s="9"/>
      <c r="BL779" s="9"/>
      <c r="BM779" s="9"/>
      <c r="BN779" s="9"/>
      <c r="BO779" s="9"/>
      <c r="BP779" s="9"/>
      <c r="CE779" s="9"/>
      <c r="CF779" s="9"/>
      <c r="CJ779" s="234"/>
      <c r="CK779" s="9"/>
      <c r="CL779" s="9"/>
      <c r="CM779" s="9"/>
      <c r="CN779" s="37"/>
      <c r="CO779" s="22"/>
      <c r="CP779" s="9"/>
      <c r="CQ779" s="9"/>
      <c r="CR779" s="9"/>
      <c r="CS779" s="9"/>
      <c r="CT779" s="9"/>
      <c r="CU779" s="9"/>
      <c r="CV779" s="9"/>
      <c r="CW779" s="9"/>
      <c r="CX779" s="68"/>
      <c r="CY779" s="22"/>
      <c r="CZ779" s="68"/>
      <c r="DA779" s="87"/>
      <c r="DB779" s="68"/>
      <c r="DC779" s="68"/>
      <c r="DD779" s="9"/>
      <c r="DE779" s="9"/>
      <c r="DF779" s="9"/>
      <c r="DG779" s="38"/>
      <c r="DH779" s="38"/>
      <c r="DI779" s="38"/>
      <c r="DJ779" s="38"/>
      <c r="DK779" s="38"/>
      <c r="DL779" s="38"/>
      <c r="DM779" s="68"/>
      <c r="DN779" s="68"/>
      <c r="DO779" s="68"/>
      <c r="DP779" s="68"/>
      <c r="DQ779" s="68"/>
      <c r="DR779" s="68"/>
      <c r="DS779" s="68"/>
      <c r="DT779" s="68"/>
      <c r="DU779" s="68"/>
      <c r="DV779" s="68"/>
      <c r="DW779" s="68"/>
      <c r="DX779" s="68"/>
      <c r="DY779" s="68"/>
      <c r="DZ779" s="68"/>
      <c r="EA779" s="38"/>
      <c r="EB779" s="38"/>
      <c r="EC779" s="38"/>
      <c r="ED779" s="38"/>
      <c r="EE779" s="38"/>
      <c r="EG779" s="38"/>
      <c r="EH779" s="38"/>
      <c r="EI779" s="38"/>
      <c r="EJ779" s="9" t="s">
        <v>5733</v>
      </c>
      <c r="EK779" s="9" t="s">
        <v>4571</v>
      </c>
      <c r="EL779" s="9" t="s">
        <v>4571</v>
      </c>
      <c r="EM779" s="79" t="s">
        <v>5622</v>
      </c>
      <c r="EN779" s="79" t="s">
        <v>5619</v>
      </c>
      <c r="EO779" s="79"/>
      <c r="EP779" s="79" t="s">
        <v>5755</v>
      </c>
      <c r="EQ779" s="79" t="s">
        <v>5711</v>
      </c>
      <c r="ER779" s="79"/>
      <c r="ES779" s="74"/>
      <c r="ET779" s="74"/>
      <c r="EU779" s="74"/>
      <c r="EV779" s="75" t="s">
        <v>5756</v>
      </c>
      <c r="EW779" s="75" t="s">
        <v>5750</v>
      </c>
      <c r="EX779" s="68"/>
      <c r="EY779" s="68"/>
      <c r="EZ779" s="68"/>
      <c r="FA779" s="68"/>
      <c r="FB779" s="68"/>
      <c r="FC779" s="68"/>
      <c r="FD779" s="68"/>
      <c r="FE779" s="68"/>
      <c r="FF779" s="68"/>
      <c r="FG779" s="38"/>
      <c r="FH779" s="38"/>
      <c r="FI779" s="38"/>
      <c r="FJ779" s="38"/>
      <c r="FL779" s="38"/>
      <c r="FM779" s="38"/>
      <c r="FN779" s="38"/>
      <c r="FO779" s="9"/>
      <c r="FP779" s="9"/>
      <c r="FQ779" s="9"/>
      <c r="FR779" s="9"/>
      <c r="FS779" s="38"/>
      <c r="FT779" s="38"/>
      <c r="FU779" s="38"/>
      <c r="FV779" s="38"/>
      <c r="FW779" s="38"/>
      <c r="FX779" s="38"/>
      <c r="FY779" s="68"/>
      <c r="FZ779" s="68"/>
      <c r="GA779" s="68"/>
      <c r="GB779" s="68"/>
      <c r="GC779" s="68"/>
      <c r="GD779" s="68"/>
      <c r="GE779" s="68"/>
      <c r="GF779" s="68"/>
      <c r="GG779" s="68"/>
      <c r="GH779" s="68"/>
      <c r="GI779" s="68"/>
      <c r="GJ779" s="68"/>
      <c r="GK779" s="68"/>
      <c r="GL779" s="68"/>
      <c r="GM779" s="38"/>
      <c r="GN779" s="38"/>
      <c r="GO779" s="38"/>
      <c r="GP779" s="2"/>
      <c r="GR779" s="38"/>
      <c r="GS779" s="38"/>
      <c r="GT779" s="38"/>
      <c r="GU779" s="38"/>
      <c r="GV779" s="38"/>
      <c r="GW779" s="38"/>
      <c r="GX779" s="38"/>
      <c r="GY779" s="38"/>
      <c r="GZ779" s="38"/>
      <c r="HA779" s="38"/>
      <c r="HB779" s="38"/>
      <c r="HC779" s="38"/>
      <c r="HD779" s="38"/>
      <c r="HE779" s="38"/>
      <c r="HF779" s="38"/>
      <c r="HG779" s="38"/>
      <c r="HH779" s="38"/>
      <c r="HI779" s="38"/>
      <c r="HJ779" s="38"/>
      <c r="HK779" s="38"/>
      <c r="HL779" s="38"/>
      <c r="HM779" s="38"/>
      <c r="HN779" s="38"/>
      <c r="HP779" s="38"/>
      <c r="HQ779" s="38"/>
      <c r="HR779" s="38"/>
      <c r="HS779" s="38"/>
      <c r="HT779" s="38"/>
      <c r="HU779" s="38"/>
      <c r="HV779" s="38"/>
      <c r="HW779" s="38"/>
      <c r="HX779" s="38"/>
      <c r="HY779" s="38"/>
      <c r="HZ779" s="9"/>
      <c r="IA779" s="9"/>
      <c r="IB779" s="9"/>
      <c r="IC779" s="38"/>
      <c r="ID779" s="38"/>
      <c r="IE779" s="38"/>
      <c r="IF779" s="38"/>
      <c r="IG779" s="38"/>
      <c r="IH779" s="38"/>
      <c r="II779" s="68"/>
      <c r="IJ779" s="68"/>
      <c r="IK779" s="68"/>
      <c r="IL779" s="68"/>
      <c r="IM779" s="68"/>
      <c r="IN779" s="68"/>
      <c r="IO779" s="68"/>
      <c r="IP779" s="68"/>
      <c r="IQ779" s="68"/>
      <c r="IR779" s="68"/>
      <c r="IS779" s="68"/>
      <c r="IT779" s="68"/>
      <c r="IU779" s="68"/>
      <c r="IV779" s="68"/>
      <c r="IW779" s="38"/>
      <c r="IX779" s="38"/>
      <c r="IY779" s="38"/>
      <c r="IZ779" s="9"/>
      <c r="JA779" s="9"/>
      <c r="JB779" s="9"/>
      <c r="JC779" s="38"/>
      <c r="JD779" s="38"/>
      <c r="JE779" s="38"/>
      <c r="JF779" s="38"/>
      <c r="JG779" s="38"/>
      <c r="JH779" s="38"/>
      <c r="JI779" s="68"/>
      <c r="JJ779" s="68"/>
      <c r="JK779" s="68"/>
      <c r="JL779" s="68"/>
      <c r="JM779" s="68"/>
      <c r="JN779" s="68"/>
      <c r="JO779" s="68"/>
      <c r="JP779" s="68"/>
      <c r="JQ779" s="68"/>
      <c r="JR779" s="68"/>
      <c r="JS779" s="68"/>
      <c r="JT779" s="68"/>
      <c r="JU779" s="68"/>
      <c r="JV779" s="68"/>
      <c r="JW779" s="38"/>
      <c r="JX779" s="38"/>
      <c r="JY779" s="38"/>
      <c r="KW779" s="9"/>
      <c r="KX779" s="9"/>
      <c r="KY779" s="9"/>
      <c r="KZ779" s="38"/>
      <c r="LA779" s="38"/>
      <c r="LB779" s="38"/>
      <c r="LC779" s="38"/>
      <c r="LD779" s="38"/>
      <c r="LE779" s="68"/>
      <c r="LF779" s="68"/>
      <c r="LG779" s="68"/>
      <c r="LH779" s="68"/>
      <c r="LI779" s="68"/>
      <c r="LJ779" s="68"/>
      <c r="LK779" s="68"/>
      <c r="LL779" s="68"/>
      <c r="LM779" s="68"/>
      <c r="LN779" s="68"/>
      <c r="LO779" s="68"/>
      <c r="LP779" s="68"/>
      <c r="LQ779" s="68"/>
      <c r="LR779" s="38"/>
      <c r="LS779" s="38"/>
      <c r="LT779" s="38"/>
      <c r="LU779" s="9"/>
      <c r="LV779" s="9"/>
      <c r="LW779" s="9"/>
      <c r="LX779" s="38"/>
      <c r="LY779" s="38"/>
      <c r="LZ779" s="38"/>
      <c r="MA779" s="38"/>
      <c r="MB779" s="68"/>
      <c r="MC779" s="68"/>
      <c r="MD779" s="68"/>
      <c r="ME779" s="68"/>
      <c r="MF779" s="68"/>
      <c r="MG779" s="68"/>
      <c r="MH779" s="68"/>
      <c r="MI779" s="68"/>
      <c r="MJ779" s="68"/>
      <c r="MK779" s="68"/>
      <c r="ML779" s="68"/>
      <c r="MM779" s="68"/>
      <c r="MN779" s="38"/>
      <c r="MO779" s="38"/>
      <c r="MP779" s="38"/>
      <c r="MQ779" s="38"/>
      <c r="MR779" s="38"/>
      <c r="MS779" s="9"/>
      <c r="MT779" s="9"/>
      <c r="MU779" s="38"/>
      <c r="MV779" s="38"/>
      <c r="MW779" s="38"/>
      <c r="MX779" s="38"/>
      <c r="MY779" s="38"/>
      <c r="MZ779" s="68"/>
      <c r="NA779" s="68"/>
      <c r="NB779" s="68"/>
      <c r="NC779" s="68"/>
      <c r="ND779" s="68"/>
      <c r="NE779" s="68"/>
      <c r="NF779" s="68"/>
      <c r="NG779" s="68"/>
      <c r="NH779" s="68"/>
      <c r="NI779" s="68"/>
      <c r="NJ779" s="68"/>
      <c r="NK779" s="68"/>
      <c r="NL779" s="68"/>
      <c r="NM779" s="38"/>
      <c r="NN779" s="38"/>
      <c r="NO779" s="38"/>
      <c r="NP779" s="9"/>
      <c r="NQ779" s="9"/>
      <c r="NR779" s="9"/>
      <c r="NS779" s="38"/>
      <c r="NT779" s="38"/>
      <c r="NU779" s="38"/>
      <c r="NV779" s="38"/>
      <c r="NW779" s="38"/>
      <c r="NX779" s="38"/>
      <c r="NY779" s="68"/>
      <c r="NZ779" s="68"/>
      <c r="OA779" s="68"/>
      <c r="OB779" s="68"/>
      <c r="OC779" s="68"/>
      <c r="OD779" s="68"/>
      <c r="OE779" s="68"/>
      <c r="OF779" s="68"/>
      <c r="OG779" s="68"/>
      <c r="OH779" s="68"/>
      <c r="OI779" s="68"/>
      <c r="OJ779" s="68"/>
      <c r="OK779" s="68"/>
      <c r="OL779" s="38"/>
      <c r="OM779" s="38"/>
      <c r="ON779" s="38"/>
      <c r="OO779" s="9"/>
      <c r="OP779" s="9"/>
      <c r="OQ779" s="9"/>
      <c r="OR779" s="38"/>
      <c r="OS779" s="38"/>
      <c r="OT779" s="38"/>
      <c r="OU779" s="38"/>
      <c r="OV779" s="68"/>
      <c r="OW779" s="68"/>
      <c r="OX779" s="68"/>
      <c r="OY779" s="68"/>
      <c r="OZ779" s="68"/>
      <c r="PA779" s="68"/>
      <c r="PB779" s="68"/>
      <c r="PC779" s="68"/>
      <c r="PD779" s="68"/>
      <c r="PE779" s="68"/>
      <c r="PF779" s="68"/>
      <c r="PG779" s="68"/>
      <c r="PH779" s="38"/>
      <c r="PI779" s="38"/>
      <c r="PJ779" s="38"/>
      <c r="PK779" s="38"/>
      <c r="PL779" s="9"/>
      <c r="PM779" s="9"/>
      <c r="PN779" s="9"/>
      <c r="PO779" s="38"/>
      <c r="PP779" s="38"/>
      <c r="PQ779" s="38"/>
      <c r="PR779" s="38"/>
      <c r="PS779" s="38"/>
      <c r="PT779" s="68"/>
      <c r="PU779" s="68"/>
      <c r="PV779" s="68"/>
      <c r="PW779" s="68"/>
      <c r="PX779" s="68"/>
      <c r="PY779" s="68"/>
      <c r="PZ779" s="68"/>
      <c r="QA779" s="68"/>
      <c r="QB779" s="68"/>
      <c r="QC779" s="68"/>
      <c r="QD779" s="68"/>
      <c r="QE779" s="68"/>
      <c r="QF779" s="68"/>
      <c r="QG779" s="38"/>
      <c r="QH779" s="38"/>
      <c r="QI779" s="38"/>
      <c r="QJ779" s="38"/>
      <c r="QK779" s="9"/>
      <c r="QL779" s="9"/>
      <c r="QM779" s="9"/>
      <c r="QN779" s="38"/>
      <c r="QO779" s="38"/>
      <c r="QP779" s="38"/>
      <c r="QQ779" s="38"/>
      <c r="QR779" s="38"/>
      <c r="QS779" s="38"/>
      <c r="QT779" s="68"/>
      <c r="QU779" s="68"/>
      <c r="QV779" s="68"/>
      <c r="QW779" s="68"/>
      <c r="QX779" s="68"/>
      <c r="QY779" s="68"/>
      <c r="QZ779" s="68"/>
      <c r="RA779" s="68"/>
      <c r="RB779" s="68"/>
      <c r="RC779" s="68"/>
      <c r="RD779" s="68"/>
      <c r="RE779" s="68"/>
      <c r="RF779" s="68"/>
      <c r="RG779" s="68"/>
      <c r="RH779" s="68"/>
      <c r="RI779" s="38"/>
      <c r="RJ779" s="38"/>
      <c r="RK779" s="38"/>
      <c r="RL779" s="38"/>
      <c r="RM779" s="9"/>
      <c r="RN779" s="9"/>
      <c r="RO779" s="9"/>
      <c r="RP779" s="38"/>
      <c r="RQ779" s="38"/>
      <c r="RR779" s="38"/>
      <c r="RS779" s="38"/>
      <c r="RT779" s="68"/>
      <c r="RU779" s="68"/>
      <c r="RV779" s="68"/>
      <c r="RW779" s="68"/>
      <c r="RX779" s="68"/>
      <c r="RY779" s="68"/>
      <c r="RZ779" s="68"/>
      <c r="SA779" s="68"/>
      <c r="SB779" s="68"/>
      <c r="SC779" s="68"/>
      <c r="SD779" s="68"/>
      <c r="SE779" s="68"/>
      <c r="SF779" s="38"/>
      <c r="SG779" s="38"/>
      <c r="SH779" s="38"/>
      <c r="SI779" s="9"/>
      <c r="SJ779" s="9"/>
      <c r="SK779" s="9"/>
      <c r="SL779" s="38"/>
      <c r="SM779" s="38"/>
      <c r="SN779" s="38"/>
      <c r="SO779" s="38"/>
      <c r="SP779" s="68"/>
      <c r="SQ779" s="68"/>
      <c r="SR779" s="68"/>
      <c r="SS779" s="68"/>
      <c r="ST779" s="68"/>
      <c r="SU779" s="68"/>
      <c r="SV779" s="68"/>
      <c r="SW779" s="68"/>
      <c r="SX779" s="68"/>
      <c r="SY779" s="68"/>
      <c r="SZ779" s="68"/>
      <c r="TA779" s="68"/>
      <c r="TB779" s="38"/>
      <c r="TC779" s="38"/>
      <c r="TD779" s="38"/>
      <c r="TE779" s="9"/>
      <c r="TF779" s="9"/>
      <c r="TG779" s="9"/>
      <c r="TN779" s="68"/>
      <c r="TO779" s="68"/>
      <c r="TP779" s="68"/>
      <c r="TQ779" s="68"/>
      <c r="TR779" s="68"/>
      <c r="TS779" s="68"/>
      <c r="TT779" s="68"/>
      <c r="TU779" s="68"/>
      <c r="TV779" s="68"/>
      <c r="TW779" s="68"/>
      <c r="TX779" s="68"/>
      <c r="TY779" s="68"/>
      <c r="TZ779" s="68"/>
      <c r="UA779" s="68"/>
      <c r="UK779" s="68"/>
      <c r="UL779" s="68"/>
      <c r="UM779" s="68"/>
      <c r="UN779" s="68"/>
      <c r="UO779" s="68"/>
      <c r="UP779" s="68"/>
      <c r="UQ779" s="68"/>
      <c r="UR779" s="68"/>
      <c r="US779" s="68"/>
      <c r="UT779" s="68"/>
      <c r="UU779" s="68"/>
      <c r="UV779" s="68"/>
      <c r="VE779" s="9"/>
      <c r="VF779" s="22"/>
      <c r="VJ779" s="3"/>
      <c r="XK779"/>
      <c r="XV779"/>
    </row>
    <row r="780" spans="1:686" ht="33" hidden="1" customHeight="1" x14ac:dyDescent="0.2">
      <c r="J780" s="81"/>
      <c r="K780" s="6">
        <v>26</v>
      </c>
      <c r="T780" s="3" t="s">
        <v>1006</v>
      </c>
      <c r="AG780" s="6"/>
      <c r="AL780"/>
      <c r="AO780"/>
      <c r="AP780"/>
      <c r="AQ780"/>
      <c r="BI780" s="9"/>
      <c r="BJ780" s="9"/>
      <c r="BK780" s="9"/>
      <c r="BL780" s="9"/>
      <c r="BM780" s="9"/>
      <c r="BN780" s="9"/>
      <c r="BO780" s="9"/>
      <c r="BP780" s="9"/>
      <c r="CE780" s="9"/>
      <c r="CF780" s="9"/>
      <c r="CJ780" s="234"/>
      <c r="CK780" s="9"/>
      <c r="CL780" s="9"/>
      <c r="CM780" s="9"/>
      <c r="CN780" s="37"/>
      <c r="CO780" s="22"/>
      <c r="CP780" s="9"/>
      <c r="CQ780" s="9"/>
      <c r="CR780" s="9"/>
      <c r="CS780" s="9"/>
      <c r="CT780" s="9"/>
      <c r="CU780" s="9"/>
      <c r="CV780" s="9"/>
      <c r="CW780" s="9"/>
      <c r="CX780" s="68"/>
      <c r="CY780" s="22"/>
      <c r="CZ780" s="68"/>
      <c r="DA780" s="87"/>
      <c r="DB780" s="68"/>
      <c r="DC780" s="68"/>
      <c r="DD780" s="9"/>
      <c r="DE780" s="9"/>
      <c r="DF780" s="9"/>
      <c r="DG780" s="38"/>
      <c r="DH780" s="38"/>
      <c r="DI780" s="38"/>
      <c r="DJ780" s="38"/>
      <c r="DK780" s="38"/>
      <c r="DL780" s="38"/>
      <c r="DM780" s="68"/>
      <c r="DN780" s="68"/>
      <c r="DO780" s="68"/>
      <c r="DP780" s="68"/>
      <c r="DQ780" s="68"/>
      <c r="DR780" s="68"/>
      <c r="DS780" s="68"/>
      <c r="DT780" s="68"/>
      <c r="DU780" s="68"/>
      <c r="DV780" s="68"/>
      <c r="DW780" s="68"/>
      <c r="DX780" s="68"/>
      <c r="DY780" s="68"/>
      <c r="DZ780" s="68"/>
      <c r="EA780" s="38"/>
      <c r="EB780" s="38"/>
      <c r="EC780" s="38"/>
      <c r="ED780" s="38"/>
      <c r="EE780" s="38"/>
      <c r="EG780" s="38"/>
      <c r="EH780" s="38"/>
      <c r="EI780" s="38"/>
      <c r="EJ780" s="9" t="s">
        <v>5733</v>
      </c>
      <c r="EK780" s="9"/>
      <c r="EL780" s="9"/>
      <c r="EM780" s="79" t="s">
        <v>5757</v>
      </c>
      <c r="EN780" s="79" t="s">
        <v>5620</v>
      </c>
      <c r="EO780" s="79"/>
      <c r="EP780" s="79" t="s">
        <v>5758</v>
      </c>
      <c r="EQ780" s="79" t="s">
        <v>5714</v>
      </c>
      <c r="ER780" s="79"/>
      <c r="ES780" s="74"/>
      <c r="ET780" s="74"/>
      <c r="EU780" s="74"/>
      <c r="EV780" s="75" t="s">
        <v>5759</v>
      </c>
      <c r="EW780" s="75" t="s">
        <v>5625</v>
      </c>
      <c r="EX780" s="68"/>
      <c r="EY780" s="68"/>
      <c r="EZ780" s="68"/>
      <c r="FA780" s="68"/>
      <c r="FB780" s="68"/>
      <c r="FC780" s="68"/>
      <c r="FD780" s="68"/>
      <c r="FE780" s="68"/>
      <c r="FF780" s="68"/>
      <c r="FG780" s="38"/>
      <c r="FH780" s="38"/>
      <c r="FI780" s="38"/>
      <c r="FJ780" s="38"/>
      <c r="FL780" s="38"/>
      <c r="FM780" s="38"/>
      <c r="FN780" s="38"/>
      <c r="FO780" s="9"/>
      <c r="FP780" s="9"/>
      <c r="FQ780" s="9"/>
      <c r="FR780" s="9"/>
      <c r="FS780" s="38"/>
      <c r="FT780" s="38"/>
      <c r="FU780" s="38"/>
      <c r="FV780" s="38"/>
      <c r="FW780" s="38"/>
      <c r="FX780" s="38"/>
      <c r="FY780" s="68"/>
      <c r="FZ780" s="68"/>
      <c r="GA780" s="68"/>
      <c r="GB780" s="68"/>
      <c r="GC780" s="68"/>
      <c r="GD780" s="68"/>
      <c r="GE780" s="68"/>
      <c r="GF780" s="68"/>
      <c r="GG780" s="68"/>
      <c r="GH780" s="68"/>
      <c r="GI780" s="68"/>
      <c r="GJ780" s="68"/>
      <c r="GK780" s="68"/>
      <c r="GL780" s="68"/>
      <c r="GM780" s="38"/>
      <c r="GN780" s="38"/>
      <c r="GO780" s="38"/>
      <c r="GP780" s="2"/>
      <c r="GR780" s="38"/>
      <c r="GS780" s="38"/>
      <c r="GT780" s="38"/>
      <c r="GU780" s="38"/>
      <c r="GV780" s="38"/>
      <c r="GW780" s="38"/>
      <c r="GX780" s="38"/>
      <c r="GY780" s="38"/>
      <c r="GZ780" s="38"/>
      <c r="HA780" s="38"/>
      <c r="HB780" s="38"/>
      <c r="HC780" s="38"/>
      <c r="HD780" s="38"/>
      <c r="HE780" s="38"/>
      <c r="HF780" s="38"/>
      <c r="HG780" s="38"/>
      <c r="HH780" s="38"/>
      <c r="HI780" s="38"/>
      <c r="HJ780" s="38"/>
      <c r="HK780" s="38"/>
      <c r="HL780" s="38"/>
      <c r="HM780" s="38"/>
      <c r="HN780" s="38"/>
      <c r="HP780" s="38"/>
      <c r="HQ780" s="38"/>
      <c r="HR780" s="38"/>
      <c r="HS780" s="38"/>
      <c r="HT780" s="38"/>
      <c r="HU780" s="38"/>
      <c r="HV780" s="38"/>
      <c r="HW780" s="38"/>
      <c r="HX780" s="38"/>
      <c r="HY780" s="38"/>
      <c r="HZ780" s="9"/>
      <c r="IA780" s="9"/>
      <c r="IB780" s="9"/>
      <c r="IC780" s="38"/>
      <c r="ID780" s="38"/>
      <c r="IE780" s="38"/>
      <c r="IF780" s="38"/>
      <c r="IG780" s="38"/>
      <c r="IH780" s="38"/>
      <c r="II780" s="68"/>
      <c r="IJ780" s="68"/>
      <c r="IK780" s="68"/>
      <c r="IL780" s="68"/>
      <c r="IM780" s="68"/>
      <c r="IN780" s="68"/>
      <c r="IO780" s="68"/>
      <c r="IP780" s="68"/>
      <c r="IQ780" s="68"/>
      <c r="IR780" s="68"/>
      <c r="IS780" s="68"/>
      <c r="IT780" s="68"/>
      <c r="IU780" s="68"/>
      <c r="IV780" s="68"/>
      <c r="IW780" s="38"/>
      <c r="IX780" s="38"/>
      <c r="IY780" s="38"/>
      <c r="IZ780" s="9"/>
      <c r="JA780" s="9"/>
      <c r="JB780" s="9"/>
      <c r="JC780" s="38"/>
      <c r="JD780" s="38"/>
      <c r="JE780" s="38"/>
      <c r="JF780" s="38"/>
      <c r="JG780" s="38"/>
      <c r="JH780" s="38"/>
      <c r="JI780" s="68"/>
      <c r="JJ780" s="68"/>
      <c r="JK780" s="68"/>
      <c r="JL780" s="68"/>
      <c r="JM780" s="68"/>
      <c r="JN780" s="68"/>
      <c r="JO780" s="68"/>
      <c r="JP780" s="68"/>
      <c r="JQ780" s="68"/>
      <c r="JR780" s="68"/>
      <c r="JS780" s="68"/>
      <c r="JT780" s="68"/>
      <c r="JU780" s="68"/>
      <c r="JV780" s="68"/>
      <c r="JW780" s="38"/>
      <c r="JX780" s="38"/>
      <c r="JY780" s="38"/>
      <c r="KW780" s="9"/>
      <c r="KX780" s="9"/>
      <c r="KY780" s="9"/>
      <c r="KZ780" s="38"/>
      <c r="LA780" s="38"/>
      <c r="LB780" s="38"/>
      <c r="LC780" s="38"/>
      <c r="LD780" s="38"/>
      <c r="LE780" s="68"/>
      <c r="LF780" s="68"/>
      <c r="LG780" s="68"/>
      <c r="LH780" s="68"/>
      <c r="LI780" s="68"/>
      <c r="LJ780" s="68"/>
      <c r="LK780" s="68"/>
      <c r="LL780" s="68"/>
      <c r="LM780" s="68"/>
      <c r="LN780" s="68"/>
      <c r="LO780" s="68"/>
      <c r="LP780" s="68"/>
      <c r="LQ780" s="68"/>
      <c r="LR780" s="38"/>
      <c r="LS780" s="38"/>
      <c r="LT780" s="38"/>
      <c r="LU780" s="9"/>
      <c r="LV780" s="9"/>
      <c r="LW780" s="9"/>
      <c r="LX780" s="38"/>
      <c r="LY780" s="38"/>
      <c r="LZ780" s="38"/>
      <c r="MA780" s="38"/>
      <c r="MB780" s="68"/>
      <c r="MC780" s="68"/>
      <c r="MD780" s="68"/>
      <c r="ME780" s="68"/>
      <c r="MF780" s="68"/>
      <c r="MG780" s="68"/>
      <c r="MH780" s="68"/>
      <c r="MI780" s="68"/>
      <c r="MJ780" s="68"/>
      <c r="MK780" s="68"/>
      <c r="ML780" s="68"/>
      <c r="MM780" s="68"/>
      <c r="MN780" s="38"/>
      <c r="MO780" s="38"/>
      <c r="MP780" s="38"/>
      <c r="MQ780" s="38"/>
      <c r="MR780" s="38"/>
      <c r="MS780" s="9"/>
      <c r="MT780" s="9"/>
      <c r="MU780" s="38"/>
      <c r="MV780" s="38"/>
      <c r="MW780" s="38"/>
      <c r="MX780" s="38"/>
      <c r="MY780" s="38"/>
      <c r="MZ780" s="68"/>
      <c r="NA780" s="68"/>
      <c r="NB780" s="68"/>
      <c r="NC780" s="68"/>
      <c r="ND780" s="68"/>
      <c r="NE780" s="68"/>
      <c r="NF780" s="68"/>
      <c r="NG780" s="68"/>
      <c r="NH780" s="68"/>
      <c r="NI780" s="68"/>
      <c r="NJ780" s="68"/>
      <c r="NK780" s="68"/>
      <c r="NL780" s="68"/>
      <c r="NM780" s="38"/>
      <c r="NN780" s="38"/>
      <c r="NO780" s="38"/>
      <c r="NP780" s="9"/>
      <c r="NQ780" s="9"/>
      <c r="NR780" s="9"/>
      <c r="NS780" s="38"/>
      <c r="NT780" s="38"/>
      <c r="NU780" s="38"/>
      <c r="NV780" s="38"/>
      <c r="NW780" s="38"/>
      <c r="NX780" s="38"/>
      <c r="NY780" s="68"/>
      <c r="NZ780" s="68"/>
      <c r="OA780" s="68"/>
      <c r="OB780" s="68"/>
      <c r="OC780" s="68"/>
      <c r="OD780" s="68"/>
      <c r="OE780" s="68"/>
      <c r="OF780" s="68"/>
      <c r="OG780" s="68"/>
      <c r="OH780" s="68"/>
      <c r="OI780" s="68"/>
      <c r="OJ780" s="68"/>
      <c r="OK780" s="68"/>
      <c r="OL780" s="38"/>
      <c r="OM780" s="38"/>
      <c r="ON780" s="38"/>
      <c r="OO780" s="9"/>
      <c r="OP780" s="9"/>
      <c r="OQ780" s="9"/>
      <c r="OR780" s="38"/>
      <c r="OS780" s="38"/>
      <c r="OT780" s="38"/>
      <c r="OU780" s="38"/>
      <c r="OV780" s="68"/>
      <c r="OW780" s="68"/>
      <c r="OX780" s="68"/>
      <c r="OY780" s="68"/>
      <c r="OZ780" s="68"/>
      <c r="PA780" s="68"/>
      <c r="PB780" s="68"/>
      <c r="PC780" s="68"/>
      <c r="PD780" s="68"/>
      <c r="PE780" s="68"/>
      <c r="PF780" s="68"/>
      <c r="PG780" s="68"/>
      <c r="PH780" s="38"/>
      <c r="PI780" s="38"/>
      <c r="PJ780" s="38"/>
      <c r="PK780" s="38"/>
      <c r="PL780" s="9"/>
      <c r="PM780" s="9"/>
      <c r="PN780" s="9"/>
      <c r="PO780" s="38"/>
      <c r="PP780" s="38"/>
      <c r="PQ780" s="38"/>
      <c r="PR780" s="38"/>
      <c r="PS780" s="38"/>
      <c r="PT780" s="68"/>
      <c r="PU780" s="68"/>
      <c r="PV780" s="68"/>
      <c r="PW780" s="68"/>
      <c r="PX780" s="68"/>
      <c r="PY780" s="68"/>
      <c r="PZ780" s="68"/>
      <c r="QA780" s="68"/>
      <c r="QB780" s="68"/>
      <c r="QC780" s="68"/>
      <c r="QD780" s="68"/>
      <c r="QE780" s="68"/>
      <c r="QF780" s="68"/>
      <c r="QG780" s="38"/>
      <c r="QH780" s="38"/>
      <c r="QI780" s="38"/>
      <c r="QJ780" s="38"/>
      <c r="QK780" s="9"/>
      <c r="QL780" s="9"/>
      <c r="QM780" s="9"/>
      <c r="QN780" s="38"/>
      <c r="QO780" s="38"/>
      <c r="QP780" s="38"/>
      <c r="QQ780" s="38"/>
      <c r="QR780" s="38"/>
      <c r="QS780" s="38"/>
      <c r="QT780" s="68"/>
      <c r="QU780" s="68"/>
      <c r="QV780" s="68"/>
      <c r="QW780" s="68"/>
      <c r="QX780" s="68"/>
      <c r="QY780" s="68"/>
      <c r="QZ780" s="68"/>
      <c r="RA780" s="68"/>
      <c r="RB780" s="68"/>
      <c r="RC780" s="68"/>
      <c r="RD780" s="68"/>
      <c r="RE780" s="68"/>
      <c r="RF780" s="68"/>
      <c r="RG780" s="68"/>
      <c r="RH780" s="68"/>
      <c r="RI780" s="38"/>
      <c r="RJ780" s="38"/>
      <c r="RK780" s="38"/>
      <c r="RL780" s="38"/>
      <c r="RM780" s="9"/>
      <c r="RN780" s="9"/>
      <c r="RO780" s="9"/>
      <c r="RP780" s="38"/>
      <c r="RQ780" s="38"/>
      <c r="RR780" s="38"/>
      <c r="RS780" s="38"/>
      <c r="RT780" s="68"/>
      <c r="RU780" s="68"/>
      <c r="RV780" s="68"/>
      <c r="RW780" s="68"/>
      <c r="RX780" s="68"/>
      <c r="RY780" s="68"/>
      <c r="RZ780" s="68"/>
      <c r="SA780" s="68"/>
      <c r="SB780" s="68"/>
      <c r="SC780" s="68"/>
      <c r="SD780" s="68"/>
      <c r="SE780" s="68"/>
      <c r="SF780" s="38"/>
      <c r="SG780" s="38"/>
      <c r="SH780" s="38"/>
      <c r="SI780" s="9"/>
      <c r="SJ780" s="9"/>
      <c r="SK780" s="9"/>
      <c r="SL780" s="38"/>
      <c r="SM780" s="38"/>
      <c r="SN780" s="38"/>
      <c r="SO780" s="38"/>
      <c r="SP780" s="68"/>
      <c r="SQ780" s="68"/>
      <c r="SR780" s="68"/>
      <c r="SS780" s="68"/>
      <c r="ST780" s="68"/>
      <c r="SU780" s="68"/>
      <c r="SV780" s="68"/>
      <c r="SW780" s="68"/>
      <c r="SX780" s="68"/>
      <c r="SY780" s="68"/>
      <c r="SZ780" s="68"/>
      <c r="TA780" s="68"/>
      <c r="TB780" s="38"/>
      <c r="TC780" s="38"/>
      <c r="TD780" s="38"/>
      <c r="TE780" s="9"/>
      <c r="TF780" s="9"/>
      <c r="TG780" s="9"/>
      <c r="TN780" s="68"/>
      <c r="TO780" s="68"/>
      <c r="TP780" s="68"/>
      <c r="TQ780" s="68"/>
      <c r="TR780" s="68"/>
      <c r="TS780" s="68"/>
      <c r="TT780" s="68"/>
      <c r="TU780" s="68"/>
      <c r="TV780" s="68"/>
      <c r="TW780" s="68"/>
      <c r="TX780" s="68"/>
      <c r="TY780" s="68"/>
      <c r="TZ780" s="68"/>
      <c r="UA780" s="68"/>
      <c r="UK780" s="68"/>
      <c r="UL780" s="68"/>
      <c r="UM780" s="68"/>
      <c r="UN780" s="68"/>
      <c r="UO780" s="68"/>
      <c r="UP780" s="68"/>
      <c r="UQ780" s="68"/>
      <c r="UR780" s="68"/>
      <c r="US780" s="68"/>
      <c r="UT780" s="68"/>
      <c r="UU780" s="68"/>
      <c r="UV780" s="68"/>
      <c r="VE780" s="9"/>
      <c r="VF780" s="22"/>
      <c r="VJ780" s="3"/>
      <c r="XK780"/>
      <c r="XV780"/>
    </row>
    <row r="781" spans="1:686" ht="33" hidden="1" customHeight="1" x14ac:dyDescent="0.2">
      <c r="A781" s="3" t="s">
        <v>5785</v>
      </c>
      <c r="H781" s="80" t="s">
        <v>5801</v>
      </c>
      <c r="I781" s="80" t="s">
        <v>5604</v>
      </c>
      <c r="J781" s="83" t="s">
        <v>5585</v>
      </c>
      <c r="K781" s="6">
        <v>35</v>
      </c>
      <c r="M781" s="3" t="s">
        <v>957</v>
      </c>
      <c r="P781" s="3">
        <v>3</v>
      </c>
      <c r="Q781" s="6" t="s">
        <v>2322</v>
      </c>
      <c r="S781" s="3" t="s">
        <v>15</v>
      </c>
      <c r="T781" s="3" t="s">
        <v>5600</v>
      </c>
      <c r="U781" s="3" t="s">
        <v>16</v>
      </c>
      <c r="V781" s="3" t="s">
        <v>16</v>
      </c>
      <c r="W781" s="3" t="s">
        <v>2108</v>
      </c>
      <c r="Y781" s="3" t="s">
        <v>2227</v>
      </c>
      <c r="Z781" s="3" t="s">
        <v>2234</v>
      </c>
      <c r="AB781" s="6" t="s">
        <v>1837</v>
      </c>
      <c r="AC781" s="6" t="s">
        <v>145</v>
      </c>
      <c r="AD781" s="3" t="s">
        <v>3121</v>
      </c>
      <c r="AE781" s="3" t="s">
        <v>3393</v>
      </c>
      <c r="AF781" s="3" t="s">
        <v>3122</v>
      </c>
      <c r="AI781" s="3" t="s">
        <v>3394</v>
      </c>
      <c r="AJ781" s="3" t="s">
        <v>3395</v>
      </c>
      <c r="AL781"/>
      <c r="AO781"/>
      <c r="AP781" s="28">
        <v>8</v>
      </c>
      <c r="AQ781" s="28">
        <v>90</v>
      </c>
      <c r="AR781" s="98" t="s">
        <v>2762</v>
      </c>
      <c r="AT781" s="98">
        <v>120</v>
      </c>
      <c r="AU781" s="98">
        <v>61</v>
      </c>
      <c r="AV781" s="98">
        <v>59</v>
      </c>
      <c r="AW781" s="98">
        <v>9.93</v>
      </c>
      <c r="AX781" s="98">
        <v>0.44</v>
      </c>
      <c r="AY781" s="226" t="s">
        <v>2854</v>
      </c>
      <c r="AZ781" s="28" t="s">
        <v>542</v>
      </c>
      <c r="BA781" s="28" t="s">
        <v>542</v>
      </c>
      <c r="BB781" s="28" t="s">
        <v>542</v>
      </c>
      <c r="BC781" s="28" t="s">
        <v>542</v>
      </c>
      <c r="BD781" s="28" t="s">
        <v>9</v>
      </c>
      <c r="BE781" s="28" t="s">
        <v>20</v>
      </c>
      <c r="BF781" s="28" t="s">
        <v>21</v>
      </c>
      <c r="BG781" s="28" t="s">
        <v>12</v>
      </c>
      <c r="BH781" s="28" t="s">
        <v>4231</v>
      </c>
      <c r="BI781" s="28" t="s">
        <v>1529</v>
      </c>
      <c r="BK781" s="28" t="s">
        <v>1529</v>
      </c>
      <c r="BL781" s="28" t="s">
        <v>448</v>
      </c>
      <c r="BM781" s="28">
        <v>6</v>
      </c>
      <c r="BN781" s="28" t="s">
        <v>448</v>
      </c>
      <c r="BO781" s="28" t="s">
        <v>448</v>
      </c>
      <c r="BQ781" s="28" t="s">
        <v>4455</v>
      </c>
      <c r="BR781" s="227" t="s">
        <v>17</v>
      </c>
      <c r="BS781" s="227" t="str">
        <f t="shared" ref="BS781:BS812" si="27">DD781&amp;" "&amp;FO781&amp;" "&amp;EJ781&amp;" "&amp;HZ781&amp;" "&amp;IZ781&amp;" "&amp;KW781&amp;" "&amp;LU781&amp;" "&amp;MS781&amp;" "&amp;NP781&amp;" "&amp;OO781&amp;" "&amp;PL781&amp;" "&amp;QK781&amp;" "&amp;RM781&amp;" "&amp;SI781&amp;" "&amp;TE781&amp;" "&amp;UE781&amp;" "&amp;JZ781</f>
        <v xml:space="preserve">ChEAT-G  BSQ-T      BULIT-OE      PAI  </v>
      </c>
      <c r="BT781" s="28" t="s">
        <v>4190</v>
      </c>
      <c r="BU781" s="28" t="s">
        <v>561</v>
      </c>
      <c r="CE781" s="28" t="s">
        <v>6616</v>
      </c>
      <c r="CF781" s="9" t="s">
        <v>4460</v>
      </c>
      <c r="CH781" s="118" t="s">
        <v>5801</v>
      </c>
      <c r="CI781" s="118" t="s">
        <v>5604</v>
      </c>
      <c r="CJ781" s="83" t="s">
        <v>5585</v>
      </c>
      <c r="CK781" s="232" t="s">
        <v>4586</v>
      </c>
      <c r="CL781" s="9">
        <v>41</v>
      </c>
      <c r="CM781" s="9">
        <v>41</v>
      </c>
      <c r="CN781" s="9"/>
      <c r="CO781" s="9">
        <v>41</v>
      </c>
      <c r="CP781" s="9" t="s">
        <v>4891</v>
      </c>
      <c r="CQ781" s="9"/>
      <c r="CR781" s="9"/>
      <c r="CS781" s="9"/>
      <c r="CT781" s="9"/>
      <c r="CU781" s="9"/>
      <c r="CV781" s="9"/>
      <c r="CW781" s="9"/>
      <c r="CX781" s="68"/>
      <c r="CY781" s="68"/>
      <c r="CZ781" s="9">
        <v>41</v>
      </c>
      <c r="DA781" s="68"/>
      <c r="DB781" s="68"/>
      <c r="DC781" s="68"/>
      <c r="DD781" s="3" t="s">
        <v>4186</v>
      </c>
      <c r="DE781" s="3" t="s">
        <v>4186</v>
      </c>
      <c r="DF781" s="3" t="s">
        <v>4186</v>
      </c>
      <c r="DG781" s="38"/>
      <c r="DH781" s="38"/>
      <c r="DI781" s="38"/>
      <c r="DJ781" s="38"/>
      <c r="DK781" s="38"/>
      <c r="DL781" s="38"/>
      <c r="DM781" s="68"/>
      <c r="DN781" s="68"/>
      <c r="DO781" s="68"/>
      <c r="DP781" s="68"/>
      <c r="DQ781" s="68"/>
      <c r="DR781" s="68"/>
      <c r="DS781" s="68"/>
      <c r="DT781" s="68"/>
      <c r="DU781" s="68"/>
      <c r="DV781" s="68"/>
      <c r="DW781" s="68"/>
      <c r="DX781" s="68"/>
      <c r="DY781" s="68"/>
      <c r="DZ781" s="68"/>
      <c r="EA781" s="38"/>
      <c r="EB781" s="38"/>
      <c r="EC781" s="38"/>
      <c r="ED781" s="38"/>
      <c r="EE781" s="38"/>
      <c r="EG781" s="38"/>
      <c r="EH781" s="38"/>
      <c r="EI781" s="38"/>
      <c r="EJ781" s="3" t="s">
        <v>4187</v>
      </c>
      <c r="EK781" s="3" t="s">
        <v>596</v>
      </c>
      <c r="EL781" s="3" t="s">
        <v>596</v>
      </c>
      <c r="EM781" s="79"/>
      <c r="EN781" s="79"/>
      <c r="EO781" s="79"/>
      <c r="EP781" s="79"/>
      <c r="EQ781" s="79"/>
      <c r="ER781" s="79"/>
      <c r="ES781" s="74"/>
      <c r="ET781" s="74"/>
      <c r="EU781" s="74"/>
      <c r="EV781" s="74"/>
      <c r="EW781" s="74"/>
      <c r="EX781" s="75"/>
      <c r="EY781" s="75"/>
      <c r="EZ781" s="75"/>
      <c r="FA781" s="68"/>
      <c r="FB781" s="68"/>
      <c r="FC781" s="68"/>
      <c r="FD781" s="68"/>
      <c r="FE781" s="68"/>
      <c r="FF781" s="68"/>
      <c r="FG781" s="38"/>
      <c r="FH781" s="38"/>
      <c r="FI781" s="38"/>
      <c r="FJ781" s="38"/>
      <c r="FL781" s="38"/>
      <c r="FM781" s="38"/>
      <c r="FN781" s="38"/>
      <c r="FO781" s="9"/>
      <c r="FP781" s="9"/>
      <c r="FQ781" s="9"/>
      <c r="FR781" s="9"/>
      <c r="FS781" s="38"/>
      <c r="FT781" s="38"/>
      <c r="FU781" s="38"/>
      <c r="FV781" s="38"/>
      <c r="FW781" s="38"/>
      <c r="FX781" s="38"/>
      <c r="FY781" s="68"/>
      <c r="FZ781" s="68"/>
      <c r="GA781" s="68"/>
      <c r="GB781" s="68"/>
      <c r="GC781" s="68"/>
      <c r="GD781" s="68"/>
      <c r="GE781" s="68"/>
      <c r="GF781" s="68"/>
      <c r="GG781" s="68"/>
      <c r="GH781" s="68"/>
      <c r="GI781" s="68"/>
      <c r="GJ781" s="68"/>
      <c r="GK781" s="68"/>
      <c r="GL781" s="68"/>
      <c r="GM781" s="38"/>
      <c r="GN781" s="38"/>
      <c r="GO781" s="38"/>
      <c r="GP781" s="2"/>
      <c r="GR781" s="38"/>
      <c r="GS781" s="38"/>
      <c r="GT781" s="38"/>
      <c r="GU781" s="38"/>
      <c r="GV781" s="38"/>
      <c r="GW781" s="38"/>
      <c r="GX781" s="38"/>
      <c r="GY781" s="38"/>
      <c r="GZ781" s="38"/>
      <c r="HA781" s="38"/>
      <c r="HB781" s="38"/>
      <c r="HC781" s="38"/>
      <c r="HD781" s="38"/>
      <c r="HE781" s="38"/>
      <c r="HF781" s="38"/>
      <c r="HG781" s="38"/>
      <c r="HH781" s="38"/>
      <c r="HI781" s="38"/>
      <c r="HJ781" s="38"/>
      <c r="HK781" s="38"/>
      <c r="HL781" s="38"/>
      <c r="HM781" s="38"/>
      <c r="HN781" s="38"/>
      <c r="HO781" s="3" t="s">
        <v>542</v>
      </c>
      <c r="HP781" s="38"/>
      <c r="HQ781" s="38"/>
      <c r="HR781" s="38"/>
      <c r="HS781" s="38"/>
      <c r="HT781" s="38"/>
      <c r="HU781" s="38"/>
      <c r="HV781" s="38"/>
      <c r="HW781" s="38"/>
      <c r="HX781" s="38"/>
      <c r="HY781" s="38"/>
      <c r="HZ781" s="9"/>
      <c r="IA781" s="9"/>
      <c r="IB781" s="9"/>
      <c r="IC781" s="38"/>
      <c r="ID781" s="38"/>
      <c r="IE781" s="38"/>
      <c r="IF781" s="38"/>
      <c r="IG781" s="38"/>
      <c r="IH781" s="38"/>
      <c r="II781" s="68"/>
      <c r="IJ781" s="68"/>
      <c r="IK781" s="68"/>
      <c r="IL781" s="68"/>
      <c r="IM781" s="68"/>
      <c r="IN781" s="68"/>
      <c r="IO781" s="68"/>
      <c r="IP781" s="68"/>
      <c r="IQ781" s="68"/>
      <c r="IR781" s="68"/>
      <c r="IS781" s="68"/>
      <c r="IT781" s="68"/>
      <c r="IU781" s="68"/>
      <c r="IV781" s="68"/>
      <c r="IW781" s="38"/>
      <c r="IX781" s="38"/>
      <c r="IY781" s="38"/>
      <c r="IZ781" s="9"/>
      <c r="JA781" s="9"/>
      <c r="JB781" s="9"/>
      <c r="JC781" s="38"/>
      <c r="JD781" s="38"/>
      <c r="JE781" s="38"/>
      <c r="JF781" s="38"/>
      <c r="JG781" s="38"/>
      <c r="JH781" s="38"/>
      <c r="JI781" s="68"/>
      <c r="JJ781" s="68"/>
      <c r="JK781" s="68"/>
      <c r="JL781" s="68"/>
      <c r="JM781" s="68"/>
      <c r="JN781" s="68"/>
      <c r="JO781" s="68"/>
      <c r="JP781" s="68"/>
      <c r="JQ781" s="68"/>
      <c r="JR781" s="68"/>
      <c r="JS781" s="68"/>
      <c r="JT781" s="68"/>
      <c r="JU781" s="68"/>
      <c r="JV781" s="68"/>
      <c r="JW781" s="38"/>
      <c r="JX781" s="38"/>
      <c r="JY781" s="38"/>
      <c r="KW781" s="9"/>
      <c r="KX781" s="9"/>
      <c r="KY781" s="9"/>
      <c r="KZ781" s="38"/>
      <c r="LA781" s="38"/>
      <c r="LB781" s="38"/>
      <c r="LC781" s="38"/>
      <c r="LD781" s="38"/>
      <c r="LE781" s="68"/>
      <c r="LF781" s="68"/>
      <c r="LG781" s="68"/>
      <c r="LH781" s="68"/>
      <c r="LI781" s="68"/>
      <c r="LJ781" s="68"/>
      <c r="LK781" s="68"/>
      <c r="LL781" s="68"/>
      <c r="LM781" s="68"/>
      <c r="LN781" s="68"/>
      <c r="LO781" s="68"/>
      <c r="LP781" s="68"/>
      <c r="LQ781" s="68"/>
      <c r="LR781" s="38"/>
      <c r="LS781" s="38"/>
      <c r="LT781" s="38"/>
      <c r="LU781" s="9"/>
      <c r="LV781" s="9"/>
      <c r="LW781" s="9"/>
      <c r="LX781" s="38"/>
      <c r="LY781" s="38"/>
      <c r="LZ781" s="38"/>
      <c r="MA781" s="38"/>
      <c r="MB781" s="68"/>
      <c r="MC781" s="68"/>
      <c r="MD781" s="68"/>
      <c r="ME781" s="68"/>
      <c r="MF781" s="68"/>
      <c r="MG781" s="68"/>
      <c r="MH781" s="68"/>
      <c r="MI781" s="68"/>
      <c r="MJ781" s="68"/>
      <c r="MK781" s="68"/>
      <c r="ML781" s="68"/>
      <c r="MM781" s="68"/>
      <c r="MN781" s="38"/>
      <c r="MO781" s="38"/>
      <c r="MP781" s="38"/>
      <c r="MQ781" s="38"/>
      <c r="MR781" s="38"/>
      <c r="MS781" s="9"/>
      <c r="MT781" s="9"/>
      <c r="MU781" s="38"/>
      <c r="MV781" s="38"/>
      <c r="MW781" s="38"/>
      <c r="MX781" s="38"/>
      <c r="MY781" s="38"/>
      <c r="MZ781" s="68"/>
      <c r="NA781" s="68"/>
      <c r="NB781" s="68"/>
      <c r="NC781" s="68"/>
      <c r="ND781" s="68"/>
      <c r="NE781" s="68"/>
      <c r="NF781" s="68"/>
      <c r="NG781" s="68"/>
      <c r="NH781" s="68"/>
      <c r="NI781" s="68"/>
      <c r="NJ781" s="68"/>
      <c r="NK781" s="68"/>
      <c r="NL781" s="68"/>
      <c r="NM781" s="38"/>
      <c r="NN781" s="38"/>
      <c r="NO781" s="38"/>
      <c r="NP781" s="3" t="s">
        <v>4188</v>
      </c>
      <c r="NQ781" s="3" t="s">
        <v>4574</v>
      </c>
      <c r="NR781" s="3" t="s">
        <v>4574</v>
      </c>
      <c r="NS781" s="38"/>
      <c r="NT781" s="38"/>
      <c r="NU781" s="38"/>
      <c r="NV781" s="38"/>
      <c r="NW781" s="38"/>
      <c r="NX781" s="38"/>
      <c r="NY781" s="68"/>
      <c r="NZ781" s="68"/>
      <c r="OA781" s="68"/>
      <c r="OB781" s="68"/>
      <c r="OC781" s="68"/>
      <c r="OD781" s="68"/>
      <c r="OE781" s="68"/>
      <c r="OF781" s="68"/>
      <c r="OG781" s="68"/>
      <c r="OH781" s="68"/>
      <c r="OI781" s="68"/>
      <c r="OJ781" s="68"/>
      <c r="OK781" s="68"/>
      <c r="OL781" s="38"/>
      <c r="OM781" s="38"/>
      <c r="ON781" s="38"/>
      <c r="OO781" s="9"/>
      <c r="OP781" s="9"/>
      <c r="OQ781" s="9"/>
      <c r="OR781" s="38"/>
      <c r="OS781" s="38"/>
      <c r="OT781" s="38"/>
      <c r="OU781" s="38"/>
      <c r="OV781" s="68"/>
      <c r="OW781" s="68"/>
      <c r="OX781" s="68"/>
      <c r="OY781" s="68"/>
      <c r="OZ781" s="68"/>
      <c r="PA781" s="68"/>
      <c r="PB781" s="68"/>
      <c r="PC781" s="68"/>
      <c r="PD781" s="68"/>
      <c r="PE781" s="68"/>
      <c r="PF781" s="68"/>
      <c r="PG781" s="68"/>
      <c r="PH781" s="38"/>
      <c r="PI781" s="38"/>
      <c r="PJ781" s="38"/>
      <c r="PK781" s="38"/>
      <c r="PL781" s="9"/>
      <c r="PM781" s="9"/>
      <c r="PN781" s="9"/>
      <c r="PO781" s="38"/>
      <c r="PP781" s="38"/>
      <c r="PQ781" s="38"/>
      <c r="PR781" s="38"/>
      <c r="PS781" s="38"/>
      <c r="PT781" s="68"/>
      <c r="PU781" s="68"/>
      <c r="PV781" s="68"/>
      <c r="PW781" s="68"/>
      <c r="PX781" s="68"/>
      <c r="PY781" s="68"/>
      <c r="PZ781" s="68"/>
      <c r="QA781" s="68"/>
      <c r="QB781" s="68"/>
      <c r="QC781" s="68"/>
      <c r="QD781" s="68"/>
      <c r="QE781" s="68"/>
      <c r="QF781" s="68"/>
      <c r="QG781" s="38"/>
      <c r="QH781" s="38"/>
      <c r="QI781" s="38"/>
      <c r="QJ781" s="38"/>
      <c r="QK781" s="9"/>
      <c r="QL781" s="9"/>
      <c r="QM781" s="9"/>
      <c r="QN781" s="38"/>
      <c r="QO781" s="38"/>
      <c r="QP781" s="38"/>
      <c r="QQ781" s="38"/>
      <c r="QR781" s="38"/>
      <c r="QS781" s="38"/>
      <c r="QT781" s="68"/>
      <c r="QU781" s="68"/>
      <c r="QV781" s="68"/>
      <c r="QW781" s="68"/>
      <c r="QX781" s="68"/>
      <c r="QY781" s="68"/>
      <c r="QZ781" s="68"/>
      <c r="RA781" s="68"/>
      <c r="RB781" s="68"/>
      <c r="RC781" s="68"/>
      <c r="RD781" s="68"/>
      <c r="RE781" s="68"/>
      <c r="RF781" s="68"/>
      <c r="RG781" s="68"/>
      <c r="RH781" s="68"/>
      <c r="RI781" s="38"/>
      <c r="RJ781" s="38"/>
      <c r="RK781" s="38"/>
      <c r="RL781" s="38"/>
      <c r="RM781" s="9"/>
      <c r="RN781" s="9"/>
      <c r="RO781" s="9"/>
      <c r="RP781" s="38"/>
      <c r="RQ781" s="38"/>
      <c r="RR781" s="38"/>
      <c r="RS781" s="38"/>
      <c r="RT781" s="68"/>
      <c r="RU781" s="68"/>
      <c r="RV781" s="68"/>
      <c r="RW781" s="68"/>
      <c r="RX781" s="68"/>
      <c r="RY781" s="68"/>
      <c r="RZ781" s="68"/>
      <c r="SA781" s="68"/>
      <c r="SB781" s="68"/>
      <c r="SC781" s="68"/>
      <c r="SD781" s="68"/>
      <c r="SE781" s="68"/>
      <c r="SF781" s="38"/>
      <c r="SG781" s="38"/>
      <c r="SH781" s="38"/>
      <c r="SI781" s="9"/>
      <c r="SJ781" s="9"/>
      <c r="SK781" s="9"/>
      <c r="SL781" s="38"/>
      <c r="SM781" s="38"/>
      <c r="SN781" s="38"/>
      <c r="SO781" s="38"/>
      <c r="SP781" s="68"/>
      <c r="SQ781" s="68"/>
      <c r="SR781" s="68"/>
      <c r="SS781" s="68"/>
      <c r="ST781" s="68"/>
      <c r="SU781" s="68"/>
      <c r="SV781" s="68"/>
      <c r="SW781" s="68"/>
      <c r="SX781" s="68"/>
      <c r="SY781" s="68"/>
      <c r="SZ781" s="68"/>
      <c r="TA781" s="68"/>
      <c r="TB781" s="38"/>
      <c r="TC781" s="38"/>
      <c r="TD781" s="38"/>
      <c r="TE781" s="3" t="s">
        <v>4189</v>
      </c>
      <c r="TF781" s="3" t="s">
        <v>4189</v>
      </c>
      <c r="TG781" s="3" t="s">
        <v>4189</v>
      </c>
      <c r="TN781" s="68"/>
      <c r="TO781" s="68"/>
      <c r="TP781" s="68"/>
      <c r="TQ781" s="68"/>
      <c r="TR781" s="68"/>
      <c r="TS781" s="68"/>
      <c r="TT781" s="68"/>
      <c r="TU781" s="68"/>
      <c r="TV781" s="68"/>
      <c r="TW781" s="68"/>
      <c r="TX781" s="68"/>
      <c r="TY781" s="68"/>
      <c r="TZ781" s="68"/>
      <c r="UA781" s="68"/>
      <c r="UK781" s="68"/>
      <c r="UL781" s="68"/>
      <c r="UM781" s="68"/>
      <c r="UN781" s="68"/>
      <c r="UO781" s="68"/>
      <c r="UP781" s="68"/>
      <c r="UQ781" s="68"/>
      <c r="UR781" s="68"/>
      <c r="US781" s="68"/>
      <c r="UT781" s="68"/>
      <c r="UU781" s="68"/>
      <c r="UV781" s="68"/>
      <c r="VE781" s="9"/>
      <c r="VF781" s="22" t="s">
        <v>5017</v>
      </c>
      <c r="VG781" s="3" t="s">
        <v>4516</v>
      </c>
      <c r="VH781" s="3" t="s">
        <v>4501</v>
      </c>
      <c r="VI781" s="3">
        <v>0</v>
      </c>
      <c r="VJ781" s="29">
        <v>0</v>
      </c>
      <c r="VO781" s="8" t="s">
        <v>6035</v>
      </c>
      <c r="VQ781" s="3" t="s">
        <v>957</v>
      </c>
      <c r="VR781" s="3" t="s">
        <v>957</v>
      </c>
      <c r="VS781" s="3" t="s">
        <v>957</v>
      </c>
      <c r="VT781" s="6" t="s">
        <v>957</v>
      </c>
      <c r="VV781" s="2" t="s">
        <v>5834</v>
      </c>
      <c r="VW781" s="2" t="s">
        <v>5834</v>
      </c>
      <c r="VX781" s="3" t="s">
        <v>6034</v>
      </c>
      <c r="VZ781" s="3" t="s">
        <v>777</v>
      </c>
      <c r="WG781" s="7" t="s">
        <v>777</v>
      </c>
      <c r="WH781" s="2" t="s">
        <v>5975</v>
      </c>
      <c r="WN781" s="2" t="s">
        <v>6033</v>
      </c>
      <c r="WQ781" s="92" t="s">
        <v>777</v>
      </c>
      <c r="WR781" s="92"/>
      <c r="WS781" s="92"/>
      <c r="WT781" s="92" t="s">
        <v>777</v>
      </c>
      <c r="WU781" s="92" t="s">
        <v>3901</v>
      </c>
      <c r="WV781" s="7" t="s">
        <v>3901</v>
      </c>
      <c r="WX781" s="6" t="s">
        <v>5853</v>
      </c>
      <c r="WZ781" s="6" t="s">
        <v>6036</v>
      </c>
      <c r="XA781" s="6" t="s">
        <v>3393</v>
      </c>
      <c r="XB781" s="20" t="s">
        <v>3122</v>
      </c>
      <c r="XC781" s="20"/>
      <c r="XD781" s="6" t="s">
        <v>3394</v>
      </c>
      <c r="XE781" s="6" t="s">
        <v>3395</v>
      </c>
      <c r="XF781" s="6" t="s">
        <v>2396</v>
      </c>
      <c r="XG781" s="6" t="s">
        <v>1077</v>
      </c>
      <c r="XH781" s="6" t="s">
        <v>6037</v>
      </c>
      <c r="XK781" s="3" t="s">
        <v>19</v>
      </c>
      <c r="XL781" s="3" t="s">
        <v>1077</v>
      </c>
      <c r="XU781" s="3" t="s">
        <v>3122</v>
      </c>
      <c r="XV781" s="3">
        <v>8</v>
      </c>
      <c r="XX781" s="3" t="s">
        <v>790</v>
      </c>
      <c r="YB781" s="3" t="s">
        <v>1077</v>
      </c>
      <c r="YI781" s="3" t="s">
        <v>786</v>
      </c>
      <c r="YJ781" s="3" t="s">
        <v>13</v>
      </c>
      <c r="YL781" s="3" t="s">
        <v>18</v>
      </c>
      <c r="YM781" s="3" t="s">
        <v>777</v>
      </c>
      <c r="YP781" s="3" t="s">
        <v>777</v>
      </c>
      <c r="YQ781" s="3" t="s">
        <v>3901</v>
      </c>
      <c r="YR781" s="3" t="s">
        <v>3901</v>
      </c>
      <c r="YS781" s="3" t="s">
        <v>16</v>
      </c>
      <c r="YT781" s="3" t="s">
        <v>16</v>
      </c>
      <c r="YU781" s="3" t="s">
        <v>3960</v>
      </c>
      <c r="YV781" s="3" t="s">
        <v>777</v>
      </c>
      <c r="YX781" s="3" t="s">
        <v>2396</v>
      </c>
      <c r="YY781" s="3" t="s">
        <v>2117</v>
      </c>
      <c r="ZA781" s="6" t="s">
        <v>1837</v>
      </c>
      <c r="ZB781" s="3" t="s">
        <v>3</v>
      </c>
      <c r="ZD781" s="24" t="s">
        <v>14</v>
      </c>
      <c r="ZH781" s="13" t="s">
        <v>549</v>
      </c>
      <c r="ZI781" s="3" t="s">
        <v>547</v>
      </c>
      <c r="ZJ781" s="3" t="s">
        <v>554</v>
      </c>
    </row>
    <row r="782" spans="1:686" ht="33" hidden="1" customHeight="1" x14ac:dyDescent="0.2">
      <c r="J782" s="83"/>
      <c r="K782" s="6">
        <v>35</v>
      </c>
      <c r="T782" s="3" t="s">
        <v>1034</v>
      </c>
      <c r="AD782" s="3" t="s">
        <v>3121</v>
      </c>
      <c r="AE782" s="3" t="s">
        <v>3396</v>
      </c>
      <c r="AF782" s="3" t="s">
        <v>3122</v>
      </c>
      <c r="AI782" s="3" t="s">
        <v>3397</v>
      </c>
      <c r="AJ782" s="3" t="s">
        <v>3395</v>
      </c>
      <c r="AL782"/>
      <c r="AO782"/>
      <c r="AP782"/>
      <c r="AQ782"/>
      <c r="BH782" s="28" t="s">
        <v>4231</v>
      </c>
      <c r="BI782" s="9"/>
      <c r="BJ782" s="9"/>
      <c r="BK782" s="9"/>
      <c r="BL782" s="9"/>
      <c r="BM782" s="9"/>
      <c r="BN782" s="9"/>
      <c r="BO782" s="9"/>
      <c r="BP782" s="9"/>
      <c r="BQ782" s="28" t="s">
        <v>4455</v>
      </c>
      <c r="BS782" s="227" t="str">
        <f t="shared" si="27"/>
        <v xml:space="preserve">                </v>
      </c>
      <c r="BT782" s="9"/>
      <c r="BU782" s="9"/>
      <c r="BV782" s="9"/>
      <c r="BW782" s="9"/>
      <c r="BX782" s="9"/>
      <c r="BY782" s="9"/>
      <c r="BZ782" s="9"/>
      <c r="CA782" s="9"/>
      <c r="CB782" s="9"/>
      <c r="CC782" s="9"/>
      <c r="CD782" s="9"/>
      <c r="CE782" s="9"/>
      <c r="CF782" s="9"/>
      <c r="CJ782" s="83"/>
      <c r="CK782" s="9"/>
      <c r="CL782" s="9">
        <v>40</v>
      </c>
      <c r="CM782" s="9">
        <v>40</v>
      </c>
      <c r="CN782" s="9"/>
      <c r="CO782" s="9">
        <v>40</v>
      </c>
      <c r="CP782" s="9"/>
      <c r="CQ782" s="9"/>
      <c r="CR782" s="9"/>
      <c r="CS782" s="9"/>
      <c r="CT782" s="9"/>
      <c r="CU782" s="9"/>
      <c r="CV782" s="9"/>
      <c r="CW782" s="9"/>
      <c r="CX782" s="68"/>
      <c r="CY782" s="68"/>
      <c r="CZ782" s="9">
        <v>40</v>
      </c>
      <c r="DA782" s="68"/>
      <c r="DB782" s="68"/>
      <c r="DC782" s="68"/>
      <c r="DD782" s="9"/>
      <c r="DE782" s="9"/>
      <c r="DF782" s="9"/>
      <c r="DG782" s="38"/>
      <c r="DH782" s="38"/>
      <c r="DI782" s="38"/>
      <c r="DJ782" s="38"/>
      <c r="DK782" s="38"/>
      <c r="DL782" s="38"/>
      <c r="DM782" s="68"/>
      <c r="DN782" s="68"/>
      <c r="DO782" s="68"/>
      <c r="DP782" s="68"/>
      <c r="DQ782" s="68"/>
      <c r="DR782" s="68"/>
      <c r="DS782" s="68"/>
      <c r="DT782" s="68"/>
      <c r="DU782" s="68"/>
      <c r="DV782" s="68"/>
      <c r="DW782" s="68"/>
      <c r="DX782" s="68"/>
      <c r="DY782" s="68"/>
      <c r="DZ782" s="68"/>
      <c r="EA782" s="38"/>
      <c r="EB782" s="38"/>
      <c r="EC782" s="38"/>
      <c r="ED782" s="38"/>
      <c r="EE782" s="38"/>
      <c r="EG782" s="38"/>
      <c r="EH782" s="38"/>
      <c r="EI782" s="38"/>
      <c r="EJ782" s="9"/>
      <c r="EK782" s="9"/>
      <c r="EL782" s="9"/>
      <c r="EM782" s="79"/>
      <c r="EN782" s="79"/>
      <c r="EO782" s="79"/>
      <c r="EP782" s="79"/>
      <c r="EQ782" s="79"/>
      <c r="ER782" s="79"/>
      <c r="ES782" s="74"/>
      <c r="ET782" s="74"/>
      <c r="EU782" s="74"/>
      <c r="EV782" s="74"/>
      <c r="EW782" s="74"/>
      <c r="EX782" s="75"/>
      <c r="EY782" s="75"/>
      <c r="EZ782" s="75"/>
      <c r="FA782" s="68"/>
      <c r="FB782" s="68"/>
      <c r="FC782" s="68"/>
      <c r="FD782" s="68"/>
      <c r="FE782" s="68"/>
      <c r="FF782" s="68"/>
      <c r="FG782" s="38"/>
      <c r="FH782" s="38"/>
      <c r="FI782" s="38"/>
      <c r="FJ782" s="38"/>
      <c r="FL782" s="38"/>
      <c r="FM782" s="38"/>
      <c r="FN782" s="38"/>
      <c r="FO782" s="9"/>
      <c r="FP782" s="9"/>
      <c r="FQ782" s="9"/>
      <c r="FR782" s="9"/>
      <c r="FS782" s="38"/>
      <c r="FT782" s="38"/>
      <c r="FU782" s="38"/>
      <c r="FV782" s="38"/>
      <c r="FW782" s="38"/>
      <c r="FX782" s="38"/>
      <c r="FY782" s="68"/>
      <c r="FZ782" s="68"/>
      <c r="GA782" s="68"/>
      <c r="GB782" s="68"/>
      <c r="GC782" s="68"/>
      <c r="GD782" s="68"/>
      <c r="GE782" s="68"/>
      <c r="GF782" s="68"/>
      <c r="GG782" s="68"/>
      <c r="GH782" s="68"/>
      <c r="GI782" s="68"/>
      <c r="GJ782" s="68"/>
      <c r="GK782" s="68"/>
      <c r="GL782" s="68"/>
      <c r="GM782" s="38"/>
      <c r="GN782" s="38"/>
      <c r="GO782" s="38"/>
      <c r="GP782" s="2"/>
      <c r="GR782" s="38"/>
      <c r="GS782" s="38"/>
      <c r="GT782" s="38"/>
      <c r="GU782" s="38"/>
      <c r="GV782" s="38"/>
      <c r="GW782" s="38"/>
      <c r="GX782" s="38"/>
      <c r="GY782" s="38"/>
      <c r="GZ782" s="38"/>
      <c r="HA782" s="38"/>
      <c r="HB782" s="38"/>
      <c r="HC782" s="38"/>
      <c r="HD782" s="38"/>
      <c r="HE782" s="38"/>
      <c r="HF782" s="38"/>
      <c r="HG782" s="38"/>
      <c r="HH782" s="38"/>
      <c r="HI782" s="38"/>
      <c r="HJ782" s="38"/>
      <c r="HK782" s="38"/>
      <c r="HL782" s="38"/>
      <c r="HM782" s="38"/>
      <c r="HN782" s="38"/>
      <c r="HP782" s="38"/>
      <c r="HQ782" s="38"/>
      <c r="HR782" s="38"/>
      <c r="HS782" s="38"/>
      <c r="HT782" s="38"/>
      <c r="HU782" s="38"/>
      <c r="HV782" s="38"/>
      <c r="HW782" s="38"/>
      <c r="HX782" s="38"/>
      <c r="HY782" s="38"/>
      <c r="HZ782" s="9"/>
      <c r="IA782" s="9"/>
      <c r="IB782" s="9"/>
      <c r="IC782" s="38"/>
      <c r="ID782" s="38"/>
      <c r="IE782" s="38"/>
      <c r="IF782" s="38"/>
      <c r="IG782" s="38"/>
      <c r="IH782" s="38"/>
      <c r="II782" s="68"/>
      <c r="IJ782" s="68"/>
      <c r="IK782" s="68"/>
      <c r="IL782" s="68"/>
      <c r="IM782" s="68"/>
      <c r="IN782" s="68"/>
      <c r="IO782" s="68"/>
      <c r="IP782" s="68"/>
      <c r="IQ782" s="68"/>
      <c r="IR782" s="68"/>
      <c r="IS782" s="68"/>
      <c r="IT782" s="68"/>
      <c r="IU782" s="68"/>
      <c r="IV782" s="68"/>
      <c r="IW782" s="38"/>
      <c r="IX782" s="38"/>
      <c r="IY782" s="38"/>
      <c r="IZ782" s="9"/>
      <c r="JA782" s="9"/>
      <c r="JB782" s="9"/>
      <c r="JC782" s="38"/>
      <c r="JD782" s="38"/>
      <c r="JE782" s="38"/>
      <c r="JF782" s="38"/>
      <c r="JG782" s="38"/>
      <c r="JH782" s="38"/>
      <c r="JI782" s="68"/>
      <c r="JJ782" s="68"/>
      <c r="JK782" s="68"/>
      <c r="JL782" s="68"/>
      <c r="JM782" s="68"/>
      <c r="JN782" s="68"/>
      <c r="JO782" s="68"/>
      <c r="JP782" s="68"/>
      <c r="JQ782" s="68"/>
      <c r="JR782" s="68"/>
      <c r="JS782" s="68"/>
      <c r="JT782" s="68"/>
      <c r="JU782" s="68"/>
      <c r="JV782" s="68"/>
      <c r="JW782" s="38"/>
      <c r="JX782" s="38"/>
      <c r="JY782" s="38"/>
      <c r="KW782" s="9"/>
      <c r="KX782" s="9"/>
      <c r="KY782" s="9"/>
      <c r="KZ782" s="38"/>
      <c r="LA782" s="38"/>
      <c r="LB782" s="38"/>
      <c r="LC782" s="38"/>
      <c r="LD782" s="38"/>
      <c r="LE782" s="68"/>
      <c r="LF782" s="68"/>
      <c r="LG782" s="68"/>
      <c r="LH782" s="68"/>
      <c r="LI782" s="68"/>
      <c r="LJ782" s="68"/>
      <c r="LK782" s="68"/>
      <c r="LL782" s="68"/>
      <c r="LM782" s="68"/>
      <c r="LN782" s="68"/>
      <c r="LO782" s="68"/>
      <c r="LP782" s="68"/>
      <c r="LQ782" s="68"/>
      <c r="LR782" s="38"/>
      <c r="LS782" s="38"/>
      <c r="LT782" s="38"/>
      <c r="LU782" s="9"/>
      <c r="LV782" s="9"/>
      <c r="LW782" s="9"/>
      <c r="LX782" s="38"/>
      <c r="LY782" s="38"/>
      <c r="LZ782" s="38"/>
      <c r="MA782" s="38"/>
      <c r="MB782" s="68"/>
      <c r="MC782" s="68"/>
      <c r="MD782" s="68"/>
      <c r="ME782" s="68"/>
      <c r="MF782" s="68"/>
      <c r="MG782" s="68"/>
      <c r="MH782" s="68"/>
      <c r="MI782" s="68"/>
      <c r="MJ782" s="68"/>
      <c r="MK782" s="68"/>
      <c r="ML782" s="68"/>
      <c r="MM782" s="68"/>
      <c r="MN782" s="38"/>
      <c r="MO782" s="38"/>
      <c r="MP782" s="38"/>
      <c r="MQ782" s="38"/>
      <c r="MR782" s="38"/>
      <c r="MS782" s="9"/>
      <c r="MT782" s="9"/>
      <c r="MU782" s="38"/>
      <c r="MV782" s="38"/>
      <c r="MW782" s="38"/>
      <c r="MX782" s="38"/>
      <c r="MY782" s="38"/>
      <c r="MZ782" s="68"/>
      <c r="NA782" s="68"/>
      <c r="NB782" s="68"/>
      <c r="NC782" s="68"/>
      <c r="ND782" s="68"/>
      <c r="NE782" s="68"/>
      <c r="NF782" s="68"/>
      <c r="NG782" s="68"/>
      <c r="NH782" s="68"/>
      <c r="NI782" s="68"/>
      <c r="NJ782" s="68"/>
      <c r="NK782" s="68"/>
      <c r="NL782" s="68"/>
      <c r="NM782" s="38"/>
      <c r="NN782" s="38"/>
      <c r="NO782" s="38"/>
      <c r="NP782" s="9"/>
      <c r="NQ782" s="9"/>
      <c r="NR782" s="9"/>
      <c r="NS782" s="38"/>
      <c r="NT782" s="38"/>
      <c r="NU782" s="38"/>
      <c r="NV782" s="38"/>
      <c r="NW782" s="38"/>
      <c r="NX782" s="38"/>
      <c r="NY782" s="68"/>
      <c r="NZ782" s="68"/>
      <c r="OA782" s="68"/>
      <c r="OB782" s="68"/>
      <c r="OC782" s="68"/>
      <c r="OD782" s="68"/>
      <c r="OE782" s="68"/>
      <c r="OF782" s="68"/>
      <c r="OG782" s="68"/>
      <c r="OH782" s="68"/>
      <c r="OI782" s="68"/>
      <c r="OJ782" s="68"/>
      <c r="OK782" s="68"/>
      <c r="OL782" s="38"/>
      <c r="OM782" s="38"/>
      <c r="ON782" s="38"/>
      <c r="OO782" s="9"/>
      <c r="OP782" s="9"/>
      <c r="OQ782" s="9"/>
      <c r="OR782" s="38"/>
      <c r="OS782" s="38"/>
      <c r="OT782" s="38"/>
      <c r="OU782" s="38"/>
      <c r="OV782" s="68"/>
      <c r="OW782" s="68"/>
      <c r="OX782" s="68"/>
      <c r="OY782" s="68"/>
      <c r="OZ782" s="68"/>
      <c r="PA782" s="68"/>
      <c r="PB782" s="68"/>
      <c r="PC782" s="68"/>
      <c r="PD782" s="68"/>
      <c r="PE782" s="68"/>
      <c r="PF782" s="68"/>
      <c r="PG782" s="68"/>
      <c r="PH782" s="38"/>
      <c r="PI782" s="38"/>
      <c r="PJ782" s="38"/>
      <c r="PK782" s="38"/>
      <c r="PL782" s="9"/>
      <c r="PM782" s="9"/>
      <c r="PN782" s="9"/>
      <c r="PO782" s="38"/>
      <c r="PP782" s="38"/>
      <c r="PQ782" s="38"/>
      <c r="PR782" s="38"/>
      <c r="PS782" s="38"/>
      <c r="PT782" s="68"/>
      <c r="PU782" s="68"/>
      <c r="PV782" s="68"/>
      <c r="PW782" s="68"/>
      <c r="PX782" s="68"/>
      <c r="PY782" s="68"/>
      <c r="PZ782" s="68"/>
      <c r="QA782" s="68"/>
      <c r="QB782" s="68"/>
      <c r="QC782" s="68"/>
      <c r="QD782" s="68"/>
      <c r="QE782" s="68"/>
      <c r="QF782" s="68"/>
      <c r="QG782" s="38"/>
      <c r="QH782" s="38"/>
      <c r="QI782" s="38"/>
      <c r="QJ782" s="38"/>
      <c r="QK782" s="9"/>
      <c r="QL782" s="9"/>
      <c r="QM782" s="9"/>
      <c r="QN782" s="38"/>
      <c r="QO782" s="38"/>
      <c r="QP782" s="38"/>
      <c r="QQ782" s="38"/>
      <c r="QR782" s="38"/>
      <c r="QS782" s="38"/>
      <c r="QT782" s="68"/>
      <c r="QU782" s="68"/>
      <c r="QV782" s="68"/>
      <c r="QW782" s="68"/>
      <c r="QX782" s="68"/>
      <c r="QY782" s="68"/>
      <c r="QZ782" s="68"/>
      <c r="RA782" s="68"/>
      <c r="RB782" s="68"/>
      <c r="RC782" s="68"/>
      <c r="RD782" s="68"/>
      <c r="RE782" s="68"/>
      <c r="RF782" s="68"/>
      <c r="RG782" s="68"/>
      <c r="RH782" s="68"/>
      <c r="RI782" s="38"/>
      <c r="RJ782" s="38"/>
      <c r="RK782" s="38"/>
      <c r="RL782" s="38"/>
      <c r="RM782" s="9"/>
      <c r="RN782" s="9"/>
      <c r="RO782" s="9"/>
      <c r="RP782" s="38"/>
      <c r="RQ782" s="38"/>
      <c r="RR782" s="38"/>
      <c r="RS782" s="38"/>
      <c r="RT782" s="68"/>
      <c r="RU782" s="68"/>
      <c r="RV782" s="68"/>
      <c r="RW782" s="68"/>
      <c r="RX782" s="68"/>
      <c r="RY782" s="68"/>
      <c r="RZ782" s="68"/>
      <c r="SA782" s="68"/>
      <c r="SB782" s="68"/>
      <c r="SC782" s="68"/>
      <c r="SD782" s="68"/>
      <c r="SE782" s="68"/>
      <c r="SF782" s="38"/>
      <c r="SG782" s="38"/>
      <c r="SH782" s="38"/>
      <c r="SI782" s="9"/>
      <c r="SJ782" s="9"/>
      <c r="SK782" s="9"/>
      <c r="SL782" s="38"/>
      <c r="SM782" s="38"/>
      <c r="SN782" s="38"/>
      <c r="SO782" s="38"/>
      <c r="SP782" s="68"/>
      <c r="SQ782" s="68"/>
      <c r="SR782" s="68"/>
      <c r="SS782" s="68"/>
      <c r="ST782" s="68"/>
      <c r="SU782" s="68"/>
      <c r="SV782" s="68"/>
      <c r="SW782" s="68"/>
      <c r="SX782" s="68"/>
      <c r="SY782" s="68"/>
      <c r="SZ782" s="68"/>
      <c r="TA782" s="68"/>
      <c r="TB782" s="38"/>
      <c r="TC782" s="38"/>
      <c r="TD782" s="38"/>
      <c r="TE782" s="9"/>
      <c r="TF782" s="9"/>
      <c r="TG782" s="9"/>
      <c r="TN782" s="68"/>
      <c r="TO782" s="68"/>
      <c r="TP782" s="68"/>
      <c r="TQ782" s="68"/>
      <c r="TR782" s="68"/>
      <c r="TS782" s="68"/>
      <c r="TT782" s="68"/>
      <c r="TU782" s="68"/>
      <c r="TV782" s="68"/>
      <c r="TW782" s="68"/>
      <c r="TX782" s="68"/>
      <c r="TY782" s="68"/>
      <c r="TZ782" s="68"/>
      <c r="UA782" s="68"/>
      <c r="UK782" s="68"/>
      <c r="UL782" s="68"/>
      <c r="UM782" s="68"/>
      <c r="UN782" s="68"/>
      <c r="UO782" s="68"/>
      <c r="UP782" s="68"/>
      <c r="UQ782" s="68"/>
      <c r="UR782" s="68"/>
      <c r="US782" s="68"/>
      <c r="UT782" s="68"/>
      <c r="UU782" s="68"/>
      <c r="UV782" s="68"/>
      <c r="VE782" s="9"/>
      <c r="VF782" s="22" t="s">
        <v>5017</v>
      </c>
      <c r="VG782" s="3" t="s">
        <v>4516</v>
      </c>
      <c r="VH782" s="3" t="s">
        <v>4501</v>
      </c>
      <c r="VI782" s="3">
        <v>0</v>
      </c>
      <c r="VJ782" s="29">
        <v>0</v>
      </c>
      <c r="WZ782" s="6" t="s">
        <v>1034</v>
      </c>
      <c r="XA782" s="6" t="s">
        <v>3396</v>
      </c>
      <c r="XB782" s="20" t="s">
        <v>3122</v>
      </c>
      <c r="XC782" s="20"/>
      <c r="XD782" s="6" t="s">
        <v>6038</v>
      </c>
      <c r="XE782" s="6" t="s">
        <v>3395</v>
      </c>
      <c r="XG782" s="6" t="s">
        <v>1422</v>
      </c>
      <c r="XH782" s="6" t="s">
        <v>6039</v>
      </c>
      <c r="XK782"/>
      <c r="XL782" s="3" t="s">
        <v>1422</v>
      </c>
      <c r="XM782" s="6" t="s">
        <v>1423</v>
      </c>
      <c r="XU782" s="3" t="s">
        <v>3122</v>
      </c>
      <c r="XV782"/>
      <c r="YB782" s="3" t="s">
        <v>1464</v>
      </c>
      <c r="YJ782" s="3" t="s">
        <v>13</v>
      </c>
    </row>
    <row r="783" spans="1:686" ht="33" hidden="1" customHeight="1" x14ac:dyDescent="0.2">
      <c r="J783" s="83"/>
      <c r="K783" s="6">
        <v>35</v>
      </c>
      <c r="T783" s="11" t="s">
        <v>1802</v>
      </c>
      <c r="AE783" s="3" t="s">
        <v>3398</v>
      </c>
      <c r="AI783" s="3" t="s">
        <v>2555</v>
      </c>
      <c r="AJ783" s="3" t="s">
        <v>542</v>
      </c>
      <c r="AL783"/>
      <c r="AO783"/>
      <c r="AP783"/>
      <c r="AQ783"/>
      <c r="BH783" s="28" t="s">
        <v>4231</v>
      </c>
      <c r="BI783" s="9"/>
      <c r="BJ783" s="9"/>
      <c r="BK783" s="9"/>
      <c r="BL783" s="9"/>
      <c r="BM783" s="9"/>
      <c r="BN783" s="9"/>
      <c r="BO783" s="9"/>
      <c r="BP783" s="9"/>
      <c r="BQ783" s="28" t="s">
        <v>4455</v>
      </c>
      <c r="BS783" s="227" t="str">
        <f t="shared" si="27"/>
        <v xml:space="preserve">                </v>
      </c>
      <c r="BT783" s="9"/>
      <c r="BU783" s="9"/>
      <c r="BV783" s="9"/>
      <c r="BW783" s="9"/>
      <c r="BX783" s="9"/>
      <c r="BY783" s="9"/>
      <c r="BZ783" s="9"/>
      <c r="CA783" s="9"/>
      <c r="CB783" s="9"/>
      <c r="CC783" s="9"/>
      <c r="CD783" s="9"/>
      <c r="CE783" s="9"/>
      <c r="CF783" s="9"/>
      <c r="CJ783" s="83"/>
      <c r="CK783" s="9"/>
      <c r="CL783" s="9">
        <v>39</v>
      </c>
      <c r="CM783" s="9">
        <v>39</v>
      </c>
      <c r="CN783" s="9"/>
      <c r="CO783" s="9">
        <v>39</v>
      </c>
      <c r="CP783" s="9"/>
      <c r="CQ783" s="9"/>
      <c r="CR783" s="9"/>
      <c r="CS783" s="9"/>
      <c r="CT783" s="9"/>
      <c r="CU783" s="9"/>
      <c r="CV783" s="9"/>
      <c r="CW783" s="9"/>
      <c r="CX783" s="68"/>
      <c r="CY783" s="68"/>
      <c r="CZ783" s="9">
        <v>39</v>
      </c>
      <c r="DA783" s="68"/>
      <c r="DB783" s="68"/>
      <c r="DC783" s="68"/>
      <c r="DD783" s="11"/>
      <c r="DE783" s="11"/>
      <c r="DF783" s="11"/>
      <c r="DG783" s="38"/>
      <c r="DH783" s="38"/>
      <c r="DI783" s="38"/>
      <c r="DJ783" s="38"/>
      <c r="DK783" s="38"/>
      <c r="DL783" s="38"/>
      <c r="DM783" s="68"/>
      <c r="DN783" s="68"/>
      <c r="DO783" s="68"/>
      <c r="DP783" s="68"/>
      <c r="DQ783" s="68"/>
      <c r="DR783" s="68"/>
      <c r="DS783" s="68"/>
      <c r="DT783" s="68"/>
      <c r="DU783" s="68"/>
      <c r="DV783" s="68"/>
      <c r="DW783" s="68"/>
      <c r="DX783" s="68"/>
      <c r="DY783" s="68"/>
      <c r="DZ783" s="68"/>
      <c r="EA783" s="38"/>
      <c r="EB783" s="38"/>
      <c r="EC783" s="38"/>
      <c r="ED783" s="38"/>
      <c r="EE783" s="38"/>
      <c r="EG783" s="38"/>
      <c r="EH783" s="38"/>
      <c r="EI783" s="38"/>
      <c r="EJ783" s="9"/>
      <c r="EK783" s="9"/>
      <c r="EL783" s="9"/>
      <c r="EM783" s="79"/>
      <c r="EN783" s="79"/>
      <c r="EO783" s="79"/>
      <c r="EP783" s="79"/>
      <c r="EQ783" s="79"/>
      <c r="ER783" s="79"/>
      <c r="ES783" s="74"/>
      <c r="ET783" s="74"/>
      <c r="EU783" s="74"/>
      <c r="EV783" s="74"/>
      <c r="EW783" s="74"/>
      <c r="EX783" s="75"/>
      <c r="EY783" s="75"/>
      <c r="EZ783" s="75"/>
      <c r="FA783" s="68"/>
      <c r="FB783" s="68"/>
      <c r="FC783" s="68"/>
      <c r="FD783" s="68"/>
      <c r="FE783" s="68"/>
      <c r="FF783" s="68"/>
      <c r="FG783" s="38"/>
      <c r="FH783" s="38"/>
      <c r="FI783" s="38"/>
      <c r="FJ783" s="38"/>
      <c r="FL783" s="38"/>
      <c r="FM783" s="38"/>
      <c r="FN783" s="38"/>
      <c r="FO783" s="9"/>
      <c r="FP783" s="9"/>
      <c r="FQ783" s="9"/>
      <c r="FR783" s="9"/>
      <c r="FS783" s="38"/>
      <c r="FT783" s="38"/>
      <c r="FU783" s="38"/>
      <c r="FV783" s="38"/>
      <c r="FW783" s="38"/>
      <c r="FX783" s="38"/>
      <c r="FY783" s="68"/>
      <c r="FZ783" s="68"/>
      <c r="GA783" s="68"/>
      <c r="GB783" s="68"/>
      <c r="GC783" s="68"/>
      <c r="GD783" s="68"/>
      <c r="GE783" s="68"/>
      <c r="GF783" s="68"/>
      <c r="GG783" s="68"/>
      <c r="GH783" s="68"/>
      <c r="GI783" s="68"/>
      <c r="GJ783" s="68"/>
      <c r="GK783" s="68"/>
      <c r="GL783" s="68"/>
      <c r="GM783" s="38"/>
      <c r="GN783" s="38"/>
      <c r="GO783" s="38"/>
      <c r="GP783" s="2"/>
      <c r="GR783" s="38"/>
      <c r="GS783" s="38"/>
      <c r="GT783" s="38"/>
      <c r="GU783" s="38"/>
      <c r="GV783" s="38"/>
      <c r="GW783" s="38"/>
      <c r="GX783" s="38"/>
      <c r="GY783" s="38"/>
      <c r="GZ783" s="38"/>
      <c r="HA783" s="38"/>
      <c r="HB783" s="38"/>
      <c r="HC783" s="38"/>
      <c r="HD783" s="38"/>
      <c r="HE783" s="38"/>
      <c r="HF783" s="38"/>
      <c r="HG783" s="38"/>
      <c r="HH783" s="38"/>
      <c r="HI783" s="38"/>
      <c r="HJ783" s="38"/>
      <c r="HK783" s="38"/>
      <c r="HL783" s="38"/>
      <c r="HM783" s="38"/>
      <c r="HN783" s="38"/>
      <c r="HP783" s="38"/>
      <c r="HQ783" s="38"/>
      <c r="HR783" s="38"/>
      <c r="HS783" s="38"/>
      <c r="HT783" s="38"/>
      <c r="HU783" s="38"/>
      <c r="HV783" s="38"/>
      <c r="HW783" s="38"/>
      <c r="HX783" s="38"/>
      <c r="HY783" s="38"/>
      <c r="HZ783" s="9"/>
      <c r="IA783" s="9"/>
      <c r="IB783" s="9"/>
      <c r="IC783" s="38"/>
      <c r="ID783" s="38"/>
      <c r="IE783" s="38"/>
      <c r="IF783" s="38"/>
      <c r="IG783" s="38"/>
      <c r="IH783" s="38"/>
      <c r="II783" s="68"/>
      <c r="IJ783" s="68"/>
      <c r="IK783" s="68"/>
      <c r="IL783" s="68"/>
      <c r="IM783" s="68"/>
      <c r="IN783" s="68"/>
      <c r="IO783" s="68"/>
      <c r="IP783" s="68"/>
      <c r="IQ783" s="68"/>
      <c r="IR783" s="68"/>
      <c r="IS783" s="68"/>
      <c r="IT783" s="68"/>
      <c r="IU783" s="68"/>
      <c r="IV783" s="68"/>
      <c r="IW783" s="38"/>
      <c r="IX783" s="38"/>
      <c r="IY783" s="38"/>
      <c r="IZ783" s="9"/>
      <c r="JA783" s="9"/>
      <c r="JB783" s="9"/>
      <c r="JC783" s="38"/>
      <c r="JD783" s="38"/>
      <c r="JE783" s="38"/>
      <c r="JF783" s="38"/>
      <c r="JG783" s="38"/>
      <c r="JH783" s="38"/>
      <c r="JI783" s="68"/>
      <c r="JJ783" s="68"/>
      <c r="JK783" s="68"/>
      <c r="JL783" s="68"/>
      <c r="JM783" s="68"/>
      <c r="JN783" s="68"/>
      <c r="JO783" s="68"/>
      <c r="JP783" s="68"/>
      <c r="JQ783" s="68"/>
      <c r="JR783" s="68"/>
      <c r="JS783" s="68"/>
      <c r="JT783" s="68"/>
      <c r="JU783" s="68"/>
      <c r="JV783" s="68"/>
      <c r="JW783" s="38"/>
      <c r="JX783" s="38"/>
      <c r="JY783" s="38"/>
      <c r="KW783" s="9"/>
      <c r="KX783" s="9"/>
      <c r="KY783" s="9"/>
      <c r="KZ783" s="38"/>
      <c r="LA783" s="38"/>
      <c r="LB783" s="38"/>
      <c r="LC783" s="38"/>
      <c r="LD783" s="38"/>
      <c r="LE783" s="68"/>
      <c r="LF783" s="68"/>
      <c r="LG783" s="68"/>
      <c r="LH783" s="68"/>
      <c r="LI783" s="68"/>
      <c r="LJ783" s="68"/>
      <c r="LK783" s="68"/>
      <c r="LL783" s="68"/>
      <c r="LM783" s="68"/>
      <c r="LN783" s="68"/>
      <c r="LO783" s="68"/>
      <c r="LP783" s="68"/>
      <c r="LQ783" s="68"/>
      <c r="LR783" s="38"/>
      <c r="LS783" s="38"/>
      <c r="LT783" s="38"/>
      <c r="LU783" s="9"/>
      <c r="LV783" s="9"/>
      <c r="LW783" s="9"/>
      <c r="LX783" s="38"/>
      <c r="LY783" s="38"/>
      <c r="LZ783" s="38"/>
      <c r="MA783" s="38"/>
      <c r="MB783" s="68"/>
      <c r="MC783" s="68"/>
      <c r="MD783" s="68"/>
      <c r="ME783" s="68"/>
      <c r="MF783" s="68"/>
      <c r="MG783" s="68"/>
      <c r="MH783" s="68"/>
      <c r="MI783" s="68"/>
      <c r="MJ783" s="68"/>
      <c r="MK783" s="68"/>
      <c r="ML783" s="68"/>
      <c r="MM783" s="68"/>
      <c r="MN783" s="38"/>
      <c r="MO783" s="38"/>
      <c r="MP783" s="38"/>
      <c r="MQ783" s="38"/>
      <c r="MR783" s="38"/>
      <c r="MS783" s="9"/>
      <c r="MT783" s="9"/>
      <c r="MU783" s="38"/>
      <c r="MV783" s="38"/>
      <c r="MW783" s="38"/>
      <c r="MX783" s="38"/>
      <c r="MY783" s="38"/>
      <c r="MZ783" s="68"/>
      <c r="NA783" s="68"/>
      <c r="NB783" s="68"/>
      <c r="NC783" s="68"/>
      <c r="ND783" s="68"/>
      <c r="NE783" s="68"/>
      <c r="NF783" s="68"/>
      <c r="NG783" s="68"/>
      <c r="NH783" s="68"/>
      <c r="NI783" s="68"/>
      <c r="NJ783" s="68"/>
      <c r="NK783" s="68"/>
      <c r="NL783" s="68"/>
      <c r="NM783" s="38"/>
      <c r="NN783" s="38"/>
      <c r="NO783" s="38"/>
      <c r="NP783" s="9"/>
      <c r="NQ783" s="9"/>
      <c r="NR783" s="9"/>
      <c r="NS783" s="38"/>
      <c r="NT783" s="38"/>
      <c r="NU783" s="38"/>
      <c r="NV783" s="38"/>
      <c r="NW783" s="38"/>
      <c r="NX783" s="38"/>
      <c r="NY783" s="68"/>
      <c r="NZ783" s="68"/>
      <c r="OA783" s="68"/>
      <c r="OB783" s="68"/>
      <c r="OC783" s="68"/>
      <c r="OD783" s="68"/>
      <c r="OE783" s="68"/>
      <c r="OF783" s="68"/>
      <c r="OG783" s="68"/>
      <c r="OH783" s="68"/>
      <c r="OI783" s="68"/>
      <c r="OJ783" s="68"/>
      <c r="OK783" s="68"/>
      <c r="OL783" s="38"/>
      <c r="OM783" s="38"/>
      <c r="ON783" s="38"/>
      <c r="OO783" s="9"/>
      <c r="OP783" s="9"/>
      <c r="OQ783" s="9"/>
      <c r="OR783" s="38"/>
      <c r="OS783" s="38"/>
      <c r="OT783" s="38"/>
      <c r="OU783" s="38"/>
      <c r="OV783" s="68"/>
      <c r="OW783" s="68"/>
      <c r="OX783" s="68"/>
      <c r="OY783" s="68"/>
      <c r="OZ783" s="68"/>
      <c r="PA783" s="68"/>
      <c r="PB783" s="68"/>
      <c r="PC783" s="68"/>
      <c r="PD783" s="68"/>
      <c r="PE783" s="68"/>
      <c r="PF783" s="68"/>
      <c r="PG783" s="68"/>
      <c r="PH783" s="38"/>
      <c r="PI783" s="38"/>
      <c r="PJ783" s="38"/>
      <c r="PK783" s="38"/>
      <c r="PL783" s="9"/>
      <c r="PM783" s="9"/>
      <c r="PN783" s="9"/>
      <c r="PO783" s="38"/>
      <c r="PP783" s="38"/>
      <c r="PQ783" s="38"/>
      <c r="PR783" s="38"/>
      <c r="PS783" s="38"/>
      <c r="PT783" s="68"/>
      <c r="PU783" s="68"/>
      <c r="PV783" s="68"/>
      <c r="PW783" s="68"/>
      <c r="PX783" s="68"/>
      <c r="PY783" s="68"/>
      <c r="PZ783" s="68"/>
      <c r="QA783" s="68"/>
      <c r="QB783" s="68"/>
      <c r="QC783" s="68"/>
      <c r="QD783" s="68"/>
      <c r="QE783" s="68"/>
      <c r="QF783" s="68"/>
      <c r="QG783" s="38"/>
      <c r="QH783" s="38"/>
      <c r="QI783" s="38"/>
      <c r="QJ783" s="38"/>
      <c r="QK783" s="9"/>
      <c r="QL783" s="9"/>
      <c r="QM783" s="9"/>
      <c r="QN783" s="38"/>
      <c r="QO783" s="38"/>
      <c r="QP783" s="38"/>
      <c r="QQ783" s="38"/>
      <c r="QR783" s="38"/>
      <c r="QS783" s="38"/>
      <c r="QT783" s="68"/>
      <c r="QU783" s="68"/>
      <c r="QV783" s="68"/>
      <c r="QW783" s="68"/>
      <c r="QX783" s="68"/>
      <c r="QY783" s="68"/>
      <c r="QZ783" s="68"/>
      <c r="RA783" s="68"/>
      <c r="RB783" s="68"/>
      <c r="RC783" s="68"/>
      <c r="RD783" s="68"/>
      <c r="RE783" s="68"/>
      <c r="RF783" s="68"/>
      <c r="RG783" s="68"/>
      <c r="RH783" s="68"/>
      <c r="RI783" s="38"/>
      <c r="RJ783" s="38"/>
      <c r="RK783" s="38"/>
      <c r="RL783" s="38"/>
      <c r="RM783" s="9"/>
      <c r="RN783" s="9"/>
      <c r="RO783" s="9"/>
      <c r="RP783" s="38"/>
      <c r="RQ783" s="38"/>
      <c r="RR783" s="38"/>
      <c r="RS783" s="38"/>
      <c r="RT783" s="68"/>
      <c r="RU783" s="68"/>
      <c r="RV783" s="68"/>
      <c r="RW783" s="68"/>
      <c r="RX783" s="68"/>
      <c r="RY783" s="68"/>
      <c r="RZ783" s="68"/>
      <c r="SA783" s="68"/>
      <c r="SB783" s="68"/>
      <c r="SC783" s="68"/>
      <c r="SD783" s="68"/>
      <c r="SE783" s="68"/>
      <c r="SF783" s="38"/>
      <c r="SG783" s="38"/>
      <c r="SH783" s="38"/>
      <c r="SI783" s="9"/>
      <c r="SJ783" s="9"/>
      <c r="SK783" s="9"/>
      <c r="SL783" s="38"/>
      <c r="SM783" s="38"/>
      <c r="SN783" s="38"/>
      <c r="SO783" s="38"/>
      <c r="SP783" s="68"/>
      <c r="SQ783" s="68"/>
      <c r="SR783" s="68"/>
      <c r="SS783" s="68"/>
      <c r="ST783" s="68"/>
      <c r="SU783" s="68"/>
      <c r="SV783" s="68"/>
      <c r="SW783" s="68"/>
      <c r="SX783" s="68"/>
      <c r="SY783" s="68"/>
      <c r="SZ783" s="68"/>
      <c r="TA783" s="68"/>
      <c r="TB783" s="38"/>
      <c r="TC783" s="38"/>
      <c r="TD783" s="38"/>
      <c r="TE783" s="9"/>
      <c r="TF783" s="9"/>
      <c r="TG783" s="9"/>
      <c r="TN783" s="68"/>
      <c r="TO783" s="68"/>
      <c r="TP783" s="68"/>
      <c r="TQ783" s="68"/>
      <c r="TR783" s="68"/>
      <c r="TS783" s="68"/>
      <c r="TT783" s="68"/>
      <c r="TU783" s="68"/>
      <c r="TV783" s="68"/>
      <c r="TW783" s="68"/>
      <c r="TX783" s="68"/>
      <c r="TY783" s="68"/>
      <c r="TZ783" s="68"/>
      <c r="UA783" s="68"/>
      <c r="UK783" s="68"/>
      <c r="UL783" s="68"/>
      <c r="UM783" s="68"/>
      <c r="UN783" s="68"/>
      <c r="UO783" s="68"/>
      <c r="UP783" s="68"/>
      <c r="UQ783" s="68"/>
      <c r="UR783" s="68"/>
      <c r="US783" s="68"/>
      <c r="UT783" s="68"/>
      <c r="UU783" s="68"/>
      <c r="UV783" s="68"/>
      <c r="VE783" s="9"/>
      <c r="VF783" s="22" t="s">
        <v>5018</v>
      </c>
      <c r="VG783" s="3" t="s">
        <v>4516</v>
      </c>
      <c r="VH783"/>
      <c r="VI783"/>
      <c r="VJ783"/>
      <c r="WZ783" s="6" t="s">
        <v>1802</v>
      </c>
      <c r="XA783" s="6" t="s">
        <v>3398</v>
      </c>
      <c r="XD783" s="6" t="s">
        <v>2555</v>
      </c>
      <c r="XE783" s="6" t="s">
        <v>542</v>
      </c>
      <c r="XG783" s="6" t="s">
        <v>1809</v>
      </c>
      <c r="XH783" s="6" t="s">
        <v>6040</v>
      </c>
      <c r="XK783"/>
      <c r="XL783" s="3" t="s">
        <v>1809</v>
      </c>
      <c r="XV783"/>
      <c r="YB783" s="3" t="s">
        <v>1013</v>
      </c>
      <c r="YJ783" s="3" t="s">
        <v>13</v>
      </c>
    </row>
    <row r="784" spans="1:686" ht="33" hidden="1" customHeight="1" x14ac:dyDescent="0.2">
      <c r="A784" s="3" t="s">
        <v>5637</v>
      </c>
      <c r="F784" s="4" t="s">
        <v>4619</v>
      </c>
      <c r="K784" s="6">
        <v>39</v>
      </c>
      <c r="M784" s="3" t="s">
        <v>920</v>
      </c>
      <c r="P784" s="3">
        <v>2</v>
      </c>
      <c r="Q784" s="6" t="s">
        <v>2386</v>
      </c>
      <c r="S784" s="3" t="s">
        <v>75</v>
      </c>
      <c r="T784" s="3" t="s">
        <v>986</v>
      </c>
      <c r="U784" s="3" t="s">
        <v>131</v>
      </c>
      <c r="V784" s="3" t="s">
        <v>132</v>
      </c>
      <c r="W784" s="3" t="s">
        <v>2215</v>
      </c>
      <c r="X784" s="6" t="s">
        <v>2167</v>
      </c>
      <c r="Y784" s="3" t="s">
        <v>2229</v>
      </c>
      <c r="Z784" s="3" t="s">
        <v>2166</v>
      </c>
      <c r="AA784" s="3" t="s">
        <v>2247</v>
      </c>
      <c r="AB784" s="6" t="s">
        <v>2020</v>
      </c>
      <c r="AC784" s="6" t="s">
        <v>218</v>
      </c>
      <c r="AD784" s="3" t="s">
        <v>3124</v>
      </c>
      <c r="AE784" s="3" t="s">
        <v>3405</v>
      </c>
      <c r="AF784" s="3" t="s">
        <v>3406</v>
      </c>
      <c r="AI784" s="3" t="s">
        <v>3125</v>
      </c>
      <c r="AJ784" s="3" t="s">
        <v>3246</v>
      </c>
      <c r="AL784" s="3" t="s">
        <v>5208</v>
      </c>
      <c r="AN784" s="41"/>
      <c r="AO784"/>
      <c r="AP784"/>
      <c r="AQ784"/>
      <c r="AR784" s="98" t="s">
        <v>2816</v>
      </c>
      <c r="AS784" s="98" t="s">
        <v>4682</v>
      </c>
      <c r="AT784" s="98">
        <v>83</v>
      </c>
      <c r="AU784" s="98">
        <v>50</v>
      </c>
      <c r="AV784" s="98">
        <v>30</v>
      </c>
      <c r="AW784" s="98">
        <v>14.5</v>
      </c>
      <c r="AX784" s="98">
        <v>1.7</v>
      </c>
      <c r="AZ784" s="28" t="s">
        <v>557</v>
      </c>
      <c r="BA784" s="28" t="s">
        <v>557</v>
      </c>
      <c r="BB784" s="28" t="s">
        <v>542</v>
      </c>
      <c r="BC784" s="28" t="s">
        <v>542</v>
      </c>
      <c r="BD784" s="28" t="s">
        <v>9</v>
      </c>
      <c r="BE784" s="28" t="s">
        <v>10</v>
      </c>
      <c r="BF784" s="28" t="s">
        <v>136</v>
      </c>
      <c r="BG784" s="28" t="s">
        <v>137</v>
      </c>
      <c r="BH784" s="28" t="s">
        <v>4231</v>
      </c>
      <c r="BI784" s="28" t="s">
        <v>1529</v>
      </c>
      <c r="BK784" s="28" t="s">
        <v>1529</v>
      </c>
      <c r="BL784" s="28">
        <v>4</v>
      </c>
      <c r="BM784" s="28" t="s">
        <v>448</v>
      </c>
      <c r="BN784" s="28" t="s">
        <v>448</v>
      </c>
      <c r="BO784" s="28" t="s">
        <v>448</v>
      </c>
      <c r="BQ784" s="28" t="s">
        <v>4455</v>
      </c>
      <c r="BR784" s="227" t="s">
        <v>133</v>
      </c>
      <c r="BS784" s="227" t="str">
        <f t="shared" si="27"/>
        <v xml:space="preserve"> EDE-Q-R  EDE-Q-WC EDE-Q-SC EDE-Q-EC  BMI         </v>
      </c>
      <c r="BT784" s="28" t="s">
        <v>591</v>
      </c>
      <c r="CE784" s="28" t="s">
        <v>4482</v>
      </c>
      <c r="CF784" s="9" t="s">
        <v>4459</v>
      </c>
      <c r="CL784" s="9">
        <v>33</v>
      </c>
      <c r="CM784" s="9">
        <v>33</v>
      </c>
      <c r="CN784" s="3" t="s">
        <v>4889</v>
      </c>
      <c r="CO784" s="22">
        <v>33</v>
      </c>
      <c r="CP784" s="9"/>
      <c r="CQ784" s="9"/>
      <c r="CR784" s="9"/>
      <c r="CS784" s="9"/>
      <c r="CT784" s="9"/>
      <c r="CU784" s="9"/>
      <c r="CV784" s="9"/>
      <c r="CW784" s="9"/>
      <c r="CX784" s="68"/>
      <c r="CY784" s="68"/>
      <c r="CZ784" s="22">
        <v>33</v>
      </c>
      <c r="DA784" s="68"/>
      <c r="DB784" s="68"/>
      <c r="DC784" s="68"/>
      <c r="DD784" s="9"/>
      <c r="DE784" s="9"/>
      <c r="DF784" s="9"/>
      <c r="DG784" s="38"/>
      <c r="DH784" s="38"/>
      <c r="DI784" s="38"/>
      <c r="DJ784" s="38"/>
      <c r="DK784" s="38"/>
      <c r="DL784" s="38"/>
      <c r="DM784" s="68"/>
      <c r="DN784" s="68"/>
      <c r="DO784" s="68"/>
      <c r="DP784" s="68"/>
      <c r="DQ784" s="68"/>
      <c r="DR784" s="68"/>
      <c r="DS784" s="68"/>
      <c r="DT784" s="68"/>
      <c r="DU784" s="68"/>
      <c r="DV784" s="68"/>
      <c r="DW784" s="68"/>
      <c r="DX784" s="68"/>
      <c r="DY784" s="68"/>
      <c r="DZ784" s="68"/>
      <c r="EA784" s="38"/>
      <c r="EB784" s="38"/>
      <c r="EC784" s="38"/>
      <c r="ED784" s="38"/>
      <c r="EE784" s="38"/>
      <c r="EG784" s="38"/>
      <c r="EH784" s="38"/>
      <c r="EI784" s="38"/>
      <c r="EJ784" s="9"/>
      <c r="EK784" s="9"/>
      <c r="EM784" s="38"/>
      <c r="EN784" s="38"/>
      <c r="EO784" s="38"/>
      <c r="EP784" s="38"/>
      <c r="EQ784" s="38"/>
      <c r="ER784" s="38"/>
      <c r="ES784" s="68"/>
      <c r="ET784" s="68"/>
      <c r="EU784" s="68"/>
      <c r="EV784" s="68"/>
      <c r="EW784" s="68"/>
      <c r="EX784" s="68"/>
      <c r="EY784" s="68"/>
      <c r="EZ784" s="68"/>
      <c r="FA784" s="68"/>
      <c r="FB784" s="68"/>
      <c r="FC784" s="68"/>
      <c r="FD784" s="68"/>
      <c r="FE784" s="68"/>
      <c r="FF784" s="68"/>
      <c r="FG784" s="38"/>
      <c r="FH784" s="38"/>
      <c r="FI784" s="38"/>
      <c r="FJ784" s="38"/>
      <c r="FL784" s="38"/>
      <c r="FM784" s="38"/>
      <c r="FN784" s="38"/>
      <c r="FO784" s="3" t="s">
        <v>4164</v>
      </c>
      <c r="FQ784" s="3" t="s">
        <v>4340</v>
      </c>
      <c r="FR784" s="3" t="s">
        <v>4164</v>
      </c>
      <c r="FS784" s="39">
        <v>1.05</v>
      </c>
      <c r="FT784" s="39">
        <v>0.93</v>
      </c>
      <c r="FU784" s="39"/>
      <c r="FV784" s="39">
        <v>1.56</v>
      </c>
      <c r="FW784" s="39">
        <v>1.36</v>
      </c>
      <c r="FX784" s="39"/>
      <c r="FY784" s="68"/>
      <c r="FZ784" s="68"/>
      <c r="GA784" s="68"/>
      <c r="GB784" s="68"/>
      <c r="GC784" s="87"/>
      <c r="GD784" s="39">
        <v>1.28</v>
      </c>
      <c r="GE784" s="39">
        <v>1.06</v>
      </c>
      <c r="GF784" s="68"/>
      <c r="GG784" s="68"/>
      <c r="GH784" s="68"/>
      <c r="GI784" s="68"/>
      <c r="GJ784" s="68"/>
      <c r="GK784" s="68"/>
      <c r="GL784" s="68"/>
      <c r="GM784" s="38"/>
      <c r="GN784" s="38"/>
      <c r="GO784" s="38"/>
      <c r="GP784" s="2"/>
      <c r="GR784" s="38"/>
      <c r="GS784" s="38"/>
      <c r="GT784" s="38"/>
      <c r="GU784" s="38"/>
      <c r="GV784" s="38"/>
      <c r="GW784" s="38"/>
      <c r="GX784" s="38"/>
      <c r="GY784" s="38"/>
      <c r="GZ784" s="38"/>
      <c r="HA784" s="38"/>
      <c r="HB784" s="38"/>
      <c r="HC784" s="38"/>
      <c r="HD784" s="38"/>
      <c r="HE784" s="38"/>
      <c r="HF784" s="38"/>
      <c r="HG784" s="38"/>
      <c r="HH784" s="38"/>
      <c r="HI784" s="38"/>
      <c r="HJ784" s="38"/>
      <c r="HK784" s="38"/>
      <c r="HL784" s="38"/>
      <c r="HM784" s="38"/>
      <c r="HN784" s="38"/>
      <c r="HO784" s="3" t="s">
        <v>542</v>
      </c>
      <c r="HP784" s="38"/>
      <c r="HQ784" s="38"/>
      <c r="HR784" s="38"/>
      <c r="HS784" s="38"/>
      <c r="HT784" s="38"/>
      <c r="HU784" s="38"/>
      <c r="HV784" s="38"/>
      <c r="HW784" s="38"/>
      <c r="HX784" s="38"/>
      <c r="HY784" s="38"/>
      <c r="HZ784" s="3" t="s">
        <v>4125</v>
      </c>
      <c r="IA784" s="3" t="s">
        <v>4391</v>
      </c>
      <c r="IB784" s="3" t="s">
        <v>4391</v>
      </c>
      <c r="IC784" s="39">
        <v>2.2400000000000002</v>
      </c>
      <c r="ID784" s="39">
        <v>1.35</v>
      </c>
      <c r="IE784" s="39"/>
      <c r="IF784" s="39">
        <v>1.63</v>
      </c>
      <c r="IG784" s="39">
        <v>1.17</v>
      </c>
      <c r="IH784" s="39"/>
      <c r="II784" s="68"/>
      <c r="IJ784" s="68"/>
      <c r="IK784" s="68"/>
      <c r="IL784" s="68"/>
      <c r="IM784" s="87"/>
      <c r="IN784" s="39">
        <v>1.95</v>
      </c>
      <c r="IO784" s="39">
        <v>1.32</v>
      </c>
      <c r="IP784" s="68"/>
      <c r="IQ784" s="68"/>
      <c r="IR784" s="68"/>
      <c r="IS784" s="68"/>
      <c r="IT784" s="68"/>
      <c r="IU784" s="68"/>
      <c r="IV784" s="68"/>
      <c r="IW784" s="38"/>
      <c r="IX784" s="38"/>
      <c r="IY784" s="38"/>
      <c r="IZ784" s="3" t="s">
        <v>4124</v>
      </c>
      <c r="JA784" s="3" t="s">
        <v>4310</v>
      </c>
      <c r="JB784" s="3" t="s">
        <v>4310</v>
      </c>
      <c r="JC784" s="39">
        <v>2.54</v>
      </c>
      <c r="JD784" s="39">
        <v>1.61</v>
      </c>
      <c r="JE784" s="39"/>
      <c r="JF784" s="39">
        <v>2</v>
      </c>
      <c r="JG784" s="39">
        <v>1.36</v>
      </c>
      <c r="JH784" s="39"/>
      <c r="JI784" s="68"/>
      <c r="JJ784" s="68"/>
      <c r="JK784" s="68"/>
      <c r="JL784" s="68"/>
      <c r="JM784" s="87"/>
      <c r="JN784" s="39">
        <v>2.17</v>
      </c>
      <c r="JO784" s="39">
        <v>1.54</v>
      </c>
      <c r="JP784" s="68"/>
      <c r="JQ784" s="68"/>
      <c r="JR784" s="68"/>
      <c r="JS784" s="68"/>
      <c r="JT784" s="68"/>
      <c r="JU784" s="68"/>
      <c r="JV784" s="68"/>
      <c r="JW784" s="38"/>
      <c r="JX784" s="38"/>
      <c r="JY784" s="38"/>
      <c r="KW784" s="3" t="s">
        <v>4139</v>
      </c>
      <c r="KX784" s="3" t="s">
        <v>4311</v>
      </c>
      <c r="KY784" s="3" t="s">
        <v>4311</v>
      </c>
      <c r="KZ784" s="39">
        <v>1.03</v>
      </c>
      <c r="LA784" s="39">
        <v>0.93</v>
      </c>
      <c r="LB784" s="39"/>
      <c r="LC784" s="39">
        <v>0.72</v>
      </c>
      <c r="LD784" s="39">
        <v>0.64</v>
      </c>
      <c r="LE784" s="68"/>
      <c r="LF784" s="68"/>
      <c r="LG784" s="68"/>
      <c r="LH784" s="68"/>
      <c r="LI784" s="39">
        <v>0.89</v>
      </c>
      <c r="LJ784" s="39">
        <v>0.91</v>
      </c>
      <c r="LK784" s="68"/>
      <c r="LL784" s="68"/>
      <c r="LM784" s="68"/>
      <c r="LN784" s="68"/>
      <c r="LO784" s="68"/>
      <c r="LP784" s="68"/>
      <c r="LQ784" s="68"/>
      <c r="LR784" s="38"/>
      <c r="LS784" s="38"/>
      <c r="LT784" s="38"/>
      <c r="LU784" s="9"/>
      <c r="LV784" s="9"/>
      <c r="LW784" s="9"/>
      <c r="LX784" s="38"/>
      <c r="LY784" s="38"/>
      <c r="LZ784" s="38"/>
      <c r="MA784" s="38"/>
      <c r="MB784" s="68"/>
      <c r="MC784" s="68"/>
      <c r="MD784" s="68"/>
      <c r="ME784" s="68"/>
      <c r="MF784" s="68"/>
      <c r="MG784" s="68"/>
      <c r="MH784" s="68"/>
      <c r="MI784" s="68"/>
      <c r="MJ784" s="68"/>
      <c r="MK784" s="68"/>
      <c r="ML784" s="68"/>
      <c r="MM784" s="68"/>
      <c r="MN784" s="38"/>
      <c r="MO784" s="38"/>
      <c r="MP784" s="38"/>
      <c r="MQ784" s="38"/>
      <c r="MR784" s="38"/>
      <c r="MS784" s="3" t="s">
        <v>4104</v>
      </c>
      <c r="MT784" s="3" t="s">
        <v>4104</v>
      </c>
      <c r="MU784" s="39">
        <v>34.64</v>
      </c>
      <c r="MV784" s="39">
        <v>7.79</v>
      </c>
      <c r="MW784" s="39"/>
      <c r="MX784" s="39">
        <v>33.99</v>
      </c>
      <c r="MY784" s="39">
        <v>7.6</v>
      </c>
      <c r="MZ784" s="68"/>
      <c r="NA784" s="68"/>
      <c r="NB784" s="68"/>
      <c r="NC784" s="68"/>
      <c r="ND784" s="39">
        <v>34.369999999999997</v>
      </c>
      <c r="NE784" s="39">
        <v>7.64</v>
      </c>
      <c r="NF784" s="68"/>
      <c r="NG784" s="68"/>
      <c r="NH784" s="68"/>
      <c r="NI784" s="68"/>
      <c r="NJ784" s="68"/>
      <c r="NK784" s="68"/>
      <c r="NL784" s="68"/>
      <c r="NM784" s="38"/>
      <c r="NN784" s="38"/>
      <c r="NO784" s="38"/>
      <c r="NP784" s="9"/>
      <c r="NQ784" s="9"/>
      <c r="NR784" s="9"/>
      <c r="NS784" s="38"/>
      <c r="NT784" s="38"/>
      <c r="NU784" s="38"/>
      <c r="NV784" s="38"/>
      <c r="NW784" s="38"/>
      <c r="NX784" s="38"/>
      <c r="NY784" s="68"/>
      <c r="NZ784" s="68"/>
      <c r="OA784" s="68"/>
      <c r="OB784" s="68"/>
      <c r="OC784" s="68"/>
      <c r="OD784" s="68"/>
      <c r="OE784" s="68"/>
      <c r="OF784" s="68"/>
      <c r="OG784" s="68"/>
      <c r="OH784" s="68"/>
      <c r="OI784" s="68"/>
      <c r="OJ784" s="68"/>
      <c r="OK784" s="68"/>
      <c r="OL784" s="38"/>
      <c r="OM784" s="38"/>
      <c r="ON784" s="38"/>
      <c r="OO784" s="9"/>
      <c r="OP784" s="9"/>
      <c r="OQ784" s="9"/>
      <c r="OR784" s="38"/>
      <c r="OS784" s="38"/>
      <c r="OT784" s="38"/>
      <c r="OU784" s="38"/>
      <c r="OV784" s="68"/>
      <c r="OW784" s="68"/>
      <c r="OX784" s="68"/>
      <c r="OY784" s="68"/>
      <c r="OZ784" s="68"/>
      <c r="PA784" s="68"/>
      <c r="PB784" s="68"/>
      <c r="PC784" s="68"/>
      <c r="PD784" s="68"/>
      <c r="PE784" s="68"/>
      <c r="PF784" s="68"/>
      <c r="PG784" s="68"/>
      <c r="PH784" s="38"/>
      <c r="PI784" s="38"/>
      <c r="PJ784" s="38"/>
      <c r="PK784" s="38"/>
      <c r="PL784" s="9"/>
      <c r="PM784" s="9"/>
      <c r="PN784" s="9"/>
      <c r="PO784" s="38"/>
      <c r="PP784" s="38"/>
      <c r="PQ784" s="38"/>
      <c r="PR784" s="38"/>
      <c r="PS784" s="38"/>
      <c r="PT784" s="68"/>
      <c r="PU784" s="68"/>
      <c r="PV784" s="68"/>
      <c r="PW784" s="68"/>
      <c r="PX784" s="68"/>
      <c r="PY784" s="68"/>
      <c r="PZ784" s="68"/>
      <c r="QA784" s="68"/>
      <c r="QB784" s="68"/>
      <c r="QC784" s="68"/>
      <c r="QD784" s="68"/>
      <c r="QE784" s="68"/>
      <c r="QF784" s="68"/>
      <c r="QG784" s="38"/>
      <c r="QH784" s="38"/>
      <c r="QI784" s="38"/>
      <c r="QJ784" s="38"/>
      <c r="QK784" s="9"/>
      <c r="QL784" s="9"/>
      <c r="QM784" s="9"/>
      <c r="QN784" s="38"/>
      <c r="QO784" s="38"/>
      <c r="QP784" s="38"/>
      <c r="QQ784" s="38"/>
      <c r="QR784" s="38"/>
      <c r="QS784" s="38"/>
      <c r="QT784" s="68"/>
      <c r="QU784" s="68"/>
      <c r="QV784" s="68"/>
      <c r="QW784" s="68"/>
      <c r="QX784" s="68"/>
      <c r="QY784" s="68"/>
      <c r="QZ784" s="68"/>
      <c r="RA784" s="68"/>
      <c r="RB784" s="68"/>
      <c r="RC784" s="68"/>
      <c r="RD784" s="68"/>
      <c r="RE784" s="68"/>
      <c r="RF784" s="68"/>
      <c r="RG784" s="68"/>
      <c r="RH784" s="68"/>
      <c r="RI784" s="38"/>
      <c r="RJ784" s="38"/>
      <c r="RK784" s="38"/>
      <c r="RL784" s="38"/>
      <c r="RM784" s="9"/>
      <c r="RN784" s="9"/>
      <c r="RO784" s="9"/>
      <c r="RP784" s="38"/>
      <c r="RQ784" s="38"/>
      <c r="RR784" s="38"/>
      <c r="RS784" s="38"/>
      <c r="RT784" s="68"/>
      <c r="RU784" s="68"/>
      <c r="RV784" s="68"/>
      <c r="RW784" s="68"/>
      <c r="RX784" s="68"/>
      <c r="RY784" s="68"/>
      <c r="RZ784" s="68"/>
      <c r="SA784" s="68"/>
      <c r="SB784" s="68"/>
      <c r="SC784" s="68"/>
      <c r="SD784" s="68"/>
      <c r="SE784" s="68"/>
      <c r="SF784" s="38"/>
      <c r="SG784" s="38"/>
      <c r="SH784" s="38"/>
      <c r="SI784" s="9"/>
      <c r="SJ784" s="9"/>
      <c r="SK784" s="9"/>
      <c r="SL784" s="38"/>
      <c r="SM784" s="38"/>
      <c r="SN784" s="38"/>
      <c r="SO784" s="38"/>
      <c r="SP784" s="68"/>
      <c r="SQ784" s="68"/>
      <c r="SR784" s="68"/>
      <c r="SS784" s="68"/>
      <c r="ST784" s="68"/>
      <c r="SU784" s="68"/>
      <c r="SV784" s="68"/>
      <c r="SW784" s="68"/>
      <c r="SX784" s="68"/>
      <c r="SY784" s="68"/>
      <c r="SZ784" s="68"/>
      <c r="TA784" s="68"/>
      <c r="TB784" s="38"/>
      <c r="TC784" s="38"/>
      <c r="TD784" s="38"/>
      <c r="TE784" s="9"/>
      <c r="TF784" s="9"/>
      <c r="TG784" s="9"/>
      <c r="TN784" s="68"/>
      <c r="TO784" s="68"/>
      <c r="TP784" s="68"/>
      <c r="TQ784" s="68"/>
      <c r="TR784" s="68"/>
      <c r="TS784" s="68"/>
      <c r="TT784" s="68"/>
      <c r="TU784" s="68"/>
      <c r="TV784" s="68"/>
      <c r="TW784" s="68"/>
      <c r="TX784" s="68"/>
      <c r="TY784" s="68"/>
      <c r="TZ784" s="68"/>
      <c r="UA784" s="68"/>
      <c r="UK784" s="68"/>
      <c r="UL784" s="68"/>
      <c r="UM784" s="68"/>
      <c r="UN784" s="68"/>
      <c r="UO784" s="68"/>
      <c r="UP784" s="68"/>
      <c r="UQ784" s="68"/>
      <c r="UR784" s="68"/>
      <c r="US784" s="68"/>
      <c r="UT784" s="68"/>
      <c r="UU784" s="68"/>
      <c r="UV784" s="68"/>
      <c r="VE784" s="9"/>
      <c r="VF784"/>
      <c r="VG784" s="3" t="s">
        <v>5100</v>
      </c>
      <c r="VH784" s="3" t="s">
        <v>4504</v>
      </c>
      <c r="VI784" s="3">
        <v>40</v>
      </c>
      <c r="VJ784" s="3">
        <v>95.2</v>
      </c>
      <c r="VO784" s="3" t="s">
        <v>6055</v>
      </c>
      <c r="VQ784" s="3" t="s">
        <v>920</v>
      </c>
      <c r="VR784" s="41" t="s">
        <v>920</v>
      </c>
      <c r="VS784" s="41" t="s">
        <v>920</v>
      </c>
      <c r="VT784" s="6" t="s">
        <v>920</v>
      </c>
      <c r="VV784" s="2" t="s">
        <v>5896</v>
      </c>
      <c r="VW784" s="2" t="s">
        <v>5823</v>
      </c>
      <c r="VX784" s="3" t="s">
        <v>6057</v>
      </c>
      <c r="VY784" s="3" t="s">
        <v>6055</v>
      </c>
      <c r="VZ784" s="41" t="s">
        <v>537</v>
      </c>
      <c r="WA784" s="41"/>
      <c r="WC784" s="41"/>
      <c r="WD784" s="41"/>
      <c r="WE784" s="41"/>
      <c r="WF784" s="41"/>
      <c r="WG784" s="7" t="s">
        <v>537</v>
      </c>
      <c r="WN784" s="2" t="s">
        <v>6056</v>
      </c>
      <c r="WO784" s="2" t="s">
        <v>985</v>
      </c>
      <c r="WQ784" s="92" t="s">
        <v>537</v>
      </c>
      <c r="WR784" s="92"/>
      <c r="WS784" s="92" t="s">
        <v>537</v>
      </c>
      <c r="WT784" s="3" t="s">
        <v>5839</v>
      </c>
      <c r="WU784" s="3" t="s">
        <v>5839</v>
      </c>
      <c r="WV784" s="7" t="s">
        <v>537</v>
      </c>
      <c r="WW784" s="3" t="s">
        <v>6058</v>
      </c>
      <c r="WZ784" s="6" t="s">
        <v>986</v>
      </c>
      <c r="XA784" s="6" t="s">
        <v>6059</v>
      </c>
      <c r="XB784" s="6" t="s">
        <v>3406</v>
      </c>
      <c r="XD784" s="6" t="s">
        <v>3125</v>
      </c>
      <c r="XE784" s="6" t="s">
        <v>3246</v>
      </c>
      <c r="XF784" s="6" t="s">
        <v>2397</v>
      </c>
      <c r="XG784" s="6" t="s">
        <v>1412</v>
      </c>
      <c r="XH784" s="6" t="s">
        <v>1077</v>
      </c>
      <c r="XK784" s="3" t="s">
        <v>135</v>
      </c>
      <c r="XL784" s="3" t="s">
        <v>1412</v>
      </c>
      <c r="XU784" s="3" t="s">
        <v>3406</v>
      </c>
      <c r="XV784"/>
      <c r="XX784" s="3" t="s">
        <v>797</v>
      </c>
      <c r="XY784" s="3" t="s">
        <v>1077</v>
      </c>
      <c r="YB784" s="3" t="s">
        <v>797</v>
      </c>
      <c r="YI784" s="3" t="s">
        <v>786</v>
      </c>
      <c r="YJ784" s="3" t="s">
        <v>129</v>
      </c>
      <c r="YL784" s="3" t="s">
        <v>134</v>
      </c>
      <c r="YM784" s="3" t="s">
        <v>537</v>
      </c>
      <c r="YO784" s="3" t="s">
        <v>537</v>
      </c>
      <c r="YP784" s="3" t="s">
        <v>2751</v>
      </c>
      <c r="YQ784" s="3" t="s">
        <v>3899</v>
      </c>
      <c r="YR784" s="3" t="s">
        <v>3909</v>
      </c>
      <c r="YS784" s="3" t="s">
        <v>131</v>
      </c>
      <c r="YT784" s="3" t="s">
        <v>132</v>
      </c>
      <c r="YU784" s="3" t="s">
        <v>3962</v>
      </c>
      <c r="YV784" s="3" t="s">
        <v>537</v>
      </c>
      <c r="YX784" s="3" t="s">
        <v>2397</v>
      </c>
      <c r="YY784" s="3" t="s">
        <v>2118</v>
      </c>
      <c r="ZA784" s="6" t="s">
        <v>1948</v>
      </c>
      <c r="ZB784" s="3" t="s">
        <v>130</v>
      </c>
      <c r="ZC784" s="6" t="s">
        <v>1949</v>
      </c>
      <c r="ZD784" s="24" t="s">
        <v>1639</v>
      </c>
      <c r="ZH784" s="13" t="s">
        <v>590</v>
      </c>
      <c r="ZI784" s="3" t="s">
        <v>49</v>
      </c>
      <c r="ZJ784" s="3" t="s">
        <v>591</v>
      </c>
    </row>
    <row r="785" spans="1:686" ht="33" hidden="1" customHeight="1" x14ac:dyDescent="0.2">
      <c r="J785" s="83"/>
      <c r="K785" s="6">
        <v>39</v>
      </c>
      <c r="T785" s="3" t="s">
        <v>1824</v>
      </c>
      <c r="AB785" s="6" t="s">
        <v>1837</v>
      </c>
      <c r="AD785" s="3" t="s">
        <v>3408</v>
      </c>
      <c r="AE785" s="3" t="s">
        <v>3407</v>
      </c>
      <c r="AI785" s="3" t="s">
        <v>3409</v>
      </c>
      <c r="AJ785" s="3" t="s">
        <v>542</v>
      </c>
      <c r="AL785"/>
      <c r="AO785"/>
      <c r="AP785"/>
      <c r="AQ785"/>
      <c r="BH785" s="28" t="s">
        <v>4231</v>
      </c>
      <c r="BI785" s="9"/>
      <c r="BJ785" s="9"/>
      <c r="BK785" s="9"/>
      <c r="BL785" s="9"/>
      <c r="BM785" s="9"/>
      <c r="BN785" s="9"/>
      <c r="BO785" s="9"/>
      <c r="BP785" s="9"/>
      <c r="BQ785" s="28" t="s">
        <v>4455</v>
      </c>
      <c r="BS785" s="227" t="str">
        <f t="shared" si="27"/>
        <v xml:space="preserve">                </v>
      </c>
      <c r="BT785" s="9"/>
      <c r="BU785" s="9"/>
      <c r="BV785" s="9"/>
      <c r="BW785" s="9"/>
      <c r="BX785" s="9"/>
      <c r="BY785" s="9"/>
      <c r="BZ785" s="9"/>
      <c r="CA785" s="9"/>
      <c r="CB785" s="9"/>
      <c r="CC785" s="9"/>
      <c r="CD785" s="9"/>
      <c r="CE785" s="9"/>
      <c r="CF785" s="9"/>
      <c r="CJ785" s="83"/>
      <c r="CK785" s="9"/>
      <c r="CL785" s="9">
        <v>33</v>
      </c>
      <c r="CM785" s="9">
        <v>33</v>
      </c>
      <c r="CN785" s="9"/>
      <c r="CO785" s="22">
        <v>33</v>
      </c>
      <c r="CP785" s="9"/>
      <c r="CQ785" s="9"/>
      <c r="CR785" s="9"/>
      <c r="CS785" s="9"/>
      <c r="CT785" s="9"/>
      <c r="CU785" s="9"/>
      <c r="CV785" s="9"/>
      <c r="CW785" s="9"/>
      <c r="CX785" s="68"/>
      <c r="CY785" s="68"/>
      <c r="CZ785" s="22">
        <v>33</v>
      </c>
      <c r="DA785" s="68"/>
      <c r="DB785" s="68"/>
      <c r="DC785" s="68"/>
      <c r="DD785" s="9"/>
      <c r="DE785" s="9"/>
      <c r="DF785" s="9"/>
      <c r="DG785" s="38"/>
      <c r="DH785" s="38"/>
      <c r="DI785" s="38"/>
      <c r="DJ785" s="38"/>
      <c r="DK785" s="38"/>
      <c r="DL785" s="38"/>
      <c r="DM785" s="68"/>
      <c r="DN785" s="68"/>
      <c r="DO785" s="68"/>
      <c r="DP785" s="68"/>
      <c r="DQ785" s="68"/>
      <c r="DR785" s="68"/>
      <c r="DS785" s="68"/>
      <c r="DT785" s="68"/>
      <c r="DU785" s="68"/>
      <c r="DV785" s="68"/>
      <c r="DW785" s="68"/>
      <c r="DX785" s="68"/>
      <c r="DY785" s="68"/>
      <c r="DZ785" s="68"/>
      <c r="EA785" s="38"/>
      <c r="EB785" s="38"/>
      <c r="EC785" s="38"/>
      <c r="ED785" s="38"/>
      <c r="EE785" s="38"/>
      <c r="EG785" s="38"/>
      <c r="EH785" s="38"/>
      <c r="EI785" s="38"/>
      <c r="EJ785" s="9"/>
      <c r="EK785" s="9"/>
      <c r="EL785" s="9"/>
      <c r="EM785" s="38"/>
      <c r="EN785" s="38"/>
      <c r="EO785" s="38"/>
      <c r="EP785" s="38"/>
      <c r="EQ785" s="38"/>
      <c r="ER785" s="38"/>
      <c r="ES785" s="68"/>
      <c r="ET785" s="68"/>
      <c r="EU785" s="68"/>
      <c r="EV785" s="68"/>
      <c r="EW785" s="68"/>
      <c r="EX785" s="68"/>
      <c r="EY785" s="68"/>
      <c r="EZ785" s="68"/>
      <c r="FA785" s="68"/>
      <c r="FB785" s="68"/>
      <c r="FC785" s="68"/>
      <c r="FD785" s="68"/>
      <c r="FE785" s="68"/>
      <c r="FF785" s="68"/>
      <c r="FG785" s="38"/>
      <c r="FH785" s="38"/>
      <c r="FI785" s="38"/>
      <c r="FJ785" s="38"/>
      <c r="FL785" s="38"/>
      <c r="FM785" s="38"/>
      <c r="FN785" s="38"/>
      <c r="FO785" s="9"/>
      <c r="FP785" s="9"/>
      <c r="FQ785" s="9"/>
      <c r="FR785" s="9"/>
      <c r="FS785" s="39">
        <v>1.4</v>
      </c>
      <c r="FT785" s="39">
        <v>1.2</v>
      </c>
      <c r="FU785" s="39"/>
      <c r="FV785" s="39">
        <v>1.02</v>
      </c>
      <c r="FW785" s="39">
        <v>0.97</v>
      </c>
      <c r="FX785" s="39"/>
      <c r="FY785" s="68"/>
      <c r="FZ785" s="68"/>
      <c r="GA785" s="68"/>
      <c r="GB785" s="68"/>
      <c r="GC785" s="87"/>
      <c r="GD785" s="39">
        <v>0.99</v>
      </c>
      <c r="GE785" s="39">
        <v>1.1499999999999999</v>
      </c>
      <c r="GF785" s="68"/>
      <c r="GG785" s="68"/>
      <c r="GH785" s="68"/>
      <c r="GI785" s="68"/>
      <c r="GJ785" s="68"/>
      <c r="GK785" s="68"/>
      <c r="GL785" s="68"/>
      <c r="GM785" s="38"/>
      <c r="GN785" s="38"/>
      <c r="GO785" s="38"/>
      <c r="GP785" s="2"/>
      <c r="GR785" s="38"/>
      <c r="GS785" s="38"/>
      <c r="GT785" s="38"/>
      <c r="GU785" s="38"/>
      <c r="GV785" s="38"/>
      <c r="GW785" s="38"/>
      <c r="GX785" s="38"/>
      <c r="GY785" s="38"/>
      <c r="GZ785" s="38"/>
      <c r="HA785" s="38"/>
      <c r="HB785" s="38"/>
      <c r="HC785" s="38"/>
      <c r="HD785" s="38"/>
      <c r="HE785" s="38"/>
      <c r="HF785" s="38"/>
      <c r="HG785" s="38"/>
      <c r="HH785" s="38"/>
      <c r="HI785" s="38"/>
      <c r="HJ785" s="38"/>
      <c r="HK785" s="38"/>
      <c r="HL785" s="38"/>
      <c r="HM785" s="38"/>
      <c r="HN785" s="38"/>
      <c r="HP785" s="38"/>
      <c r="HQ785" s="38"/>
      <c r="HR785" s="38"/>
      <c r="HS785" s="38"/>
      <c r="HT785" s="38"/>
      <c r="HU785" s="38"/>
      <c r="HV785" s="38"/>
      <c r="HW785" s="38"/>
      <c r="HX785" s="38"/>
      <c r="HY785" s="38"/>
      <c r="HZ785" s="9"/>
      <c r="IA785" s="9"/>
      <c r="IB785" s="9"/>
      <c r="IC785" s="39">
        <v>2.56</v>
      </c>
      <c r="ID785" s="39">
        <v>1.1200000000000001</v>
      </c>
      <c r="IE785" s="39"/>
      <c r="IF785" s="39">
        <v>1.99</v>
      </c>
      <c r="IG785" s="39">
        <v>1.34</v>
      </c>
      <c r="IH785" s="39"/>
      <c r="II785" s="68"/>
      <c r="IJ785" s="68"/>
      <c r="IK785" s="68"/>
      <c r="IL785" s="68"/>
      <c r="IM785" s="87"/>
      <c r="IN785" s="39">
        <v>1.94</v>
      </c>
      <c r="IO785" s="39">
        <v>1.55</v>
      </c>
      <c r="IP785" s="68"/>
      <c r="IQ785" s="68"/>
      <c r="IR785" s="68"/>
      <c r="IS785" s="68"/>
      <c r="IT785" s="68"/>
      <c r="IU785" s="68"/>
      <c r="IV785" s="68"/>
      <c r="IW785" s="38"/>
      <c r="IX785" s="38"/>
      <c r="IY785" s="38"/>
      <c r="IZ785" s="9"/>
      <c r="JA785" s="9"/>
      <c r="JB785" s="9"/>
      <c r="JC785" s="39">
        <v>2.95</v>
      </c>
      <c r="JD785" s="39">
        <v>1.62</v>
      </c>
      <c r="JE785" s="39"/>
      <c r="JF785" s="39">
        <v>2.25</v>
      </c>
      <c r="JG785" s="39">
        <v>1.6</v>
      </c>
      <c r="JH785" s="39"/>
      <c r="JI785" s="68"/>
      <c r="JJ785" s="68"/>
      <c r="JK785" s="68"/>
      <c r="JL785" s="68"/>
      <c r="JM785" s="87"/>
      <c r="JN785" s="39">
        <v>1.96</v>
      </c>
      <c r="JO785" s="39">
        <v>1.63</v>
      </c>
      <c r="JP785" s="68"/>
      <c r="JQ785" s="68"/>
      <c r="JR785" s="68"/>
      <c r="JS785" s="68"/>
      <c r="JT785" s="68"/>
      <c r="JU785" s="68"/>
      <c r="JV785" s="68"/>
      <c r="JW785" s="38"/>
      <c r="JX785" s="38"/>
      <c r="JY785" s="38"/>
      <c r="KW785" s="9"/>
      <c r="KX785" s="9"/>
      <c r="KY785" s="9"/>
      <c r="KZ785" s="39">
        <v>1.18</v>
      </c>
      <c r="LA785" s="39">
        <v>1.01</v>
      </c>
      <c r="LB785" s="39"/>
      <c r="LC785" s="39">
        <v>0.86</v>
      </c>
      <c r="LD785" s="39">
        <v>0.77</v>
      </c>
      <c r="LE785" s="68"/>
      <c r="LF785" s="68"/>
      <c r="LG785" s="68"/>
      <c r="LH785" s="68"/>
      <c r="LI785" s="39">
        <v>0.78</v>
      </c>
      <c r="LJ785" s="39">
        <v>0.93</v>
      </c>
      <c r="LK785" s="68"/>
      <c r="LL785" s="68"/>
      <c r="LM785" s="68"/>
      <c r="LN785" s="68"/>
      <c r="LO785" s="68"/>
      <c r="LP785" s="68"/>
      <c r="LQ785" s="68"/>
      <c r="LR785" s="38"/>
      <c r="LS785" s="38"/>
      <c r="LT785" s="38"/>
      <c r="LU785" s="9"/>
      <c r="LV785" s="9"/>
      <c r="LW785" s="9"/>
      <c r="LX785" s="38"/>
      <c r="LY785" s="38"/>
      <c r="LZ785" s="38"/>
      <c r="MA785" s="38"/>
      <c r="MB785" s="68"/>
      <c r="MC785" s="68"/>
      <c r="MD785" s="68"/>
      <c r="ME785" s="68"/>
      <c r="MF785" s="68"/>
      <c r="MG785" s="68"/>
      <c r="MH785" s="68"/>
      <c r="MI785" s="68"/>
      <c r="MJ785" s="68"/>
      <c r="MK785" s="68"/>
      <c r="ML785" s="68"/>
      <c r="MM785" s="68"/>
      <c r="MN785" s="38"/>
      <c r="MO785" s="38"/>
      <c r="MP785" s="38"/>
      <c r="MQ785" s="38"/>
      <c r="MR785" s="38"/>
      <c r="MS785" s="9"/>
      <c r="MT785" s="9"/>
      <c r="MU785" s="39">
        <v>33.86</v>
      </c>
      <c r="MV785" s="39">
        <v>6.87</v>
      </c>
      <c r="MW785" s="39"/>
      <c r="MX785" s="39">
        <v>34.07</v>
      </c>
      <c r="MY785" s="39">
        <v>6.57</v>
      </c>
      <c r="MZ785" s="68"/>
      <c r="NA785" s="68"/>
      <c r="NB785" s="68"/>
      <c r="NC785" s="68"/>
      <c r="ND785" s="39">
        <v>34.340000000000003</v>
      </c>
      <c r="NE785" s="39">
        <v>6.9</v>
      </c>
      <c r="NF785" s="68"/>
      <c r="NG785" s="68"/>
      <c r="NH785" s="68"/>
      <c r="NI785" s="68"/>
      <c r="NJ785" s="68"/>
      <c r="NK785" s="68"/>
      <c r="NL785" s="68"/>
      <c r="NM785" s="38"/>
      <c r="NN785" s="38"/>
      <c r="NO785" s="38"/>
      <c r="NP785" s="9"/>
      <c r="NQ785" s="9"/>
      <c r="NR785" s="9"/>
      <c r="NS785" s="38"/>
      <c r="NT785" s="38"/>
      <c r="NU785" s="38"/>
      <c r="NV785" s="38"/>
      <c r="NW785" s="38"/>
      <c r="NX785" s="38"/>
      <c r="NY785" s="68"/>
      <c r="NZ785" s="68"/>
      <c r="OA785" s="68"/>
      <c r="OB785" s="68"/>
      <c r="OC785" s="68"/>
      <c r="OD785" s="68"/>
      <c r="OE785" s="68"/>
      <c r="OF785" s="68"/>
      <c r="OG785" s="68"/>
      <c r="OH785" s="68"/>
      <c r="OI785" s="68"/>
      <c r="OJ785" s="68"/>
      <c r="OK785" s="68"/>
      <c r="OL785" s="38"/>
      <c r="OM785" s="38"/>
      <c r="ON785" s="38"/>
      <c r="OO785" s="9"/>
      <c r="OP785" s="9"/>
      <c r="OQ785" s="9"/>
      <c r="OR785" s="38"/>
      <c r="OS785" s="38"/>
      <c r="OT785" s="38"/>
      <c r="OU785" s="38"/>
      <c r="OV785" s="68"/>
      <c r="OW785" s="68"/>
      <c r="OX785" s="68"/>
      <c r="OY785" s="68"/>
      <c r="OZ785" s="68"/>
      <c r="PA785" s="68"/>
      <c r="PB785" s="68"/>
      <c r="PC785" s="68"/>
      <c r="PD785" s="68"/>
      <c r="PE785" s="68"/>
      <c r="PF785" s="68"/>
      <c r="PG785" s="68"/>
      <c r="PH785" s="38"/>
      <c r="PI785" s="38"/>
      <c r="PJ785" s="38"/>
      <c r="PK785" s="38"/>
      <c r="PL785" s="9"/>
      <c r="PM785" s="9"/>
      <c r="PN785" s="9"/>
      <c r="PO785" s="38"/>
      <c r="PP785" s="38"/>
      <c r="PQ785" s="38"/>
      <c r="PR785" s="38"/>
      <c r="PS785" s="38"/>
      <c r="PT785" s="68"/>
      <c r="PU785" s="68"/>
      <c r="PV785" s="68"/>
      <c r="PW785" s="68"/>
      <c r="PX785" s="68"/>
      <c r="PY785" s="68"/>
      <c r="PZ785" s="68"/>
      <c r="QA785" s="68"/>
      <c r="QB785" s="68"/>
      <c r="QC785" s="68"/>
      <c r="QD785" s="68"/>
      <c r="QE785" s="68"/>
      <c r="QF785" s="68"/>
      <c r="QG785" s="38"/>
      <c r="QH785" s="38"/>
      <c r="QI785" s="38"/>
      <c r="QJ785" s="38"/>
      <c r="QK785" s="9"/>
      <c r="QL785" s="9"/>
      <c r="QM785" s="9"/>
      <c r="QN785" s="38"/>
      <c r="QO785" s="38"/>
      <c r="QP785" s="38"/>
      <c r="QQ785" s="38"/>
      <c r="QR785" s="38"/>
      <c r="QS785" s="38"/>
      <c r="QT785" s="68"/>
      <c r="QU785" s="68"/>
      <c r="QV785" s="68"/>
      <c r="QW785" s="68"/>
      <c r="QX785" s="68"/>
      <c r="QY785" s="68"/>
      <c r="QZ785" s="68"/>
      <c r="RA785" s="68"/>
      <c r="RB785" s="68"/>
      <c r="RC785" s="68"/>
      <c r="RD785" s="68"/>
      <c r="RE785" s="68"/>
      <c r="RF785" s="68"/>
      <c r="RG785" s="68"/>
      <c r="RH785" s="68"/>
      <c r="RI785" s="38"/>
      <c r="RJ785" s="38"/>
      <c r="RK785" s="38"/>
      <c r="RL785" s="38"/>
      <c r="RM785" s="9"/>
      <c r="RN785" s="9"/>
      <c r="RO785" s="9"/>
      <c r="RP785" s="38"/>
      <c r="RQ785" s="38"/>
      <c r="RR785" s="38"/>
      <c r="RS785" s="38"/>
      <c r="RT785" s="68"/>
      <c r="RU785" s="68"/>
      <c r="RV785" s="68"/>
      <c r="RW785" s="68"/>
      <c r="RX785" s="68"/>
      <c r="RY785" s="68"/>
      <c r="RZ785" s="68"/>
      <c r="SA785" s="68"/>
      <c r="SB785" s="68"/>
      <c r="SC785" s="68"/>
      <c r="SD785" s="68"/>
      <c r="SE785" s="68"/>
      <c r="SF785" s="38"/>
      <c r="SG785" s="38"/>
      <c r="SH785" s="38"/>
      <c r="SI785" s="9"/>
      <c r="SJ785" s="9"/>
      <c r="SK785" s="9"/>
      <c r="SL785" s="38"/>
      <c r="SM785" s="38"/>
      <c r="SN785" s="38"/>
      <c r="SO785" s="38"/>
      <c r="SP785" s="68"/>
      <c r="SQ785" s="68"/>
      <c r="SR785" s="68"/>
      <c r="SS785" s="68"/>
      <c r="ST785" s="68"/>
      <c r="SU785" s="68"/>
      <c r="SV785" s="68"/>
      <c r="SW785" s="68"/>
      <c r="SX785" s="68"/>
      <c r="SY785" s="68"/>
      <c r="SZ785" s="68"/>
      <c r="TA785" s="68"/>
      <c r="TB785" s="38"/>
      <c r="TC785" s="38"/>
      <c r="TD785" s="38"/>
      <c r="TE785" s="9"/>
      <c r="TF785" s="9"/>
      <c r="TG785" s="9"/>
      <c r="TN785" s="68"/>
      <c r="TO785" s="68"/>
      <c r="TP785" s="68"/>
      <c r="TQ785" s="68"/>
      <c r="TR785" s="68"/>
      <c r="TS785" s="68"/>
      <c r="TT785" s="68"/>
      <c r="TU785" s="68"/>
      <c r="TV785" s="68"/>
      <c r="TW785" s="68"/>
      <c r="TX785" s="68"/>
      <c r="TY785" s="68"/>
      <c r="TZ785" s="68"/>
      <c r="UA785" s="68"/>
      <c r="UK785" s="68"/>
      <c r="UL785" s="68"/>
      <c r="UM785" s="68"/>
      <c r="UN785" s="68"/>
      <c r="UO785" s="68"/>
      <c r="UP785" s="68"/>
      <c r="UQ785" s="68"/>
      <c r="UR785" s="68"/>
      <c r="US785" s="68"/>
      <c r="UT785" s="68"/>
      <c r="UU785" s="68"/>
      <c r="UV785" s="68"/>
      <c r="VE785" s="9"/>
      <c r="VF785"/>
      <c r="VG785" s="3" t="s">
        <v>5101</v>
      </c>
      <c r="VH785" s="3" t="s">
        <v>4504</v>
      </c>
      <c r="VI785" s="3">
        <v>40</v>
      </c>
      <c r="VJ785" s="3">
        <v>97.6</v>
      </c>
      <c r="VX785" s="3" t="s">
        <v>6060</v>
      </c>
      <c r="WZ785" s="6" t="s">
        <v>1824</v>
      </c>
      <c r="XA785" s="6" t="s">
        <v>3407</v>
      </c>
      <c r="XD785" s="6" t="s">
        <v>3409</v>
      </c>
      <c r="XE785" s="6" t="s">
        <v>542</v>
      </c>
      <c r="XG785" s="6" t="s">
        <v>1816</v>
      </c>
      <c r="XH785" s="6" t="s">
        <v>6061</v>
      </c>
      <c r="XK785"/>
      <c r="XL785" s="3" t="s">
        <v>1816</v>
      </c>
      <c r="XV785"/>
      <c r="XY785" s="3" t="s">
        <v>1013</v>
      </c>
      <c r="YB785" s="3" t="s">
        <v>1013</v>
      </c>
      <c r="YJ785" s="3" t="s">
        <v>129</v>
      </c>
      <c r="ZA785" s="6" t="s">
        <v>1947</v>
      </c>
    </row>
    <row r="786" spans="1:686" ht="33" hidden="1" customHeight="1" x14ac:dyDescent="0.2">
      <c r="A786" s="3" t="s">
        <v>5637</v>
      </c>
      <c r="F786" s="4" t="s">
        <v>4620</v>
      </c>
      <c r="H786" s="80" t="s">
        <v>6662</v>
      </c>
      <c r="J786" s="83"/>
      <c r="K786" s="6">
        <v>40</v>
      </c>
      <c r="M786" s="3" t="s">
        <v>970</v>
      </c>
      <c r="P786" s="3">
        <v>4</v>
      </c>
      <c r="Q786" s="6" t="s">
        <v>2316</v>
      </c>
      <c r="S786" s="3" t="s">
        <v>224</v>
      </c>
      <c r="T786" s="3" t="s">
        <v>1076</v>
      </c>
      <c r="U786" s="3" t="s">
        <v>4972</v>
      </c>
      <c r="V786" s="3" t="s">
        <v>225</v>
      </c>
      <c r="W786" s="3" t="s">
        <v>2114</v>
      </c>
      <c r="Y786" s="3" t="s">
        <v>2229</v>
      </c>
      <c r="Z786" s="3" t="s">
        <v>2166</v>
      </c>
      <c r="AA786" s="3" t="s">
        <v>2248</v>
      </c>
      <c r="AB786" s="6" t="s">
        <v>1837</v>
      </c>
      <c r="AC786" s="6" t="s">
        <v>145</v>
      </c>
      <c r="AD786" s="3" t="s">
        <v>3126</v>
      </c>
      <c r="AE786" s="3" t="s">
        <v>1076</v>
      </c>
      <c r="AF786" s="3" t="s">
        <v>49</v>
      </c>
      <c r="AI786" s="3" t="s">
        <v>3410</v>
      </c>
      <c r="AJ786" s="3" t="s">
        <v>542</v>
      </c>
      <c r="AL786"/>
      <c r="AO786"/>
      <c r="AP786" s="28">
        <v>3</v>
      </c>
      <c r="AQ786" s="28">
        <v>30</v>
      </c>
      <c r="AR786" s="98" t="s">
        <v>2762</v>
      </c>
      <c r="AS786" s="98" t="s">
        <v>4683</v>
      </c>
      <c r="AT786" s="98" t="s">
        <v>4866</v>
      </c>
      <c r="AU786" s="98">
        <v>79</v>
      </c>
      <c r="AV786" s="98">
        <v>0</v>
      </c>
      <c r="AW786" s="98" t="s">
        <v>49</v>
      </c>
      <c r="AX786" s="98" t="s">
        <v>49</v>
      </c>
      <c r="AY786" s="226" t="s">
        <v>49</v>
      </c>
      <c r="AZ786" s="28" t="s">
        <v>542</v>
      </c>
      <c r="BA786" s="28" t="s">
        <v>542</v>
      </c>
      <c r="BB786" s="28" t="s">
        <v>542</v>
      </c>
      <c r="BC786" s="28" t="s">
        <v>542</v>
      </c>
      <c r="BD786" s="28" t="s">
        <v>53</v>
      </c>
      <c r="BE786" s="28" t="s">
        <v>10</v>
      </c>
      <c r="BF786" s="28" t="s">
        <v>26</v>
      </c>
      <c r="BG786" s="28" t="s">
        <v>29</v>
      </c>
      <c r="BH786" s="28" t="s">
        <v>4231</v>
      </c>
      <c r="BI786" s="28" t="s">
        <v>1529</v>
      </c>
      <c r="BK786" s="28" t="s">
        <v>1529</v>
      </c>
      <c r="BL786" s="28" t="s">
        <v>448</v>
      </c>
      <c r="BM786" s="28" t="s">
        <v>448</v>
      </c>
      <c r="BN786" s="28" t="s">
        <v>448</v>
      </c>
      <c r="BO786" s="28" t="s">
        <v>448</v>
      </c>
      <c r="BQ786" s="28" t="s">
        <v>4455</v>
      </c>
      <c r="BR786" s="227" t="s">
        <v>226</v>
      </c>
      <c r="BS786" s="227" t="str">
        <f t="shared" si="27"/>
        <v xml:space="preserve">                </v>
      </c>
      <c r="BT786" s="28" t="s">
        <v>4193</v>
      </c>
      <c r="CE786" s="28" t="s">
        <v>4475</v>
      </c>
      <c r="CF786" s="9"/>
      <c r="CH786" s="118" t="s">
        <v>6662</v>
      </c>
      <c r="CJ786" s="83"/>
      <c r="CL786" s="43"/>
      <c r="CM786" s="43"/>
      <c r="CN786" s="9"/>
      <c r="CO786" s="9"/>
      <c r="CP786" s="9"/>
      <c r="CQ786" s="9"/>
      <c r="CR786" s="9"/>
      <c r="CS786" s="9"/>
      <c r="CT786" s="9"/>
      <c r="CU786" s="9"/>
      <c r="CV786" s="9"/>
      <c r="CW786" s="9"/>
      <c r="CX786" s="68"/>
      <c r="CY786" s="68"/>
      <c r="CZ786" s="68"/>
      <c r="DA786" s="68"/>
      <c r="DB786" s="68"/>
      <c r="DC786" s="68"/>
      <c r="DD786" s="9"/>
      <c r="DE786" s="9"/>
      <c r="DF786" s="9"/>
      <c r="DG786" s="38"/>
      <c r="DH786" s="38"/>
      <c r="DI786" s="38"/>
      <c r="DJ786" s="38"/>
      <c r="DK786" s="38"/>
      <c r="DL786" s="38"/>
      <c r="DM786" s="68"/>
      <c r="DN786" s="68"/>
      <c r="DO786" s="68"/>
      <c r="DP786" s="68"/>
      <c r="DQ786" s="68"/>
      <c r="DR786" s="68"/>
      <c r="DS786" s="68"/>
      <c r="DT786" s="68"/>
      <c r="DU786" s="68"/>
      <c r="DV786" s="68"/>
      <c r="DW786" s="68"/>
      <c r="DX786" s="68"/>
      <c r="DY786" s="68"/>
      <c r="DZ786" s="68"/>
      <c r="EA786" s="38"/>
      <c r="EB786" s="38"/>
      <c r="EC786" s="38"/>
      <c r="ED786" s="38"/>
      <c r="EE786" s="38"/>
      <c r="EG786" s="38"/>
      <c r="EH786" s="38"/>
      <c r="EI786" s="38"/>
      <c r="EJ786" s="9"/>
      <c r="EK786" s="9"/>
      <c r="EL786" s="9"/>
      <c r="EM786" s="38"/>
      <c r="EN786" s="38"/>
      <c r="EO786" s="38"/>
      <c r="EP786" s="38"/>
      <c r="EQ786" s="38"/>
      <c r="ER786" s="38"/>
      <c r="ES786" s="68"/>
      <c r="ET786" s="68"/>
      <c r="EU786" s="68"/>
      <c r="EV786" s="68"/>
      <c r="EW786" s="68"/>
      <c r="EX786" s="68"/>
      <c r="EY786" s="68"/>
      <c r="EZ786" s="68"/>
      <c r="FA786" s="68"/>
      <c r="FB786" s="68"/>
      <c r="FC786" s="68"/>
      <c r="FD786" s="68"/>
      <c r="FE786" s="68"/>
      <c r="FF786" s="68"/>
      <c r="FG786" s="38"/>
      <c r="FH786" s="38"/>
      <c r="FI786" s="38"/>
      <c r="FJ786" s="38"/>
      <c r="FL786" s="38"/>
      <c r="FM786" s="38"/>
      <c r="FN786" s="38"/>
      <c r="FO786" s="9"/>
      <c r="FP786" s="9"/>
      <c r="FQ786" s="9"/>
      <c r="FR786" s="9"/>
      <c r="FS786" s="38"/>
      <c r="FT786" s="38"/>
      <c r="FU786" s="38"/>
      <c r="FV786" s="38"/>
      <c r="FW786" s="38"/>
      <c r="FX786" s="38"/>
      <c r="FY786" s="68"/>
      <c r="FZ786" s="68"/>
      <c r="GA786" s="68"/>
      <c r="GB786" s="68"/>
      <c r="GC786" s="68"/>
      <c r="GD786" s="68"/>
      <c r="GE786" s="68"/>
      <c r="GF786" s="68"/>
      <c r="GG786" s="68"/>
      <c r="GH786" s="68"/>
      <c r="GI786" s="68"/>
      <c r="GJ786" s="68"/>
      <c r="GK786" s="68"/>
      <c r="GL786" s="68"/>
      <c r="GM786" s="38"/>
      <c r="GN786" s="38"/>
      <c r="GO786" s="38"/>
      <c r="GP786" s="2"/>
      <c r="GR786" s="38"/>
      <c r="GS786" s="38"/>
      <c r="GT786" s="38"/>
      <c r="GU786" s="38"/>
      <c r="GV786" s="38"/>
      <c r="GW786" s="38"/>
      <c r="GX786" s="38"/>
      <c r="GY786" s="38"/>
      <c r="GZ786" s="38"/>
      <c r="HA786" s="38"/>
      <c r="HB786" s="38"/>
      <c r="HC786" s="38"/>
      <c r="HD786" s="38"/>
      <c r="HE786" s="38"/>
      <c r="HF786" s="38"/>
      <c r="HG786" s="38"/>
      <c r="HH786" s="38"/>
      <c r="HI786" s="38"/>
      <c r="HJ786" s="38"/>
      <c r="HK786" s="38"/>
      <c r="HL786" s="38"/>
      <c r="HM786" s="38"/>
      <c r="HN786" s="38"/>
      <c r="HO786" s="3" t="s">
        <v>542</v>
      </c>
      <c r="HP786" s="38"/>
      <c r="HQ786" s="38"/>
      <c r="HR786" s="38"/>
      <c r="HS786" s="38"/>
      <c r="HT786" s="38"/>
      <c r="HU786" s="38"/>
      <c r="HV786" s="38"/>
      <c r="HW786" s="38"/>
      <c r="HX786" s="38"/>
      <c r="HY786" s="38"/>
      <c r="HZ786" s="9"/>
      <c r="IA786" s="9"/>
      <c r="IB786" s="9"/>
      <c r="IC786" s="38"/>
      <c r="ID786" s="38"/>
      <c r="IE786" s="38"/>
      <c r="IF786" s="38"/>
      <c r="IG786" s="38"/>
      <c r="IH786" s="38"/>
      <c r="II786" s="68"/>
      <c r="IJ786" s="68"/>
      <c r="IK786" s="68"/>
      <c r="IL786" s="68"/>
      <c r="IM786" s="68"/>
      <c r="IN786" s="68"/>
      <c r="IO786" s="68"/>
      <c r="IP786" s="68"/>
      <c r="IQ786" s="68"/>
      <c r="IR786" s="68"/>
      <c r="IS786" s="68"/>
      <c r="IT786" s="68"/>
      <c r="IU786" s="68"/>
      <c r="IV786" s="68"/>
      <c r="IW786" s="38"/>
      <c r="IX786" s="38"/>
      <c r="IY786" s="38"/>
      <c r="IZ786" s="9"/>
      <c r="JA786" s="9"/>
      <c r="JB786" s="9"/>
      <c r="JC786" s="38"/>
      <c r="JD786" s="38"/>
      <c r="JE786" s="38"/>
      <c r="JF786" s="38"/>
      <c r="JG786" s="38"/>
      <c r="JH786" s="38"/>
      <c r="JI786" s="68"/>
      <c r="JJ786" s="68"/>
      <c r="JK786" s="68"/>
      <c r="JL786" s="68"/>
      <c r="JM786" s="68"/>
      <c r="JN786" s="68"/>
      <c r="JO786" s="68"/>
      <c r="JP786" s="68"/>
      <c r="JQ786" s="68"/>
      <c r="JR786" s="68"/>
      <c r="JS786" s="68"/>
      <c r="JT786" s="68"/>
      <c r="JU786" s="68"/>
      <c r="JV786" s="68"/>
      <c r="JW786" s="38"/>
      <c r="JX786" s="38"/>
      <c r="JY786" s="38"/>
      <c r="KW786" s="9"/>
      <c r="KX786" s="9"/>
      <c r="KY786" s="9"/>
      <c r="KZ786" s="38"/>
      <c r="LA786" s="38"/>
      <c r="LB786" s="38"/>
      <c r="LC786" s="38"/>
      <c r="LD786" s="38"/>
      <c r="LE786" s="68"/>
      <c r="LF786" s="68"/>
      <c r="LG786" s="68"/>
      <c r="LH786" s="68"/>
      <c r="LI786" s="68"/>
      <c r="LJ786" s="68"/>
      <c r="LK786" s="68"/>
      <c r="LL786" s="68"/>
      <c r="LM786" s="68"/>
      <c r="LN786" s="68"/>
      <c r="LO786" s="68"/>
      <c r="LP786" s="68"/>
      <c r="LQ786" s="68"/>
      <c r="LR786" s="38"/>
      <c r="LS786" s="38"/>
      <c r="LT786" s="38"/>
      <c r="LU786" s="9"/>
      <c r="LV786" s="9"/>
      <c r="LW786" s="9"/>
      <c r="LX786" s="38"/>
      <c r="LY786" s="38"/>
      <c r="LZ786" s="38"/>
      <c r="MA786" s="38"/>
      <c r="MB786" s="68"/>
      <c r="MC786" s="68"/>
      <c r="MD786" s="68"/>
      <c r="ME786" s="68"/>
      <c r="MF786" s="68"/>
      <c r="MG786" s="68"/>
      <c r="MH786" s="68"/>
      <c r="MI786" s="68"/>
      <c r="MJ786" s="68"/>
      <c r="MK786" s="68"/>
      <c r="ML786" s="68"/>
      <c r="MM786" s="68"/>
      <c r="MN786" s="38"/>
      <c r="MO786" s="38"/>
      <c r="MP786" s="38"/>
      <c r="MQ786" s="38"/>
      <c r="MR786" s="38"/>
      <c r="MS786" s="9"/>
      <c r="MT786" s="9"/>
      <c r="MU786" s="38"/>
      <c r="MV786" s="38"/>
      <c r="MW786" s="38"/>
      <c r="MX786" s="38"/>
      <c r="MY786" s="38"/>
      <c r="MZ786" s="68"/>
      <c r="NA786" s="68"/>
      <c r="NB786" s="68"/>
      <c r="NC786" s="68"/>
      <c r="ND786" s="68"/>
      <c r="NE786" s="68"/>
      <c r="NF786" s="68"/>
      <c r="NG786" s="68"/>
      <c r="NH786" s="68"/>
      <c r="NI786" s="68"/>
      <c r="NJ786" s="68"/>
      <c r="NK786" s="68"/>
      <c r="NL786" s="68"/>
      <c r="NM786" s="38"/>
      <c r="NN786" s="38"/>
      <c r="NO786" s="38"/>
      <c r="NP786" s="9"/>
      <c r="NQ786" s="9"/>
      <c r="NR786" s="9"/>
      <c r="NS786" s="38"/>
      <c r="NT786" s="38"/>
      <c r="NU786" s="38"/>
      <c r="NV786" s="38"/>
      <c r="NW786" s="38"/>
      <c r="NX786" s="38"/>
      <c r="NY786" s="68"/>
      <c r="NZ786" s="68"/>
      <c r="OA786" s="68"/>
      <c r="OB786" s="68"/>
      <c r="OC786" s="68"/>
      <c r="OD786" s="68"/>
      <c r="OE786" s="68"/>
      <c r="OF786" s="68"/>
      <c r="OG786" s="68"/>
      <c r="OH786" s="68"/>
      <c r="OI786" s="68"/>
      <c r="OJ786" s="68"/>
      <c r="OK786" s="68"/>
      <c r="OL786" s="38"/>
      <c r="OM786" s="38"/>
      <c r="ON786" s="38"/>
      <c r="OO786" s="9"/>
      <c r="OP786" s="9"/>
      <c r="OQ786" s="9"/>
      <c r="OR786" s="38"/>
      <c r="OS786" s="38"/>
      <c r="OT786" s="38"/>
      <c r="OU786" s="38"/>
      <c r="OV786" s="68"/>
      <c r="OW786" s="68"/>
      <c r="OX786" s="68"/>
      <c r="OY786" s="68"/>
      <c r="OZ786" s="68"/>
      <c r="PA786" s="68"/>
      <c r="PB786" s="68"/>
      <c r="PC786" s="68"/>
      <c r="PD786" s="68"/>
      <c r="PE786" s="68"/>
      <c r="PF786" s="68"/>
      <c r="PG786" s="68"/>
      <c r="PH786" s="38"/>
      <c r="PI786" s="38"/>
      <c r="PJ786" s="38"/>
      <c r="PK786" s="38"/>
      <c r="PL786" s="9"/>
      <c r="PM786" s="9"/>
      <c r="PN786" s="9"/>
      <c r="PO786" s="38"/>
      <c r="PP786" s="38"/>
      <c r="PQ786" s="38"/>
      <c r="PR786" s="38"/>
      <c r="PS786" s="38"/>
      <c r="PT786" s="68"/>
      <c r="PU786" s="68"/>
      <c r="PV786" s="68"/>
      <c r="PW786" s="68"/>
      <c r="PX786" s="68"/>
      <c r="PY786" s="68"/>
      <c r="PZ786" s="68"/>
      <c r="QA786" s="68"/>
      <c r="QB786" s="68"/>
      <c r="QC786" s="68"/>
      <c r="QD786" s="68"/>
      <c r="QE786" s="68"/>
      <c r="QF786" s="68"/>
      <c r="QG786" s="38"/>
      <c r="QH786" s="38"/>
      <c r="QI786" s="38"/>
      <c r="QJ786" s="38"/>
      <c r="QK786" s="9"/>
      <c r="QL786" s="9"/>
      <c r="QM786" s="9"/>
      <c r="QN786" s="38"/>
      <c r="QO786" s="38"/>
      <c r="QP786" s="38"/>
      <c r="QQ786" s="38"/>
      <c r="QR786" s="38"/>
      <c r="QS786" s="38"/>
      <c r="QT786" s="68"/>
      <c r="QU786" s="68"/>
      <c r="QV786" s="68"/>
      <c r="QW786" s="68"/>
      <c r="QX786" s="68"/>
      <c r="QY786" s="68"/>
      <c r="QZ786" s="68"/>
      <c r="RA786" s="68"/>
      <c r="RB786" s="68"/>
      <c r="RC786" s="68"/>
      <c r="RD786" s="68"/>
      <c r="RE786" s="68"/>
      <c r="RF786" s="68"/>
      <c r="RG786" s="68"/>
      <c r="RH786" s="68"/>
      <c r="RI786" s="38"/>
      <c r="RJ786" s="38"/>
      <c r="RK786" s="38"/>
      <c r="RL786" s="38"/>
      <c r="RM786" s="9"/>
      <c r="RN786" s="9"/>
      <c r="RO786" s="9"/>
      <c r="RP786" s="38"/>
      <c r="RQ786" s="38"/>
      <c r="RR786" s="38"/>
      <c r="RS786" s="38"/>
      <c r="RT786" s="68"/>
      <c r="RU786" s="68"/>
      <c r="RV786" s="68"/>
      <c r="RW786" s="68"/>
      <c r="RX786" s="68"/>
      <c r="RY786" s="68"/>
      <c r="RZ786" s="68"/>
      <c r="SA786" s="68"/>
      <c r="SB786" s="68"/>
      <c r="SC786" s="68"/>
      <c r="SD786" s="68"/>
      <c r="SE786" s="68"/>
      <c r="SF786" s="38"/>
      <c r="SG786" s="38"/>
      <c r="SH786" s="38"/>
      <c r="SI786" s="9"/>
      <c r="SJ786" s="9"/>
      <c r="SK786" s="9"/>
      <c r="SL786" s="38"/>
      <c r="SM786" s="38"/>
      <c r="SN786" s="38"/>
      <c r="SO786" s="38"/>
      <c r="SP786" s="68"/>
      <c r="SQ786" s="68"/>
      <c r="SR786" s="68"/>
      <c r="SS786" s="68"/>
      <c r="ST786" s="68"/>
      <c r="SU786" s="68"/>
      <c r="SV786" s="68"/>
      <c r="SW786" s="68"/>
      <c r="SX786" s="68"/>
      <c r="SY786" s="68"/>
      <c r="SZ786" s="68"/>
      <c r="TA786" s="68"/>
      <c r="TB786" s="38"/>
      <c r="TC786" s="38"/>
      <c r="TD786" s="38"/>
      <c r="TE786" s="9"/>
      <c r="TF786" s="9"/>
      <c r="TG786" s="9"/>
      <c r="TN786" s="68"/>
      <c r="TO786" s="68"/>
      <c r="TP786" s="68"/>
      <c r="TQ786" s="68"/>
      <c r="TR786" s="68"/>
      <c r="TS786" s="68"/>
      <c r="TT786" s="68"/>
      <c r="TU786" s="68"/>
      <c r="TV786" s="68"/>
      <c r="TW786" s="68"/>
      <c r="TX786" s="68"/>
      <c r="TY786" s="68"/>
      <c r="TZ786" s="68"/>
      <c r="UA786" s="68"/>
      <c r="UK786" s="68"/>
      <c r="UL786" s="68"/>
      <c r="UM786" s="68"/>
      <c r="UN786" s="68"/>
      <c r="UO786" s="68"/>
      <c r="UP786" s="68"/>
      <c r="UQ786" s="68"/>
      <c r="UR786" s="68"/>
      <c r="US786" s="68"/>
      <c r="UT786" s="68"/>
      <c r="UU786" s="68"/>
      <c r="UV786" s="68"/>
      <c r="VE786" s="9"/>
      <c r="VF786" s="6" t="s">
        <v>5022</v>
      </c>
      <c r="VG786" s="15" t="s">
        <v>4517</v>
      </c>
      <c r="VH786" s="3" t="s">
        <v>4504</v>
      </c>
      <c r="VI786" s="15"/>
      <c r="VJ786" s="15"/>
      <c r="VQ786" s="3" t="s">
        <v>970</v>
      </c>
      <c r="VR786" s="3" t="s">
        <v>970</v>
      </c>
      <c r="VS786" s="3" t="s">
        <v>970</v>
      </c>
      <c r="VT786" s="6" t="s">
        <v>970</v>
      </c>
      <c r="VV786" s="2" t="s">
        <v>5856</v>
      </c>
      <c r="VW786" s="2" t="s">
        <v>2314</v>
      </c>
      <c r="VX786" s="3" t="s">
        <v>6063</v>
      </c>
      <c r="VZ786" s="3" t="s">
        <v>537</v>
      </c>
      <c r="WG786" s="7" t="s">
        <v>537</v>
      </c>
      <c r="WN786" s="2" t="s">
        <v>6062</v>
      </c>
      <c r="WQ786" s="92" t="s">
        <v>537</v>
      </c>
      <c r="WR786" s="92" t="s">
        <v>537</v>
      </c>
      <c r="WT786" s="3" t="s">
        <v>5839</v>
      </c>
      <c r="WU786" s="3" t="s">
        <v>5838</v>
      </c>
      <c r="WV786" s="7" t="s">
        <v>537</v>
      </c>
      <c r="WZ786" s="6" t="s">
        <v>1076</v>
      </c>
      <c r="XA786" s="6" t="s">
        <v>1076</v>
      </c>
      <c r="XB786" s="6" t="s">
        <v>49</v>
      </c>
      <c r="XD786" s="6" t="s">
        <v>3410</v>
      </c>
      <c r="XE786" s="6" t="s">
        <v>542</v>
      </c>
      <c r="XF786" s="6" t="s">
        <v>2398</v>
      </c>
      <c r="XG786" s="6" t="s">
        <v>1412</v>
      </c>
      <c r="XI786" s="6" t="s">
        <v>1077</v>
      </c>
      <c r="XK786" s="3" t="s">
        <v>194</v>
      </c>
      <c r="XL786" s="3" t="s">
        <v>1412</v>
      </c>
      <c r="XU786" s="3" t="s">
        <v>49</v>
      </c>
      <c r="XV786" s="3">
        <v>3</v>
      </c>
      <c r="XX786" s="3" t="s">
        <v>797</v>
      </c>
      <c r="YB786" s="3" t="s">
        <v>797</v>
      </c>
      <c r="YI786" s="3" t="s">
        <v>786</v>
      </c>
      <c r="YJ786" s="3" t="s">
        <v>223</v>
      </c>
      <c r="YL786" s="3" t="s">
        <v>227</v>
      </c>
      <c r="YM786" s="3" t="s">
        <v>537</v>
      </c>
      <c r="YN786" s="3" t="s">
        <v>537</v>
      </c>
      <c r="YP786" s="3" t="s">
        <v>2751</v>
      </c>
      <c r="YQ786" s="3" t="s">
        <v>3910</v>
      </c>
      <c r="YR786" s="3" t="s">
        <v>537</v>
      </c>
      <c r="YS786" s="3" t="s">
        <v>4972</v>
      </c>
      <c r="YT786" s="3" t="s">
        <v>225</v>
      </c>
      <c r="YU786" s="3" t="s">
        <v>3963</v>
      </c>
      <c r="YV786" s="3" t="s">
        <v>776</v>
      </c>
      <c r="YX786" s="3" t="s">
        <v>2398</v>
      </c>
      <c r="YY786" s="3" t="s">
        <v>2114</v>
      </c>
      <c r="ZB786" s="3" t="s">
        <v>3</v>
      </c>
      <c r="ZD786" s="24" t="s">
        <v>1640</v>
      </c>
      <c r="ZH786" s="13" t="s">
        <v>639</v>
      </c>
      <c r="ZI786" s="3" t="s">
        <v>49</v>
      </c>
      <c r="ZJ786" s="3" t="s">
        <v>49</v>
      </c>
    </row>
    <row r="787" spans="1:686" ht="33" hidden="1" customHeight="1" x14ac:dyDescent="0.2">
      <c r="J787" s="83"/>
      <c r="K787" s="6">
        <v>40</v>
      </c>
      <c r="T787" s="3" t="s">
        <v>1077</v>
      </c>
      <c r="AB787" s="6" t="s">
        <v>1837</v>
      </c>
      <c r="AD787" s="3" t="s">
        <v>3411</v>
      </c>
      <c r="AE787" s="3" t="s">
        <v>1077</v>
      </c>
      <c r="AF787" s="3" t="s">
        <v>49</v>
      </c>
      <c r="AI787" s="3" t="s">
        <v>3412</v>
      </c>
      <c r="AJ787" s="3" t="s">
        <v>542</v>
      </c>
      <c r="AL787"/>
      <c r="AO787"/>
      <c r="AP787"/>
      <c r="AQ787"/>
      <c r="BH787" s="28" t="s">
        <v>4231</v>
      </c>
      <c r="BI787" s="9"/>
      <c r="BJ787" s="9"/>
      <c r="BK787" s="9"/>
      <c r="BL787" s="9"/>
      <c r="BM787" s="9"/>
      <c r="BN787" s="9"/>
      <c r="BO787" s="9"/>
      <c r="BP787" s="9"/>
      <c r="BQ787" s="9"/>
      <c r="BS787" s="227" t="str">
        <f t="shared" si="27"/>
        <v xml:space="preserve">                </v>
      </c>
      <c r="BT787" s="9"/>
      <c r="BU787" s="9"/>
      <c r="BV787" s="9"/>
      <c r="BW787" s="9"/>
      <c r="BX787" s="9"/>
      <c r="BY787" s="9"/>
      <c r="BZ787" s="9"/>
      <c r="CA787" s="9"/>
      <c r="CB787" s="9"/>
      <c r="CC787" s="9"/>
      <c r="CD787" s="9"/>
      <c r="CE787" s="9"/>
      <c r="CF787" s="9"/>
      <c r="CJ787" s="83"/>
      <c r="CK787" s="9"/>
      <c r="CL787" s="43"/>
      <c r="CM787" s="43"/>
      <c r="CN787" s="9"/>
      <c r="CO787" s="9"/>
      <c r="CP787" s="9"/>
      <c r="CQ787" s="9"/>
      <c r="CR787" s="9"/>
      <c r="CS787" s="9"/>
      <c r="CT787" s="9"/>
      <c r="CU787" s="9"/>
      <c r="CV787" s="9"/>
      <c r="CW787" s="9"/>
      <c r="CX787" s="68"/>
      <c r="CY787" s="68"/>
      <c r="CZ787" s="68"/>
      <c r="DA787" s="68"/>
      <c r="DB787" s="68"/>
      <c r="DC787" s="68"/>
      <c r="DD787" s="9"/>
      <c r="DE787" s="9"/>
      <c r="DF787" s="9"/>
      <c r="DG787" s="38"/>
      <c r="DH787" s="38"/>
      <c r="DI787" s="38"/>
      <c r="DJ787" s="38"/>
      <c r="DK787" s="38"/>
      <c r="DL787" s="38"/>
      <c r="DM787" s="68"/>
      <c r="DN787" s="68"/>
      <c r="DO787" s="68"/>
      <c r="DP787" s="68"/>
      <c r="DQ787" s="68"/>
      <c r="DR787" s="68"/>
      <c r="DS787" s="68"/>
      <c r="DT787" s="68"/>
      <c r="DU787" s="68"/>
      <c r="DV787" s="68"/>
      <c r="DW787" s="68"/>
      <c r="DX787" s="68"/>
      <c r="DY787" s="68"/>
      <c r="DZ787" s="68"/>
      <c r="EA787" s="38"/>
      <c r="EB787" s="38"/>
      <c r="EC787" s="38"/>
      <c r="ED787" s="38"/>
      <c r="EE787" s="38"/>
      <c r="EG787" s="38"/>
      <c r="EH787" s="38"/>
      <c r="EI787" s="38"/>
      <c r="EJ787" s="9"/>
      <c r="EK787" s="9"/>
      <c r="EL787" s="9"/>
      <c r="EM787" s="38"/>
      <c r="EN787" s="38"/>
      <c r="EO787" s="38"/>
      <c r="EP787" s="38"/>
      <c r="EQ787" s="38"/>
      <c r="ER787" s="38"/>
      <c r="ES787" s="68"/>
      <c r="ET787" s="68"/>
      <c r="EU787" s="68"/>
      <c r="EV787" s="68"/>
      <c r="EW787" s="68"/>
      <c r="EX787" s="68"/>
      <c r="EY787" s="68"/>
      <c r="EZ787" s="68"/>
      <c r="FA787" s="68"/>
      <c r="FB787" s="68"/>
      <c r="FC787" s="68"/>
      <c r="FD787" s="68"/>
      <c r="FE787" s="68"/>
      <c r="FF787" s="68"/>
      <c r="FG787" s="38"/>
      <c r="FH787" s="38"/>
      <c r="FI787" s="38"/>
      <c r="FJ787" s="38"/>
      <c r="FL787" s="38"/>
      <c r="FM787" s="38"/>
      <c r="FN787" s="38"/>
      <c r="FO787" s="9"/>
      <c r="FP787" s="9"/>
      <c r="FQ787" s="9"/>
      <c r="FR787" s="9"/>
      <c r="FS787" s="38"/>
      <c r="FT787" s="38"/>
      <c r="FU787" s="38"/>
      <c r="FV787" s="38"/>
      <c r="FW787" s="38"/>
      <c r="FX787" s="38"/>
      <c r="FY787" s="68"/>
      <c r="FZ787" s="68"/>
      <c r="GA787" s="68"/>
      <c r="GB787" s="68"/>
      <c r="GC787" s="68"/>
      <c r="GD787" s="68"/>
      <c r="GE787" s="68"/>
      <c r="GF787" s="68"/>
      <c r="GG787" s="68"/>
      <c r="GH787" s="68"/>
      <c r="GI787" s="68"/>
      <c r="GJ787" s="68"/>
      <c r="GK787" s="68"/>
      <c r="GL787" s="68"/>
      <c r="GM787" s="38"/>
      <c r="GN787" s="38"/>
      <c r="GO787" s="38"/>
      <c r="GP787" s="2"/>
      <c r="GR787" s="38"/>
      <c r="GS787" s="38"/>
      <c r="GT787" s="38"/>
      <c r="GU787" s="38"/>
      <c r="GV787" s="38"/>
      <c r="GW787" s="38"/>
      <c r="GX787" s="38"/>
      <c r="GY787" s="38"/>
      <c r="GZ787" s="38"/>
      <c r="HA787" s="38"/>
      <c r="HB787" s="38"/>
      <c r="HC787" s="38"/>
      <c r="HD787" s="38"/>
      <c r="HE787" s="38"/>
      <c r="HF787" s="38"/>
      <c r="HG787" s="38"/>
      <c r="HH787" s="38"/>
      <c r="HI787" s="38"/>
      <c r="HJ787" s="38"/>
      <c r="HK787" s="38"/>
      <c r="HL787" s="38"/>
      <c r="HM787" s="38"/>
      <c r="HN787" s="38"/>
      <c r="HP787" s="38"/>
      <c r="HQ787" s="38"/>
      <c r="HR787" s="38"/>
      <c r="HS787" s="38"/>
      <c r="HT787" s="38"/>
      <c r="HU787" s="38"/>
      <c r="HV787" s="38"/>
      <c r="HW787" s="38"/>
      <c r="HX787" s="38"/>
      <c r="HY787" s="38"/>
      <c r="HZ787" s="9"/>
      <c r="IA787" s="9"/>
      <c r="IB787" s="9"/>
      <c r="IC787" s="38"/>
      <c r="ID787" s="38"/>
      <c r="IE787" s="38"/>
      <c r="IF787" s="38"/>
      <c r="IG787" s="38"/>
      <c r="IH787" s="38"/>
      <c r="II787" s="68"/>
      <c r="IJ787" s="68"/>
      <c r="IK787" s="68"/>
      <c r="IL787" s="68"/>
      <c r="IM787" s="68"/>
      <c r="IN787" s="68"/>
      <c r="IO787" s="68"/>
      <c r="IP787" s="68"/>
      <c r="IQ787" s="68"/>
      <c r="IR787" s="68"/>
      <c r="IS787" s="68"/>
      <c r="IT787" s="68"/>
      <c r="IU787" s="68"/>
      <c r="IV787" s="68"/>
      <c r="IW787" s="38"/>
      <c r="IX787" s="38"/>
      <c r="IY787" s="38"/>
      <c r="IZ787" s="9"/>
      <c r="JA787" s="9"/>
      <c r="JB787" s="9"/>
      <c r="JC787" s="38"/>
      <c r="JD787" s="38"/>
      <c r="JE787" s="38"/>
      <c r="JF787" s="38"/>
      <c r="JG787" s="38"/>
      <c r="JH787" s="38"/>
      <c r="JI787" s="68"/>
      <c r="JJ787" s="68"/>
      <c r="JK787" s="68"/>
      <c r="JL787" s="68"/>
      <c r="JM787" s="68"/>
      <c r="JN787" s="68"/>
      <c r="JO787" s="68"/>
      <c r="JP787" s="68"/>
      <c r="JQ787" s="68"/>
      <c r="JR787" s="68"/>
      <c r="JS787" s="68"/>
      <c r="JT787" s="68"/>
      <c r="JU787" s="68"/>
      <c r="JV787" s="68"/>
      <c r="JW787" s="38"/>
      <c r="JX787" s="38"/>
      <c r="JY787" s="38"/>
      <c r="KW787" s="9"/>
      <c r="KX787" s="9"/>
      <c r="KY787" s="9"/>
      <c r="KZ787" s="38"/>
      <c r="LA787" s="38"/>
      <c r="LB787" s="38"/>
      <c r="LC787" s="38"/>
      <c r="LD787" s="38"/>
      <c r="LE787" s="68"/>
      <c r="LF787" s="68"/>
      <c r="LG787" s="68"/>
      <c r="LH787" s="68"/>
      <c r="LI787" s="68"/>
      <c r="LJ787" s="68"/>
      <c r="LK787" s="68"/>
      <c r="LL787" s="68"/>
      <c r="LM787" s="68"/>
      <c r="LN787" s="68"/>
      <c r="LO787" s="68"/>
      <c r="LP787" s="68"/>
      <c r="LQ787" s="68"/>
      <c r="LR787" s="38"/>
      <c r="LS787" s="38"/>
      <c r="LT787" s="38"/>
      <c r="LU787" s="9"/>
      <c r="LV787" s="9"/>
      <c r="LW787" s="9"/>
      <c r="LX787" s="38"/>
      <c r="LY787" s="38"/>
      <c r="LZ787" s="38"/>
      <c r="MA787" s="38"/>
      <c r="MB787" s="68"/>
      <c r="MC787" s="68"/>
      <c r="MD787" s="68"/>
      <c r="ME787" s="68"/>
      <c r="MF787" s="68"/>
      <c r="MG787" s="68"/>
      <c r="MH787" s="68"/>
      <c r="MI787" s="68"/>
      <c r="MJ787" s="68"/>
      <c r="MK787" s="68"/>
      <c r="ML787" s="68"/>
      <c r="MM787" s="68"/>
      <c r="MN787" s="38"/>
      <c r="MO787" s="38"/>
      <c r="MP787" s="38"/>
      <c r="MQ787" s="38"/>
      <c r="MR787" s="38"/>
      <c r="MS787" s="9"/>
      <c r="MT787" s="9"/>
      <c r="MU787" s="38"/>
      <c r="MV787" s="38"/>
      <c r="MW787" s="38"/>
      <c r="MX787" s="38"/>
      <c r="MY787" s="38"/>
      <c r="MZ787" s="68"/>
      <c r="NA787" s="68"/>
      <c r="NB787" s="68"/>
      <c r="NC787" s="68"/>
      <c r="ND787" s="68"/>
      <c r="NE787" s="68"/>
      <c r="NF787" s="68"/>
      <c r="NG787" s="68"/>
      <c r="NH787" s="68"/>
      <c r="NI787" s="68"/>
      <c r="NJ787" s="68"/>
      <c r="NK787" s="68"/>
      <c r="NL787" s="68"/>
      <c r="NM787" s="38"/>
      <c r="NN787" s="38"/>
      <c r="NO787" s="38"/>
      <c r="NP787" s="9"/>
      <c r="NQ787" s="9"/>
      <c r="NR787" s="9"/>
      <c r="NS787" s="38"/>
      <c r="NT787" s="38"/>
      <c r="NU787" s="38"/>
      <c r="NV787" s="38"/>
      <c r="NW787" s="38"/>
      <c r="NX787" s="38"/>
      <c r="NY787" s="68"/>
      <c r="NZ787" s="68"/>
      <c r="OA787" s="68"/>
      <c r="OB787" s="68"/>
      <c r="OC787" s="68"/>
      <c r="OD787" s="68"/>
      <c r="OE787" s="68"/>
      <c r="OF787" s="68"/>
      <c r="OG787" s="68"/>
      <c r="OH787" s="68"/>
      <c r="OI787" s="68"/>
      <c r="OJ787" s="68"/>
      <c r="OK787" s="68"/>
      <c r="OL787" s="38"/>
      <c r="OM787" s="38"/>
      <c r="ON787" s="38"/>
      <c r="OO787" s="9"/>
      <c r="OP787" s="9"/>
      <c r="OQ787" s="9"/>
      <c r="OR787" s="38"/>
      <c r="OS787" s="38"/>
      <c r="OT787" s="38"/>
      <c r="OU787" s="38"/>
      <c r="OV787" s="68"/>
      <c r="OW787" s="68"/>
      <c r="OX787" s="68"/>
      <c r="OY787" s="68"/>
      <c r="OZ787" s="68"/>
      <c r="PA787" s="68"/>
      <c r="PB787" s="68"/>
      <c r="PC787" s="68"/>
      <c r="PD787" s="68"/>
      <c r="PE787" s="68"/>
      <c r="PF787" s="68"/>
      <c r="PG787" s="68"/>
      <c r="PH787" s="38"/>
      <c r="PI787" s="38"/>
      <c r="PJ787" s="38"/>
      <c r="PK787" s="38"/>
      <c r="PL787" s="9"/>
      <c r="PM787" s="9"/>
      <c r="PN787" s="9"/>
      <c r="PO787" s="38"/>
      <c r="PP787" s="38"/>
      <c r="PQ787" s="38"/>
      <c r="PR787" s="38"/>
      <c r="PS787" s="38"/>
      <c r="PT787" s="68"/>
      <c r="PU787" s="68"/>
      <c r="PV787" s="68"/>
      <c r="PW787" s="68"/>
      <c r="PX787" s="68"/>
      <c r="PY787" s="68"/>
      <c r="PZ787" s="68"/>
      <c r="QA787" s="68"/>
      <c r="QB787" s="68"/>
      <c r="QC787" s="68"/>
      <c r="QD787" s="68"/>
      <c r="QE787" s="68"/>
      <c r="QF787" s="68"/>
      <c r="QG787" s="38"/>
      <c r="QH787" s="38"/>
      <c r="QI787" s="38"/>
      <c r="QJ787" s="38"/>
      <c r="QK787" s="9"/>
      <c r="QL787" s="9"/>
      <c r="QM787" s="9"/>
      <c r="QN787" s="38"/>
      <c r="QO787" s="38"/>
      <c r="QP787" s="38"/>
      <c r="QQ787" s="38"/>
      <c r="QR787" s="38"/>
      <c r="QS787" s="38"/>
      <c r="QT787" s="68"/>
      <c r="QU787" s="68"/>
      <c r="QV787" s="68"/>
      <c r="QW787" s="68"/>
      <c r="QX787" s="68"/>
      <c r="QY787" s="68"/>
      <c r="QZ787" s="68"/>
      <c r="RA787" s="68"/>
      <c r="RB787" s="68"/>
      <c r="RC787" s="68"/>
      <c r="RD787" s="68"/>
      <c r="RE787" s="68"/>
      <c r="RF787" s="68"/>
      <c r="RG787" s="68"/>
      <c r="RH787" s="68"/>
      <c r="RI787" s="38"/>
      <c r="RJ787" s="38"/>
      <c r="RK787" s="38"/>
      <c r="RL787" s="38"/>
      <c r="RM787" s="9"/>
      <c r="RN787" s="9"/>
      <c r="RO787" s="9"/>
      <c r="RP787" s="38"/>
      <c r="RQ787" s="38"/>
      <c r="RR787" s="38"/>
      <c r="RS787" s="38"/>
      <c r="RT787" s="68"/>
      <c r="RU787" s="68"/>
      <c r="RV787" s="68"/>
      <c r="RW787" s="68"/>
      <c r="RX787" s="68"/>
      <c r="RY787" s="68"/>
      <c r="RZ787" s="68"/>
      <c r="SA787" s="68"/>
      <c r="SB787" s="68"/>
      <c r="SC787" s="68"/>
      <c r="SD787" s="68"/>
      <c r="SE787" s="68"/>
      <c r="SF787" s="38"/>
      <c r="SG787" s="38"/>
      <c r="SH787" s="38"/>
      <c r="SI787" s="9"/>
      <c r="SJ787" s="9"/>
      <c r="SK787" s="9"/>
      <c r="SL787" s="38"/>
      <c r="SM787" s="38"/>
      <c r="SN787" s="38"/>
      <c r="SO787" s="38"/>
      <c r="SP787" s="68"/>
      <c r="SQ787" s="68"/>
      <c r="SR787" s="68"/>
      <c r="SS787" s="68"/>
      <c r="ST787" s="68"/>
      <c r="SU787" s="68"/>
      <c r="SV787" s="68"/>
      <c r="SW787" s="68"/>
      <c r="SX787" s="68"/>
      <c r="SY787" s="68"/>
      <c r="SZ787" s="68"/>
      <c r="TA787" s="68"/>
      <c r="TB787" s="38"/>
      <c r="TC787" s="38"/>
      <c r="TD787" s="38"/>
      <c r="TE787" s="9"/>
      <c r="TF787" s="9"/>
      <c r="TG787" s="9"/>
      <c r="TN787" s="68"/>
      <c r="TO787" s="68"/>
      <c r="TP787" s="68"/>
      <c r="TQ787" s="68"/>
      <c r="TR787" s="68"/>
      <c r="TS787" s="68"/>
      <c r="TT787" s="68"/>
      <c r="TU787" s="68"/>
      <c r="TV787" s="68"/>
      <c r="TW787" s="68"/>
      <c r="TX787" s="68"/>
      <c r="TY787" s="68"/>
      <c r="TZ787" s="68"/>
      <c r="UA787" s="68"/>
      <c r="UK787" s="68"/>
      <c r="UL787" s="68"/>
      <c r="UM787" s="68"/>
      <c r="UN787" s="68"/>
      <c r="UO787" s="68"/>
      <c r="UP787" s="68"/>
      <c r="UQ787" s="68"/>
      <c r="UR787" s="68"/>
      <c r="US787" s="68"/>
      <c r="UT787" s="68"/>
      <c r="UU787" s="68"/>
      <c r="UV787" s="68"/>
      <c r="VE787" s="9"/>
      <c r="VF787" s="6" t="s">
        <v>4532</v>
      </c>
      <c r="VG787" s="15" t="s">
        <v>4517</v>
      </c>
      <c r="VH787" s="3" t="s">
        <v>4504</v>
      </c>
      <c r="VI787"/>
      <c r="VJ787"/>
      <c r="WZ787" s="6" t="s">
        <v>1077</v>
      </c>
      <c r="XA787" s="6" t="s">
        <v>1077</v>
      </c>
      <c r="XB787" s="6" t="s">
        <v>49</v>
      </c>
      <c r="XD787" s="6" t="s">
        <v>3412</v>
      </c>
      <c r="XE787" s="6" t="s">
        <v>542</v>
      </c>
      <c r="XG787" s="6" t="s">
        <v>1077</v>
      </c>
      <c r="XI787" s="6" t="s">
        <v>1077</v>
      </c>
      <c r="XK787"/>
      <c r="XL787" s="3" t="s">
        <v>1077</v>
      </c>
      <c r="XU787" s="3" t="s">
        <v>49</v>
      </c>
      <c r="XV787"/>
      <c r="YB787" s="3" t="s">
        <v>1464</v>
      </c>
      <c r="YJ787" s="3" t="s">
        <v>223</v>
      </c>
    </row>
    <row r="788" spans="1:686" ht="33" hidden="1" customHeight="1" x14ac:dyDescent="0.2">
      <c r="J788" s="83"/>
      <c r="K788" s="6">
        <v>40</v>
      </c>
      <c r="T788" s="3" t="s">
        <v>1078</v>
      </c>
      <c r="AB788" s="6" t="s">
        <v>1837</v>
      </c>
      <c r="AD788" s="3" t="s">
        <v>3413</v>
      </c>
      <c r="AE788" s="3" t="s">
        <v>1078</v>
      </c>
      <c r="AF788" s="3" t="s">
        <v>49</v>
      </c>
      <c r="AI788" s="3" t="s">
        <v>3414</v>
      </c>
      <c r="AJ788" s="3" t="s">
        <v>542</v>
      </c>
      <c r="AL788"/>
      <c r="AO788"/>
      <c r="AP788"/>
      <c r="AQ788"/>
      <c r="BH788" s="28" t="s">
        <v>4231</v>
      </c>
      <c r="BI788" s="9"/>
      <c r="BJ788" s="9"/>
      <c r="BK788" s="9"/>
      <c r="BL788" s="9"/>
      <c r="BM788" s="9"/>
      <c r="BN788" s="9"/>
      <c r="BO788" s="9"/>
      <c r="BP788" s="9"/>
      <c r="BQ788" s="9"/>
      <c r="BS788" s="227" t="str">
        <f t="shared" si="27"/>
        <v xml:space="preserve">                </v>
      </c>
      <c r="BT788" s="9"/>
      <c r="BU788" s="9"/>
      <c r="BV788" s="9"/>
      <c r="BW788" s="9"/>
      <c r="BX788" s="9"/>
      <c r="BY788" s="9"/>
      <c r="BZ788" s="9"/>
      <c r="CA788" s="9"/>
      <c r="CB788" s="9"/>
      <c r="CC788" s="9"/>
      <c r="CD788" s="9"/>
      <c r="CE788" s="9"/>
      <c r="CF788" s="9"/>
      <c r="CJ788" s="83"/>
      <c r="CK788" s="9"/>
      <c r="CL788" s="43"/>
      <c r="CM788" s="43"/>
      <c r="CN788" s="9"/>
      <c r="CO788" s="9"/>
      <c r="CP788" s="9"/>
      <c r="CQ788" s="9"/>
      <c r="CR788" s="9"/>
      <c r="CS788" s="9"/>
      <c r="CT788" s="9"/>
      <c r="CU788" s="9"/>
      <c r="CV788" s="9"/>
      <c r="CW788" s="9"/>
      <c r="CX788" s="68"/>
      <c r="CY788" s="68"/>
      <c r="CZ788" s="68"/>
      <c r="DA788" s="68"/>
      <c r="DB788" s="68"/>
      <c r="DC788" s="68"/>
      <c r="DD788" s="9"/>
      <c r="DE788" s="9"/>
      <c r="DF788" s="9"/>
      <c r="DG788" s="38"/>
      <c r="DH788" s="38"/>
      <c r="DI788" s="38"/>
      <c r="DJ788" s="38"/>
      <c r="DK788" s="38"/>
      <c r="DL788" s="38"/>
      <c r="DM788" s="68"/>
      <c r="DN788" s="68"/>
      <c r="DO788" s="68"/>
      <c r="DP788" s="68"/>
      <c r="DQ788" s="68"/>
      <c r="DR788" s="68"/>
      <c r="DS788" s="68"/>
      <c r="DT788" s="68"/>
      <c r="DU788" s="68"/>
      <c r="DV788" s="68"/>
      <c r="DW788" s="68"/>
      <c r="DX788" s="68"/>
      <c r="DY788" s="68"/>
      <c r="DZ788" s="68"/>
      <c r="EA788" s="38"/>
      <c r="EB788" s="38"/>
      <c r="EC788" s="38"/>
      <c r="ED788" s="38"/>
      <c r="EE788" s="38"/>
      <c r="EG788" s="38"/>
      <c r="EH788" s="38"/>
      <c r="EI788" s="38"/>
      <c r="EJ788" s="9"/>
      <c r="EK788" s="9"/>
      <c r="EL788" s="9"/>
      <c r="EM788" s="38"/>
      <c r="EN788" s="38"/>
      <c r="EO788" s="38"/>
      <c r="EP788" s="38"/>
      <c r="EQ788" s="38"/>
      <c r="ER788" s="38"/>
      <c r="ES788" s="68"/>
      <c r="ET788" s="68"/>
      <c r="EU788" s="68"/>
      <c r="EV788" s="68"/>
      <c r="EW788" s="68"/>
      <c r="EX788" s="68"/>
      <c r="EY788" s="68"/>
      <c r="EZ788" s="68"/>
      <c r="FA788" s="68"/>
      <c r="FB788" s="68"/>
      <c r="FC788" s="68"/>
      <c r="FD788" s="68"/>
      <c r="FE788" s="68"/>
      <c r="FF788" s="68"/>
      <c r="FG788" s="38"/>
      <c r="FH788" s="38"/>
      <c r="FI788" s="38"/>
      <c r="FJ788" s="38"/>
      <c r="FL788" s="38"/>
      <c r="FM788" s="38"/>
      <c r="FN788" s="38"/>
      <c r="FO788" s="9"/>
      <c r="FP788" s="9"/>
      <c r="FQ788" s="9"/>
      <c r="FR788" s="9"/>
      <c r="FS788" s="38"/>
      <c r="FT788" s="38"/>
      <c r="FU788" s="38"/>
      <c r="FV788" s="38"/>
      <c r="FW788" s="38"/>
      <c r="FX788" s="38"/>
      <c r="FY788" s="68"/>
      <c r="FZ788" s="68"/>
      <c r="GA788" s="68"/>
      <c r="GB788" s="68"/>
      <c r="GC788" s="68"/>
      <c r="GD788" s="68"/>
      <c r="GE788" s="68"/>
      <c r="GF788" s="68"/>
      <c r="GG788" s="68"/>
      <c r="GH788" s="68"/>
      <c r="GI788" s="68"/>
      <c r="GJ788" s="68"/>
      <c r="GK788" s="68"/>
      <c r="GL788" s="68"/>
      <c r="GM788" s="38"/>
      <c r="GN788" s="38"/>
      <c r="GO788" s="38"/>
      <c r="GP788" s="2"/>
      <c r="GR788" s="38"/>
      <c r="GS788" s="38"/>
      <c r="GT788" s="38"/>
      <c r="GU788" s="38"/>
      <c r="GV788" s="38"/>
      <c r="GW788" s="38"/>
      <c r="GX788" s="38"/>
      <c r="GY788" s="38"/>
      <c r="GZ788" s="38"/>
      <c r="HA788" s="38"/>
      <c r="HB788" s="38"/>
      <c r="HC788" s="38"/>
      <c r="HD788" s="38"/>
      <c r="HE788" s="38"/>
      <c r="HF788" s="38"/>
      <c r="HG788" s="38"/>
      <c r="HH788" s="38"/>
      <c r="HI788" s="38"/>
      <c r="HJ788" s="38"/>
      <c r="HK788" s="38"/>
      <c r="HL788" s="38"/>
      <c r="HM788" s="38"/>
      <c r="HN788" s="38"/>
      <c r="HP788" s="38"/>
      <c r="HQ788" s="38"/>
      <c r="HR788" s="38"/>
      <c r="HS788" s="38"/>
      <c r="HT788" s="38"/>
      <c r="HU788" s="38"/>
      <c r="HV788" s="38"/>
      <c r="HW788" s="38"/>
      <c r="HX788" s="38"/>
      <c r="HY788" s="38"/>
      <c r="HZ788" s="9"/>
      <c r="IA788" s="9"/>
      <c r="IB788" s="9"/>
      <c r="IC788" s="38"/>
      <c r="ID788" s="38"/>
      <c r="IE788" s="38"/>
      <c r="IF788" s="38"/>
      <c r="IG788" s="38"/>
      <c r="IH788" s="38"/>
      <c r="II788" s="68"/>
      <c r="IJ788" s="68"/>
      <c r="IK788" s="68"/>
      <c r="IL788" s="68"/>
      <c r="IM788" s="68"/>
      <c r="IN788" s="68"/>
      <c r="IO788" s="68"/>
      <c r="IP788" s="68"/>
      <c r="IQ788" s="68"/>
      <c r="IR788" s="68"/>
      <c r="IS788" s="68"/>
      <c r="IT788" s="68"/>
      <c r="IU788" s="68"/>
      <c r="IV788" s="68"/>
      <c r="IW788" s="38"/>
      <c r="IX788" s="38"/>
      <c r="IY788" s="38"/>
      <c r="IZ788" s="9"/>
      <c r="JA788" s="9"/>
      <c r="JB788" s="9"/>
      <c r="JC788" s="38"/>
      <c r="JD788" s="38"/>
      <c r="JE788" s="38"/>
      <c r="JF788" s="38"/>
      <c r="JG788" s="38"/>
      <c r="JH788" s="38"/>
      <c r="JI788" s="68"/>
      <c r="JJ788" s="68"/>
      <c r="JK788" s="68"/>
      <c r="JL788" s="68"/>
      <c r="JM788" s="68"/>
      <c r="JN788" s="68"/>
      <c r="JO788" s="68"/>
      <c r="JP788" s="68"/>
      <c r="JQ788" s="68"/>
      <c r="JR788" s="68"/>
      <c r="JS788" s="68"/>
      <c r="JT788" s="68"/>
      <c r="JU788" s="68"/>
      <c r="JV788" s="68"/>
      <c r="JW788" s="38"/>
      <c r="JX788" s="38"/>
      <c r="JY788" s="38"/>
      <c r="KW788" s="9"/>
      <c r="KX788" s="9"/>
      <c r="KY788" s="9"/>
      <c r="KZ788" s="38"/>
      <c r="LA788" s="38"/>
      <c r="LB788" s="38"/>
      <c r="LC788" s="38"/>
      <c r="LD788" s="38"/>
      <c r="LE788" s="68"/>
      <c r="LF788" s="68"/>
      <c r="LG788" s="68"/>
      <c r="LH788" s="68"/>
      <c r="LI788" s="68"/>
      <c r="LJ788" s="68"/>
      <c r="LK788" s="68"/>
      <c r="LL788" s="68"/>
      <c r="LM788" s="68"/>
      <c r="LN788" s="68"/>
      <c r="LO788" s="68"/>
      <c r="LP788" s="68"/>
      <c r="LQ788" s="68"/>
      <c r="LR788" s="38"/>
      <c r="LS788" s="38"/>
      <c r="LT788" s="38"/>
      <c r="LU788" s="9"/>
      <c r="LV788" s="9"/>
      <c r="LW788" s="9"/>
      <c r="LX788" s="38"/>
      <c r="LY788" s="38"/>
      <c r="LZ788" s="38"/>
      <c r="MA788" s="38"/>
      <c r="MB788" s="68"/>
      <c r="MC788" s="68"/>
      <c r="MD788" s="68"/>
      <c r="ME788" s="68"/>
      <c r="MF788" s="68"/>
      <c r="MG788" s="68"/>
      <c r="MH788" s="68"/>
      <c r="MI788" s="68"/>
      <c r="MJ788" s="68"/>
      <c r="MK788" s="68"/>
      <c r="ML788" s="68"/>
      <c r="MM788" s="68"/>
      <c r="MN788" s="38"/>
      <c r="MO788" s="38"/>
      <c r="MP788" s="38"/>
      <c r="MQ788" s="38"/>
      <c r="MR788" s="38"/>
      <c r="MS788" s="9"/>
      <c r="MT788" s="9"/>
      <c r="MU788" s="38"/>
      <c r="MV788" s="38"/>
      <c r="MW788" s="38"/>
      <c r="MX788" s="38"/>
      <c r="MY788" s="38"/>
      <c r="MZ788" s="68"/>
      <c r="NA788" s="68"/>
      <c r="NB788" s="68"/>
      <c r="NC788" s="68"/>
      <c r="ND788" s="68"/>
      <c r="NE788" s="68"/>
      <c r="NF788" s="68"/>
      <c r="NG788" s="68"/>
      <c r="NH788" s="68"/>
      <c r="NI788" s="68"/>
      <c r="NJ788" s="68"/>
      <c r="NK788" s="68"/>
      <c r="NL788" s="68"/>
      <c r="NM788" s="38"/>
      <c r="NN788" s="38"/>
      <c r="NO788" s="38"/>
      <c r="NP788" s="9"/>
      <c r="NQ788" s="9"/>
      <c r="NR788" s="9"/>
      <c r="NS788" s="38"/>
      <c r="NT788" s="38"/>
      <c r="NU788" s="38"/>
      <c r="NV788" s="38"/>
      <c r="NW788" s="38"/>
      <c r="NX788" s="38"/>
      <c r="NY788" s="68"/>
      <c r="NZ788" s="68"/>
      <c r="OA788" s="68"/>
      <c r="OB788" s="68"/>
      <c r="OC788" s="68"/>
      <c r="OD788" s="68"/>
      <c r="OE788" s="68"/>
      <c r="OF788" s="68"/>
      <c r="OG788" s="68"/>
      <c r="OH788" s="68"/>
      <c r="OI788" s="68"/>
      <c r="OJ788" s="68"/>
      <c r="OK788" s="68"/>
      <c r="OL788" s="38"/>
      <c r="OM788" s="38"/>
      <c r="ON788" s="38"/>
      <c r="OO788" s="9"/>
      <c r="OP788" s="9"/>
      <c r="OQ788" s="9"/>
      <c r="OR788" s="38"/>
      <c r="OS788" s="38"/>
      <c r="OT788" s="38"/>
      <c r="OU788" s="38"/>
      <c r="OV788" s="68"/>
      <c r="OW788" s="68"/>
      <c r="OX788" s="68"/>
      <c r="OY788" s="68"/>
      <c r="OZ788" s="68"/>
      <c r="PA788" s="68"/>
      <c r="PB788" s="68"/>
      <c r="PC788" s="68"/>
      <c r="PD788" s="68"/>
      <c r="PE788" s="68"/>
      <c r="PF788" s="68"/>
      <c r="PG788" s="68"/>
      <c r="PH788" s="38"/>
      <c r="PI788" s="38"/>
      <c r="PJ788" s="38"/>
      <c r="PK788" s="38"/>
      <c r="PL788" s="9"/>
      <c r="PM788" s="9"/>
      <c r="PN788" s="9"/>
      <c r="PO788" s="38"/>
      <c r="PP788" s="38"/>
      <c r="PQ788" s="38"/>
      <c r="PR788" s="38"/>
      <c r="PS788" s="38"/>
      <c r="PT788" s="68"/>
      <c r="PU788" s="68"/>
      <c r="PV788" s="68"/>
      <c r="PW788" s="68"/>
      <c r="PX788" s="68"/>
      <c r="PY788" s="68"/>
      <c r="PZ788" s="68"/>
      <c r="QA788" s="68"/>
      <c r="QB788" s="68"/>
      <c r="QC788" s="68"/>
      <c r="QD788" s="68"/>
      <c r="QE788" s="68"/>
      <c r="QF788" s="68"/>
      <c r="QG788" s="38"/>
      <c r="QH788" s="38"/>
      <c r="QI788" s="38"/>
      <c r="QJ788" s="38"/>
      <c r="QK788" s="9"/>
      <c r="QL788" s="9"/>
      <c r="QM788" s="9"/>
      <c r="QN788" s="38"/>
      <c r="QO788" s="38"/>
      <c r="QP788" s="38"/>
      <c r="QQ788" s="38"/>
      <c r="QR788" s="38"/>
      <c r="QS788" s="38"/>
      <c r="QT788" s="68"/>
      <c r="QU788" s="68"/>
      <c r="QV788" s="68"/>
      <c r="QW788" s="68"/>
      <c r="QX788" s="68"/>
      <c r="QY788" s="68"/>
      <c r="QZ788" s="68"/>
      <c r="RA788" s="68"/>
      <c r="RB788" s="68"/>
      <c r="RC788" s="68"/>
      <c r="RD788" s="68"/>
      <c r="RE788" s="68"/>
      <c r="RF788" s="68"/>
      <c r="RG788" s="68"/>
      <c r="RH788" s="68"/>
      <c r="RI788" s="38"/>
      <c r="RJ788" s="38"/>
      <c r="RK788" s="38"/>
      <c r="RL788" s="38"/>
      <c r="RM788" s="9"/>
      <c r="RN788" s="9"/>
      <c r="RO788" s="9"/>
      <c r="RP788" s="38"/>
      <c r="RQ788" s="38"/>
      <c r="RR788" s="38"/>
      <c r="RS788" s="38"/>
      <c r="RT788" s="68"/>
      <c r="RU788" s="68"/>
      <c r="RV788" s="68"/>
      <c r="RW788" s="68"/>
      <c r="RX788" s="68"/>
      <c r="RY788" s="68"/>
      <c r="RZ788" s="68"/>
      <c r="SA788" s="68"/>
      <c r="SB788" s="68"/>
      <c r="SC788" s="68"/>
      <c r="SD788" s="68"/>
      <c r="SE788" s="68"/>
      <c r="SF788" s="38"/>
      <c r="SG788" s="38"/>
      <c r="SH788" s="38"/>
      <c r="SI788" s="9"/>
      <c r="SJ788" s="9"/>
      <c r="SK788" s="9"/>
      <c r="SL788" s="38"/>
      <c r="SM788" s="38"/>
      <c r="SN788" s="38"/>
      <c r="SO788" s="38"/>
      <c r="SP788" s="68"/>
      <c r="SQ788" s="68"/>
      <c r="SR788" s="68"/>
      <c r="SS788" s="68"/>
      <c r="ST788" s="68"/>
      <c r="SU788" s="68"/>
      <c r="SV788" s="68"/>
      <c r="SW788" s="68"/>
      <c r="SX788" s="68"/>
      <c r="SY788" s="68"/>
      <c r="SZ788" s="68"/>
      <c r="TA788" s="68"/>
      <c r="TB788" s="38"/>
      <c r="TC788" s="38"/>
      <c r="TD788" s="38"/>
      <c r="TE788" s="9"/>
      <c r="TF788" s="9"/>
      <c r="TG788" s="9"/>
      <c r="TN788" s="68"/>
      <c r="TO788" s="68"/>
      <c r="TP788" s="68"/>
      <c r="TQ788" s="68"/>
      <c r="TR788" s="68"/>
      <c r="TS788" s="68"/>
      <c r="TT788" s="68"/>
      <c r="TU788" s="68"/>
      <c r="TV788" s="68"/>
      <c r="TW788" s="68"/>
      <c r="TX788" s="68"/>
      <c r="TY788" s="68"/>
      <c r="TZ788" s="68"/>
      <c r="UA788" s="68"/>
      <c r="UK788" s="68"/>
      <c r="UL788" s="68"/>
      <c r="UM788" s="68"/>
      <c r="UN788" s="68"/>
      <c r="UO788" s="68"/>
      <c r="UP788" s="68"/>
      <c r="UQ788" s="68"/>
      <c r="UR788" s="68"/>
      <c r="US788" s="68"/>
      <c r="UT788" s="68"/>
      <c r="UU788" s="68"/>
      <c r="UV788" s="68"/>
      <c r="VE788" s="9"/>
      <c r="VF788" s="6" t="s">
        <v>4532</v>
      </c>
      <c r="VG788" s="15" t="s">
        <v>4517</v>
      </c>
      <c r="VH788" s="3" t="s">
        <v>4504</v>
      </c>
      <c r="VI788"/>
      <c r="VJ788"/>
      <c r="WZ788" s="6" t="s">
        <v>1078</v>
      </c>
      <c r="XA788" s="6" t="s">
        <v>1078</v>
      </c>
      <c r="XB788" s="6" t="s">
        <v>49</v>
      </c>
      <c r="XD788" s="6" t="s">
        <v>3414</v>
      </c>
      <c r="XE788" s="6" t="s">
        <v>542</v>
      </c>
      <c r="XG788" s="6" t="s">
        <v>1077</v>
      </c>
      <c r="XI788" s="6" t="s">
        <v>1077</v>
      </c>
      <c r="XK788"/>
      <c r="XL788" s="3" t="s">
        <v>1077</v>
      </c>
      <c r="XM788" s="6" t="s">
        <v>1424</v>
      </c>
      <c r="XU788" s="3" t="s">
        <v>49</v>
      </c>
      <c r="XV788"/>
      <c r="YB788" s="3" t="s">
        <v>1464</v>
      </c>
      <c r="YJ788" s="3" t="s">
        <v>223</v>
      </c>
    </row>
    <row r="789" spans="1:686" ht="33" hidden="1" customHeight="1" x14ac:dyDescent="0.2">
      <c r="J789" s="83"/>
      <c r="K789" s="6">
        <v>40</v>
      </c>
      <c r="T789" s="3" t="s">
        <v>1006</v>
      </c>
      <c r="AD789" s="3" t="s">
        <v>2555</v>
      </c>
      <c r="AE789" s="3" t="s">
        <v>1006</v>
      </c>
      <c r="AF789" s="3" t="s">
        <v>49</v>
      </c>
      <c r="AI789" s="3" t="s">
        <v>3415</v>
      </c>
      <c r="AJ789" s="3" t="s">
        <v>542</v>
      </c>
      <c r="AL789"/>
      <c r="AO789"/>
      <c r="AP789"/>
      <c r="AQ789"/>
      <c r="BH789" s="28" t="s">
        <v>4231</v>
      </c>
      <c r="BI789" s="9"/>
      <c r="BJ789" s="9"/>
      <c r="BK789" s="9"/>
      <c r="BL789" s="9"/>
      <c r="BM789" s="9"/>
      <c r="BN789" s="9"/>
      <c r="BO789" s="9"/>
      <c r="BP789" s="9"/>
      <c r="BQ789" s="9"/>
      <c r="BS789" s="227" t="str">
        <f t="shared" si="27"/>
        <v xml:space="preserve">                </v>
      </c>
      <c r="BT789" s="9"/>
      <c r="BU789" s="9"/>
      <c r="BV789" s="9"/>
      <c r="BW789" s="9"/>
      <c r="BX789" s="9"/>
      <c r="BY789" s="9"/>
      <c r="BZ789" s="9"/>
      <c r="CA789" s="9"/>
      <c r="CB789" s="9"/>
      <c r="CC789" s="9"/>
      <c r="CD789" s="9"/>
      <c r="CE789" s="9"/>
      <c r="CF789" s="9"/>
      <c r="CJ789" s="83"/>
      <c r="CK789" s="9"/>
      <c r="CL789" s="43"/>
      <c r="CM789" s="43"/>
      <c r="CN789" s="9"/>
      <c r="CO789" s="9"/>
      <c r="CP789" s="9"/>
      <c r="CQ789" s="9"/>
      <c r="CR789" s="9"/>
      <c r="CS789" s="9"/>
      <c r="CT789" s="9"/>
      <c r="CU789" s="9"/>
      <c r="CV789" s="9"/>
      <c r="CW789" s="9"/>
      <c r="CX789" s="68"/>
      <c r="CY789" s="68"/>
      <c r="CZ789" s="68"/>
      <c r="DA789" s="68"/>
      <c r="DB789" s="68"/>
      <c r="DC789" s="68"/>
      <c r="DD789" s="9"/>
      <c r="DE789" s="9"/>
      <c r="DF789" s="9"/>
      <c r="DG789" s="38"/>
      <c r="DH789" s="38"/>
      <c r="DI789" s="38"/>
      <c r="DJ789" s="38"/>
      <c r="DK789" s="38"/>
      <c r="DL789" s="38"/>
      <c r="DM789" s="68"/>
      <c r="DN789" s="68"/>
      <c r="DO789" s="68"/>
      <c r="DP789" s="68"/>
      <c r="DQ789" s="68"/>
      <c r="DR789" s="68"/>
      <c r="DS789" s="68"/>
      <c r="DT789" s="68"/>
      <c r="DU789" s="68"/>
      <c r="DV789" s="68"/>
      <c r="DW789" s="68"/>
      <c r="DX789" s="68"/>
      <c r="DY789" s="68"/>
      <c r="DZ789" s="68"/>
      <c r="EA789" s="38"/>
      <c r="EB789" s="38"/>
      <c r="EC789" s="38"/>
      <c r="ED789" s="38"/>
      <c r="EE789" s="38"/>
      <c r="EG789" s="38"/>
      <c r="EH789" s="38"/>
      <c r="EI789" s="38"/>
      <c r="EJ789" s="9"/>
      <c r="EK789" s="9"/>
      <c r="EL789" s="9"/>
      <c r="EM789" s="38"/>
      <c r="EN789" s="38"/>
      <c r="EO789" s="38"/>
      <c r="EP789" s="38"/>
      <c r="EQ789" s="38"/>
      <c r="ER789" s="38"/>
      <c r="ES789" s="68"/>
      <c r="ET789" s="68"/>
      <c r="EU789" s="68"/>
      <c r="EV789" s="68"/>
      <c r="EW789" s="68"/>
      <c r="EX789" s="68"/>
      <c r="EY789" s="68"/>
      <c r="EZ789" s="68"/>
      <c r="FA789" s="68"/>
      <c r="FB789" s="68"/>
      <c r="FC789" s="68"/>
      <c r="FD789" s="68"/>
      <c r="FE789" s="68"/>
      <c r="FF789" s="68"/>
      <c r="FG789" s="38"/>
      <c r="FH789" s="38"/>
      <c r="FI789" s="38"/>
      <c r="FJ789" s="38"/>
      <c r="FL789" s="38"/>
      <c r="FM789" s="38"/>
      <c r="FN789" s="38"/>
      <c r="FO789" s="9"/>
      <c r="FP789" s="9"/>
      <c r="FQ789" s="9"/>
      <c r="FR789" s="9"/>
      <c r="FS789" s="38"/>
      <c r="FT789" s="38"/>
      <c r="FU789" s="38"/>
      <c r="FV789" s="38"/>
      <c r="FW789" s="38"/>
      <c r="FX789" s="38"/>
      <c r="FY789" s="68"/>
      <c r="FZ789" s="68"/>
      <c r="GA789" s="68"/>
      <c r="GB789" s="68"/>
      <c r="GC789" s="68"/>
      <c r="GD789" s="68"/>
      <c r="GE789" s="68"/>
      <c r="GF789" s="68"/>
      <c r="GG789" s="68"/>
      <c r="GH789" s="68"/>
      <c r="GI789" s="68"/>
      <c r="GJ789" s="68"/>
      <c r="GK789" s="68"/>
      <c r="GL789" s="68"/>
      <c r="GM789" s="38"/>
      <c r="GN789" s="38"/>
      <c r="GO789" s="38"/>
      <c r="GP789" s="2"/>
      <c r="GR789" s="38"/>
      <c r="GS789" s="38"/>
      <c r="GT789" s="38"/>
      <c r="GU789" s="38"/>
      <c r="GV789" s="38"/>
      <c r="GW789" s="38"/>
      <c r="GX789" s="38"/>
      <c r="GY789" s="38"/>
      <c r="GZ789" s="38"/>
      <c r="HA789" s="38"/>
      <c r="HB789" s="38"/>
      <c r="HC789" s="38"/>
      <c r="HD789" s="38"/>
      <c r="HE789" s="38"/>
      <c r="HF789" s="38"/>
      <c r="HG789" s="38"/>
      <c r="HH789" s="38"/>
      <c r="HI789" s="38"/>
      <c r="HJ789" s="38"/>
      <c r="HK789" s="38"/>
      <c r="HL789" s="38"/>
      <c r="HM789" s="38"/>
      <c r="HN789" s="38"/>
      <c r="HP789" s="38"/>
      <c r="HQ789" s="38"/>
      <c r="HR789" s="38"/>
      <c r="HS789" s="38"/>
      <c r="HT789" s="38"/>
      <c r="HU789" s="38"/>
      <c r="HV789" s="38"/>
      <c r="HW789" s="38"/>
      <c r="HX789" s="38"/>
      <c r="HY789" s="38"/>
      <c r="HZ789" s="9"/>
      <c r="IA789" s="9"/>
      <c r="IB789" s="9"/>
      <c r="IC789" s="38"/>
      <c r="ID789" s="38"/>
      <c r="IE789" s="38"/>
      <c r="IF789" s="38"/>
      <c r="IG789" s="38"/>
      <c r="IH789" s="38"/>
      <c r="II789" s="68"/>
      <c r="IJ789" s="68"/>
      <c r="IK789" s="68"/>
      <c r="IL789" s="68"/>
      <c r="IM789" s="68"/>
      <c r="IN789" s="68"/>
      <c r="IO789" s="68"/>
      <c r="IP789" s="68"/>
      <c r="IQ789" s="68"/>
      <c r="IR789" s="68"/>
      <c r="IS789" s="68"/>
      <c r="IT789" s="68"/>
      <c r="IU789" s="68"/>
      <c r="IV789" s="68"/>
      <c r="IW789" s="38"/>
      <c r="IX789" s="38"/>
      <c r="IY789" s="38"/>
      <c r="IZ789" s="9"/>
      <c r="JA789" s="9"/>
      <c r="JB789" s="9"/>
      <c r="JC789" s="38"/>
      <c r="JD789" s="38"/>
      <c r="JE789" s="38"/>
      <c r="JF789" s="38"/>
      <c r="JG789" s="38"/>
      <c r="JH789" s="38"/>
      <c r="JI789" s="68"/>
      <c r="JJ789" s="68"/>
      <c r="JK789" s="68"/>
      <c r="JL789" s="68"/>
      <c r="JM789" s="68"/>
      <c r="JN789" s="68"/>
      <c r="JO789" s="68"/>
      <c r="JP789" s="68"/>
      <c r="JQ789" s="68"/>
      <c r="JR789" s="68"/>
      <c r="JS789" s="68"/>
      <c r="JT789" s="68"/>
      <c r="JU789" s="68"/>
      <c r="JV789" s="68"/>
      <c r="JW789" s="38"/>
      <c r="JX789" s="38"/>
      <c r="JY789" s="38"/>
      <c r="KW789" s="9"/>
      <c r="KX789" s="9"/>
      <c r="KY789" s="9"/>
      <c r="KZ789" s="38"/>
      <c r="LA789" s="38"/>
      <c r="LB789" s="38"/>
      <c r="LC789" s="38"/>
      <c r="LD789" s="38"/>
      <c r="LE789" s="68"/>
      <c r="LF789" s="68"/>
      <c r="LG789" s="68"/>
      <c r="LH789" s="68"/>
      <c r="LI789" s="68"/>
      <c r="LJ789" s="68"/>
      <c r="LK789" s="68"/>
      <c r="LL789" s="68"/>
      <c r="LM789" s="68"/>
      <c r="LN789" s="68"/>
      <c r="LO789" s="68"/>
      <c r="LP789" s="68"/>
      <c r="LQ789" s="68"/>
      <c r="LR789" s="38"/>
      <c r="LS789" s="38"/>
      <c r="LT789" s="38"/>
      <c r="LU789" s="9"/>
      <c r="LV789" s="9"/>
      <c r="LW789" s="9"/>
      <c r="LX789" s="38"/>
      <c r="LY789" s="38"/>
      <c r="LZ789" s="38"/>
      <c r="MA789" s="38"/>
      <c r="MB789" s="68"/>
      <c r="MC789" s="68"/>
      <c r="MD789" s="68"/>
      <c r="ME789" s="68"/>
      <c r="MF789" s="68"/>
      <c r="MG789" s="68"/>
      <c r="MH789" s="68"/>
      <c r="MI789" s="68"/>
      <c r="MJ789" s="68"/>
      <c r="MK789" s="68"/>
      <c r="ML789" s="68"/>
      <c r="MM789" s="68"/>
      <c r="MN789" s="38"/>
      <c r="MO789" s="38"/>
      <c r="MP789" s="38"/>
      <c r="MQ789" s="38"/>
      <c r="MR789" s="38"/>
      <c r="MS789" s="9"/>
      <c r="MT789" s="9"/>
      <c r="MU789" s="38"/>
      <c r="MV789" s="38"/>
      <c r="MW789" s="38"/>
      <c r="MX789" s="38"/>
      <c r="MY789" s="38"/>
      <c r="MZ789" s="68"/>
      <c r="NA789" s="68"/>
      <c r="NB789" s="68"/>
      <c r="NC789" s="68"/>
      <c r="ND789" s="68"/>
      <c r="NE789" s="68"/>
      <c r="NF789" s="68"/>
      <c r="NG789" s="68"/>
      <c r="NH789" s="68"/>
      <c r="NI789" s="68"/>
      <c r="NJ789" s="68"/>
      <c r="NK789" s="68"/>
      <c r="NL789" s="68"/>
      <c r="NM789" s="38"/>
      <c r="NN789" s="38"/>
      <c r="NO789" s="38"/>
      <c r="NP789" s="9"/>
      <c r="NQ789" s="9"/>
      <c r="NR789" s="9"/>
      <c r="NS789" s="38"/>
      <c r="NT789" s="38"/>
      <c r="NU789" s="38"/>
      <c r="NV789" s="38"/>
      <c r="NW789" s="38"/>
      <c r="NX789" s="38"/>
      <c r="NY789" s="68"/>
      <c r="NZ789" s="68"/>
      <c r="OA789" s="68"/>
      <c r="OB789" s="68"/>
      <c r="OC789" s="68"/>
      <c r="OD789" s="68"/>
      <c r="OE789" s="68"/>
      <c r="OF789" s="68"/>
      <c r="OG789" s="68"/>
      <c r="OH789" s="68"/>
      <c r="OI789" s="68"/>
      <c r="OJ789" s="68"/>
      <c r="OK789" s="68"/>
      <c r="OL789" s="38"/>
      <c r="OM789" s="38"/>
      <c r="ON789" s="38"/>
      <c r="OO789" s="9"/>
      <c r="OP789" s="9"/>
      <c r="OQ789" s="9"/>
      <c r="OR789" s="38"/>
      <c r="OS789" s="38"/>
      <c r="OT789" s="38"/>
      <c r="OU789" s="38"/>
      <c r="OV789" s="68"/>
      <c r="OW789" s="68"/>
      <c r="OX789" s="68"/>
      <c r="OY789" s="68"/>
      <c r="OZ789" s="68"/>
      <c r="PA789" s="68"/>
      <c r="PB789" s="68"/>
      <c r="PC789" s="68"/>
      <c r="PD789" s="68"/>
      <c r="PE789" s="68"/>
      <c r="PF789" s="68"/>
      <c r="PG789" s="68"/>
      <c r="PH789" s="38"/>
      <c r="PI789" s="38"/>
      <c r="PJ789" s="38"/>
      <c r="PK789" s="38"/>
      <c r="PL789" s="9"/>
      <c r="PM789" s="9"/>
      <c r="PN789" s="9"/>
      <c r="PO789" s="38"/>
      <c r="PP789" s="38"/>
      <c r="PQ789" s="38"/>
      <c r="PR789" s="38"/>
      <c r="PS789" s="38"/>
      <c r="PT789" s="68"/>
      <c r="PU789" s="68"/>
      <c r="PV789" s="68"/>
      <c r="PW789" s="68"/>
      <c r="PX789" s="68"/>
      <c r="PY789" s="68"/>
      <c r="PZ789" s="68"/>
      <c r="QA789" s="68"/>
      <c r="QB789" s="68"/>
      <c r="QC789" s="68"/>
      <c r="QD789" s="68"/>
      <c r="QE789" s="68"/>
      <c r="QF789" s="68"/>
      <c r="QG789" s="38"/>
      <c r="QH789" s="38"/>
      <c r="QI789" s="38"/>
      <c r="QJ789" s="38"/>
      <c r="QK789" s="9"/>
      <c r="QL789" s="9"/>
      <c r="QM789" s="9"/>
      <c r="QN789" s="38"/>
      <c r="QO789" s="38"/>
      <c r="QP789" s="38"/>
      <c r="QQ789" s="38"/>
      <c r="QR789" s="38"/>
      <c r="QS789" s="38"/>
      <c r="QT789" s="68"/>
      <c r="QU789" s="68"/>
      <c r="QV789" s="68"/>
      <c r="QW789" s="68"/>
      <c r="QX789" s="68"/>
      <c r="QY789" s="68"/>
      <c r="QZ789" s="68"/>
      <c r="RA789" s="68"/>
      <c r="RB789" s="68"/>
      <c r="RC789" s="68"/>
      <c r="RD789" s="68"/>
      <c r="RE789" s="68"/>
      <c r="RF789" s="68"/>
      <c r="RG789" s="68"/>
      <c r="RH789" s="68"/>
      <c r="RI789" s="38"/>
      <c r="RJ789" s="38"/>
      <c r="RK789" s="38"/>
      <c r="RL789" s="38"/>
      <c r="RM789" s="9"/>
      <c r="RN789" s="9"/>
      <c r="RO789" s="9"/>
      <c r="RP789" s="38"/>
      <c r="RQ789" s="38"/>
      <c r="RR789" s="38"/>
      <c r="RS789" s="38"/>
      <c r="RT789" s="68"/>
      <c r="RU789" s="68"/>
      <c r="RV789" s="68"/>
      <c r="RW789" s="68"/>
      <c r="RX789" s="68"/>
      <c r="RY789" s="68"/>
      <c r="RZ789" s="68"/>
      <c r="SA789" s="68"/>
      <c r="SB789" s="68"/>
      <c r="SC789" s="68"/>
      <c r="SD789" s="68"/>
      <c r="SE789" s="68"/>
      <c r="SF789" s="38"/>
      <c r="SG789" s="38"/>
      <c r="SH789" s="38"/>
      <c r="SI789" s="9"/>
      <c r="SJ789" s="9"/>
      <c r="SK789" s="9"/>
      <c r="SL789" s="38"/>
      <c r="SM789" s="38"/>
      <c r="SN789" s="38"/>
      <c r="SO789" s="38"/>
      <c r="SP789" s="68"/>
      <c r="SQ789" s="68"/>
      <c r="SR789" s="68"/>
      <c r="SS789" s="68"/>
      <c r="ST789" s="68"/>
      <c r="SU789" s="68"/>
      <c r="SV789" s="68"/>
      <c r="SW789" s="68"/>
      <c r="SX789" s="68"/>
      <c r="SY789" s="68"/>
      <c r="SZ789" s="68"/>
      <c r="TA789" s="68"/>
      <c r="TB789" s="38"/>
      <c r="TC789" s="38"/>
      <c r="TD789" s="38"/>
      <c r="TE789" s="9"/>
      <c r="TF789" s="9"/>
      <c r="TG789" s="9"/>
      <c r="TN789" s="68"/>
      <c r="TO789" s="68"/>
      <c r="TP789" s="68"/>
      <c r="TQ789" s="68"/>
      <c r="TR789" s="68"/>
      <c r="TS789" s="68"/>
      <c r="TT789" s="68"/>
      <c r="TU789" s="68"/>
      <c r="TV789" s="68"/>
      <c r="TW789" s="68"/>
      <c r="TX789" s="68"/>
      <c r="TY789" s="68"/>
      <c r="TZ789" s="68"/>
      <c r="UA789" s="68"/>
      <c r="UK789" s="68"/>
      <c r="UL789" s="68"/>
      <c r="UM789" s="68"/>
      <c r="UN789" s="68"/>
      <c r="UO789" s="68"/>
      <c r="UP789" s="68"/>
      <c r="UQ789" s="68"/>
      <c r="UR789" s="68"/>
      <c r="US789" s="68"/>
      <c r="UT789" s="68"/>
      <c r="UU789" s="68"/>
      <c r="UV789" s="68"/>
      <c r="VE789" s="9"/>
      <c r="VF789" s="22"/>
      <c r="VG789" s="22"/>
      <c r="VH789"/>
      <c r="VI789"/>
      <c r="VJ789"/>
      <c r="WZ789" s="6" t="s">
        <v>1006</v>
      </c>
      <c r="XA789" s="6" t="s">
        <v>1006</v>
      </c>
      <c r="XB789" s="6" t="s">
        <v>49</v>
      </c>
      <c r="XD789" s="6" t="s">
        <v>3415</v>
      </c>
      <c r="XE789" s="6" t="s">
        <v>542</v>
      </c>
      <c r="XG789" s="6" t="s">
        <v>1006</v>
      </c>
      <c r="XI789" s="6" t="s">
        <v>1006</v>
      </c>
      <c r="XK789"/>
      <c r="XL789" s="3" t="s">
        <v>1006</v>
      </c>
      <c r="XU789" s="3" t="s">
        <v>49</v>
      </c>
      <c r="XV789"/>
      <c r="YB789" s="3" t="s">
        <v>1013</v>
      </c>
      <c r="YJ789" s="3" t="s">
        <v>223</v>
      </c>
    </row>
    <row r="790" spans="1:686" ht="33" hidden="1" customHeight="1" x14ac:dyDescent="0.2">
      <c r="A790" s="3" t="s">
        <v>5637</v>
      </c>
      <c r="F790" s="4" t="s">
        <v>4646</v>
      </c>
      <c r="H790" s="80" t="s">
        <v>6672</v>
      </c>
      <c r="I790" s="80" t="s">
        <v>6673</v>
      </c>
      <c r="K790" s="6">
        <v>44</v>
      </c>
      <c r="M790" s="3" t="s">
        <v>3879</v>
      </c>
      <c r="P790" s="3">
        <v>3</v>
      </c>
      <c r="Q790" s="6" t="s">
        <v>2644</v>
      </c>
      <c r="S790" s="3" t="s">
        <v>75</v>
      </c>
      <c r="T790" s="3" t="s">
        <v>2570</v>
      </c>
      <c r="U790" s="3" t="s">
        <v>2658</v>
      </c>
      <c r="V790" s="3" t="s">
        <v>49</v>
      </c>
      <c r="W790" s="3" t="s">
        <v>2211</v>
      </c>
      <c r="Y790" s="3" t="s">
        <v>2226</v>
      </c>
      <c r="Z790" s="3" t="s">
        <v>2233</v>
      </c>
      <c r="AB790" s="6" t="s">
        <v>2020</v>
      </c>
      <c r="AC790" s="6" t="s">
        <v>218</v>
      </c>
      <c r="AD790" s="3" t="s">
        <v>3792</v>
      </c>
      <c r="AE790" s="3" t="s">
        <v>3791</v>
      </c>
      <c r="AI790" s="3" t="s">
        <v>3793</v>
      </c>
      <c r="AJ790" s="3" t="s">
        <v>542</v>
      </c>
      <c r="AL790"/>
      <c r="AN790" s="91"/>
      <c r="AO790" s="28">
        <v>4</v>
      </c>
      <c r="AP790"/>
      <c r="AQ790"/>
      <c r="AR790" s="98" t="s">
        <v>2762</v>
      </c>
      <c r="AT790" s="98">
        <v>122</v>
      </c>
      <c r="AU790" s="98">
        <v>122</v>
      </c>
      <c r="AV790" s="98">
        <v>0</v>
      </c>
      <c r="AW790" s="98">
        <v>22.29</v>
      </c>
      <c r="AX790" s="98">
        <v>2.2599999999999998</v>
      </c>
      <c r="AY790" s="226" t="s">
        <v>49</v>
      </c>
      <c r="AZ790" s="28" t="s">
        <v>557</v>
      </c>
      <c r="BA790" s="28" t="s">
        <v>542</v>
      </c>
      <c r="BB790" s="28" t="s">
        <v>542</v>
      </c>
      <c r="BC790" s="28" t="s">
        <v>542</v>
      </c>
      <c r="BH790" s="28" t="s">
        <v>2708</v>
      </c>
      <c r="BI790" s="28" t="s">
        <v>1529</v>
      </c>
      <c r="BK790" s="28" t="s">
        <v>1529</v>
      </c>
      <c r="BL790" s="28" t="s">
        <v>448</v>
      </c>
      <c r="BM790" s="28" t="s">
        <v>448</v>
      </c>
      <c r="BN790" s="28" t="s">
        <v>448</v>
      </c>
      <c r="BO790" s="28" t="s">
        <v>448</v>
      </c>
      <c r="BQ790" s="28" t="s">
        <v>4455</v>
      </c>
      <c r="BR790" s="227" t="s">
        <v>2574</v>
      </c>
      <c r="BS790" s="227" t="str">
        <f t="shared" si="27"/>
        <v xml:space="preserve">                </v>
      </c>
      <c r="BT790" s="28" t="s">
        <v>6671</v>
      </c>
      <c r="CE790" s="246" t="s">
        <v>4475</v>
      </c>
      <c r="CF790" s="246" t="s">
        <v>6670</v>
      </c>
      <c r="CH790" s="118" t="s">
        <v>6672</v>
      </c>
      <c r="CI790" s="118" t="s">
        <v>6673</v>
      </c>
      <c r="CL790" s="28">
        <v>41</v>
      </c>
      <c r="GP790" s="2"/>
      <c r="HO790" s="3" t="s">
        <v>542</v>
      </c>
      <c r="VF790" s="3" t="s">
        <v>5023</v>
      </c>
      <c r="VG790" s="8" t="s">
        <v>4526</v>
      </c>
      <c r="VH790" s="3" t="s">
        <v>4501</v>
      </c>
      <c r="VI790"/>
      <c r="VJ790" s="3"/>
      <c r="VO790" s="8" t="s">
        <v>6074</v>
      </c>
      <c r="VQ790" s="3" t="s">
        <v>3879</v>
      </c>
      <c r="VR790" s="91" t="s">
        <v>3879</v>
      </c>
      <c r="VS790" s="91" t="s">
        <v>3879</v>
      </c>
      <c r="VT790" s="18" t="s">
        <v>3879</v>
      </c>
      <c r="VV790" s="99"/>
      <c r="VW790" s="99"/>
      <c r="VX790" s="91"/>
      <c r="VY790" s="91" t="s">
        <v>6074</v>
      </c>
      <c r="VZ790" s="91"/>
      <c r="WA790" s="91"/>
      <c r="WC790" s="91"/>
      <c r="WD790" s="91"/>
      <c r="WE790" s="91"/>
      <c r="WF790" s="91"/>
      <c r="WG790" s="99"/>
      <c r="WN790" s="99"/>
      <c r="WO790" s="99"/>
      <c r="WQ790" s="91"/>
      <c r="WR790" s="91"/>
      <c r="WS790" s="91"/>
      <c r="WT790" s="91"/>
      <c r="WU790" s="91" t="s">
        <v>5838</v>
      </c>
      <c r="WV790" s="99" t="s">
        <v>3922</v>
      </c>
      <c r="WW790" s="91"/>
      <c r="WX790" s="18"/>
      <c r="WZ790" s="18" t="s">
        <v>2570</v>
      </c>
      <c r="XA790" s="18" t="s">
        <v>3791</v>
      </c>
      <c r="XB790" s="18"/>
      <c r="XC790" s="18"/>
      <c r="XD790" s="18" t="s">
        <v>3793</v>
      </c>
      <c r="XE790" s="18" t="s">
        <v>542</v>
      </c>
      <c r="XF790" s="18" t="s">
        <v>2734</v>
      </c>
      <c r="XG790" s="18" t="s">
        <v>2692</v>
      </c>
      <c r="XH790" s="18"/>
      <c r="XI790" s="18"/>
      <c r="XJ790" s="18"/>
      <c r="XK790"/>
      <c r="XL790" s="6" t="s">
        <v>2692</v>
      </c>
      <c r="XM790" s="6" t="s">
        <v>2692</v>
      </c>
      <c r="XV790"/>
      <c r="YI790" s="3" t="s">
        <v>2443</v>
      </c>
      <c r="YJ790" s="3" t="s">
        <v>3880</v>
      </c>
      <c r="YL790" s="3" t="s">
        <v>2573</v>
      </c>
      <c r="YQ790" s="3" t="s">
        <v>3910</v>
      </c>
      <c r="YR790" s="3" t="s">
        <v>3901</v>
      </c>
      <c r="YS790" s="3" t="s">
        <v>2658</v>
      </c>
      <c r="YT790" s="3" t="s">
        <v>49</v>
      </c>
      <c r="YU790" s="3" t="s">
        <v>4079</v>
      </c>
      <c r="YX790" s="3" t="s">
        <v>2734</v>
      </c>
      <c r="YY790" s="3" t="s">
        <v>2211</v>
      </c>
      <c r="ZA790" s="6" t="s">
        <v>2020</v>
      </c>
      <c r="ZC790" s="6" t="s">
        <v>1953</v>
      </c>
    </row>
    <row r="791" spans="1:686" ht="33" hidden="1" customHeight="1" x14ac:dyDescent="0.2">
      <c r="K791" s="6">
        <v>44</v>
      </c>
      <c r="T791" s="3" t="s">
        <v>2571</v>
      </c>
      <c r="AD791" s="3" t="s">
        <v>3795</v>
      </c>
      <c r="AE791" s="3" t="s">
        <v>3794</v>
      </c>
      <c r="AI791" s="3" t="s">
        <v>3796</v>
      </c>
      <c r="AL791"/>
      <c r="AO791" s="28">
        <v>4</v>
      </c>
      <c r="AP791"/>
      <c r="AQ791"/>
      <c r="BH791" s="28" t="s">
        <v>2708</v>
      </c>
      <c r="BS791" s="227" t="str">
        <f t="shared" si="27"/>
        <v xml:space="preserve">                </v>
      </c>
      <c r="CL791" s="28">
        <v>41</v>
      </c>
      <c r="GP791" s="2"/>
      <c r="VF791" s="3" t="s">
        <v>5023</v>
      </c>
      <c r="VG791" s="8" t="s">
        <v>4526</v>
      </c>
      <c r="VH791" s="3" t="s">
        <v>4501</v>
      </c>
      <c r="VI791"/>
      <c r="VJ791" s="3"/>
      <c r="VO791" s="8"/>
      <c r="VT791" s="18"/>
      <c r="WX791" s="18"/>
      <c r="WZ791" s="18" t="s">
        <v>2571</v>
      </c>
      <c r="XA791" s="18" t="s">
        <v>3794</v>
      </c>
      <c r="XB791" s="18"/>
      <c r="XC791" s="18"/>
      <c r="XD791" s="18" t="s">
        <v>3796</v>
      </c>
      <c r="XE791" s="18"/>
      <c r="XF791" s="18" t="s">
        <v>2734</v>
      </c>
      <c r="XG791" s="18" t="s">
        <v>2692</v>
      </c>
      <c r="XH791" s="18"/>
      <c r="XI791" s="18"/>
      <c r="XJ791" s="18"/>
      <c r="XK791"/>
      <c r="XL791" s="6" t="s">
        <v>2692</v>
      </c>
      <c r="XM791" s="6" t="s">
        <v>2692</v>
      </c>
      <c r="XV791"/>
      <c r="YJ791" s="3" t="s">
        <v>3880</v>
      </c>
      <c r="YX791" s="3" t="s">
        <v>2734</v>
      </c>
    </row>
    <row r="792" spans="1:686" ht="33" hidden="1" customHeight="1" x14ac:dyDescent="0.2">
      <c r="K792" s="6">
        <v>44</v>
      </c>
      <c r="T792" s="3" t="s">
        <v>2572</v>
      </c>
      <c r="AE792" s="3" t="s">
        <v>3797</v>
      </c>
      <c r="AI792" s="3" t="s">
        <v>3798</v>
      </c>
      <c r="AL792"/>
      <c r="AO792"/>
      <c r="AP792"/>
      <c r="AQ792"/>
      <c r="BH792" s="28" t="s">
        <v>2708</v>
      </c>
      <c r="BS792" s="227" t="str">
        <f t="shared" si="27"/>
        <v xml:space="preserve">                </v>
      </c>
      <c r="CL792" s="28">
        <v>40</v>
      </c>
      <c r="GP792" s="2"/>
      <c r="VF792" s="3" t="s">
        <v>5024</v>
      </c>
      <c r="VG792" s="3" t="s">
        <v>4527</v>
      </c>
      <c r="VH792" s="3" t="s">
        <v>4501</v>
      </c>
      <c r="VI792" s="3">
        <v>72</v>
      </c>
      <c r="VJ792" s="22"/>
      <c r="VO792" s="8"/>
      <c r="VT792" s="18"/>
      <c r="WX792" s="18"/>
      <c r="WZ792" s="18" t="s">
        <v>2572</v>
      </c>
      <c r="XA792" s="18" t="s">
        <v>3797</v>
      </c>
      <c r="XB792" s="18"/>
      <c r="XC792" s="18"/>
      <c r="XD792" s="18" t="s">
        <v>3798</v>
      </c>
      <c r="XE792" s="18"/>
      <c r="XF792" s="18"/>
      <c r="XG792" s="18" t="s">
        <v>1013</v>
      </c>
      <c r="XH792" s="18"/>
      <c r="XI792" s="18"/>
      <c r="XJ792" s="18"/>
      <c r="XK792"/>
      <c r="XL792" s="6" t="s">
        <v>1013</v>
      </c>
      <c r="XM792" s="6" t="s">
        <v>1013</v>
      </c>
      <c r="XV792"/>
      <c r="YJ792" s="3" t="s">
        <v>3880</v>
      </c>
    </row>
    <row r="793" spans="1:686" s="8" customFormat="1" ht="33" hidden="1" customHeight="1" x14ac:dyDescent="0.2">
      <c r="A793" s="3"/>
      <c r="B793" s="3"/>
      <c r="C793" s="3"/>
      <c r="D793" s="3"/>
      <c r="E793" s="3"/>
      <c r="F793" s="4" t="s">
        <v>4545</v>
      </c>
      <c r="G793" s="80"/>
      <c r="H793" s="80"/>
      <c r="I793" s="80"/>
      <c r="J793" s="80"/>
      <c r="K793" s="18"/>
      <c r="L793" s="18"/>
      <c r="M793" s="8" t="s">
        <v>3071</v>
      </c>
      <c r="P793" s="8">
        <v>2</v>
      </c>
      <c r="Q793" s="8" t="s">
        <v>2328</v>
      </c>
      <c r="T793" s="3" t="s">
        <v>1719</v>
      </c>
      <c r="U793" s="8" t="s">
        <v>1703</v>
      </c>
      <c r="V793" s="8" t="s">
        <v>1720</v>
      </c>
      <c r="W793" s="8" t="s">
        <v>2211</v>
      </c>
      <c r="Y793" s="8" t="s">
        <v>2229</v>
      </c>
      <c r="Z793" s="8" t="s">
        <v>2166</v>
      </c>
      <c r="AA793" s="8" t="s">
        <v>2251</v>
      </c>
      <c r="AB793" s="18" t="s">
        <v>1837</v>
      </c>
      <c r="AC793" s="8" t="s">
        <v>145</v>
      </c>
      <c r="AE793" s="8" t="s">
        <v>1719</v>
      </c>
      <c r="AF793" s="8" t="s">
        <v>987</v>
      </c>
      <c r="AG793" s="3"/>
      <c r="AH793" s="3"/>
      <c r="AJ793" s="8" t="s">
        <v>542</v>
      </c>
      <c r="AK793" s="3"/>
      <c r="AM793" s="6"/>
      <c r="AN793" s="91"/>
      <c r="AO793" s="207"/>
      <c r="AP793" s="207"/>
      <c r="AQ793" s="207"/>
      <c r="AR793" s="207" t="s">
        <v>2762</v>
      </c>
      <c r="AS793" s="28"/>
      <c r="AT793" s="207" t="s">
        <v>2911</v>
      </c>
      <c r="AU793" s="207" t="s">
        <v>2911</v>
      </c>
      <c r="AV793" s="207">
        <v>0</v>
      </c>
      <c r="AW793" s="207" t="s">
        <v>2913</v>
      </c>
      <c r="AX793" s="207" t="s">
        <v>2914</v>
      </c>
      <c r="AY793" s="262" t="s">
        <v>2912</v>
      </c>
      <c r="AZ793" s="207" t="s">
        <v>557</v>
      </c>
      <c r="BA793" s="207" t="s">
        <v>557</v>
      </c>
      <c r="BB793" s="207" t="s">
        <v>542</v>
      </c>
      <c r="BC793" s="28" t="s">
        <v>1760</v>
      </c>
      <c r="BD793" s="207"/>
      <c r="BE793" s="207"/>
      <c r="BF793" s="207"/>
      <c r="BG793" s="207"/>
      <c r="BH793" s="207" t="s">
        <v>2708</v>
      </c>
      <c r="BI793" s="207" t="s">
        <v>1529</v>
      </c>
      <c r="BJ793" s="207"/>
      <c r="BK793" s="207" t="s">
        <v>1529</v>
      </c>
      <c r="BL793" s="207">
        <v>2</v>
      </c>
      <c r="BM793" s="207" t="s">
        <v>448</v>
      </c>
      <c r="BN793" s="207" t="s">
        <v>448</v>
      </c>
      <c r="BO793" s="207" t="s">
        <v>448</v>
      </c>
      <c r="BP793" s="207"/>
      <c r="BQ793" s="207" t="s">
        <v>4455</v>
      </c>
      <c r="BR793" s="227" t="s">
        <v>1758</v>
      </c>
      <c r="BS793" s="227" t="str">
        <f t="shared" si="27"/>
        <v xml:space="preserve">EDE-Q-G EDE-Q-R  EDE-Q-WC  EDE-Q-SC  EDE-Q-EC  BMI         </v>
      </c>
      <c r="BT793" s="207" t="s">
        <v>4448</v>
      </c>
      <c r="BU793" s="207" t="s">
        <v>8196</v>
      </c>
      <c r="BV793" s="207"/>
      <c r="BW793" s="207"/>
      <c r="BX793" s="207"/>
      <c r="BY793" s="207"/>
      <c r="BZ793" s="207"/>
      <c r="CA793" s="207"/>
      <c r="CB793" s="207"/>
      <c r="CC793" s="207"/>
      <c r="CD793" s="207"/>
      <c r="CE793" s="207" t="s">
        <v>4460</v>
      </c>
      <c r="CF793" s="207" t="s">
        <v>4460</v>
      </c>
      <c r="CG793" s="118"/>
      <c r="CH793" s="118"/>
      <c r="CI793" s="118"/>
      <c r="CJ793" s="118"/>
      <c r="CK793" s="207"/>
      <c r="CL793" s="207">
        <v>24</v>
      </c>
      <c r="CM793" s="207">
        <v>24</v>
      </c>
      <c r="CN793" s="8" t="s">
        <v>4893</v>
      </c>
      <c r="CO793" s="8">
        <v>24</v>
      </c>
      <c r="CX793" s="65"/>
      <c r="CY793" s="65"/>
      <c r="CZ793" s="65"/>
      <c r="DA793" s="65"/>
      <c r="DB793" s="65"/>
      <c r="DC793" s="65"/>
      <c r="DD793" s="3" t="s">
        <v>4143</v>
      </c>
      <c r="DF793" s="3" t="s">
        <v>4143</v>
      </c>
      <c r="DG793" s="36">
        <v>3.81</v>
      </c>
      <c r="DH793" s="36">
        <v>1.18</v>
      </c>
      <c r="DI793" s="36"/>
      <c r="DJ793" s="36">
        <v>2.59</v>
      </c>
      <c r="DK793" s="36">
        <v>0.89</v>
      </c>
      <c r="DL793" s="36"/>
      <c r="DM793" s="65"/>
      <c r="DN793" s="65"/>
      <c r="DO793" s="65"/>
      <c r="DP793" s="65"/>
      <c r="DQ793" s="65"/>
      <c r="DR793" s="65"/>
      <c r="DS793" s="65"/>
      <c r="DT793" s="65"/>
      <c r="DU793" s="65"/>
      <c r="DV793" s="65"/>
      <c r="DW793" s="65"/>
      <c r="DX793" s="65"/>
      <c r="DY793" s="65"/>
      <c r="DZ793" s="65"/>
      <c r="EA793" s="36"/>
      <c r="EB793" s="36"/>
      <c r="EC793" s="36"/>
      <c r="ED793" s="36"/>
      <c r="EE793" s="36"/>
      <c r="EG793" s="36"/>
      <c r="EH793" s="36"/>
      <c r="EI793" s="36"/>
      <c r="EJ793" s="3"/>
      <c r="EM793" s="36"/>
      <c r="EN793" s="36"/>
      <c r="EO793" s="36"/>
      <c r="EP793" s="36"/>
      <c r="EQ793" s="36"/>
      <c r="ER793" s="36"/>
      <c r="ES793" s="65"/>
      <c r="ET793" s="65"/>
      <c r="EU793" s="65"/>
      <c r="EV793" s="65"/>
      <c r="EW793" s="65"/>
      <c r="EX793" s="65"/>
      <c r="EY793" s="65"/>
      <c r="EZ793" s="65"/>
      <c r="FA793" s="65"/>
      <c r="FB793" s="65"/>
      <c r="FC793" s="65"/>
      <c r="FD793" s="65"/>
      <c r="FE793" s="65"/>
      <c r="FF793" s="65"/>
      <c r="FG793" s="36"/>
      <c r="FH793" s="36"/>
      <c r="FI793" s="36"/>
      <c r="FJ793" s="36"/>
      <c r="FL793" s="36"/>
      <c r="FM793" s="36"/>
      <c r="FN793" s="36"/>
      <c r="FO793" s="3" t="s">
        <v>4164</v>
      </c>
      <c r="FP793" s="3"/>
      <c r="FS793" s="36"/>
      <c r="FT793" s="36"/>
      <c r="FU793" s="36"/>
      <c r="FV793" s="36"/>
      <c r="FW793" s="36"/>
      <c r="FX793" s="36"/>
      <c r="FY793" s="65"/>
      <c r="FZ793" s="65"/>
      <c r="GA793" s="65"/>
      <c r="GB793" s="65"/>
      <c r="GC793" s="65"/>
      <c r="GD793" s="65"/>
      <c r="GE793" s="65"/>
      <c r="GF793" s="65"/>
      <c r="GG793" s="65"/>
      <c r="GH793" s="65"/>
      <c r="GI793" s="65"/>
      <c r="GJ793" s="65"/>
      <c r="GK793" s="65"/>
      <c r="GL793" s="65"/>
      <c r="GM793" s="36"/>
      <c r="GN793" s="36"/>
      <c r="GO793" s="36"/>
      <c r="GP793" s="2"/>
      <c r="GR793" s="36"/>
      <c r="GS793" s="36"/>
      <c r="GT793" s="36"/>
      <c r="GU793" s="36"/>
      <c r="GV793" s="36"/>
      <c r="GW793" s="36"/>
      <c r="GX793" s="36"/>
      <c r="GY793" s="36"/>
      <c r="GZ793" s="36"/>
      <c r="HA793" s="36"/>
      <c r="HB793" s="36"/>
      <c r="HC793" s="36"/>
      <c r="HD793" s="36"/>
      <c r="HE793" s="36"/>
      <c r="HF793" s="36"/>
      <c r="HG793" s="36"/>
      <c r="HH793" s="36"/>
      <c r="HI793" s="36"/>
      <c r="HJ793" s="36"/>
      <c r="HK793" s="36"/>
      <c r="HL793" s="36"/>
      <c r="HM793" s="36"/>
      <c r="HN793" s="36"/>
      <c r="HO793" s="8" t="s">
        <v>669</v>
      </c>
      <c r="HP793" s="36"/>
      <c r="HQ793" s="36"/>
      <c r="HR793" s="36"/>
      <c r="HS793" s="36"/>
      <c r="HT793" s="36"/>
      <c r="HU793" s="36"/>
      <c r="HV793" s="36"/>
      <c r="HW793" s="36"/>
      <c r="HX793" s="36"/>
      <c r="HY793" s="36"/>
      <c r="HZ793" s="3" t="s">
        <v>4148</v>
      </c>
      <c r="IC793" s="36"/>
      <c r="ID793" s="36"/>
      <c r="IE793" s="36"/>
      <c r="IF793" s="36"/>
      <c r="IG793" s="36"/>
      <c r="IH793" s="36"/>
      <c r="II793" s="65"/>
      <c r="IJ793" s="65"/>
      <c r="IK793" s="65"/>
      <c r="IL793" s="65"/>
      <c r="IM793" s="65"/>
      <c r="IN793" s="65"/>
      <c r="IO793" s="65"/>
      <c r="IP793" s="65"/>
      <c r="IQ793" s="65"/>
      <c r="IR793" s="65"/>
      <c r="IS793" s="65"/>
      <c r="IT793" s="65"/>
      <c r="IU793" s="65"/>
      <c r="IV793" s="65"/>
      <c r="IW793" s="36"/>
      <c r="IX793" s="36"/>
      <c r="IY793" s="36"/>
      <c r="IZ793" s="3" t="s">
        <v>4149</v>
      </c>
      <c r="JC793" s="36"/>
      <c r="JD793" s="36"/>
      <c r="JE793" s="36"/>
      <c r="JF793" s="36"/>
      <c r="JG793" s="36"/>
      <c r="JH793" s="36"/>
      <c r="JI793" s="65"/>
      <c r="JJ793" s="65"/>
      <c r="JK793" s="65"/>
      <c r="JL793" s="65"/>
      <c r="JM793" s="65"/>
      <c r="JN793" s="65"/>
      <c r="JO793" s="65"/>
      <c r="JP793" s="65"/>
      <c r="JQ793" s="65"/>
      <c r="JR793" s="65"/>
      <c r="JS793" s="65"/>
      <c r="JT793" s="65"/>
      <c r="JU793" s="65"/>
      <c r="JV793" s="65"/>
      <c r="JW793" s="36"/>
      <c r="JX793" s="36"/>
      <c r="JY793" s="36"/>
      <c r="JZ793" s="13"/>
      <c r="KA793" s="19"/>
      <c r="KB793" s="19"/>
      <c r="KC793" s="19"/>
      <c r="KD793" s="19"/>
      <c r="KE793" s="19"/>
      <c r="KF793" s="19"/>
      <c r="KG793" s="72"/>
      <c r="KH793" s="72"/>
      <c r="KI793" s="72"/>
      <c r="KJ793" s="72"/>
      <c r="KK793" s="65"/>
      <c r="KL793" s="65"/>
      <c r="KM793" s="65"/>
      <c r="KN793" s="65"/>
      <c r="KO793" s="65"/>
      <c r="KP793" s="65"/>
      <c r="KQ793" s="65"/>
      <c r="KR793" s="65"/>
      <c r="KW793" s="3" t="s">
        <v>4139</v>
      </c>
      <c r="KX793" s="8" t="s">
        <v>4311</v>
      </c>
      <c r="KY793" s="8" t="s">
        <v>4311</v>
      </c>
      <c r="KZ793" s="36"/>
      <c r="LA793" s="36"/>
      <c r="LB793" s="36"/>
      <c r="LC793" s="36"/>
      <c r="LD793" s="36"/>
      <c r="LE793" s="65"/>
      <c r="LF793" s="65"/>
      <c r="LG793" s="65"/>
      <c r="LH793" s="65"/>
      <c r="LI793" s="65"/>
      <c r="LJ793" s="65"/>
      <c r="LK793" s="65"/>
      <c r="LL793" s="65"/>
      <c r="LM793" s="65"/>
      <c r="LN793" s="65"/>
      <c r="LO793" s="65"/>
      <c r="LP793" s="65"/>
      <c r="LQ793" s="65"/>
      <c r="LR793" s="36"/>
      <c r="LS793" s="36"/>
      <c r="LT793" s="36"/>
      <c r="LU793" s="3"/>
      <c r="LX793" s="36"/>
      <c r="LY793" s="36"/>
      <c r="LZ793" s="36"/>
      <c r="MA793" s="36"/>
      <c r="MB793" s="65"/>
      <c r="MC793" s="65"/>
      <c r="MD793" s="65"/>
      <c r="ME793" s="65"/>
      <c r="MF793" s="65"/>
      <c r="MG793" s="65"/>
      <c r="MH793" s="65"/>
      <c r="MI793" s="65"/>
      <c r="MJ793" s="65"/>
      <c r="MK793" s="65"/>
      <c r="ML793" s="65"/>
      <c r="MM793" s="65"/>
      <c r="MN793" s="36"/>
      <c r="MO793" s="36"/>
      <c r="MP793" s="36"/>
      <c r="MQ793" s="36"/>
      <c r="MR793" s="36"/>
      <c r="MS793" s="3" t="s">
        <v>4104</v>
      </c>
      <c r="MU793" s="36"/>
      <c r="MV793" s="36"/>
      <c r="MW793" s="36"/>
      <c r="MX793" s="36"/>
      <c r="MY793" s="36"/>
      <c r="MZ793" s="65"/>
      <c r="NA793" s="65"/>
      <c r="NB793" s="65"/>
      <c r="NC793" s="65"/>
      <c r="ND793" s="65"/>
      <c r="NE793" s="65"/>
      <c r="NF793" s="65"/>
      <c r="NG793" s="65"/>
      <c r="NH793" s="65"/>
      <c r="NI793" s="65"/>
      <c r="NJ793" s="65"/>
      <c r="NK793" s="65"/>
      <c r="NL793" s="65"/>
      <c r="NM793" s="36"/>
      <c r="NN793" s="36"/>
      <c r="NO793" s="36"/>
      <c r="NP793" s="3"/>
      <c r="NS793" s="36"/>
      <c r="NT793" s="36"/>
      <c r="NU793" s="36"/>
      <c r="NV793" s="36"/>
      <c r="NW793" s="36"/>
      <c r="NX793" s="36"/>
      <c r="NY793" s="65"/>
      <c r="NZ793" s="65"/>
      <c r="OA793" s="65"/>
      <c r="OB793" s="65"/>
      <c r="OC793" s="65"/>
      <c r="OD793" s="65"/>
      <c r="OE793" s="65"/>
      <c r="OF793" s="65"/>
      <c r="OG793" s="65"/>
      <c r="OH793" s="65"/>
      <c r="OI793" s="65"/>
      <c r="OJ793" s="65"/>
      <c r="OK793" s="65"/>
      <c r="OL793" s="36"/>
      <c r="OM793" s="36"/>
      <c r="ON793" s="36"/>
      <c r="OO793" s="3"/>
      <c r="OR793" s="36"/>
      <c r="OS793" s="36"/>
      <c r="OT793" s="36"/>
      <c r="OU793" s="36"/>
      <c r="OV793" s="65"/>
      <c r="OW793" s="65"/>
      <c r="OX793" s="65"/>
      <c r="OY793" s="65"/>
      <c r="OZ793" s="65"/>
      <c r="PA793" s="65"/>
      <c r="PB793" s="65"/>
      <c r="PC793" s="65"/>
      <c r="PD793" s="65"/>
      <c r="PE793" s="65"/>
      <c r="PF793" s="65"/>
      <c r="PG793" s="65"/>
      <c r="PH793" s="36"/>
      <c r="PI793" s="36"/>
      <c r="PJ793" s="36"/>
      <c r="PK793" s="36"/>
      <c r="PL793" s="3"/>
      <c r="PO793" s="36"/>
      <c r="PP793" s="36"/>
      <c r="PQ793" s="36"/>
      <c r="PR793" s="36"/>
      <c r="PS793" s="36"/>
      <c r="PT793" s="65"/>
      <c r="PU793" s="65"/>
      <c r="PV793" s="65"/>
      <c r="PW793" s="65"/>
      <c r="PX793" s="65"/>
      <c r="PY793" s="65"/>
      <c r="PZ793" s="65"/>
      <c r="QA793" s="65"/>
      <c r="QB793" s="65"/>
      <c r="QC793" s="65"/>
      <c r="QD793" s="65"/>
      <c r="QE793" s="65"/>
      <c r="QF793" s="65"/>
      <c r="QG793" s="36"/>
      <c r="QH793" s="36"/>
      <c r="QI793" s="36"/>
      <c r="QJ793" s="36"/>
      <c r="QK793" s="3"/>
      <c r="QN793" s="36"/>
      <c r="QO793" s="36"/>
      <c r="QP793" s="36"/>
      <c r="QQ793" s="36"/>
      <c r="QR793" s="36"/>
      <c r="QS793" s="36"/>
      <c r="QT793" s="65"/>
      <c r="QU793" s="65"/>
      <c r="QV793" s="65"/>
      <c r="QW793" s="65"/>
      <c r="QX793" s="65"/>
      <c r="QY793" s="65"/>
      <c r="QZ793" s="65"/>
      <c r="RA793" s="65"/>
      <c r="RB793" s="65"/>
      <c r="RC793" s="65"/>
      <c r="RD793" s="65"/>
      <c r="RE793" s="65"/>
      <c r="RF793" s="65"/>
      <c r="RG793" s="65"/>
      <c r="RH793" s="65"/>
      <c r="RI793" s="36"/>
      <c r="RJ793" s="36"/>
      <c r="RK793" s="36"/>
      <c r="RL793" s="36"/>
      <c r="RM793" s="3"/>
      <c r="RP793" s="36"/>
      <c r="RQ793" s="36"/>
      <c r="RR793" s="36"/>
      <c r="RS793" s="36"/>
      <c r="RT793" s="65"/>
      <c r="RU793" s="65"/>
      <c r="RV793" s="65"/>
      <c r="RW793" s="65"/>
      <c r="RX793" s="65"/>
      <c r="RY793" s="65"/>
      <c r="RZ793" s="65"/>
      <c r="SA793" s="65"/>
      <c r="SB793" s="65"/>
      <c r="SC793" s="65"/>
      <c r="SD793" s="65"/>
      <c r="SE793" s="65"/>
      <c r="SF793" s="36"/>
      <c r="SG793" s="36"/>
      <c r="SH793" s="36"/>
      <c r="SI793" s="3"/>
      <c r="SL793" s="36"/>
      <c r="SM793" s="36"/>
      <c r="SN793" s="36"/>
      <c r="SO793" s="36"/>
      <c r="SP793" s="65"/>
      <c r="SQ793" s="65"/>
      <c r="SR793" s="65"/>
      <c r="SS793" s="65"/>
      <c r="ST793" s="65"/>
      <c r="SU793" s="65"/>
      <c r="SV793" s="65"/>
      <c r="SW793" s="65"/>
      <c r="SX793" s="65"/>
      <c r="SY793" s="65"/>
      <c r="SZ793" s="65"/>
      <c r="TA793" s="65"/>
      <c r="TB793" s="36"/>
      <c r="TC793" s="36"/>
      <c r="TD793" s="36"/>
      <c r="TE793" s="3"/>
      <c r="TH793" s="36"/>
      <c r="TI793" s="36"/>
      <c r="TJ793" s="36"/>
      <c r="TK793" s="36"/>
      <c r="TL793" s="36"/>
      <c r="TM793" s="36"/>
      <c r="TN793" s="65"/>
      <c r="TO793" s="65"/>
      <c r="TP793" s="65"/>
      <c r="TQ793" s="65"/>
      <c r="TR793" s="65"/>
      <c r="TS793" s="65"/>
      <c r="TT793" s="65"/>
      <c r="TU793" s="65"/>
      <c r="TV793" s="65"/>
      <c r="TW793" s="65"/>
      <c r="TX793" s="65"/>
      <c r="TY793" s="65"/>
      <c r="TZ793" s="65"/>
      <c r="UA793" s="65"/>
      <c r="UB793" s="36"/>
      <c r="UC793" s="36"/>
      <c r="UD793" s="36"/>
      <c r="UE793" s="3"/>
      <c r="UG793" s="36"/>
      <c r="UH793" s="36"/>
      <c r="UI793" s="36"/>
      <c r="UJ793" s="36"/>
      <c r="UK793" s="65"/>
      <c r="UL793" s="65"/>
      <c r="UM793" s="65"/>
      <c r="UN793" s="65"/>
      <c r="UO793" s="65"/>
      <c r="UP793" s="65"/>
      <c r="UQ793" s="65"/>
      <c r="UR793" s="65"/>
      <c r="US793" s="65"/>
      <c r="UT793" s="65"/>
      <c r="UU793" s="65"/>
      <c r="UV793" s="65"/>
      <c r="UW793" s="36"/>
      <c r="UX793" s="36"/>
      <c r="UY793" s="36"/>
      <c r="VF793" s="8" t="s">
        <v>5002</v>
      </c>
      <c r="VG793" s="8" t="s">
        <v>5112</v>
      </c>
      <c r="VH793" s="3" t="s">
        <v>4501</v>
      </c>
      <c r="VI793" s="8">
        <v>8</v>
      </c>
      <c r="VJ793" s="8">
        <v>33.299999999999997</v>
      </c>
      <c r="VO793" s="8" t="s">
        <v>6134</v>
      </c>
      <c r="VQ793" s="8" t="s">
        <v>3071</v>
      </c>
      <c r="VR793" s="91" t="s">
        <v>3071</v>
      </c>
      <c r="VS793" s="91" t="s">
        <v>3071</v>
      </c>
      <c r="VT793" s="18" t="s">
        <v>3071</v>
      </c>
      <c r="VU793"/>
      <c r="VV793" s="99"/>
      <c r="VW793" s="99"/>
      <c r="VX793" s="91" t="s">
        <v>6135</v>
      </c>
      <c r="VY793" s="91" t="s">
        <v>6134</v>
      </c>
      <c r="VZ793" s="91"/>
      <c r="WA793" s="91"/>
      <c r="WC793" s="91"/>
      <c r="WD793" s="91"/>
      <c r="WE793" s="91"/>
      <c r="WF793" s="91"/>
      <c r="WG793" s="99"/>
      <c r="WH793" s="2"/>
      <c r="WI793" s="2"/>
      <c r="WJ793" s="2"/>
      <c r="WK793" s="2"/>
      <c r="WL793" s="2"/>
      <c r="WM793" s="2"/>
      <c r="WN793" s="99"/>
      <c r="WO793" s="99"/>
      <c r="WQ793" s="91"/>
      <c r="WR793" s="91"/>
      <c r="WS793" s="91"/>
      <c r="WT793" s="91"/>
      <c r="WU793" s="91" t="s">
        <v>776</v>
      </c>
      <c r="WV793" s="99" t="s">
        <v>776</v>
      </c>
      <c r="WW793" s="91"/>
      <c r="WX793" s="18"/>
      <c r="WZ793" s="18" t="s">
        <v>1719</v>
      </c>
      <c r="XA793" s="18" t="s">
        <v>1719</v>
      </c>
      <c r="XB793" s="18" t="s">
        <v>987</v>
      </c>
      <c r="XC793" s="18"/>
      <c r="XD793" s="18"/>
      <c r="XE793" s="18" t="s">
        <v>542</v>
      </c>
      <c r="XF793" s="18" t="s">
        <v>2703</v>
      </c>
      <c r="XG793" s="18" t="s">
        <v>1285</v>
      </c>
      <c r="XH793" s="18"/>
      <c r="XI793" s="18"/>
      <c r="XJ793" s="18"/>
      <c r="XK793" s="3"/>
      <c r="XL793" s="6" t="s">
        <v>1285</v>
      </c>
      <c r="XM793" s="6" t="s">
        <v>1285</v>
      </c>
      <c r="XN793" s="6"/>
      <c r="XO793" s="6"/>
      <c r="XP793" s="6"/>
      <c r="XQ793" s="6"/>
      <c r="XS793" s="6"/>
      <c r="XT793" s="6"/>
      <c r="XU793" s="8" t="s">
        <v>987</v>
      </c>
      <c r="XW793" s="6"/>
      <c r="XX793" s="3"/>
      <c r="XY793" s="3"/>
      <c r="XZ793" s="6"/>
      <c r="YA793" s="6"/>
      <c r="YB793" s="3"/>
      <c r="YC793" s="3"/>
      <c r="YD793" s="3"/>
      <c r="YH793" s="6"/>
      <c r="YI793" s="8" t="s">
        <v>1534</v>
      </c>
      <c r="YJ793" s="8" t="s">
        <v>1838</v>
      </c>
      <c r="YK793" s="3"/>
      <c r="YL793" s="3" t="s">
        <v>1722</v>
      </c>
      <c r="YM793" s="3"/>
      <c r="YN793" s="3"/>
      <c r="YO793" s="3"/>
      <c r="YP793" s="3"/>
      <c r="YQ793" s="3" t="s">
        <v>776</v>
      </c>
      <c r="YR793" s="3" t="s">
        <v>776</v>
      </c>
      <c r="YS793" s="3" t="s">
        <v>1703</v>
      </c>
      <c r="YT793" s="3" t="s">
        <v>1720</v>
      </c>
      <c r="YU793" s="3" t="s">
        <v>4062</v>
      </c>
      <c r="YV793" s="3" t="s">
        <v>3073</v>
      </c>
      <c r="YW793" s="6"/>
      <c r="YX793" s="8" t="s">
        <v>2703</v>
      </c>
      <c r="YY793" s="3" t="s">
        <v>2127</v>
      </c>
      <c r="YZ793" s="3"/>
      <c r="ZA793" s="6" t="s">
        <v>1837</v>
      </c>
      <c r="ZB793" s="3"/>
      <c r="ZC793" s="3" t="s">
        <v>1980</v>
      </c>
      <c r="ZD793" s="24"/>
      <c r="ZF793" s="24"/>
      <c r="ZH793" s="13" t="s">
        <v>1329</v>
      </c>
      <c r="ZI793" s="3" t="s">
        <v>49</v>
      </c>
      <c r="ZJ793" s="3" t="s">
        <v>1759</v>
      </c>
    </row>
    <row r="794" spans="1:686" s="8" customFormat="1" ht="33" hidden="1" customHeight="1" x14ac:dyDescent="0.2">
      <c r="A794" s="3"/>
      <c r="B794" s="3"/>
      <c r="C794" s="3"/>
      <c r="D794" s="3"/>
      <c r="E794" s="3"/>
      <c r="F794" s="4"/>
      <c r="G794" s="80"/>
      <c r="H794" s="80"/>
      <c r="I794" s="80"/>
      <c r="J794" s="80"/>
      <c r="K794" s="18"/>
      <c r="L794" s="18"/>
      <c r="T794" s="3" t="s">
        <v>1721</v>
      </c>
      <c r="AB794" s="18"/>
      <c r="AD794" s="8" t="s">
        <v>49</v>
      </c>
      <c r="AE794" s="8" t="s">
        <v>1721</v>
      </c>
      <c r="AF794" s="8" t="s">
        <v>49</v>
      </c>
      <c r="AG794" s="3"/>
      <c r="AH794" s="3"/>
      <c r="AI794" s="8" t="s">
        <v>1721</v>
      </c>
      <c r="AK794" s="3"/>
      <c r="AM794" s="6"/>
      <c r="AN794" s="3"/>
      <c r="AO794" s="207"/>
      <c r="AP794" s="207"/>
      <c r="AQ794" s="207"/>
      <c r="AR794" s="207"/>
      <c r="AS794" s="28"/>
      <c r="AT794" s="207"/>
      <c r="AU794" s="207"/>
      <c r="AV794" s="207"/>
      <c r="AW794" s="207"/>
      <c r="AX794" s="207"/>
      <c r="AY794" s="262"/>
      <c r="AZ794" s="207"/>
      <c r="BA794" s="207"/>
      <c r="BB794" s="207"/>
      <c r="BC794" s="28"/>
      <c r="BD794" s="207"/>
      <c r="BE794" s="207"/>
      <c r="BF794" s="207"/>
      <c r="BG794" s="207"/>
      <c r="BH794" s="207" t="s">
        <v>2708</v>
      </c>
      <c r="BI794" s="207"/>
      <c r="BJ794" s="207"/>
      <c r="BK794" s="207"/>
      <c r="BL794" s="207"/>
      <c r="BM794" s="207"/>
      <c r="BN794" s="207"/>
      <c r="BO794" s="207"/>
      <c r="BP794" s="207"/>
      <c r="BQ794" s="207" t="s">
        <v>4455</v>
      </c>
      <c r="BR794" s="227"/>
      <c r="BS794" s="227" t="str">
        <f t="shared" si="27"/>
        <v xml:space="preserve">                </v>
      </c>
      <c r="BT794" s="207"/>
      <c r="BU794" s="207"/>
      <c r="BV794" s="207"/>
      <c r="BW794" s="207"/>
      <c r="BX794" s="207"/>
      <c r="BY794" s="207"/>
      <c r="BZ794" s="207"/>
      <c r="CA794" s="207"/>
      <c r="CB794" s="207"/>
      <c r="CC794" s="207"/>
      <c r="CD794" s="207"/>
      <c r="CE794" s="207"/>
      <c r="CF794" s="207"/>
      <c r="CG794" s="118"/>
      <c r="CH794" s="118"/>
      <c r="CI794" s="118"/>
      <c r="CJ794" s="118"/>
      <c r="CK794" s="207"/>
      <c r="CL794" s="207">
        <v>23</v>
      </c>
      <c r="CM794" s="207">
        <v>23</v>
      </c>
      <c r="CO794" s="8">
        <v>23</v>
      </c>
      <c r="CX794" s="65"/>
      <c r="CY794" s="65"/>
      <c r="CZ794" s="65"/>
      <c r="DA794" s="65"/>
      <c r="DB794" s="65"/>
      <c r="DC794" s="65"/>
      <c r="DD794" s="3"/>
      <c r="DG794" s="36">
        <v>3.5</v>
      </c>
      <c r="DH794" s="36">
        <v>0.95</v>
      </c>
      <c r="DI794" s="36"/>
      <c r="DJ794" s="36">
        <v>3.39</v>
      </c>
      <c r="DK794" s="36">
        <v>0.8</v>
      </c>
      <c r="DL794" s="36"/>
      <c r="DM794" s="65"/>
      <c r="DN794" s="65"/>
      <c r="DO794" s="65"/>
      <c r="DP794" s="65"/>
      <c r="DQ794" s="65"/>
      <c r="DR794" s="65"/>
      <c r="DS794" s="65"/>
      <c r="DT794" s="65"/>
      <c r="DU794" s="65"/>
      <c r="DV794" s="65"/>
      <c r="DW794" s="65"/>
      <c r="DX794" s="65"/>
      <c r="DY794" s="65"/>
      <c r="DZ794" s="65"/>
      <c r="EA794" s="36"/>
      <c r="EB794" s="36"/>
      <c r="EC794" s="36"/>
      <c r="ED794" s="36"/>
      <c r="EE794" s="36"/>
      <c r="EG794" s="36"/>
      <c r="EH794" s="36"/>
      <c r="EI794" s="36"/>
      <c r="EJ794" s="3"/>
      <c r="EM794" s="36"/>
      <c r="EN794" s="36"/>
      <c r="EO794" s="36"/>
      <c r="EP794" s="36"/>
      <c r="EQ794" s="36"/>
      <c r="ER794" s="36"/>
      <c r="ES794" s="65"/>
      <c r="ET794" s="65"/>
      <c r="EU794" s="65"/>
      <c r="EV794" s="65"/>
      <c r="EW794" s="65"/>
      <c r="EX794" s="65"/>
      <c r="EY794" s="65"/>
      <c r="EZ794" s="65"/>
      <c r="FA794" s="65"/>
      <c r="FB794" s="65"/>
      <c r="FC794" s="65"/>
      <c r="FD794" s="65"/>
      <c r="FE794" s="65"/>
      <c r="FF794" s="65"/>
      <c r="FG794" s="36"/>
      <c r="FH794" s="36"/>
      <c r="FI794" s="36"/>
      <c r="FJ794" s="36"/>
      <c r="FL794" s="36"/>
      <c r="FM794" s="36"/>
      <c r="FN794" s="36"/>
      <c r="FO794" s="3"/>
      <c r="FP794" s="3"/>
      <c r="FS794" s="36"/>
      <c r="FT794" s="36"/>
      <c r="FU794" s="36"/>
      <c r="FV794" s="36"/>
      <c r="FW794" s="36"/>
      <c r="FX794" s="36"/>
      <c r="FY794" s="65"/>
      <c r="FZ794" s="65"/>
      <c r="GA794" s="65"/>
      <c r="GB794" s="65"/>
      <c r="GC794" s="65"/>
      <c r="GD794" s="65"/>
      <c r="GE794" s="65"/>
      <c r="GF794" s="65"/>
      <c r="GG794" s="65"/>
      <c r="GH794" s="65"/>
      <c r="GI794" s="65"/>
      <c r="GJ794" s="65"/>
      <c r="GK794" s="65"/>
      <c r="GL794" s="65"/>
      <c r="GM794" s="36"/>
      <c r="GN794" s="36"/>
      <c r="GO794" s="36"/>
      <c r="GP794" s="2"/>
      <c r="GR794" s="36"/>
      <c r="GS794" s="36"/>
      <c r="GT794" s="36"/>
      <c r="GU794" s="36"/>
      <c r="GV794" s="36"/>
      <c r="GW794" s="36"/>
      <c r="GX794" s="36"/>
      <c r="GY794" s="36"/>
      <c r="GZ794" s="36"/>
      <c r="HA794" s="36"/>
      <c r="HB794" s="36"/>
      <c r="HC794" s="36"/>
      <c r="HD794" s="36"/>
      <c r="HE794" s="36"/>
      <c r="HF794" s="36"/>
      <c r="HG794" s="36"/>
      <c r="HH794" s="36"/>
      <c r="HI794" s="36"/>
      <c r="HJ794" s="36"/>
      <c r="HK794" s="36"/>
      <c r="HL794" s="36"/>
      <c r="HM794" s="36"/>
      <c r="HN794" s="36"/>
      <c r="HP794" s="36"/>
      <c r="HQ794" s="36"/>
      <c r="HR794" s="36"/>
      <c r="HS794" s="36"/>
      <c r="HT794" s="36"/>
      <c r="HU794" s="36"/>
      <c r="HV794" s="36"/>
      <c r="HW794" s="36"/>
      <c r="HX794" s="36"/>
      <c r="HY794" s="36"/>
      <c r="HZ794" s="3"/>
      <c r="IC794" s="36"/>
      <c r="ID794" s="36"/>
      <c r="IE794" s="36"/>
      <c r="IF794" s="36"/>
      <c r="IG794" s="36"/>
      <c r="IH794" s="36"/>
      <c r="II794" s="65"/>
      <c r="IJ794" s="65"/>
      <c r="IK794" s="65"/>
      <c r="IL794" s="65"/>
      <c r="IM794" s="65"/>
      <c r="IN794" s="65"/>
      <c r="IO794" s="65"/>
      <c r="IP794" s="65"/>
      <c r="IQ794" s="65"/>
      <c r="IR794" s="65"/>
      <c r="IS794" s="65"/>
      <c r="IT794" s="65"/>
      <c r="IU794" s="65"/>
      <c r="IV794" s="65"/>
      <c r="IW794" s="36"/>
      <c r="IX794" s="36"/>
      <c r="IY794" s="36"/>
      <c r="IZ794" s="3"/>
      <c r="JC794" s="36"/>
      <c r="JD794" s="36"/>
      <c r="JE794" s="36"/>
      <c r="JF794" s="36"/>
      <c r="JG794" s="36"/>
      <c r="JH794" s="36"/>
      <c r="JI794" s="65"/>
      <c r="JJ794" s="65"/>
      <c r="JK794" s="65"/>
      <c r="JL794" s="65"/>
      <c r="JM794" s="65"/>
      <c r="JN794" s="65"/>
      <c r="JO794" s="65"/>
      <c r="JP794" s="65"/>
      <c r="JQ794" s="65"/>
      <c r="JR794" s="65"/>
      <c r="JS794" s="65"/>
      <c r="JT794" s="65"/>
      <c r="JU794" s="65"/>
      <c r="JV794" s="65"/>
      <c r="JW794" s="36"/>
      <c r="JX794" s="36"/>
      <c r="JY794" s="36"/>
      <c r="JZ794" s="13"/>
      <c r="KA794" s="19"/>
      <c r="KB794" s="19"/>
      <c r="KC794" s="19"/>
      <c r="KD794" s="19"/>
      <c r="KE794" s="19"/>
      <c r="KF794" s="19"/>
      <c r="KG794" s="72"/>
      <c r="KH794" s="72"/>
      <c r="KI794" s="72"/>
      <c r="KJ794" s="72"/>
      <c r="KK794" s="65"/>
      <c r="KL794" s="65"/>
      <c r="KM794" s="65"/>
      <c r="KN794" s="65"/>
      <c r="KO794" s="65"/>
      <c r="KP794" s="65"/>
      <c r="KQ794" s="65"/>
      <c r="KR794" s="65"/>
      <c r="KW794" s="3"/>
      <c r="KZ794" s="36"/>
      <c r="LA794" s="36"/>
      <c r="LB794" s="36"/>
      <c r="LC794" s="36"/>
      <c r="LD794" s="36"/>
      <c r="LE794" s="65"/>
      <c r="LF794" s="65"/>
      <c r="LG794" s="65"/>
      <c r="LH794" s="65"/>
      <c r="LI794" s="65"/>
      <c r="LJ794" s="65"/>
      <c r="LK794" s="65"/>
      <c r="LL794" s="65"/>
      <c r="LM794" s="65"/>
      <c r="LN794" s="65"/>
      <c r="LO794" s="65"/>
      <c r="LP794" s="65"/>
      <c r="LQ794" s="65"/>
      <c r="LR794" s="36"/>
      <c r="LS794" s="36"/>
      <c r="LT794" s="36"/>
      <c r="LU794" s="3"/>
      <c r="LX794" s="36"/>
      <c r="LY794" s="36"/>
      <c r="LZ794" s="36"/>
      <c r="MA794" s="36"/>
      <c r="MB794" s="65"/>
      <c r="MC794" s="65"/>
      <c r="MD794" s="65"/>
      <c r="ME794" s="65"/>
      <c r="MF794" s="65"/>
      <c r="MG794" s="65"/>
      <c r="MH794" s="65"/>
      <c r="MI794" s="65"/>
      <c r="MJ794" s="65"/>
      <c r="MK794" s="65"/>
      <c r="ML794" s="65"/>
      <c r="MM794" s="65"/>
      <c r="MN794" s="36"/>
      <c r="MO794" s="36"/>
      <c r="MP794" s="36"/>
      <c r="MQ794" s="36"/>
      <c r="MR794" s="36"/>
      <c r="MS794" s="3"/>
      <c r="MU794" s="36"/>
      <c r="MV794" s="36"/>
      <c r="MW794" s="36"/>
      <c r="MX794" s="36"/>
      <c r="MY794" s="36"/>
      <c r="MZ794" s="65"/>
      <c r="NA794" s="65"/>
      <c r="NB794" s="65"/>
      <c r="NC794" s="65"/>
      <c r="ND794" s="65"/>
      <c r="NE794" s="65"/>
      <c r="NF794" s="65"/>
      <c r="NG794" s="65"/>
      <c r="NH794" s="65"/>
      <c r="NI794" s="65"/>
      <c r="NJ794" s="65"/>
      <c r="NK794" s="65"/>
      <c r="NL794" s="65"/>
      <c r="NM794" s="36"/>
      <c r="NN794" s="36"/>
      <c r="NO794" s="36"/>
      <c r="NP794" s="3"/>
      <c r="NS794" s="36"/>
      <c r="NT794" s="36"/>
      <c r="NU794" s="36"/>
      <c r="NV794" s="36"/>
      <c r="NW794" s="36"/>
      <c r="NX794" s="36"/>
      <c r="NY794" s="65"/>
      <c r="NZ794" s="65"/>
      <c r="OA794" s="65"/>
      <c r="OB794" s="65"/>
      <c r="OC794" s="65"/>
      <c r="OD794" s="65"/>
      <c r="OE794" s="65"/>
      <c r="OF794" s="65"/>
      <c r="OG794" s="65"/>
      <c r="OH794" s="65"/>
      <c r="OI794" s="65"/>
      <c r="OJ794" s="65"/>
      <c r="OK794" s="65"/>
      <c r="OL794" s="36"/>
      <c r="OM794" s="36"/>
      <c r="ON794" s="36"/>
      <c r="OO794" s="3"/>
      <c r="OR794" s="36"/>
      <c r="OS794" s="36"/>
      <c r="OT794" s="36"/>
      <c r="OU794" s="36"/>
      <c r="OV794" s="65"/>
      <c r="OW794" s="65"/>
      <c r="OX794" s="65"/>
      <c r="OY794" s="65"/>
      <c r="OZ794" s="65"/>
      <c r="PA794" s="65"/>
      <c r="PB794" s="65"/>
      <c r="PC794" s="65"/>
      <c r="PD794" s="65"/>
      <c r="PE794" s="65"/>
      <c r="PF794" s="65"/>
      <c r="PG794" s="65"/>
      <c r="PH794" s="36"/>
      <c r="PI794" s="36"/>
      <c r="PJ794" s="36"/>
      <c r="PK794" s="36"/>
      <c r="PL794" s="3"/>
      <c r="PO794" s="36"/>
      <c r="PP794" s="36"/>
      <c r="PQ794" s="36"/>
      <c r="PR794" s="36"/>
      <c r="PS794" s="36"/>
      <c r="PT794" s="65"/>
      <c r="PU794" s="65"/>
      <c r="PV794" s="65"/>
      <c r="PW794" s="65"/>
      <c r="PX794" s="65"/>
      <c r="PY794" s="65"/>
      <c r="PZ794" s="65"/>
      <c r="QA794" s="65"/>
      <c r="QB794" s="65"/>
      <c r="QC794" s="65"/>
      <c r="QD794" s="65"/>
      <c r="QE794" s="65"/>
      <c r="QF794" s="65"/>
      <c r="QG794" s="36"/>
      <c r="QH794" s="36"/>
      <c r="QI794" s="36"/>
      <c r="QJ794" s="36"/>
      <c r="QK794" s="3"/>
      <c r="QN794" s="36"/>
      <c r="QO794" s="36"/>
      <c r="QP794" s="36"/>
      <c r="QQ794" s="36"/>
      <c r="QR794" s="36"/>
      <c r="QS794" s="36"/>
      <c r="QT794" s="65"/>
      <c r="QU794" s="65"/>
      <c r="QV794" s="65"/>
      <c r="QW794" s="65"/>
      <c r="QX794" s="65"/>
      <c r="QY794" s="65"/>
      <c r="QZ794" s="65"/>
      <c r="RA794" s="65"/>
      <c r="RB794" s="65"/>
      <c r="RC794" s="65"/>
      <c r="RD794" s="65"/>
      <c r="RE794" s="65"/>
      <c r="RF794" s="65"/>
      <c r="RG794" s="65"/>
      <c r="RH794" s="65"/>
      <c r="RI794" s="36"/>
      <c r="RJ794" s="36"/>
      <c r="RK794" s="36"/>
      <c r="RL794" s="36"/>
      <c r="RM794" s="3"/>
      <c r="RP794" s="36"/>
      <c r="RQ794" s="36"/>
      <c r="RR794" s="36"/>
      <c r="RS794" s="36"/>
      <c r="RT794" s="65"/>
      <c r="RU794" s="65"/>
      <c r="RV794" s="65"/>
      <c r="RW794" s="65"/>
      <c r="RX794" s="65"/>
      <c r="RY794" s="65"/>
      <c r="RZ794" s="65"/>
      <c r="SA794" s="65"/>
      <c r="SB794" s="65"/>
      <c r="SC794" s="65"/>
      <c r="SD794" s="65"/>
      <c r="SE794" s="65"/>
      <c r="SF794" s="36"/>
      <c r="SG794" s="36"/>
      <c r="SH794" s="36"/>
      <c r="SI794" s="3"/>
      <c r="SL794" s="36"/>
      <c r="SM794" s="36"/>
      <c r="SN794" s="36"/>
      <c r="SO794" s="36"/>
      <c r="SP794" s="65"/>
      <c r="SQ794" s="65"/>
      <c r="SR794" s="65"/>
      <c r="SS794" s="65"/>
      <c r="ST794" s="65"/>
      <c r="SU794" s="65"/>
      <c r="SV794" s="65"/>
      <c r="SW794" s="65"/>
      <c r="SX794" s="65"/>
      <c r="SY794" s="65"/>
      <c r="SZ794" s="65"/>
      <c r="TA794" s="65"/>
      <c r="TB794" s="36"/>
      <c r="TC794" s="36"/>
      <c r="TD794" s="36"/>
      <c r="TE794" s="3"/>
      <c r="TH794" s="36"/>
      <c r="TI794" s="36"/>
      <c r="TJ794" s="36"/>
      <c r="TK794" s="36"/>
      <c r="TL794" s="36"/>
      <c r="TM794" s="36"/>
      <c r="TN794" s="65"/>
      <c r="TO794" s="65"/>
      <c r="TP794" s="65"/>
      <c r="TQ794" s="65"/>
      <c r="TR794" s="65"/>
      <c r="TS794" s="65"/>
      <c r="TT794" s="65"/>
      <c r="TU794" s="65"/>
      <c r="TV794" s="65"/>
      <c r="TW794" s="65"/>
      <c r="TX794" s="65"/>
      <c r="TY794" s="65"/>
      <c r="TZ794" s="65"/>
      <c r="UA794" s="65"/>
      <c r="UB794" s="36"/>
      <c r="UC794" s="36"/>
      <c r="UD794" s="36"/>
      <c r="UE794" s="3"/>
      <c r="UG794" s="36"/>
      <c r="UH794" s="36"/>
      <c r="UI794" s="36"/>
      <c r="UJ794" s="36"/>
      <c r="UK794" s="65"/>
      <c r="UL794" s="65"/>
      <c r="UM794" s="65"/>
      <c r="UN794" s="65"/>
      <c r="UO794" s="65"/>
      <c r="UP794" s="65"/>
      <c r="UQ794" s="65"/>
      <c r="UR794" s="65"/>
      <c r="US794" s="65"/>
      <c r="UT794" s="65"/>
      <c r="UU794" s="65"/>
      <c r="UV794" s="65"/>
      <c r="UW794" s="36"/>
      <c r="UX794" s="36"/>
      <c r="UY794" s="36"/>
      <c r="VF794" s="8" t="s">
        <v>5002</v>
      </c>
      <c r="VG794" s="8" t="s">
        <v>5112</v>
      </c>
      <c r="VH794" s="3" t="s">
        <v>4501</v>
      </c>
      <c r="VI794" s="8">
        <v>8</v>
      </c>
      <c r="VJ794" s="8">
        <v>34.799999999999997</v>
      </c>
      <c r="VR794" s="3"/>
      <c r="VS794" s="3"/>
      <c r="VT794" s="18"/>
      <c r="VU794"/>
      <c r="VV794" s="2"/>
      <c r="VW794" s="2"/>
      <c r="VX794" s="3"/>
      <c r="VY794" s="3"/>
      <c r="VZ794" s="3"/>
      <c r="WA794" s="3"/>
      <c r="WC794" s="3"/>
      <c r="WD794" s="3"/>
      <c r="WE794" s="3"/>
      <c r="WF794" s="3"/>
      <c r="WG794" s="2"/>
      <c r="WH794" s="2"/>
      <c r="WI794" s="2"/>
      <c r="WJ794" s="2"/>
      <c r="WK794" s="2"/>
      <c r="WL794" s="2"/>
      <c r="WM794" s="2"/>
      <c r="WN794" s="2"/>
      <c r="WO794" s="2"/>
      <c r="WQ794" s="3"/>
      <c r="WR794" s="3"/>
      <c r="WS794" s="3"/>
      <c r="WT794" s="3"/>
      <c r="WU794" s="3"/>
      <c r="WV794" s="2"/>
      <c r="WW794" s="3"/>
      <c r="WX794" s="18"/>
      <c r="WZ794" s="18" t="s">
        <v>1721</v>
      </c>
      <c r="XA794" s="18" t="s">
        <v>1721</v>
      </c>
      <c r="XB794" s="18" t="s">
        <v>49</v>
      </c>
      <c r="XC794" s="18"/>
      <c r="XD794" s="18" t="s">
        <v>1721</v>
      </c>
      <c r="XE794" s="18"/>
      <c r="XF794" s="18"/>
      <c r="XG794" s="18" t="s">
        <v>1013</v>
      </c>
      <c r="XH794" s="18"/>
      <c r="XI794" s="18"/>
      <c r="XJ794" s="18"/>
      <c r="XK794" s="3"/>
      <c r="XL794" s="6" t="s">
        <v>1013</v>
      </c>
      <c r="XM794" s="6" t="s">
        <v>1013</v>
      </c>
      <c r="XN794" s="6"/>
      <c r="XO794" s="6"/>
      <c r="XP794" s="6"/>
      <c r="XQ794" s="6"/>
      <c r="XS794" s="6"/>
      <c r="XT794" s="6"/>
      <c r="XU794" s="8" t="s">
        <v>49</v>
      </c>
      <c r="XW794" s="6"/>
      <c r="XX794" s="3"/>
      <c r="XY794" s="3"/>
      <c r="XZ794" s="6"/>
      <c r="YA794" s="6"/>
      <c r="YB794" s="3"/>
      <c r="YC794" s="3"/>
      <c r="YD794" s="3"/>
      <c r="YH794" s="6"/>
      <c r="YJ794" s="8" t="s">
        <v>1838</v>
      </c>
      <c r="YK794" s="3"/>
      <c r="YL794" s="3"/>
      <c r="YM794" s="3"/>
      <c r="YN794" s="3"/>
      <c r="YO794" s="3"/>
      <c r="YP794" s="3"/>
      <c r="YQ794" s="3"/>
      <c r="YR794" s="3"/>
      <c r="YS794" s="3"/>
      <c r="YT794" s="3"/>
      <c r="YU794" s="3"/>
      <c r="YV794" s="3"/>
      <c r="YW794" s="6"/>
      <c r="YY794" s="3"/>
      <c r="YZ794" s="3"/>
      <c r="ZA794" s="6"/>
      <c r="ZB794" s="3"/>
      <c r="ZC794" s="3"/>
      <c r="ZD794" s="24"/>
      <c r="ZF794" s="24"/>
      <c r="ZH794" s="13"/>
      <c r="ZI794" s="3"/>
      <c r="ZJ794" s="3"/>
    </row>
    <row r="795" spans="1:686" ht="33" hidden="1" customHeight="1" x14ac:dyDescent="0.2">
      <c r="A795" s="3" t="s">
        <v>5637</v>
      </c>
      <c r="F795" s="4" t="s">
        <v>4544</v>
      </c>
      <c r="K795" s="6">
        <v>58</v>
      </c>
      <c r="M795" s="3" t="s">
        <v>3249</v>
      </c>
      <c r="P795" s="3">
        <v>2</v>
      </c>
      <c r="Q795" s="3" t="s">
        <v>2387</v>
      </c>
      <c r="S795" s="3" t="s">
        <v>75</v>
      </c>
      <c r="T795" s="3" t="s">
        <v>1226</v>
      </c>
      <c r="U795" s="3" t="s">
        <v>900</v>
      </c>
      <c r="V795" s="3" t="s">
        <v>1411</v>
      </c>
      <c r="W795" s="3" t="s">
        <v>2211</v>
      </c>
      <c r="X795" s="3"/>
      <c r="Y795" s="3" t="s">
        <v>2229</v>
      </c>
      <c r="Z795" s="3" t="s">
        <v>2166</v>
      </c>
      <c r="AA795" s="3" t="s">
        <v>2251</v>
      </c>
      <c r="AB795" s="6" t="s">
        <v>1837</v>
      </c>
      <c r="AC795" s="6" t="s">
        <v>145</v>
      </c>
      <c r="AD795" s="3" t="s">
        <v>3152</v>
      </c>
      <c r="AE795" s="3" t="s">
        <v>3151</v>
      </c>
      <c r="AF795" s="3" t="s">
        <v>1226</v>
      </c>
      <c r="AI795" s="3" t="s">
        <v>3153</v>
      </c>
      <c r="AJ795" s="3" t="s">
        <v>542</v>
      </c>
      <c r="AL795" s="3" t="s">
        <v>5214</v>
      </c>
      <c r="AN795" s="91"/>
      <c r="AO795"/>
      <c r="AP795" s="28">
        <v>4</v>
      </c>
      <c r="AQ795" s="28">
        <v>60</v>
      </c>
      <c r="AR795" s="28" t="s">
        <v>2762</v>
      </c>
      <c r="AS795" s="28" t="s">
        <v>4691</v>
      </c>
      <c r="AT795" s="28" t="s">
        <v>2940</v>
      </c>
      <c r="AU795" s="28">
        <v>52</v>
      </c>
      <c r="AV795" s="28">
        <v>0</v>
      </c>
      <c r="AW795" s="28" t="s">
        <v>4692</v>
      </c>
      <c r="AX795" s="245" t="s">
        <v>4693</v>
      </c>
      <c r="AY795" s="228" t="s">
        <v>2912</v>
      </c>
      <c r="AZ795" s="28" t="s">
        <v>542</v>
      </c>
      <c r="BA795" s="28" t="s">
        <v>542</v>
      </c>
      <c r="BB795" s="28" t="s">
        <v>542</v>
      </c>
      <c r="BC795" s="28" t="s">
        <v>1331</v>
      </c>
      <c r="BH795" s="28" t="s">
        <v>4231</v>
      </c>
      <c r="BI795" s="28" t="s">
        <v>1529</v>
      </c>
      <c r="BK795" s="28" t="s">
        <v>1529</v>
      </c>
      <c r="BL795" s="28">
        <v>2</v>
      </c>
      <c r="BM795" s="28" t="s">
        <v>448</v>
      </c>
      <c r="BN795" s="28" t="s">
        <v>448</v>
      </c>
      <c r="BO795" s="28" t="s">
        <v>448</v>
      </c>
      <c r="BQ795" s="28" t="s">
        <v>4455</v>
      </c>
      <c r="BR795" s="227" t="s">
        <v>1325</v>
      </c>
      <c r="BS795" s="227" t="str">
        <f t="shared" si="27"/>
        <v xml:space="preserve">EDE-Q 6.0-G  BSQ        IBSS-R   STAI RSES  </v>
      </c>
      <c r="BT795" s="28" t="s">
        <v>4220</v>
      </c>
      <c r="BU795" s="28" t="s">
        <v>8196</v>
      </c>
      <c r="BV795" s="28" t="s">
        <v>8158</v>
      </c>
      <c r="BW795" s="28" t="s">
        <v>8197</v>
      </c>
      <c r="CE795" s="28" t="s">
        <v>4464</v>
      </c>
      <c r="CF795" s="9" t="s">
        <v>4478</v>
      </c>
      <c r="CL795" s="9">
        <v>24</v>
      </c>
      <c r="CM795" s="9">
        <v>24</v>
      </c>
      <c r="CN795" s="3" t="s">
        <v>4893</v>
      </c>
      <c r="CO795" s="22">
        <v>24</v>
      </c>
      <c r="CP795" s="9"/>
      <c r="CQ795" s="9"/>
      <c r="CR795" s="9"/>
      <c r="CS795" s="9"/>
      <c r="CT795" s="9"/>
      <c r="CU795" s="9"/>
      <c r="CV795" s="9"/>
      <c r="CW795" s="9"/>
      <c r="CX795" s="68"/>
      <c r="CY795" s="22">
        <v>24</v>
      </c>
      <c r="CZ795" s="68"/>
      <c r="DA795" s="68"/>
      <c r="DB795" s="68"/>
      <c r="DC795" s="68"/>
      <c r="DD795" s="3" t="s">
        <v>4219</v>
      </c>
      <c r="DE795" s="3" t="s">
        <v>761</v>
      </c>
      <c r="DF795" s="3" t="s">
        <v>4143</v>
      </c>
      <c r="DG795" s="39">
        <v>3.81</v>
      </c>
      <c r="DH795" s="39">
        <v>1.18</v>
      </c>
      <c r="DI795" s="39"/>
      <c r="DJ795" s="39">
        <v>2.59</v>
      </c>
      <c r="DK795" s="39">
        <v>0.89</v>
      </c>
      <c r="DL795" s="39"/>
      <c r="DM795" s="68"/>
      <c r="DN795" s="68"/>
      <c r="DO795" s="68"/>
      <c r="DP795" s="68"/>
      <c r="DQ795" s="68"/>
      <c r="DR795" s="68"/>
      <c r="DS795" s="68"/>
      <c r="DT795" s="68"/>
      <c r="DU795" s="68"/>
      <c r="DV795" s="68"/>
      <c r="DW795" s="68"/>
      <c r="DX795" s="68"/>
      <c r="DY795" s="68"/>
      <c r="DZ795" s="68"/>
      <c r="EA795" s="38"/>
      <c r="EB795" s="38"/>
      <c r="EC795" s="38"/>
      <c r="ED795" s="38"/>
      <c r="EE795" s="38"/>
      <c r="EG795" s="38"/>
      <c r="EH795" s="38"/>
      <c r="EI795" s="38"/>
      <c r="EJ795" s="3" t="s">
        <v>596</v>
      </c>
      <c r="EK795" s="3" t="s">
        <v>596</v>
      </c>
      <c r="EL795" s="3" t="s">
        <v>596</v>
      </c>
      <c r="EM795" s="39">
        <v>136.47</v>
      </c>
      <c r="EN795" s="39">
        <v>25.85</v>
      </c>
      <c r="EO795" s="39"/>
      <c r="EP795" s="39">
        <v>116.72</v>
      </c>
      <c r="EQ795" s="39">
        <v>28.33</v>
      </c>
      <c r="ER795" s="39"/>
      <c r="ES795" s="68"/>
      <c r="ET795" s="68"/>
      <c r="EU795" s="87"/>
      <c r="EV795" s="39">
        <v>105.33</v>
      </c>
      <c r="EW795" s="39">
        <v>32.54</v>
      </c>
      <c r="EX795" s="68"/>
      <c r="EY795" s="68"/>
      <c r="EZ795" s="68"/>
      <c r="FA795" s="68"/>
      <c r="FB795" s="68"/>
      <c r="FC795" s="68"/>
      <c r="FD795" s="68"/>
      <c r="FE795" s="68"/>
      <c r="FF795" s="68"/>
      <c r="FG795" s="38"/>
      <c r="FH795" s="38"/>
      <c r="FI795" s="38"/>
      <c r="FJ795" s="38"/>
      <c r="FL795" s="38"/>
      <c r="FM795" s="38"/>
      <c r="FN795" s="38"/>
      <c r="FO795" s="9"/>
      <c r="FP795" s="9"/>
      <c r="FQ795" s="9"/>
      <c r="FR795" s="9"/>
      <c r="FS795" s="38"/>
      <c r="FT795" s="38"/>
      <c r="FU795" s="38"/>
      <c r="FV795" s="38"/>
      <c r="FW795" s="38"/>
      <c r="FX795" s="38"/>
      <c r="FY795" s="68"/>
      <c r="FZ795" s="68"/>
      <c r="GA795" s="68"/>
      <c r="GB795" s="68"/>
      <c r="GC795" s="68"/>
      <c r="GD795" s="68"/>
      <c r="GE795" s="68"/>
      <c r="GF795" s="68"/>
      <c r="GG795" s="68"/>
      <c r="GH795" s="68"/>
      <c r="GI795" s="68"/>
      <c r="GJ795" s="68"/>
      <c r="GK795" s="68"/>
      <c r="GL795" s="68"/>
      <c r="GM795" s="38"/>
      <c r="GN795" s="38"/>
      <c r="GO795" s="38"/>
      <c r="GP795" s="2"/>
      <c r="GR795" s="38"/>
      <c r="GS795" s="38"/>
      <c r="GT795" s="38"/>
      <c r="GU795" s="38"/>
      <c r="GV795" s="38"/>
      <c r="GW795" s="38"/>
      <c r="GX795" s="38"/>
      <c r="GY795" s="38"/>
      <c r="GZ795" s="38"/>
      <c r="HA795" s="38"/>
      <c r="HB795" s="38"/>
      <c r="HC795" s="38"/>
      <c r="HD795" s="38"/>
      <c r="HE795" s="38"/>
      <c r="HF795" s="38"/>
      <c r="HG795" s="38"/>
      <c r="HH795" s="38"/>
      <c r="HI795" s="38"/>
      <c r="HJ795" s="38"/>
      <c r="HK795" s="38"/>
      <c r="HL795" s="38"/>
      <c r="HM795" s="38"/>
      <c r="HN795" s="38"/>
      <c r="HO795" s="3" t="s">
        <v>669</v>
      </c>
      <c r="HP795" s="38"/>
      <c r="HQ795" s="38"/>
      <c r="HR795" s="38"/>
      <c r="HS795" s="38"/>
      <c r="HT795" s="38"/>
      <c r="HU795" s="38"/>
      <c r="HV795" s="38"/>
      <c r="HW795" s="38"/>
      <c r="HX795" s="38"/>
      <c r="HY795" s="38"/>
      <c r="HZ795" s="9"/>
      <c r="IA795" s="9"/>
      <c r="IB795" s="9"/>
      <c r="IC795" s="38"/>
      <c r="ID795" s="38"/>
      <c r="IE795" s="38"/>
      <c r="IF795" s="38"/>
      <c r="IG795" s="38"/>
      <c r="IH795" s="38"/>
      <c r="II795" s="68"/>
      <c r="IJ795" s="68"/>
      <c r="IK795" s="68"/>
      <c r="IL795" s="68"/>
      <c r="IM795" s="68"/>
      <c r="IN795" s="68"/>
      <c r="IO795" s="68"/>
      <c r="IP795" s="68"/>
      <c r="IQ795" s="68"/>
      <c r="IR795" s="68"/>
      <c r="IS795" s="68"/>
      <c r="IT795" s="68"/>
      <c r="IU795" s="68"/>
      <c r="IV795" s="68"/>
      <c r="IW795" s="38"/>
      <c r="IX795" s="38"/>
      <c r="IY795" s="38"/>
      <c r="IZ795" s="9"/>
      <c r="JA795" s="9"/>
      <c r="JB795" s="9"/>
      <c r="JC795" s="38"/>
      <c r="JD795" s="38"/>
      <c r="JE795" s="38"/>
      <c r="JF795" s="38"/>
      <c r="JG795" s="38"/>
      <c r="JH795" s="38"/>
      <c r="JI795" s="68"/>
      <c r="JJ795" s="68"/>
      <c r="JK795" s="68"/>
      <c r="JL795" s="68"/>
      <c r="JM795" s="68"/>
      <c r="JN795" s="68"/>
      <c r="JO795" s="68"/>
      <c r="JP795" s="68"/>
      <c r="JQ795" s="68"/>
      <c r="JR795" s="68"/>
      <c r="JS795" s="68"/>
      <c r="JT795" s="68"/>
      <c r="JU795" s="68"/>
      <c r="JV795" s="68"/>
      <c r="JW795" s="38"/>
      <c r="JX795" s="38"/>
      <c r="JY795" s="38"/>
      <c r="JZ795" s="71"/>
      <c r="KA795" s="71"/>
      <c r="KB795" s="71"/>
      <c r="KC795" s="71"/>
      <c r="KD795" s="71"/>
      <c r="KE795" s="71"/>
      <c r="KF795" s="71"/>
      <c r="KG795" s="72"/>
      <c r="KH795" s="72"/>
      <c r="KI795" s="72"/>
      <c r="KJ795" s="72"/>
      <c r="KW795" s="9"/>
      <c r="KX795" s="9"/>
      <c r="KY795" s="9"/>
      <c r="KZ795" s="38"/>
      <c r="LA795" s="38"/>
      <c r="LB795" s="38"/>
      <c r="LC795" s="38"/>
      <c r="LD795" s="38"/>
      <c r="LE795" s="68"/>
      <c r="LF795" s="68"/>
      <c r="LG795" s="68"/>
      <c r="LH795" s="68"/>
      <c r="LI795" s="68"/>
      <c r="LJ795" s="68"/>
      <c r="LK795" s="68"/>
      <c r="LL795" s="68"/>
      <c r="LM795" s="68"/>
      <c r="LN795" s="68"/>
      <c r="LO795" s="68"/>
      <c r="LP795" s="68"/>
      <c r="LQ795" s="68"/>
      <c r="LR795" s="38"/>
      <c r="LS795" s="38"/>
      <c r="LT795" s="38"/>
      <c r="LU795" s="9"/>
      <c r="LV795" s="9"/>
      <c r="LW795" s="9"/>
      <c r="LX795" s="38"/>
      <c r="LY795" s="38"/>
      <c r="LZ795" s="38"/>
      <c r="MA795" s="38"/>
      <c r="MB795" s="68"/>
      <c r="MC795" s="68"/>
      <c r="MD795" s="68"/>
      <c r="ME795" s="68"/>
      <c r="MF795" s="68"/>
      <c r="MG795" s="68"/>
      <c r="MH795" s="68"/>
      <c r="MI795" s="68"/>
      <c r="MJ795" s="68"/>
      <c r="MK795" s="68"/>
      <c r="ML795" s="68"/>
      <c r="MM795" s="68"/>
      <c r="MN795" s="38"/>
      <c r="MO795" s="38"/>
      <c r="MP795" s="38"/>
      <c r="MQ795" s="38"/>
      <c r="MR795" s="38"/>
      <c r="MS795" s="9"/>
      <c r="MT795" s="9"/>
      <c r="MU795" s="38"/>
      <c r="MV795" s="38"/>
      <c r="MW795" s="38"/>
      <c r="MX795" s="38"/>
      <c r="MY795" s="38"/>
      <c r="MZ795" s="68"/>
      <c r="NA795" s="68"/>
      <c r="NB795" s="68"/>
      <c r="NC795" s="68"/>
      <c r="ND795" s="68"/>
      <c r="NE795" s="68"/>
      <c r="NF795" s="68"/>
      <c r="NG795" s="68"/>
      <c r="NH795" s="68"/>
      <c r="NI795" s="68"/>
      <c r="NJ795" s="68"/>
      <c r="NK795" s="68"/>
      <c r="NL795" s="68"/>
      <c r="NM795" s="38"/>
      <c r="NN795" s="38"/>
      <c r="NO795" s="38"/>
      <c r="NP795" s="9"/>
      <c r="NQ795" s="9"/>
      <c r="NR795" s="9"/>
      <c r="NS795" s="38"/>
      <c r="NT795" s="38"/>
      <c r="NU795" s="38"/>
      <c r="NV795" s="38"/>
      <c r="NW795" s="38"/>
      <c r="NX795" s="38"/>
      <c r="NY795" s="68"/>
      <c r="NZ795" s="68"/>
      <c r="OA795" s="68"/>
      <c r="OB795" s="68"/>
      <c r="OC795" s="68"/>
      <c r="OD795" s="68"/>
      <c r="OE795" s="68"/>
      <c r="OF795" s="68"/>
      <c r="OG795" s="68"/>
      <c r="OH795" s="68"/>
      <c r="OI795" s="68"/>
      <c r="OJ795" s="68"/>
      <c r="OK795" s="68"/>
      <c r="OL795" s="38"/>
      <c r="OM795" s="38"/>
      <c r="ON795" s="38"/>
      <c r="OO795" s="9"/>
      <c r="OP795" s="9"/>
      <c r="OQ795" s="9"/>
      <c r="OR795" s="38"/>
      <c r="OS795" s="38"/>
      <c r="OT795" s="38"/>
      <c r="OU795" s="38"/>
      <c r="OV795" s="68"/>
      <c r="OW795" s="68"/>
      <c r="OX795" s="68"/>
      <c r="OY795" s="68"/>
      <c r="OZ795" s="68"/>
      <c r="PA795" s="68"/>
      <c r="PB795" s="68"/>
      <c r="PC795" s="68"/>
      <c r="PD795" s="68"/>
      <c r="PE795" s="68"/>
      <c r="PF795" s="68"/>
      <c r="PG795" s="68"/>
      <c r="PH795" s="38"/>
      <c r="PI795" s="38"/>
      <c r="PJ795" s="38"/>
      <c r="PK795" s="38"/>
      <c r="PL795" s="3" t="s">
        <v>4165</v>
      </c>
      <c r="PM795" s="3" t="s">
        <v>4179</v>
      </c>
      <c r="PN795" s="3" t="s">
        <v>4179</v>
      </c>
      <c r="PO795" s="39">
        <v>3.88</v>
      </c>
      <c r="PP795" s="39">
        <v>0.49</v>
      </c>
      <c r="PQ795" s="39">
        <v>3.57</v>
      </c>
      <c r="PR795" s="39">
        <v>0.61</v>
      </c>
      <c r="PS795" s="39"/>
      <c r="PT795" s="68"/>
      <c r="PU795" s="68"/>
      <c r="PV795" s="87"/>
      <c r="PW795" s="39">
        <v>3.37</v>
      </c>
      <c r="PX795" s="39">
        <v>0.84</v>
      </c>
      <c r="PY795" s="68"/>
      <c r="PZ795" s="68"/>
      <c r="QA795" s="68"/>
      <c r="QB795" s="68"/>
      <c r="QC795" s="68"/>
      <c r="QD795" s="68"/>
      <c r="QE795" s="68"/>
      <c r="QF795" s="68"/>
      <c r="QG795" s="38"/>
      <c r="QH795" s="38"/>
      <c r="QI795" s="38"/>
      <c r="QJ795" s="38"/>
      <c r="QK795" s="9"/>
      <c r="QL795" s="9"/>
      <c r="QM795" s="9"/>
      <c r="QN795" s="38"/>
      <c r="QO795" s="38"/>
      <c r="QP795" s="38"/>
      <c r="QQ795" s="38"/>
      <c r="QR795" s="38"/>
      <c r="QS795" s="38"/>
      <c r="QT795" s="68"/>
      <c r="QU795" s="68"/>
      <c r="QV795" s="68"/>
      <c r="QW795" s="68"/>
      <c r="QX795" s="68"/>
      <c r="QY795" s="68"/>
      <c r="QZ795" s="68"/>
      <c r="RA795" s="68"/>
      <c r="RB795" s="68"/>
      <c r="RC795" s="68"/>
      <c r="RD795" s="68"/>
      <c r="RE795" s="68"/>
      <c r="RF795" s="68"/>
      <c r="RG795" s="68"/>
      <c r="RH795" s="68"/>
      <c r="RI795" s="38"/>
      <c r="RJ795" s="38"/>
      <c r="RK795" s="38"/>
      <c r="RL795" s="38"/>
      <c r="RM795" s="9"/>
      <c r="RN795" s="9"/>
      <c r="RO795" s="9"/>
      <c r="RP795" s="38"/>
      <c r="RQ795" s="38"/>
      <c r="RR795" s="38"/>
      <c r="RS795" s="38"/>
      <c r="RT795" s="68"/>
      <c r="RU795" s="68"/>
      <c r="RV795" s="68"/>
      <c r="RW795" s="68"/>
      <c r="RX795" s="68"/>
      <c r="RY795" s="68"/>
      <c r="RZ795" s="68"/>
      <c r="SA795" s="68"/>
      <c r="SB795" s="68"/>
      <c r="SC795" s="68"/>
      <c r="SD795" s="68"/>
      <c r="SE795" s="68"/>
      <c r="SF795" s="38"/>
      <c r="SG795" s="38"/>
      <c r="SH795" s="38"/>
      <c r="SI795" s="3" t="s">
        <v>4211</v>
      </c>
      <c r="SJ795" s="3" t="s">
        <v>4211</v>
      </c>
      <c r="SK795" s="3" t="s">
        <v>4211</v>
      </c>
      <c r="SL795" s="39">
        <v>53.71</v>
      </c>
      <c r="SM795" s="39">
        <v>10.130000000000001</v>
      </c>
      <c r="SN795" s="39">
        <v>49.59</v>
      </c>
      <c r="SO795" s="39">
        <v>9.6300000000000008</v>
      </c>
      <c r="SP795" s="68"/>
      <c r="SQ795" s="68"/>
      <c r="SR795" s="39">
        <v>44.53</v>
      </c>
      <c r="SS795" s="39">
        <v>11.34</v>
      </c>
      <c r="ST795" s="68"/>
      <c r="SU795" s="68"/>
      <c r="SV795" s="68"/>
      <c r="SW795" s="68"/>
      <c r="SX795" s="68"/>
      <c r="SY795" s="68"/>
      <c r="SZ795" s="68"/>
      <c r="TA795" s="68"/>
      <c r="TB795" s="38"/>
      <c r="TC795" s="38"/>
      <c r="TD795" s="38"/>
      <c r="TE795" s="3" t="s">
        <v>4106</v>
      </c>
      <c r="TF795" s="3" t="s">
        <v>4106</v>
      </c>
      <c r="TG795" s="3" t="s">
        <v>4106</v>
      </c>
      <c r="TH795" s="29">
        <v>14.79</v>
      </c>
      <c r="TI795" s="29">
        <v>4.3099999999999996</v>
      </c>
      <c r="TK795" s="29">
        <v>15.5</v>
      </c>
      <c r="TL795" s="29">
        <v>3.3</v>
      </c>
      <c r="TN795" s="68"/>
      <c r="TO795" s="68"/>
      <c r="TP795" s="87"/>
      <c r="TQ795" s="29">
        <v>19.71</v>
      </c>
      <c r="TR795" s="29">
        <v>5.43</v>
      </c>
      <c r="TS795" s="68"/>
      <c r="TT795" s="68"/>
      <c r="TU795" s="68"/>
      <c r="TV795" s="68"/>
      <c r="TW795" s="68"/>
      <c r="TX795" s="68"/>
      <c r="TY795" s="68"/>
      <c r="TZ795" s="68"/>
      <c r="UA795" s="68"/>
      <c r="UK795" s="68"/>
      <c r="UL795" s="68"/>
      <c r="UM795" s="68"/>
      <c r="UN795" s="68"/>
      <c r="UO795" s="68"/>
      <c r="UP795" s="68"/>
      <c r="UQ795" s="68"/>
      <c r="UR795" s="68"/>
      <c r="US795" s="68"/>
      <c r="UT795" s="68"/>
      <c r="UU795" s="68"/>
      <c r="UV795" s="68"/>
      <c r="VE795" s="9"/>
      <c r="VF795" s="3" t="s">
        <v>4546</v>
      </c>
      <c r="VG795"/>
      <c r="VH795"/>
      <c r="VI795"/>
      <c r="VJ795" s="3"/>
      <c r="VO795" s="8" t="s">
        <v>6134</v>
      </c>
      <c r="VQ795" s="3" t="s">
        <v>3249</v>
      </c>
      <c r="VR795" s="91" t="s">
        <v>3249</v>
      </c>
      <c r="VS795" s="91" t="s">
        <v>3249</v>
      </c>
      <c r="VT795" s="18" t="s">
        <v>3249</v>
      </c>
      <c r="VV795" s="99"/>
      <c r="VW795" s="99"/>
      <c r="VX795" s="91" t="s">
        <v>6136</v>
      </c>
      <c r="VY795" s="91" t="s">
        <v>6134</v>
      </c>
      <c r="VZ795" s="91"/>
      <c r="WA795" s="91"/>
      <c r="WC795" s="91"/>
      <c r="WD795" s="91"/>
      <c r="WE795" s="91"/>
      <c r="WF795" s="91"/>
      <c r="WG795" s="99"/>
      <c r="WN795" s="99"/>
      <c r="WO795" s="99"/>
      <c r="WQ795" s="91" t="s">
        <v>776</v>
      </c>
      <c r="WR795" s="91"/>
      <c r="WS795" s="91"/>
      <c r="WT795" s="91" t="s">
        <v>776</v>
      </c>
      <c r="WU795" s="91" t="s">
        <v>776</v>
      </c>
      <c r="WV795" s="99" t="s">
        <v>3915</v>
      </c>
      <c r="WW795" s="91"/>
      <c r="WX795" s="18"/>
      <c r="WZ795" s="18" t="s">
        <v>1226</v>
      </c>
      <c r="XA795" s="18" t="s">
        <v>3151</v>
      </c>
      <c r="XB795" s="18" t="s">
        <v>1226</v>
      </c>
      <c r="XC795" s="18"/>
      <c r="XD795" s="18" t="s">
        <v>3153</v>
      </c>
      <c r="XE795" s="18" t="s">
        <v>542</v>
      </c>
      <c r="XF795" s="18" t="s">
        <v>2410</v>
      </c>
      <c r="XG795" s="18" t="s">
        <v>1285</v>
      </c>
      <c r="XH795" s="18"/>
      <c r="XI795" s="18"/>
      <c r="XJ795" s="18"/>
      <c r="XK795"/>
      <c r="XL795" s="3" t="s">
        <v>1285</v>
      </c>
      <c r="XM795" s="6" t="s">
        <v>1096</v>
      </c>
      <c r="XU795" s="3" t="s">
        <v>1226</v>
      </c>
      <c r="XV795" s="3">
        <v>4</v>
      </c>
      <c r="XW795" s="6" t="s">
        <v>1540</v>
      </c>
      <c r="YB795" s="3" t="s">
        <v>1096</v>
      </c>
      <c r="YI795" s="3" t="s">
        <v>1225</v>
      </c>
      <c r="YJ795" s="3" t="s">
        <v>1056</v>
      </c>
      <c r="YL795" s="3" t="s">
        <v>1228</v>
      </c>
      <c r="YM795" s="3" t="s">
        <v>776</v>
      </c>
      <c r="YP795" s="3" t="s">
        <v>776</v>
      </c>
      <c r="YQ795" s="3" t="s">
        <v>776</v>
      </c>
      <c r="YR795" s="3" t="s">
        <v>3915</v>
      </c>
      <c r="YS795" s="3" t="s">
        <v>900</v>
      </c>
      <c r="YT795" s="3" t="s">
        <v>1411</v>
      </c>
      <c r="YU795" s="3" t="s">
        <v>3978</v>
      </c>
      <c r="YV795" s="3" t="s">
        <v>776</v>
      </c>
      <c r="YX795" s="3" t="s">
        <v>2410</v>
      </c>
      <c r="YY795" s="3" t="s">
        <v>2125</v>
      </c>
      <c r="ZA795" s="6" t="s">
        <v>1837</v>
      </c>
      <c r="ZC795" s="6" t="s">
        <v>145</v>
      </c>
      <c r="ZH795" s="13" t="s">
        <v>1326</v>
      </c>
      <c r="ZI795" s="3" t="s">
        <v>596</v>
      </c>
      <c r="ZJ795" s="3" t="s">
        <v>1327</v>
      </c>
    </row>
    <row r="796" spans="1:686" ht="33" hidden="1" customHeight="1" x14ac:dyDescent="0.2">
      <c r="J796" s="82"/>
      <c r="K796" s="6">
        <v>58</v>
      </c>
      <c r="Q796" s="3"/>
      <c r="T796" s="3" t="s">
        <v>1227</v>
      </c>
      <c r="X796" s="3"/>
      <c r="AE796" s="3" t="s">
        <v>1227</v>
      </c>
      <c r="AL796"/>
      <c r="AO796"/>
      <c r="AP796"/>
      <c r="AQ796"/>
      <c r="AR796" s="28"/>
      <c r="AS796" s="28"/>
      <c r="AT796" s="28"/>
      <c r="AU796" s="28"/>
      <c r="AV796" s="28"/>
      <c r="AW796" s="28"/>
      <c r="AX796" s="28"/>
      <c r="AY796" s="228"/>
      <c r="BH796" s="28" t="s">
        <v>4231</v>
      </c>
      <c r="BI796" s="9"/>
      <c r="BJ796" s="9"/>
      <c r="BK796" s="9"/>
      <c r="BL796" s="9"/>
      <c r="BM796" s="9"/>
      <c r="BN796" s="9"/>
      <c r="BO796" s="9"/>
      <c r="BP796" s="9"/>
      <c r="BQ796" s="28" t="s">
        <v>4455</v>
      </c>
      <c r="BS796" s="227" t="str">
        <f t="shared" si="27"/>
        <v xml:space="preserve">                </v>
      </c>
      <c r="BT796" s="9"/>
      <c r="BU796" s="9"/>
      <c r="BV796" s="9"/>
      <c r="BW796" s="9"/>
      <c r="BX796" s="9"/>
      <c r="BY796" s="9"/>
      <c r="BZ796" s="9"/>
      <c r="CA796" s="9"/>
      <c r="CB796" s="9"/>
      <c r="CC796" s="9"/>
      <c r="CD796" s="9"/>
      <c r="CE796" s="9"/>
      <c r="CF796" s="9"/>
      <c r="CJ796" s="83"/>
      <c r="CK796" s="9"/>
      <c r="CL796" s="9">
        <v>23</v>
      </c>
      <c r="CM796" s="9">
        <v>23</v>
      </c>
      <c r="CN796" s="22"/>
      <c r="CO796" s="22">
        <v>23</v>
      </c>
      <c r="CP796" s="9"/>
      <c r="CQ796" s="9"/>
      <c r="CR796" s="9"/>
      <c r="CS796" s="9"/>
      <c r="CT796" s="9"/>
      <c r="CU796" s="9"/>
      <c r="CV796" s="9"/>
      <c r="CW796" s="9"/>
      <c r="CX796" s="68"/>
      <c r="CY796" s="22">
        <v>23</v>
      </c>
      <c r="CZ796" s="68"/>
      <c r="DA796" s="68"/>
      <c r="DB796" s="68"/>
      <c r="DC796" s="68"/>
      <c r="DG796" s="39">
        <v>3.5</v>
      </c>
      <c r="DH796" s="39">
        <v>0.95</v>
      </c>
      <c r="DI796" s="39"/>
      <c r="DJ796" s="39">
        <v>3.39</v>
      </c>
      <c r="DK796" s="39">
        <v>0.8</v>
      </c>
      <c r="DL796" s="39"/>
      <c r="DM796" s="68"/>
      <c r="DN796" s="68"/>
      <c r="DO796" s="68"/>
      <c r="DP796" s="68"/>
      <c r="DQ796" s="68"/>
      <c r="DR796" s="68"/>
      <c r="DS796" s="68"/>
      <c r="DT796" s="68"/>
      <c r="DU796" s="68"/>
      <c r="DV796" s="68"/>
      <c r="DW796" s="68"/>
      <c r="DX796" s="68"/>
      <c r="DY796" s="68"/>
      <c r="DZ796" s="68"/>
      <c r="EA796" s="38"/>
      <c r="EB796" s="38"/>
      <c r="EC796" s="38"/>
      <c r="ED796" s="38"/>
      <c r="EE796" s="38"/>
      <c r="EG796" s="38"/>
      <c r="EH796" s="38"/>
      <c r="EI796" s="38"/>
      <c r="EJ796" s="9"/>
      <c r="EK796" s="9"/>
      <c r="EL796" s="9"/>
      <c r="EM796" s="39">
        <v>135.65</v>
      </c>
      <c r="EN796" s="39">
        <v>25.85</v>
      </c>
      <c r="EO796" s="39"/>
      <c r="EP796" s="39">
        <v>140.1</v>
      </c>
      <c r="EQ796" s="39">
        <v>19.84</v>
      </c>
      <c r="ER796" s="39"/>
      <c r="ES796" s="68"/>
      <c r="ET796" s="68"/>
      <c r="EU796" s="87"/>
      <c r="EV796" s="39">
        <v>123.33</v>
      </c>
      <c r="EW796" s="39">
        <v>28.06</v>
      </c>
      <c r="EX796" s="68"/>
      <c r="EY796" s="68"/>
      <c r="EZ796" s="68"/>
      <c r="FA796" s="68"/>
      <c r="FB796" s="68"/>
      <c r="FC796" s="68"/>
      <c r="FD796" s="68"/>
      <c r="FE796" s="68"/>
      <c r="FF796" s="68"/>
      <c r="FG796" s="38"/>
      <c r="FH796" s="38"/>
      <c r="FI796" s="38"/>
      <c r="FJ796" s="38"/>
      <c r="FL796" s="38"/>
      <c r="FM796" s="38"/>
      <c r="FN796" s="38"/>
      <c r="FO796" s="9"/>
      <c r="FP796" s="9"/>
      <c r="FQ796" s="9"/>
      <c r="FR796" s="9"/>
      <c r="FS796" s="38"/>
      <c r="FT796" s="38"/>
      <c r="FU796" s="38"/>
      <c r="FV796" s="38"/>
      <c r="FW796" s="38"/>
      <c r="FX796" s="38"/>
      <c r="FY796" s="68"/>
      <c r="FZ796" s="68"/>
      <c r="GA796" s="68"/>
      <c r="GB796" s="68"/>
      <c r="GC796" s="68"/>
      <c r="GD796" s="68"/>
      <c r="GE796" s="68"/>
      <c r="GF796" s="68"/>
      <c r="GG796" s="68"/>
      <c r="GH796" s="68"/>
      <c r="GI796" s="68"/>
      <c r="GJ796" s="68"/>
      <c r="GK796" s="68"/>
      <c r="GL796" s="68"/>
      <c r="GM796" s="38"/>
      <c r="GN796" s="38"/>
      <c r="GO796" s="38"/>
      <c r="GP796" s="2"/>
      <c r="GR796" s="38"/>
      <c r="GS796" s="38"/>
      <c r="GT796" s="38"/>
      <c r="GU796" s="38"/>
      <c r="GV796" s="38"/>
      <c r="GW796" s="38"/>
      <c r="GX796" s="38"/>
      <c r="GY796" s="38"/>
      <c r="GZ796" s="38"/>
      <c r="HA796" s="38"/>
      <c r="HB796" s="38"/>
      <c r="HC796" s="38"/>
      <c r="HD796" s="38"/>
      <c r="HE796" s="38"/>
      <c r="HF796" s="38"/>
      <c r="HG796" s="38"/>
      <c r="HH796" s="38"/>
      <c r="HI796" s="38"/>
      <c r="HJ796" s="38"/>
      <c r="HK796" s="38"/>
      <c r="HL796" s="38"/>
      <c r="HM796" s="38"/>
      <c r="HN796" s="38"/>
      <c r="HP796" s="38"/>
      <c r="HQ796" s="38"/>
      <c r="HR796" s="38"/>
      <c r="HS796" s="38"/>
      <c r="HT796" s="38"/>
      <c r="HU796" s="38"/>
      <c r="HV796" s="38"/>
      <c r="HW796" s="38"/>
      <c r="HX796" s="38"/>
      <c r="HY796" s="38"/>
      <c r="HZ796" s="9"/>
      <c r="IA796" s="9"/>
      <c r="IB796" s="9"/>
      <c r="IC796" s="38"/>
      <c r="ID796" s="38"/>
      <c r="IE796" s="38"/>
      <c r="IF796" s="38"/>
      <c r="IG796" s="38"/>
      <c r="IH796" s="38"/>
      <c r="II796" s="68"/>
      <c r="IJ796" s="68"/>
      <c r="IK796" s="68"/>
      <c r="IL796" s="68"/>
      <c r="IM796" s="68"/>
      <c r="IN796" s="68"/>
      <c r="IO796" s="68"/>
      <c r="IP796" s="68"/>
      <c r="IQ796" s="68"/>
      <c r="IR796" s="68"/>
      <c r="IS796" s="68"/>
      <c r="IT796" s="68"/>
      <c r="IU796" s="68"/>
      <c r="IV796" s="68"/>
      <c r="IW796" s="38"/>
      <c r="IX796" s="38"/>
      <c r="IY796" s="38"/>
      <c r="IZ796" s="9"/>
      <c r="JA796" s="9"/>
      <c r="JB796" s="9"/>
      <c r="JC796" s="38"/>
      <c r="JD796" s="38"/>
      <c r="JE796" s="38"/>
      <c r="JF796" s="38"/>
      <c r="JG796" s="38"/>
      <c r="JH796" s="38"/>
      <c r="JI796" s="68"/>
      <c r="JJ796" s="68"/>
      <c r="JK796" s="68"/>
      <c r="JL796" s="68"/>
      <c r="JM796" s="68"/>
      <c r="JN796" s="68"/>
      <c r="JO796" s="68"/>
      <c r="JP796" s="68"/>
      <c r="JQ796" s="68"/>
      <c r="JR796" s="68"/>
      <c r="JS796" s="68"/>
      <c r="JT796" s="68"/>
      <c r="JU796" s="68"/>
      <c r="JV796" s="68"/>
      <c r="JW796" s="38"/>
      <c r="JX796" s="38"/>
      <c r="JY796" s="38"/>
      <c r="KW796" s="9"/>
      <c r="KX796" s="9"/>
      <c r="KY796" s="9"/>
      <c r="KZ796" s="38"/>
      <c r="LA796" s="38"/>
      <c r="LB796" s="38"/>
      <c r="LC796" s="38"/>
      <c r="LD796" s="38"/>
      <c r="LE796" s="68"/>
      <c r="LF796" s="68"/>
      <c r="LG796" s="68"/>
      <c r="LH796" s="68"/>
      <c r="LI796" s="68"/>
      <c r="LJ796" s="68"/>
      <c r="LK796" s="68"/>
      <c r="LL796" s="68"/>
      <c r="LM796" s="68"/>
      <c r="LN796" s="68"/>
      <c r="LO796" s="68"/>
      <c r="LP796" s="68"/>
      <c r="LQ796" s="68"/>
      <c r="LR796" s="38"/>
      <c r="LS796" s="38"/>
      <c r="LT796" s="38"/>
      <c r="LU796" s="9"/>
      <c r="LV796" s="9"/>
      <c r="LW796" s="9"/>
      <c r="LX796" s="38"/>
      <c r="LY796" s="38"/>
      <c r="LZ796" s="38"/>
      <c r="MA796" s="38"/>
      <c r="MB796" s="68"/>
      <c r="MC796" s="68"/>
      <c r="MD796" s="68"/>
      <c r="ME796" s="68"/>
      <c r="MF796" s="68"/>
      <c r="MG796" s="68"/>
      <c r="MH796" s="68"/>
      <c r="MI796" s="68"/>
      <c r="MJ796" s="68"/>
      <c r="MK796" s="68"/>
      <c r="ML796" s="68"/>
      <c r="MM796" s="68"/>
      <c r="MN796" s="38"/>
      <c r="MO796" s="38"/>
      <c r="MP796" s="38"/>
      <c r="MQ796" s="38"/>
      <c r="MR796" s="38"/>
      <c r="MS796" s="9"/>
      <c r="MT796" s="9"/>
      <c r="MU796" s="38"/>
      <c r="MV796" s="38"/>
      <c r="MW796" s="38"/>
      <c r="MX796" s="38"/>
      <c r="MY796" s="38"/>
      <c r="MZ796" s="68"/>
      <c r="NA796" s="68"/>
      <c r="NB796" s="68"/>
      <c r="NC796" s="68"/>
      <c r="ND796" s="68"/>
      <c r="NE796" s="68"/>
      <c r="NF796" s="68"/>
      <c r="NG796" s="68"/>
      <c r="NH796" s="68"/>
      <c r="NI796" s="68"/>
      <c r="NJ796" s="68"/>
      <c r="NK796" s="68"/>
      <c r="NL796" s="68"/>
      <c r="NM796" s="38"/>
      <c r="NN796" s="38"/>
      <c r="NO796" s="38"/>
      <c r="NP796" s="9"/>
      <c r="NQ796" s="9"/>
      <c r="NR796" s="9"/>
      <c r="NS796" s="38"/>
      <c r="NT796" s="38"/>
      <c r="NU796" s="38"/>
      <c r="NV796" s="38"/>
      <c r="NW796" s="38"/>
      <c r="NX796" s="38"/>
      <c r="NY796" s="68"/>
      <c r="NZ796" s="68"/>
      <c r="OA796" s="68"/>
      <c r="OB796" s="68"/>
      <c r="OC796" s="68"/>
      <c r="OD796" s="68"/>
      <c r="OE796" s="68"/>
      <c r="OF796" s="68"/>
      <c r="OG796" s="68"/>
      <c r="OH796" s="68"/>
      <c r="OI796" s="68"/>
      <c r="OJ796" s="68"/>
      <c r="OK796" s="68"/>
      <c r="OL796" s="38"/>
      <c r="OM796" s="38"/>
      <c r="ON796" s="38"/>
      <c r="OO796" s="9"/>
      <c r="OP796" s="9"/>
      <c r="OQ796" s="9"/>
      <c r="OR796" s="38"/>
      <c r="OS796" s="38"/>
      <c r="OT796" s="38"/>
      <c r="OU796" s="38"/>
      <c r="OV796" s="68"/>
      <c r="OW796" s="68"/>
      <c r="OX796" s="68"/>
      <c r="OY796" s="68"/>
      <c r="OZ796" s="68"/>
      <c r="PA796" s="68"/>
      <c r="PB796" s="68"/>
      <c r="PC796" s="68"/>
      <c r="PD796" s="68"/>
      <c r="PE796" s="68"/>
      <c r="PF796" s="68"/>
      <c r="PG796" s="68"/>
      <c r="PH796" s="38"/>
      <c r="PI796" s="38"/>
      <c r="PJ796" s="38"/>
      <c r="PK796" s="38"/>
      <c r="PL796" s="9"/>
      <c r="PM796" s="9"/>
      <c r="PN796" s="9"/>
      <c r="PO796" s="39">
        <v>3.81</v>
      </c>
      <c r="PP796" s="39">
        <v>0.48</v>
      </c>
      <c r="PQ796" s="39">
        <v>3.79</v>
      </c>
      <c r="PR796" s="39">
        <v>0.44</v>
      </c>
      <c r="PS796" s="39"/>
      <c r="PT796" s="68"/>
      <c r="PU796" s="68"/>
      <c r="PV796" s="87"/>
      <c r="PW796" s="39">
        <v>3.7</v>
      </c>
      <c r="PX796" s="39">
        <v>0.47</v>
      </c>
      <c r="PY796" s="68"/>
      <c r="PZ796" s="68"/>
      <c r="QA796" s="68"/>
      <c r="QB796" s="68"/>
      <c r="QC796" s="68"/>
      <c r="QD796" s="68"/>
      <c r="QE796" s="68"/>
      <c r="QF796" s="68"/>
      <c r="QG796" s="38"/>
      <c r="QH796" s="38"/>
      <c r="QI796" s="38"/>
      <c r="QJ796" s="38"/>
      <c r="QK796" s="9"/>
      <c r="QL796" s="9"/>
      <c r="QM796" s="9"/>
      <c r="QN796" s="38"/>
      <c r="QO796" s="38"/>
      <c r="QP796" s="38"/>
      <c r="QQ796" s="38"/>
      <c r="QR796" s="38"/>
      <c r="QS796" s="38"/>
      <c r="QT796" s="68"/>
      <c r="QU796" s="68"/>
      <c r="QV796" s="68"/>
      <c r="QW796" s="68"/>
      <c r="QX796" s="68"/>
      <c r="QY796" s="68"/>
      <c r="QZ796" s="68"/>
      <c r="RA796" s="68"/>
      <c r="RB796" s="68"/>
      <c r="RC796" s="68"/>
      <c r="RD796" s="68"/>
      <c r="RE796" s="68"/>
      <c r="RF796" s="68"/>
      <c r="RG796" s="68"/>
      <c r="RH796" s="68"/>
      <c r="RI796" s="38"/>
      <c r="RJ796" s="38"/>
      <c r="RK796" s="38"/>
      <c r="RL796" s="38"/>
      <c r="RM796" s="9"/>
      <c r="RN796" s="9"/>
      <c r="RO796" s="9"/>
      <c r="RP796" s="38"/>
      <c r="RQ796" s="38"/>
      <c r="RR796" s="38"/>
      <c r="RS796" s="38"/>
      <c r="RT796" s="68"/>
      <c r="RU796" s="68"/>
      <c r="RV796" s="68"/>
      <c r="RW796" s="68"/>
      <c r="RX796" s="68"/>
      <c r="RY796" s="68"/>
      <c r="RZ796" s="68"/>
      <c r="SA796" s="68"/>
      <c r="SB796" s="68"/>
      <c r="SC796" s="68"/>
      <c r="SD796" s="68"/>
      <c r="SE796" s="68"/>
      <c r="SF796" s="38"/>
      <c r="SG796" s="38"/>
      <c r="SH796" s="38"/>
      <c r="SI796" s="9"/>
      <c r="SJ796" s="9"/>
      <c r="SK796" s="9"/>
      <c r="SL796" s="39">
        <v>54.57</v>
      </c>
      <c r="SM796" s="39">
        <v>8.85</v>
      </c>
      <c r="SN796" s="39">
        <v>50.48</v>
      </c>
      <c r="SO796" s="39">
        <v>7.25</v>
      </c>
      <c r="SP796" s="68"/>
      <c r="SQ796" s="68"/>
      <c r="SR796" s="39">
        <v>51.74</v>
      </c>
      <c r="SS796" s="39">
        <v>9.2100000000000009</v>
      </c>
      <c r="ST796" s="68"/>
      <c r="SU796" s="68"/>
      <c r="SV796" s="68"/>
      <c r="SW796" s="68"/>
      <c r="SX796" s="68"/>
      <c r="SY796" s="68"/>
      <c r="SZ796" s="68"/>
      <c r="TA796" s="68"/>
      <c r="TB796" s="38"/>
      <c r="TC796" s="38"/>
      <c r="TD796" s="38"/>
      <c r="TE796" s="9"/>
      <c r="TF796" s="9"/>
      <c r="TG796" s="9"/>
      <c r="TH796" s="29">
        <v>13.64</v>
      </c>
      <c r="TI796" s="29">
        <v>3.83</v>
      </c>
      <c r="TK796" s="29">
        <v>16.53</v>
      </c>
      <c r="TL796" s="29">
        <v>3.3</v>
      </c>
      <c r="TN796" s="68"/>
      <c r="TO796" s="68"/>
      <c r="TP796" s="87"/>
      <c r="TQ796" s="29">
        <v>15.93</v>
      </c>
      <c r="TR796" s="29">
        <v>4.6900000000000004</v>
      </c>
      <c r="TS796" s="68"/>
      <c r="TT796" s="68"/>
      <c r="TU796" s="68"/>
      <c r="TV796" s="68"/>
      <c r="TW796" s="68"/>
      <c r="TX796" s="68"/>
      <c r="TY796" s="68"/>
      <c r="TZ796" s="68"/>
      <c r="UA796" s="68"/>
      <c r="UK796" s="68"/>
      <c r="UL796" s="68"/>
      <c r="UM796" s="68"/>
      <c r="UN796" s="68"/>
      <c r="UO796" s="68"/>
      <c r="UP796" s="68"/>
      <c r="UQ796" s="68"/>
      <c r="UR796" s="68"/>
      <c r="US796" s="68"/>
      <c r="UT796" s="68"/>
      <c r="UU796" s="68"/>
      <c r="UV796" s="68"/>
      <c r="VE796" s="9"/>
      <c r="VF796" s="3" t="s">
        <v>4546</v>
      </c>
      <c r="VG796" s="22"/>
      <c r="VH796"/>
      <c r="VI796"/>
      <c r="VJ796"/>
      <c r="VO796" s="8"/>
      <c r="VT796" s="18"/>
      <c r="WX796" s="18"/>
      <c r="WZ796" s="18" t="s">
        <v>1227</v>
      </c>
      <c r="XA796" s="18" t="s">
        <v>1227</v>
      </c>
      <c r="XB796" s="18"/>
      <c r="XC796" s="18"/>
      <c r="XD796" s="18"/>
      <c r="XE796" s="18"/>
      <c r="XF796" s="18"/>
      <c r="XG796" s="18" t="s">
        <v>1809</v>
      </c>
      <c r="XH796" s="18"/>
      <c r="XI796" s="18"/>
      <c r="XJ796" s="18"/>
      <c r="XK796"/>
      <c r="XL796" s="3" t="s">
        <v>1809</v>
      </c>
      <c r="XV796"/>
      <c r="XW796" s="6" t="s">
        <v>1540</v>
      </c>
      <c r="YB796" s="3" t="s">
        <v>1013</v>
      </c>
      <c r="YJ796" s="3" t="s">
        <v>1056</v>
      </c>
    </row>
    <row r="797" spans="1:686" ht="33" hidden="1" customHeight="1" x14ac:dyDescent="0.2">
      <c r="A797" s="3" t="s">
        <v>5637</v>
      </c>
      <c r="J797" s="82"/>
      <c r="K797" s="6">
        <v>59</v>
      </c>
      <c r="M797" s="3" t="s">
        <v>3248</v>
      </c>
      <c r="P797" s="3">
        <v>2</v>
      </c>
      <c r="Q797" s="3" t="s">
        <v>2346</v>
      </c>
      <c r="S797" s="3" t="s">
        <v>75</v>
      </c>
      <c r="T797" s="3" t="s">
        <v>1229</v>
      </c>
      <c r="U797" s="3" t="s">
        <v>901</v>
      </c>
      <c r="V797" s="3" t="s">
        <v>49</v>
      </c>
      <c r="W797" s="3" t="s">
        <v>2216</v>
      </c>
      <c r="X797" s="3"/>
      <c r="Y797" s="3" t="s">
        <v>2229</v>
      </c>
      <c r="Z797" s="3" t="s">
        <v>2166</v>
      </c>
      <c r="AA797" s="3" t="s">
        <v>2251</v>
      </c>
      <c r="AB797" s="6" t="s">
        <v>2020</v>
      </c>
      <c r="AC797" s="6" t="s">
        <v>218</v>
      </c>
      <c r="AD797" s="3" t="s">
        <v>3154</v>
      </c>
      <c r="AE797" s="3" t="s">
        <v>3155</v>
      </c>
      <c r="AF797" s="3" t="s">
        <v>1229</v>
      </c>
      <c r="AI797" s="3" t="s">
        <v>3156</v>
      </c>
      <c r="AJ797" s="3" t="s">
        <v>542</v>
      </c>
      <c r="AL797" s="3" t="s">
        <v>2104</v>
      </c>
      <c r="AN797" s="91"/>
      <c r="AO797"/>
      <c r="AP797"/>
      <c r="AQ797"/>
      <c r="AR797" s="28" t="s">
        <v>2762</v>
      </c>
      <c r="AS797" s="28"/>
      <c r="AT797" s="28">
        <v>82</v>
      </c>
      <c r="AU797" s="28">
        <v>82</v>
      </c>
      <c r="AV797" s="28">
        <v>0</v>
      </c>
      <c r="AW797" s="249" t="s">
        <v>2941</v>
      </c>
      <c r="AX797" s="28" t="s">
        <v>2942</v>
      </c>
      <c r="AY797" s="228" t="s">
        <v>2943</v>
      </c>
      <c r="AZ797" s="28" t="s">
        <v>557</v>
      </c>
      <c r="BA797" s="28" t="s">
        <v>557</v>
      </c>
      <c r="BB797" s="28" t="s">
        <v>542</v>
      </c>
      <c r="BC797" s="28" t="s">
        <v>1331</v>
      </c>
      <c r="BH797" s="28" t="s">
        <v>4231</v>
      </c>
      <c r="BI797" s="28" t="s">
        <v>1529</v>
      </c>
      <c r="BK797" s="28" t="s">
        <v>1529</v>
      </c>
      <c r="BL797" s="28">
        <v>2</v>
      </c>
      <c r="BM797" s="28" t="s">
        <v>448</v>
      </c>
      <c r="BN797" s="28" t="s">
        <v>448</v>
      </c>
      <c r="BO797" s="28" t="s">
        <v>448</v>
      </c>
      <c r="BQ797" s="28" t="s">
        <v>4455</v>
      </c>
      <c r="BR797" s="227" t="s">
        <v>1328</v>
      </c>
      <c r="BS797" s="227" t="str">
        <f t="shared" si="27"/>
        <v xml:space="preserve">EDE-Q 6.0-G  BSQ     BMI   IBSS-R PANAS-NA &amp; PA
(hier nur NA)  STAI RSES  </v>
      </c>
      <c r="BT797" s="28" t="s">
        <v>4221</v>
      </c>
      <c r="BU797" s="28" t="s">
        <v>8196</v>
      </c>
      <c r="BV797" s="28" t="s">
        <v>8158</v>
      </c>
      <c r="BW797" s="28" t="s">
        <v>8197</v>
      </c>
      <c r="CF797" s="28" t="s">
        <v>4459</v>
      </c>
      <c r="CJ797" s="83"/>
      <c r="CL797" s="9">
        <v>46</v>
      </c>
      <c r="CM797" s="9">
        <v>46</v>
      </c>
      <c r="CN797" s="22" t="s">
        <v>4893</v>
      </c>
      <c r="CO797" s="22">
        <v>36</v>
      </c>
      <c r="CP797" s="9"/>
      <c r="CQ797" s="9"/>
      <c r="CR797" s="9"/>
      <c r="CS797" s="9"/>
      <c r="CT797" s="9"/>
      <c r="CU797" s="9"/>
      <c r="CV797" s="9"/>
      <c r="CW797" s="9"/>
      <c r="CX797" s="68"/>
      <c r="CY797" s="22">
        <v>36</v>
      </c>
      <c r="CZ797" s="68"/>
      <c r="DA797" s="68"/>
      <c r="DB797" s="68"/>
      <c r="DC797" s="68"/>
      <c r="DD797" s="3" t="s">
        <v>4219</v>
      </c>
      <c r="DE797" s="3" t="s">
        <v>761</v>
      </c>
      <c r="DF797" s="3" t="s">
        <v>4143</v>
      </c>
      <c r="DG797" s="39">
        <v>3.59</v>
      </c>
      <c r="DH797" s="29">
        <v>0.86</v>
      </c>
      <c r="DJ797" s="39">
        <v>2.71</v>
      </c>
      <c r="DK797" s="39">
        <v>1.1399999999999999</v>
      </c>
      <c r="DL797" s="39"/>
      <c r="DM797" s="68"/>
      <c r="DN797" s="68"/>
      <c r="DO797" s="68"/>
      <c r="DP797" s="68"/>
      <c r="DQ797" s="68"/>
      <c r="DR797" s="68"/>
      <c r="DS797" s="68"/>
      <c r="DT797" s="68"/>
      <c r="DU797" s="68"/>
      <c r="DV797" s="68"/>
      <c r="DW797" s="68"/>
      <c r="DX797" s="68"/>
      <c r="DY797" s="68"/>
      <c r="DZ797" s="68"/>
      <c r="EA797" s="38"/>
      <c r="EB797" s="38"/>
      <c r="EC797" s="38"/>
      <c r="ED797" s="38"/>
      <c r="EE797" s="38"/>
      <c r="EG797" s="38"/>
      <c r="EH797" s="38"/>
      <c r="EI797" s="38"/>
      <c r="EJ797" s="3" t="s">
        <v>596</v>
      </c>
      <c r="EK797" s="3" t="s">
        <v>596</v>
      </c>
      <c r="EL797" s="3" t="s">
        <v>596</v>
      </c>
      <c r="EM797" s="39">
        <v>137</v>
      </c>
      <c r="EN797" s="39">
        <v>31.52</v>
      </c>
      <c r="EO797" s="39"/>
      <c r="EP797" s="39">
        <v>114.31</v>
      </c>
      <c r="EQ797" s="39">
        <v>32.369999999999997</v>
      </c>
      <c r="ER797" s="39"/>
      <c r="ES797" s="68"/>
      <c r="ET797" s="68"/>
      <c r="EU797" s="87"/>
      <c r="EV797" s="39">
        <v>116.1</v>
      </c>
      <c r="EW797" s="39">
        <v>26.26</v>
      </c>
      <c r="EX797" s="68"/>
      <c r="EY797" s="68"/>
      <c r="EZ797" s="68"/>
      <c r="FA797" s="68"/>
      <c r="FB797" s="68"/>
      <c r="FC797" s="68"/>
      <c r="FD797" s="68"/>
      <c r="FE797" s="68"/>
      <c r="FF797" s="68"/>
      <c r="FG797" s="38"/>
      <c r="FH797" s="38"/>
      <c r="FI797" s="38"/>
      <c r="FJ797" s="38"/>
      <c r="FL797" s="38"/>
      <c r="FM797" s="38"/>
      <c r="FN797" s="38"/>
      <c r="FO797" s="9"/>
      <c r="FP797" s="9"/>
      <c r="FQ797" s="9"/>
      <c r="FR797" s="9"/>
      <c r="FS797" s="38"/>
      <c r="FT797" s="38"/>
      <c r="FU797" s="38"/>
      <c r="FV797" s="38"/>
      <c r="FW797" s="38"/>
      <c r="FX797" s="38"/>
      <c r="FY797" s="68"/>
      <c r="FZ797" s="68"/>
      <c r="GA797" s="68"/>
      <c r="GB797" s="68"/>
      <c r="GC797" s="68"/>
      <c r="GD797" s="68"/>
      <c r="GE797" s="68"/>
      <c r="GF797" s="68"/>
      <c r="GG797" s="68"/>
      <c r="GH797" s="68"/>
      <c r="GI797" s="68"/>
      <c r="GJ797" s="68"/>
      <c r="GK797" s="68"/>
      <c r="GL797" s="68"/>
      <c r="GM797" s="38"/>
      <c r="GN797" s="38"/>
      <c r="GO797" s="38"/>
      <c r="GP797" s="2"/>
      <c r="GR797" s="38"/>
      <c r="GS797" s="38"/>
      <c r="GT797" s="38"/>
      <c r="GU797" s="38"/>
      <c r="GV797" s="38"/>
      <c r="GW797" s="38"/>
      <c r="GX797" s="38"/>
      <c r="GY797" s="38"/>
      <c r="GZ797" s="38"/>
      <c r="HA797" s="38"/>
      <c r="HB797" s="38"/>
      <c r="HC797" s="38"/>
      <c r="HD797" s="38"/>
      <c r="HE797" s="38"/>
      <c r="HF797" s="38"/>
      <c r="HG797" s="38"/>
      <c r="HH797" s="38"/>
      <c r="HI797" s="38"/>
      <c r="HJ797" s="38"/>
      <c r="HK797" s="38"/>
      <c r="HL797" s="38"/>
      <c r="HM797" s="38"/>
      <c r="HN797" s="38"/>
      <c r="HO797" s="3" t="s">
        <v>1332</v>
      </c>
      <c r="HP797" s="38"/>
      <c r="HQ797" s="38"/>
      <c r="HR797" s="38"/>
      <c r="HS797" s="38"/>
      <c r="HT797" s="38"/>
      <c r="HU797" s="38"/>
      <c r="HV797" s="38"/>
      <c r="HW797" s="38"/>
      <c r="HX797" s="38"/>
      <c r="HY797" s="38"/>
      <c r="HZ797" s="9"/>
      <c r="IA797" s="9"/>
      <c r="IB797" s="9"/>
      <c r="IC797" s="38"/>
      <c r="ID797" s="38"/>
      <c r="IE797" s="38"/>
      <c r="IF797" s="38"/>
      <c r="IG797" s="38"/>
      <c r="IH797" s="38"/>
      <c r="II797" s="68"/>
      <c r="IJ797" s="68"/>
      <c r="IK797" s="68"/>
      <c r="IL797" s="68"/>
      <c r="IM797" s="68"/>
      <c r="IN797" s="68"/>
      <c r="IO797" s="68"/>
      <c r="IP797" s="68"/>
      <c r="IQ797" s="68"/>
      <c r="IR797" s="68"/>
      <c r="IS797" s="68"/>
      <c r="IT797" s="68"/>
      <c r="IU797" s="68"/>
      <c r="IV797" s="68"/>
      <c r="IW797" s="38"/>
      <c r="IX797" s="38"/>
      <c r="IY797" s="38"/>
      <c r="IZ797" s="9"/>
      <c r="JA797" s="9"/>
      <c r="JB797" s="9"/>
      <c r="JC797" s="38"/>
      <c r="JD797" s="38"/>
      <c r="JE797" s="38"/>
      <c r="JF797" s="38"/>
      <c r="JG797" s="38"/>
      <c r="JH797" s="38"/>
      <c r="JI797" s="68"/>
      <c r="JJ797" s="68"/>
      <c r="JK797" s="68"/>
      <c r="JL797" s="68"/>
      <c r="JM797" s="68"/>
      <c r="JN797" s="68"/>
      <c r="JO797" s="68"/>
      <c r="JP797" s="68"/>
      <c r="JQ797" s="68"/>
      <c r="JR797" s="68"/>
      <c r="JS797" s="68"/>
      <c r="JT797" s="68"/>
      <c r="JU797" s="68"/>
      <c r="JV797" s="68"/>
      <c r="JW797" s="38"/>
      <c r="JX797" s="38"/>
      <c r="JY797" s="38"/>
      <c r="KW797" s="9"/>
      <c r="KX797" s="9"/>
      <c r="KY797" s="9"/>
      <c r="KZ797" s="38"/>
      <c r="LA797" s="38"/>
      <c r="LB797" s="38"/>
      <c r="LC797" s="38"/>
      <c r="LD797" s="38"/>
      <c r="LE797" s="68"/>
      <c r="LF797" s="68"/>
      <c r="LG797" s="68"/>
      <c r="LH797" s="68"/>
      <c r="LI797" s="68"/>
      <c r="LJ797" s="68"/>
      <c r="LK797" s="68"/>
      <c r="LL797" s="68"/>
      <c r="LM797" s="68"/>
      <c r="LN797" s="68"/>
      <c r="LO797" s="68"/>
      <c r="LP797" s="68"/>
      <c r="LQ797" s="68"/>
      <c r="LR797" s="38"/>
      <c r="LS797" s="38"/>
      <c r="LT797" s="38"/>
      <c r="LU797" s="9"/>
      <c r="LV797" s="9"/>
      <c r="LW797" s="9"/>
      <c r="LX797" s="38"/>
      <c r="LY797" s="38"/>
      <c r="LZ797" s="38"/>
      <c r="MA797" s="38"/>
      <c r="MB797" s="68"/>
      <c r="MC797" s="68"/>
      <c r="MD797" s="68"/>
      <c r="ME797" s="68"/>
      <c r="MF797" s="68"/>
      <c r="MG797" s="68"/>
      <c r="MH797" s="68"/>
      <c r="MI797" s="68"/>
      <c r="MJ797" s="68"/>
      <c r="MK797" s="68"/>
      <c r="ML797" s="68"/>
      <c r="MM797" s="68"/>
      <c r="MN797" s="38"/>
      <c r="MO797" s="38"/>
      <c r="MP797" s="38"/>
      <c r="MQ797" s="38"/>
      <c r="MR797" s="38"/>
      <c r="MS797" s="3" t="s">
        <v>4104</v>
      </c>
      <c r="MT797" s="3" t="s">
        <v>4104</v>
      </c>
      <c r="MU797" s="39">
        <v>28.84</v>
      </c>
      <c r="MV797" s="39">
        <v>10.23</v>
      </c>
      <c r="MW797" s="39"/>
      <c r="MX797" s="39">
        <v>28.65</v>
      </c>
      <c r="MY797" s="39">
        <v>9.39</v>
      </c>
      <c r="MZ797" s="68"/>
      <c r="NA797" s="68"/>
      <c r="NB797" s="39">
        <v>30.8</v>
      </c>
      <c r="NC797" s="39">
        <v>9.19</v>
      </c>
      <c r="ND797" s="68"/>
      <c r="NE797" s="68"/>
      <c r="NF797" s="68"/>
      <c r="NG797" s="68"/>
      <c r="NH797" s="68"/>
      <c r="NI797" s="68"/>
      <c r="NJ797" s="68"/>
      <c r="NK797" s="68"/>
      <c r="NL797" s="68"/>
      <c r="NM797" s="38"/>
      <c r="NN797" s="38"/>
      <c r="NO797" s="38"/>
      <c r="NP797" s="9"/>
      <c r="NQ797" s="9"/>
      <c r="NR797" s="9"/>
      <c r="NS797" s="38"/>
      <c r="NT797" s="38"/>
      <c r="NU797" s="38"/>
      <c r="NV797" s="38"/>
      <c r="NW797" s="38"/>
      <c r="NX797" s="38"/>
      <c r="NY797" s="68"/>
      <c r="NZ797" s="68"/>
      <c r="OA797" s="68"/>
      <c r="OB797" s="68"/>
      <c r="OC797" s="68"/>
      <c r="OD797" s="68"/>
      <c r="OE797" s="68"/>
      <c r="OF797" s="68"/>
      <c r="OG797" s="68"/>
      <c r="OH797" s="68"/>
      <c r="OI797" s="68"/>
      <c r="OJ797" s="68"/>
      <c r="OK797" s="68"/>
      <c r="OL797" s="38"/>
      <c r="OM797" s="38"/>
      <c r="ON797" s="38"/>
      <c r="OO797" s="9"/>
      <c r="OP797" s="9"/>
      <c r="OQ797" s="9"/>
      <c r="OR797" s="38"/>
      <c r="OS797" s="38"/>
      <c r="OT797" s="38"/>
      <c r="OU797" s="38"/>
      <c r="OV797" s="68"/>
      <c r="OW797" s="68"/>
      <c r="OX797" s="68"/>
      <c r="OY797" s="68"/>
      <c r="OZ797" s="68"/>
      <c r="PA797" s="68"/>
      <c r="PB797" s="68"/>
      <c r="PC797" s="68"/>
      <c r="PD797" s="68"/>
      <c r="PE797" s="68"/>
      <c r="PF797" s="68"/>
      <c r="PG797" s="68"/>
      <c r="PH797" s="38"/>
      <c r="PI797" s="38"/>
      <c r="PJ797" s="38"/>
      <c r="PK797" s="38"/>
      <c r="PL797" s="3" t="s">
        <v>4165</v>
      </c>
      <c r="PM797" s="3" t="s">
        <v>4179</v>
      </c>
      <c r="PN797" s="3" t="s">
        <v>4179</v>
      </c>
      <c r="PO797" s="39">
        <v>3.8</v>
      </c>
      <c r="PP797" s="39">
        <v>0.48</v>
      </c>
      <c r="PQ797" s="39">
        <v>3.68</v>
      </c>
      <c r="PR797" s="39">
        <v>0.47</v>
      </c>
      <c r="PS797" s="39"/>
      <c r="PT797" s="68"/>
      <c r="PU797" s="68"/>
      <c r="PV797" s="87"/>
      <c r="PW797" s="39">
        <v>3.77</v>
      </c>
      <c r="PX797" s="39">
        <v>0.41</v>
      </c>
      <c r="PY797" s="68"/>
      <c r="PZ797" s="68"/>
      <c r="QA797" s="68"/>
      <c r="QB797" s="68"/>
      <c r="QC797" s="68"/>
      <c r="QD797" s="68"/>
      <c r="QE797" s="68"/>
      <c r="QF797" s="68"/>
      <c r="QG797" s="38"/>
      <c r="QH797" s="38"/>
      <c r="QI797" s="38"/>
      <c r="QJ797" s="38"/>
      <c r="QK797" s="3" t="s">
        <v>4974</v>
      </c>
      <c r="QL797" s="3" t="s">
        <v>4347</v>
      </c>
      <c r="QM797" s="3" t="s">
        <v>4347</v>
      </c>
      <c r="QN797" s="39">
        <v>29.17</v>
      </c>
      <c r="QO797" s="39">
        <v>7.66</v>
      </c>
      <c r="QP797" s="39"/>
      <c r="QQ797" s="39">
        <v>25.97</v>
      </c>
      <c r="QR797" s="39">
        <v>7.26</v>
      </c>
      <c r="QS797" s="39"/>
      <c r="QT797" s="68"/>
      <c r="QU797" s="68"/>
      <c r="QV797" s="87"/>
      <c r="QW797" s="39">
        <v>24.46</v>
      </c>
      <c r="QX797" s="39">
        <v>6.14</v>
      </c>
      <c r="QY797" s="68"/>
      <c r="QZ797" s="68"/>
      <c r="RA797" s="68"/>
      <c r="RB797" s="68"/>
      <c r="RC797" s="68"/>
      <c r="RD797" s="68"/>
      <c r="RE797" s="68"/>
      <c r="RF797" s="68"/>
      <c r="RG797" s="68"/>
      <c r="RH797" s="68"/>
      <c r="RI797" s="38"/>
      <c r="RJ797" s="38"/>
      <c r="RK797" s="38"/>
      <c r="RL797" s="38"/>
      <c r="RM797" s="9"/>
      <c r="RN797" s="9"/>
      <c r="RO797" s="9"/>
      <c r="RP797" s="38"/>
      <c r="RQ797" s="38"/>
      <c r="RR797" s="38"/>
      <c r="RS797" s="38"/>
      <c r="RT797" s="68"/>
      <c r="RU797" s="68"/>
      <c r="RV797" s="68"/>
      <c r="RW797" s="68"/>
      <c r="RX797" s="68"/>
      <c r="RY797" s="68"/>
      <c r="RZ797" s="68"/>
      <c r="SA797" s="68"/>
      <c r="SB797" s="68"/>
      <c r="SC797" s="68"/>
      <c r="SD797" s="68"/>
      <c r="SE797" s="68"/>
      <c r="SF797" s="38"/>
      <c r="SG797" s="38"/>
      <c r="SH797" s="38"/>
      <c r="SI797" s="3" t="s">
        <v>4211</v>
      </c>
      <c r="SJ797" s="3" t="s">
        <v>4211</v>
      </c>
      <c r="SK797" s="3" t="s">
        <v>4211</v>
      </c>
      <c r="SL797" s="39">
        <v>56.25</v>
      </c>
      <c r="SM797" s="39">
        <v>10.15</v>
      </c>
      <c r="SN797" s="39">
        <v>50.82</v>
      </c>
      <c r="SO797" s="39">
        <v>9.92</v>
      </c>
      <c r="SP797" s="68"/>
      <c r="SQ797" s="68"/>
      <c r="SR797" s="39">
        <v>49.2</v>
      </c>
      <c r="SS797" s="39">
        <v>7.71</v>
      </c>
      <c r="ST797" s="68"/>
      <c r="SU797" s="68"/>
      <c r="SV797" s="68"/>
      <c r="SW797" s="68"/>
      <c r="SX797" s="68"/>
      <c r="SY797" s="68"/>
      <c r="SZ797" s="68"/>
      <c r="TA797" s="68"/>
      <c r="TB797" s="38"/>
      <c r="TC797" s="38"/>
      <c r="TD797" s="38"/>
      <c r="TE797" s="3" t="s">
        <v>4106</v>
      </c>
      <c r="TF797" s="3" t="s">
        <v>4106</v>
      </c>
      <c r="TG797" s="3" t="s">
        <v>4106</v>
      </c>
      <c r="TH797" s="29">
        <v>13.07</v>
      </c>
      <c r="TI797" s="29">
        <v>5.39</v>
      </c>
      <c r="TK797" s="29">
        <v>16.03</v>
      </c>
      <c r="TL797" s="29">
        <v>4.18</v>
      </c>
      <c r="TN797" s="68"/>
      <c r="TO797" s="68"/>
      <c r="TP797" s="87"/>
      <c r="TQ797" s="29">
        <v>16.239999999999998</v>
      </c>
      <c r="TR797" s="29">
        <v>4.16</v>
      </c>
      <c r="TS797" s="68"/>
      <c r="TT797" s="68"/>
      <c r="TU797" s="68"/>
      <c r="TV797" s="68"/>
      <c r="TW797" s="68"/>
      <c r="TX797" s="68"/>
      <c r="TY797" s="68"/>
      <c r="TZ797" s="68"/>
      <c r="UA797" s="68"/>
      <c r="UK797" s="68"/>
      <c r="UL797" s="68"/>
      <c r="UM797" s="68"/>
      <c r="UN797" s="68"/>
      <c r="UO797" s="68"/>
      <c r="UP797" s="68"/>
      <c r="UQ797" s="68"/>
      <c r="UR797" s="68"/>
      <c r="US797" s="68"/>
      <c r="UT797" s="68"/>
      <c r="UU797" s="68"/>
      <c r="UV797" s="68"/>
      <c r="VE797" s="9"/>
      <c r="VF797" s="3" t="s">
        <v>5034</v>
      </c>
      <c r="VG797" s="3" t="s">
        <v>5113</v>
      </c>
      <c r="VH797"/>
      <c r="VI797"/>
      <c r="VJ797" s="3"/>
      <c r="VO797" s="8" t="s">
        <v>6134</v>
      </c>
      <c r="VQ797" s="3" t="s">
        <v>3248</v>
      </c>
      <c r="VR797" s="91" t="s">
        <v>3248</v>
      </c>
      <c r="VS797" s="91" t="s">
        <v>3248</v>
      </c>
      <c r="VT797" s="18" t="s">
        <v>3248</v>
      </c>
      <c r="VV797" s="99"/>
      <c r="VW797" s="99"/>
      <c r="VX797" s="91" t="s">
        <v>6137</v>
      </c>
      <c r="VY797" s="91" t="s">
        <v>6134</v>
      </c>
      <c r="VZ797" s="91"/>
      <c r="WA797" s="91"/>
      <c r="WC797" s="91"/>
      <c r="WD797" s="91"/>
      <c r="WE797" s="91"/>
      <c r="WF797" s="91"/>
      <c r="WG797" s="99"/>
      <c r="WN797" s="99"/>
      <c r="WO797" s="99"/>
      <c r="WQ797" s="91" t="s">
        <v>776</v>
      </c>
      <c r="WR797" s="91"/>
      <c r="WS797" s="91"/>
      <c r="WT797" s="91" t="s">
        <v>776</v>
      </c>
      <c r="WU797" s="91" t="s">
        <v>5839</v>
      </c>
      <c r="WV797" s="99" t="s">
        <v>776</v>
      </c>
      <c r="WW797" s="91"/>
      <c r="WX797" s="18"/>
      <c r="WZ797" s="18" t="s">
        <v>1229</v>
      </c>
      <c r="XA797" s="18" t="s">
        <v>3155</v>
      </c>
      <c r="XB797" s="18" t="s">
        <v>1229</v>
      </c>
      <c r="XC797" s="18"/>
      <c r="XD797" s="18" t="s">
        <v>3156</v>
      </c>
      <c r="XE797" s="18" t="s">
        <v>542</v>
      </c>
      <c r="XF797" s="18" t="s">
        <v>2411</v>
      </c>
      <c r="XG797" s="18" t="s">
        <v>1285</v>
      </c>
      <c r="XH797" s="18"/>
      <c r="XI797" s="18"/>
      <c r="XJ797" s="18"/>
      <c r="XK797"/>
      <c r="XL797" s="3" t="s">
        <v>1285</v>
      </c>
      <c r="XM797" s="6" t="s">
        <v>1096</v>
      </c>
      <c r="XU797" s="3" t="s">
        <v>1229</v>
      </c>
      <c r="XV797"/>
      <c r="XW797" s="6" t="s">
        <v>1540</v>
      </c>
      <c r="YB797" s="3" t="s">
        <v>1096</v>
      </c>
      <c r="YI797" s="3" t="s">
        <v>1225</v>
      </c>
      <c r="YJ797" s="3" t="s">
        <v>1057</v>
      </c>
      <c r="YL797" s="3" t="s">
        <v>1231</v>
      </c>
      <c r="YM797" s="3" t="s">
        <v>776</v>
      </c>
      <c r="YP797" s="3" t="s">
        <v>776</v>
      </c>
      <c r="YQ797" s="3" t="s">
        <v>3899</v>
      </c>
      <c r="YR797" s="3" t="s">
        <v>776</v>
      </c>
      <c r="YS797" s="3" t="s">
        <v>901</v>
      </c>
      <c r="YT797" s="3" t="s">
        <v>49</v>
      </c>
      <c r="YU797" s="3" t="s">
        <v>3979</v>
      </c>
      <c r="YV797" s="3" t="s">
        <v>776</v>
      </c>
      <c r="YX797" s="3" t="s">
        <v>2411</v>
      </c>
      <c r="YY797" s="3" t="s">
        <v>2126</v>
      </c>
      <c r="ZA797" s="6" t="s">
        <v>1921</v>
      </c>
      <c r="ZC797" s="6" t="s">
        <v>1955</v>
      </c>
      <c r="ZH797" s="13" t="s">
        <v>1329</v>
      </c>
      <c r="ZI797" s="3" t="s">
        <v>596</v>
      </c>
      <c r="ZJ797" s="3" t="s">
        <v>1330</v>
      </c>
    </row>
    <row r="798" spans="1:686" ht="33" hidden="1" customHeight="1" x14ac:dyDescent="0.2">
      <c r="J798" s="82"/>
      <c r="K798" s="6">
        <v>59</v>
      </c>
      <c r="Q798" s="3"/>
      <c r="T798" s="3" t="s">
        <v>1230</v>
      </c>
      <c r="X798" s="3"/>
      <c r="AE798" s="3" t="s">
        <v>1230</v>
      </c>
      <c r="AL798"/>
      <c r="AO798"/>
      <c r="AP798"/>
      <c r="AQ798"/>
      <c r="AR798" s="28"/>
      <c r="AS798" s="28"/>
      <c r="AT798" s="28"/>
      <c r="AU798" s="28"/>
      <c r="AV798" s="28"/>
      <c r="AW798" s="28"/>
      <c r="AX798" s="28"/>
      <c r="AY798" s="228"/>
      <c r="BH798" s="28" t="s">
        <v>4231</v>
      </c>
      <c r="BI798" s="9"/>
      <c r="BJ798" s="9"/>
      <c r="BK798" s="9"/>
      <c r="BL798" s="9"/>
      <c r="BM798" s="9"/>
      <c r="BN798" s="9"/>
      <c r="BO798" s="9"/>
      <c r="BP798" s="9"/>
      <c r="BQ798" s="28" t="s">
        <v>4455</v>
      </c>
      <c r="BS798" s="227" t="str">
        <f t="shared" si="27"/>
        <v xml:space="preserve">                </v>
      </c>
      <c r="BT798" s="9"/>
      <c r="BU798" s="9"/>
      <c r="BV798" s="9"/>
      <c r="BW798" s="9"/>
      <c r="BX798" s="9"/>
      <c r="BY798" s="9"/>
      <c r="BZ798" s="9"/>
      <c r="CA798" s="9"/>
      <c r="CB798" s="9"/>
      <c r="CC798" s="9"/>
      <c r="CD798" s="9"/>
      <c r="CE798" s="9"/>
      <c r="CF798" s="9"/>
      <c r="CJ798" s="83"/>
      <c r="CK798" s="9"/>
      <c r="CL798" s="9">
        <v>36</v>
      </c>
      <c r="CM798" s="9">
        <v>36</v>
      </c>
      <c r="CN798" s="22"/>
      <c r="CO798" s="22">
        <v>36</v>
      </c>
      <c r="CP798" s="9"/>
      <c r="CQ798" s="9"/>
      <c r="CR798" s="9"/>
      <c r="CS798" s="9"/>
      <c r="CT798" s="9"/>
      <c r="CU798" s="9"/>
      <c r="CV798" s="9"/>
      <c r="CW798" s="9"/>
      <c r="CX798" s="68"/>
      <c r="CY798" s="22">
        <v>36</v>
      </c>
      <c r="CZ798" s="68"/>
      <c r="DA798" s="68"/>
      <c r="DB798" s="68"/>
      <c r="DC798" s="68"/>
      <c r="DG798" s="39">
        <v>3.22</v>
      </c>
      <c r="DH798" s="39">
        <v>1.19</v>
      </c>
      <c r="DI798" s="39"/>
      <c r="DJ798" s="39">
        <v>3</v>
      </c>
      <c r="DK798" s="39">
        <v>1.2</v>
      </c>
      <c r="DL798" s="39"/>
      <c r="DM798" s="68"/>
      <c r="DN798" s="68"/>
      <c r="DO798" s="68"/>
      <c r="DP798" s="68"/>
      <c r="DQ798" s="68"/>
      <c r="DR798" s="68"/>
      <c r="DS798" s="68"/>
      <c r="DT798" s="68"/>
      <c r="DU798" s="68"/>
      <c r="DV798" s="68"/>
      <c r="DW798" s="68"/>
      <c r="DX798" s="68"/>
      <c r="DY798" s="68"/>
      <c r="DZ798" s="68"/>
      <c r="EA798" s="38"/>
      <c r="EB798" s="38"/>
      <c r="EC798" s="38"/>
      <c r="ED798" s="38"/>
      <c r="EE798" s="38"/>
      <c r="EG798" s="38"/>
      <c r="EH798" s="38"/>
      <c r="EI798" s="38"/>
      <c r="EJ798" s="9"/>
      <c r="EK798" s="9"/>
      <c r="EL798" s="9"/>
      <c r="EM798" s="39">
        <v>128.86000000000001</v>
      </c>
      <c r="EN798" s="39">
        <v>36.07</v>
      </c>
      <c r="EO798" s="39"/>
      <c r="EP798" s="39">
        <v>119.81</v>
      </c>
      <c r="EQ798" s="39">
        <v>32.950000000000003</v>
      </c>
      <c r="ER798" s="39"/>
      <c r="ES798" s="68"/>
      <c r="ET798" s="68"/>
      <c r="EU798" s="87"/>
      <c r="EV798" s="39">
        <v>117.3</v>
      </c>
      <c r="EW798" s="39">
        <v>30.71</v>
      </c>
      <c r="EX798" s="68"/>
      <c r="EY798" s="68"/>
      <c r="EZ798" s="68"/>
      <c r="FA798" s="68"/>
      <c r="FB798" s="68"/>
      <c r="FC798" s="68"/>
      <c r="FD798" s="68"/>
      <c r="FE798" s="68"/>
      <c r="FF798" s="68"/>
      <c r="FG798" s="38"/>
      <c r="FH798" s="38"/>
      <c r="FI798" s="38"/>
      <c r="FJ798" s="38"/>
      <c r="FL798" s="38"/>
      <c r="FM798" s="38"/>
      <c r="FN798" s="38"/>
      <c r="FO798" s="9"/>
      <c r="FP798" s="9"/>
      <c r="FQ798" s="9"/>
      <c r="FR798" s="9"/>
      <c r="FS798" s="38"/>
      <c r="FT798" s="38"/>
      <c r="FU798" s="38"/>
      <c r="FV798" s="38"/>
      <c r="FW798" s="38"/>
      <c r="FX798" s="38"/>
      <c r="FY798" s="68"/>
      <c r="FZ798" s="68"/>
      <c r="GA798" s="68"/>
      <c r="GB798" s="68"/>
      <c r="GC798" s="68"/>
      <c r="GD798" s="68"/>
      <c r="GE798" s="68"/>
      <c r="GF798" s="68"/>
      <c r="GG798" s="68"/>
      <c r="GH798" s="68"/>
      <c r="GI798" s="68"/>
      <c r="GJ798" s="68"/>
      <c r="GK798" s="68"/>
      <c r="GL798" s="68"/>
      <c r="GM798" s="38"/>
      <c r="GN798" s="38"/>
      <c r="GO798" s="38"/>
      <c r="GP798" s="2"/>
      <c r="GR798" s="38"/>
      <c r="GS798" s="38"/>
      <c r="GT798" s="38"/>
      <c r="GU798" s="38"/>
      <c r="GV798" s="38"/>
      <c r="GW798" s="38"/>
      <c r="GX798" s="38"/>
      <c r="GY798" s="38"/>
      <c r="GZ798" s="38"/>
      <c r="HA798" s="38"/>
      <c r="HB798" s="38"/>
      <c r="HC798" s="38"/>
      <c r="HD798" s="38"/>
      <c r="HE798" s="38"/>
      <c r="HF798" s="38"/>
      <c r="HG798" s="38"/>
      <c r="HH798" s="38"/>
      <c r="HI798" s="38"/>
      <c r="HJ798" s="38"/>
      <c r="HK798" s="38"/>
      <c r="HL798" s="38"/>
      <c r="HM798" s="38"/>
      <c r="HN798" s="38"/>
      <c r="HP798" s="38"/>
      <c r="HQ798" s="38"/>
      <c r="HR798" s="38"/>
      <c r="HS798" s="38"/>
      <c r="HT798" s="38"/>
      <c r="HU798" s="38"/>
      <c r="HV798" s="38"/>
      <c r="HW798" s="38"/>
      <c r="HX798" s="38"/>
      <c r="HY798" s="38"/>
      <c r="HZ798" s="9"/>
      <c r="IA798" s="9"/>
      <c r="IB798" s="9"/>
      <c r="IC798" s="38"/>
      <c r="ID798" s="38"/>
      <c r="IE798" s="38"/>
      <c r="IF798" s="38"/>
      <c r="IG798" s="38"/>
      <c r="IH798" s="38"/>
      <c r="II798" s="68"/>
      <c r="IJ798" s="68"/>
      <c r="IK798" s="68"/>
      <c r="IL798" s="68"/>
      <c r="IM798" s="68"/>
      <c r="IN798" s="68"/>
      <c r="IO798" s="68"/>
      <c r="IP798" s="68"/>
      <c r="IQ798" s="68"/>
      <c r="IR798" s="68"/>
      <c r="IS798" s="68"/>
      <c r="IT798" s="68"/>
      <c r="IU798" s="68"/>
      <c r="IV798" s="68"/>
      <c r="IW798" s="38"/>
      <c r="IX798" s="38"/>
      <c r="IY798" s="38"/>
      <c r="IZ798" s="9"/>
      <c r="JA798" s="9"/>
      <c r="JB798" s="9"/>
      <c r="JC798" s="38"/>
      <c r="JD798" s="38"/>
      <c r="JE798" s="38"/>
      <c r="JF798" s="38"/>
      <c r="JG798" s="38"/>
      <c r="JH798" s="38"/>
      <c r="JI798" s="68"/>
      <c r="JJ798" s="68"/>
      <c r="JK798" s="68"/>
      <c r="JL798" s="68"/>
      <c r="JM798" s="68"/>
      <c r="JN798" s="68"/>
      <c r="JO798" s="68"/>
      <c r="JP798" s="68"/>
      <c r="JQ798" s="68"/>
      <c r="JR798" s="68"/>
      <c r="JS798" s="68"/>
      <c r="JT798" s="68"/>
      <c r="JU798" s="68"/>
      <c r="JV798" s="68"/>
      <c r="JW798" s="38"/>
      <c r="JX798" s="38"/>
      <c r="JY798" s="38"/>
      <c r="KW798" s="9"/>
      <c r="KX798" s="9"/>
      <c r="KY798" s="9"/>
      <c r="KZ798" s="38"/>
      <c r="LA798" s="38"/>
      <c r="LB798" s="38"/>
      <c r="LC798" s="38"/>
      <c r="LD798" s="38"/>
      <c r="LE798" s="68"/>
      <c r="LF798" s="68"/>
      <c r="LG798" s="68"/>
      <c r="LH798" s="68"/>
      <c r="LI798" s="68"/>
      <c r="LJ798" s="68"/>
      <c r="LK798" s="68"/>
      <c r="LL798" s="68"/>
      <c r="LM798" s="68"/>
      <c r="LN798" s="68"/>
      <c r="LO798" s="68"/>
      <c r="LP798" s="68"/>
      <c r="LQ798" s="68"/>
      <c r="LR798" s="38"/>
      <c r="LS798" s="38"/>
      <c r="LT798" s="38"/>
      <c r="LU798" s="9"/>
      <c r="LV798" s="9"/>
      <c r="LW798" s="9"/>
      <c r="LX798" s="38"/>
      <c r="LY798" s="38"/>
      <c r="LZ798" s="38"/>
      <c r="MA798" s="38"/>
      <c r="MB798" s="68"/>
      <c r="MC798" s="68"/>
      <c r="MD798" s="68"/>
      <c r="ME798" s="68"/>
      <c r="MF798" s="68"/>
      <c r="MG798" s="68"/>
      <c r="MH798" s="68"/>
      <c r="MI798" s="68"/>
      <c r="MJ798" s="68"/>
      <c r="MK798" s="68"/>
      <c r="ML798" s="68"/>
      <c r="MM798" s="68"/>
      <c r="MN798" s="38"/>
      <c r="MO798" s="38"/>
      <c r="MP798" s="38"/>
      <c r="MQ798" s="38"/>
      <c r="MR798" s="38"/>
      <c r="MS798" s="9"/>
      <c r="MT798" s="9"/>
      <c r="MU798" s="39">
        <v>28.62</v>
      </c>
      <c r="MV798" s="39">
        <v>8.61</v>
      </c>
      <c r="MW798" s="39"/>
      <c r="MX798" s="39">
        <v>28.08</v>
      </c>
      <c r="MY798" s="39">
        <v>6.96</v>
      </c>
      <c r="MZ798" s="68"/>
      <c r="NA798" s="68"/>
      <c r="NB798" s="39">
        <v>25.92</v>
      </c>
      <c r="NC798" s="39">
        <v>4.9400000000000004</v>
      </c>
      <c r="ND798" s="68"/>
      <c r="NE798" s="68"/>
      <c r="NF798" s="68"/>
      <c r="NG798" s="68"/>
      <c r="NH798" s="68"/>
      <c r="NI798" s="68"/>
      <c r="NJ798" s="68"/>
      <c r="NK798" s="68"/>
      <c r="NL798" s="68"/>
      <c r="NM798" s="38"/>
      <c r="NN798" s="38"/>
      <c r="NO798" s="38"/>
      <c r="NP798" s="9"/>
      <c r="NQ798" s="9"/>
      <c r="NR798" s="9"/>
      <c r="NS798" s="38"/>
      <c r="NT798" s="38"/>
      <c r="NU798" s="38"/>
      <c r="NV798" s="38"/>
      <c r="NW798" s="38"/>
      <c r="NX798" s="38"/>
      <c r="NY798" s="68"/>
      <c r="NZ798" s="68"/>
      <c r="OA798" s="68"/>
      <c r="OB798" s="68"/>
      <c r="OC798" s="68"/>
      <c r="OD798" s="68"/>
      <c r="OE798" s="68"/>
      <c r="OF798" s="68"/>
      <c r="OG798" s="68"/>
      <c r="OH798" s="68"/>
      <c r="OI798" s="68"/>
      <c r="OJ798" s="68"/>
      <c r="OK798" s="68"/>
      <c r="OL798" s="38"/>
      <c r="OM798" s="38"/>
      <c r="ON798" s="38"/>
      <c r="OO798" s="9"/>
      <c r="OP798" s="9"/>
      <c r="OQ798" s="9"/>
      <c r="OR798" s="38"/>
      <c r="OS798" s="38"/>
      <c r="OT798" s="38"/>
      <c r="OU798" s="38"/>
      <c r="OV798" s="68"/>
      <c r="OW798" s="68"/>
      <c r="OX798" s="68"/>
      <c r="OY798" s="68"/>
      <c r="OZ798" s="68"/>
      <c r="PA798" s="68"/>
      <c r="PB798" s="68"/>
      <c r="PC798" s="68"/>
      <c r="PD798" s="68"/>
      <c r="PE798" s="68"/>
      <c r="PF798" s="68"/>
      <c r="PG798" s="68"/>
      <c r="PH798" s="38"/>
      <c r="PI798" s="38"/>
      <c r="PJ798" s="38"/>
      <c r="PK798" s="38"/>
      <c r="PL798" s="9"/>
      <c r="PM798" s="9"/>
      <c r="PN798" s="9"/>
      <c r="PO798" s="39">
        <v>3.75</v>
      </c>
      <c r="PP798" s="39">
        <v>0.67</v>
      </c>
      <c r="PQ798" s="39">
        <v>3.75</v>
      </c>
      <c r="PR798" s="39">
        <v>0.46</v>
      </c>
      <c r="PS798" s="39"/>
      <c r="PT798" s="68"/>
      <c r="PU798" s="68"/>
      <c r="PV798" s="87"/>
      <c r="PW798" s="39">
        <v>3.69</v>
      </c>
      <c r="PX798" s="39">
        <v>0.37</v>
      </c>
      <c r="PY798" s="68"/>
      <c r="PZ798" s="68"/>
      <c r="QA798" s="68"/>
      <c r="QB798" s="68"/>
      <c r="QC798" s="68"/>
      <c r="QD798" s="68"/>
      <c r="QE798" s="68"/>
      <c r="QF798" s="68"/>
      <c r="QG798" s="38"/>
      <c r="QH798" s="38"/>
      <c r="QI798" s="38"/>
      <c r="QJ798" s="38"/>
      <c r="QK798" s="9"/>
      <c r="QL798" s="9"/>
      <c r="QM798" s="9"/>
      <c r="QN798" s="39">
        <v>26.24</v>
      </c>
      <c r="QO798" s="39">
        <v>9.93</v>
      </c>
      <c r="QP798" s="39"/>
      <c r="QQ798" s="39">
        <v>24.83</v>
      </c>
      <c r="QR798" s="39">
        <v>6.53</v>
      </c>
      <c r="QS798" s="39"/>
      <c r="QT798" s="68"/>
      <c r="QU798" s="68"/>
      <c r="QV798" s="87"/>
      <c r="QW798" s="39">
        <v>25.4</v>
      </c>
      <c r="QX798" s="39">
        <v>6.85</v>
      </c>
      <c r="QY798" s="68"/>
      <c r="QZ798" s="68"/>
      <c r="RA798" s="68"/>
      <c r="RB798" s="68"/>
      <c r="RC798" s="68"/>
      <c r="RD798" s="68"/>
      <c r="RE798" s="68"/>
      <c r="RF798" s="68"/>
      <c r="RG798" s="68"/>
      <c r="RH798" s="68"/>
      <c r="RI798" s="38"/>
      <c r="RJ798" s="38"/>
      <c r="RK798" s="38"/>
      <c r="RL798" s="38"/>
      <c r="RM798" s="9"/>
      <c r="RN798" s="9"/>
      <c r="RO798" s="9"/>
      <c r="RP798" s="38"/>
      <c r="RQ798" s="38"/>
      <c r="RR798" s="38"/>
      <c r="RS798" s="38"/>
      <c r="RT798" s="68"/>
      <c r="RU798" s="68"/>
      <c r="RV798" s="68"/>
      <c r="RW798" s="68"/>
      <c r="RX798" s="68"/>
      <c r="RY798" s="68"/>
      <c r="RZ798" s="68"/>
      <c r="SA798" s="68"/>
      <c r="SB798" s="68"/>
      <c r="SC798" s="68"/>
      <c r="SD798" s="68"/>
      <c r="SE798" s="68"/>
      <c r="SF798" s="38"/>
      <c r="SG798" s="38"/>
      <c r="SH798" s="38"/>
      <c r="SI798" s="9"/>
      <c r="SJ798" s="9"/>
      <c r="SK798" s="9"/>
      <c r="SL798" s="39">
        <v>52.32</v>
      </c>
      <c r="SM798" s="39">
        <v>11.22</v>
      </c>
      <c r="SN798" s="39">
        <v>51.43</v>
      </c>
      <c r="SO798" s="39">
        <v>11.13</v>
      </c>
      <c r="SP798" s="68"/>
      <c r="SQ798" s="68"/>
      <c r="SR798" s="39">
        <v>51.65</v>
      </c>
      <c r="SS798" s="39">
        <v>8.9499999999999993</v>
      </c>
      <c r="ST798" s="68"/>
      <c r="SU798" s="68"/>
      <c r="SV798" s="68"/>
      <c r="SW798" s="68"/>
      <c r="SX798" s="68"/>
      <c r="SY798" s="68"/>
      <c r="SZ798" s="68"/>
      <c r="TA798" s="68"/>
      <c r="TB798" s="38"/>
      <c r="TC798" s="38"/>
      <c r="TD798" s="38"/>
      <c r="TE798" s="9"/>
      <c r="TF798" s="9"/>
      <c r="TG798" s="9"/>
      <c r="TH798" s="29">
        <v>14.15</v>
      </c>
      <c r="TI798" s="29">
        <v>6.53</v>
      </c>
      <c r="TK798" s="29">
        <v>16.11</v>
      </c>
      <c r="TL798" s="29">
        <v>6.34</v>
      </c>
      <c r="TN798" s="68"/>
      <c r="TO798" s="68"/>
      <c r="TP798" s="87"/>
      <c r="TQ798" s="29">
        <v>15.28</v>
      </c>
      <c r="TR798" s="29">
        <v>3.93</v>
      </c>
      <c r="TS798" s="68"/>
      <c r="TT798" s="68"/>
      <c r="TU798" s="68"/>
      <c r="TV798" s="68"/>
      <c r="TW798" s="68"/>
      <c r="TX798" s="68"/>
      <c r="TY798" s="68"/>
      <c r="TZ798" s="68"/>
      <c r="UA798" s="68"/>
      <c r="UK798" s="68"/>
      <c r="UL798" s="68"/>
      <c r="UM798" s="68"/>
      <c r="UN798" s="68"/>
      <c r="UO798" s="68"/>
      <c r="UP798" s="68"/>
      <c r="UQ798" s="68"/>
      <c r="UR798" s="68"/>
      <c r="US798" s="68"/>
      <c r="UT798" s="68"/>
      <c r="UU798" s="68"/>
      <c r="UV798" s="68"/>
      <c r="VE798" s="9"/>
      <c r="VF798" s="3" t="s">
        <v>5034</v>
      </c>
      <c r="VG798" s="3" t="s">
        <v>5113</v>
      </c>
      <c r="VH798"/>
      <c r="VI798"/>
      <c r="VJ798"/>
      <c r="VO798" s="8"/>
      <c r="VT798" s="18"/>
      <c r="WX798" s="18"/>
      <c r="WZ798" s="18" t="s">
        <v>1230</v>
      </c>
      <c r="XA798" s="18" t="s">
        <v>1230</v>
      </c>
      <c r="XB798" s="18"/>
      <c r="XC798" s="18"/>
      <c r="XD798" s="18"/>
      <c r="XE798" s="18"/>
      <c r="XF798" s="18"/>
      <c r="XG798" s="18" t="s">
        <v>1809</v>
      </c>
      <c r="XH798" s="18"/>
      <c r="XI798" s="18"/>
      <c r="XJ798" s="18"/>
      <c r="XK798"/>
      <c r="XL798" s="3" t="s">
        <v>1809</v>
      </c>
      <c r="XV798"/>
      <c r="XW798" s="6" t="s">
        <v>1540</v>
      </c>
      <c r="YB798" s="3" t="s">
        <v>1013</v>
      </c>
      <c r="YJ798" s="3" t="s">
        <v>1057</v>
      </c>
    </row>
    <row r="799" spans="1:686" ht="33" hidden="1" customHeight="1" x14ac:dyDescent="0.2">
      <c r="A799" s="3" t="s">
        <v>5637</v>
      </c>
      <c r="F799" s="4" t="s">
        <v>2705</v>
      </c>
      <c r="I799" s="80" t="s">
        <v>6802</v>
      </c>
      <c r="J799" s="82" t="s">
        <v>5425</v>
      </c>
      <c r="K799" s="6">
        <v>61</v>
      </c>
      <c r="M799" s="3" t="s">
        <v>2199</v>
      </c>
      <c r="P799" s="3">
        <v>2</v>
      </c>
      <c r="Q799" s="3" t="s">
        <v>2328</v>
      </c>
      <c r="S799" s="3" t="s">
        <v>371</v>
      </c>
      <c r="T799" s="3" t="s">
        <v>1096</v>
      </c>
      <c r="U799" s="3" t="s">
        <v>49</v>
      </c>
      <c r="V799" s="3" t="s">
        <v>49</v>
      </c>
      <c r="W799" s="3" t="s">
        <v>2108</v>
      </c>
      <c r="X799" s="3"/>
      <c r="Y799" s="3" t="s">
        <v>2226</v>
      </c>
      <c r="Z799" s="3" t="s">
        <v>2237</v>
      </c>
      <c r="AB799" s="6" t="s">
        <v>1837</v>
      </c>
      <c r="AC799" s="6" t="s">
        <v>145</v>
      </c>
      <c r="AD799" s="3" t="s">
        <v>3160</v>
      </c>
      <c r="AE799" s="3" t="s">
        <v>3159</v>
      </c>
      <c r="AI799" s="3" t="s">
        <v>3251</v>
      </c>
      <c r="AJ799" s="3" t="s">
        <v>3243</v>
      </c>
      <c r="AL799"/>
      <c r="AO799" s="28">
        <v>4</v>
      </c>
      <c r="AP799" s="28">
        <v>4</v>
      </c>
      <c r="AQ799" s="28">
        <v>20</v>
      </c>
      <c r="AR799" s="28" t="s">
        <v>2762</v>
      </c>
      <c r="AS799" s="263"/>
      <c r="AT799" s="28" t="s">
        <v>2946</v>
      </c>
      <c r="AU799" s="28" t="s">
        <v>2946</v>
      </c>
      <c r="AV799" s="28">
        <v>0</v>
      </c>
      <c r="AW799" s="28" t="s">
        <v>2947</v>
      </c>
      <c r="AX799" s="28" t="s">
        <v>2948</v>
      </c>
      <c r="AY799" s="228" t="s">
        <v>2949</v>
      </c>
      <c r="AZ799" s="28" t="s">
        <v>557</v>
      </c>
      <c r="BA799" s="28" t="s">
        <v>542</v>
      </c>
      <c r="BB799" s="28" t="s">
        <v>542</v>
      </c>
      <c r="BC799" s="28" t="s">
        <v>542</v>
      </c>
      <c r="BH799" s="28" t="s">
        <v>4231</v>
      </c>
      <c r="BI799" s="28" t="s">
        <v>1529</v>
      </c>
      <c r="BK799" s="28" t="s">
        <v>1529</v>
      </c>
      <c r="BL799" s="28" t="s">
        <v>448</v>
      </c>
      <c r="BM799" s="28" t="s">
        <v>448</v>
      </c>
      <c r="BN799" s="28" t="s">
        <v>448</v>
      </c>
      <c r="BO799" s="28" t="s">
        <v>448</v>
      </c>
      <c r="BQ799" s="28" t="s">
        <v>4455</v>
      </c>
      <c r="BR799" s="227" t="s">
        <v>848</v>
      </c>
      <c r="BS799" s="227" t="str">
        <f t="shared" si="27"/>
        <v xml:space="preserve"> DRES         TIIS      </v>
      </c>
      <c r="BT799" s="28" t="s">
        <v>6794</v>
      </c>
      <c r="BU799" s="28" t="s">
        <v>8199</v>
      </c>
      <c r="CE799" s="28" t="s">
        <v>4467</v>
      </c>
      <c r="CF799" s="264" t="s">
        <v>4475</v>
      </c>
      <c r="CI799" s="118" t="s">
        <v>6802</v>
      </c>
      <c r="CJ799" s="83" t="s">
        <v>5425</v>
      </c>
      <c r="CL799" s="9">
        <v>52</v>
      </c>
      <c r="CM799" s="9"/>
      <c r="CN799" s="22" t="s">
        <v>178</v>
      </c>
      <c r="CO799" s="22">
        <v>47</v>
      </c>
      <c r="CP799" s="9"/>
      <c r="CQ799" s="9"/>
      <c r="CR799" s="9"/>
      <c r="CS799" s="9"/>
      <c r="CT799" s="9"/>
      <c r="CU799" s="9"/>
      <c r="CV799" s="9"/>
      <c r="CW799" s="9"/>
      <c r="CX799" s="68"/>
      <c r="CY799" s="68"/>
      <c r="CZ799" s="68"/>
      <c r="DA799" s="68"/>
      <c r="DB799" s="68"/>
      <c r="DC799" s="68"/>
      <c r="DD799" s="9"/>
      <c r="DE799" s="9"/>
      <c r="DF799" s="9"/>
      <c r="DG799" s="38"/>
      <c r="DH799" s="38"/>
      <c r="DI799" s="38"/>
      <c r="DJ799" s="38"/>
      <c r="DK799" s="38"/>
      <c r="DL799" s="38"/>
      <c r="DM799" s="68"/>
      <c r="DN799" s="68"/>
      <c r="DO799" s="68"/>
      <c r="DP799" s="68"/>
      <c r="DQ799" s="68"/>
      <c r="DR799" s="68"/>
      <c r="DS799" s="68"/>
      <c r="DT799" s="68"/>
      <c r="DU799" s="68"/>
      <c r="DV799" s="68"/>
      <c r="DW799" s="68"/>
      <c r="DX799" s="68"/>
      <c r="DY799" s="68"/>
      <c r="DZ799" s="68"/>
      <c r="EA799" s="38"/>
      <c r="EB799" s="38"/>
      <c r="EC799" s="38"/>
      <c r="ED799" s="38"/>
      <c r="EE799" s="38"/>
      <c r="EG799" s="38"/>
      <c r="EH799" s="38"/>
      <c r="EI799" s="38"/>
      <c r="EM799" s="38"/>
      <c r="EN799" s="38"/>
      <c r="EO799" s="38"/>
      <c r="EP799" s="38"/>
      <c r="EQ799" s="38"/>
      <c r="ER799" s="38"/>
      <c r="ES799" s="68"/>
      <c r="ET799" s="68"/>
      <c r="EU799" s="68"/>
      <c r="EV799" s="68"/>
      <c r="EW799" s="68"/>
      <c r="EX799" s="68"/>
      <c r="EY799" s="68"/>
      <c r="EZ799" s="68"/>
      <c r="FA799" s="68"/>
      <c r="FB799" s="68"/>
      <c r="FC799" s="68"/>
      <c r="FD799" s="68"/>
      <c r="FE799" s="68"/>
      <c r="FF799" s="68"/>
      <c r="FG799" s="38"/>
      <c r="FH799" s="38"/>
      <c r="FI799" s="38"/>
      <c r="FJ799" s="38"/>
      <c r="FL799" s="38"/>
      <c r="FM799" s="38"/>
      <c r="FN799" s="38"/>
      <c r="FO799" s="3" t="s">
        <v>4160</v>
      </c>
      <c r="FQ799" s="3" t="s">
        <v>4160</v>
      </c>
      <c r="FR799" s="3" t="s">
        <v>4160</v>
      </c>
      <c r="FS799" s="39"/>
      <c r="FT799" s="39"/>
      <c r="FU799" s="39"/>
      <c r="FV799" s="39"/>
      <c r="FW799" s="39"/>
      <c r="FX799" s="39"/>
      <c r="FY799" s="68"/>
      <c r="FZ799" s="68"/>
      <c r="GA799" s="68"/>
      <c r="GB799" s="68"/>
      <c r="GC799" s="68"/>
      <c r="GD799" s="68"/>
      <c r="GE799" s="68"/>
      <c r="GF799" s="68"/>
      <c r="GG799" s="68"/>
      <c r="GH799" s="68"/>
      <c r="GI799" s="68"/>
      <c r="GJ799" s="68"/>
      <c r="GK799" s="68"/>
      <c r="GL799" s="68"/>
      <c r="GM799" s="38"/>
      <c r="GN799" s="38"/>
      <c r="GO799" s="38"/>
      <c r="GP799" s="2"/>
      <c r="GR799" s="38"/>
      <c r="GS799" s="38"/>
      <c r="GT799" s="38"/>
      <c r="GU799" s="38"/>
      <c r="GV799" s="38"/>
      <c r="GW799" s="38"/>
      <c r="GX799" s="38"/>
      <c r="GY799" s="38"/>
      <c r="GZ799" s="38"/>
      <c r="HA799" s="38"/>
      <c r="HB799" s="38"/>
      <c r="HC799" s="38"/>
      <c r="HD799" s="38"/>
      <c r="HE799" s="38"/>
      <c r="HF799" s="38"/>
      <c r="HG799" s="38"/>
      <c r="HH799" s="38"/>
      <c r="HI799" s="38"/>
      <c r="HJ799" s="38"/>
      <c r="HK799" s="38"/>
      <c r="HL799" s="38"/>
      <c r="HM799" s="38"/>
      <c r="HN799" s="38"/>
      <c r="HO799" s="3" t="s">
        <v>542</v>
      </c>
      <c r="HP799" s="38"/>
      <c r="HQ799" s="38"/>
      <c r="HR799" s="38"/>
      <c r="HS799" s="38"/>
      <c r="HT799" s="38"/>
      <c r="HU799" s="38"/>
      <c r="HV799" s="38"/>
      <c r="HW799" s="38"/>
      <c r="HX799" s="38"/>
      <c r="HY799" s="38"/>
      <c r="HZ799" s="9"/>
      <c r="IA799" s="9"/>
      <c r="IB799" s="9"/>
      <c r="IC799" s="38"/>
      <c r="ID799" s="38"/>
      <c r="IE799" s="38"/>
      <c r="IF799" s="38"/>
      <c r="IG799" s="38"/>
      <c r="IH799" s="38"/>
      <c r="II799" s="68"/>
      <c r="IJ799" s="68"/>
      <c r="IK799" s="68"/>
      <c r="IL799" s="68"/>
      <c r="IM799" s="68"/>
      <c r="IN799" s="68"/>
      <c r="IO799" s="68"/>
      <c r="IP799" s="68"/>
      <c r="IQ799" s="68"/>
      <c r="IR799" s="68"/>
      <c r="IS799" s="68"/>
      <c r="IT799" s="68"/>
      <c r="IU799" s="68"/>
      <c r="IV799" s="68"/>
      <c r="IW799" s="38"/>
      <c r="IX799" s="38"/>
      <c r="IY799" s="38"/>
      <c r="IZ799" s="9"/>
      <c r="JA799" s="9"/>
      <c r="JB799" s="9"/>
      <c r="JC799" s="38"/>
      <c r="JD799" s="38"/>
      <c r="JE799" s="38"/>
      <c r="JF799" s="38"/>
      <c r="JG799" s="38"/>
      <c r="JH799" s="38"/>
      <c r="JI799" s="68"/>
      <c r="JJ799" s="68"/>
      <c r="JK799" s="68"/>
      <c r="JL799" s="68"/>
      <c r="JM799" s="68"/>
      <c r="JN799" s="68"/>
      <c r="JO799" s="68"/>
      <c r="JP799" s="68"/>
      <c r="JQ799" s="68"/>
      <c r="JR799" s="68"/>
      <c r="JS799" s="68"/>
      <c r="JT799" s="68"/>
      <c r="JU799" s="68"/>
      <c r="JV799" s="68"/>
      <c r="JW799" s="38"/>
      <c r="JX799" s="38"/>
      <c r="JY799" s="38"/>
      <c r="KW799" s="9"/>
      <c r="KX799" s="9"/>
      <c r="KY799" s="9"/>
      <c r="KZ799" s="38"/>
      <c r="LA799" s="38"/>
      <c r="LB799" s="38"/>
      <c r="LC799" s="38"/>
      <c r="LD799" s="38"/>
      <c r="LE799" s="68"/>
      <c r="LF799" s="68"/>
      <c r="LG799" s="68"/>
      <c r="LH799" s="68"/>
      <c r="LI799" s="68"/>
      <c r="LJ799" s="68"/>
      <c r="LK799" s="68"/>
      <c r="LL799" s="68"/>
      <c r="LM799" s="68"/>
      <c r="LN799" s="68"/>
      <c r="LO799" s="68"/>
      <c r="LP799" s="68"/>
      <c r="LQ799" s="68"/>
      <c r="LR799" s="38"/>
      <c r="LS799" s="38"/>
      <c r="LT799" s="38"/>
      <c r="LU799" s="9"/>
      <c r="LV799" s="9"/>
      <c r="LW799" s="9"/>
      <c r="LX799" s="38"/>
      <c r="LY799" s="38"/>
      <c r="LZ799" s="38"/>
      <c r="MA799" s="38"/>
      <c r="MB799" s="68"/>
      <c r="MC799" s="68"/>
      <c r="MD799" s="68"/>
      <c r="ME799" s="68"/>
      <c r="MF799" s="68"/>
      <c r="MG799" s="68"/>
      <c r="MH799" s="68"/>
      <c r="MI799" s="68"/>
      <c r="MJ799" s="68"/>
      <c r="MK799" s="68"/>
      <c r="ML799" s="68"/>
      <c r="MM799" s="68"/>
      <c r="MN799" s="38"/>
      <c r="MO799" s="38"/>
      <c r="MP799" s="38"/>
      <c r="MQ799" s="38"/>
      <c r="MR799" s="38"/>
      <c r="MS799" s="9"/>
      <c r="MT799" s="9"/>
      <c r="MU799" s="38"/>
      <c r="MV799" s="38"/>
      <c r="MW799" s="38"/>
      <c r="MX799" s="38"/>
      <c r="MY799" s="38"/>
      <c r="MZ799" s="68"/>
      <c r="NA799" s="68"/>
      <c r="NB799" s="68"/>
      <c r="NC799" s="68"/>
      <c r="ND799" s="68"/>
      <c r="NE799" s="68"/>
      <c r="NF799" s="68"/>
      <c r="NG799" s="68"/>
      <c r="NH799" s="68"/>
      <c r="NI799" s="68"/>
      <c r="NJ799" s="68"/>
      <c r="NK799" s="68"/>
      <c r="NL799" s="68"/>
      <c r="NM799" s="38"/>
      <c r="NN799" s="38"/>
      <c r="NO799" s="38"/>
      <c r="NP799" s="9"/>
      <c r="NQ799" s="9"/>
      <c r="NR799" s="9"/>
      <c r="NS799" s="38"/>
      <c r="NT799" s="38"/>
      <c r="NU799" s="38"/>
      <c r="NV799" s="38"/>
      <c r="NW799" s="38"/>
      <c r="NX799" s="38"/>
      <c r="NY799" s="68"/>
      <c r="NZ799" s="68"/>
      <c r="OA799" s="68"/>
      <c r="OB799" s="68"/>
      <c r="OC799" s="68"/>
      <c r="OD799" s="68"/>
      <c r="OE799" s="68"/>
      <c r="OF799" s="68"/>
      <c r="OG799" s="68"/>
      <c r="OH799" s="68"/>
      <c r="OI799" s="68"/>
      <c r="OJ799" s="68"/>
      <c r="OK799" s="68"/>
      <c r="OL799" s="38"/>
      <c r="OM799" s="38"/>
      <c r="ON799" s="38"/>
      <c r="OO799" s="9"/>
      <c r="OP799" s="9"/>
      <c r="OQ799" s="9"/>
      <c r="OR799" s="38"/>
      <c r="OS799" s="38"/>
      <c r="OT799" s="38"/>
      <c r="OU799" s="38"/>
      <c r="OV799" s="68"/>
      <c r="OW799" s="68"/>
      <c r="OX799" s="68"/>
      <c r="OY799" s="68"/>
      <c r="OZ799" s="68"/>
      <c r="PA799" s="68"/>
      <c r="PB799" s="68"/>
      <c r="PC799" s="68"/>
      <c r="PD799" s="68"/>
      <c r="PE799" s="68"/>
      <c r="PF799" s="68"/>
      <c r="PG799" s="68"/>
      <c r="PH799" s="38"/>
      <c r="PI799" s="38"/>
      <c r="PJ799" s="38"/>
      <c r="PK799" s="38"/>
      <c r="PL799" s="3" t="s">
        <v>4225</v>
      </c>
      <c r="PM799" s="3" t="s">
        <v>4225</v>
      </c>
      <c r="PN799" s="3" t="s">
        <v>4225</v>
      </c>
      <c r="PO799" s="89" t="s">
        <v>6799</v>
      </c>
      <c r="PP799" s="89" t="s">
        <v>5596</v>
      </c>
      <c r="PQ799" s="89"/>
      <c r="PR799" s="89"/>
      <c r="PS799" s="89"/>
      <c r="PT799" s="75" t="s">
        <v>6800</v>
      </c>
      <c r="PU799" s="75" t="s">
        <v>6801</v>
      </c>
      <c r="PV799" s="75"/>
      <c r="PW799" s="74"/>
      <c r="PX799" s="74"/>
      <c r="PY799" s="74"/>
      <c r="PZ799" s="74"/>
      <c r="QA799" s="68"/>
      <c r="QB799" s="68"/>
      <c r="QC799" s="68"/>
      <c r="QD799" s="68"/>
      <c r="QE799" s="68"/>
      <c r="QF799" s="68"/>
      <c r="QG799" s="38"/>
      <c r="QH799" s="38"/>
      <c r="QI799" s="38"/>
      <c r="QJ799" s="38"/>
      <c r="QK799" s="9"/>
      <c r="QL799" s="9"/>
      <c r="QM799" s="9"/>
      <c r="QN799" s="38"/>
      <c r="QO799" s="38"/>
      <c r="QP799" s="38"/>
      <c r="QQ799" s="38"/>
      <c r="QR799" s="38"/>
      <c r="QS799" s="38"/>
      <c r="QT799" s="68"/>
      <c r="QU799" s="68"/>
      <c r="QV799" s="68"/>
      <c r="QW799" s="68"/>
      <c r="QX799" s="68"/>
      <c r="QY799" s="68"/>
      <c r="QZ799" s="68"/>
      <c r="RA799" s="68"/>
      <c r="RB799" s="68"/>
      <c r="RC799" s="68"/>
      <c r="RD799" s="68"/>
      <c r="RE799" s="68"/>
      <c r="RF799" s="68"/>
      <c r="RG799" s="68"/>
      <c r="RH799" s="68"/>
      <c r="RI799" s="38"/>
      <c r="RJ799" s="38"/>
      <c r="RK799" s="38"/>
      <c r="RL799" s="38"/>
      <c r="RM799" s="9"/>
      <c r="RN799" s="9"/>
      <c r="RO799" s="9"/>
      <c r="RP799" s="38"/>
      <c r="RQ799" s="38"/>
      <c r="RR799" s="38"/>
      <c r="RS799" s="38"/>
      <c r="RT799" s="68"/>
      <c r="RU799" s="68"/>
      <c r="RV799" s="68"/>
      <c r="RW799" s="68"/>
      <c r="RX799" s="68"/>
      <c r="RY799" s="68"/>
      <c r="RZ799" s="68"/>
      <c r="SA799" s="68"/>
      <c r="SB799" s="68"/>
      <c r="SC799" s="68"/>
      <c r="SD799" s="68"/>
      <c r="SE799" s="68"/>
      <c r="SF799" s="38"/>
      <c r="SG799" s="38"/>
      <c r="SH799" s="38"/>
      <c r="SI799" s="9"/>
      <c r="SJ799" s="9"/>
      <c r="SK799" s="9"/>
      <c r="SL799" s="38"/>
      <c r="SM799" s="38"/>
      <c r="SN799" s="38"/>
      <c r="SO799" s="38"/>
      <c r="SP799" s="68"/>
      <c r="SQ799" s="68"/>
      <c r="SR799" s="68"/>
      <c r="SS799" s="68"/>
      <c r="ST799" s="68"/>
      <c r="SU799" s="68"/>
      <c r="SV799" s="68"/>
      <c r="SW799" s="68"/>
      <c r="SX799" s="68"/>
      <c r="SY799" s="68"/>
      <c r="SZ799" s="68"/>
      <c r="TA799" s="68"/>
      <c r="TB799" s="38"/>
      <c r="TC799" s="38"/>
      <c r="TD799" s="38"/>
      <c r="TE799" s="9"/>
      <c r="TF799" s="9"/>
      <c r="TG799" s="9"/>
      <c r="TN799" s="68"/>
      <c r="TO799" s="68"/>
      <c r="TP799" s="68"/>
      <c r="TQ799" s="68"/>
      <c r="TR799" s="68"/>
      <c r="TS799" s="68"/>
      <c r="TT799" s="68"/>
      <c r="TU799" s="68"/>
      <c r="TV799" s="68"/>
      <c r="TW799" s="68"/>
      <c r="TX799" s="68"/>
      <c r="TY799" s="68"/>
      <c r="TZ799" s="68"/>
      <c r="UA799" s="68"/>
      <c r="UK799" s="68"/>
      <c r="UL799" s="68"/>
      <c r="UM799" s="68"/>
      <c r="UN799" s="68"/>
      <c r="UO799" s="68"/>
      <c r="UP799" s="68"/>
      <c r="UQ799" s="68"/>
      <c r="UR799" s="68"/>
      <c r="US799" s="68"/>
      <c r="UT799" s="68"/>
      <c r="UU799" s="68"/>
      <c r="UV799" s="68"/>
      <c r="VE799" s="3" t="s">
        <v>4226</v>
      </c>
      <c r="VF799" s="3" t="s">
        <v>5036</v>
      </c>
      <c r="VG799" s="3" t="s">
        <v>5115</v>
      </c>
      <c r="VH799"/>
      <c r="VI799"/>
      <c r="VJ799" s="3"/>
      <c r="VQ799" s="3" t="s">
        <v>2199</v>
      </c>
      <c r="VR799" s="3" t="s">
        <v>2199</v>
      </c>
      <c r="VS799" s="3" t="s">
        <v>2199</v>
      </c>
      <c r="VT799" s="6" t="s">
        <v>2199</v>
      </c>
      <c r="VV799" s="2" t="s">
        <v>5856</v>
      </c>
      <c r="VW799" s="2" t="s">
        <v>2314</v>
      </c>
      <c r="VX799" s="3" t="s">
        <v>6144</v>
      </c>
      <c r="VZ799" s="3" t="s">
        <v>777</v>
      </c>
      <c r="WC799" s="3" t="s">
        <v>777</v>
      </c>
      <c r="WG799" s="7" t="s">
        <v>777</v>
      </c>
      <c r="WN799" s="2" t="s">
        <v>6142</v>
      </c>
      <c r="WO799" s="2" t="s">
        <v>6143</v>
      </c>
      <c r="WQ799" s="92" t="s">
        <v>777</v>
      </c>
      <c r="WR799" s="92"/>
      <c r="WS799" s="92"/>
      <c r="WT799" s="92" t="s">
        <v>777</v>
      </c>
      <c r="WU799" s="92" t="s">
        <v>3901</v>
      </c>
      <c r="WV799" s="7" t="s">
        <v>3901</v>
      </c>
      <c r="WZ799" s="6" t="s">
        <v>1096</v>
      </c>
      <c r="XA799" s="6" t="s">
        <v>3159</v>
      </c>
      <c r="XD799" s="6" t="s">
        <v>3251</v>
      </c>
      <c r="XE799" s="6" t="s">
        <v>3243</v>
      </c>
      <c r="XF799" s="6" t="s">
        <v>1933</v>
      </c>
      <c r="XG799" s="6" t="s">
        <v>1285</v>
      </c>
      <c r="XI799" s="6" t="s">
        <v>1285</v>
      </c>
      <c r="XK799"/>
      <c r="XL799" s="3" t="s">
        <v>1285</v>
      </c>
      <c r="XM799" s="6" t="s">
        <v>1096</v>
      </c>
      <c r="XN799" s="6" t="s">
        <v>1096</v>
      </c>
      <c r="XV799" s="3">
        <v>4</v>
      </c>
      <c r="XW799" s="6" t="s">
        <v>1544</v>
      </c>
      <c r="YB799" s="3" t="s">
        <v>1096</v>
      </c>
      <c r="YI799" s="3" t="s">
        <v>789</v>
      </c>
      <c r="YJ799" s="3" t="s">
        <v>1059</v>
      </c>
      <c r="YL799" s="3" t="s">
        <v>846</v>
      </c>
      <c r="YM799" s="3" t="s">
        <v>777</v>
      </c>
      <c r="YP799" s="3" t="s">
        <v>777</v>
      </c>
      <c r="YQ799" s="3" t="s">
        <v>3901</v>
      </c>
      <c r="YR799" s="3" t="s">
        <v>3901</v>
      </c>
      <c r="YS799" s="3" t="s">
        <v>49</v>
      </c>
      <c r="YT799" s="3" t="s">
        <v>49</v>
      </c>
      <c r="YU799" s="3" t="s">
        <v>3981</v>
      </c>
      <c r="YV799" s="3" t="s">
        <v>777</v>
      </c>
      <c r="YX799" s="3" t="s">
        <v>1933</v>
      </c>
      <c r="YY799" s="3" t="s">
        <v>2108</v>
      </c>
      <c r="ZA799" s="6" t="s">
        <v>1837</v>
      </c>
      <c r="ZB799" s="3" t="s">
        <v>1935</v>
      </c>
      <c r="ZC799" s="6" t="s">
        <v>1934</v>
      </c>
      <c r="ZD799" s="24" t="s">
        <v>845</v>
      </c>
      <c r="ZH799" s="13" t="s">
        <v>849</v>
      </c>
      <c r="ZI799" s="3" t="s">
        <v>850</v>
      </c>
      <c r="ZJ799" s="3" t="s">
        <v>49</v>
      </c>
    </row>
    <row r="800" spans="1:686" ht="33" hidden="1" customHeight="1" x14ac:dyDescent="0.2">
      <c r="J800" s="82"/>
      <c r="K800" s="6">
        <v>61</v>
      </c>
      <c r="Q800" s="3"/>
      <c r="T800" s="3" t="s">
        <v>1097</v>
      </c>
      <c r="X800" s="3"/>
      <c r="AE800" s="3" t="s">
        <v>1097</v>
      </c>
      <c r="AL800"/>
      <c r="AO800"/>
      <c r="AP800"/>
      <c r="AQ800"/>
      <c r="AR800" s="28"/>
      <c r="AS800" s="263"/>
      <c r="AT800" s="28"/>
      <c r="AU800" s="28"/>
      <c r="AV800" s="28"/>
      <c r="AW800" s="28"/>
      <c r="AX800" s="28"/>
      <c r="AY800" s="228"/>
      <c r="BH800" s="28" t="s">
        <v>4231</v>
      </c>
      <c r="BI800" s="9"/>
      <c r="BJ800" s="9"/>
      <c r="BK800" s="9"/>
      <c r="BL800" s="9"/>
      <c r="BM800" s="9"/>
      <c r="BN800" s="9"/>
      <c r="BO800" s="9"/>
      <c r="BP800" s="9"/>
      <c r="BQ800" s="28" t="s">
        <v>4455</v>
      </c>
      <c r="BS800" s="227" t="str">
        <f t="shared" si="27"/>
        <v xml:space="preserve">                </v>
      </c>
      <c r="BT800" s="9"/>
      <c r="BU800" s="9"/>
      <c r="BV800" s="9"/>
      <c r="BW800" s="9"/>
      <c r="BX800" s="9"/>
      <c r="BY800" s="9"/>
      <c r="BZ800" s="9"/>
      <c r="CA800" s="9"/>
      <c r="CB800" s="9"/>
      <c r="CC800" s="9"/>
      <c r="CD800" s="9"/>
      <c r="CE800" s="9"/>
      <c r="CF800" s="9"/>
      <c r="CJ800" s="83"/>
      <c r="CK800" s="9"/>
      <c r="CL800" s="9">
        <v>52</v>
      </c>
      <c r="CM800" s="9"/>
      <c r="CN800" s="22"/>
      <c r="CO800" s="22">
        <v>49</v>
      </c>
      <c r="CP800" s="9"/>
      <c r="CQ800" s="9"/>
      <c r="CR800" s="9"/>
      <c r="CS800" s="9"/>
      <c r="CT800" s="9"/>
      <c r="CU800" s="9"/>
      <c r="CV800" s="9"/>
      <c r="CW800" s="9"/>
      <c r="CX800" s="68"/>
      <c r="CY800" s="68"/>
      <c r="CZ800" s="68"/>
      <c r="DA800" s="68"/>
      <c r="DB800" s="68"/>
      <c r="DC800" s="68"/>
      <c r="DD800" s="9"/>
      <c r="DE800" s="9"/>
      <c r="DF800" s="9"/>
      <c r="DG800" s="38"/>
      <c r="DH800" s="38"/>
      <c r="DI800" s="38"/>
      <c r="DJ800" s="38"/>
      <c r="DK800" s="38"/>
      <c r="DL800" s="38"/>
      <c r="DM800" s="68"/>
      <c r="DN800" s="68"/>
      <c r="DO800" s="68"/>
      <c r="DP800" s="68"/>
      <c r="DQ800" s="68"/>
      <c r="DR800" s="68"/>
      <c r="DS800" s="68"/>
      <c r="DT800" s="68"/>
      <c r="DU800" s="68"/>
      <c r="DV800" s="68"/>
      <c r="DW800" s="68"/>
      <c r="DX800" s="68"/>
      <c r="DY800" s="68"/>
      <c r="DZ800" s="68"/>
      <c r="EA800" s="38"/>
      <c r="EB800" s="38"/>
      <c r="EC800" s="38"/>
      <c r="ED800" s="38"/>
      <c r="EE800" s="38"/>
      <c r="EG800" s="38"/>
      <c r="EH800" s="38"/>
      <c r="EI800" s="38"/>
      <c r="EJ800" s="9"/>
      <c r="EK800" s="9"/>
      <c r="EL800" s="9"/>
      <c r="EM800" s="38"/>
      <c r="EN800" s="38"/>
      <c r="EO800" s="38"/>
      <c r="EP800" s="38"/>
      <c r="EQ800" s="38"/>
      <c r="ER800" s="38"/>
      <c r="ES800" s="68"/>
      <c r="ET800" s="68"/>
      <c r="EU800" s="68"/>
      <c r="EV800" s="68"/>
      <c r="EW800" s="68"/>
      <c r="EX800" s="68"/>
      <c r="EY800" s="68"/>
      <c r="EZ800" s="68"/>
      <c r="FA800" s="68"/>
      <c r="FB800" s="68"/>
      <c r="FC800" s="68"/>
      <c r="FD800" s="68"/>
      <c r="FE800" s="68"/>
      <c r="FF800" s="68"/>
      <c r="FG800" s="38"/>
      <c r="FH800" s="38"/>
      <c r="FI800" s="38"/>
      <c r="FJ800" s="38"/>
      <c r="FL800" s="38"/>
      <c r="FM800" s="38"/>
      <c r="FN800" s="38"/>
      <c r="FO800" s="9"/>
      <c r="FP800" s="9"/>
      <c r="FQ800" s="9"/>
      <c r="FR800" s="9"/>
      <c r="FS800" s="39"/>
      <c r="FT800" s="39"/>
      <c r="FU800" s="39"/>
      <c r="FV800" s="39"/>
      <c r="FW800" s="39"/>
      <c r="FX800" s="39"/>
      <c r="FY800" s="68"/>
      <c r="FZ800" s="68"/>
      <c r="GA800" s="68"/>
      <c r="GB800" s="68"/>
      <c r="GC800" s="68"/>
      <c r="GD800" s="68"/>
      <c r="GE800" s="68"/>
      <c r="GF800" s="68"/>
      <c r="GG800" s="68"/>
      <c r="GH800" s="68"/>
      <c r="GI800" s="68"/>
      <c r="GJ800" s="68"/>
      <c r="GK800" s="68"/>
      <c r="GL800" s="68"/>
      <c r="GM800" s="38"/>
      <c r="GN800" s="38"/>
      <c r="GO800" s="38"/>
      <c r="GP800" s="2"/>
      <c r="GR800" s="38"/>
      <c r="GS800" s="38"/>
      <c r="GT800" s="38"/>
      <c r="GU800" s="38"/>
      <c r="GV800" s="38"/>
      <c r="GW800" s="38"/>
      <c r="GX800" s="38"/>
      <c r="GY800" s="38"/>
      <c r="GZ800" s="38"/>
      <c r="HA800" s="38"/>
      <c r="HB800" s="38"/>
      <c r="HC800" s="38"/>
      <c r="HD800" s="38"/>
      <c r="HE800" s="38"/>
      <c r="HF800" s="38"/>
      <c r="HG800" s="38"/>
      <c r="HH800" s="38"/>
      <c r="HI800" s="38"/>
      <c r="HJ800" s="38"/>
      <c r="HK800" s="38"/>
      <c r="HL800" s="38"/>
      <c r="HM800" s="38"/>
      <c r="HN800" s="38"/>
      <c r="HP800" s="38"/>
      <c r="HQ800" s="38"/>
      <c r="HR800" s="38"/>
      <c r="HS800" s="38"/>
      <c r="HT800" s="38"/>
      <c r="HU800" s="38"/>
      <c r="HV800" s="38"/>
      <c r="HW800" s="38"/>
      <c r="HX800" s="38"/>
      <c r="HY800" s="38"/>
      <c r="HZ800" s="9"/>
      <c r="IA800" s="9"/>
      <c r="IB800" s="9"/>
      <c r="IC800" s="38"/>
      <c r="ID800" s="38"/>
      <c r="IE800" s="38"/>
      <c r="IF800" s="38"/>
      <c r="IG800" s="38"/>
      <c r="IH800" s="38"/>
      <c r="II800" s="68"/>
      <c r="IJ800" s="68"/>
      <c r="IK800" s="68"/>
      <c r="IL800" s="68"/>
      <c r="IM800" s="68"/>
      <c r="IN800" s="68"/>
      <c r="IO800" s="68"/>
      <c r="IP800" s="68"/>
      <c r="IQ800" s="68"/>
      <c r="IR800" s="68"/>
      <c r="IS800" s="68"/>
      <c r="IT800" s="68"/>
      <c r="IU800" s="68"/>
      <c r="IV800" s="68"/>
      <c r="IW800" s="38"/>
      <c r="IX800" s="38"/>
      <c r="IY800" s="38"/>
      <c r="IZ800" s="9"/>
      <c r="JA800" s="9"/>
      <c r="JB800" s="9"/>
      <c r="JC800" s="38"/>
      <c r="JD800" s="38"/>
      <c r="JE800" s="38"/>
      <c r="JF800" s="38"/>
      <c r="JG800" s="38"/>
      <c r="JH800" s="38"/>
      <c r="JI800" s="68"/>
      <c r="JJ800" s="68"/>
      <c r="JK800" s="68"/>
      <c r="JL800" s="68"/>
      <c r="JM800" s="68"/>
      <c r="JN800" s="68"/>
      <c r="JO800" s="68"/>
      <c r="JP800" s="68"/>
      <c r="JQ800" s="68"/>
      <c r="JR800" s="68"/>
      <c r="JS800" s="68"/>
      <c r="JT800" s="68"/>
      <c r="JU800" s="68"/>
      <c r="JV800" s="68"/>
      <c r="JW800" s="38"/>
      <c r="JX800" s="38"/>
      <c r="JY800" s="38"/>
      <c r="KW800" s="9"/>
      <c r="KX800" s="9"/>
      <c r="KY800" s="9"/>
      <c r="KZ800" s="38"/>
      <c r="LA800" s="38"/>
      <c r="LB800" s="38"/>
      <c r="LC800" s="38"/>
      <c r="LD800" s="38"/>
      <c r="LE800" s="68"/>
      <c r="LF800" s="68"/>
      <c r="LG800" s="68"/>
      <c r="LH800" s="68"/>
      <c r="LI800" s="68"/>
      <c r="LJ800" s="68"/>
      <c r="LK800" s="68"/>
      <c r="LL800" s="68"/>
      <c r="LM800" s="68"/>
      <c r="LN800" s="68"/>
      <c r="LO800" s="68"/>
      <c r="LP800" s="68"/>
      <c r="LQ800" s="68"/>
      <c r="LR800" s="38"/>
      <c r="LS800" s="38"/>
      <c r="LT800" s="38"/>
      <c r="LU800" s="9"/>
      <c r="LV800" s="9"/>
      <c r="LW800" s="9"/>
      <c r="LX800" s="38"/>
      <c r="LY800" s="38"/>
      <c r="LZ800" s="38"/>
      <c r="MA800" s="38"/>
      <c r="MB800" s="68"/>
      <c r="MC800" s="68"/>
      <c r="MD800" s="68"/>
      <c r="ME800" s="68"/>
      <c r="MF800" s="68"/>
      <c r="MG800" s="68"/>
      <c r="MH800" s="68"/>
      <c r="MI800" s="68"/>
      <c r="MJ800" s="68"/>
      <c r="MK800" s="68"/>
      <c r="ML800" s="68"/>
      <c r="MM800" s="68"/>
      <c r="MN800" s="38"/>
      <c r="MO800" s="38"/>
      <c r="MP800" s="38"/>
      <c r="MQ800" s="38"/>
      <c r="MR800" s="38"/>
      <c r="MS800" s="9"/>
      <c r="MT800" s="9"/>
      <c r="MU800" s="38"/>
      <c r="MV800" s="38"/>
      <c r="MW800" s="38"/>
      <c r="MX800" s="38"/>
      <c r="MY800" s="38"/>
      <c r="MZ800" s="68"/>
      <c r="NA800" s="68"/>
      <c r="NB800" s="68"/>
      <c r="NC800" s="68"/>
      <c r="ND800" s="68"/>
      <c r="NE800" s="68"/>
      <c r="NF800" s="68"/>
      <c r="NG800" s="68"/>
      <c r="NH800" s="68"/>
      <c r="NI800" s="68"/>
      <c r="NJ800" s="68"/>
      <c r="NK800" s="68"/>
      <c r="NL800" s="68"/>
      <c r="NM800" s="38"/>
      <c r="NN800" s="38"/>
      <c r="NO800" s="38"/>
      <c r="NP800" s="9"/>
      <c r="NQ800" s="9"/>
      <c r="NR800" s="9"/>
      <c r="NS800" s="38"/>
      <c r="NT800" s="38"/>
      <c r="NU800" s="38"/>
      <c r="NV800" s="38"/>
      <c r="NW800" s="38"/>
      <c r="NX800" s="38"/>
      <c r="NY800" s="68"/>
      <c r="NZ800" s="68"/>
      <c r="OA800" s="68"/>
      <c r="OB800" s="68"/>
      <c r="OC800" s="68"/>
      <c r="OD800" s="68"/>
      <c r="OE800" s="68"/>
      <c r="OF800" s="68"/>
      <c r="OG800" s="68"/>
      <c r="OH800" s="68"/>
      <c r="OI800" s="68"/>
      <c r="OJ800" s="68"/>
      <c r="OK800" s="68"/>
      <c r="OL800" s="38"/>
      <c r="OM800" s="38"/>
      <c r="ON800" s="38"/>
      <c r="OO800" s="9"/>
      <c r="OP800" s="9"/>
      <c r="OQ800" s="9"/>
      <c r="OR800" s="38"/>
      <c r="OS800" s="38"/>
      <c r="OT800" s="38"/>
      <c r="OU800" s="38"/>
      <c r="OV800" s="68"/>
      <c r="OW800" s="68"/>
      <c r="OX800" s="68"/>
      <c r="OY800" s="68"/>
      <c r="OZ800" s="68"/>
      <c r="PA800" s="68"/>
      <c r="PB800" s="68"/>
      <c r="PC800" s="68"/>
      <c r="PD800" s="68"/>
      <c r="PE800" s="68"/>
      <c r="PF800" s="68"/>
      <c r="PG800" s="68"/>
      <c r="PH800" s="38"/>
      <c r="PI800" s="38"/>
      <c r="PJ800" s="38"/>
      <c r="PK800" s="38"/>
      <c r="PL800" s="9"/>
      <c r="PM800" s="9"/>
      <c r="PN800" s="9"/>
      <c r="PO800" s="89" t="s">
        <v>6795</v>
      </c>
      <c r="PP800" s="89" t="s">
        <v>6796</v>
      </c>
      <c r="PT800" s="89" t="s">
        <v>6797</v>
      </c>
      <c r="PU800" s="89" t="s">
        <v>6798</v>
      </c>
      <c r="PV800" s="89"/>
      <c r="PW800" s="74"/>
      <c r="PX800" s="74"/>
      <c r="PY800" s="74"/>
      <c r="PZ800" s="74"/>
      <c r="QA800" s="68"/>
      <c r="QB800" s="68"/>
      <c r="QC800" s="68"/>
      <c r="QD800" s="68"/>
      <c r="QE800" s="68"/>
      <c r="QF800" s="68"/>
      <c r="QG800" s="38"/>
      <c r="QH800" s="38"/>
      <c r="QI800" s="38"/>
      <c r="QJ800" s="38"/>
      <c r="QK800" s="9"/>
      <c r="QL800" s="9"/>
      <c r="QM800" s="9"/>
      <c r="QN800" s="38"/>
      <c r="QO800" s="38"/>
      <c r="QP800" s="38"/>
      <c r="QQ800" s="38"/>
      <c r="QR800" s="38"/>
      <c r="QS800" s="38"/>
      <c r="QT800" s="68"/>
      <c r="QU800" s="68"/>
      <c r="QV800" s="68"/>
      <c r="QW800" s="68"/>
      <c r="QX800" s="68"/>
      <c r="QY800" s="68"/>
      <c r="QZ800" s="68"/>
      <c r="RA800" s="68"/>
      <c r="RB800" s="68"/>
      <c r="RC800" s="68"/>
      <c r="RD800" s="68"/>
      <c r="RE800" s="68"/>
      <c r="RF800" s="68"/>
      <c r="RG800" s="68"/>
      <c r="RH800" s="68"/>
      <c r="RI800" s="38"/>
      <c r="RJ800" s="38"/>
      <c r="RK800" s="38"/>
      <c r="RL800" s="38"/>
      <c r="RM800" s="9"/>
      <c r="RN800" s="9"/>
      <c r="RO800" s="9"/>
      <c r="RP800" s="38"/>
      <c r="RQ800" s="38"/>
      <c r="RR800" s="38"/>
      <c r="RS800" s="38"/>
      <c r="RT800" s="68"/>
      <c r="RU800" s="68"/>
      <c r="RV800" s="68"/>
      <c r="RW800" s="68"/>
      <c r="RX800" s="68"/>
      <c r="RY800" s="68"/>
      <c r="RZ800" s="68"/>
      <c r="SA800" s="68"/>
      <c r="SB800" s="68"/>
      <c r="SC800" s="68"/>
      <c r="SD800" s="68"/>
      <c r="SE800" s="68"/>
      <c r="SF800" s="38"/>
      <c r="SG800" s="38"/>
      <c r="SH800" s="38"/>
      <c r="SI800" s="9"/>
      <c r="SJ800" s="9"/>
      <c r="SK800" s="9"/>
      <c r="SL800" s="38"/>
      <c r="SM800" s="38"/>
      <c r="SN800" s="38"/>
      <c r="SO800" s="38"/>
      <c r="SP800" s="68"/>
      <c r="SQ800" s="68"/>
      <c r="SR800" s="68"/>
      <c r="SS800" s="68"/>
      <c r="ST800" s="68"/>
      <c r="SU800" s="68"/>
      <c r="SV800" s="68"/>
      <c r="SW800" s="68"/>
      <c r="SX800" s="68"/>
      <c r="SY800" s="68"/>
      <c r="SZ800" s="68"/>
      <c r="TA800" s="68"/>
      <c r="TB800" s="38"/>
      <c r="TC800" s="38"/>
      <c r="TD800" s="38"/>
      <c r="TE800" s="9"/>
      <c r="TF800" s="9"/>
      <c r="TG800" s="9"/>
      <c r="TN800" s="68"/>
      <c r="TO800" s="68"/>
      <c r="TP800" s="68"/>
      <c r="TQ800" s="68"/>
      <c r="TR800" s="68"/>
      <c r="TS800" s="68"/>
      <c r="TT800" s="68"/>
      <c r="TU800" s="68"/>
      <c r="TV800" s="68"/>
      <c r="TW800" s="68"/>
      <c r="TX800" s="68"/>
      <c r="TY800" s="68"/>
      <c r="TZ800" s="68"/>
      <c r="UA800" s="68"/>
      <c r="UK800" s="68"/>
      <c r="UL800" s="68"/>
      <c r="UM800" s="68"/>
      <c r="UN800" s="68"/>
      <c r="UO800" s="68"/>
      <c r="UP800" s="68"/>
      <c r="UQ800" s="68"/>
      <c r="UR800" s="68"/>
      <c r="US800" s="68"/>
      <c r="UT800" s="68"/>
      <c r="UU800" s="68"/>
      <c r="UV800" s="68"/>
      <c r="VE800" s="9"/>
      <c r="VF800" s="22" t="s">
        <v>3279</v>
      </c>
      <c r="VG800" s="22"/>
      <c r="VH800"/>
      <c r="VI800"/>
      <c r="VJ800"/>
      <c r="WZ800" s="6" t="s">
        <v>1097</v>
      </c>
      <c r="XA800" s="6" t="s">
        <v>1097</v>
      </c>
      <c r="XD800" s="6" t="s">
        <v>6145</v>
      </c>
      <c r="XG800" s="6" t="s">
        <v>1006</v>
      </c>
      <c r="XI800" s="6" t="s">
        <v>5862</v>
      </c>
      <c r="XK800"/>
      <c r="XL800" s="3" t="s">
        <v>1006</v>
      </c>
      <c r="XV800"/>
      <c r="XW800" s="6" t="s">
        <v>1543</v>
      </c>
      <c r="YB800" s="3" t="s">
        <v>1013</v>
      </c>
      <c r="YJ800" s="3" t="s">
        <v>1059</v>
      </c>
    </row>
    <row r="801" spans="1:686" ht="33" hidden="1" customHeight="1" x14ac:dyDescent="0.2">
      <c r="A801" s="3" t="s">
        <v>5637</v>
      </c>
      <c r="F801" s="4" t="s">
        <v>4622</v>
      </c>
      <c r="I801" s="80" t="s">
        <v>6807</v>
      </c>
      <c r="J801" s="82" t="s">
        <v>5587</v>
      </c>
      <c r="K801" s="6">
        <v>63</v>
      </c>
      <c r="M801" s="3" t="s">
        <v>3161</v>
      </c>
      <c r="P801" s="6">
        <v>2</v>
      </c>
      <c r="Q801" s="3" t="s">
        <v>2365</v>
      </c>
      <c r="R801" s="6"/>
      <c r="S801" s="3" t="s">
        <v>75</v>
      </c>
      <c r="T801" s="3" t="s">
        <v>1232</v>
      </c>
      <c r="U801" s="3" t="s">
        <v>903</v>
      </c>
      <c r="V801" s="3" t="s">
        <v>902</v>
      </c>
      <c r="W801" s="3" t="s">
        <v>2211</v>
      </c>
      <c r="X801" s="3"/>
      <c r="Y801" s="3" t="s">
        <v>2168</v>
      </c>
      <c r="Z801" s="3" t="s">
        <v>2168</v>
      </c>
      <c r="AB801" s="4" t="s">
        <v>1837</v>
      </c>
      <c r="AC801" s="6" t="s">
        <v>218</v>
      </c>
      <c r="AD801" s="3" t="s">
        <v>3162</v>
      </c>
      <c r="AE801" s="3" t="s">
        <v>1232</v>
      </c>
      <c r="AI801" s="3" t="s">
        <v>1956</v>
      </c>
      <c r="AJ801" s="3" t="s">
        <v>542</v>
      </c>
      <c r="AL801" s="3" t="s">
        <v>2104</v>
      </c>
      <c r="AM801" s="10"/>
      <c r="AN801" s="91"/>
      <c r="AO801"/>
      <c r="AP801"/>
      <c r="AQ801"/>
      <c r="AR801" s="28" t="s">
        <v>2819</v>
      </c>
      <c r="AS801" s="28"/>
      <c r="AT801" s="28">
        <v>122</v>
      </c>
      <c r="AU801" s="28">
        <v>122</v>
      </c>
      <c r="AV801" s="28">
        <v>0</v>
      </c>
      <c r="AW801" s="249" t="s">
        <v>2950</v>
      </c>
      <c r="AX801" s="28" t="s">
        <v>2951</v>
      </c>
      <c r="AY801" s="228" t="s">
        <v>49</v>
      </c>
      <c r="AZ801" s="28" t="s">
        <v>557</v>
      </c>
      <c r="BA801" s="28" t="s">
        <v>542</v>
      </c>
      <c r="BB801" s="28" t="s">
        <v>542</v>
      </c>
      <c r="BC801" s="28" t="s">
        <v>1336</v>
      </c>
      <c r="BH801" s="28" t="s">
        <v>4231</v>
      </c>
      <c r="BI801" s="28" t="s">
        <v>1529</v>
      </c>
      <c r="BK801" s="28" t="s">
        <v>1529</v>
      </c>
      <c r="BL801" s="28" t="s">
        <v>448</v>
      </c>
      <c r="BM801" s="28">
        <v>12</v>
      </c>
      <c r="BN801" s="28" t="s">
        <v>448</v>
      </c>
      <c r="BO801" s="28" t="s">
        <v>448</v>
      </c>
      <c r="BQ801" s="28" t="s">
        <v>4455</v>
      </c>
      <c r="BR801" s="227" t="s">
        <v>1333</v>
      </c>
      <c r="BS801" s="227" t="str">
        <f t="shared" si="27"/>
        <v xml:space="preserve">EDE-Q-G EDE-Q-R  EDE-Q-WC EDE-Q-SC EDE-Q-EC  BMI    K-10     </v>
      </c>
      <c r="BT801" s="28" t="s">
        <v>4228</v>
      </c>
      <c r="BU801" s="28" t="s">
        <v>4228</v>
      </c>
      <c r="CE801" s="28" t="s">
        <v>4468</v>
      </c>
      <c r="CF801" s="9" t="s">
        <v>4459</v>
      </c>
      <c r="CI801" s="118" t="s">
        <v>6807</v>
      </c>
      <c r="CJ801" s="83" t="s">
        <v>5587</v>
      </c>
      <c r="CL801" s="9">
        <v>61</v>
      </c>
      <c r="CM801" s="9"/>
      <c r="CN801" s="22" t="s">
        <v>4891</v>
      </c>
      <c r="CO801" s="22">
        <v>61</v>
      </c>
      <c r="CP801" s="22" t="s">
        <v>515</v>
      </c>
      <c r="CQ801" s="22">
        <v>61</v>
      </c>
      <c r="CR801" s="9"/>
      <c r="CS801" s="9"/>
      <c r="CT801" s="9"/>
      <c r="CU801" s="9"/>
      <c r="CV801" s="9"/>
      <c r="CW801" s="9"/>
      <c r="CX801" s="68"/>
      <c r="CY801" s="68"/>
      <c r="CZ801" s="22">
        <v>61</v>
      </c>
      <c r="DA801" s="22">
        <v>61</v>
      </c>
      <c r="DB801" s="68"/>
      <c r="DC801" s="68"/>
      <c r="DD801" s="3" t="s">
        <v>4143</v>
      </c>
      <c r="DE801" s="3" t="s">
        <v>761</v>
      </c>
      <c r="DF801" s="3" t="s">
        <v>4143</v>
      </c>
      <c r="DG801" s="38">
        <v>3.6</v>
      </c>
      <c r="DH801" s="38">
        <v>0.77</v>
      </c>
      <c r="DI801" s="38"/>
      <c r="DJ801" s="38"/>
      <c r="DK801" s="38"/>
      <c r="DL801" s="38"/>
      <c r="DM801" s="68"/>
      <c r="DN801" s="68"/>
      <c r="DO801" s="68"/>
      <c r="DP801" s="68"/>
      <c r="DQ801" s="68"/>
      <c r="DR801" s="90">
        <v>3.2</v>
      </c>
      <c r="DS801" s="90">
        <v>0.99</v>
      </c>
      <c r="DT801" s="90"/>
      <c r="DU801" s="90">
        <v>3</v>
      </c>
      <c r="DV801" s="90">
        <v>1.1299999999999999</v>
      </c>
      <c r="DW801" s="68"/>
      <c r="DX801" s="68"/>
      <c r="DY801" s="68"/>
      <c r="DZ801" s="68"/>
      <c r="EA801" s="38"/>
      <c r="EB801" s="38"/>
      <c r="EC801" s="38"/>
      <c r="ED801" s="38"/>
      <c r="EE801" s="38"/>
      <c r="EG801" s="38"/>
      <c r="EH801" s="38"/>
      <c r="EI801" s="38"/>
      <c r="EJ801" s="9"/>
      <c r="EK801" s="9"/>
      <c r="EM801" s="38"/>
      <c r="EN801" s="38"/>
      <c r="EO801" s="38"/>
      <c r="EP801" s="38"/>
      <c r="EQ801" s="38"/>
      <c r="ER801" s="38"/>
      <c r="ES801" s="68"/>
      <c r="ET801" s="68"/>
      <c r="EU801" s="68"/>
      <c r="EV801" s="68"/>
      <c r="EW801" s="68"/>
      <c r="EX801" s="68"/>
      <c r="EY801" s="68"/>
      <c r="EZ801" s="68"/>
      <c r="FA801" s="68"/>
      <c r="FB801" s="68"/>
      <c r="FC801" s="68"/>
      <c r="FD801" s="68"/>
      <c r="FE801" s="68"/>
      <c r="FF801" s="68"/>
      <c r="FG801" s="38"/>
      <c r="FH801" s="38"/>
      <c r="FI801" s="38"/>
      <c r="FJ801" s="38"/>
      <c r="FL801" s="38"/>
      <c r="FM801" s="38"/>
      <c r="FN801" s="38"/>
      <c r="FO801" s="3" t="s">
        <v>4164</v>
      </c>
      <c r="FQ801" s="3" t="s">
        <v>4340</v>
      </c>
      <c r="FR801" s="3" t="s">
        <v>4164</v>
      </c>
      <c r="FS801" s="39">
        <v>3.2</v>
      </c>
      <c r="FT801" s="39">
        <v>1.4</v>
      </c>
      <c r="FU801" s="39"/>
      <c r="FV801" s="39"/>
      <c r="FW801" s="39"/>
      <c r="FX801" s="39"/>
      <c r="FY801" s="68"/>
      <c r="FZ801" s="68"/>
      <c r="GA801" s="68"/>
      <c r="GB801" s="68"/>
      <c r="GC801" s="68"/>
      <c r="GD801" s="68"/>
      <c r="GE801" s="68"/>
      <c r="GF801" s="68"/>
      <c r="GG801" s="68"/>
      <c r="GH801" s="68"/>
      <c r="GI801" s="68"/>
      <c r="GJ801" s="68"/>
      <c r="GK801" s="68"/>
      <c r="GL801" s="68"/>
      <c r="GM801" s="38"/>
      <c r="GN801" s="38"/>
      <c r="GO801" s="38"/>
      <c r="GP801" s="2"/>
      <c r="GR801" s="38"/>
      <c r="GS801" s="38"/>
      <c r="GT801" s="38"/>
      <c r="GU801" s="38"/>
      <c r="GV801" s="38"/>
      <c r="GW801" s="38"/>
      <c r="GX801" s="38"/>
      <c r="GY801" s="38"/>
      <c r="GZ801" s="38"/>
      <c r="HA801" s="38"/>
      <c r="HB801" s="38"/>
      <c r="HC801" s="38"/>
      <c r="HD801" s="38"/>
      <c r="HE801" s="38"/>
      <c r="HF801" s="38"/>
      <c r="HG801" s="38"/>
      <c r="HH801" s="38"/>
      <c r="HI801" s="38"/>
      <c r="HJ801" s="38"/>
      <c r="HK801" s="38"/>
      <c r="HL801" s="38"/>
      <c r="HM801" s="38"/>
      <c r="HN801" s="38"/>
      <c r="HO801" s="3" t="s">
        <v>542</v>
      </c>
      <c r="HP801" s="38"/>
      <c r="HQ801" s="38"/>
      <c r="HR801" s="38"/>
      <c r="HS801" s="38"/>
      <c r="HT801" s="38"/>
      <c r="HU801" s="38"/>
      <c r="HV801" s="38"/>
      <c r="HW801" s="38"/>
      <c r="HX801" s="38"/>
      <c r="HY801" s="38"/>
      <c r="HZ801" s="3" t="s">
        <v>4125</v>
      </c>
      <c r="IA801" s="3" t="s">
        <v>4391</v>
      </c>
      <c r="IB801" s="3" t="s">
        <v>4391</v>
      </c>
      <c r="IC801" s="39">
        <v>3.9</v>
      </c>
      <c r="ID801" s="39">
        <v>1</v>
      </c>
      <c r="IE801" s="39"/>
      <c r="IF801" s="39"/>
      <c r="IG801" s="38"/>
      <c r="IH801" s="38"/>
      <c r="II801" s="68"/>
      <c r="IJ801" s="68"/>
      <c r="IK801" s="68"/>
      <c r="IL801" s="68"/>
      <c r="IM801" s="68"/>
      <c r="IN801" s="68"/>
      <c r="IO801" s="68"/>
      <c r="IP801" s="68"/>
      <c r="IQ801" s="68"/>
      <c r="IR801" s="68"/>
      <c r="IS801" s="68"/>
      <c r="IT801" s="68"/>
      <c r="IU801" s="68"/>
      <c r="IV801" s="68"/>
      <c r="IW801" s="38"/>
      <c r="IX801" s="38"/>
      <c r="IY801" s="38"/>
      <c r="IZ801" s="3" t="s">
        <v>4124</v>
      </c>
      <c r="JA801" s="3" t="s">
        <v>4310</v>
      </c>
      <c r="JB801" s="3" t="s">
        <v>4310</v>
      </c>
      <c r="JC801" s="38">
        <v>4.5</v>
      </c>
      <c r="JD801" s="38">
        <v>1</v>
      </c>
      <c r="JE801" s="38"/>
      <c r="JF801" s="38"/>
      <c r="JG801" s="38"/>
      <c r="JH801" s="38"/>
      <c r="JI801" s="68"/>
      <c r="JJ801" s="68"/>
      <c r="JK801" s="68"/>
      <c r="JL801" s="68"/>
      <c r="JM801" s="68"/>
      <c r="JN801" s="68"/>
      <c r="JO801" s="68"/>
      <c r="JP801" s="68"/>
      <c r="JQ801" s="68"/>
      <c r="JR801" s="68"/>
      <c r="JS801" s="68"/>
      <c r="JT801" s="68"/>
      <c r="JU801" s="68"/>
      <c r="JV801" s="68"/>
      <c r="JW801" s="38"/>
      <c r="JX801" s="38"/>
      <c r="JY801" s="38"/>
      <c r="KW801" s="3" t="s">
        <v>4139</v>
      </c>
      <c r="KX801" s="3" t="s">
        <v>4311</v>
      </c>
      <c r="KY801" s="3" t="s">
        <v>4311</v>
      </c>
      <c r="KZ801" s="38">
        <v>2.7</v>
      </c>
      <c r="LA801" s="38">
        <v>1.1000000000000001</v>
      </c>
      <c r="LB801" s="38"/>
      <c r="LC801" s="38"/>
      <c r="LD801" s="38"/>
      <c r="LE801" s="68"/>
      <c r="LF801" s="68"/>
      <c r="LG801" s="68"/>
      <c r="LH801" s="68"/>
      <c r="LI801" s="68"/>
      <c r="LJ801" s="68"/>
      <c r="LK801" s="68"/>
      <c r="LL801" s="68"/>
      <c r="LM801" s="68"/>
      <c r="LN801" s="68"/>
      <c r="LO801" s="68"/>
      <c r="LP801" s="68"/>
      <c r="LQ801" s="68"/>
      <c r="LR801" s="38"/>
      <c r="LS801" s="38"/>
      <c r="LT801" s="38"/>
      <c r="LU801" s="9"/>
      <c r="LV801" s="9"/>
      <c r="LW801" s="9"/>
      <c r="LX801" s="38"/>
      <c r="LY801" s="38"/>
      <c r="LZ801" s="38"/>
      <c r="MA801" s="38"/>
      <c r="MB801" s="68"/>
      <c r="MC801" s="68"/>
      <c r="MD801" s="68"/>
      <c r="ME801" s="68"/>
      <c r="MF801" s="68"/>
      <c r="MG801" s="68"/>
      <c r="MH801" s="68"/>
      <c r="MI801" s="68"/>
      <c r="MJ801" s="68"/>
      <c r="MK801" s="68"/>
      <c r="ML801" s="68"/>
      <c r="MM801" s="68"/>
      <c r="MN801" s="38"/>
      <c r="MO801" s="38"/>
      <c r="MP801" s="38"/>
      <c r="MQ801" s="38"/>
      <c r="MR801" s="38"/>
      <c r="MS801" s="3" t="s">
        <v>4104</v>
      </c>
      <c r="MT801" s="3" t="s">
        <v>4104</v>
      </c>
      <c r="MU801" s="39">
        <v>26.8</v>
      </c>
      <c r="MV801" s="39">
        <v>6.2</v>
      </c>
      <c r="MW801" s="39"/>
      <c r="MX801" s="39"/>
      <c r="MY801" s="39"/>
      <c r="MZ801" s="68"/>
      <c r="NA801" s="68"/>
      <c r="NB801" s="68"/>
      <c r="NC801" s="68"/>
      <c r="ND801" s="68"/>
      <c r="NE801" s="68"/>
      <c r="NF801" s="68"/>
      <c r="NG801" s="68"/>
      <c r="NH801" s="68"/>
      <c r="NI801" s="68"/>
      <c r="NJ801" s="68"/>
      <c r="NK801" s="68"/>
      <c r="NL801" s="68"/>
      <c r="NM801" s="38"/>
      <c r="NN801" s="38"/>
      <c r="NO801" s="38"/>
      <c r="NP801" s="9"/>
      <c r="NQ801" s="9"/>
      <c r="NR801" s="9"/>
      <c r="NS801" s="38"/>
      <c r="NT801" s="38"/>
      <c r="NU801" s="38"/>
      <c r="NV801" s="38"/>
      <c r="NW801" s="38"/>
      <c r="NX801" s="38"/>
      <c r="NY801" s="68"/>
      <c r="NZ801" s="68"/>
      <c r="OA801" s="68"/>
      <c r="OB801" s="68"/>
      <c r="OC801" s="68"/>
      <c r="OD801" s="68"/>
      <c r="OE801" s="68"/>
      <c r="OF801" s="68"/>
      <c r="OG801" s="68"/>
      <c r="OH801" s="68"/>
      <c r="OI801" s="68"/>
      <c r="OJ801" s="68"/>
      <c r="OK801" s="68"/>
      <c r="OL801" s="38"/>
      <c r="OM801" s="38"/>
      <c r="ON801" s="38"/>
      <c r="OO801" s="9"/>
      <c r="OP801" s="9"/>
      <c r="OQ801" s="9"/>
      <c r="OR801" s="38"/>
      <c r="OS801" s="38"/>
      <c r="OT801" s="38"/>
      <c r="OU801" s="38"/>
      <c r="OV801" s="68"/>
      <c r="OW801" s="68"/>
      <c r="OX801" s="68"/>
      <c r="OY801" s="68"/>
      <c r="OZ801" s="68"/>
      <c r="PA801" s="68"/>
      <c r="PB801" s="68"/>
      <c r="PC801" s="68"/>
      <c r="PD801" s="68"/>
      <c r="PE801" s="68"/>
      <c r="PF801" s="68"/>
      <c r="PG801" s="68"/>
      <c r="PH801" s="38"/>
      <c r="PI801" s="38"/>
      <c r="PJ801" s="38"/>
      <c r="PK801" s="38"/>
      <c r="PL801" s="9"/>
      <c r="PM801" s="9"/>
      <c r="PN801" s="9"/>
      <c r="PO801" s="39"/>
      <c r="PP801" s="39"/>
      <c r="PQ801" s="39"/>
      <c r="PR801" s="39"/>
      <c r="PS801" s="39"/>
      <c r="PT801" s="68"/>
      <c r="PU801" s="68"/>
      <c r="PV801" s="68"/>
      <c r="PW801" s="68"/>
      <c r="PX801" s="68"/>
      <c r="PY801" s="68"/>
      <c r="PZ801" s="68"/>
      <c r="QA801" s="68"/>
      <c r="QB801" s="68"/>
      <c r="QC801" s="68"/>
      <c r="QD801" s="68"/>
      <c r="QE801" s="68"/>
      <c r="QF801" s="68"/>
      <c r="QG801" s="38"/>
      <c r="QH801" s="38"/>
      <c r="QI801" s="38"/>
      <c r="QJ801" s="38"/>
      <c r="QK801" s="3" t="s">
        <v>4227</v>
      </c>
      <c r="QL801" s="3" t="s">
        <v>4227</v>
      </c>
      <c r="QM801" s="3" t="s">
        <v>4227</v>
      </c>
      <c r="QN801" s="38">
        <v>38.1</v>
      </c>
      <c r="QO801" s="38">
        <v>11.4</v>
      </c>
      <c r="QP801" s="38"/>
      <c r="QQ801" s="38"/>
      <c r="QR801" s="38"/>
      <c r="QS801" s="38"/>
      <c r="QT801" s="68"/>
      <c r="QU801" s="68"/>
      <c r="QV801" s="68"/>
      <c r="QW801" s="68"/>
      <c r="QX801" s="68"/>
      <c r="QY801" s="68"/>
      <c r="QZ801" s="68"/>
      <c r="RA801" s="68"/>
      <c r="RB801" s="68"/>
      <c r="RC801" s="68"/>
      <c r="RD801" s="68"/>
      <c r="RE801" s="68"/>
      <c r="RF801" s="68"/>
      <c r="RG801" s="68"/>
      <c r="RH801" s="68"/>
      <c r="RI801" s="38"/>
      <c r="RJ801" s="38"/>
      <c r="RK801" s="38"/>
      <c r="RL801" s="38"/>
      <c r="RM801" s="9"/>
      <c r="RN801" s="9"/>
      <c r="RO801" s="9"/>
      <c r="RP801" s="38"/>
      <c r="RQ801" s="38"/>
      <c r="RR801" s="38"/>
      <c r="RS801" s="38"/>
      <c r="RT801" s="68"/>
      <c r="RU801" s="68"/>
      <c r="RV801" s="68"/>
      <c r="RW801" s="68"/>
      <c r="RX801" s="68"/>
      <c r="RY801" s="68"/>
      <c r="RZ801" s="68"/>
      <c r="SA801" s="68"/>
      <c r="SB801" s="68"/>
      <c r="SC801" s="68"/>
      <c r="SD801" s="68"/>
      <c r="SE801" s="68"/>
      <c r="SF801" s="38"/>
      <c r="SG801" s="38"/>
      <c r="SH801" s="38"/>
      <c r="SI801" s="9"/>
      <c r="SJ801" s="9"/>
      <c r="SK801" s="9"/>
      <c r="SL801" s="38"/>
      <c r="SM801" s="38"/>
      <c r="SN801" s="38"/>
      <c r="SO801" s="38"/>
      <c r="SP801" s="68"/>
      <c r="SQ801" s="68"/>
      <c r="SR801" s="68"/>
      <c r="SS801" s="68"/>
      <c r="ST801" s="68"/>
      <c r="SU801" s="68"/>
      <c r="SV801" s="68"/>
      <c r="SW801" s="68"/>
      <c r="SX801" s="68"/>
      <c r="SY801" s="68"/>
      <c r="SZ801" s="68"/>
      <c r="TA801" s="68"/>
      <c r="TB801" s="38"/>
      <c r="TC801" s="38"/>
      <c r="TD801" s="38"/>
      <c r="TE801" s="9"/>
      <c r="TF801" s="9"/>
      <c r="TG801" s="9"/>
      <c r="TN801" s="68"/>
      <c r="TO801" s="68"/>
      <c r="TP801" s="68"/>
      <c r="TQ801" s="68"/>
      <c r="TR801" s="68"/>
      <c r="TS801" s="68"/>
      <c r="TT801" s="68"/>
      <c r="TU801" s="68"/>
      <c r="TV801" s="68"/>
      <c r="TW801" s="68"/>
      <c r="TX801" s="68"/>
      <c r="TY801" s="68"/>
      <c r="TZ801" s="68"/>
      <c r="UA801" s="68"/>
      <c r="UK801" s="68"/>
      <c r="UL801" s="68"/>
      <c r="UM801" s="68"/>
      <c r="UN801" s="68"/>
      <c r="UO801" s="68"/>
      <c r="UP801" s="68"/>
      <c r="UQ801" s="68"/>
      <c r="UR801" s="68"/>
      <c r="US801" s="68"/>
      <c r="UT801" s="68"/>
      <c r="UU801" s="68"/>
      <c r="UV801" s="68"/>
      <c r="VE801" s="9"/>
      <c r="VF801" s="22" t="s">
        <v>5002</v>
      </c>
      <c r="VG801" s="3" t="s">
        <v>4547</v>
      </c>
      <c r="VH801" s="3" t="s">
        <v>4504</v>
      </c>
      <c r="VI801" s="3">
        <v>61</v>
      </c>
      <c r="VJ801" s="29">
        <v>100</v>
      </c>
      <c r="VO801" s="8" t="s">
        <v>6149</v>
      </c>
      <c r="VQ801" s="3" t="s">
        <v>3161</v>
      </c>
      <c r="VR801" s="8" t="s">
        <v>6148</v>
      </c>
      <c r="VS801" s="91" t="s">
        <v>6148</v>
      </c>
      <c r="VT801" s="18" t="s">
        <v>3161</v>
      </c>
      <c r="VV801" s="102"/>
      <c r="VW801" s="102"/>
      <c r="VX801" s="91" t="s">
        <v>6151</v>
      </c>
      <c r="VY801" s="91" t="s">
        <v>6149</v>
      </c>
      <c r="VZ801" s="91"/>
      <c r="WA801" s="91"/>
      <c r="WC801" s="91"/>
      <c r="WD801" s="91"/>
      <c r="WE801" s="91"/>
      <c r="WF801" s="91"/>
      <c r="WG801" s="99" t="s">
        <v>6150</v>
      </c>
      <c r="WN801" s="99"/>
      <c r="WO801" s="99"/>
      <c r="WQ801" s="91" t="s">
        <v>537</v>
      </c>
      <c r="WR801" s="91"/>
      <c r="WS801" s="91" t="s">
        <v>537</v>
      </c>
      <c r="WT801" s="91" t="s">
        <v>5839</v>
      </c>
      <c r="WU801" s="91" t="s">
        <v>5839</v>
      </c>
      <c r="WV801" s="99" t="s">
        <v>776</v>
      </c>
      <c r="WW801" s="91" t="s">
        <v>6152</v>
      </c>
      <c r="WX801" s="18"/>
      <c r="WZ801" s="18" t="s">
        <v>1232</v>
      </c>
      <c r="XA801" s="18" t="s">
        <v>1232</v>
      </c>
      <c r="XB801" s="18"/>
      <c r="XC801" s="18"/>
      <c r="XD801" s="18" t="s">
        <v>1956</v>
      </c>
      <c r="XE801" s="18" t="s">
        <v>542</v>
      </c>
      <c r="XF801" s="18" t="s">
        <v>2413</v>
      </c>
      <c r="XG801" s="18" t="s">
        <v>810</v>
      </c>
      <c r="XH801" s="18"/>
      <c r="XI801" s="18"/>
      <c r="XJ801" s="18"/>
      <c r="XK801"/>
      <c r="XL801" s="3" t="s">
        <v>810</v>
      </c>
      <c r="XM801" s="10"/>
      <c r="XN801" s="10"/>
      <c r="XO801" s="10"/>
      <c r="XP801" s="10"/>
      <c r="XS801" s="10"/>
      <c r="XT801" s="10"/>
      <c r="XV801"/>
      <c r="XW801" s="10"/>
      <c r="XX801" s="3" t="s">
        <v>810</v>
      </c>
      <c r="XY801" s="9" t="s">
        <v>1288</v>
      </c>
      <c r="XZ801" s="10"/>
      <c r="YA801" s="10"/>
      <c r="YB801" s="3" t="s">
        <v>810</v>
      </c>
      <c r="YH801" s="10"/>
      <c r="YI801" s="3" t="s">
        <v>787</v>
      </c>
      <c r="YJ801" s="3" t="s">
        <v>1060</v>
      </c>
      <c r="YL801" s="6" t="s">
        <v>1234</v>
      </c>
      <c r="YM801" s="3" t="s">
        <v>537</v>
      </c>
      <c r="YO801" s="3" t="s">
        <v>537</v>
      </c>
      <c r="YP801" s="3" t="s">
        <v>2751</v>
      </c>
      <c r="YQ801" s="3" t="s">
        <v>3899</v>
      </c>
      <c r="YR801" s="3" t="s">
        <v>776</v>
      </c>
      <c r="YS801" s="3" t="s">
        <v>903</v>
      </c>
      <c r="YT801" s="3" t="s">
        <v>902</v>
      </c>
      <c r="YU801" s="3" t="s">
        <v>3982</v>
      </c>
      <c r="YV801" s="3" t="s">
        <v>1460</v>
      </c>
      <c r="YW801" s="6" t="s">
        <v>1956</v>
      </c>
      <c r="YX801" s="3" t="s">
        <v>2413</v>
      </c>
      <c r="YY801" s="3" t="s">
        <v>2127</v>
      </c>
      <c r="ZA801" s="6" t="s">
        <v>1958</v>
      </c>
      <c r="ZC801" s="6" t="s">
        <v>1957</v>
      </c>
      <c r="ZD801" s="25" t="s">
        <v>812</v>
      </c>
      <c r="ZH801" s="13" t="s">
        <v>1334</v>
      </c>
      <c r="ZI801" s="3" t="s">
        <v>49</v>
      </c>
      <c r="ZJ801" s="3" t="s">
        <v>1335</v>
      </c>
    </row>
    <row r="802" spans="1:686" ht="33" hidden="1" customHeight="1" x14ac:dyDescent="0.2">
      <c r="J802" s="83"/>
      <c r="K802" s="6">
        <v>63</v>
      </c>
      <c r="P802" s="6"/>
      <c r="Q802" s="10"/>
      <c r="R802" s="6"/>
      <c r="T802" s="3" t="s">
        <v>1233</v>
      </c>
      <c r="X802" s="10"/>
      <c r="AE802" s="3" t="s">
        <v>1233</v>
      </c>
      <c r="AL802"/>
      <c r="AM802" s="10"/>
      <c r="AO802"/>
      <c r="AP802"/>
      <c r="AQ802"/>
      <c r="AR802" s="10"/>
      <c r="AS802" s="10"/>
      <c r="AT802" s="10"/>
      <c r="AU802" s="10"/>
      <c r="AV802" s="10"/>
      <c r="AW802" s="10"/>
      <c r="AX802" s="10"/>
      <c r="AY802" s="265"/>
      <c r="BH802" s="28" t="s">
        <v>4231</v>
      </c>
      <c r="BI802" s="9"/>
      <c r="BJ802" s="9"/>
      <c r="BK802" s="9"/>
      <c r="BL802" s="9"/>
      <c r="BM802" s="9"/>
      <c r="BN802" s="9"/>
      <c r="BO802" s="9"/>
      <c r="BP802" s="9"/>
      <c r="BQ802" s="28" t="s">
        <v>4455</v>
      </c>
      <c r="BS802" s="227" t="str">
        <f t="shared" si="27"/>
        <v xml:space="preserve">                </v>
      </c>
      <c r="BT802" s="9"/>
      <c r="BU802" s="9"/>
      <c r="BV802" s="9"/>
      <c r="BW802" s="9"/>
      <c r="BX802" s="9"/>
      <c r="BY802" s="9"/>
      <c r="BZ802" s="9"/>
      <c r="CA802" s="9"/>
      <c r="CB802" s="9"/>
      <c r="CC802" s="9"/>
      <c r="CD802" s="9"/>
      <c r="CE802" s="9"/>
      <c r="CF802" s="9"/>
      <c r="CJ802" s="83"/>
      <c r="CK802" s="9"/>
      <c r="CL802" s="9">
        <v>61</v>
      </c>
      <c r="CM802" s="9"/>
      <c r="CN802" s="9"/>
      <c r="CO802" s="22">
        <v>61</v>
      </c>
      <c r="CP802" s="22"/>
      <c r="CQ802" s="22">
        <v>61</v>
      </c>
      <c r="CR802" s="9"/>
      <c r="CS802" s="9"/>
      <c r="CT802" s="9"/>
      <c r="CU802" s="9"/>
      <c r="CV802" s="9"/>
      <c r="CW802" s="9"/>
      <c r="CX802" s="68"/>
      <c r="CY802" s="68"/>
      <c r="CZ802" s="22">
        <v>61</v>
      </c>
      <c r="DA802" s="22">
        <v>61</v>
      </c>
      <c r="DB802" s="68"/>
      <c r="DC802" s="68"/>
      <c r="DD802" s="9"/>
      <c r="DE802" s="9"/>
      <c r="DF802" s="9"/>
      <c r="DG802" s="38">
        <v>3.9</v>
      </c>
      <c r="DH802" s="38">
        <v>0.75</v>
      </c>
      <c r="DI802" s="38"/>
      <c r="DJ802" s="38"/>
      <c r="DK802" s="38"/>
      <c r="DL802" s="38"/>
      <c r="DM802" s="68"/>
      <c r="DN802" s="68"/>
      <c r="DO802" s="68"/>
      <c r="DP802" s="68"/>
      <c r="DQ802" s="68"/>
      <c r="DR802" s="90">
        <v>3.6</v>
      </c>
      <c r="DS802" s="90">
        <v>1.23</v>
      </c>
      <c r="DT802" s="90"/>
      <c r="DU802" s="90">
        <v>3.3</v>
      </c>
      <c r="DV802" s="90">
        <v>1.34</v>
      </c>
      <c r="DW802" s="68"/>
      <c r="DX802" s="68"/>
      <c r="DY802" s="68"/>
      <c r="DZ802" s="68"/>
      <c r="EA802" s="38"/>
      <c r="EB802" s="38"/>
      <c r="EC802" s="38"/>
      <c r="ED802" s="38"/>
      <c r="EE802" s="38"/>
      <c r="EG802" s="38"/>
      <c r="EH802" s="38"/>
      <c r="EI802" s="38"/>
      <c r="EJ802" s="9"/>
      <c r="EK802" s="9"/>
      <c r="EL802" s="9"/>
      <c r="EM802" s="38"/>
      <c r="EN802" s="38"/>
      <c r="EO802" s="38"/>
      <c r="EP802" s="38"/>
      <c r="EQ802" s="38"/>
      <c r="ER802" s="38"/>
      <c r="ES802" s="68"/>
      <c r="ET802" s="68"/>
      <c r="EU802" s="68"/>
      <c r="EV802" s="68"/>
      <c r="EW802" s="68"/>
      <c r="EX802" s="68"/>
      <c r="EY802" s="68"/>
      <c r="EZ802" s="68"/>
      <c r="FA802" s="68"/>
      <c r="FB802" s="68"/>
      <c r="FC802" s="68"/>
      <c r="FD802" s="68"/>
      <c r="FE802" s="68"/>
      <c r="FF802" s="68"/>
      <c r="FG802" s="38"/>
      <c r="FH802" s="38"/>
      <c r="FI802" s="38"/>
      <c r="FJ802" s="38"/>
      <c r="FL802" s="38"/>
      <c r="FM802" s="38"/>
      <c r="FN802" s="38"/>
      <c r="FO802" s="9"/>
      <c r="FP802" s="9"/>
      <c r="FQ802" s="9"/>
      <c r="FR802" s="9"/>
      <c r="FS802" s="39">
        <v>3.2</v>
      </c>
      <c r="FT802" s="39">
        <v>1.4</v>
      </c>
      <c r="FU802" s="39"/>
      <c r="FV802" s="39"/>
      <c r="FW802" s="39"/>
      <c r="FX802" s="39"/>
      <c r="FY802" s="68"/>
      <c r="FZ802" s="68"/>
      <c r="GA802" s="68"/>
      <c r="GB802" s="68"/>
      <c r="GC802" s="68"/>
      <c r="GD802" s="68"/>
      <c r="GE802" s="68"/>
      <c r="GF802" s="68"/>
      <c r="GG802" s="68"/>
      <c r="GH802" s="68"/>
      <c r="GI802" s="68"/>
      <c r="GJ802" s="68"/>
      <c r="GK802" s="68"/>
      <c r="GL802" s="68"/>
      <c r="GM802" s="38"/>
      <c r="GN802" s="38"/>
      <c r="GO802" s="38"/>
      <c r="GP802" s="2"/>
      <c r="GR802" s="38"/>
      <c r="GS802" s="38"/>
      <c r="GT802" s="38"/>
      <c r="GU802" s="38"/>
      <c r="GV802" s="38"/>
      <c r="GW802" s="38"/>
      <c r="GX802" s="38"/>
      <c r="GY802" s="38"/>
      <c r="GZ802" s="38"/>
      <c r="HA802" s="38"/>
      <c r="HB802" s="38"/>
      <c r="HC802" s="38"/>
      <c r="HD802" s="38"/>
      <c r="HE802" s="38"/>
      <c r="HF802" s="38"/>
      <c r="HG802" s="38"/>
      <c r="HH802" s="38"/>
      <c r="HI802" s="38"/>
      <c r="HJ802" s="38"/>
      <c r="HK802" s="38"/>
      <c r="HL802" s="38"/>
      <c r="HM802" s="38"/>
      <c r="HN802" s="38"/>
      <c r="HP802" s="38"/>
      <c r="HQ802" s="38"/>
      <c r="HR802" s="38"/>
      <c r="HS802" s="38"/>
      <c r="HT802" s="38"/>
      <c r="HU802" s="38"/>
      <c r="HV802" s="38"/>
      <c r="HW802" s="38"/>
      <c r="HX802" s="38"/>
      <c r="HY802" s="38"/>
      <c r="HZ802" s="9"/>
      <c r="IA802" s="9"/>
      <c r="IB802" s="9"/>
      <c r="IC802" s="39">
        <v>4.3</v>
      </c>
      <c r="ID802" s="39">
        <v>0.9</v>
      </c>
      <c r="IE802" s="39"/>
      <c r="IF802" s="39"/>
      <c r="IG802" s="38"/>
      <c r="IH802" s="38"/>
      <c r="II802" s="68"/>
      <c r="IJ802" s="68"/>
      <c r="IK802" s="68"/>
      <c r="IL802" s="68"/>
      <c r="IM802" s="68"/>
      <c r="IN802" s="68"/>
      <c r="IO802" s="68"/>
      <c r="IP802" s="68"/>
      <c r="IQ802" s="68"/>
      <c r="IR802" s="68"/>
      <c r="IS802" s="68"/>
      <c r="IT802" s="68"/>
      <c r="IU802" s="68"/>
      <c r="IV802" s="68"/>
      <c r="IW802" s="38"/>
      <c r="IX802" s="38"/>
      <c r="IY802" s="38"/>
      <c r="IZ802" s="9"/>
      <c r="JA802" s="9"/>
      <c r="JB802" s="9"/>
      <c r="JC802" s="38">
        <v>4.9000000000000004</v>
      </c>
      <c r="JD802" s="38">
        <v>0.8</v>
      </c>
      <c r="JE802" s="38"/>
      <c r="JF802" s="38"/>
      <c r="JG802" s="38"/>
      <c r="JH802" s="38"/>
      <c r="JI802" s="68"/>
      <c r="JJ802" s="68"/>
      <c r="JK802" s="68"/>
      <c r="JL802" s="68"/>
      <c r="JM802" s="68"/>
      <c r="JN802" s="68"/>
      <c r="JO802" s="68"/>
      <c r="JP802" s="68"/>
      <c r="JQ802" s="68"/>
      <c r="JR802" s="68"/>
      <c r="JS802" s="68"/>
      <c r="JT802" s="68"/>
      <c r="JU802" s="68"/>
      <c r="JV802" s="68"/>
      <c r="JW802" s="38"/>
      <c r="JX802" s="38"/>
      <c r="JY802" s="38"/>
      <c r="KW802" s="9"/>
      <c r="KX802" s="9"/>
      <c r="KY802" s="9"/>
      <c r="KZ802" s="38">
        <v>3.1</v>
      </c>
      <c r="LA802" s="38">
        <v>1.4</v>
      </c>
      <c r="LB802" s="38"/>
      <c r="LC802" s="38"/>
      <c r="LD802" s="38"/>
      <c r="LE802" s="68"/>
      <c r="LF802" s="68"/>
      <c r="LG802" s="68"/>
      <c r="LH802" s="68"/>
      <c r="LI802" s="68"/>
      <c r="LJ802" s="68"/>
      <c r="LK802" s="68"/>
      <c r="LL802" s="68"/>
      <c r="LM802" s="68"/>
      <c r="LN802" s="68"/>
      <c r="LO802" s="68"/>
      <c r="LP802" s="68"/>
      <c r="LQ802" s="68"/>
      <c r="LR802" s="38"/>
      <c r="LS802" s="38"/>
      <c r="LT802" s="38"/>
      <c r="LU802" s="9"/>
      <c r="LV802" s="9"/>
      <c r="LW802" s="9"/>
      <c r="LX802" s="38"/>
      <c r="LY802" s="38"/>
      <c r="LZ802" s="38"/>
      <c r="MA802" s="38"/>
      <c r="MB802" s="68"/>
      <c r="MC802" s="68"/>
      <c r="MD802" s="68"/>
      <c r="ME802" s="68"/>
      <c r="MF802" s="68"/>
      <c r="MG802" s="68"/>
      <c r="MH802" s="68"/>
      <c r="MI802" s="68"/>
      <c r="MJ802" s="68"/>
      <c r="MK802" s="68"/>
      <c r="ML802" s="68"/>
      <c r="MM802" s="68"/>
      <c r="MN802" s="38"/>
      <c r="MO802" s="38"/>
      <c r="MP802" s="38"/>
      <c r="MQ802" s="38"/>
      <c r="MR802" s="38"/>
      <c r="MS802" s="9"/>
      <c r="MT802" s="9"/>
      <c r="MU802" s="39">
        <v>27.3</v>
      </c>
      <c r="MV802" s="39">
        <v>7.5</v>
      </c>
      <c r="MW802" s="39"/>
      <c r="MX802" s="39"/>
      <c r="MY802" s="39"/>
      <c r="MZ802" s="68"/>
      <c r="NA802" s="68"/>
      <c r="NB802" s="68"/>
      <c r="NC802" s="68"/>
      <c r="ND802" s="68"/>
      <c r="NE802" s="68"/>
      <c r="NF802" s="68"/>
      <c r="NG802" s="68"/>
      <c r="NH802" s="68"/>
      <c r="NI802" s="68"/>
      <c r="NJ802" s="68"/>
      <c r="NK802" s="68"/>
      <c r="NL802" s="68"/>
      <c r="NM802" s="38"/>
      <c r="NN802" s="38"/>
      <c r="NO802" s="38"/>
      <c r="NP802" s="9"/>
      <c r="NQ802" s="9"/>
      <c r="NR802" s="9"/>
      <c r="NS802" s="38"/>
      <c r="NT802" s="38"/>
      <c r="NU802" s="38"/>
      <c r="NV802" s="38"/>
      <c r="NW802" s="38"/>
      <c r="NX802" s="38"/>
      <c r="NY802" s="68"/>
      <c r="NZ802" s="68"/>
      <c r="OA802" s="68"/>
      <c r="OB802" s="68"/>
      <c r="OC802" s="68"/>
      <c r="OD802" s="68"/>
      <c r="OE802" s="68"/>
      <c r="OF802" s="68"/>
      <c r="OG802" s="68"/>
      <c r="OH802" s="68"/>
      <c r="OI802" s="68"/>
      <c r="OJ802" s="68"/>
      <c r="OK802" s="68"/>
      <c r="OL802" s="38"/>
      <c r="OM802" s="38"/>
      <c r="ON802" s="38"/>
      <c r="OO802" s="9"/>
      <c r="OP802" s="9"/>
      <c r="OQ802" s="9"/>
      <c r="OR802" s="38"/>
      <c r="OS802" s="38"/>
      <c r="OT802" s="38"/>
      <c r="OU802" s="38"/>
      <c r="OV802" s="68"/>
      <c r="OW802" s="68"/>
      <c r="OX802" s="68"/>
      <c r="OY802" s="68"/>
      <c r="OZ802" s="68"/>
      <c r="PA802" s="68"/>
      <c r="PB802" s="68"/>
      <c r="PC802" s="68"/>
      <c r="PD802" s="68"/>
      <c r="PE802" s="68"/>
      <c r="PF802" s="68"/>
      <c r="PG802" s="68"/>
      <c r="PH802" s="38"/>
      <c r="PI802" s="38"/>
      <c r="PJ802" s="38"/>
      <c r="PK802" s="38"/>
      <c r="PL802" s="9"/>
      <c r="PM802" s="9"/>
      <c r="PN802" s="9"/>
      <c r="PO802" s="39"/>
      <c r="PP802" s="39"/>
      <c r="PQ802" s="39"/>
      <c r="PR802" s="39"/>
      <c r="PS802" s="39"/>
      <c r="PT802" s="68"/>
      <c r="PU802" s="68"/>
      <c r="PV802" s="68"/>
      <c r="PW802" s="68"/>
      <c r="PX802" s="68"/>
      <c r="PY802" s="68"/>
      <c r="PZ802" s="68"/>
      <c r="QA802" s="68"/>
      <c r="QB802" s="68"/>
      <c r="QC802" s="68"/>
      <c r="QD802" s="68"/>
      <c r="QE802" s="68"/>
      <c r="QF802" s="68"/>
      <c r="QG802" s="38"/>
      <c r="QH802" s="38"/>
      <c r="QI802" s="38"/>
      <c r="QJ802" s="38"/>
      <c r="QK802" s="9"/>
      <c r="QL802" s="9"/>
      <c r="QM802" s="9"/>
      <c r="QN802" s="38">
        <v>38</v>
      </c>
      <c r="QO802" s="38">
        <v>11.4</v>
      </c>
      <c r="QP802" s="38"/>
      <c r="QQ802" s="38"/>
      <c r="QR802" s="38"/>
      <c r="QS802" s="38"/>
      <c r="QT802" s="68"/>
      <c r="QU802" s="68"/>
      <c r="QV802" s="68"/>
      <c r="QW802" s="68"/>
      <c r="QX802" s="68"/>
      <c r="QY802" s="68"/>
      <c r="QZ802" s="68"/>
      <c r="RA802" s="68"/>
      <c r="RB802" s="68"/>
      <c r="RC802" s="68"/>
      <c r="RD802" s="68"/>
      <c r="RE802" s="68"/>
      <c r="RF802" s="68"/>
      <c r="RG802" s="68"/>
      <c r="RH802" s="68"/>
      <c r="RI802" s="38"/>
      <c r="RJ802" s="38"/>
      <c r="RK802" s="38"/>
      <c r="RL802" s="38"/>
      <c r="RM802" s="9"/>
      <c r="RN802" s="9"/>
      <c r="RO802" s="9"/>
      <c r="RP802" s="38"/>
      <c r="RQ802" s="38"/>
      <c r="RR802" s="38"/>
      <c r="RS802" s="38"/>
      <c r="RT802" s="68"/>
      <c r="RU802" s="68"/>
      <c r="RV802" s="68"/>
      <c r="RW802" s="68"/>
      <c r="RX802" s="68"/>
      <c r="RY802" s="68"/>
      <c r="RZ802" s="68"/>
      <c r="SA802" s="68"/>
      <c r="SB802" s="68"/>
      <c r="SC802" s="68"/>
      <c r="SD802" s="68"/>
      <c r="SE802" s="68"/>
      <c r="SF802" s="38"/>
      <c r="SG802" s="38"/>
      <c r="SH802" s="38"/>
      <c r="SI802" s="9"/>
      <c r="SJ802" s="9"/>
      <c r="SK802" s="9"/>
      <c r="SL802" s="38"/>
      <c r="SM802" s="38"/>
      <c r="SN802" s="38"/>
      <c r="SO802" s="38"/>
      <c r="SP802" s="68"/>
      <c r="SQ802" s="68"/>
      <c r="SR802" s="68"/>
      <c r="SS802" s="68"/>
      <c r="ST802" s="68"/>
      <c r="SU802" s="68"/>
      <c r="SV802" s="68"/>
      <c r="SW802" s="68"/>
      <c r="SX802" s="68"/>
      <c r="SY802" s="68"/>
      <c r="SZ802" s="68"/>
      <c r="TA802" s="68"/>
      <c r="TB802" s="38"/>
      <c r="TC802" s="38"/>
      <c r="TD802" s="38"/>
      <c r="TE802" s="9"/>
      <c r="TF802" s="9"/>
      <c r="TG802" s="9"/>
      <c r="TN802" s="68"/>
      <c r="TO802" s="68"/>
      <c r="TP802" s="68"/>
      <c r="TQ802" s="68"/>
      <c r="TR802" s="68"/>
      <c r="TS802" s="68"/>
      <c r="TT802" s="68"/>
      <c r="TU802" s="68"/>
      <c r="TV802" s="68"/>
      <c r="TW802" s="68"/>
      <c r="TX802" s="68"/>
      <c r="TY802" s="68"/>
      <c r="TZ802" s="68"/>
      <c r="UA802" s="68"/>
      <c r="UK802" s="68"/>
      <c r="UL802" s="68"/>
      <c r="UM802" s="68"/>
      <c r="UN802" s="68"/>
      <c r="UO802" s="68"/>
      <c r="UP802" s="68"/>
      <c r="UQ802" s="68"/>
      <c r="UR802" s="68"/>
      <c r="US802" s="68"/>
      <c r="UT802" s="68"/>
      <c r="UU802" s="68"/>
      <c r="UV802" s="68"/>
      <c r="VE802" s="9"/>
      <c r="VF802" s="22" t="s">
        <v>5002</v>
      </c>
      <c r="VG802" s="3" t="s">
        <v>5117</v>
      </c>
      <c r="VH802" s="3" t="s">
        <v>4504</v>
      </c>
      <c r="VI802" s="3">
        <v>61</v>
      </c>
      <c r="VJ802" s="3">
        <v>100</v>
      </c>
      <c r="VO802" s="8"/>
      <c r="VT802" s="18"/>
      <c r="WX802" s="18"/>
      <c r="WZ802" s="18" t="s">
        <v>1233</v>
      </c>
      <c r="XA802" s="18" t="s">
        <v>1233</v>
      </c>
      <c r="XB802" s="18"/>
      <c r="XC802" s="18"/>
      <c r="XD802" s="18"/>
      <c r="XE802" s="18"/>
      <c r="XF802" s="18"/>
      <c r="XG802" s="18" t="s">
        <v>1816</v>
      </c>
      <c r="XH802" s="18"/>
      <c r="XI802" s="18"/>
      <c r="XJ802" s="18"/>
      <c r="XK802"/>
      <c r="XL802" s="3" t="s">
        <v>1816</v>
      </c>
      <c r="XM802" s="10" t="s">
        <v>1013</v>
      </c>
      <c r="XN802" s="10"/>
      <c r="XO802" s="10"/>
      <c r="XP802" s="10"/>
      <c r="XQ802" s="10"/>
      <c r="XS802" s="10"/>
      <c r="XT802" s="10"/>
      <c r="XV802"/>
      <c r="XW802" s="10"/>
      <c r="XY802" s="9" t="s">
        <v>1013</v>
      </c>
      <c r="XZ802" s="10"/>
      <c r="YA802" s="10"/>
      <c r="YB802" s="3" t="s">
        <v>1464</v>
      </c>
      <c r="YH802" s="10"/>
      <c r="YJ802" s="3" t="s">
        <v>1060</v>
      </c>
      <c r="YL802" s="6"/>
      <c r="ZD802" s="25"/>
    </row>
    <row r="803" spans="1:686" s="6" customFormat="1" ht="33" hidden="1" customHeight="1" x14ac:dyDescent="0.2">
      <c r="A803" s="6" t="s">
        <v>6855</v>
      </c>
      <c r="F803" s="112" t="s">
        <v>6617</v>
      </c>
      <c r="G803" s="85"/>
      <c r="H803" s="85" t="s">
        <v>6621</v>
      </c>
      <c r="I803" s="85" t="s">
        <v>6622</v>
      </c>
      <c r="J803" s="82" t="s">
        <v>5588</v>
      </c>
      <c r="K803" s="21" t="s">
        <v>4674</v>
      </c>
      <c r="L803" s="21"/>
      <c r="M803" s="6" t="s">
        <v>3337</v>
      </c>
      <c r="P803" s="6">
        <v>2</v>
      </c>
      <c r="Q803" s="6" t="s">
        <v>2389</v>
      </c>
      <c r="S803" s="6" t="s">
        <v>75</v>
      </c>
      <c r="T803" s="6" t="s">
        <v>1100</v>
      </c>
      <c r="U803" s="6" t="s">
        <v>49</v>
      </c>
      <c r="V803" s="6" t="s">
        <v>76</v>
      </c>
      <c r="W803" s="6" t="s">
        <v>2218</v>
      </c>
      <c r="Y803" s="3" t="s">
        <v>2229</v>
      </c>
      <c r="Z803" s="6" t="s">
        <v>2166</v>
      </c>
      <c r="AA803" s="6" t="s">
        <v>2230</v>
      </c>
      <c r="AB803" s="6" t="s">
        <v>2021</v>
      </c>
      <c r="AC803" s="6" t="s">
        <v>218</v>
      </c>
      <c r="AD803" s="6" t="s">
        <v>3167</v>
      </c>
      <c r="AE803" s="6" t="s">
        <v>3166</v>
      </c>
      <c r="AF803" s="6" t="s">
        <v>3256</v>
      </c>
      <c r="AG803" s="3"/>
      <c r="AI803" s="6" t="s">
        <v>3168</v>
      </c>
      <c r="AJ803" s="6" t="s">
        <v>3247</v>
      </c>
      <c r="AN803" s="103"/>
      <c r="AO803" s="98"/>
      <c r="AP803" s="98"/>
      <c r="AQ803" s="98"/>
      <c r="AR803" s="98" t="s">
        <v>2820</v>
      </c>
      <c r="AS803" s="98"/>
      <c r="AT803" s="98">
        <v>819</v>
      </c>
      <c r="AU803" s="98">
        <v>438</v>
      </c>
      <c r="AV803" s="98">
        <v>381</v>
      </c>
      <c r="AW803" s="98" t="s">
        <v>2955</v>
      </c>
      <c r="AX803" s="98" t="s">
        <v>2956</v>
      </c>
      <c r="AY803" s="226" t="s">
        <v>2957</v>
      </c>
      <c r="AZ803" s="98" t="s">
        <v>557</v>
      </c>
      <c r="BA803" s="98" t="s">
        <v>557</v>
      </c>
      <c r="BB803" s="98" t="s">
        <v>542</v>
      </c>
      <c r="BC803" s="98" t="s">
        <v>542</v>
      </c>
      <c r="BD803" s="98" t="s">
        <v>53</v>
      </c>
      <c r="BE803" s="98" t="s">
        <v>79</v>
      </c>
      <c r="BF803" s="98" t="s">
        <v>26</v>
      </c>
      <c r="BG803" s="98" t="s">
        <v>12</v>
      </c>
      <c r="BH803" s="98" t="s">
        <v>2708</v>
      </c>
      <c r="BI803" s="98" t="s">
        <v>1529</v>
      </c>
      <c r="BJ803" s="98"/>
      <c r="BK803" s="98" t="s">
        <v>1529</v>
      </c>
      <c r="BL803" s="98" t="s">
        <v>448</v>
      </c>
      <c r="BM803" s="98">
        <v>6.12</v>
      </c>
      <c r="BN803" s="98" t="s">
        <v>448</v>
      </c>
      <c r="BO803" s="98" t="s">
        <v>448</v>
      </c>
      <c r="BP803" s="98"/>
      <c r="BQ803" s="28" t="s">
        <v>4455</v>
      </c>
      <c r="BR803" s="242" t="s">
        <v>2861</v>
      </c>
      <c r="BS803" s="227" t="str">
        <f t="shared" si="27"/>
        <v xml:space="preserve">                </v>
      </c>
      <c r="BT803" s="98" t="s">
        <v>4302</v>
      </c>
      <c r="BU803" s="98"/>
      <c r="BV803" s="98"/>
      <c r="BW803" s="98"/>
      <c r="BX803" s="98"/>
      <c r="BY803" s="98"/>
      <c r="BZ803" s="98"/>
      <c r="CA803" s="98"/>
      <c r="CB803" s="98"/>
      <c r="CC803" s="98"/>
      <c r="CD803" s="98"/>
      <c r="CE803" s="98" t="s">
        <v>6619</v>
      </c>
      <c r="CF803" s="98"/>
      <c r="CG803" s="243"/>
      <c r="CH803" s="243" t="s">
        <v>6621</v>
      </c>
      <c r="CI803" s="243" t="s">
        <v>6622</v>
      </c>
      <c r="CJ803" s="83" t="s">
        <v>5588</v>
      </c>
      <c r="CK803" s="244" t="s">
        <v>4586</v>
      </c>
      <c r="CL803" s="98">
        <v>356</v>
      </c>
      <c r="CM803" s="98">
        <v>356</v>
      </c>
      <c r="CX803" s="69"/>
      <c r="CY803" s="69"/>
      <c r="CZ803" s="69"/>
      <c r="DA803" s="69"/>
      <c r="DB803" s="69"/>
      <c r="DC803" s="69"/>
      <c r="DG803" s="14"/>
      <c r="DH803" s="14"/>
      <c r="DI803" s="14"/>
      <c r="DJ803" s="14"/>
      <c r="DK803" s="14"/>
      <c r="DL803" s="14"/>
      <c r="DM803" s="69"/>
      <c r="DN803" s="69"/>
      <c r="DO803" s="69"/>
      <c r="DP803" s="69"/>
      <c r="DQ803" s="69"/>
      <c r="DR803" s="69"/>
      <c r="DS803" s="69"/>
      <c r="DT803" s="69"/>
      <c r="DU803" s="69"/>
      <c r="DV803" s="69"/>
      <c r="DW803" s="69"/>
      <c r="DX803" s="69"/>
      <c r="DY803" s="69"/>
      <c r="DZ803" s="69"/>
      <c r="EA803" s="14"/>
      <c r="EB803" s="14"/>
      <c r="EC803" s="14"/>
      <c r="ED803" s="14"/>
      <c r="EE803" s="14"/>
      <c r="EG803" s="14"/>
      <c r="EH803" s="14"/>
      <c r="EI803" s="14"/>
      <c r="EM803" s="14"/>
      <c r="EN803" s="14"/>
      <c r="EO803" s="14"/>
      <c r="EP803" s="14"/>
      <c r="EQ803" s="14"/>
      <c r="ER803" s="14"/>
      <c r="ES803" s="69"/>
      <c r="ET803" s="69"/>
      <c r="EU803" s="69"/>
      <c r="EV803" s="69"/>
      <c r="EW803" s="69"/>
      <c r="EX803" s="69"/>
      <c r="EY803" s="69"/>
      <c r="EZ803" s="69"/>
      <c r="FA803" s="69"/>
      <c r="FB803" s="69"/>
      <c r="FC803" s="69"/>
      <c r="FD803" s="69"/>
      <c r="FE803" s="69"/>
      <c r="FF803" s="69"/>
      <c r="FG803" s="14"/>
      <c r="FH803" s="14"/>
      <c r="FI803" s="14"/>
      <c r="FJ803" s="14"/>
      <c r="FL803" s="14"/>
      <c r="FM803" s="14"/>
      <c r="FN803" s="14"/>
      <c r="FS803" s="14"/>
      <c r="FT803" s="14"/>
      <c r="FU803" s="14"/>
      <c r="FV803" s="14"/>
      <c r="FW803" s="14"/>
      <c r="FX803" s="14"/>
      <c r="FY803" s="69"/>
      <c r="FZ803" s="69"/>
      <c r="GA803" s="69"/>
      <c r="GB803" s="69"/>
      <c r="GC803" s="69"/>
      <c r="GD803" s="69"/>
      <c r="GE803" s="69"/>
      <c r="GF803" s="69"/>
      <c r="GG803" s="69"/>
      <c r="GH803" s="69"/>
      <c r="GI803" s="69"/>
      <c r="GJ803" s="69"/>
      <c r="GK803" s="69"/>
      <c r="GL803" s="69"/>
      <c r="GM803" s="14"/>
      <c r="GN803" s="14"/>
      <c r="GO803" s="14"/>
      <c r="GP803" s="2"/>
      <c r="GR803" s="14"/>
      <c r="GS803" s="14"/>
      <c r="GT803" s="14"/>
      <c r="GU803" s="14"/>
      <c r="GV803" s="14"/>
      <c r="GW803" s="14"/>
      <c r="GX803" s="14"/>
      <c r="GY803" s="14"/>
      <c r="GZ803" s="14"/>
      <c r="HA803" s="14"/>
      <c r="HB803" s="14"/>
      <c r="HC803" s="14"/>
      <c r="HD803" s="14"/>
      <c r="HE803" s="14"/>
      <c r="HF803" s="14"/>
      <c r="HG803" s="14"/>
      <c r="HH803" s="14"/>
      <c r="HI803" s="14"/>
      <c r="HJ803" s="14"/>
      <c r="HK803" s="14"/>
      <c r="HL803" s="14"/>
      <c r="HM803" s="14"/>
      <c r="HN803" s="14"/>
      <c r="HO803" s="6" t="s">
        <v>542</v>
      </c>
      <c r="HP803" s="14"/>
      <c r="HQ803" s="14"/>
      <c r="HR803" s="14"/>
      <c r="HS803" s="14"/>
      <c r="HT803" s="14"/>
      <c r="HU803" s="14"/>
      <c r="HV803" s="14"/>
      <c r="HW803" s="14"/>
      <c r="HX803" s="14"/>
      <c r="HY803" s="14"/>
      <c r="IC803" s="14"/>
      <c r="ID803" s="14"/>
      <c r="IE803" s="14"/>
      <c r="IF803" s="14"/>
      <c r="IG803" s="14"/>
      <c r="IH803" s="14"/>
      <c r="II803" s="69"/>
      <c r="IJ803" s="69"/>
      <c r="IK803" s="69"/>
      <c r="IL803" s="69"/>
      <c r="IM803" s="69"/>
      <c r="IN803" s="69"/>
      <c r="IO803" s="69"/>
      <c r="IP803" s="69"/>
      <c r="IQ803" s="69"/>
      <c r="IR803" s="69"/>
      <c r="IS803" s="69"/>
      <c r="IT803" s="69"/>
      <c r="IU803" s="69"/>
      <c r="IV803" s="69"/>
      <c r="IW803" s="14"/>
      <c r="IX803" s="14"/>
      <c r="IY803" s="14"/>
      <c r="JC803" s="14"/>
      <c r="JD803" s="14"/>
      <c r="JE803" s="14"/>
      <c r="JF803" s="14"/>
      <c r="JG803" s="14"/>
      <c r="JH803" s="14"/>
      <c r="JI803" s="69"/>
      <c r="JJ803" s="69"/>
      <c r="JK803" s="69"/>
      <c r="JL803" s="69"/>
      <c r="JM803" s="69"/>
      <c r="JN803" s="69"/>
      <c r="JO803" s="69"/>
      <c r="JP803" s="69"/>
      <c r="JQ803" s="69"/>
      <c r="JR803" s="69"/>
      <c r="JS803" s="69"/>
      <c r="JT803" s="69"/>
      <c r="JU803" s="69"/>
      <c r="JV803" s="69"/>
      <c r="JW803" s="14"/>
      <c r="JX803" s="14"/>
      <c r="JY803" s="14"/>
      <c r="KG803" s="69"/>
      <c r="KH803" s="69"/>
      <c r="KI803" s="69"/>
      <c r="KJ803" s="69"/>
      <c r="KK803" s="69"/>
      <c r="KL803" s="69"/>
      <c r="KM803" s="69"/>
      <c r="KN803" s="69"/>
      <c r="KO803" s="69"/>
      <c r="KP803" s="69"/>
      <c r="KQ803" s="69"/>
      <c r="KR803" s="69"/>
      <c r="KZ803" s="14"/>
      <c r="LA803" s="14"/>
      <c r="LB803" s="14"/>
      <c r="LC803" s="14"/>
      <c r="LD803" s="14"/>
      <c r="LE803" s="69"/>
      <c r="LF803" s="69"/>
      <c r="LG803" s="69"/>
      <c r="LH803" s="69"/>
      <c r="LI803" s="69"/>
      <c r="LJ803" s="69"/>
      <c r="LK803" s="69"/>
      <c r="LL803" s="69"/>
      <c r="LM803" s="69"/>
      <c r="LN803" s="69"/>
      <c r="LO803" s="69"/>
      <c r="LP803" s="69"/>
      <c r="LQ803" s="69"/>
      <c r="LR803" s="14"/>
      <c r="LS803" s="14"/>
      <c r="LT803" s="14"/>
      <c r="LX803" s="14"/>
      <c r="LY803" s="14"/>
      <c r="LZ803" s="14"/>
      <c r="MA803" s="14"/>
      <c r="MB803" s="69"/>
      <c r="MC803" s="69"/>
      <c r="MD803" s="69"/>
      <c r="ME803" s="69"/>
      <c r="MF803" s="69"/>
      <c r="MG803" s="69"/>
      <c r="MH803" s="69"/>
      <c r="MI803" s="69"/>
      <c r="MJ803" s="69"/>
      <c r="MK803" s="69"/>
      <c r="ML803" s="69"/>
      <c r="MM803" s="69"/>
      <c r="MN803" s="14"/>
      <c r="MO803" s="14"/>
      <c r="MP803" s="14"/>
      <c r="MQ803" s="14"/>
      <c r="MR803" s="14"/>
      <c r="MU803" s="14"/>
      <c r="MV803" s="14"/>
      <c r="MW803" s="14"/>
      <c r="MX803" s="14"/>
      <c r="MY803" s="14"/>
      <c r="MZ803" s="69"/>
      <c r="NA803" s="69"/>
      <c r="NB803" s="69"/>
      <c r="NC803" s="69"/>
      <c r="ND803" s="69"/>
      <c r="NE803" s="69"/>
      <c r="NF803" s="69"/>
      <c r="NG803" s="69"/>
      <c r="NH803" s="69"/>
      <c r="NI803" s="69"/>
      <c r="NJ803" s="69"/>
      <c r="NK803" s="69"/>
      <c r="NL803" s="69"/>
      <c r="NM803" s="14"/>
      <c r="NN803" s="14"/>
      <c r="NO803" s="14"/>
      <c r="NS803" s="14"/>
      <c r="NT803" s="14"/>
      <c r="NU803" s="14"/>
      <c r="NV803" s="14"/>
      <c r="NW803" s="14"/>
      <c r="NX803" s="14"/>
      <c r="NY803" s="69"/>
      <c r="NZ803" s="69"/>
      <c r="OA803" s="69"/>
      <c r="OB803" s="69"/>
      <c r="OC803" s="69"/>
      <c r="OD803" s="69"/>
      <c r="OE803" s="69"/>
      <c r="OF803" s="69"/>
      <c r="OG803" s="69"/>
      <c r="OH803" s="69"/>
      <c r="OI803" s="69"/>
      <c r="OJ803" s="69"/>
      <c r="OK803" s="69"/>
      <c r="OL803" s="14"/>
      <c r="OM803" s="14"/>
      <c r="ON803" s="14"/>
      <c r="OR803" s="14"/>
      <c r="OS803" s="14"/>
      <c r="OT803" s="14"/>
      <c r="OU803" s="14"/>
      <c r="OV803" s="69"/>
      <c r="OW803" s="69"/>
      <c r="OX803" s="69"/>
      <c r="OY803" s="69"/>
      <c r="OZ803" s="69"/>
      <c r="PA803" s="69"/>
      <c r="PB803" s="69"/>
      <c r="PC803" s="69"/>
      <c r="PD803" s="69"/>
      <c r="PE803" s="69"/>
      <c r="PF803" s="69"/>
      <c r="PG803" s="69"/>
      <c r="PH803" s="14"/>
      <c r="PI803" s="14"/>
      <c r="PJ803" s="14"/>
      <c r="PK803" s="14"/>
      <c r="PO803" s="14"/>
      <c r="PP803" s="14"/>
      <c r="PQ803" s="14"/>
      <c r="PR803" s="14"/>
      <c r="PS803" s="14"/>
      <c r="PT803" s="69"/>
      <c r="PU803" s="69"/>
      <c r="PV803" s="69"/>
      <c r="PW803" s="69"/>
      <c r="PX803" s="69"/>
      <c r="PY803" s="69"/>
      <c r="PZ803" s="69"/>
      <c r="QA803" s="69"/>
      <c r="QB803" s="69"/>
      <c r="QC803" s="69"/>
      <c r="QD803" s="69"/>
      <c r="QE803" s="69"/>
      <c r="QF803" s="69"/>
      <c r="QG803" s="14"/>
      <c r="QH803" s="14"/>
      <c r="QI803" s="14"/>
      <c r="QJ803" s="14"/>
      <c r="QN803" s="14"/>
      <c r="QO803" s="14"/>
      <c r="QP803" s="14"/>
      <c r="QQ803" s="14"/>
      <c r="QR803" s="14"/>
      <c r="QS803" s="14"/>
      <c r="QT803" s="69"/>
      <c r="QU803" s="69"/>
      <c r="QV803" s="69"/>
      <c r="QW803" s="69"/>
      <c r="QX803" s="69"/>
      <c r="QY803" s="69"/>
      <c r="QZ803" s="69"/>
      <c r="RA803" s="69"/>
      <c r="RB803" s="69"/>
      <c r="RC803" s="69"/>
      <c r="RD803" s="69"/>
      <c r="RE803" s="69"/>
      <c r="RF803" s="69"/>
      <c r="RG803" s="69"/>
      <c r="RH803" s="69"/>
      <c r="RI803" s="14"/>
      <c r="RJ803" s="14"/>
      <c r="RK803" s="14"/>
      <c r="RL803" s="14"/>
      <c r="RP803" s="14"/>
      <c r="RQ803" s="14"/>
      <c r="RR803" s="14"/>
      <c r="RS803" s="14"/>
      <c r="RT803" s="69"/>
      <c r="RU803" s="69"/>
      <c r="RV803" s="69"/>
      <c r="RW803" s="69"/>
      <c r="RX803" s="69"/>
      <c r="RY803" s="69"/>
      <c r="RZ803" s="69"/>
      <c r="SA803" s="69"/>
      <c r="SB803" s="69"/>
      <c r="SC803" s="69"/>
      <c r="SD803" s="69"/>
      <c r="SE803" s="69"/>
      <c r="SF803" s="14"/>
      <c r="SG803" s="14"/>
      <c r="SH803" s="14"/>
      <c r="SL803" s="14"/>
      <c r="SM803" s="14"/>
      <c r="SN803" s="14"/>
      <c r="SO803" s="14"/>
      <c r="SP803" s="69"/>
      <c r="SQ803" s="69"/>
      <c r="SR803" s="69"/>
      <c r="SS803" s="69"/>
      <c r="ST803" s="69"/>
      <c r="SU803" s="69"/>
      <c r="SV803" s="69"/>
      <c r="SW803" s="69"/>
      <c r="SX803" s="69"/>
      <c r="SY803" s="69"/>
      <c r="SZ803" s="69"/>
      <c r="TA803" s="69"/>
      <c r="TB803" s="14"/>
      <c r="TC803" s="14"/>
      <c r="TD803" s="14"/>
      <c r="TH803" s="14"/>
      <c r="TI803" s="14"/>
      <c r="TJ803" s="14"/>
      <c r="TK803" s="14"/>
      <c r="TL803" s="14"/>
      <c r="TM803" s="14"/>
      <c r="TN803" s="69"/>
      <c r="TO803" s="69"/>
      <c r="TP803" s="69"/>
      <c r="TQ803" s="69"/>
      <c r="TR803" s="69"/>
      <c r="TS803" s="69"/>
      <c r="TT803" s="69"/>
      <c r="TU803" s="69"/>
      <c r="TV803" s="69"/>
      <c r="TW803" s="69"/>
      <c r="TX803" s="69"/>
      <c r="TY803" s="69"/>
      <c r="TZ803" s="69"/>
      <c r="UA803" s="69"/>
      <c r="UB803" s="14"/>
      <c r="UC803" s="14"/>
      <c r="UD803" s="14"/>
      <c r="UG803" s="14"/>
      <c r="UH803" s="14"/>
      <c r="UI803" s="14"/>
      <c r="UJ803" s="14"/>
      <c r="UK803" s="69"/>
      <c r="UL803" s="69"/>
      <c r="UM803" s="69"/>
      <c r="UN803" s="69"/>
      <c r="UO803" s="69"/>
      <c r="UP803" s="69"/>
      <c r="UQ803" s="69"/>
      <c r="UR803" s="69"/>
      <c r="US803" s="69"/>
      <c r="UT803" s="69"/>
      <c r="UU803" s="69"/>
      <c r="UV803" s="69"/>
      <c r="UW803" s="14"/>
      <c r="UX803" s="14"/>
      <c r="UY803" s="14"/>
      <c r="VF803" s="6" t="s">
        <v>5040</v>
      </c>
      <c r="VG803" s="3" t="s">
        <v>5120</v>
      </c>
      <c r="VH803" s="3"/>
      <c r="VI803" s="3"/>
      <c r="VJ803" s="3"/>
      <c r="VO803" s="18" t="s">
        <v>6162</v>
      </c>
      <c r="VQ803" s="6" t="s">
        <v>3337</v>
      </c>
      <c r="VR803" s="103" t="s">
        <v>6158</v>
      </c>
      <c r="VS803" s="103" t="s">
        <v>6158</v>
      </c>
      <c r="VT803" s="18" t="s">
        <v>3337</v>
      </c>
      <c r="VU803"/>
      <c r="VV803" s="104" t="s">
        <v>6159</v>
      </c>
      <c r="VW803" s="104"/>
      <c r="VX803" s="103"/>
      <c r="VY803" s="103" t="s">
        <v>6160</v>
      </c>
      <c r="VZ803" s="103"/>
      <c r="WA803" s="103"/>
      <c r="WC803" s="103"/>
      <c r="WD803" s="103"/>
      <c r="WE803" s="103"/>
      <c r="WF803" s="103"/>
      <c r="WG803" s="104"/>
      <c r="WH803" s="5"/>
      <c r="WI803" s="5"/>
      <c r="WJ803" s="5"/>
      <c r="WK803" s="5"/>
      <c r="WL803" s="5"/>
      <c r="WM803" s="5"/>
      <c r="WN803" s="104" t="s">
        <v>6161</v>
      </c>
      <c r="WO803" s="104"/>
      <c r="WQ803" s="103" t="s">
        <v>777</v>
      </c>
      <c r="WR803" s="103"/>
      <c r="WS803" s="103"/>
      <c r="WT803" s="103" t="s">
        <v>5839</v>
      </c>
      <c r="WU803" s="103" t="s">
        <v>5839</v>
      </c>
      <c r="WV803" s="104" t="s">
        <v>3901</v>
      </c>
      <c r="WW803" s="103"/>
      <c r="WX803" s="18"/>
      <c r="WZ803" s="18" t="s">
        <v>1100</v>
      </c>
      <c r="XA803" s="18" t="s">
        <v>3166</v>
      </c>
      <c r="XB803" s="18" t="s">
        <v>3256</v>
      </c>
      <c r="XC803" s="18"/>
      <c r="XD803" s="18" t="s">
        <v>3168</v>
      </c>
      <c r="XE803" s="18" t="s">
        <v>3247</v>
      </c>
      <c r="XF803" s="18" t="s">
        <v>2414</v>
      </c>
      <c r="XG803" s="18" t="s">
        <v>1415</v>
      </c>
      <c r="XH803" s="18"/>
      <c r="XI803" s="18"/>
      <c r="XJ803" s="18"/>
      <c r="XK803" s="6" t="s">
        <v>11</v>
      </c>
      <c r="XL803" s="6" t="s">
        <v>1415</v>
      </c>
      <c r="XQ803" s="10"/>
      <c r="XU803" s="6" t="s">
        <v>3256</v>
      </c>
      <c r="XX803" s="6" t="s">
        <v>793</v>
      </c>
      <c r="YB803" s="6" t="s">
        <v>793</v>
      </c>
      <c r="YI803" s="6" t="s">
        <v>786</v>
      </c>
      <c r="YJ803" s="6" t="s">
        <v>2792</v>
      </c>
      <c r="YL803" s="6" t="s">
        <v>78</v>
      </c>
      <c r="YM803" s="6" t="s">
        <v>777</v>
      </c>
      <c r="YP803" s="6" t="s">
        <v>2754</v>
      </c>
      <c r="YQ803" s="6" t="s">
        <v>3899</v>
      </c>
      <c r="YR803" s="6" t="s">
        <v>3901</v>
      </c>
      <c r="YS803" s="6" t="s">
        <v>49</v>
      </c>
      <c r="YT803" s="6" t="s">
        <v>76</v>
      </c>
      <c r="YU803" s="6" t="s">
        <v>3984</v>
      </c>
      <c r="YV803" s="6" t="s">
        <v>777</v>
      </c>
      <c r="YX803" s="6" t="s">
        <v>2414</v>
      </c>
      <c r="YY803" s="6" t="s">
        <v>2130</v>
      </c>
      <c r="ZA803" s="6" t="s">
        <v>1936</v>
      </c>
      <c r="ZB803" s="6" t="s">
        <v>74</v>
      </c>
      <c r="ZD803" s="25" t="s">
        <v>73</v>
      </c>
      <c r="ZF803" s="25" t="s">
        <v>2129</v>
      </c>
      <c r="ZH803" s="12" t="s">
        <v>49</v>
      </c>
      <c r="ZI803" s="6" t="s">
        <v>573</v>
      </c>
      <c r="ZJ803" s="6" t="s">
        <v>574</v>
      </c>
    </row>
    <row r="804" spans="1:686" s="6" customFormat="1" ht="33" hidden="1" customHeight="1" x14ac:dyDescent="0.2">
      <c r="F804" s="1"/>
      <c r="G804" s="85"/>
      <c r="H804" s="85"/>
      <c r="I804" s="85"/>
      <c r="J804" s="85"/>
      <c r="K804" s="21" t="s">
        <v>4674</v>
      </c>
      <c r="L804" s="21"/>
      <c r="T804" s="6" t="s">
        <v>1101</v>
      </c>
      <c r="AE804" s="6" t="s">
        <v>3338</v>
      </c>
      <c r="AG804" s="3"/>
      <c r="AO804" s="98"/>
      <c r="AP804" s="98"/>
      <c r="AQ804" s="98"/>
      <c r="AR804" s="98"/>
      <c r="AS804" s="98"/>
      <c r="AT804" s="98"/>
      <c r="AU804" s="98"/>
      <c r="AV804" s="98"/>
      <c r="AW804" s="98"/>
      <c r="AX804" s="98"/>
      <c r="AY804" s="226"/>
      <c r="AZ804" s="98"/>
      <c r="BA804" s="98"/>
      <c r="BB804" s="98"/>
      <c r="BC804" s="98"/>
      <c r="BD804" s="98"/>
      <c r="BE804" s="98"/>
      <c r="BF804" s="98"/>
      <c r="BG804" s="98"/>
      <c r="BH804" s="98" t="s">
        <v>2708</v>
      </c>
      <c r="BI804" s="98"/>
      <c r="BJ804" s="98"/>
      <c r="BK804" s="98"/>
      <c r="BL804" s="98"/>
      <c r="BM804" s="98"/>
      <c r="BN804" s="98"/>
      <c r="BO804" s="98"/>
      <c r="BP804" s="98"/>
      <c r="BQ804" s="28" t="s">
        <v>4455</v>
      </c>
      <c r="BR804" s="242"/>
      <c r="BS804" s="227" t="str">
        <f t="shared" si="27"/>
        <v xml:space="preserve">                </v>
      </c>
      <c r="BT804" s="98"/>
      <c r="BU804" s="98"/>
      <c r="BV804" s="98"/>
      <c r="BW804" s="98"/>
      <c r="BX804" s="98"/>
      <c r="BY804" s="98"/>
      <c r="BZ804" s="98"/>
      <c r="CA804" s="98"/>
      <c r="CB804" s="98"/>
      <c r="CC804" s="98"/>
      <c r="CD804" s="98"/>
      <c r="CE804" s="98"/>
      <c r="CF804" s="98"/>
      <c r="CG804" s="243"/>
      <c r="CH804" s="243"/>
      <c r="CI804" s="243"/>
      <c r="CJ804" s="243"/>
      <c r="CK804" s="98"/>
      <c r="CL804" s="98">
        <v>334</v>
      </c>
      <c r="CM804" s="98">
        <v>334</v>
      </c>
      <c r="CX804" s="69"/>
      <c r="CY804" s="69"/>
      <c r="CZ804" s="69"/>
      <c r="DA804" s="69"/>
      <c r="DB804" s="69"/>
      <c r="DC804" s="69"/>
      <c r="DG804" s="14"/>
      <c r="DH804" s="14"/>
      <c r="DI804" s="14"/>
      <c r="DJ804" s="14"/>
      <c r="DK804" s="14"/>
      <c r="DL804" s="14"/>
      <c r="DM804" s="69"/>
      <c r="DN804" s="69"/>
      <c r="DO804" s="69"/>
      <c r="DP804" s="69"/>
      <c r="DQ804" s="69"/>
      <c r="DR804" s="69"/>
      <c r="DS804" s="69"/>
      <c r="DT804" s="69"/>
      <c r="DU804" s="69"/>
      <c r="DV804" s="69"/>
      <c r="DW804" s="69"/>
      <c r="DX804" s="69"/>
      <c r="DY804" s="69"/>
      <c r="DZ804" s="69"/>
      <c r="EA804" s="14"/>
      <c r="EB804" s="14"/>
      <c r="EC804" s="14"/>
      <c r="ED804" s="14"/>
      <c r="EE804" s="14"/>
      <c r="EG804" s="14"/>
      <c r="EH804" s="14"/>
      <c r="EI804" s="14"/>
      <c r="EM804" s="14"/>
      <c r="EN804" s="14"/>
      <c r="EO804" s="14"/>
      <c r="EP804" s="14"/>
      <c r="EQ804" s="14"/>
      <c r="ER804" s="14"/>
      <c r="ES804" s="69"/>
      <c r="ET804" s="69"/>
      <c r="EU804" s="69"/>
      <c r="EV804" s="69"/>
      <c r="EW804" s="69"/>
      <c r="EX804" s="69"/>
      <c r="EY804" s="69"/>
      <c r="EZ804" s="69"/>
      <c r="FA804" s="69"/>
      <c r="FB804" s="69"/>
      <c r="FC804" s="69"/>
      <c r="FD804" s="69"/>
      <c r="FE804" s="69"/>
      <c r="FF804" s="69"/>
      <c r="FG804" s="14"/>
      <c r="FH804" s="14"/>
      <c r="FI804" s="14"/>
      <c r="FJ804" s="14"/>
      <c r="FL804" s="14"/>
      <c r="FM804" s="14"/>
      <c r="FN804" s="14"/>
      <c r="FS804" s="14"/>
      <c r="FT804" s="14"/>
      <c r="FU804" s="14"/>
      <c r="FV804" s="14"/>
      <c r="FW804" s="14"/>
      <c r="FX804" s="14"/>
      <c r="FY804" s="69"/>
      <c r="FZ804" s="69"/>
      <c r="GA804" s="69"/>
      <c r="GB804" s="69"/>
      <c r="GC804" s="69"/>
      <c r="GD804" s="69"/>
      <c r="GE804" s="69"/>
      <c r="GF804" s="69"/>
      <c r="GG804" s="69"/>
      <c r="GH804" s="69"/>
      <c r="GI804" s="69"/>
      <c r="GJ804" s="69"/>
      <c r="GK804" s="69"/>
      <c r="GL804" s="69"/>
      <c r="GM804" s="14"/>
      <c r="GN804" s="14"/>
      <c r="GO804" s="14"/>
      <c r="GP804" s="2"/>
      <c r="GR804" s="14"/>
      <c r="GS804" s="14"/>
      <c r="GT804" s="14"/>
      <c r="GU804" s="14"/>
      <c r="GV804" s="14"/>
      <c r="GW804" s="14"/>
      <c r="GX804" s="14"/>
      <c r="GY804" s="14"/>
      <c r="GZ804" s="14"/>
      <c r="HA804" s="14"/>
      <c r="HB804" s="14"/>
      <c r="HC804" s="14"/>
      <c r="HD804" s="14"/>
      <c r="HE804" s="14"/>
      <c r="HF804" s="14"/>
      <c r="HG804" s="14"/>
      <c r="HH804" s="14"/>
      <c r="HI804" s="14"/>
      <c r="HJ804" s="14"/>
      <c r="HK804" s="14"/>
      <c r="HL804" s="14"/>
      <c r="HM804" s="14"/>
      <c r="HN804" s="14"/>
      <c r="HP804" s="14"/>
      <c r="HQ804" s="14"/>
      <c r="HR804" s="14"/>
      <c r="HS804" s="14"/>
      <c r="HT804" s="14"/>
      <c r="HU804" s="14"/>
      <c r="HV804" s="14"/>
      <c r="HW804" s="14"/>
      <c r="HX804" s="14"/>
      <c r="HY804" s="14"/>
      <c r="IC804" s="14"/>
      <c r="ID804" s="14"/>
      <c r="IE804" s="14"/>
      <c r="IF804" s="14"/>
      <c r="IG804" s="14"/>
      <c r="IH804" s="14"/>
      <c r="II804" s="69"/>
      <c r="IJ804" s="69"/>
      <c r="IK804" s="69"/>
      <c r="IL804" s="69"/>
      <c r="IM804" s="69"/>
      <c r="IN804" s="69"/>
      <c r="IO804" s="69"/>
      <c r="IP804" s="69"/>
      <c r="IQ804" s="69"/>
      <c r="IR804" s="69"/>
      <c r="IS804" s="69"/>
      <c r="IT804" s="69"/>
      <c r="IU804" s="69"/>
      <c r="IV804" s="69"/>
      <c r="IW804" s="14"/>
      <c r="IX804" s="14"/>
      <c r="IY804" s="14"/>
      <c r="JC804" s="14"/>
      <c r="JD804" s="14"/>
      <c r="JE804" s="14"/>
      <c r="JF804" s="14"/>
      <c r="JG804" s="14"/>
      <c r="JH804" s="14"/>
      <c r="JI804" s="69"/>
      <c r="JJ804" s="69"/>
      <c r="JK804" s="69"/>
      <c r="JL804" s="69"/>
      <c r="JM804" s="69"/>
      <c r="JN804" s="69"/>
      <c r="JO804" s="69"/>
      <c r="JP804" s="69"/>
      <c r="JQ804" s="69"/>
      <c r="JR804" s="69"/>
      <c r="JS804" s="69"/>
      <c r="JT804" s="69"/>
      <c r="JU804" s="69"/>
      <c r="JV804" s="69"/>
      <c r="JW804" s="14"/>
      <c r="JX804" s="14"/>
      <c r="JY804" s="14"/>
      <c r="KG804" s="69"/>
      <c r="KH804" s="69"/>
      <c r="KI804" s="69"/>
      <c r="KJ804" s="69"/>
      <c r="KK804" s="69"/>
      <c r="KL804" s="69"/>
      <c r="KM804" s="69"/>
      <c r="KN804" s="69"/>
      <c r="KO804" s="69"/>
      <c r="KP804" s="69"/>
      <c r="KQ804" s="69"/>
      <c r="KR804" s="69"/>
      <c r="KZ804" s="14"/>
      <c r="LA804" s="14"/>
      <c r="LB804" s="14"/>
      <c r="LC804" s="14"/>
      <c r="LD804" s="14"/>
      <c r="LE804" s="69"/>
      <c r="LF804" s="69"/>
      <c r="LG804" s="69"/>
      <c r="LH804" s="69"/>
      <c r="LI804" s="69"/>
      <c r="LJ804" s="69"/>
      <c r="LK804" s="69"/>
      <c r="LL804" s="69"/>
      <c r="LM804" s="69"/>
      <c r="LN804" s="69"/>
      <c r="LO804" s="69"/>
      <c r="LP804" s="69"/>
      <c r="LQ804" s="69"/>
      <c r="LR804" s="14"/>
      <c r="LS804" s="14"/>
      <c r="LT804" s="14"/>
      <c r="LX804" s="14"/>
      <c r="LY804" s="14"/>
      <c r="LZ804" s="14"/>
      <c r="MA804" s="14"/>
      <c r="MB804" s="69"/>
      <c r="MC804" s="69"/>
      <c r="MD804" s="69"/>
      <c r="ME804" s="69"/>
      <c r="MF804" s="69"/>
      <c r="MG804" s="69"/>
      <c r="MH804" s="69"/>
      <c r="MI804" s="69"/>
      <c r="MJ804" s="69"/>
      <c r="MK804" s="69"/>
      <c r="ML804" s="69"/>
      <c r="MM804" s="69"/>
      <c r="MN804" s="14"/>
      <c r="MO804" s="14"/>
      <c r="MP804" s="14"/>
      <c r="MQ804" s="14"/>
      <c r="MR804" s="14"/>
      <c r="MU804" s="14"/>
      <c r="MV804" s="14"/>
      <c r="MW804" s="14"/>
      <c r="MX804" s="14"/>
      <c r="MY804" s="14"/>
      <c r="MZ804" s="69"/>
      <c r="NA804" s="69"/>
      <c r="NB804" s="69"/>
      <c r="NC804" s="69"/>
      <c r="ND804" s="69"/>
      <c r="NE804" s="69"/>
      <c r="NF804" s="69"/>
      <c r="NG804" s="69"/>
      <c r="NH804" s="69"/>
      <c r="NI804" s="69"/>
      <c r="NJ804" s="69"/>
      <c r="NK804" s="69"/>
      <c r="NL804" s="69"/>
      <c r="NM804" s="14"/>
      <c r="NN804" s="14"/>
      <c r="NO804" s="14"/>
      <c r="NS804" s="14"/>
      <c r="NT804" s="14"/>
      <c r="NU804" s="14"/>
      <c r="NV804" s="14"/>
      <c r="NW804" s="14"/>
      <c r="NX804" s="14"/>
      <c r="NY804" s="69"/>
      <c r="NZ804" s="69"/>
      <c r="OA804" s="69"/>
      <c r="OB804" s="69"/>
      <c r="OC804" s="69"/>
      <c r="OD804" s="69"/>
      <c r="OE804" s="69"/>
      <c r="OF804" s="69"/>
      <c r="OG804" s="69"/>
      <c r="OH804" s="69"/>
      <c r="OI804" s="69"/>
      <c r="OJ804" s="69"/>
      <c r="OK804" s="69"/>
      <c r="OL804" s="14"/>
      <c r="OM804" s="14"/>
      <c r="ON804" s="14"/>
      <c r="OR804" s="14"/>
      <c r="OS804" s="14"/>
      <c r="OT804" s="14"/>
      <c r="OU804" s="14"/>
      <c r="OV804" s="69"/>
      <c r="OW804" s="69"/>
      <c r="OX804" s="69"/>
      <c r="OY804" s="69"/>
      <c r="OZ804" s="69"/>
      <c r="PA804" s="69"/>
      <c r="PB804" s="69"/>
      <c r="PC804" s="69"/>
      <c r="PD804" s="69"/>
      <c r="PE804" s="69"/>
      <c r="PF804" s="69"/>
      <c r="PG804" s="69"/>
      <c r="PH804" s="14"/>
      <c r="PI804" s="14"/>
      <c r="PJ804" s="14"/>
      <c r="PK804" s="14"/>
      <c r="PO804" s="14"/>
      <c r="PP804" s="14"/>
      <c r="PQ804" s="14"/>
      <c r="PR804" s="14"/>
      <c r="PS804" s="14"/>
      <c r="PT804" s="69"/>
      <c r="PU804" s="69"/>
      <c r="PV804" s="69"/>
      <c r="PW804" s="69"/>
      <c r="PX804" s="69"/>
      <c r="PY804" s="69"/>
      <c r="PZ804" s="69"/>
      <c r="QA804" s="69"/>
      <c r="QB804" s="69"/>
      <c r="QC804" s="69"/>
      <c r="QD804" s="69"/>
      <c r="QE804" s="69"/>
      <c r="QF804" s="69"/>
      <c r="QG804" s="14"/>
      <c r="QH804" s="14"/>
      <c r="QI804" s="14"/>
      <c r="QJ804" s="14"/>
      <c r="QN804" s="14"/>
      <c r="QO804" s="14"/>
      <c r="QP804" s="14"/>
      <c r="QQ804" s="14"/>
      <c r="QR804" s="14"/>
      <c r="QS804" s="14"/>
      <c r="QT804" s="69"/>
      <c r="QU804" s="69"/>
      <c r="QV804" s="69"/>
      <c r="QW804" s="69"/>
      <c r="QX804" s="69"/>
      <c r="QY804" s="69"/>
      <c r="QZ804" s="69"/>
      <c r="RA804" s="69"/>
      <c r="RB804" s="69"/>
      <c r="RC804" s="69"/>
      <c r="RD804" s="69"/>
      <c r="RE804" s="69"/>
      <c r="RF804" s="69"/>
      <c r="RG804" s="69"/>
      <c r="RH804" s="69"/>
      <c r="RI804" s="14"/>
      <c r="RJ804" s="14"/>
      <c r="RK804" s="14"/>
      <c r="RL804" s="14"/>
      <c r="RP804" s="14"/>
      <c r="RQ804" s="14"/>
      <c r="RR804" s="14"/>
      <c r="RS804" s="14"/>
      <c r="RT804" s="69"/>
      <c r="RU804" s="69"/>
      <c r="RV804" s="69"/>
      <c r="RW804" s="69"/>
      <c r="RX804" s="69"/>
      <c r="RY804" s="69"/>
      <c r="RZ804" s="69"/>
      <c r="SA804" s="69"/>
      <c r="SB804" s="69"/>
      <c r="SC804" s="69"/>
      <c r="SD804" s="69"/>
      <c r="SE804" s="69"/>
      <c r="SF804" s="14"/>
      <c r="SG804" s="14"/>
      <c r="SH804" s="14"/>
      <c r="SL804" s="14"/>
      <c r="SM804" s="14"/>
      <c r="SN804" s="14"/>
      <c r="SO804" s="14"/>
      <c r="SP804" s="69"/>
      <c r="SQ804" s="69"/>
      <c r="SR804" s="69"/>
      <c r="SS804" s="69"/>
      <c r="ST804" s="69"/>
      <c r="SU804" s="69"/>
      <c r="SV804" s="69"/>
      <c r="SW804" s="69"/>
      <c r="SX804" s="69"/>
      <c r="SY804" s="69"/>
      <c r="SZ804" s="69"/>
      <c r="TA804" s="69"/>
      <c r="TB804" s="14"/>
      <c r="TC804" s="14"/>
      <c r="TD804" s="14"/>
      <c r="TH804" s="14"/>
      <c r="TI804" s="14"/>
      <c r="TJ804" s="14"/>
      <c r="TK804" s="14"/>
      <c r="TL804" s="14"/>
      <c r="TM804" s="14"/>
      <c r="TN804" s="69"/>
      <c r="TO804" s="69"/>
      <c r="TP804" s="69"/>
      <c r="TQ804" s="69"/>
      <c r="TR804" s="69"/>
      <c r="TS804" s="69"/>
      <c r="TT804" s="69"/>
      <c r="TU804" s="69"/>
      <c r="TV804" s="69"/>
      <c r="TW804" s="69"/>
      <c r="TX804" s="69"/>
      <c r="TY804" s="69"/>
      <c r="TZ804" s="69"/>
      <c r="UA804" s="69"/>
      <c r="UB804" s="14"/>
      <c r="UC804" s="14"/>
      <c r="UD804" s="14"/>
      <c r="UG804" s="14"/>
      <c r="UH804" s="14"/>
      <c r="UI804" s="14"/>
      <c r="UJ804" s="14"/>
      <c r="UK804" s="69"/>
      <c r="UL804" s="69"/>
      <c r="UM804" s="69"/>
      <c r="UN804" s="69"/>
      <c r="UO804" s="69"/>
      <c r="UP804" s="69"/>
      <c r="UQ804" s="69"/>
      <c r="UR804" s="69"/>
      <c r="US804" s="69"/>
      <c r="UT804" s="69"/>
      <c r="UU804" s="69"/>
      <c r="UV804" s="69"/>
      <c r="UW804" s="14"/>
      <c r="UX804" s="14"/>
      <c r="UY804" s="14"/>
      <c r="VF804" s="6" t="s">
        <v>4699</v>
      </c>
      <c r="VG804" s="3" t="s">
        <v>5120</v>
      </c>
      <c r="VH804" s="3"/>
      <c r="VJ804" s="59"/>
      <c r="VO804" s="18"/>
      <c r="VT804" s="18"/>
      <c r="VU804"/>
      <c r="VV804" s="5"/>
      <c r="VW804" s="5"/>
      <c r="WG804" s="5"/>
      <c r="WH804" s="5"/>
      <c r="WI804" s="5"/>
      <c r="WJ804" s="5"/>
      <c r="WK804" s="5"/>
      <c r="WL804" s="5"/>
      <c r="WM804" s="5"/>
      <c r="WN804" s="5"/>
      <c r="WO804" s="5"/>
      <c r="WV804" s="5"/>
      <c r="WX804" s="18"/>
      <c r="WZ804" s="18" t="s">
        <v>1101</v>
      </c>
      <c r="XA804" s="18" t="s">
        <v>3338</v>
      </c>
      <c r="XB804" s="18"/>
      <c r="XC804" s="18"/>
      <c r="XD804" s="18"/>
      <c r="XE804" s="18"/>
      <c r="XF804" s="18"/>
      <c r="XG804" s="18" t="s">
        <v>1808</v>
      </c>
      <c r="XH804" s="18"/>
      <c r="XI804" s="18"/>
      <c r="XJ804" s="18"/>
      <c r="XL804" s="6" t="s">
        <v>1808</v>
      </c>
      <c r="XM804" s="6" t="s">
        <v>1425</v>
      </c>
      <c r="YB804" s="6" t="s">
        <v>1464</v>
      </c>
      <c r="YJ804" s="6" t="s">
        <v>2791</v>
      </c>
      <c r="ZD804" s="25"/>
      <c r="ZF804" s="25"/>
      <c r="ZH804" s="12"/>
    </row>
    <row r="805" spans="1:686" ht="33" hidden="1" customHeight="1" x14ac:dyDescent="0.2">
      <c r="A805" s="3" t="s">
        <v>5637</v>
      </c>
      <c r="F805" s="4" t="s">
        <v>4625</v>
      </c>
      <c r="I805" s="80" t="s">
        <v>6893</v>
      </c>
      <c r="K805" s="6">
        <v>67</v>
      </c>
      <c r="M805" s="3" t="s">
        <v>971</v>
      </c>
      <c r="P805" s="3">
        <v>4</v>
      </c>
      <c r="Q805" s="6" t="s">
        <v>2334</v>
      </c>
      <c r="S805" s="3" t="s">
        <v>75</v>
      </c>
      <c r="T805" s="3" t="s">
        <v>1102</v>
      </c>
      <c r="U805" s="3" t="s">
        <v>49</v>
      </c>
      <c r="V805" s="3" t="s">
        <v>49</v>
      </c>
      <c r="W805" s="3" t="s">
        <v>2105</v>
      </c>
      <c r="Y805" s="3" t="s">
        <v>2229</v>
      </c>
      <c r="Z805" s="3" t="s">
        <v>2166</v>
      </c>
      <c r="AA805" s="3" t="s">
        <v>2252</v>
      </c>
      <c r="AB805" s="6" t="s">
        <v>1837</v>
      </c>
      <c r="AC805" s="6" t="s">
        <v>145</v>
      </c>
      <c r="AD805" s="3" t="s">
        <v>3177</v>
      </c>
      <c r="AE805" s="3" t="s">
        <v>3342</v>
      </c>
      <c r="AI805" s="3" t="s">
        <v>3176</v>
      </c>
      <c r="AJ805" s="3" t="s">
        <v>542</v>
      </c>
      <c r="AL805"/>
      <c r="AO805"/>
      <c r="AP805" s="28">
        <v>1</v>
      </c>
      <c r="AQ805" s="28">
        <v>45</v>
      </c>
      <c r="AR805" s="98" t="s">
        <v>2762</v>
      </c>
      <c r="AT805" s="98">
        <v>110</v>
      </c>
      <c r="AU805" s="98">
        <v>110</v>
      </c>
      <c r="AV805" s="98">
        <v>0</v>
      </c>
      <c r="AW805" s="98" t="s">
        <v>2961</v>
      </c>
      <c r="AX805" s="98" t="s">
        <v>2962</v>
      </c>
      <c r="AY805" s="226" t="s">
        <v>2963</v>
      </c>
      <c r="AZ805" s="28" t="s">
        <v>557</v>
      </c>
      <c r="BA805" s="28" t="s">
        <v>542</v>
      </c>
      <c r="BB805" s="28" t="s">
        <v>542</v>
      </c>
      <c r="BC805" s="28" t="s">
        <v>542</v>
      </c>
      <c r="BD805" s="28" t="s">
        <v>29</v>
      </c>
      <c r="BE805" s="28" t="s">
        <v>10</v>
      </c>
      <c r="BF805" s="28" t="s">
        <v>26</v>
      </c>
      <c r="BG805" s="28" t="s">
        <v>12</v>
      </c>
      <c r="BH805" s="98" t="s">
        <v>2708</v>
      </c>
      <c r="BI805" s="28" t="s">
        <v>1529</v>
      </c>
      <c r="BK805" s="28" t="s">
        <v>1529</v>
      </c>
      <c r="BL805" s="28" t="s">
        <v>448</v>
      </c>
      <c r="BM805" s="28" t="s">
        <v>448</v>
      </c>
      <c r="BN805" s="28" t="s">
        <v>448</v>
      </c>
      <c r="BO805" s="28" t="s">
        <v>448</v>
      </c>
      <c r="BQ805" s="28" t="s">
        <v>4455</v>
      </c>
      <c r="BR805" s="227" t="s">
        <v>430</v>
      </c>
      <c r="BS805" s="227" t="str">
        <f t="shared" si="27"/>
        <v xml:space="preserve">  EDI-BD       SATAQ  PANAS (PA AND NA)     </v>
      </c>
      <c r="BT805" s="28" t="s">
        <v>4306</v>
      </c>
      <c r="BU805" s="28" t="s">
        <v>8201</v>
      </c>
      <c r="BV805" s="28" t="s">
        <v>8202</v>
      </c>
      <c r="CE805" s="28" t="s">
        <v>4467</v>
      </c>
      <c r="CI805" s="118" t="s">
        <v>6893</v>
      </c>
      <c r="CL805" s="28">
        <v>27</v>
      </c>
      <c r="CM805" s="28">
        <v>27</v>
      </c>
      <c r="EJ805" s="3" t="s">
        <v>1778</v>
      </c>
      <c r="EK805" s="3" t="s">
        <v>1778</v>
      </c>
      <c r="EL805" s="3" t="s">
        <v>1778</v>
      </c>
      <c r="GP805" s="2"/>
      <c r="HO805" s="3" t="s">
        <v>542</v>
      </c>
      <c r="OO805" s="3" t="s">
        <v>4170</v>
      </c>
      <c r="OP805" s="3" t="s">
        <v>4170</v>
      </c>
      <c r="OQ805" s="3" t="s">
        <v>8130</v>
      </c>
      <c r="QK805" s="3" t="s">
        <v>4305</v>
      </c>
      <c r="QL805" s="3" t="s">
        <v>4347</v>
      </c>
      <c r="QM805" s="3" t="s">
        <v>4347</v>
      </c>
      <c r="VE805" s="9"/>
      <c r="VF805" s="22" t="s">
        <v>4549</v>
      </c>
      <c r="VG805" s="22"/>
      <c r="VH805"/>
      <c r="VI805"/>
      <c r="VJ805"/>
      <c r="VQ805" s="3" t="s">
        <v>971</v>
      </c>
      <c r="VR805" s="3" t="s">
        <v>971</v>
      </c>
      <c r="VS805" s="3" t="s">
        <v>971</v>
      </c>
      <c r="VT805" s="6" t="s">
        <v>971</v>
      </c>
      <c r="VV805" s="2" t="s">
        <v>5865</v>
      </c>
      <c r="VW805" s="2" t="s">
        <v>5866</v>
      </c>
      <c r="VZ805" s="3" t="s">
        <v>777</v>
      </c>
      <c r="WG805" s="7" t="s">
        <v>777</v>
      </c>
      <c r="WN805" s="2" t="s">
        <v>6167</v>
      </c>
      <c r="WQ805" s="91" t="s">
        <v>537</v>
      </c>
      <c r="WR805" s="91"/>
      <c r="WS805" s="91" t="s">
        <v>537</v>
      </c>
      <c r="WT805" s="3" t="s">
        <v>5839</v>
      </c>
      <c r="WU805" s="3" t="s">
        <v>5839</v>
      </c>
      <c r="WV805" s="7" t="s">
        <v>3901</v>
      </c>
      <c r="WW805" s="3" t="s">
        <v>6168</v>
      </c>
      <c r="WZ805" s="6" t="s">
        <v>1102</v>
      </c>
      <c r="XA805" s="6" t="s">
        <v>3342</v>
      </c>
      <c r="XD805" s="6" t="s">
        <v>3176</v>
      </c>
      <c r="XE805" s="6" t="s">
        <v>542</v>
      </c>
      <c r="XF805" s="6" t="s">
        <v>2415</v>
      </c>
      <c r="XG805" s="6" t="s">
        <v>810</v>
      </c>
      <c r="XI805" s="6" t="s">
        <v>1223</v>
      </c>
      <c r="XK805" s="3" t="s">
        <v>427</v>
      </c>
      <c r="XL805" s="3" t="s">
        <v>810</v>
      </c>
      <c r="XV805" s="3">
        <v>1</v>
      </c>
      <c r="XX805" s="3" t="s">
        <v>802</v>
      </c>
      <c r="XY805" s="3" t="s">
        <v>1223</v>
      </c>
      <c r="YB805" s="3" t="s">
        <v>802</v>
      </c>
      <c r="YI805" s="3" t="s">
        <v>786</v>
      </c>
      <c r="YJ805" s="3" t="s">
        <v>429</v>
      </c>
      <c r="YL805" s="3" t="s">
        <v>431</v>
      </c>
      <c r="YM805" s="3" t="s">
        <v>537</v>
      </c>
      <c r="YO805" s="3" t="s">
        <v>537</v>
      </c>
      <c r="YP805" s="3" t="s">
        <v>2751</v>
      </c>
      <c r="YQ805" s="3" t="s">
        <v>3899</v>
      </c>
      <c r="YR805" s="3" t="s">
        <v>3901</v>
      </c>
      <c r="YS805" s="3" t="s">
        <v>49</v>
      </c>
      <c r="YT805" s="3" t="s">
        <v>49</v>
      </c>
      <c r="YU805" s="3" t="s">
        <v>3987</v>
      </c>
      <c r="YV805" s="3" t="s">
        <v>777</v>
      </c>
      <c r="YX805" s="3" t="s">
        <v>2415</v>
      </c>
      <c r="YY805" s="3" t="s">
        <v>2105</v>
      </c>
      <c r="ZB805" s="3" t="s">
        <v>3</v>
      </c>
      <c r="ZD805" s="24" t="s">
        <v>539</v>
      </c>
      <c r="ZH805" s="13" t="s">
        <v>49</v>
      </c>
      <c r="ZI805" s="3" t="s">
        <v>726</v>
      </c>
      <c r="ZJ805" s="3" t="s">
        <v>727</v>
      </c>
    </row>
    <row r="806" spans="1:686" ht="33" hidden="1" customHeight="1" x14ac:dyDescent="0.2">
      <c r="K806" s="6">
        <v>67</v>
      </c>
      <c r="T806" s="3" t="s">
        <v>1103</v>
      </c>
      <c r="AE806" s="3" t="s">
        <v>3344</v>
      </c>
      <c r="AL806"/>
      <c r="AO806"/>
      <c r="AP806"/>
      <c r="AQ806"/>
      <c r="BH806" s="98" t="s">
        <v>2708</v>
      </c>
      <c r="BQ806" s="28" t="s">
        <v>4455</v>
      </c>
      <c r="BS806" s="227" t="str">
        <f t="shared" si="27"/>
        <v xml:space="preserve">                </v>
      </c>
      <c r="CL806" s="28">
        <v>31</v>
      </c>
      <c r="CM806" s="28">
        <v>31</v>
      </c>
      <c r="GP806" s="2"/>
      <c r="VE806" s="9"/>
      <c r="VF806" s="22" t="s">
        <v>4549</v>
      </c>
      <c r="VG806" s="22"/>
      <c r="VH806"/>
      <c r="VI806"/>
      <c r="VJ806"/>
      <c r="WZ806" s="6" t="s">
        <v>1103</v>
      </c>
      <c r="XA806" s="6" t="s">
        <v>3344</v>
      </c>
      <c r="XG806" s="6" t="s">
        <v>810</v>
      </c>
      <c r="XI806" s="6" t="s">
        <v>1223</v>
      </c>
      <c r="XK806"/>
      <c r="XL806" s="3" t="s">
        <v>810</v>
      </c>
      <c r="XM806" s="6" t="s">
        <v>810</v>
      </c>
      <c r="XV806"/>
      <c r="XY806" s="3" t="s">
        <v>1223</v>
      </c>
      <c r="YB806" s="3" t="s">
        <v>1464</v>
      </c>
      <c r="YJ806" s="3" t="s">
        <v>429</v>
      </c>
    </row>
    <row r="807" spans="1:686" ht="33" hidden="1" customHeight="1" x14ac:dyDescent="0.2">
      <c r="K807" s="6">
        <v>67</v>
      </c>
      <c r="T807" s="3" t="s">
        <v>3339</v>
      </c>
      <c r="AE807" s="3" t="s">
        <v>3343</v>
      </c>
      <c r="AF807" s="3" t="s">
        <v>3345</v>
      </c>
      <c r="AI807" s="3" t="s">
        <v>3341</v>
      </c>
      <c r="AL807"/>
      <c r="AO807"/>
      <c r="AP807"/>
      <c r="AQ807"/>
      <c r="BH807" s="98" t="s">
        <v>2708</v>
      </c>
      <c r="BQ807" s="28" t="s">
        <v>4455</v>
      </c>
      <c r="BS807" s="227" t="str">
        <f t="shared" si="27"/>
        <v xml:space="preserve">                </v>
      </c>
      <c r="CL807" s="28">
        <v>28</v>
      </c>
      <c r="CM807" s="28">
        <v>28</v>
      </c>
      <c r="GP807" s="2"/>
      <c r="VE807" s="9"/>
      <c r="VF807" s="22" t="s">
        <v>4549</v>
      </c>
      <c r="VG807" s="22"/>
      <c r="VH807"/>
      <c r="VI807"/>
      <c r="VJ807"/>
      <c r="WZ807" s="6" t="s">
        <v>3339</v>
      </c>
      <c r="XA807" s="6" t="s">
        <v>3343</v>
      </c>
      <c r="XD807" s="6" t="s">
        <v>3341</v>
      </c>
      <c r="XG807" s="6" t="s">
        <v>1422</v>
      </c>
      <c r="XI807" s="6" t="s">
        <v>6022</v>
      </c>
      <c r="XK807"/>
      <c r="XL807" s="3" t="s">
        <v>1422</v>
      </c>
      <c r="XM807" s="6" t="s">
        <v>1423</v>
      </c>
      <c r="XU807" s="3" t="s">
        <v>3345</v>
      </c>
      <c r="XV807"/>
      <c r="XY807" s="3" t="s">
        <v>1223</v>
      </c>
      <c r="YB807" s="3" t="s">
        <v>1464</v>
      </c>
      <c r="YJ807" s="3" t="s">
        <v>429</v>
      </c>
    </row>
    <row r="808" spans="1:686" ht="33" hidden="1" customHeight="1" x14ac:dyDescent="0.2">
      <c r="K808" s="6">
        <v>67</v>
      </c>
      <c r="T808" s="3" t="s">
        <v>1104</v>
      </c>
      <c r="AE808" s="3" t="s">
        <v>3340</v>
      </c>
      <c r="AL808"/>
      <c r="AO808"/>
      <c r="AP808"/>
      <c r="AQ808"/>
      <c r="BH808" s="98" t="s">
        <v>2708</v>
      </c>
      <c r="BQ808" s="28" t="s">
        <v>4455</v>
      </c>
      <c r="BS808" s="227" t="str">
        <f t="shared" si="27"/>
        <v xml:space="preserve">                </v>
      </c>
      <c r="CL808" s="28">
        <v>24</v>
      </c>
      <c r="CM808" s="28">
        <v>24</v>
      </c>
      <c r="GP808" s="2"/>
      <c r="VE808" s="9"/>
      <c r="VF808" s="22" t="s">
        <v>5035</v>
      </c>
      <c r="VG808" s="22"/>
      <c r="VH808"/>
      <c r="VI808"/>
      <c r="VJ808"/>
      <c r="WZ808" s="6" t="s">
        <v>1104</v>
      </c>
      <c r="XA808" s="6" t="s">
        <v>3340</v>
      </c>
      <c r="XG808" s="6" t="s">
        <v>1809</v>
      </c>
      <c r="XI808" s="6" t="s">
        <v>5949</v>
      </c>
      <c r="XK808"/>
      <c r="XL808" s="3" t="s">
        <v>1809</v>
      </c>
      <c r="XV808"/>
      <c r="XY808" s="3" t="s">
        <v>1013</v>
      </c>
      <c r="YB808" s="3" t="s">
        <v>1464</v>
      </c>
      <c r="YJ808" s="3" t="s">
        <v>429</v>
      </c>
    </row>
    <row r="809" spans="1:686" ht="33" hidden="1" customHeight="1" x14ac:dyDescent="0.2">
      <c r="A809" s="3" t="s">
        <v>5637</v>
      </c>
      <c r="F809" s="4" t="s">
        <v>997</v>
      </c>
      <c r="K809" s="6">
        <v>72</v>
      </c>
      <c r="M809" s="3" t="s">
        <v>2435</v>
      </c>
      <c r="P809" s="3">
        <v>2</v>
      </c>
      <c r="Q809" s="6" t="s">
        <v>2336</v>
      </c>
      <c r="S809" s="3" t="s">
        <v>519</v>
      </c>
      <c r="T809" s="3" t="s">
        <v>1107</v>
      </c>
      <c r="U809" s="3" t="s">
        <v>520</v>
      </c>
      <c r="V809" s="3" t="s">
        <v>521</v>
      </c>
      <c r="W809" s="3" t="s">
        <v>2108</v>
      </c>
      <c r="X809" s="6" t="s">
        <v>2167</v>
      </c>
      <c r="Y809" s="3" t="s">
        <v>2229</v>
      </c>
      <c r="Z809" s="3" t="s">
        <v>2166</v>
      </c>
      <c r="AA809" s="3" t="s">
        <v>2253</v>
      </c>
      <c r="AB809" s="6" t="s">
        <v>2020</v>
      </c>
      <c r="AC809" s="6" t="s">
        <v>145</v>
      </c>
      <c r="AD809" s="3" t="s">
        <v>3187</v>
      </c>
      <c r="AE809" s="3" t="s">
        <v>3186</v>
      </c>
      <c r="AF809" s="3" t="s">
        <v>3257</v>
      </c>
      <c r="AI809" s="3" t="s">
        <v>3252</v>
      </c>
      <c r="AJ809" s="3" t="s">
        <v>3246</v>
      </c>
      <c r="AL809"/>
      <c r="AO809" s="28">
        <v>16</v>
      </c>
      <c r="AP809"/>
      <c r="AQ809"/>
      <c r="AR809" s="98" t="s">
        <v>2822</v>
      </c>
      <c r="AT809" s="98">
        <v>105</v>
      </c>
      <c r="AU809" s="98">
        <v>73</v>
      </c>
      <c r="AV809" s="98">
        <v>32</v>
      </c>
      <c r="AW809" s="98" t="s">
        <v>2973</v>
      </c>
      <c r="AX809" s="98" t="s">
        <v>2974</v>
      </c>
      <c r="AZ809" s="28" t="s">
        <v>557</v>
      </c>
      <c r="BA809" s="28" t="s">
        <v>557</v>
      </c>
      <c r="BB809" s="28" t="s">
        <v>542</v>
      </c>
      <c r="BC809" s="28" t="s">
        <v>542</v>
      </c>
      <c r="BD809" s="28" t="s">
        <v>53</v>
      </c>
      <c r="BE809" s="28" t="s">
        <v>10</v>
      </c>
      <c r="BF809" s="28" t="s">
        <v>114</v>
      </c>
      <c r="BG809" s="28" t="s">
        <v>12</v>
      </c>
      <c r="BH809" s="98" t="s">
        <v>2708</v>
      </c>
      <c r="BI809" s="28" t="s">
        <v>1529</v>
      </c>
      <c r="BK809" s="28" t="s">
        <v>1529</v>
      </c>
      <c r="BL809" s="28" t="s">
        <v>448</v>
      </c>
      <c r="BM809" s="28">
        <v>9</v>
      </c>
      <c r="BN809" s="28" t="s">
        <v>448</v>
      </c>
      <c r="BO809" s="28" t="s">
        <v>448</v>
      </c>
      <c r="BQ809" s="28" t="s">
        <v>4455</v>
      </c>
      <c r="BR809" s="227" t="s">
        <v>522</v>
      </c>
      <c r="BS809" s="227" t="str">
        <f t="shared" si="27"/>
        <v xml:space="preserve">       BMI     CES-D    </v>
      </c>
      <c r="BT809" s="28" t="s">
        <v>4314</v>
      </c>
      <c r="BU809" s="28" t="s">
        <v>8209</v>
      </c>
      <c r="BV809" s="9" t="s">
        <v>8210</v>
      </c>
      <c r="CE809" s="28" t="s">
        <v>4463</v>
      </c>
      <c r="CF809" s="28" t="s">
        <v>4461</v>
      </c>
      <c r="CL809" s="28">
        <v>52</v>
      </c>
      <c r="CM809" s="28">
        <v>46</v>
      </c>
      <c r="CN809" s="3" t="s">
        <v>4894</v>
      </c>
      <c r="CO809" s="3">
        <v>44</v>
      </c>
      <c r="DA809" s="3">
        <v>44</v>
      </c>
      <c r="GP809" s="2"/>
      <c r="HO809" s="3" t="s">
        <v>542</v>
      </c>
      <c r="MS809" s="3" t="s">
        <v>4104</v>
      </c>
      <c r="MT809" s="3" t="s">
        <v>4104</v>
      </c>
      <c r="MU809" s="29">
        <v>30.58</v>
      </c>
      <c r="MV809" s="29">
        <v>4.9000000000000004</v>
      </c>
      <c r="MX809" s="29">
        <v>28.76</v>
      </c>
      <c r="MY809" s="29">
        <v>4.72</v>
      </c>
      <c r="NF809" s="29">
        <v>29.76</v>
      </c>
      <c r="NG809" s="29">
        <v>5.34</v>
      </c>
      <c r="RM809" s="3" t="s">
        <v>4252</v>
      </c>
      <c r="RN809" s="3" t="s">
        <v>4579</v>
      </c>
      <c r="RO809" s="3" t="s">
        <v>4252</v>
      </c>
      <c r="RP809" s="29">
        <v>14.26</v>
      </c>
      <c r="RQ809" s="29">
        <v>9.43</v>
      </c>
      <c r="RR809" s="29">
        <v>9.6300000000000008</v>
      </c>
      <c r="RS809" s="29">
        <v>8.3000000000000007</v>
      </c>
      <c r="RZ809" s="29">
        <v>12.42</v>
      </c>
      <c r="SA809" s="29">
        <v>11.59</v>
      </c>
      <c r="VF809" s="3" t="s">
        <v>5045</v>
      </c>
      <c r="VG809" s="3" t="s">
        <v>5125</v>
      </c>
      <c r="VH809" s="3" t="s">
        <v>4504</v>
      </c>
      <c r="VI809"/>
      <c r="VJ809" s="29"/>
      <c r="VQ809" s="3" t="s">
        <v>2435</v>
      </c>
      <c r="VR809" s="3" t="s">
        <v>2435</v>
      </c>
      <c r="VS809" s="3" t="s">
        <v>2435</v>
      </c>
      <c r="VT809" s="6" t="s">
        <v>2435</v>
      </c>
      <c r="VV809" s="2" t="s">
        <v>5896</v>
      </c>
      <c r="VW809" s="2" t="s">
        <v>5823</v>
      </c>
      <c r="VX809" s="3" t="s">
        <v>6188</v>
      </c>
      <c r="VZ809" s="3" t="s">
        <v>776</v>
      </c>
      <c r="WG809" s="7" t="s">
        <v>776</v>
      </c>
      <c r="WN809" s="2" t="s">
        <v>6186</v>
      </c>
      <c r="WO809" s="2" t="s">
        <v>6187</v>
      </c>
      <c r="WQ809" s="92" t="s">
        <v>776</v>
      </c>
      <c r="WR809" s="92"/>
      <c r="WS809" s="92"/>
      <c r="WT809" s="92" t="s">
        <v>776</v>
      </c>
      <c r="WU809" s="3" t="s">
        <v>5839</v>
      </c>
      <c r="WV809" s="7" t="s">
        <v>776</v>
      </c>
      <c r="WZ809" s="6" t="s">
        <v>1107</v>
      </c>
      <c r="XA809" s="6" t="s">
        <v>3186</v>
      </c>
      <c r="XB809" s="6" t="s">
        <v>6189</v>
      </c>
      <c r="XD809" s="6" t="s">
        <v>3252</v>
      </c>
      <c r="XE809" s="6" t="s">
        <v>3246</v>
      </c>
      <c r="XF809" s="6" t="s">
        <v>2419</v>
      </c>
      <c r="XG809" s="6" t="s">
        <v>1077</v>
      </c>
      <c r="XH809" s="6" t="s">
        <v>1077</v>
      </c>
      <c r="XK809" s="3" t="s">
        <v>524</v>
      </c>
      <c r="XL809" s="3" t="s">
        <v>1077</v>
      </c>
      <c r="XU809" s="3" t="s">
        <v>3257</v>
      </c>
      <c r="XV809"/>
      <c r="XX809" s="3" t="s">
        <v>516</v>
      </c>
      <c r="YB809" s="3" t="s">
        <v>516</v>
      </c>
      <c r="YI809" s="3" t="s">
        <v>786</v>
      </c>
      <c r="YJ809" s="3" t="s">
        <v>517</v>
      </c>
      <c r="YL809" s="3" t="s">
        <v>523</v>
      </c>
      <c r="YM809" s="3" t="s">
        <v>776</v>
      </c>
      <c r="YP809" s="3" t="s">
        <v>776</v>
      </c>
      <c r="YQ809" s="3" t="s">
        <v>3899</v>
      </c>
      <c r="YR809" s="3" t="s">
        <v>776</v>
      </c>
      <c r="YS809" s="3" t="s">
        <v>520</v>
      </c>
      <c r="YT809" s="3" t="s">
        <v>521</v>
      </c>
      <c r="YU809" s="3" t="s">
        <v>3991</v>
      </c>
      <c r="YV809" s="3" t="s">
        <v>776</v>
      </c>
      <c r="YX809" s="3" t="s">
        <v>2419</v>
      </c>
      <c r="YY809" s="3" t="s">
        <v>2108</v>
      </c>
      <c r="ZA809" s="6" t="s">
        <v>1939</v>
      </c>
      <c r="ZB809" s="3" t="s">
        <v>130</v>
      </c>
      <c r="ZD809" s="24" t="s">
        <v>518</v>
      </c>
      <c r="ZH809" s="13" t="s">
        <v>764</v>
      </c>
      <c r="ZI809" s="3" t="s">
        <v>766</v>
      </c>
      <c r="ZJ809" s="3" t="s">
        <v>765</v>
      </c>
    </row>
    <row r="810" spans="1:686" ht="33" hidden="1" customHeight="1" x14ac:dyDescent="0.2">
      <c r="F810" s="1"/>
      <c r="K810" s="6">
        <v>72</v>
      </c>
      <c r="T810" s="3" t="s">
        <v>1025</v>
      </c>
      <c r="AE810" s="3" t="s">
        <v>3348</v>
      </c>
      <c r="AL810"/>
      <c r="AO810"/>
      <c r="AP810"/>
      <c r="AQ810"/>
      <c r="BH810" s="98" t="s">
        <v>2708</v>
      </c>
      <c r="BQ810" s="28" t="s">
        <v>4455</v>
      </c>
      <c r="BS810" s="227" t="str">
        <f t="shared" si="27"/>
        <v xml:space="preserve">                </v>
      </c>
      <c r="CL810" s="28">
        <v>53</v>
      </c>
      <c r="CM810" s="28">
        <v>47</v>
      </c>
      <c r="CO810" s="3">
        <v>43</v>
      </c>
      <c r="DA810" s="3">
        <v>43</v>
      </c>
      <c r="GP810" s="2"/>
      <c r="MU810" s="29">
        <v>30.64</v>
      </c>
      <c r="MV810" s="29">
        <v>5.97</v>
      </c>
      <c r="MX810" s="29">
        <v>29.99</v>
      </c>
      <c r="MY810" s="29">
        <v>5.92</v>
      </c>
      <c r="NF810" s="29">
        <v>31.17</v>
      </c>
      <c r="NG810" s="29">
        <v>6.33</v>
      </c>
      <c r="RP810" s="29">
        <v>15.63</v>
      </c>
      <c r="RQ810" s="29">
        <v>10.33</v>
      </c>
      <c r="RR810" s="29">
        <v>12.57</v>
      </c>
      <c r="RS810" s="29">
        <v>10.1</v>
      </c>
      <c r="RZ810" s="29">
        <v>10.49</v>
      </c>
      <c r="SA810" s="29">
        <v>11.21</v>
      </c>
      <c r="VF810" s="3" t="s">
        <v>5045</v>
      </c>
      <c r="VG810" s="3" t="s">
        <v>5126</v>
      </c>
      <c r="VH810" s="3" t="s">
        <v>4504</v>
      </c>
      <c r="VI810"/>
      <c r="VJ810"/>
      <c r="WZ810" s="6" t="s">
        <v>1025</v>
      </c>
      <c r="XA810" s="6" t="s">
        <v>3348</v>
      </c>
      <c r="XG810" s="6" t="s">
        <v>1006</v>
      </c>
      <c r="XH810" s="6" t="s">
        <v>1006</v>
      </c>
      <c r="XK810"/>
      <c r="XL810" s="3" t="s">
        <v>1006</v>
      </c>
      <c r="XV810"/>
      <c r="YB810" s="3" t="s">
        <v>1013</v>
      </c>
      <c r="YJ810" s="3" t="s">
        <v>517</v>
      </c>
    </row>
    <row r="811" spans="1:686" ht="33" hidden="1" customHeight="1" x14ac:dyDescent="0.2">
      <c r="A811" s="3" t="s">
        <v>5637</v>
      </c>
      <c r="F811" s="4" t="s">
        <v>1847</v>
      </c>
      <c r="H811" s="80" t="s">
        <v>6953</v>
      </c>
      <c r="J811" s="80" t="s">
        <v>5588</v>
      </c>
      <c r="K811" s="6">
        <v>80</v>
      </c>
      <c r="M811" s="3" t="s">
        <v>1473</v>
      </c>
      <c r="P811" s="3">
        <v>3</v>
      </c>
      <c r="Q811" s="6" t="s">
        <v>2370</v>
      </c>
      <c r="S811" s="3" t="s">
        <v>75</v>
      </c>
      <c r="T811" s="3" t="s">
        <v>1712</v>
      </c>
      <c r="U811" s="3" t="s">
        <v>49</v>
      </c>
      <c r="V811" s="3" t="s">
        <v>49</v>
      </c>
      <c r="W811" s="3" t="s">
        <v>2114</v>
      </c>
      <c r="Y811" s="3" t="s">
        <v>2229</v>
      </c>
      <c r="Z811" s="3" t="s">
        <v>2166</v>
      </c>
      <c r="AA811" s="3" t="s">
        <v>2232</v>
      </c>
      <c r="AB811" s="6" t="s">
        <v>1837</v>
      </c>
      <c r="AC811" s="3" t="s">
        <v>218</v>
      </c>
      <c r="AD811" s="3" t="s">
        <v>2555</v>
      </c>
      <c r="AE811" s="3" t="s">
        <v>1712</v>
      </c>
      <c r="AF811" s="3" t="s">
        <v>49</v>
      </c>
      <c r="AI811" s="3" t="s">
        <v>3724</v>
      </c>
      <c r="AJ811" s="3" t="s">
        <v>542</v>
      </c>
      <c r="AL811"/>
      <c r="AO811"/>
      <c r="AP811" s="28">
        <v>5</v>
      </c>
      <c r="AQ811" s="28">
        <v>30</v>
      </c>
      <c r="AR811" s="98" t="s">
        <v>2762</v>
      </c>
      <c r="AT811" s="98">
        <v>92</v>
      </c>
      <c r="AU811" s="98">
        <v>92</v>
      </c>
      <c r="AV811" s="98">
        <v>0</v>
      </c>
      <c r="AW811" s="98">
        <v>19.149999999999999</v>
      </c>
      <c r="AX811" s="98">
        <v>1.74</v>
      </c>
      <c r="AZ811" s="28" t="s">
        <v>557</v>
      </c>
      <c r="BA811" s="28" t="s">
        <v>542</v>
      </c>
      <c r="BB811" s="28" t="s">
        <v>542</v>
      </c>
      <c r="BC811" s="28" t="s">
        <v>542</v>
      </c>
      <c r="BH811" s="28" t="s">
        <v>2708</v>
      </c>
      <c r="BI811" s="28" t="s">
        <v>1529</v>
      </c>
      <c r="BK811" s="28" t="s">
        <v>1529</v>
      </c>
      <c r="BL811" s="28">
        <v>1</v>
      </c>
      <c r="BM811" s="28" t="s">
        <v>448</v>
      </c>
      <c r="BN811" s="28" t="s">
        <v>448</v>
      </c>
      <c r="BO811" s="28" t="s">
        <v>448</v>
      </c>
      <c r="BQ811" s="28" t="s">
        <v>4455</v>
      </c>
      <c r="BR811" s="227" t="s">
        <v>1754</v>
      </c>
      <c r="BS811" s="227" t="str">
        <f t="shared" si="27"/>
        <v xml:space="preserve">EAT-26-G       BMI         </v>
      </c>
      <c r="BT811" s="28" t="s">
        <v>4447</v>
      </c>
      <c r="BU811" s="28" t="s">
        <v>4447</v>
      </c>
      <c r="CH811" s="118" t="s">
        <v>6953</v>
      </c>
      <c r="CJ811" s="118" t="s">
        <v>5588</v>
      </c>
      <c r="CK811" s="232" t="s">
        <v>4603</v>
      </c>
      <c r="DD811" s="3" t="s">
        <v>4169</v>
      </c>
      <c r="DE811" s="3" t="s">
        <v>560</v>
      </c>
      <c r="DF811" s="3" t="s">
        <v>4169</v>
      </c>
      <c r="GP811" s="2"/>
      <c r="HO811" s="3" t="s">
        <v>542</v>
      </c>
      <c r="MS811" s="3" t="s">
        <v>4104</v>
      </c>
      <c r="MT811" s="3" t="s">
        <v>4104</v>
      </c>
      <c r="VF811" s="8" t="s">
        <v>5049</v>
      </c>
      <c r="VG811" s="3" t="s">
        <v>4697</v>
      </c>
      <c r="VH811" s="3" t="s">
        <v>4501</v>
      </c>
      <c r="VI811" s="3">
        <v>1</v>
      </c>
      <c r="VJ811" s="3">
        <v>3.57</v>
      </c>
      <c r="VO811" s="8" t="s">
        <v>6225</v>
      </c>
      <c r="VQ811" s="3" t="s">
        <v>1473</v>
      </c>
      <c r="VR811" s="35" t="s">
        <v>1473</v>
      </c>
      <c r="VS811" s="3" t="s">
        <v>1473</v>
      </c>
      <c r="VT811" s="18" t="s">
        <v>1473</v>
      </c>
      <c r="VX811" s="3" t="s">
        <v>6227</v>
      </c>
      <c r="VY811" s="91" t="s">
        <v>6225</v>
      </c>
      <c r="VZ811" s="3" t="s">
        <v>777</v>
      </c>
      <c r="WG811" s="7" t="s">
        <v>6226</v>
      </c>
      <c r="WS811" s="91" t="s">
        <v>537</v>
      </c>
      <c r="WU811" s="3" t="s">
        <v>5839</v>
      </c>
      <c r="WV811" s="7" t="s">
        <v>777</v>
      </c>
      <c r="WW811" s="3" t="s">
        <v>6228</v>
      </c>
      <c r="WX811" s="18"/>
      <c r="WZ811" s="18" t="s">
        <v>1712</v>
      </c>
      <c r="XA811" s="18" t="s">
        <v>1712</v>
      </c>
      <c r="XB811" s="18" t="s">
        <v>49</v>
      </c>
      <c r="XC811" s="18"/>
      <c r="XD811" s="18" t="s">
        <v>3724</v>
      </c>
      <c r="XE811" s="18" t="s">
        <v>542</v>
      </c>
      <c r="XF811" s="18" t="s">
        <v>2525</v>
      </c>
      <c r="XG811" s="18" t="s">
        <v>1279</v>
      </c>
      <c r="XH811" s="18" t="s">
        <v>5862</v>
      </c>
      <c r="XI811" s="18"/>
      <c r="XJ811" s="18"/>
      <c r="XK811"/>
      <c r="XL811" s="6" t="s">
        <v>1279</v>
      </c>
      <c r="XM811" s="6" t="s">
        <v>1279</v>
      </c>
      <c r="XU811" s="3" t="s">
        <v>49</v>
      </c>
      <c r="XV811" s="3">
        <v>5</v>
      </c>
      <c r="XY811" s="3" t="s">
        <v>1279</v>
      </c>
      <c r="YI811" s="3" t="s">
        <v>787</v>
      </c>
      <c r="YJ811" s="3" t="s">
        <v>1531</v>
      </c>
      <c r="YL811" s="3" t="s">
        <v>1715</v>
      </c>
      <c r="YO811" s="3" t="s">
        <v>537</v>
      </c>
      <c r="YQ811" s="3" t="s">
        <v>3899</v>
      </c>
      <c r="YR811" s="3" t="s">
        <v>3927</v>
      </c>
      <c r="YS811" s="3" t="s">
        <v>49</v>
      </c>
      <c r="YT811" s="3" t="s">
        <v>49</v>
      </c>
      <c r="YU811" s="3" t="s">
        <v>4061</v>
      </c>
      <c r="YV811" s="3" t="s">
        <v>537</v>
      </c>
      <c r="YX811" s="3" t="s">
        <v>2525</v>
      </c>
      <c r="YY811" s="3" t="s">
        <v>2114</v>
      </c>
      <c r="ZA811" s="6" t="s">
        <v>1837</v>
      </c>
      <c r="ZC811" s="3" t="s">
        <v>1982</v>
      </c>
      <c r="ZH811" s="13" t="s">
        <v>730</v>
      </c>
      <c r="ZI811" s="3" t="s">
        <v>1755</v>
      </c>
    </row>
    <row r="812" spans="1:686" ht="33" hidden="1" customHeight="1" x14ac:dyDescent="0.2">
      <c r="K812" s="6">
        <v>80</v>
      </c>
      <c r="T812" s="3" t="s">
        <v>1713</v>
      </c>
      <c r="X812" s="6" t="s">
        <v>2723</v>
      </c>
      <c r="AC812" s="3"/>
      <c r="AD812" s="3" t="s">
        <v>3725</v>
      </c>
      <c r="AE812" s="3" t="s">
        <v>1713</v>
      </c>
      <c r="AF812" s="3" t="s">
        <v>49</v>
      </c>
      <c r="AI812" s="3" t="s">
        <v>3724</v>
      </c>
      <c r="AL812"/>
      <c r="AO812"/>
      <c r="AP812" s="28">
        <v>5</v>
      </c>
      <c r="AQ812" s="28">
        <v>30</v>
      </c>
      <c r="BH812" s="28" t="s">
        <v>2708</v>
      </c>
      <c r="BQ812" s="28" t="s">
        <v>4455</v>
      </c>
      <c r="BS812" s="227" t="str">
        <f t="shared" si="27"/>
        <v xml:space="preserve">                </v>
      </c>
      <c r="GP812" s="2"/>
      <c r="VF812" s="8" t="s">
        <v>5050</v>
      </c>
      <c r="VG812" s="3" t="s">
        <v>4697</v>
      </c>
      <c r="VH812" s="3" t="s">
        <v>4501</v>
      </c>
      <c r="VI812" s="3">
        <v>5</v>
      </c>
      <c r="VJ812" s="3">
        <v>13.51</v>
      </c>
      <c r="VO812" s="8"/>
      <c r="VT812" s="18"/>
      <c r="WX812" s="18"/>
      <c r="WZ812" s="18" t="s">
        <v>1713</v>
      </c>
      <c r="XA812" s="18" t="s">
        <v>1713</v>
      </c>
      <c r="XB812" s="18" t="s">
        <v>49</v>
      </c>
      <c r="XC812" s="18"/>
      <c r="XD812" s="18" t="s">
        <v>3724</v>
      </c>
      <c r="XE812" s="18"/>
      <c r="XF812" s="18"/>
      <c r="XG812" s="18" t="s">
        <v>1279</v>
      </c>
      <c r="XH812" s="18" t="s">
        <v>1279</v>
      </c>
      <c r="XI812" s="18"/>
      <c r="XJ812" s="18"/>
      <c r="XK812"/>
      <c r="XL812" s="6" t="s">
        <v>1279</v>
      </c>
      <c r="XM812" s="6" t="s">
        <v>1279</v>
      </c>
      <c r="XU812" s="3" t="s">
        <v>49</v>
      </c>
      <c r="XV812" s="3">
        <v>5</v>
      </c>
      <c r="XY812" s="3" t="s">
        <v>1279</v>
      </c>
      <c r="YJ812" s="3" t="s">
        <v>1531</v>
      </c>
      <c r="ZC812" s="3"/>
    </row>
    <row r="813" spans="1:686" ht="33" hidden="1" customHeight="1" x14ac:dyDescent="0.2">
      <c r="K813" s="6">
        <v>80</v>
      </c>
      <c r="T813" s="3" t="s">
        <v>1714</v>
      </c>
      <c r="AC813" s="3"/>
      <c r="AD813" s="3" t="s">
        <v>2555</v>
      </c>
      <c r="AE813" s="3" t="s">
        <v>1714</v>
      </c>
      <c r="AF813" s="3" t="s">
        <v>49</v>
      </c>
      <c r="AI813" s="3" t="s">
        <v>3724</v>
      </c>
      <c r="AL813"/>
      <c r="AO813"/>
      <c r="AP813" s="28">
        <v>5</v>
      </c>
      <c r="AQ813" s="28">
        <v>30</v>
      </c>
      <c r="BH813" s="28" t="s">
        <v>2708</v>
      </c>
      <c r="BQ813" s="28" t="s">
        <v>4455</v>
      </c>
      <c r="BS813" s="227" t="str">
        <f t="shared" ref="BS813:BS844" si="28">DD813&amp;" "&amp;FO813&amp;" "&amp;EJ813&amp;" "&amp;HZ813&amp;" "&amp;IZ813&amp;" "&amp;KW813&amp;" "&amp;LU813&amp;" "&amp;MS813&amp;" "&amp;NP813&amp;" "&amp;OO813&amp;" "&amp;PL813&amp;" "&amp;QK813&amp;" "&amp;RM813&amp;" "&amp;SI813&amp;" "&amp;TE813&amp;" "&amp;UE813&amp;" "&amp;JZ813</f>
        <v xml:space="preserve">                </v>
      </c>
      <c r="GP813" s="2"/>
      <c r="VF813" s="8" t="s">
        <v>5051</v>
      </c>
      <c r="VG813" s="3" t="s">
        <v>4697</v>
      </c>
      <c r="VH813" s="3" t="s">
        <v>4501</v>
      </c>
      <c r="VI813" s="3">
        <v>6</v>
      </c>
      <c r="VJ813" s="3">
        <v>22.22</v>
      </c>
      <c r="VO813" s="8"/>
      <c r="VT813" s="18"/>
      <c r="WX813" s="18"/>
      <c r="WZ813" s="18" t="s">
        <v>1714</v>
      </c>
      <c r="XA813" s="18" t="s">
        <v>1714</v>
      </c>
      <c r="XB813" s="18" t="s">
        <v>49</v>
      </c>
      <c r="XC813" s="18"/>
      <c r="XD813" s="18" t="s">
        <v>3724</v>
      </c>
      <c r="XE813" s="18"/>
      <c r="XF813" s="18"/>
      <c r="XG813" s="18" t="s">
        <v>1013</v>
      </c>
      <c r="XH813" s="18" t="s">
        <v>5840</v>
      </c>
      <c r="XI813" s="18"/>
      <c r="XJ813" s="18"/>
      <c r="XK813"/>
      <c r="XL813" s="6" t="s">
        <v>1013</v>
      </c>
      <c r="XM813" s="6" t="s">
        <v>1013</v>
      </c>
      <c r="XU813" s="3" t="s">
        <v>49</v>
      </c>
      <c r="XV813" s="3">
        <v>5</v>
      </c>
      <c r="XY813" s="3" t="s">
        <v>1013</v>
      </c>
      <c r="YJ813" s="3" t="s">
        <v>1531</v>
      </c>
      <c r="ZC813" s="3"/>
    </row>
    <row r="814" spans="1:686" ht="33" hidden="1" customHeight="1" x14ac:dyDescent="0.2">
      <c r="A814" s="3" t="s">
        <v>5637</v>
      </c>
      <c r="F814" s="4" t="s">
        <v>1828</v>
      </c>
      <c r="K814" s="6">
        <v>81</v>
      </c>
      <c r="M814" s="3" t="s">
        <v>2200</v>
      </c>
      <c r="P814" s="3">
        <v>2</v>
      </c>
      <c r="Q814" s="3" t="s">
        <v>2335</v>
      </c>
      <c r="S814" s="3" t="s">
        <v>75</v>
      </c>
      <c r="T814" s="3" t="s">
        <v>987</v>
      </c>
      <c r="U814" s="3" t="s">
        <v>870</v>
      </c>
      <c r="V814" s="3" t="s">
        <v>49</v>
      </c>
      <c r="W814" s="3" t="s">
        <v>2217</v>
      </c>
      <c r="X814" s="3" t="s">
        <v>2170</v>
      </c>
      <c r="Y814" s="3" t="s">
        <v>2229</v>
      </c>
      <c r="Z814" s="3" t="s">
        <v>2166</v>
      </c>
      <c r="AA814" s="3" t="s">
        <v>2258</v>
      </c>
      <c r="AB814" s="6" t="s">
        <v>1837</v>
      </c>
      <c r="AC814" s="6" t="s">
        <v>145</v>
      </c>
      <c r="AD814" s="45"/>
      <c r="AE814" s="3" t="s">
        <v>987</v>
      </c>
      <c r="AF814" s="3" t="s">
        <v>987</v>
      </c>
      <c r="AI814" s="45"/>
      <c r="AJ814" s="45" t="s">
        <v>542</v>
      </c>
      <c r="AL814"/>
      <c r="AO814" s="28">
        <v>4</v>
      </c>
      <c r="AP814" s="28">
        <v>4</v>
      </c>
      <c r="AQ814" s="28">
        <v>60</v>
      </c>
      <c r="AR814" s="28" t="s">
        <v>2766</v>
      </c>
      <c r="AS814" s="28"/>
      <c r="AT814" s="28">
        <v>66</v>
      </c>
      <c r="AU814" s="28">
        <v>66</v>
      </c>
      <c r="AV814" s="28">
        <v>0</v>
      </c>
      <c r="AW814" s="28">
        <v>14.9</v>
      </c>
      <c r="AX814" s="28">
        <v>1.5</v>
      </c>
      <c r="AY814" s="228" t="s">
        <v>2712</v>
      </c>
      <c r="AZ814" s="28" t="s">
        <v>557</v>
      </c>
      <c r="BA814" s="28" t="s">
        <v>542</v>
      </c>
      <c r="BB814" s="28" t="s">
        <v>542</v>
      </c>
      <c r="BC814" s="28" t="s">
        <v>542</v>
      </c>
      <c r="BH814" s="98" t="s">
        <v>2708</v>
      </c>
      <c r="BI814" s="28" t="s">
        <v>1529</v>
      </c>
      <c r="BK814" s="28" t="s">
        <v>1529</v>
      </c>
      <c r="BL814" s="28">
        <v>3</v>
      </c>
      <c r="BM814" s="28" t="s">
        <v>448</v>
      </c>
      <c r="BN814" s="28" t="s">
        <v>448</v>
      </c>
      <c r="BO814" s="28" t="s">
        <v>448</v>
      </c>
      <c r="BQ814" s="28" t="s">
        <v>4455</v>
      </c>
      <c r="BR814" s="227" t="s">
        <v>1346</v>
      </c>
      <c r="BS814" s="227" t="str">
        <f t="shared" si="28"/>
        <v xml:space="preserve"> DRES SBPS       PSPS IBSS-r PANAS-X (fear, guilt, sadness + 3 items that assessed anxiety and depression)     </v>
      </c>
      <c r="BT814" s="28" t="s">
        <v>823</v>
      </c>
      <c r="BU814" s="28" t="s">
        <v>823</v>
      </c>
      <c r="CE814" s="28" t="s">
        <v>4463</v>
      </c>
      <c r="CF814" s="28" t="s">
        <v>4460</v>
      </c>
      <c r="CL814" s="28">
        <v>43</v>
      </c>
      <c r="CM814" s="28">
        <v>43</v>
      </c>
      <c r="CN814" s="3" t="s">
        <v>163</v>
      </c>
      <c r="CO814" s="3">
        <v>43</v>
      </c>
      <c r="CY814" s="3">
        <v>43</v>
      </c>
      <c r="EJ814" s="3" t="s">
        <v>1765</v>
      </c>
      <c r="EK814" s="3" t="s">
        <v>1765</v>
      </c>
      <c r="EL814" s="3" t="s">
        <v>1765</v>
      </c>
      <c r="EM814" s="29">
        <v>3.19</v>
      </c>
      <c r="EN814" s="29">
        <v>0.84</v>
      </c>
      <c r="EP814" s="29">
        <v>2.8</v>
      </c>
      <c r="EQ814" s="29">
        <v>0.91</v>
      </c>
      <c r="EU814" s="64"/>
      <c r="EV814" s="29">
        <v>2.73</v>
      </c>
      <c r="EW814" s="29">
        <v>0.8</v>
      </c>
      <c r="FO814" s="3" t="s">
        <v>4160</v>
      </c>
      <c r="FQ814" s="3" t="s">
        <v>4160</v>
      </c>
      <c r="FR814" s="3" t="s">
        <v>4160</v>
      </c>
      <c r="FS814" s="29">
        <v>2.4900000000000002</v>
      </c>
      <c r="FT814" s="29">
        <v>0.99</v>
      </c>
      <c r="FV814" s="29">
        <v>1.84</v>
      </c>
      <c r="FW814" s="29">
        <v>0.78</v>
      </c>
      <c r="GA814" s="29">
        <v>1.93</v>
      </c>
      <c r="GB814" s="29">
        <v>0.71</v>
      </c>
      <c r="GC814" s="29"/>
      <c r="GP814" s="2"/>
      <c r="HO814" s="3" t="s">
        <v>542</v>
      </c>
      <c r="OO814" s="3" t="s">
        <v>4318</v>
      </c>
      <c r="OP814" s="3" t="s">
        <v>4318</v>
      </c>
      <c r="OQ814" s="3" t="s">
        <v>4318</v>
      </c>
      <c r="OR814" s="29">
        <v>3.05</v>
      </c>
      <c r="OS814" s="29">
        <v>0.93</v>
      </c>
      <c r="OT814" s="29">
        <v>2.2400000000000002</v>
      </c>
      <c r="OU814" s="29">
        <v>0.85</v>
      </c>
      <c r="OX814" s="29">
        <v>2.67</v>
      </c>
      <c r="OY814" s="29">
        <v>0.73</v>
      </c>
      <c r="PL814" s="3" t="s">
        <v>4317</v>
      </c>
      <c r="PM814" s="3" t="s">
        <v>4179</v>
      </c>
      <c r="PN814" s="3" t="s">
        <v>4179</v>
      </c>
      <c r="PO814" s="29">
        <v>3.16</v>
      </c>
      <c r="PP814" s="29">
        <v>0.81</v>
      </c>
      <c r="PQ814" s="29">
        <v>2.7</v>
      </c>
      <c r="PR814" s="29">
        <v>0.73</v>
      </c>
      <c r="PV814" s="64"/>
      <c r="PW814" s="29">
        <v>2.86</v>
      </c>
      <c r="PX814" s="29">
        <v>0.79</v>
      </c>
      <c r="QK814" s="3" t="s">
        <v>4319</v>
      </c>
      <c r="QL814" s="3" t="s">
        <v>4347</v>
      </c>
      <c r="QM814" s="3" t="s">
        <v>4347</v>
      </c>
      <c r="QN814" s="29">
        <v>2.2200000000000002</v>
      </c>
      <c r="QO814" s="29">
        <v>1.02</v>
      </c>
      <c r="QQ814" s="29">
        <v>1.85</v>
      </c>
      <c r="QR814" s="29">
        <v>0.78</v>
      </c>
      <c r="QV814" s="64"/>
      <c r="QW814" s="29">
        <v>1.83</v>
      </c>
      <c r="QX814" s="29">
        <v>0.64</v>
      </c>
      <c r="VF814" s="3" t="s">
        <v>5052</v>
      </c>
      <c r="VG814" s="3" t="s">
        <v>5133</v>
      </c>
      <c r="VH814"/>
      <c r="VI814"/>
      <c r="VJ814"/>
      <c r="VQ814" s="3" t="s">
        <v>2200</v>
      </c>
      <c r="VR814" s="3" t="s">
        <v>2200</v>
      </c>
      <c r="VS814" s="3" t="s">
        <v>2200</v>
      </c>
      <c r="VT814" s="6" t="s">
        <v>2200</v>
      </c>
      <c r="VV814" s="2" t="s">
        <v>5834</v>
      </c>
      <c r="VW814" s="2" t="s">
        <v>5834</v>
      </c>
      <c r="VX814" s="3" t="s">
        <v>6231</v>
      </c>
      <c r="VZ814" s="3" t="s">
        <v>537</v>
      </c>
      <c r="WG814" s="7" t="s">
        <v>6229</v>
      </c>
      <c r="WN814" s="2" t="s">
        <v>6230</v>
      </c>
      <c r="WO814" s="2" t="s">
        <v>987</v>
      </c>
      <c r="WQ814" s="92" t="s">
        <v>537</v>
      </c>
      <c r="WR814" s="92"/>
      <c r="WS814" s="92" t="s">
        <v>537</v>
      </c>
      <c r="WT814" s="3" t="s">
        <v>537</v>
      </c>
      <c r="WU814" s="3" t="s">
        <v>5839</v>
      </c>
      <c r="WV814" s="7" t="s">
        <v>537</v>
      </c>
      <c r="WZ814" s="6" t="s">
        <v>987</v>
      </c>
      <c r="XA814" s="6" t="s">
        <v>987</v>
      </c>
      <c r="XB814" s="6" t="s">
        <v>987</v>
      </c>
      <c r="XE814" s="6" t="s">
        <v>542</v>
      </c>
      <c r="XF814" s="6" t="s">
        <v>1963</v>
      </c>
      <c r="XG814" s="6" t="s">
        <v>1285</v>
      </c>
      <c r="XH814" s="6" t="s">
        <v>1285</v>
      </c>
      <c r="XK814"/>
      <c r="XL814" s="3" t="s">
        <v>1285</v>
      </c>
      <c r="XU814" s="3" t="s">
        <v>987</v>
      </c>
      <c r="XV814" s="3">
        <v>4</v>
      </c>
      <c r="XW814" s="6" t="s">
        <v>1549</v>
      </c>
      <c r="XY814" s="3" t="s">
        <v>1096</v>
      </c>
      <c r="YB814" s="3" t="s">
        <v>1096</v>
      </c>
      <c r="YI814" s="3" t="s">
        <v>787</v>
      </c>
      <c r="YJ814" s="3" t="s">
        <v>1063</v>
      </c>
      <c r="YL814" s="3" t="s">
        <v>1240</v>
      </c>
      <c r="YM814" s="3" t="s">
        <v>537</v>
      </c>
      <c r="YO814" s="3" t="s">
        <v>537</v>
      </c>
      <c r="YP814" s="3" t="s">
        <v>537</v>
      </c>
      <c r="YQ814" s="3" t="s">
        <v>3899</v>
      </c>
      <c r="YR814" s="3" t="s">
        <v>3917</v>
      </c>
      <c r="YS814" s="3" t="s">
        <v>870</v>
      </c>
      <c r="YT814" s="3" t="s">
        <v>49</v>
      </c>
      <c r="YU814" s="3" t="s">
        <v>3995</v>
      </c>
      <c r="YV814" s="3" t="s">
        <v>537</v>
      </c>
      <c r="YX814" s="3" t="s">
        <v>1963</v>
      </c>
      <c r="YY814" s="3" t="s">
        <v>2135</v>
      </c>
      <c r="ZA814" s="6" t="s">
        <v>1837</v>
      </c>
      <c r="ZC814" s="6" t="s">
        <v>1962</v>
      </c>
      <c r="ZH814" s="13" t="s">
        <v>1347</v>
      </c>
      <c r="ZI814" s="3" t="s">
        <v>1348</v>
      </c>
      <c r="ZJ814" s="3" t="s">
        <v>1349</v>
      </c>
    </row>
    <row r="815" spans="1:686" ht="33" hidden="1" customHeight="1" x14ac:dyDescent="0.2">
      <c r="K815" s="6">
        <v>81</v>
      </c>
      <c r="T815" s="3" t="s">
        <v>1829</v>
      </c>
      <c r="AE815" s="3" t="s">
        <v>1829</v>
      </c>
      <c r="AL815"/>
      <c r="AO815"/>
      <c r="AP815"/>
      <c r="AQ815"/>
      <c r="BH815" s="98" t="s">
        <v>2708</v>
      </c>
      <c r="BQ815" s="28" t="s">
        <v>4455</v>
      </c>
      <c r="BS815" s="227" t="str">
        <f t="shared" si="28"/>
        <v xml:space="preserve">                </v>
      </c>
      <c r="CL815" s="28">
        <v>23</v>
      </c>
      <c r="CM815" s="28">
        <v>23</v>
      </c>
      <c r="CO815" s="3">
        <v>23</v>
      </c>
      <c r="CY815" s="3">
        <v>23</v>
      </c>
      <c r="EM815" s="29">
        <v>3.33</v>
      </c>
      <c r="EN815" s="29">
        <v>1</v>
      </c>
      <c r="EP815" s="29">
        <v>3.16</v>
      </c>
      <c r="EQ815" s="29">
        <v>0.87</v>
      </c>
      <c r="EU815" s="64"/>
      <c r="EV815" s="29">
        <v>2.89</v>
      </c>
      <c r="EW815" s="29">
        <v>0.79</v>
      </c>
      <c r="FS815" s="29">
        <v>2.73</v>
      </c>
      <c r="FT815" s="29">
        <v>1.08</v>
      </c>
      <c r="FV815" s="29">
        <v>2.52</v>
      </c>
      <c r="FW815" s="29">
        <v>1.0900000000000001</v>
      </c>
      <c r="GA815" s="29">
        <v>2.57</v>
      </c>
      <c r="GB815" s="29">
        <v>0.98</v>
      </c>
      <c r="GC815" s="29"/>
      <c r="GP815" s="2"/>
      <c r="OR815" s="29">
        <v>3.34</v>
      </c>
      <c r="OS815" s="29">
        <v>0.85</v>
      </c>
      <c r="OT815" s="29">
        <v>3.04</v>
      </c>
      <c r="OU815" s="29">
        <v>0.92</v>
      </c>
      <c r="OX815" s="29">
        <v>3.42</v>
      </c>
      <c r="OY815" s="29">
        <v>0.77</v>
      </c>
      <c r="PO815" s="29">
        <v>3.34</v>
      </c>
      <c r="PP815" s="29">
        <v>0.63</v>
      </c>
      <c r="PQ815" s="29">
        <v>3.28</v>
      </c>
      <c r="PR815" s="29">
        <v>0.85</v>
      </c>
      <c r="PV815" s="64"/>
      <c r="PW815" s="29">
        <v>3.28</v>
      </c>
      <c r="PX815" s="29">
        <v>0.51</v>
      </c>
      <c r="QN815" s="29">
        <v>2.16</v>
      </c>
      <c r="QO815" s="29">
        <v>0.96</v>
      </c>
      <c r="QQ815" s="29">
        <v>2.25</v>
      </c>
      <c r="QR815" s="29">
        <v>1.05</v>
      </c>
      <c r="QV815" s="64"/>
      <c r="QW815" s="29">
        <v>2.13</v>
      </c>
      <c r="QX815" s="29">
        <v>0.98</v>
      </c>
      <c r="VF815" s="3" t="s">
        <v>5052</v>
      </c>
      <c r="VG815" s="3" t="s">
        <v>5133</v>
      </c>
      <c r="VH815"/>
      <c r="VI815"/>
      <c r="VJ815"/>
      <c r="WZ815" s="6" t="s">
        <v>1829</v>
      </c>
      <c r="XA815" s="6" t="s">
        <v>1829</v>
      </c>
      <c r="XG815" s="6" t="s">
        <v>1808</v>
      </c>
      <c r="XH815" s="6" t="s">
        <v>6232</v>
      </c>
      <c r="XK815"/>
      <c r="XL815" s="3" t="s">
        <v>1808</v>
      </c>
      <c r="XV815"/>
      <c r="XW815" s="6" t="s">
        <v>1581</v>
      </c>
      <c r="XY815" s="3" t="s">
        <v>1013</v>
      </c>
      <c r="YB815" s="3" t="s">
        <v>1464</v>
      </c>
      <c r="YJ815" s="3" t="s">
        <v>1063</v>
      </c>
    </row>
    <row r="816" spans="1:686" ht="33" hidden="1" customHeight="1" x14ac:dyDescent="0.2">
      <c r="A816" s="3" t="s">
        <v>5637</v>
      </c>
      <c r="F816" s="4" t="s">
        <v>4628</v>
      </c>
      <c r="H816" s="80" t="s">
        <v>6991</v>
      </c>
      <c r="I816" s="80" t="s">
        <v>6992</v>
      </c>
      <c r="K816" s="6">
        <v>85</v>
      </c>
      <c r="M816" s="3" t="s">
        <v>2202</v>
      </c>
      <c r="P816" s="3">
        <v>2</v>
      </c>
      <c r="Q816" s="3" t="s">
        <v>2307</v>
      </c>
      <c r="S816" s="3" t="s">
        <v>75</v>
      </c>
      <c r="T816" s="3" t="s">
        <v>1243</v>
      </c>
      <c r="U816" s="3" t="s">
        <v>871</v>
      </c>
      <c r="V816" s="3" t="s">
        <v>49</v>
      </c>
      <c r="W816" s="3" t="s">
        <v>2211</v>
      </c>
      <c r="X816" s="3"/>
      <c r="Y816" s="3" t="s">
        <v>2229</v>
      </c>
      <c r="Z816" s="3" t="s">
        <v>2166</v>
      </c>
      <c r="AA816" s="3" t="s">
        <v>2294</v>
      </c>
      <c r="AB816" s="6" t="s">
        <v>1837</v>
      </c>
      <c r="AC816" s="3" t="s">
        <v>145</v>
      </c>
      <c r="AD816" s="3" t="s">
        <v>3198</v>
      </c>
      <c r="AE816" s="3" t="s">
        <v>3446</v>
      </c>
      <c r="AF816" s="3" t="s">
        <v>3258</v>
      </c>
      <c r="AI816" s="3" t="s">
        <v>3449</v>
      </c>
      <c r="AJ816" s="3" t="s">
        <v>3447</v>
      </c>
      <c r="AL816"/>
      <c r="AO816" s="28">
        <v>24</v>
      </c>
      <c r="AP816" s="28">
        <v>6</v>
      </c>
      <c r="AQ816" s="28">
        <v>60</v>
      </c>
      <c r="AR816" s="28" t="s">
        <v>2762</v>
      </c>
      <c r="AS816" s="28"/>
      <c r="AT816" s="28">
        <v>310</v>
      </c>
      <c r="AU816" s="28">
        <v>310</v>
      </c>
      <c r="AV816" s="28">
        <v>0</v>
      </c>
      <c r="AW816" s="28" t="s">
        <v>2981</v>
      </c>
      <c r="AX816" s="28" t="s">
        <v>2982</v>
      </c>
      <c r="AY816" s="28" t="s">
        <v>2983</v>
      </c>
      <c r="AZ816" s="28" t="s">
        <v>557</v>
      </c>
      <c r="BA816" s="28" t="s">
        <v>557</v>
      </c>
      <c r="BB816" s="28" t="s">
        <v>542</v>
      </c>
      <c r="BC816" s="28" t="s">
        <v>542</v>
      </c>
      <c r="BH816" s="98" t="s">
        <v>2708</v>
      </c>
      <c r="BI816" s="28" t="s">
        <v>1529</v>
      </c>
      <c r="BK816" s="28" t="s">
        <v>4261</v>
      </c>
      <c r="BL816" s="28" t="s">
        <v>448</v>
      </c>
      <c r="BM816" s="28" t="s">
        <v>448</v>
      </c>
      <c r="BN816" s="28" t="s">
        <v>448</v>
      </c>
      <c r="BO816" s="28" t="s">
        <v>448</v>
      </c>
      <c r="BQ816" s="28" t="s">
        <v>4455</v>
      </c>
      <c r="BR816" s="227" t="s">
        <v>1354</v>
      </c>
      <c r="BS816" s="227" t="str">
        <f t="shared" si="28"/>
        <v xml:space="preserve">       BMI         </v>
      </c>
      <c r="BT816" s="28" t="s">
        <v>4323</v>
      </c>
      <c r="BU816" s="28" t="s">
        <v>8219</v>
      </c>
      <c r="BV816" s="28" t="s">
        <v>8220</v>
      </c>
      <c r="CE816" s="28" t="s">
        <v>4467</v>
      </c>
      <c r="CH816" s="118" t="s">
        <v>6991</v>
      </c>
      <c r="CI816" s="118" t="s">
        <v>6992</v>
      </c>
      <c r="CL816" s="28" t="s">
        <v>6993</v>
      </c>
      <c r="CM816" s="28" t="s">
        <v>6993</v>
      </c>
      <c r="GP816" s="2"/>
      <c r="HO816" s="3" t="s">
        <v>542</v>
      </c>
      <c r="MS816" s="3" t="s">
        <v>4104</v>
      </c>
      <c r="MT816" s="3" t="s">
        <v>4104</v>
      </c>
      <c r="VF816" s="3" t="s">
        <v>4704</v>
      </c>
      <c r="VG816" s="3" t="s">
        <v>4703</v>
      </c>
      <c r="VH816"/>
      <c r="VI816"/>
      <c r="VJ816" s="3"/>
      <c r="VQ816" s="3" t="s">
        <v>2202</v>
      </c>
      <c r="VR816" s="3" t="s">
        <v>2202</v>
      </c>
      <c r="VS816" s="3" t="s">
        <v>2202</v>
      </c>
      <c r="VT816" s="6" t="s">
        <v>2202</v>
      </c>
      <c r="VV816" s="2" t="s">
        <v>5896</v>
      </c>
      <c r="VW816" s="2" t="s">
        <v>5823</v>
      </c>
      <c r="VX816" s="3" t="s">
        <v>6249</v>
      </c>
      <c r="VY816" s="4" t="s">
        <v>6246</v>
      </c>
      <c r="VZ816" s="3" t="s">
        <v>537</v>
      </c>
      <c r="WG816" s="7" t="s">
        <v>537</v>
      </c>
      <c r="WN816" s="2" t="s">
        <v>6247</v>
      </c>
      <c r="WO816" s="2" t="s">
        <v>6248</v>
      </c>
      <c r="WQ816" s="92" t="s">
        <v>537</v>
      </c>
      <c r="WR816" s="92"/>
      <c r="WS816" s="92" t="s">
        <v>537</v>
      </c>
      <c r="WT816" s="3" t="s">
        <v>5839</v>
      </c>
      <c r="WU816" s="3" t="s">
        <v>5839</v>
      </c>
      <c r="WV816" s="7" t="s">
        <v>537</v>
      </c>
      <c r="WZ816" s="6" t="s">
        <v>1243</v>
      </c>
      <c r="XA816" s="6" t="s">
        <v>3446</v>
      </c>
      <c r="XB816" s="6" t="s">
        <v>3258</v>
      </c>
      <c r="XD816" s="6" t="s">
        <v>3449</v>
      </c>
      <c r="XE816" s="6" t="s">
        <v>3447</v>
      </c>
      <c r="XF816" s="6" t="s">
        <v>2009</v>
      </c>
      <c r="XG816" s="6" t="s">
        <v>1280</v>
      </c>
      <c r="XI816" s="6" t="s">
        <v>1415</v>
      </c>
      <c r="XK816"/>
      <c r="XL816" s="3" t="s">
        <v>1280</v>
      </c>
      <c r="XU816" s="3" t="s">
        <v>3258</v>
      </c>
      <c r="XV816" s="3">
        <v>6</v>
      </c>
      <c r="XY816" s="3" t="s">
        <v>1280</v>
      </c>
      <c r="YB816" s="3" t="s">
        <v>1280</v>
      </c>
      <c r="YI816" s="3" t="s">
        <v>787</v>
      </c>
      <c r="YJ816" s="3" t="s">
        <v>1067</v>
      </c>
      <c r="YL816" s="3" t="s">
        <v>1245</v>
      </c>
      <c r="YM816" s="3" t="s">
        <v>537</v>
      </c>
      <c r="YO816" s="3" t="s">
        <v>537</v>
      </c>
      <c r="YP816" s="3" t="s">
        <v>2751</v>
      </c>
      <c r="YQ816" s="3" t="s">
        <v>3899</v>
      </c>
      <c r="YR816" s="3" t="s">
        <v>3920</v>
      </c>
      <c r="YS816" s="3" t="s">
        <v>871</v>
      </c>
      <c r="YT816" s="3" t="s">
        <v>49</v>
      </c>
      <c r="YU816" s="3" t="s">
        <v>3999</v>
      </c>
      <c r="YV816" s="3" t="s">
        <v>537</v>
      </c>
      <c r="YX816" s="3" t="s">
        <v>2009</v>
      </c>
      <c r="YY816" s="3" t="s">
        <v>2138</v>
      </c>
      <c r="ZA816" s="6" t="s">
        <v>1837</v>
      </c>
      <c r="ZC816" s="3" t="s">
        <v>145</v>
      </c>
      <c r="ZH816" s="13" t="s">
        <v>1355</v>
      </c>
      <c r="ZI816" s="3" t="s">
        <v>49</v>
      </c>
      <c r="ZJ816" s="3" t="s">
        <v>1356</v>
      </c>
    </row>
    <row r="817" spans="1:686" ht="33" hidden="1" customHeight="1" x14ac:dyDescent="0.2">
      <c r="K817" s="6">
        <v>85</v>
      </c>
      <c r="Q817" s="3"/>
      <c r="T817" s="3" t="s">
        <v>1244</v>
      </c>
      <c r="X817" s="3"/>
      <c r="AC817" s="3"/>
      <c r="AE817" s="3" t="s">
        <v>3445</v>
      </c>
      <c r="AI817" s="3" t="s">
        <v>3450</v>
      </c>
      <c r="AL817"/>
      <c r="AO817" s="28">
        <v>24</v>
      </c>
      <c r="AP817" s="28">
        <v>6</v>
      </c>
      <c r="AQ817" s="28">
        <v>60</v>
      </c>
      <c r="AR817" s="28"/>
      <c r="AS817" s="28"/>
      <c r="AT817" s="28"/>
      <c r="AU817" s="28"/>
      <c r="AV817" s="28"/>
      <c r="AW817" s="28"/>
      <c r="AX817" s="28"/>
      <c r="AY817" s="228"/>
      <c r="BH817" s="98" t="s">
        <v>2708</v>
      </c>
      <c r="BQ817" s="28" t="s">
        <v>4455</v>
      </c>
      <c r="BS817" s="227" t="str">
        <f t="shared" si="28"/>
        <v xml:space="preserve">                </v>
      </c>
      <c r="CL817" s="28" t="s">
        <v>6994</v>
      </c>
      <c r="CM817" s="28" t="s">
        <v>6994</v>
      </c>
      <c r="GP817" s="2"/>
      <c r="VF817" s="3" t="s">
        <v>4704</v>
      </c>
      <c r="VG817" s="3" t="s">
        <v>4703</v>
      </c>
      <c r="VH817"/>
      <c r="VI817"/>
      <c r="VJ817" s="3"/>
      <c r="WZ817" s="6" t="s">
        <v>1244</v>
      </c>
      <c r="XA817" s="6" t="s">
        <v>3445</v>
      </c>
      <c r="XD817" s="6" t="s">
        <v>3450</v>
      </c>
      <c r="XG817" s="6" t="s">
        <v>1289</v>
      </c>
      <c r="XI817" s="6" t="s">
        <v>1415</v>
      </c>
      <c r="XK817"/>
      <c r="XL817" s="3" t="s">
        <v>1289</v>
      </c>
      <c r="XV817" s="3">
        <v>6</v>
      </c>
      <c r="XY817" s="3" t="s">
        <v>1289</v>
      </c>
      <c r="YB817" s="3" t="s">
        <v>1289</v>
      </c>
      <c r="YJ817" s="3" t="s">
        <v>1067</v>
      </c>
      <c r="ZC817" s="3"/>
    </row>
    <row r="818" spans="1:686" ht="33" hidden="1" customHeight="1" x14ac:dyDescent="0.2">
      <c r="F818" s="4" t="s">
        <v>3200</v>
      </c>
      <c r="K818" s="6">
        <v>86</v>
      </c>
      <c r="M818" s="3" t="s">
        <v>3199</v>
      </c>
      <c r="P818" s="3">
        <v>4</v>
      </c>
      <c r="Q818" s="3" t="s">
        <v>2328</v>
      </c>
      <c r="S818" s="3" t="s">
        <v>75</v>
      </c>
      <c r="T818" s="3" t="s">
        <v>1246</v>
      </c>
      <c r="U818" s="3" t="s">
        <v>872</v>
      </c>
      <c r="V818" s="3" t="s">
        <v>49</v>
      </c>
      <c r="W818" s="3" t="s">
        <v>2114</v>
      </c>
      <c r="X818" s="3"/>
      <c r="Y818" s="3" t="s">
        <v>2229</v>
      </c>
      <c r="Z818" s="3" t="s">
        <v>2166</v>
      </c>
      <c r="AA818" s="3" t="s">
        <v>2230</v>
      </c>
      <c r="AB818" s="6" t="s">
        <v>1837</v>
      </c>
      <c r="AC818" s="3" t="s">
        <v>145</v>
      </c>
      <c r="AD818" s="3" t="s">
        <v>3202</v>
      </c>
      <c r="AE818" s="3" t="s">
        <v>3201</v>
      </c>
      <c r="AF818" s="3" t="s">
        <v>49</v>
      </c>
      <c r="AI818" s="3" t="s">
        <v>3448</v>
      </c>
      <c r="AJ818" s="3" t="s">
        <v>542</v>
      </c>
      <c r="AL818"/>
      <c r="AO818"/>
      <c r="AP818" s="28">
        <v>1</v>
      </c>
      <c r="AQ818" s="28">
        <v>90</v>
      </c>
      <c r="AR818" s="28" t="s">
        <v>2762</v>
      </c>
      <c r="AS818" s="28"/>
      <c r="AT818" s="28">
        <v>788</v>
      </c>
      <c r="AU818" s="28">
        <v>788</v>
      </c>
      <c r="AV818" s="28">
        <v>0</v>
      </c>
      <c r="AW818" s="28" t="s">
        <v>2555</v>
      </c>
      <c r="AX818" s="28" t="s">
        <v>2555</v>
      </c>
      <c r="AY818" s="228" t="s">
        <v>2531</v>
      </c>
      <c r="AZ818" s="28" t="s">
        <v>557</v>
      </c>
      <c r="BA818" s="28" t="s">
        <v>557</v>
      </c>
      <c r="BB818" s="28" t="s">
        <v>542</v>
      </c>
      <c r="BC818" s="28" t="s">
        <v>542</v>
      </c>
      <c r="BH818" s="98" t="s">
        <v>2708</v>
      </c>
      <c r="BI818" s="28" t="s">
        <v>1529</v>
      </c>
      <c r="BK818" s="28" t="s">
        <v>4262</v>
      </c>
      <c r="BL818" s="28" t="s">
        <v>471</v>
      </c>
      <c r="BM818" s="28" t="s">
        <v>448</v>
      </c>
      <c r="BN818" s="28" t="s">
        <v>448</v>
      </c>
      <c r="BO818" s="28" t="s">
        <v>448</v>
      </c>
      <c r="BQ818" s="28" t="s">
        <v>4455</v>
      </c>
      <c r="BR818" s="227" t="s">
        <v>1357</v>
      </c>
      <c r="BS818" s="227" t="str">
        <f t="shared" si="28"/>
        <v xml:space="preserve">EDE-Q       BMI       RSES  </v>
      </c>
      <c r="BT818" s="28" t="s">
        <v>4324</v>
      </c>
      <c r="BU818" s="28" t="s">
        <v>8221</v>
      </c>
      <c r="CE818" s="28" t="s">
        <v>4473</v>
      </c>
      <c r="CF818" s="28" t="s">
        <v>4479</v>
      </c>
      <c r="CL818" s="28">
        <v>32</v>
      </c>
      <c r="CM818" s="28">
        <v>32</v>
      </c>
      <c r="CN818" s="3" t="s">
        <v>4896</v>
      </c>
      <c r="CO818" s="3">
        <v>32</v>
      </c>
      <c r="CY818" s="3">
        <v>32</v>
      </c>
      <c r="DD818" s="3" t="s">
        <v>590</v>
      </c>
      <c r="DE818" s="3" t="s">
        <v>761</v>
      </c>
      <c r="DF818" s="3" t="s">
        <v>4143</v>
      </c>
      <c r="GP818" s="2"/>
      <c r="HO818" s="3" t="s">
        <v>542</v>
      </c>
      <c r="MS818" s="3" t="s">
        <v>4104</v>
      </c>
      <c r="MT818" s="3" t="s">
        <v>4104</v>
      </c>
      <c r="TE818" s="3" t="s">
        <v>4106</v>
      </c>
      <c r="TF818" s="3" t="s">
        <v>4106</v>
      </c>
      <c r="TG818" s="3" t="s">
        <v>4106</v>
      </c>
      <c r="VF818" s="3" t="s">
        <v>5056</v>
      </c>
      <c r="VG818" s="3" t="s">
        <v>4705</v>
      </c>
      <c r="VH818" s="3" t="s">
        <v>4501</v>
      </c>
      <c r="VI818"/>
      <c r="VJ818" s="3"/>
      <c r="VQ818" s="3" t="s">
        <v>3199</v>
      </c>
      <c r="VR818" s="3" t="s">
        <v>3199</v>
      </c>
      <c r="VS818" s="3" t="s">
        <v>3199</v>
      </c>
      <c r="VT818" s="6" t="s">
        <v>3199</v>
      </c>
      <c r="VX818" s="3" t="s">
        <v>6250</v>
      </c>
      <c r="VZ818" s="3" t="s">
        <v>777</v>
      </c>
      <c r="WG818" s="7" t="s">
        <v>777</v>
      </c>
      <c r="WQ818" s="91" t="s">
        <v>537</v>
      </c>
      <c r="WR818" s="92" t="s">
        <v>777</v>
      </c>
      <c r="WS818" s="91" t="s">
        <v>537</v>
      </c>
      <c r="WT818" s="3" t="s">
        <v>5839</v>
      </c>
      <c r="WU818" s="3" t="s">
        <v>3901</v>
      </c>
      <c r="WV818" s="99" t="s">
        <v>3922</v>
      </c>
      <c r="WZ818" s="6" t="s">
        <v>1246</v>
      </c>
      <c r="XA818" s="6" t="s">
        <v>3201</v>
      </c>
      <c r="XB818" s="6" t="s">
        <v>49</v>
      </c>
      <c r="XD818" s="6" t="s">
        <v>3448</v>
      </c>
      <c r="XE818" s="6" t="s">
        <v>542</v>
      </c>
      <c r="XF818" s="6" t="s">
        <v>2426</v>
      </c>
      <c r="XG818" s="6" t="s">
        <v>1422</v>
      </c>
      <c r="XI818" s="6" t="s">
        <v>1422</v>
      </c>
      <c r="XK818"/>
      <c r="XL818" s="3" t="s">
        <v>1422</v>
      </c>
      <c r="XU818" s="3" t="s">
        <v>49</v>
      </c>
      <c r="XV818" s="3">
        <v>1</v>
      </c>
      <c r="XY818" s="3" t="s">
        <v>1290</v>
      </c>
      <c r="YB818" s="3" t="s">
        <v>1466</v>
      </c>
      <c r="YI818" s="3" t="s">
        <v>787</v>
      </c>
      <c r="YJ818" s="3" t="s">
        <v>1068</v>
      </c>
      <c r="YL818" s="3" t="s">
        <v>1249</v>
      </c>
      <c r="YM818" s="3" t="s">
        <v>537</v>
      </c>
      <c r="YN818" s="3" t="s">
        <v>777</v>
      </c>
      <c r="YO818" s="3" t="s">
        <v>537</v>
      </c>
      <c r="YP818" s="3" t="s">
        <v>2751</v>
      </c>
      <c r="YQ818" s="3" t="s">
        <v>3901</v>
      </c>
      <c r="YR818" s="3" t="s">
        <v>3901</v>
      </c>
      <c r="YS818" s="3" t="s">
        <v>872</v>
      </c>
      <c r="YT818" s="3" t="s">
        <v>49</v>
      </c>
      <c r="YU818" s="3" t="s">
        <v>4000</v>
      </c>
      <c r="YV818" s="3" t="s">
        <v>777</v>
      </c>
      <c r="YX818" s="3" t="s">
        <v>2426</v>
      </c>
      <c r="YY818" s="3" t="s">
        <v>2114</v>
      </c>
      <c r="ZA818" s="6" t="s">
        <v>1837</v>
      </c>
      <c r="ZC818" s="3" t="s">
        <v>2010</v>
      </c>
      <c r="ZH818" s="13" t="s">
        <v>1358</v>
      </c>
      <c r="ZI818" s="3" t="s">
        <v>1359</v>
      </c>
      <c r="ZJ818" s="3" t="s">
        <v>1360</v>
      </c>
    </row>
    <row r="819" spans="1:686" ht="33" hidden="1" customHeight="1" x14ac:dyDescent="0.2">
      <c r="K819" s="6">
        <v>86</v>
      </c>
      <c r="T819" s="3" t="s">
        <v>1248</v>
      </c>
      <c r="AC819" s="3"/>
      <c r="AE819" s="3" t="s">
        <v>1248</v>
      </c>
      <c r="AL819"/>
      <c r="AO819"/>
      <c r="AP819"/>
      <c r="AQ819"/>
      <c r="BH819" s="98" t="s">
        <v>2708</v>
      </c>
      <c r="BQ819" s="28" t="s">
        <v>4455</v>
      </c>
      <c r="BS819" s="227" t="str">
        <f t="shared" si="28"/>
        <v xml:space="preserve">                </v>
      </c>
      <c r="CL819" s="28">
        <v>81</v>
      </c>
      <c r="CM819" s="28">
        <v>81</v>
      </c>
      <c r="CO819" s="3">
        <v>81</v>
      </c>
      <c r="CY819" s="3">
        <v>81</v>
      </c>
      <c r="GP819" s="2"/>
      <c r="VF819" s="3" t="s">
        <v>5056</v>
      </c>
      <c r="VG819" s="3" t="s">
        <v>4705</v>
      </c>
      <c r="VH819" s="3" t="s">
        <v>4501</v>
      </c>
      <c r="VI819"/>
      <c r="VJ819" s="3"/>
      <c r="WZ819" s="6" t="s">
        <v>1248</v>
      </c>
      <c r="XA819" s="6" t="s">
        <v>1248</v>
      </c>
      <c r="XG819" s="6" t="s">
        <v>1809</v>
      </c>
      <c r="XI819" s="6" t="s">
        <v>5949</v>
      </c>
      <c r="XK819"/>
      <c r="XL819" s="3" t="s">
        <v>1809</v>
      </c>
      <c r="XV819"/>
      <c r="XY819" s="3" t="s">
        <v>1013</v>
      </c>
      <c r="YB819" s="3" t="s">
        <v>1464</v>
      </c>
      <c r="YJ819" s="3" t="s">
        <v>1068</v>
      </c>
      <c r="ZC819" s="3"/>
    </row>
    <row r="820" spans="1:686" ht="33" hidden="1" customHeight="1" x14ac:dyDescent="0.2">
      <c r="K820" s="6">
        <v>86</v>
      </c>
      <c r="T820" s="3" t="s">
        <v>1247</v>
      </c>
      <c r="AB820" s="6" t="s">
        <v>1837</v>
      </c>
      <c r="AC820" s="3" t="s">
        <v>145</v>
      </c>
      <c r="AE820" s="3" t="s">
        <v>1247</v>
      </c>
      <c r="AL820"/>
      <c r="AO820"/>
      <c r="AP820"/>
      <c r="AQ820"/>
      <c r="BH820" s="98" t="s">
        <v>2708</v>
      </c>
      <c r="BQ820" s="28" t="s">
        <v>4455</v>
      </c>
      <c r="BS820" s="227" t="str">
        <f t="shared" si="28"/>
        <v xml:space="preserve">                </v>
      </c>
      <c r="CL820" s="231" t="s">
        <v>2555</v>
      </c>
      <c r="GP820" s="2"/>
      <c r="VF820" s="3" t="s">
        <v>5056</v>
      </c>
      <c r="VG820" s="3" t="s">
        <v>4705</v>
      </c>
      <c r="VH820" s="3" t="s">
        <v>4501</v>
      </c>
      <c r="VI820"/>
      <c r="VJ820" s="3"/>
      <c r="WZ820" s="6" t="s">
        <v>1247</v>
      </c>
      <c r="XA820" s="6" t="s">
        <v>1247</v>
      </c>
      <c r="XG820" s="6" t="s">
        <v>1422</v>
      </c>
      <c r="XI820" s="6" t="s">
        <v>1422</v>
      </c>
      <c r="XK820"/>
      <c r="XL820" s="3" t="s">
        <v>1422</v>
      </c>
      <c r="XM820" s="6" t="s">
        <v>1426</v>
      </c>
      <c r="XV820"/>
      <c r="YB820" s="3" t="s">
        <v>1464</v>
      </c>
      <c r="YJ820" s="3" t="s">
        <v>1068</v>
      </c>
      <c r="ZA820" s="6" t="s">
        <v>1837</v>
      </c>
      <c r="ZC820" s="3" t="s">
        <v>1998</v>
      </c>
    </row>
    <row r="821" spans="1:686" ht="33" hidden="1" customHeight="1" x14ac:dyDescent="0.2">
      <c r="K821" s="6">
        <v>86</v>
      </c>
      <c r="T821" s="3" t="s">
        <v>1438</v>
      </c>
      <c r="AC821" s="3"/>
      <c r="AE821" s="3" t="s">
        <v>1438</v>
      </c>
      <c r="AL821"/>
      <c r="AO821"/>
      <c r="AP821"/>
      <c r="AQ821"/>
      <c r="BH821" s="98" t="s">
        <v>2708</v>
      </c>
      <c r="BQ821" s="28" t="s">
        <v>4455</v>
      </c>
      <c r="BS821" s="227" t="str">
        <f t="shared" si="28"/>
        <v xml:space="preserve">                </v>
      </c>
      <c r="CL821" s="231" t="s">
        <v>2555</v>
      </c>
      <c r="GP821" s="2"/>
      <c r="VF821" s="3" t="s">
        <v>5056</v>
      </c>
      <c r="VG821" s="3" t="s">
        <v>4705</v>
      </c>
      <c r="VH821" s="3" t="s">
        <v>4501</v>
      </c>
      <c r="VI821"/>
      <c r="VJ821" s="3"/>
      <c r="WZ821" s="6" t="s">
        <v>1438</v>
      </c>
      <c r="XA821" s="6" t="s">
        <v>1438</v>
      </c>
      <c r="XG821" s="6" t="s">
        <v>1809</v>
      </c>
      <c r="XI821" s="6" t="s">
        <v>5949</v>
      </c>
      <c r="XK821"/>
      <c r="XL821" s="3" t="s">
        <v>1809</v>
      </c>
      <c r="XV821"/>
      <c r="YB821" s="3" t="s">
        <v>1013</v>
      </c>
      <c r="YJ821" s="3" t="s">
        <v>1068</v>
      </c>
      <c r="ZC821" s="3"/>
    </row>
    <row r="822" spans="1:686" ht="33" hidden="1" customHeight="1" x14ac:dyDescent="0.2">
      <c r="K822" s="6">
        <v>89</v>
      </c>
      <c r="M822" s="3" t="s">
        <v>911</v>
      </c>
      <c r="P822" s="3">
        <v>2</v>
      </c>
      <c r="Q822" s="6" t="s">
        <v>2339</v>
      </c>
      <c r="S822" s="3" t="s">
        <v>57</v>
      </c>
      <c r="T822" s="3" t="s">
        <v>1118</v>
      </c>
      <c r="U822" s="3" t="s">
        <v>49</v>
      </c>
      <c r="V822" s="3" t="s">
        <v>49</v>
      </c>
      <c r="W822" s="3" t="s">
        <v>2108</v>
      </c>
      <c r="Z822" s="3" t="s">
        <v>2168</v>
      </c>
      <c r="AB822" s="6" t="s">
        <v>1837</v>
      </c>
      <c r="AC822" s="3" t="s">
        <v>145</v>
      </c>
      <c r="AD822" s="3" t="s">
        <v>3207</v>
      </c>
      <c r="AE822" s="3" t="s">
        <v>3201</v>
      </c>
      <c r="AF822" s="3" t="s">
        <v>3456</v>
      </c>
      <c r="AI822" s="3" t="s">
        <v>3206</v>
      </c>
      <c r="AJ822" s="3" t="s">
        <v>542</v>
      </c>
      <c r="AL822"/>
      <c r="AO822" s="28">
        <v>8</v>
      </c>
      <c r="AP822" s="28">
        <v>8</v>
      </c>
      <c r="AQ822" s="28">
        <v>40</v>
      </c>
      <c r="AR822" s="98" t="s">
        <v>2762</v>
      </c>
      <c r="AS822" s="266"/>
      <c r="AT822" s="98">
        <v>368</v>
      </c>
      <c r="AU822" s="98">
        <v>173</v>
      </c>
      <c r="AV822" s="98">
        <v>195</v>
      </c>
      <c r="AW822" s="98" t="s">
        <v>2987</v>
      </c>
      <c r="AX822" s="98" t="s">
        <v>2988</v>
      </c>
      <c r="AZ822" s="28" t="s">
        <v>542</v>
      </c>
      <c r="BA822" s="28" t="s">
        <v>542</v>
      </c>
      <c r="BB822" s="28" t="s">
        <v>542</v>
      </c>
      <c r="BC822" s="28" t="s">
        <v>542</v>
      </c>
      <c r="BD822" s="28" t="s">
        <v>29</v>
      </c>
      <c r="BE822" s="28" t="s">
        <v>10</v>
      </c>
      <c r="BF822" s="28" t="s">
        <v>26</v>
      </c>
      <c r="BG822" s="28" t="s">
        <v>12</v>
      </c>
      <c r="BH822" s="98" t="s">
        <v>2708</v>
      </c>
      <c r="BI822" s="28" t="s">
        <v>4264</v>
      </c>
      <c r="BK822" s="28" t="s">
        <v>1529</v>
      </c>
      <c r="BL822" s="28" t="s">
        <v>448</v>
      </c>
      <c r="BM822" s="28" t="s">
        <v>448</v>
      </c>
      <c r="BN822" s="28" t="s">
        <v>448</v>
      </c>
      <c r="BO822" s="28" t="s">
        <v>448</v>
      </c>
      <c r="BQ822" s="28" t="s">
        <v>4455</v>
      </c>
      <c r="BR822" s="227" t="s">
        <v>58</v>
      </c>
      <c r="BS822" s="227" t="str">
        <f t="shared" si="28"/>
        <v xml:space="preserve">           PANAS-C     </v>
      </c>
      <c r="BT822" s="28" t="s">
        <v>4327</v>
      </c>
      <c r="CK822" s="244" t="s">
        <v>4591</v>
      </c>
      <c r="GP822" s="2"/>
      <c r="HO822" s="3" t="s">
        <v>542</v>
      </c>
      <c r="QK822" s="3" t="s">
        <v>564</v>
      </c>
      <c r="QL822" s="3" t="s">
        <v>4347</v>
      </c>
      <c r="QM822" s="3" t="s">
        <v>4347</v>
      </c>
      <c r="VF822" s="3" t="s">
        <v>4706</v>
      </c>
      <c r="VG822"/>
      <c r="VH822"/>
      <c r="VI822"/>
      <c r="VJ822" s="3"/>
      <c r="VO822" s="8" t="s">
        <v>6264</v>
      </c>
      <c r="VQ822" s="3" t="s">
        <v>911</v>
      </c>
      <c r="VR822" s="3" t="s">
        <v>6262</v>
      </c>
      <c r="VS822" s="3" t="s">
        <v>6262</v>
      </c>
      <c r="VT822" s="18" t="s">
        <v>911</v>
      </c>
      <c r="VV822" s="97" t="s">
        <v>6263</v>
      </c>
      <c r="VW822" s="97" t="s">
        <v>6263</v>
      </c>
      <c r="VX822" s="3" t="s">
        <v>6267</v>
      </c>
      <c r="VY822" s="91" t="s">
        <v>6264</v>
      </c>
      <c r="VZ822" s="3" t="s">
        <v>777</v>
      </c>
      <c r="WC822" s="3" t="s">
        <v>777</v>
      </c>
      <c r="WG822" s="7" t="s">
        <v>777</v>
      </c>
      <c r="WN822" s="2" t="s">
        <v>6265</v>
      </c>
      <c r="WO822" s="2" t="s">
        <v>6266</v>
      </c>
      <c r="WQ822" s="92" t="s">
        <v>777</v>
      </c>
      <c r="WS822" s="91" t="s">
        <v>908</v>
      </c>
      <c r="WT822" s="3" t="s">
        <v>5839</v>
      </c>
      <c r="WU822" s="3" t="s">
        <v>5839</v>
      </c>
      <c r="WV822" s="7" t="s">
        <v>3901</v>
      </c>
      <c r="WX822" s="18"/>
      <c r="WZ822" s="18" t="s">
        <v>1118</v>
      </c>
      <c r="XA822" s="18" t="s">
        <v>3201</v>
      </c>
      <c r="XB822" s="18" t="s">
        <v>3456</v>
      </c>
      <c r="XC822" s="18"/>
      <c r="XD822" s="18" t="s">
        <v>3206</v>
      </c>
      <c r="XE822" s="18" t="s">
        <v>542</v>
      </c>
      <c r="XF822" s="18" t="s">
        <v>1922</v>
      </c>
      <c r="XG822" s="18" t="s">
        <v>801</v>
      </c>
      <c r="XH822" s="18"/>
      <c r="XI822" s="18"/>
      <c r="XJ822" s="18"/>
      <c r="XK822" s="3" t="s">
        <v>19</v>
      </c>
      <c r="XL822" s="3" t="s">
        <v>801</v>
      </c>
      <c r="XU822" s="3" t="s">
        <v>3456</v>
      </c>
      <c r="XV822" s="3">
        <v>8</v>
      </c>
      <c r="XX822" s="3" t="s">
        <v>792</v>
      </c>
      <c r="XY822" s="3" t="s">
        <v>801</v>
      </c>
      <c r="YB822" s="3" t="s">
        <v>792</v>
      </c>
      <c r="YC822" s="3" t="s">
        <v>2081</v>
      </c>
      <c r="YD822" s="3" t="s">
        <v>49</v>
      </c>
      <c r="YI822" s="3" t="s">
        <v>786</v>
      </c>
      <c r="YJ822" s="3" t="s">
        <v>55</v>
      </c>
      <c r="YL822" s="3" t="s">
        <v>59</v>
      </c>
      <c r="YM822" s="3" t="s">
        <v>777</v>
      </c>
      <c r="YO822" s="3" t="s">
        <v>908</v>
      </c>
      <c r="YP822" s="3" t="s">
        <v>2751</v>
      </c>
      <c r="YQ822" s="3" t="s">
        <v>3899</v>
      </c>
      <c r="YR822" s="3" t="s">
        <v>3901</v>
      </c>
      <c r="YS822" s="3" t="s">
        <v>49</v>
      </c>
      <c r="YT822" s="3" t="s">
        <v>49</v>
      </c>
      <c r="YU822" s="3" t="s">
        <v>4003</v>
      </c>
      <c r="YV822" s="3" t="s">
        <v>777</v>
      </c>
      <c r="YX822" s="3" t="s">
        <v>1922</v>
      </c>
      <c r="YY822" s="3" t="s">
        <v>2108</v>
      </c>
      <c r="ZA822" s="6" t="s">
        <v>1837</v>
      </c>
      <c r="ZC822" s="3" t="s">
        <v>1964</v>
      </c>
      <c r="ZD822" s="24" t="s">
        <v>56</v>
      </c>
      <c r="ZH822" s="13" t="s">
        <v>563</v>
      </c>
      <c r="ZI822" s="3" t="s">
        <v>49</v>
      </c>
      <c r="ZJ822" s="3" t="s">
        <v>564</v>
      </c>
    </row>
    <row r="823" spans="1:686" ht="33" hidden="1" customHeight="1" x14ac:dyDescent="0.2">
      <c r="K823" s="6">
        <v>89</v>
      </c>
      <c r="T823" s="3" t="s">
        <v>1831</v>
      </c>
      <c r="AC823" s="3"/>
      <c r="AE823" s="3" t="s">
        <v>3457</v>
      </c>
      <c r="AL823"/>
      <c r="AO823"/>
      <c r="AP823"/>
      <c r="AQ823"/>
      <c r="AS823" s="266"/>
      <c r="BH823" s="98" t="s">
        <v>2708</v>
      </c>
      <c r="BQ823" s="28" t="s">
        <v>4455</v>
      </c>
      <c r="BS823" s="227" t="str">
        <f t="shared" si="28"/>
        <v xml:space="preserve">                </v>
      </c>
      <c r="GP823" s="2"/>
      <c r="VF823" s="3" t="s">
        <v>4706</v>
      </c>
      <c r="VG823"/>
      <c r="VH823"/>
      <c r="VI823"/>
      <c r="VJ823" s="3"/>
      <c r="VO823" s="8"/>
      <c r="VT823" s="18"/>
      <c r="WX823" s="18"/>
      <c r="WZ823" s="18" t="s">
        <v>1831</v>
      </c>
      <c r="XA823" s="18" t="s">
        <v>3457</v>
      </c>
      <c r="XB823" s="18"/>
      <c r="XC823" s="18"/>
      <c r="XD823" s="18"/>
      <c r="XE823" s="18"/>
      <c r="XF823" s="18"/>
      <c r="XG823" s="18" t="s">
        <v>1822</v>
      </c>
      <c r="XH823" s="18"/>
      <c r="XI823" s="18"/>
      <c r="XJ823" s="18"/>
      <c r="XK823"/>
      <c r="XL823" s="3" t="s">
        <v>1822</v>
      </c>
      <c r="XV823"/>
      <c r="XY823" s="3" t="s">
        <v>1013</v>
      </c>
      <c r="YB823" s="3" t="s">
        <v>1013</v>
      </c>
      <c r="YJ823" s="3" t="s">
        <v>55</v>
      </c>
      <c r="ZC823" s="3"/>
    </row>
    <row r="824" spans="1:686" ht="33" hidden="1" customHeight="1" x14ac:dyDescent="0.2">
      <c r="F824" s="4" t="s">
        <v>4630</v>
      </c>
      <c r="J824" s="80" t="s">
        <v>5588</v>
      </c>
      <c r="K824" s="6">
        <v>91</v>
      </c>
      <c r="M824" s="3" t="s">
        <v>929</v>
      </c>
      <c r="P824" s="3">
        <v>2</v>
      </c>
      <c r="Q824" s="6" t="s">
        <v>2313</v>
      </c>
      <c r="S824" s="3" t="s">
        <v>75</v>
      </c>
      <c r="T824" s="3" t="s">
        <v>1028</v>
      </c>
      <c r="U824" s="3" t="s">
        <v>212</v>
      </c>
      <c r="V824" s="3" t="s">
        <v>213</v>
      </c>
      <c r="W824" s="3" t="s">
        <v>2211</v>
      </c>
      <c r="Z824" s="3" t="s">
        <v>2168</v>
      </c>
      <c r="AB824" s="6" t="s">
        <v>1837</v>
      </c>
      <c r="AC824" s="3" t="s">
        <v>145</v>
      </c>
      <c r="AD824" s="3" t="s">
        <v>3211</v>
      </c>
      <c r="AE824" s="3" t="s">
        <v>3210</v>
      </c>
      <c r="AF824" s="3" t="s">
        <v>49</v>
      </c>
      <c r="AI824" s="3" t="s">
        <v>3212</v>
      </c>
      <c r="AJ824" s="3" t="s">
        <v>3246</v>
      </c>
      <c r="AL824"/>
      <c r="AO824" s="28">
        <v>8</v>
      </c>
      <c r="AP824" s="28">
        <v>8</v>
      </c>
      <c r="AQ824" s="28">
        <v>120</v>
      </c>
      <c r="AR824" s="98" t="s">
        <v>2824</v>
      </c>
      <c r="AT824" s="98">
        <v>62</v>
      </c>
      <c r="AU824" s="98">
        <v>62</v>
      </c>
      <c r="AV824" s="98">
        <v>0</v>
      </c>
      <c r="AW824" s="98" t="s">
        <v>2990</v>
      </c>
      <c r="AX824" s="241" t="s">
        <v>2991</v>
      </c>
      <c r="AY824" s="226" t="s">
        <v>2992</v>
      </c>
      <c r="AZ824" s="28" t="s">
        <v>557</v>
      </c>
      <c r="BA824" s="28" t="s">
        <v>542</v>
      </c>
      <c r="BB824" s="28" t="s">
        <v>542</v>
      </c>
      <c r="BC824" s="28" t="s">
        <v>635</v>
      </c>
      <c r="BD824" s="28" t="s">
        <v>53</v>
      </c>
      <c r="BE824" s="28" t="s">
        <v>10</v>
      </c>
      <c r="BF824" s="28" t="s">
        <v>30</v>
      </c>
      <c r="BG824" s="28" t="s">
        <v>12</v>
      </c>
      <c r="BH824" s="98" t="s">
        <v>2708</v>
      </c>
      <c r="BI824" s="28" t="s">
        <v>1529</v>
      </c>
      <c r="BK824" s="28" t="s">
        <v>1529</v>
      </c>
      <c r="BL824" s="28" t="s">
        <v>448</v>
      </c>
      <c r="BM824" s="28">
        <v>6</v>
      </c>
      <c r="BN824" s="28" t="s">
        <v>448</v>
      </c>
      <c r="BO824" s="28" t="s">
        <v>448</v>
      </c>
      <c r="BQ824" s="28" t="s">
        <v>4455</v>
      </c>
      <c r="BR824" s="227" t="s">
        <v>214</v>
      </c>
      <c r="BS824" s="227" t="str">
        <f t="shared" si="28"/>
        <v xml:space="preserve">  BSQ, BIAQ EDE-Q-WC EDE-Q-SC      SATAQ-3-I K-10     </v>
      </c>
      <c r="BT824" s="28" t="s">
        <v>4976</v>
      </c>
      <c r="BU824" s="28" t="s">
        <v>4393</v>
      </c>
      <c r="BV824" s="28" t="s">
        <v>8224</v>
      </c>
      <c r="BW824" s="28" t="s">
        <v>8225</v>
      </c>
      <c r="BX824" s="28" t="s">
        <v>7206</v>
      </c>
      <c r="CE824" s="28" t="s">
        <v>4461</v>
      </c>
      <c r="CF824" s="28" t="s">
        <v>4461</v>
      </c>
      <c r="CJ824" s="118" t="s">
        <v>5588</v>
      </c>
      <c r="CL824" s="28">
        <v>32</v>
      </c>
      <c r="CM824" s="28">
        <v>29</v>
      </c>
      <c r="EJ824" s="3" t="s">
        <v>4330</v>
      </c>
      <c r="EK824" s="3" t="s">
        <v>4568</v>
      </c>
      <c r="EL824" s="3" t="s">
        <v>4212</v>
      </c>
      <c r="GP824" s="2"/>
      <c r="HO824" s="3" t="s">
        <v>542</v>
      </c>
      <c r="HZ824" s="3" t="s">
        <v>4125</v>
      </c>
      <c r="IA824" s="3" t="s">
        <v>4391</v>
      </c>
      <c r="IB824" s="3" t="s">
        <v>4391</v>
      </c>
      <c r="IZ824" s="3" t="s">
        <v>4124</v>
      </c>
      <c r="JA824" s="3" t="s">
        <v>4310</v>
      </c>
      <c r="JB824" s="3" t="s">
        <v>4310</v>
      </c>
      <c r="PL824" s="3" t="s">
        <v>4331</v>
      </c>
      <c r="PM824" s="3" t="s">
        <v>4170</v>
      </c>
      <c r="PN824" s="3" t="s">
        <v>8138</v>
      </c>
      <c r="PO824" s="46">
        <v>29.06</v>
      </c>
      <c r="PP824" s="46">
        <v>9.0500000000000007</v>
      </c>
      <c r="PQ824" s="29">
        <v>20.6</v>
      </c>
      <c r="PR824" s="29">
        <v>8.7799999999999994</v>
      </c>
      <c r="PY824" s="29">
        <v>20.49</v>
      </c>
      <c r="PZ824" s="29">
        <v>9.8000000000000007</v>
      </c>
      <c r="QK824" s="3" t="s">
        <v>4227</v>
      </c>
      <c r="QL824" s="3" t="s">
        <v>4227</v>
      </c>
      <c r="QM824" s="3" t="s">
        <v>4227</v>
      </c>
      <c r="QN824" s="46">
        <v>25.78</v>
      </c>
      <c r="QO824" s="46">
        <v>7.01</v>
      </c>
      <c r="QP824" s="46"/>
      <c r="QQ824" s="29">
        <v>21.41</v>
      </c>
      <c r="QR824" s="29">
        <v>6.89</v>
      </c>
      <c r="QY824" s="29">
        <v>20.45</v>
      </c>
      <c r="QZ824" s="29">
        <v>8.9499999999999993</v>
      </c>
      <c r="RA824" s="29"/>
      <c r="VF824" s="3" t="s">
        <v>5046</v>
      </c>
      <c r="VG824" s="3" t="s">
        <v>4708</v>
      </c>
      <c r="VH824" s="3" t="s">
        <v>4501</v>
      </c>
      <c r="VI824" s="3">
        <v>3</v>
      </c>
      <c r="VJ824" s="3">
        <v>9.09</v>
      </c>
      <c r="VO824" s="8" t="s">
        <v>6274</v>
      </c>
      <c r="VQ824" s="3" t="s">
        <v>929</v>
      </c>
      <c r="VR824" s="3" t="s">
        <v>929</v>
      </c>
      <c r="VS824" s="3" t="s">
        <v>929</v>
      </c>
      <c r="VT824" s="18" t="s">
        <v>929</v>
      </c>
      <c r="VV824" s="2" t="s">
        <v>5834</v>
      </c>
      <c r="VW824" s="2" t="s">
        <v>5834</v>
      </c>
      <c r="VX824" s="3" t="s">
        <v>6276</v>
      </c>
      <c r="VY824" s="91" t="s">
        <v>6274</v>
      </c>
      <c r="VZ824" s="3" t="s">
        <v>537</v>
      </c>
      <c r="WG824" s="7" t="s">
        <v>537</v>
      </c>
      <c r="WN824" s="2" t="s">
        <v>6275</v>
      </c>
      <c r="WQ824" s="92" t="s">
        <v>537</v>
      </c>
      <c r="WR824" s="92"/>
      <c r="WS824" s="92" t="s">
        <v>537</v>
      </c>
      <c r="WT824" s="3" t="s">
        <v>5839</v>
      </c>
      <c r="WU824" s="3" t="s">
        <v>5839</v>
      </c>
      <c r="WV824" s="7" t="s">
        <v>537</v>
      </c>
      <c r="WX824" s="18"/>
      <c r="WZ824" s="18" t="s">
        <v>1028</v>
      </c>
      <c r="XA824" s="18" t="s">
        <v>3210</v>
      </c>
      <c r="XB824" s="18" t="s">
        <v>49</v>
      </c>
      <c r="XC824" s="18"/>
      <c r="XD824" s="18" t="s">
        <v>3212</v>
      </c>
      <c r="XE824" s="18" t="s">
        <v>3246</v>
      </c>
      <c r="XF824" s="18" t="s">
        <v>2430</v>
      </c>
      <c r="XG824" s="18" t="s">
        <v>1412</v>
      </c>
      <c r="XH824" s="18"/>
      <c r="XI824" s="18"/>
      <c r="XJ824" s="18"/>
      <c r="XK824" s="3" t="s">
        <v>19</v>
      </c>
      <c r="XL824" s="3" t="s">
        <v>1412</v>
      </c>
      <c r="XU824" s="3" t="s">
        <v>49</v>
      </c>
      <c r="XV824" s="3">
        <v>8</v>
      </c>
      <c r="XX824" s="3" t="s">
        <v>797</v>
      </c>
      <c r="XY824" s="3" t="s">
        <v>1077</v>
      </c>
      <c r="YB824" s="3" t="s">
        <v>797</v>
      </c>
      <c r="YI824" s="3" t="s">
        <v>786</v>
      </c>
      <c r="YJ824" s="3" t="s">
        <v>210</v>
      </c>
      <c r="YL824" s="3" t="s">
        <v>215</v>
      </c>
      <c r="YM824" s="3" t="s">
        <v>537</v>
      </c>
      <c r="YO824" s="3" t="s">
        <v>537</v>
      </c>
      <c r="YP824" s="3" t="s">
        <v>2754</v>
      </c>
      <c r="YQ824" s="3" t="s">
        <v>3899</v>
      </c>
      <c r="YR824" s="3" t="s">
        <v>537</v>
      </c>
      <c r="YS824" s="3" t="s">
        <v>212</v>
      </c>
      <c r="YT824" s="3" t="s">
        <v>213</v>
      </c>
      <c r="YU824" s="3" t="s">
        <v>4005</v>
      </c>
      <c r="YV824" s="3" t="s">
        <v>1463</v>
      </c>
      <c r="YX824" s="3" t="s">
        <v>2430</v>
      </c>
      <c r="YY824" s="3" t="s">
        <v>2140</v>
      </c>
      <c r="ZA824" s="6" t="s">
        <v>1837</v>
      </c>
      <c r="ZB824" s="3" t="s">
        <v>145</v>
      </c>
      <c r="ZC824" s="3" t="s">
        <v>145</v>
      </c>
      <c r="ZD824" s="24" t="s">
        <v>211</v>
      </c>
      <c r="ZH824" s="13" t="s">
        <v>632</v>
      </c>
      <c r="ZI824" s="3" t="s">
        <v>634</v>
      </c>
      <c r="ZJ824" s="3" t="s">
        <v>633</v>
      </c>
    </row>
    <row r="825" spans="1:686" ht="33" hidden="1" customHeight="1" x14ac:dyDescent="0.2">
      <c r="K825" s="6">
        <v>91</v>
      </c>
      <c r="T825" s="3" t="s">
        <v>1119</v>
      </c>
      <c r="AC825" s="3"/>
      <c r="AE825" s="3" t="s">
        <v>3458</v>
      </c>
      <c r="AL825"/>
      <c r="AO825"/>
      <c r="AP825"/>
      <c r="AQ825"/>
      <c r="BH825" s="98" t="s">
        <v>2708</v>
      </c>
      <c r="BQ825" s="28" t="s">
        <v>4455</v>
      </c>
      <c r="BS825" s="227" t="str">
        <f t="shared" si="28"/>
        <v xml:space="preserve">                </v>
      </c>
      <c r="CL825" s="28">
        <v>29</v>
      </c>
      <c r="CM825" s="28">
        <v>25</v>
      </c>
      <c r="EL825" s="3" t="s">
        <v>596</v>
      </c>
      <c r="GP825" s="2"/>
      <c r="PO825" s="29">
        <v>26.45</v>
      </c>
      <c r="PP825" s="29">
        <v>8.94</v>
      </c>
      <c r="PQ825" s="29">
        <v>27.75</v>
      </c>
      <c r="PR825" s="29">
        <v>8.6999999999999993</v>
      </c>
      <c r="QN825" s="29">
        <v>23.85</v>
      </c>
      <c r="QO825" s="29">
        <v>7</v>
      </c>
      <c r="QQ825" s="29">
        <v>21.73</v>
      </c>
      <c r="QR825" s="29">
        <v>6.85</v>
      </c>
      <c r="VF825" s="3" t="s">
        <v>5035</v>
      </c>
      <c r="VG825"/>
      <c r="VH825"/>
      <c r="VI825"/>
      <c r="VJ825" s="3"/>
      <c r="VO825" s="8"/>
      <c r="VT825" s="18"/>
      <c r="WX825" s="18"/>
      <c r="WZ825" s="18" t="s">
        <v>1119</v>
      </c>
      <c r="XA825" s="18" t="s">
        <v>3458</v>
      </c>
      <c r="XB825" s="18"/>
      <c r="XC825" s="18"/>
      <c r="XD825" s="18"/>
      <c r="XE825" s="18"/>
      <c r="XF825" s="18"/>
      <c r="XG825" s="18" t="s">
        <v>1006</v>
      </c>
      <c r="XH825" s="18"/>
      <c r="XI825" s="18"/>
      <c r="XJ825" s="18"/>
      <c r="XK825"/>
      <c r="XL825" s="3" t="s">
        <v>1006</v>
      </c>
      <c r="XV825"/>
      <c r="XY825" s="3" t="s">
        <v>1013</v>
      </c>
      <c r="YB825" s="3" t="s">
        <v>1013</v>
      </c>
      <c r="YJ825" s="3" t="s">
        <v>210</v>
      </c>
      <c r="ZC825" s="3"/>
    </row>
    <row r="826" spans="1:686" ht="33" hidden="1" customHeight="1" x14ac:dyDescent="0.2">
      <c r="K826" s="6">
        <v>98</v>
      </c>
      <c r="M826" s="3" t="s">
        <v>2634</v>
      </c>
      <c r="P826" s="3">
        <v>2</v>
      </c>
      <c r="Q826" s="6" t="s">
        <v>2314</v>
      </c>
      <c r="S826" s="3" t="s">
        <v>75</v>
      </c>
      <c r="T826" s="3" t="s">
        <v>2589</v>
      </c>
      <c r="U826" s="3" t="s">
        <v>49</v>
      </c>
      <c r="V826" s="3" t="s">
        <v>49</v>
      </c>
      <c r="W826" s="3" t="s">
        <v>2114</v>
      </c>
      <c r="Y826" s="3" t="s">
        <v>2168</v>
      </c>
      <c r="Z826" s="3" t="s">
        <v>2168</v>
      </c>
      <c r="AB826" s="6" t="s">
        <v>2020</v>
      </c>
      <c r="AC826" s="6" t="s">
        <v>4992</v>
      </c>
      <c r="AD826" s="3" t="s">
        <v>3814</v>
      </c>
      <c r="AE826" s="3" t="s">
        <v>3813</v>
      </c>
      <c r="AI826" s="3" t="s">
        <v>3815</v>
      </c>
      <c r="AJ826" s="3" t="s">
        <v>542</v>
      </c>
      <c r="AL826"/>
      <c r="AO826"/>
      <c r="AP826" s="28">
        <v>2</v>
      </c>
      <c r="AQ826" s="28">
        <v>35</v>
      </c>
      <c r="AR826" s="98" t="s">
        <v>2841</v>
      </c>
      <c r="AT826" s="98">
        <v>117</v>
      </c>
      <c r="AU826" s="98">
        <v>117</v>
      </c>
      <c r="AV826" s="98">
        <v>0</v>
      </c>
      <c r="AW826" s="98">
        <v>23.48</v>
      </c>
      <c r="AX826" s="98">
        <v>5.46</v>
      </c>
      <c r="AY826" s="226" t="s">
        <v>2874</v>
      </c>
      <c r="AZ826" s="28" t="s">
        <v>557</v>
      </c>
      <c r="BA826" s="28" t="s">
        <v>542</v>
      </c>
      <c r="BB826" s="28" t="s">
        <v>542</v>
      </c>
      <c r="BC826" s="28" t="s">
        <v>542</v>
      </c>
      <c r="BH826" s="28" t="s">
        <v>2708</v>
      </c>
      <c r="BI826" s="28" t="s">
        <v>1529</v>
      </c>
      <c r="BK826" s="28" t="s">
        <v>1529</v>
      </c>
      <c r="BL826" s="28" t="s">
        <v>448</v>
      </c>
      <c r="BM826" s="28" t="s">
        <v>448</v>
      </c>
      <c r="BN826" s="28" t="s">
        <v>448</v>
      </c>
      <c r="BO826" s="28" t="s">
        <v>448</v>
      </c>
      <c r="BQ826" s="28" t="s">
        <v>4455</v>
      </c>
      <c r="BR826" s="227" t="s">
        <v>2593</v>
      </c>
      <c r="BS826" s="227" t="str">
        <f t="shared" si="28"/>
        <v xml:space="preserve">  BES              </v>
      </c>
      <c r="BT826" s="28" t="s">
        <v>4367</v>
      </c>
      <c r="BU826" s="28" t="s">
        <v>8160</v>
      </c>
      <c r="BV826" s="28" t="s">
        <v>8236</v>
      </c>
      <c r="CE826" s="28" t="s">
        <v>4460</v>
      </c>
      <c r="CF826" s="28" t="s">
        <v>4460</v>
      </c>
      <c r="CL826" s="28">
        <v>54</v>
      </c>
      <c r="CM826" s="28">
        <v>35</v>
      </c>
      <c r="EJ826" s="3" t="s">
        <v>1355</v>
      </c>
      <c r="EK826" s="3" t="s">
        <v>1355</v>
      </c>
      <c r="EL826" s="3" t="s">
        <v>1355</v>
      </c>
      <c r="EM826" s="29">
        <v>31.05</v>
      </c>
      <c r="EN826" s="29">
        <v>6.36</v>
      </c>
      <c r="EP826" s="29">
        <v>30.2</v>
      </c>
      <c r="EQ826" s="29">
        <v>6.08</v>
      </c>
      <c r="GP826" s="2"/>
      <c r="HO826" s="3" t="s">
        <v>542</v>
      </c>
      <c r="VF826" s="3" t="s">
        <v>5046</v>
      </c>
      <c r="VG826" s="3" t="s">
        <v>5138</v>
      </c>
      <c r="VH826" s="3" t="s">
        <v>4524</v>
      </c>
      <c r="VI826" s="3">
        <v>54</v>
      </c>
      <c r="VJ826" s="3">
        <v>100</v>
      </c>
      <c r="VQ826" s="3" t="s">
        <v>2634</v>
      </c>
      <c r="VR826" s="3" t="s">
        <v>2634</v>
      </c>
      <c r="VS826" s="3" t="s">
        <v>2634</v>
      </c>
      <c r="VT826" s="6" t="s">
        <v>2634</v>
      </c>
      <c r="VV826" s="2" t="s">
        <v>5856</v>
      </c>
      <c r="VW826" s="2" t="s">
        <v>2314</v>
      </c>
      <c r="VX826" s="3" t="s">
        <v>6307</v>
      </c>
      <c r="VZ826" s="3" t="s">
        <v>777</v>
      </c>
      <c r="WG826" s="7" t="s">
        <v>777</v>
      </c>
      <c r="WN826" s="2" t="s">
        <v>6306</v>
      </c>
      <c r="WU826" s="3" t="s">
        <v>5839</v>
      </c>
      <c r="WV826" s="7" t="s">
        <v>3901</v>
      </c>
      <c r="WZ826" s="6" t="s">
        <v>2589</v>
      </c>
      <c r="XA826" s="6" t="s">
        <v>3813</v>
      </c>
      <c r="XD826" s="6" t="s">
        <v>3815</v>
      </c>
      <c r="XE826" s="6" t="s">
        <v>542</v>
      </c>
      <c r="XF826" s="6" t="s">
        <v>176</v>
      </c>
      <c r="XG826" s="6" t="s">
        <v>2693</v>
      </c>
      <c r="XI826" s="6" t="s">
        <v>1279</v>
      </c>
      <c r="XK826"/>
      <c r="XL826" s="6" t="s">
        <v>2693</v>
      </c>
      <c r="XM826" s="6" t="s">
        <v>2693</v>
      </c>
      <c r="XV826" s="3">
        <v>2</v>
      </c>
      <c r="YI826" s="3" t="s">
        <v>2443</v>
      </c>
      <c r="YJ826" s="3" t="s">
        <v>3884</v>
      </c>
      <c r="YL826" s="3" t="s">
        <v>2591</v>
      </c>
      <c r="YQ826" s="3" t="s">
        <v>3899</v>
      </c>
      <c r="YR826" s="3" t="s">
        <v>3901</v>
      </c>
      <c r="YS826" s="3" t="s">
        <v>49</v>
      </c>
      <c r="YT826" s="3" t="s">
        <v>49</v>
      </c>
      <c r="YU826" s="3" t="s">
        <v>4083</v>
      </c>
      <c r="YX826" s="3" t="s">
        <v>176</v>
      </c>
      <c r="YY826" s="3" t="s">
        <v>2114</v>
      </c>
      <c r="ZA826" s="6" t="s">
        <v>2020</v>
      </c>
      <c r="ZC826" s="6" t="s">
        <v>2592</v>
      </c>
    </row>
    <row r="827" spans="1:686" ht="33" hidden="1" customHeight="1" x14ac:dyDescent="0.2">
      <c r="K827" s="6">
        <v>98</v>
      </c>
      <c r="T827" s="3" t="s">
        <v>2590</v>
      </c>
      <c r="AD827" s="3" t="s">
        <v>3817</v>
      </c>
      <c r="AE827" s="3" t="s">
        <v>3816</v>
      </c>
      <c r="AI827" s="3" t="s">
        <v>3818</v>
      </c>
      <c r="AL827"/>
      <c r="AO827"/>
      <c r="AP827" s="28">
        <v>2</v>
      </c>
      <c r="AQ827" s="28">
        <v>35</v>
      </c>
      <c r="BH827" s="28" t="s">
        <v>2708</v>
      </c>
      <c r="BQ827" s="28" t="s">
        <v>4455</v>
      </c>
      <c r="BS827" s="227" t="str">
        <f t="shared" si="28"/>
        <v xml:space="preserve">                </v>
      </c>
      <c r="CL827" s="28">
        <v>63</v>
      </c>
      <c r="CM827" s="28">
        <v>46</v>
      </c>
      <c r="EM827" s="29">
        <v>28.5</v>
      </c>
      <c r="EN827" s="29">
        <v>5.81</v>
      </c>
      <c r="EP827" s="29">
        <v>28.5</v>
      </c>
      <c r="EQ827" s="29">
        <v>5.88</v>
      </c>
      <c r="GP827" s="2"/>
      <c r="VF827" s="3" t="s">
        <v>5046</v>
      </c>
      <c r="VG827" s="3" t="s">
        <v>5138</v>
      </c>
      <c r="VH827" s="3" t="s">
        <v>4524</v>
      </c>
      <c r="VI827" s="3">
        <v>63</v>
      </c>
      <c r="VJ827" s="3">
        <v>100</v>
      </c>
      <c r="WZ827" s="6" t="s">
        <v>2590</v>
      </c>
      <c r="XA827" s="6" t="s">
        <v>3816</v>
      </c>
      <c r="XD827" s="6" t="s">
        <v>3818</v>
      </c>
      <c r="XG827" s="6" t="s">
        <v>1013</v>
      </c>
      <c r="XI827" s="6" t="s">
        <v>5862</v>
      </c>
      <c r="XK827"/>
      <c r="XL827" s="6" t="s">
        <v>1013</v>
      </c>
      <c r="XM827" s="6" t="s">
        <v>1013</v>
      </c>
      <c r="XV827" s="3">
        <v>2</v>
      </c>
      <c r="YJ827" s="3" t="s">
        <v>3884</v>
      </c>
    </row>
    <row r="828" spans="1:686" ht="33" hidden="1" customHeight="1" x14ac:dyDescent="0.25">
      <c r="A828" s="6"/>
      <c r="B828" s="6"/>
      <c r="C828" s="6"/>
      <c r="D828" s="6"/>
      <c r="E828" s="6"/>
      <c r="F828" s="4" t="s">
        <v>824</v>
      </c>
      <c r="G828" s="85"/>
      <c r="H828" s="85"/>
      <c r="I828" s="85"/>
      <c r="J828" s="80" t="s">
        <v>5428</v>
      </c>
      <c r="K828" s="6">
        <v>99</v>
      </c>
      <c r="M828" s="3" t="s">
        <v>3229</v>
      </c>
      <c r="P828" s="6">
        <v>2</v>
      </c>
      <c r="Q828" s="6" t="s">
        <v>2342</v>
      </c>
      <c r="R828" s="6"/>
      <c r="S828" s="6" t="s">
        <v>75</v>
      </c>
      <c r="T828" s="6" t="s">
        <v>1077</v>
      </c>
      <c r="U828" s="6" t="s">
        <v>49</v>
      </c>
      <c r="V828" s="9" t="s">
        <v>822</v>
      </c>
      <c r="W828" s="9" t="s">
        <v>2114</v>
      </c>
      <c r="Y828" s="3" t="s">
        <v>2226</v>
      </c>
      <c r="Z828" s="9" t="s">
        <v>2237</v>
      </c>
      <c r="AA828" s="9"/>
      <c r="AB828" s="6" t="s">
        <v>2020</v>
      </c>
      <c r="AC828" s="6" t="s">
        <v>218</v>
      </c>
      <c r="AD828" s="28" t="s">
        <v>4977</v>
      </c>
      <c r="AE828" s="28" t="s">
        <v>3230</v>
      </c>
      <c r="AF828" s="3" t="s">
        <v>49</v>
      </c>
      <c r="AH828" s="9"/>
      <c r="AI828" s="28" t="s">
        <v>3231</v>
      </c>
      <c r="AJ828" s="28" t="s">
        <v>3243</v>
      </c>
      <c r="AK828" s="9"/>
      <c r="AL828"/>
      <c r="AM828" s="10"/>
      <c r="AN828" s="91"/>
      <c r="AO828"/>
      <c r="AP828" s="28">
        <v>5</v>
      </c>
      <c r="AQ828" s="28">
        <v>30</v>
      </c>
      <c r="AR828" s="98" t="s">
        <v>2826</v>
      </c>
      <c r="AT828" s="98">
        <v>1047</v>
      </c>
      <c r="AU828" s="98" t="s">
        <v>3007</v>
      </c>
      <c r="AV828" s="98" t="s">
        <v>3008</v>
      </c>
      <c r="AW828" s="98">
        <v>21.8</v>
      </c>
      <c r="AX828" s="98">
        <v>4.2</v>
      </c>
      <c r="AY828" s="226" t="s">
        <v>3009</v>
      </c>
      <c r="AZ828" s="98" t="s">
        <v>557</v>
      </c>
      <c r="BA828" s="98" t="s">
        <v>542</v>
      </c>
      <c r="BB828" s="98" t="s">
        <v>542</v>
      </c>
      <c r="BC828" s="98" t="s">
        <v>542</v>
      </c>
      <c r="BD828" s="98"/>
      <c r="BE828" s="98"/>
      <c r="BF828" s="98"/>
      <c r="BG828" s="98"/>
      <c r="BH828" s="98" t="s">
        <v>2708</v>
      </c>
      <c r="BI828" s="28" t="s">
        <v>1529</v>
      </c>
      <c r="BK828" s="28" t="s">
        <v>448</v>
      </c>
      <c r="BL828" s="28" t="s">
        <v>4266</v>
      </c>
      <c r="BM828" s="28" t="s">
        <v>448</v>
      </c>
      <c r="BN828" s="28" t="s">
        <v>448</v>
      </c>
      <c r="BO828" s="28" t="s">
        <v>448</v>
      </c>
      <c r="BQ828" s="28" t="s">
        <v>4455</v>
      </c>
      <c r="BR828" s="242" t="s">
        <v>821</v>
      </c>
      <c r="BS828" s="227" t="str">
        <f t="shared" si="28"/>
        <v xml:space="preserve">             GAD-7 RSES  </v>
      </c>
      <c r="BT828" s="28" t="s">
        <v>4380</v>
      </c>
      <c r="BU828" s="28" t="s">
        <v>8237</v>
      </c>
      <c r="BV828" s="28" t="s">
        <v>8238</v>
      </c>
      <c r="BW828" s="28" t="s">
        <v>8239</v>
      </c>
      <c r="BX828" s="28" t="s">
        <v>4244</v>
      </c>
      <c r="BY828" s="28" t="s">
        <v>8240</v>
      </c>
      <c r="BZ828" s="28" t="s">
        <v>823</v>
      </c>
      <c r="CA828" s="28" t="s">
        <v>8241</v>
      </c>
      <c r="CE828" s="28" t="s">
        <v>4463</v>
      </c>
      <c r="CG828" s="243"/>
      <c r="CH828" s="243"/>
      <c r="CI828" s="243"/>
      <c r="CJ828" s="118" t="s">
        <v>5428</v>
      </c>
      <c r="CK828" s="232" t="s">
        <v>4592</v>
      </c>
      <c r="CL828" s="28">
        <v>519</v>
      </c>
      <c r="CM828" s="28">
        <v>519</v>
      </c>
      <c r="CN828" s="3" t="s">
        <v>4887</v>
      </c>
      <c r="CO828" s="3">
        <v>519</v>
      </c>
      <c r="CP828" s="3" t="s">
        <v>4896</v>
      </c>
      <c r="CY828" s="3">
        <v>519</v>
      </c>
      <c r="DD828" s="6"/>
      <c r="DE828" s="6"/>
      <c r="DF828" s="6"/>
      <c r="GP828" s="2"/>
      <c r="HO828" s="6" t="s">
        <v>542</v>
      </c>
      <c r="SI828" s="3" t="s">
        <v>4350</v>
      </c>
      <c r="SJ828" s="3" t="s">
        <v>4350</v>
      </c>
      <c r="SK828" s="3" t="s">
        <v>4350</v>
      </c>
      <c r="TE828" s="3" t="s">
        <v>4106</v>
      </c>
      <c r="TF828" s="3" t="s">
        <v>4106</v>
      </c>
      <c r="TG828" s="3" t="s">
        <v>4106</v>
      </c>
      <c r="VF828" s="3" t="s">
        <v>5060</v>
      </c>
      <c r="VG828" s="3" t="s">
        <v>4867</v>
      </c>
      <c r="VH828" s="3" t="s">
        <v>4524</v>
      </c>
      <c r="VI828" s="3">
        <v>420</v>
      </c>
      <c r="VJ828" s="3">
        <v>81</v>
      </c>
      <c r="VO828" s="8" t="s">
        <v>6309</v>
      </c>
      <c r="VQ828" s="3" t="s">
        <v>3229</v>
      </c>
      <c r="VR828" s="91" t="s">
        <v>6308</v>
      </c>
      <c r="VS828" s="91" t="s">
        <v>6308</v>
      </c>
      <c r="VT828" s="18" t="s">
        <v>3229</v>
      </c>
      <c r="VV828" s="99"/>
      <c r="VW828" s="99"/>
      <c r="VX828" s="91"/>
      <c r="VY828" s="91" t="s">
        <v>6309</v>
      </c>
      <c r="VZ828" s="91"/>
      <c r="WA828" s="91"/>
      <c r="WC828" s="91"/>
      <c r="WD828" s="91"/>
      <c r="WE828" s="91"/>
      <c r="WF828" s="91"/>
      <c r="WG828" s="99"/>
      <c r="WN828" s="99"/>
      <c r="WO828" s="99"/>
      <c r="WQ828" s="103" t="s">
        <v>777</v>
      </c>
      <c r="WR828" s="103"/>
      <c r="WS828" s="103" t="s">
        <v>777</v>
      </c>
      <c r="WT828" s="103" t="s">
        <v>2757</v>
      </c>
      <c r="WU828" s="91" t="s">
        <v>6157</v>
      </c>
      <c r="WV828" s="99" t="s">
        <v>3901</v>
      </c>
      <c r="WW828" s="91"/>
      <c r="WX828" s="18"/>
      <c r="WZ828" s="18" t="s">
        <v>1077</v>
      </c>
      <c r="XA828" s="105" t="s">
        <v>3230</v>
      </c>
      <c r="XB828" s="18" t="s">
        <v>49</v>
      </c>
      <c r="XC828" s="18"/>
      <c r="XD828" s="105" t="s">
        <v>3231</v>
      </c>
      <c r="XE828" s="105" t="s">
        <v>3243</v>
      </c>
      <c r="XF828" s="18" t="s">
        <v>2457</v>
      </c>
      <c r="XG828" s="18" t="s">
        <v>1077</v>
      </c>
      <c r="XH828" s="18"/>
      <c r="XI828" s="18"/>
      <c r="XJ828" s="18"/>
      <c r="XK828" s="6"/>
      <c r="XL828" s="3" t="s">
        <v>1077</v>
      </c>
      <c r="XM828" s="10"/>
      <c r="XN828" s="10"/>
      <c r="XO828" s="10"/>
      <c r="XP828" s="10"/>
      <c r="XS828" s="10"/>
      <c r="XT828" s="10"/>
      <c r="XU828" s="3" t="s">
        <v>49</v>
      </c>
      <c r="XV828" s="3">
        <v>5</v>
      </c>
      <c r="XW828" s="10"/>
      <c r="XX828" s="6"/>
      <c r="XY828" s="9" t="s">
        <v>1077</v>
      </c>
      <c r="XZ828" s="10"/>
      <c r="YA828" s="10"/>
      <c r="YB828" s="3" t="s">
        <v>1077</v>
      </c>
      <c r="YH828" s="10"/>
      <c r="YI828" s="3" t="s">
        <v>787</v>
      </c>
      <c r="YJ828" s="6" t="s">
        <v>1188</v>
      </c>
      <c r="YK828" s="6"/>
      <c r="YL828" s="6" t="s">
        <v>818</v>
      </c>
      <c r="YM828" s="6" t="s">
        <v>777</v>
      </c>
      <c r="YN828" s="6"/>
      <c r="YO828" s="6" t="s">
        <v>777</v>
      </c>
      <c r="YP828" s="6" t="s">
        <v>2757</v>
      </c>
      <c r="YQ828" s="3" t="s">
        <v>3902</v>
      </c>
      <c r="YR828" s="3" t="s">
        <v>3901</v>
      </c>
      <c r="YS828" s="6" t="s">
        <v>49</v>
      </c>
      <c r="YT828" s="9" t="s">
        <v>822</v>
      </c>
      <c r="YU828" s="9" t="s">
        <v>4011</v>
      </c>
      <c r="YV828" s="6" t="s">
        <v>777</v>
      </c>
      <c r="YX828" s="3" t="s">
        <v>2457</v>
      </c>
      <c r="YY828" s="9" t="s">
        <v>2114</v>
      </c>
      <c r="YZ828" s="9"/>
      <c r="ZA828" s="6" t="s">
        <v>1967</v>
      </c>
      <c r="ZB828" s="6" t="s">
        <v>820</v>
      </c>
      <c r="ZC828" s="6" t="s">
        <v>1953</v>
      </c>
      <c r="ZD828" s="25" t="s">
        <v>819</v>
      </c>
      <c r="ZF828" s="26"/>
      <c r="ZH828" s="6" t="s">
        <v>823</v>
      </c>
      <c r="ZI828" s="6" t="s">
        <v>49</v>
      </c>
      <c r="ZJ828" s="6" t="s">
        <v>825</v>
      </c>
    </row>
    <row r="829" spans="1:686" ht="33" hidden="1" customHeight="1" x14ac:dyDescent="0.2">
      <c r="A829" s="6"/>
      <c r="B829" s="6"/>
      <c r="C829" s="6"/>
      <c r="D829" s="6"/>
      <c r="E829" s="6"/>
      <c r="G829" s="85"/>
      <c r="H829" s="85"/>
      <c r="I829" s="85"/>
      <c r="K829" s="6">
        <v>99</v>
      </c>
      <c r="M829" s="6"/>
      <c r="N829" s="6"/>
      <c r="O829" s="6"/>
      <c r="P829" s="6"/>
      <c r="Q829" s="10"/>
      <c r="R829" s="6"/>
      <c r="S829" s="6"/>
      <c r="T829" s="6" t="s">
        <v>1806</v>
      </c>
      <c r="U829" s="6"/>
      <c r="V829" s="9"/>
      <c r="W829" s="9"/>
      <c r="X829" s="10"/>
      <c r="Y829" s="9"/>
      <c r="Z829" s="9"/>
      <c r="AA829" s="9"/>
      <c r="AD829" s="28" t="s">
        <v>3478</v>
      </c>
      <c r="AE829" s="6" t="s">
        <v>1806</v>
      </c>
      <c r="AH829" s="9"/>
      <c r="AI829" s="28" t="s">
        <v>3477</v>
      </c>
      <c r="AJ829" s="9"/>
      <c r="AK829" s="9"/>
      <c r="AL829"/>
      <c r="AM829" s="10"/>
      <c r="AN829" s="6"/>
      <c r="AO829"/>
      <c r="AP829" s="28">
        <v>3</v>
      </c>
      <c r="AQ829" s="28">
        <v>22.5</v>
      </c>
      <c r="AR829" s="10"/>
      <c r="AS829" s="10"/>
      <c r="AT829" s="10"/>
      <c r="AU829" s="10"/>
      <c r="AV829" s="10"/>
      <c r="AW829" s="10"/>
      <c r="AX829" s="10"/>
      <c r="AY829" s="265"/>
      <c r="AZ829" s="98"/>
      <c r="BA829" s="98"/>
      <c r="BB829" s="98"/>
      <c r="BC829" s="98"/>
      <c r="BD829" s="98"/>
      <c r="BE829" s="98"/>
      <c r="BF829" s="98"/>
      <c r="BG829" s="98"/>
      <c r="BH829" s="98" t="s">
        <v>2708</v>
      </c>
      <c r="BQ829" s="28" t="s">
        <v>4455</v>
      </c>
      <c r="BR829" s="242"/>
      <c r="BS829" s="227" t="str">
        <f t="shared" si="28"/>
        <v xml:space="preserve">                </v>
      </c>
      <c r="CG829" s="243"/>
      <c r="CH829" s="243"/>
      <c r="CI829" s="243"/>
      <c r="CL829" s="28">
        <v>528</v>
      </c>
      <c r="CM829" s="28">
        <v>528</v>
      </c>
      <c r="CO829" s="3">
        <v>528</v>
      </c>
      <c r="CY829" s="3">
        <v>528</v>
      </c>
      <c r="DD829" s="6"/>
      <c r="DE829" s="6"/>
      <c r="DF829" s="6"/>
      <c r="GP829" s="2"/>
      <c r="HO829" s="6"/>
      <c r="VF829" s="3" t="s">
        <v>5060</v>
      </c>
      <c r="VG829" s="3" t="s">
        <v>5139</v>
      </c>
      <c r="VH829" s="3" t="s">
        <v>4524</v>
      </c>
      <c r="VI829" s="3">
        <v>248</v>
      </c>
      <c r="VJ829" s="3">
        <v>47</v>
      </c>
      <c r="VO829" s="8"/>
      <c r="VQ829" s="6"/>
      <c r="VR829" s="6"/>
      <c r="VS829" s="6"/>
      <c r="VT829" s="18"/>
      <c r="VV829" s="5"/>
      <c r="VW829" s="5"/>
      <c r="VX829" s="6"/>
      <c r="VZ829" s="6"/>
      <c r="WA829" s="6"/>
      <c r="WC829" s="6"/>
      <c r="WD829" s="6"/>
      <c r="WE829" s="6"/>
      <c r="WF829" s="6"/>
      <c r="WG829" s="5"/>
      <c r="WH829" s="5"/>
      <c r="WI829" s="5"/>
      <c r="WJ829" s="5"/>
      <c r="WK829" s="5"/>
      <c r="WL829" s="5"/>
      <c r="WM829" s="5"/>
      <c r="WN829" s="5"/>
      <c r="WO829" s="5"/>
      <c r="WQ829" s="6"/>
      <c r="WR829" s="6"/>
      <c r="WS829" s="6"/>
      <c r="WT829" s="6"/>
      <c r="WU829" s="6"/>
      <c r="WV829" s="5"/>
      <c r="WW829" s="6"/>
      <c r="WX829" s="18"/>
      <c r="WZ829" s="18" t="s">
        <v>1806</v>
      </c>
      <c r="XA829" s="18" t="s">
        <v>1806</v>
      </c>
      <c r="XB829" s="18"/>
      <c r="XC829" s="18"/>
      <c r="XD829" s="105" t="s">
        <v>3477</v>
      </c>
      <c r="XE829" s="106"/>
      <c r="XF829" s="18" t="s">
        <v>2458</v>
      </c>
      <c r="XG829" s="18" t="s">
        <v>1808</v>
      </c>
      <c r="XH829" s="18"/>
      <c r="XI829" s="18"/>
      <c r="XJ829" s="18"/>
      <c r="XK829" s="6"/>
      <c r="XL829" s="6" t="s">
        <v>1808</v>
      </c>
      <c r="XM829" s="10"/>
      <c r="XN829" s="10"/>
      <c r="XO829" s="10"/>
      <c r="XP829" s="10"/>
      <c r="XQ829" s="10"/>
      <c r="XS829" s="10"/>
      <c r="XT829" s="10"/>
      <c r="XV829" s="3">
        <v>3</v>
      </c>
      <c r="XW829" s="10"/>
      <c r="XX829" s="6"/>
      <c r="XY829" s="9" t="s">
        <v>1013</v>
      </c>
      <c r="XZ829" s="10"/>
      <c r="YA829" s="10"/>
      <c r="YB829" s="3" t="s">
        <v>1013</v>
      </c>
      <c r="YH829" s="10"/>
      <c r="YJ829" s="6" t="s">
        <v>1188</v>
      </c>
      <c r="YK829" s="6"/>
      <c r="YL829" s="6"/>
      <c r="YM829" s="6"/>
      <c r="YN829" s="6"/>
      <c r="YO829" s="6"/>
      <c r="YP829" s="6"/>
      <c r="YQ829" s="6"/>
      <c r="YR829" s="6"/>
      <c r="YS829" s="6"/>
      <c r="YT829" s="9"/>
      <c r="YU829" s="9"/>
      <c r="YV829" s="6"/>
      <c r="YX829" s="3" t="s">
        <v>2458</v>
      </c>
      <c r="YY829" s="9"/>
      <c r="YZ829" s="9"/>
      <c r="ZB829" s="6"/>
      <c r="ZD829" s="25"/>
      <c r="ZF829" s="26"/>
      <c r="ZH829" s="6"/>
      <c r="ZI829" s="6"/>
      <c r="ZJ829" s="6"/>
    </row>
    <row r="830" spans="1:686" ht="33" hidden="1" customHeight="1" x14ac:dyDescent="0.2">
      <c r="F830" s="4" t="s">
        <v>4610</v>
      </c>
      <c r="J830" s="80" t="s">
        <v>5426</v>
      </c>
      <c r="K830" s="6">
        <v>101</v>
      </c>
      <c r="M830" s="3" t="s">
        <v>949</v>
      </c>
      <c r="P830" s="3">
        <v>2</v>
      </c>
      <c r="Q830" s="6" t="s">
        <v>2344</v>
      </c>
      <c r="S830" s="3" t="s">
        <v>479</v>
      </c>
      <c r="T830" s="3" t="s">
        <v>1133</v>
      </c>
      <c r="V830" s="3" t="s">
        <v>480</v>
      </c>
      <c r="W830" s="3" t="s">
        <v>2108</v>
      </c>
      <c r="Z830" s="3" t="s">
        <v>2239</v>
      </c>
      <c r="AB830" s="6" t="s">
        <v>1837</v>
      </c>
      <c r="AC830" s="3" t="s">
        <v>145</v>
      </c>
      <c r="AD830" s="3" t="s">
        <v>3235</v>
      </c>
      <c r="AE830" s="3" t="s">
        <v>3236</v>
      </c>
      <c r="AF830" s="3" t="s">
        <v>3487</v>
      </c>
      <c r="AI830" s="3" t="s">
        <v>3254</v>
      </c>
      <c r="AJ830" s="3" t="s">
        <v>3243</v>
      </c>
      <c r="AL830"/>
      <c r="AO830" s="28">
        <v>10</v>
      </c>
      <c r="AP830" s="28">
        <v>10</v>
      </c>
      <c r="AQ830" s="28">
        <v>60</v>
      </c>
      <c r="AR830" s="98" t="s">
        <v>2762</v>
      </c>
      <c r="AT830" s="98" t="s">
        <v>3011</v>
      </c>
      <c r="AU830" s="98" t="s">
        <v>3011</v>
      </c>
      <c r="AV830" s="98">
        <v>0</v>
      </c>
      <c r="AW830" s="98" t="s">
        <v>3012</v>
      </c>
      <c r="AX830" s="98" t="s">
        <v>3013</v>
      </c>
      <c r="AZ830" s="28" t="s">
        <v>615</v>
      </c>
      <c r="BA830" s="28" t="s">
        <v>542</v>
      </c>
      <c r="BB830" s="28" t="s">
        <v>542</v>
      </c>
      <c r="BC830" s="28" t="s">
        <v>542</v>
      </c>
      <c r="BD830" s="28" t="s">
        <v>53</v>
      </c>
      <c r="BE830" s="28" t="s">
        <v>483</v>
      </c>
      <c r="BF830" s="28" t="s">
        <v>85</v>
      </c>
      <c r="BG830" s="28" t="s">
        <v>12</v>
      </c>
      <c r="BH830" s="98" t="s">
        <v>2708</v>
      </c>
      <c r="BI830" s="28" t="s">
        <v>1529</v>
      </c>
      <c r="BK830" s="28" t="s">
        <v>448</v>
      </c>
      <c r="BL830" s="28" t="s">
        <v>448</v>
      </c>
      <c r="BM830" s="28">
        <v>6</v>
      </c>
      <c r="BN830" s="28" t="s">
        <v>85</v>
      </c>
      <c r="BO830" s="28" t="s">
        <v>448</v>
      </c>
      <c r="BQ830" s="28" t="s">
        <v>4455</v>
      </c>
      <c r="BR830" s="227" t="s">
        <v>481</v>
      </c>
      <c r="BS830" s="227" t="str">
        <f t="shared" si="28"/>
        <v xml:space="preserve">  EDI-BD            RSES  </v>
      </c>
      <c r="BT830" s="28" t="s">
        <v>4383</v>
      </c>
      <c r="CE830" s="28" t="s">
        <v>4460</v>
      </c>
      <c r="CF830" s="28" t="s">
        <v>4485</v>
      </c>
      <c r="CJ830" s="118" t="s">
        <v>5426</v>
      </c>
      <c r="CN830" s="3" t="s">
        <v>4891</v>
      </c>
      <c r="CP830" s="3" t="s">
        <v>4902</v>
      </c>
      <c r="EJ830" s="3" t="s">
        <v>1778</v>
      </c>
      <c r="EK830" s="3" t="s">
        <v>1778</v>
      </c>
      <c r="EL830" s="3" t="s">
        <v>1778</v>
      </c>
      <c r="EX830" s="29">
        <v>10.199999999999999</v>
      </c>
      <c r="FC830" s="29">
        <v>10.8</v>
      </c>
      <c r="GP830" s="2"/>
      <c r="HO830" s="3" t="s">
        <v>542</v>
      </c>
      <c r="TE830" s="3" t="s">
        <v>4106</v>
      </c>
      <c r="TF830" s="3" t="s">
        <v>4106</v>
      </c>
      <c r="TG830" s="3" t="s">
        <v>4106</v>
      </c>
      <c r="TS830" s="29">
        <v>34.200000000000003</v>
      </c>
      <c r="TX830" s="29">
        <v>34.6</v>
      </c>
      <c r="VF830" s="3" t="s">
        <v>5061</v>
      </c>
      <c r="VG830" s="33" t="s">
        <v>5140</v>
      </c>
      <c r="VH830"/>
      <c r="VI830" s="33"/>
      <c r="VJ830"/>
      <c r="VQ830" s="3" t="s">
        <v>949</v>
      </c>
      <c r="VR830" s="3" t="s">
        <v>949</v>
      </c>
      <c r="VS830" s="3" t="s">
        <v>949</v>
      </c>
      <c r="VT830" s="6" t="s">
        <v>949</v>
      </c>
      <c r="VV830" s="2" t="s">
        <v>6313</v>
      </c>
      <c r="VW830" s="2" t="s">
        <v>6314</v>
      </c>
      <c r="VX830" s="3" t="s">
        <v>6316</v>
      </c>
      <c r="VZ830" s="3" t="s">
        <v>777</v>
      </c>
      <c r="WG830" s="7" t="s">
        <v>777</v>
      </c>
      <c r="WN830" s="2" t="s">
        <v>6315</v>
      </c>
      <c r="WO830" s="2" t="s">
        <v>3487</v>
      </c>
      <c r="WQ830" s="91" t="s">
        <v>537</v>
      </c>
      <c r="WR830" s="92" t="s">
        <v>777</v>
      </c>
      <c r="WT830" s="3" t="s">
        <v>5839</v>
      </c>
      <c r="WU830" s="3" t="s">
        <v>3913</v>
      </c>
      <c r="WV830" s="7" t="s">
        <v>3901</v>
      </c>
      <c r="WW830" s="3" t="s">
        <v>6317</v>
      </c>
      <c r="WZ830" s="6" t="s">
        <v>1133</v>
      </c>
      <c r="XA830" s="6" t="s">
        <v>3236</v>
      </c>
      <c r="XB830" s="6" t="s">
        <v>3487</v>
      </c>
      <c r="XD830" s="6" t="s">
        <v>3254</v>
      </c>
      <c r="XE830" s="6" t="s">
        <v>3243</v>
      </c>
      <c r="XF830" s="6" t="s">
        <v>2462</v>
      </c>
      <c r="XG830" s="6" t="s">
        <v>1422</v>
      </c>
      <c r="XI830" s="6" t="s">
        <v>1422</v>
      </c>
      <c r="XK830" s="3" t="s">
        <v>71</v>
      </c>
      <c r="XL830" s="3" t="s">
        <v>1422</v>
      </c>
      <c r="XQ830" s="10"/>
      <c r="XU830" s="3" t="s">
        <v>3487</v>
      </c>
      <c r="XV830" s="3">
        <v>10</v>
      </c>
      <c r="XX830" s="3" t="s">
        <v>534</v>
      </c>
      <c r="YB830" s="3" t="s">
        <v>534</v>
      </c>
      <c r="YI830" s="3" t="s">
        <v>786</v>
      </c>
      <c r="YJ830" s="3" t="s">
        <v>477</v>
      </c>
      <c r="YL830" s="3" t="s">
        <v>482</v>
      </c>
      <c r="YM830" s="3" t="s">
        <v>537</v>
      </c>
      <c r="YN830" s="3" t="s">
        <v>777</v>
      </c>
      <c r="YP830" s="3" t="s">
        <v>2751</v>
      </c>
      <c r="YQ830" s="3" t="s">
        <v>3913</v>
      </c>
      <c r="YR830" s="3" t="s">
        <v>3901</v>
      </c>
      <c r="YT830" s="3" t="s">
        <v>480</v>
      </c>
      <c r="YU830" s="3" t="s">
        <v>4014</v>
      </c>
      <c r="YV830" s="3" t="s">
        <v>777</v>
      </c>
      <c r="YX830" s="3" t="s">
        <v>2462</v>
      </c>
      <c r="YY830" s="3" t="s">
        <v>2108</v>
      </c>
      <c r="ZB830" s="3" t="s">
        <v>3</v>
      </c>
      <c r="ZC830" s="3"/>
      <c r="ZD830" s="24" t="s">
        <v>478</v>
      </c>
      <c r="ZH830" s="13" t="s">
        <v>743</v>
      </c>
      <c r="ZI830" s="3" t="s">
        <v>723</v>
      </c>
      <c r="ZJ830" s="3" t="s">
        <v>744</v>
      </c>
    </row>
    <row r="831" spans="1:686" ht="33" hidden="1" customHeight="1" x14ac:dyDescent="0.2">
      <c r="F831" s="1"/>
      <c r="K831" s="6">
        <v>101</v>
      </c>
      <c r="T831" s="11" t="s">
        <v>1802</v>
      </c>
      <c r="AC831" s="3"/>
      <c r="AE831" s="11" t="s">
        <v>1802</v>
      </c>
      <c r="AL831"/>
      <c r="AO831"/>
      <c r="AP831"/>
      <c r="AQ831"/>
      <c r="BH831" s="98" t="s">
        <v>2708</v>
      </c>
      <c r="BQ831" s="28" t="s">
        <v>4455</v>
      </c>
      <c r="BS831" s="227" t="str">
        <f t="shared" si="28"/>
        <v xml:space="preserve">                </v>
      </c>
      <c r="DD831" s="11"/>
      <c r="DE831" s="11"/>
      <c r="DF831" s="11"/>
      <c r="EX831" s="29">
        <v>9.9</v>
      </c>
      <c r="FC831" s="29">
        <v>11</v>
      </c>
      <c r="GP831" s="2"/>
      <c r="TS831" s="29">
        <v>34</v>
      </c>
      <c r="TX831" s="29">
        <v>34.4</v>
      </c>
      <c r="VF831" s="3" t="s">
        <v>5058</v>
      </c>
      <c r="VG831"/>
      <c r="VH831"/>
      <c r="VI831"/>
      <c r="VJ831"/>
      <c r="WZ831" s="6" t="s">
        <v>1802</v>
      </c>
      <c r="XA831" s="6" t="s">
        <v>1802</v>
      </c>
      <c r="XD831" s="6" t="s">
        <v>6318</v>
      </c>
      <c r="XF831" s="6" t="s">
        <v>1462</v>
      </c>
      <c r="XG831" s="6" t="s">
        <v>1809</v>
      </c>
      <c r="XI831" s="6" t="s">
        <v>6319</v>
      </c>
      <c r="XK831"/>
      <c r="XL831" s="3" t="s">
        <v>1809</v>
      </c>
      <c r="XV831"/>
      <c r="YB831" s="3" t="s">
        <v>1013</v>
      </c>
      <c r="YJ831" s="3" t="s">
        <v>477</v>
      </c>
      <c r="YX831" s="3" t="s">
        <v>1462</v>
      </c>
      <c r="ZC831" s="3"/>
    </row>
    <row r="832" spans="1:686" ht="33" hidden="1" customHeight="1" x14ac:dyDescent="0.2">
      <c r="K832" s="6">
        <v>103</v>
      </c>
      <c r="M832" s="3" t="s">
        <v>2438</v>
      </c>
      <c r="P832" s="3">
        <v>2</v>
      </c>
      <c r="Q832" s="6" t="s">
        <v>2343</v>
      </c>
      <c r="S832" s="3" t="s">
        <v>62</v>
      </c>
      <c r="T832" s="3" t="s">
        <v>1131</v>
      </c>
      <c r="V832" s="3" t="s">
        <v>412</v>
      </c>
      <c r="W832" s="3" t="s">
        <v>2108</v>
      </c>
      <c r="Y832" s="3" t="s">
        <v>2229</v>
      </c>
      <c r="Z832" s="3" t="s">
        <v>2166</v>
      </c>
      <c r="AA832" s="3" t="s">
        <v>2259</v>
      </c>
      <c r="AB832" s="6" t="s">
        <v>1837</v>
      </c>
      <c r="AC832" s="3" t="s">
        <v>145</v>
      </c>
      <c r="AD832" s="3" t="s">
        <v>3234</v>
      </c>
      <c r="AE832" s="3" t="s">
        <v>3233</v>
      </c>
      <c r="AF832" s="3" t="s">
        <v>1131</v>
      </c>
      <c r="AI832" s="3" t="s">
        <v>3253</v>
      </c>
      <c r="AJ832" s="3" t="s">
        <v>3244</v>
      </c>
      <c r="AL832" s="3" t="s">
        <v>5217</v>
      </c>
      <c r="AO832" s="28">
        <v>16</v>
      </c>
      <c r="AP832" s="28">
        <v>6</v>
      </c>
      <c r="AQ832" s="28">
        <v>17.5</v>
      </c>
      <c r="AR832" s="98" t="s">
        <v>2827</v>
      </c>
      <c r="AT832" s="98">
        <v>356</v>
      </c>
      <c r="AU832" s="98">
        <v>356</v>
      </c>
      <c r="AV832" s="98">
        <v>0</v>
      </c>
      <c r="AW832" s="98">
        <v>15.8</v>
      </c>
      <c r="AX832" s="98">
        <v>1.17</v>
      </c>
      <c r="AY832" s="226" t="s">
        <v>49</v>
      </c>
      <c r="AZ832" s="28" t="s">
        <v>615</v>
      </c>
      <c r="BA832" s="28" t="s">
        <v>542</v>
      </c>
      <c r="BB832" s="28" t="s">
        <v>542</v>
      </c>
      <c r="BC832" s="28" t="s">
        <v>542</v>
      </c>
      <c r="BD832" s="28" t="s">
        <v>9</v>
      </c>
      <c r="BE832" s="28" t="s">
        <v>415</v>
      </c>
      <c r="BF832" s="28" t="s">
        <v>114</v>
      </c>
      <c r="BG832" s="28" t="s">
        <v>12</v>
      </c>
      <c r="BH832" s="98" t="s">
        <v>2708</v>
      </c>
      <c r="BI832" s="28" t="s">
        <v>4267</v>
      </c>
      <c r="BK832" s="28" t="s">
        <v>4268</v>
      </c>
      <c r="BL832" s="28" t="s">
        <v>4269</v>
      </c>
      <c r="BM832" s="28" t="s">
        <v>448</v>
      </c>
      <c r="BN832" s="28" t="s">
        <v>448</v>
      </c>
      <c r="BO832" s="28" t="s">
        <v>448</v>
      </c>
      <c r="BQ832" s="28" t="s">
        <v>4455</v>
      </c>
      <c r="BR832" s="227" t="s">
        <v>413</v>
      </c>
      <c r="BS832" s="227" t="str">
        <f t="shared" si="28"/>
        <v xml:space="preserve">       BMI         </v>
      </c>
      <c r="BT832" s="28" t="s">
        <v>4382</v>
      </c>
      <c r="CE832" s="28" t="s">
        <v>4463</v>
      </c>
      <c r="CF832" s="28" t="s">
        <v>4458</v>
      </c>
      <c r="CL832" s="28">
        <v>182</v>
      </c>
      <c r="CM832" s="28">
        <v>182</v>
      </c>
      <c r="CN832" s="3" t="s">
        <v>4894</v>
      </c>
      <c r="CO832" s="3">
        <v>177</v>
      </c>
      <c r="DA832" s="3">
        <v>177</v>
      </c>
      <c r="GP832" s="2"/>
      <c r="HO832" s="3" t="s">
        <v>542</v>
      </c>
      <c r="MS832" s="3" t="s">
        <v>4104</v>
      </c>
      <c r="MT832" s="3" t="s">
        <v>4104</v>
      </c>
      <c r="MU832" s="29">
        <v>25.9</v>
      </c>
      <c r="MV832" s="29">
        <v>7.11</v>
      </c>
      <c r="MX832" s="29">
        <v>25.8</v>
      </c>
      <c r="NF832" s="29">
        <v>26</v>
      </c>
      <c r="VF832" s="3" t="s">
        <v>5064</v>
      </c>
      <c r="VG832" s="3" t="s">
        <v>5142</v>
      </c>
      <c r="VH832"/>
      <c r="VI832"/>
      <c r="VJ832"/>
      <c r="VQ832" s="3" t="s">
        <v>2438</v>
      </c>
      <c r="VR832" s="35" t="s">
        <v>2438</v>
      </c>
      <c r="VS832" s="3" t="s">
        <v>2438</v>
      </c>
      <c r="VT832" s="6" t="s">
        <v>2438</v>
      </c>
      <c r="VV832" s="2" t="s">
        <v>5896</v>
      </c>
      <c r="VW832" s="2" t="s">
        <v>5823</v>
      </c>
      <c r="VX832" s="3" t="s">
        <v>6323</v>
      </c>
      <c r="VZ832" s="3" t="s">
        <v>777</v>
      </c>
      <c r="WG832" s="7" t="s">
        <v>777</v>
      </c>
      <c r="WN832" s="2" t="s">
        <v>6322</v>
      </c>
      <c r="WO832" s="2" t="s">
        <v>1131</v>
      </c>
      <c r="WQ832" s="91" t="s">
        <v>537</v>
      </c>
      <c r="WT832" s="3" t="s">
        <v>5839</v>
      </c>
      <c r="WU832" s="3" t="s">
        <v>5839</v>
      </c>
      <c r="WV832" s="7" t="s">
        <v>3901</v>
      </c>
      <c r="WW832" s="3" t="s">
        <v>6324</v>
      </c>
      <c r="WZ832" s="6" t="s">
        <v>1131</v>
      </c>
      <c r="XA832" s="6" t="s">
        <v>3233</v>
      </c>
      <c r="XB832" s="6" t="s">
        <v>1131</v>
      </c>
      <c r="XD832" s="6" t="s">
        <v>3253</v>
      </c>
      <c r="XE832" s="6" t="s">
        <v>3244</v>
      </c>
      <c r="XF832" s="6" t="s">
        <v>2460</v>
      </c>
      <c r="XG832" s="6" t="s">
        <v>1415</v>
      </c>
      <c r="XI832" s="6" t="s">
        <v>1415</v>
      </c>
      <c r="XK832" s="3" t="s">
        <v>135</v>
      </c>
      <c r="XL832" s="3" t="s">
        <v>1415</v>
      </c>
      <c r="XU832" s="3" t="s">
        <v>1131</v>
      </c>
      <c r="XV832" s="3">
        <v>6</v>
      </c>
      <c r="XX832" s="3" t="s">
        <v>793</v>
      </c>
      <c r="YB832" s="3" t="s">
        <v>793</v>
      </c>
      <c r="YI832" s="3" t="s">
        <v>786</v>
      </c>
      <c r="YJ832" s="3" t="s">
        <v>410</v>
      </c>
      <c r="YL832" s="3" t="s">
        <v>414</v>
      </c>
      <c r="YM832" s="3" t="s">
        <v>537</v>
      </c>
      <c r="YP832" s="3" t="s">
        <v>2751</v>
      </c>
      <c r="YQ832" s="3" t="s">
        <v>3899</v>
      </c>
      <c r="YR832" s="3" t="s">
        <v>3901</v>
      </c>
      <c r="YT832" s="3" t="s">
        <v>412</v>
      </c>
      <c r="YU832" s="3" t="s">
        <v>4013</v>
      </c>
      <c r="YV832" s="3" t="s">
        <v>777</v>
      </c>
      <c r="YX832" s="3" t="s">
        <v>2460</v>
      </c>
      <c r="YY832" s="3" t="s">
        <v>2108</v>
      </c>
      <c r="ZB832" s="3" t="s">
        <v>3</v>
      </c>
      <c r="ZC832" s="3"/>
      <c r="ZD832" s="24" t="s">
        <v>411</v>
      </c>
      <c r="ZH832" s="13" t="s">
        <v>720</v>
      </c>
      <c r="ZI832" s="3" t="s">
        <v>49</v>
      </c>
      <c r="ZJ832" s="3" t="s">
        <v>49</v>
      </c>
    </row>
    <row r="833" spans="6:686" ht="33" hidden="1" customHeight="1" x14ac:dyDescent="0.2">
      <c r="K833" s="6">
        <v>103</v>
      </c>
      <c r="T833" s="3" t="s">
        <v>1132</v>
      </c>
      <c r="AC833" s="3"/>
      <c r="AE833" s="3" t="s">
        <v>3485</v>
      </c>
      <c r="AI833" s="3" t="s">
        <v>3486</v>
      </c>
      <c r="AL833"/>
      <c r="AO833"/>
      <c r="AP833"/>
      <c r="AQ833"/>
      <c r="BH833" s="98" t="s">
        <v>2708</v>
      </c>
      <c r="BQ833" s="28" t="s">
        <v>4455</v>
      </c>
      <c r="BS833" s="227" t="str">
        <f t="shared" si="28"/>
        <v xml:space="preserve">                </v>
      </c>
      <c r="CL833" s="28">
        <v>174</v>
      </c>
      <c r="CM833" s="28">
        <v>163</v>
      </c>
      <c r="CO833" s="3">
        <v>159</v>
      </c>
      <c r="DA833" s="3">
        <v>159</v>
      </c>
      <c r="GP833" s="2"/>
      <c r="MU833" s="29">
        <v>25.5</v>
      </c>
      <c r="MV833" s="29">
        <v>6.49</v>
      </c>
      <c r="MX833" s="29">
        <v>25.9</v>
      </c>
      <c r="NF833" s="29">
        <v>26.1</v>
      </c>
      <c r="VF833" s="3" t="s">
        <v>4869</v>
      </c>
      <c r="VG833"/>
      <c r="VH833"/>
      <c r="VI833"/>
      <c r="VJ833"/>
      <c r="WZ833" s="6" t="s">
        <v>1132</v>
      </c>
      <c r="XA833" s="6" t="s">
        <v>3485</v>
      </c>
      <c r="XD833" s="6" t="s">
        <v>3486</v>
      </c>
      <c r="XF833" s="6" t="s">
        <v>2461</v>
      </c>
      <c r="XG833" s="6" t="s">
        <v>1822</v>
      </c>
      <c r="XI833" s="6" t="s">
        <v>6325</v>
      </c>
      <c r="XK833"/>
      <c r="XL833" s="3" t="s">
        <v>1822</v>
      </c>
      <c r="XV833"/>
      <c r="YB833" s="3" t="s">
        <v>1013</v>
      </c>
      <c r="YJ833" s="3" t="s">
        <v>410</v>
      </c>
      <c r="YX833" s="3" t="s">
        <v>2461</v>
      </c>
      <c r="ZC833" s="3"/>
    </row>
    <row r="834" spans="6:686" ht="33" hidden="1" customHeight="1" x14ac:dyDescent="0.2">
      <c r="F834" s="4" t="s">
        <v>1000</v>
      </c>
      <c r="J834" s="80" t="s">
        <v>5429</v>
      </c>
      <c r="K834" s="6">
        <v>107</v>
      </c>
      <c r="M834" s="3" t="s">
        <v>952</v>
      </c>
      <c r="P834" s="3">
        <v>2</v>
      </c>
      <c r="Q834" s="6" t="s">
        <v>2327</v>
      </c>
      <c r="S834" s="3" t="s">
        <v>75</v>
      </c>
      <c r="T834" s="3" t="s">
        <v>534</v>
      </c>
      <c r="U834" s="3" t="s">
        <v>4978</v>
      </c>
      <c r="V834" s="3" t="s">
        <v>49</v>
      </c>
      <c r="W834" s="3" t="s">
        <v>2219</v>
      </c>
      <c r="Y834" s="3" t="s">
        <v>2229</v>
      </c>
      <c r="Z834" s="3" t="s">
        <v>2175</v>
      </c>
      <c r="AB834" s="6" t="s">
        <v>1837</v>
      </c>
      <c r="AC834" s="3" t="s">
        <v>145</v>
      </c>
      <c r="AD834" s="3" t="s">
        <v>3373</v>
      </c>
      <c r="AE834" s="3" t="s">
        <v>534</v>
      </c>
      <c r="AF834" s="3" t="s">
        <v>49</v>
      </c>
      <c r="AI834" s="3" t="s">
        <v>3374</v>
      </c>
      <c r="AJ834" s="3" t="s">
        <v>542</v>
      </c>
      <c r="AL834"/>
      <c r="AO834" s="28">
        <v>6</v>
      </c>
      <c r="AP834" s="28">
        <v>6</v>
      </c>
      <c r="AQ834" s="28">
        <v>90</v>
      </c>
      <c r="AR834" s="98" t="s">
        <v>2762</v>
      </c>
      <c r="AT834" s="98">
        <v>85</v>
      </c>
      <c r="AU834" s="98">
        <v>85</v>
      </c>
      <c r="AV834" s="98">
        <v>0</v>
      </c>
      <c r="AW834" s="98">
        <v>16</v>
      </c>
      <c r="AX834" s="98">
        <v>2</v>
      </c>
      <c r="AY834" s="226" t="s">
        <v>3020</v>
      </c>
      <c r="AZ834" s="28" t="s">
        <v>542</v>
      </c>
      <c r="BA834" s="28" t="s">
        <v>542</v>
      </c>
      <c r="BB834" s="28" t="s">
        <v>542</v>
      </c>
      <c r="BC834" s="28" t="s">
        <v>542</v>
      </c>
      <c r="BD834" s="28" t="s">
        <v>9</v>
      </c>
      <c r="BE834" s="28" t="s">
        <v>10</v>
      </c>
      <c r="BF834" s="28" t="s">
        <v>21</v>
      </c>
      <c r="BG834" s="28" t="s">
        <v>12</v>
      </c>
      <c r="BH834" s="98" t="s">
        <v>2708</v>
      </c>
      <c r="BI834" s="28" t="s">
        <v>1529</v>
      </c>
      <c r="BK834" s="28" t="s">
        <v>4262</v>
      </c>
      <c r="BL834" s="28" t="s">
        <v>448</v>
      </c>
      <c r="BM834" s="28">
        <v>6</v>
      </c>
      <c r="BN834" s="28" t="s">
        <v>448</v>
      </c>
      <c r="BO834" s="28" t="s">
        <v>448</v>
      </c>
      <c r="BQ834" s="28" t="s">
        <v>4455</v>
      </c>
      <c r="BR834" s="227" t="s">
        <v>494</v>
      </c>
      <c r="BS834" s="227" t="str">
        <f t="shared" si="28"/>
        <v xml:space="preserve">EDE-G EDE-R EDI-BD EDE-WC EDE-SC EDE-EC EDI-DT  EDI-B        </v>
      </c>
      <c r="BT834" s="28" t="s">
        <v>4392</v>
      </c>
      <c r="BU834" s="28" t="s">
        <v>761</v>
      </c>
      <c r="CE834" s="28" t="s">
        <v>4489</v>
      </c>
      <c r="CF834" s="28" t="s">
        <v>4488</v>
      </c>
      <c r="CJ834" s="118" t="s">
        <v>5429</v>
      </c>
      <c r="CL834" s="229" t="s">
        <v>4611</v>
      </c>
      <c r="CM834" s="229" t="s">
        <v>4613</v>
      </c>
      <c r="CN834" s="32" t="s">
        <v>4891</v>
      </c>
      <c r="CO834" s="32" t="s">
        <v>4613</v>
      </c>
      <c r="DD834" s="3" t="s">
        <v>4309</v>
      </c>
      <c r="DE834" s="3" t="s">
        <v>761</v>
      </c>
      <c r="DF834" s="3" t="s">
        <v>4309</v>
      </c>
      <c r="EJ834" s="3" t="s">
        <v>1778</v>
      </c>
      <c r="EK834" s="3" t="s">
        <v>1778</v>
      </c>
      <c r="EL834" s="3" t="s">
        <v>1778</v>
      </c>
      <c r="EM834" s="29">
        <v>14.4</v>
      </c>
      <c r="EN834" s="29">
        <v>7.1</v>
      </c>
      <c r="EP834" s="29">
        <v>11.5</v>
      </c>
      <c r="EQ834" s="29">
        <v>7.3</v>
      </c>
      <c r="EX834" s="29">
        <v>11.1</v>
      </c>
      <c r="EY834" s="29">
        <v>8</v>
      </c>
      <c r="EZ834" s="29"/>
      <c r="FO834" s="3" t="s">
        <v>4340</v>
      </c>
      <c r="FQ834" s="3" t="s">
        <v>4340</v>
      </c>
      <c r="FR834" s="3" t="s">
        <v>4164</v>
      </c>
      <c r="FS834" s="29">
        <v>2</v>
      </c>
      <c r="FT834" s="29">
        <v>1.4</v>
      </c>
      <c r="FV834" s="29">
        <v>1</v>
      </c>
      <c r="FW834" s="29">
        <v>1.2</v>
      </c>
      <c r="GC834" s="64"/>
      <c r="GD834" s="29">
        <v>1</v>
      </c>
      <c r="GE834" s="29">
        <v>1.1000000000000001</v>
      </c>
      <c r="GP834" s="2"/>
      <c r="HO834" s="3" t="s">
        <v>542</v>
      </c>
      <c r="HZ834" s="3" t="s">
        <v>4391</v>
      </c>
      <c r="IA834" s="3" t="s">
        <v>4391</v>
      </c>
      <c r="IB834" s="3" t="s">
        <v>4391</v>
      </c>
      <c r="IC834" s="29">
        <v>2.2000000000000002</v>
      </c>
      <c r="ID834" s="29">
        <v>1.3</v>
      </c>
      <c r="IF834" s="29">
        <v>1.5</v>
      </c>
      <c r="IG834" s="29">
        <v>1.3</v>
      </c>
      <c r="IM834" s="64"/>
      <c r="IN834" s="29">
        <v>1.3</v>
      </c>
      <c r="IO834" s="29">
        <v>1.4</v>
      </c>
      <c r="IZ834" s="3" t="s">
        <v>4310</v>
      </c>
      <c r="JA834" s="3" t="s">
        <v>4310</v>
      </c>
      <c r="JB834" s="3" t="s">
        <v>4310</v>
      </c>
      <c r="JC834" s="29">
        <v>2.5</v>
      </c>
      <c r="JD834" s="29">
        <v>1.4</v>
      </c>
      <c r="JF834" s="29">
        <v>1.9</v>
      </c>
      <c r="JG834" s="29">
        <v>1.5</v>
      </c>
      <c r="JM834" s="64"/>
      <c r="JN834" s="29">
        <v>1.6</v>
      </c>
      <c r="JO834" s="29">
        <v>1.5</v>
      </c>
      <c r="KW834" s="3" t="s">
        <v>4311</v>
      </c>
      <c r="KX834" s="3" t="s">
        <v>4311</v>
      </c>
      <c r="KY834" s="3" t="s">
        <v>4311</v>
      </c>
      <c r="KZ834" s="29">
        <v>1.2</v>
      </c>
      <c r="LA834" s="29">
        <v>1.1000000000000001</v>
      </c>
      <c r="LC834" s="29">
        <v>0.6</v>
      </c>
      <c r="LD834" s="29">
        <v>0.8</v>
      </c>
      <c r="LI834" s="29">
        <v>0.5</v>
      </c>
      <c r="LJ834" s="29">
        <v>0.7</v>
      </c>
      <c r="LU834" s="3" t="s">
        <v>4146</v>
      </c>
      <c r="LV834" s="3" t="s">
        <v>4146</v>
      </c>
      <c r="LW834" s="3" t="s">
        <v>4146</v>
      </c>
      <c r="LX834" s="29">
        <v>7.4</v>
      </c>
      <c r="LY834" s="29">
        <v>6.5</v>
      </c>
      <c r="LZ834" s="29">
        <v>5.4</v>
      </c>
      <c r="MA834" s="29">
        <v>6.2</v>
      </c>
      <c r="MF834" s="29">
        <v>5.5</v>
      </c>
      <c r="MG834" s="29">
        <v>6.4</v>
      </c>
      <c r="NP834" s="3" t="s">
        <v>4147</v>
      </c>
      <c r="NQ834" s="3" t="s">
        <v>4147</v>
      </c>
      <c r="NR834" s="3" t="s">
        <v>4147</v>
      </c>
      <c r="NS834" s="29">
        <v>2.1</v>
      </c>
      <c r="NT834" s="29">
        <v>3.5</v>
      </c>
      <c r="NV834" s="29">
        <v>0.9</v>
      </c>
      <c r="NW834" s="29">
        <v>1.5</v>
      </c>
      <c r="OC834" s="29">
        <v>0.7</v>
      </c>
      <c r="OD834" s="29">
        <v>1.3</v>
      </c>
      <c r="OE834" s="29"/>
      <c r="VF834" s="3" t="s">
        <v>4872</v>
      </c>
      <c r="VG834"/>
      <c r="VH834"/>
      <c r="VI834"/>
      <c r="VJ834" s="3"/>
      <c r="VO834" s="8" t="s">
        <v>6339</v>
      </c>
      <c r="VQ834" s="3" t="s">
        <v>952</v>
      </c>
      <c r="VR834" s="35" t="s">
        <v>952</v>
      </c>
      <c r="VS834" s="3" t="s">
        <v>952</v>
      </c>
      <c r="VT834" s="18" t="s">
        <v>952</v>
      </c>
      <c r="VV834" s="2" t="s">
        <v>6338</v>
      </c>
      <c r="VW834" s="2" t="s">
        <v>6206</v>
      </c>
      <c r="VX834" s="3" t="s">
        <v>6342</v>
      </c>
      <c r="VY834" s="91" t="s">
        <v>6339</v>
      </c>
      <c r="VZ834" s="3" t="s">
        <v>537</v>
      </c>
      <c r="WG834" s="7" t="s">
        <v>6340</v>
      </c>
      <c r="WN834" s="2" t="s">
        <v>6341</v>
      </c>
      <c r="WQ834" s="92" t="s">
        <v>537</v>
      </c>
      <c r="WS834" s="92" t="s">
        <v>537</v>
      </c>
      <c r="WT834" s="3" t="s">
        <v>776</v>
      </c>
      <c r="WU834" s="3" t="s">
        <v>5839</v>
      </c>
      <c r="WV834" s="7" t="s">
        <v>537</v>
      </c>
      <c r="WX834" s="18"/>
      <c r="WZ834" s="18" t="s">
        <v>534</v>
      </c>
      <c r="XA834" s="18" t="s">
        <v>534</v>
      </c>
      <c r="XB834" s="18" t="s">
        <v>49</v>
      </c>
      <c r="XC834" s="18"/>
      <c r="XD834" s="18" t="s">
        <v>3374</v>
      </c>
      <c r="XE834" s="18" t="s">
        <v>542</v>
      </c>
      <c r="XF834" s="18" t="s">
        <v>2470</v>
      </c>
      <c r="XG834" s="18" t="s">
        <v>1422</v>
      </c>
      <c r="XH834" s="18"/>
      <c r="XI834" s="18"/>
      <c r="XJ834" s="18"/>
      <c r="XK834" s="3" t="s">
        <v>169</v>
      </c>
      <c r="XL834" s="3" t="s">
        <v>1422</v>
      </c>
      <c r="XU834" s="3" t="s">
        <v>49</v>
      </c>
      <c r="XV834" s="3">
        <v>6</v>
      </c>
      <c r="XX834" s="3" t="s">
        <v>534</v>
      </c>
      <c r="XY834" s="3" t="s">
        <v>1422</v>
      </c>
      <c r="YB834" s="3" t="s">
        <v>534</v>
      </c>
      <c r="YI834" s="3" t="s">
        <v>786</v>
      </c>
      <c r="YJ834" s="3" t="s">
        <v>493</v>
      </c>
      <c r="YL834" s="3" t="s">
        <v>495</v>
      </c>
      <c r="YM834" s="3" t="s">
        <v>537</v>
      </c>
      <c r="YO834" s="3" t="s">
        <v>537</v>
      </c>
      <c r="YP834" s="3" t="s">
        <v>776</v>
      </c>
      <c r="YQ834" s="3" t="s">
        <v>3899</v>
      </c>
      <c r="YR834" s="3" t="s">
        <v>776</v>
      </c>
      <c r="YS834" s="3" t="s">
        <v>4978</v>
      </c>
      <c r="YT834" s="3" t="s">
        <v>49</v>
      </c>
      <c r="YU834" s="3" t="s">
        <v>4019</v>
      </c>
      <c r="YV834" s="3" t="s">
        <v>776</v>
      </c>
      <c r="YX834" s="3" t="s">
        <v>2470</v>
      </c>
      <c r="YY834" s="3" t="s">
        <v>2142</v>
      </c>
      <c r="ZA834" s="6" t="s">
        <v>1837</v>
      </c>
      <c r="ZB834" s="3" t="s">
        <v>145</v>
      </c>
      <c r="ZC834" s="3" t="s">
        <v>145</v>
      </c>
      <c r="ZD834" s="24" t="s">
        <v>1651</v>
      </c>
      <c r="ZH834" s="13" t="s">
        <v>750</v>
      </c>
      <c r="ZI834" s="3" t="s">
        <v>751</v>
      </c>
      <c r="ZJ834" s="3" t="s">
        <v>752</v>
      </c>
    </row>
    <row r="835" spans="6:686" ht="33" hidden="1" customHeight="1" x14ac:dyDescent="0.2">
      <c r="K835" s="6">
        <v>107</v>
      </c>
      <c r="T835" s="3" t="s">
        <v>1811</v>
      </c>
      <c r="AC835" s="3"/>
      <c r="AD835" s="3" t="s">
        <v>49</v>
      </c>
      <c r="AE835" s="3" t="s">
        <v>3375</v>
      </c>
      <c r="AF835" s="3" t="s">
        <v>49</v>
      </c>
      <c r="AI835" s="3" t="s">
        <v>3376</v>
      </c>
      <c r="AJ835" s="3" t="s">
        <v>542</v>
      </c>
      <c r="AL835"/>
      <c r="AO835"/>
      <c r="AP835"/>
      <c r="AQ835"/>
      <c r="BH835" s="98" t="s">
        <v>2708</v>
      </c>
      <c r="BQ835" s="28" t="s">
        <v>4455</v>
      </c>
      <c r="BS835" s="227" t="str">
        <f t="shared" si="28"/>
        <v xml:space="preserve">                </v>
      </c>
      <c r="CL835" s="229" t="s">
        <v>4612</v>
      </c>
      <c r="CM835" s="229" t="s">
        <v>4612</v>
      </c>
      <c r="CN835" s="32"/>
      <c r="CO835" s="32" t="s">
        <v>4612</v>
      </c>
      <c r="EM835" s="29">
        <v>14.2</v>
      </c>
      <c r="EN835" s="29">
        <v>6.7</v>
      </c>
      <c r="EP835" s="29">
        <v>14.5</v>
      </c>
      <c r="EQ835" s="29">
        <v>8.6</v>
      </c>
      <c r="EX835" s="29">
        <v>12.1</v>
      </c>
      <c r="EY835" s="29">
        <v>6.8</v>
      </c>
      <c r="EZ835" s="29"/>
      <c r="FS835" s="29">
        <v>1.5</v>
      </c>
      <c r="FT835" s="29">
        <v>1.2</v>
      </c>
      <c r="FV835" s="29">
        <v>1.4</v>
      </c>
      <c r="FW835" s="29">
        <v>1.2</v>
      </c>
      <c r="GC835" s="64"/>
      <c r="GD835" s="29">
        <v>1</v>
      </c>
      <c r="GE835" s="29">
        <v>1.2</v>
      </c>
      <c r="GP835" s="2"/>
      <c r="IC835" s="29">
        <v>1.9</v>
      </c>
      <c r="ID835" s="29">
        <v>1.1000000000000001</v>
      </c>
      <c r="IF835" s="29">
        <v>1.7</v>
      </c>
      <c r="IG835" s="29">
        <v>1.4</v>
      </c>
      <c r="IM835" s="64"/>
      <c r="IN835" s="29">
        <v>1.4</v>
      </c>
      <c r="IO835" s="29">
        <v>1.1000000000000001</v>
      </c>
      <c r="JC835" s="29">
        <v>2.2999999999999998</v>
      </c>
      <c r="JD835" s="29">
        <v>1.2</v>
      </c>
      <c r="JF835" s="29">
        <v>2</v>
      </c>
      <c r="JG835" s="29">
        <v>1.4</v>
      </c>
      <c r="JM835" s="64"/>
      <c r="JN835" s="29">
        <v>1.7</v>
      </c>
      <c r="JO835" s="29">
        <v>1.3</v>
      </c>
      <c r="KZ835" s="29">
        <v>0.9</v>
      </c>
      <c r="LA835" s="29">
        <v>1</v>
      </c>
      <c r="LC835" s="29">
        <v>0.9</v>
      </c>
      <c r="LD835" s="29">
        <v>1.1000000000000001</v>
      </c>
      <c r="LI835" s="29">
        <v>0.7</v>
      </c>
      <c r="LJ835" s="29">
        <v>0.9</v>
      </c>
      <c r="LX835" s="29">
        <v>7.4</v>
      </c>
      <c r="LY835" s="29">
        <v>5.7</v>
      </c>
      <c r="LZ835" s="29">
        <v>7.1</v>
      </c>
      <c r="MA835" s="29">
        <v>5.8</v>
      </c>
      <c r="MF835" s="29">
        <v>5.7</v>
      </c>
      <c r="MG835" s="29">
        <v>5.2</v>
      </c>
      <c r="NS835" s="29">
        <v>2</v>
      </c>
      <c r="NT835" s="29">
        <v>4.5</v>
      </c>
      <c r="NV835" s="29">
        <v>1.8</v>
      </c>
      <c r="NW835" s="29">
        <v>3.6</v>
      </c>
      <c r="OC835" s="29">
        <v>1.6</v>
      </c>
      <c r="OD835" s="29">
        <v>3.9</v>
      </c>
      <c r="OE835" s="29"/>
      <c r="VF835" s="3" t="s">
        <v>4872</v>
      </c>
      <c r="VG835"/>
      <c r="VH835"/>
      <c r="VI835"/>
      <c r="VJ835" s="3"/>
      <c r="VO835" s="8"/>
      <c r="VT835" s="18"/>
      <c r="WX835" s="18"/>
      <c r="WZ835" s="18" t="s">
        <v>1811</v>
      </c>
      <c r="XA835" s="18" t="s">
        <v>3375</v>
      </c>
      <c r="XB835" s="18" t="s">
        <v>49</v>
      </c>
      <c r="XC835" s="18"/>
      <c r="XD835" s="18" t="s">
        <v>3376</v>
      </c>
      <c r="XE835" s="18" t="s">
        <v>542</v>
      </c>
      <c r="XF835" s="18" t="s">
        <v>2471</v>
      </c>
      <c r="XG835" s="18" t="s">
        <v>1810</v>
      </c>
      <c r="XH835" s="18"/>
      <c r="XI835" s="18"/>
      <c r="XJ835" s="18"/>
      <c r="XK835"/>
      <c r="XL835" s="3" t="s">
        <v>1810</v>
      </c>
      <c r="XU835" s="3" t="s">
        <v>49</v>
      </c>
      <c r="XV835"/>
      <c r="XY835" s="3" t="s">
        <v>1013</v>
      </c>
      <c r="YB835" s="3" t="s">
        <v>1013</v>
      </c>
      <c r="YJ835" s="3" t="s">
        <v>493</v>
      </c>
      <c r="YX835" s="3" t="s">
        <v>2471</v>
      </c>
      <c r="ZC835" s="3"/>
    </row>
    <row r="836" spans="6:686" ht="33" hidden="1" customHeight="1" x14ac:dyDescent="0.2">
      <c r="F836" s="4" t="s">
        <v>4637</v>
      </c>
      <c r="K836" s="6">
        <v>111</v>
      </c>
      <c r="M836" s="3" t="s">
        <v>2204</v>
      </c>
      <c r="P836" s="3" t="s">
        <v>1253</v>
      </c>
      <c r="Q836" s="3" t="s">
        <v>2348</v>
      </c>
      <c r="S836" s="3" t="s">
        <v>1297</v>
      </c>
      <c r="T836" s="3" t="s">
        <v>1252</v>
      </c>
      <c r="U836" s="3" t="s">
        <v>49</v>
      </c>
      <c r="V836" s="3" t="s">
        <v>49</v>
      </c>
      <c r="W836" s="3" t="s">
        <v>2220</v>
      </c>
      <c r="X836" s="3"/>
      <c r="Y836" s="3" t="s">
        <v>2229</v>
      </c>
      <c r="Z836" s="3" t="s">
        <v>2166</v>
      </c>
      <c r="AA836" s="3" t="s">
        <v>2245</v>
      </c>
      <c r="AB836" s="6" t="s">
        <v>1837</v>
      </c>
      <c r="AC836" s="3" t="s">
        <v>145</v>
      </c>
      <c r="AD836" s="3" t="s">
        <v>3493</v>
      </c>
      <c r="AE836" s="3" t="s">
        <v>3494</v>
      </c>
      <c r="AF836" s="3" t="s">
        <v>49</v>
      </c>
      <c r="AI836" s="3" t="s">
        <v>3495</v>
      </c>
      <c r="AJ836" s="3" t="s">
        <v>542</v>
      </c>
      <c r="AL836"/>
      <c r="AO836"/>
      <c r="AP836" s="28">
        <v>6</v>
      </c>
      <c r="AQ836"/>
      <c r="AR836" s="28" t="s">
        <v>2762</v>
      </c>
      <c r="AS836" s="28"/>
      <c r="AT836" s="28" t="s">
        <v>3022</v>
      </c>
      <c r="AU836" s="28" t="s">
        <v>3022</v>
      </c>
      <c r="AV836" s="28">
        <v>0</v>
      </c>
      <c r="AW836" s="28" t="s">
        <v>49</v>
      </c>
      <c r="AX836" s="28" t="s">
        <v>49</v>
      </c>
      <c r="AY836" s="228" t="s">
        <v>3023</v>
      </c>
      <c r="AZ836" s="28" t="s">
        <v>542</v>
      </c>
      <c r="BA836" s="28" t="s">
        <v>542</v>
      </c>
      <c r="BB836" s="28" t="s">
        <v>542</v>
      </c>
      <c r="BC836" s="28" t="s">
        <v>542</v>
      </c>
      <c r="BH836" s="98" t="s">
        <v>2708</v>
      </c>
      <c r="BI836" s="28" t="s">
        <v>1529</v>
      </c>
      <c r="BK836" s="28" t="s">
        <v>1529</v>
      </c>
      <c r="BL836" s="28" t="s">
        <v>448</v>
      </c>
      <c r="BM836" s="28" t="s">
        <v>448</v>
      </c>
      <c r="BN836" s="28" t="s">
        <v>448</v>
      </c>
      <c r="BO836" s="28" t="s">
        <v>448</v>
      </c>
      <c r="BQ836" s="28" t="s">
        <v>4455</v>
      </c>
      <c r="BR836" s="227" t="s">
        <v>1364</v>
      </c>
      <c r="BS836" s="227" t="str">
        <f t="shared" si="28"/>
        <v xml:space="preserve">  EDI-2-BD    EDI-2-DT          </v>
      </c>
      <c r="BT836" s="28" t="s">
        <v>4395</v>
      </c>
      <c r="BU836" s="28" t="s">
        <v>8250</v>
      </c>
      <c r="BV836" s="28" t="s">
        <v>8251</v>
      </c>
      <c r="CE836" s="28" t="s">
        <v>4475</v>
      </c>
      <c r="CF836" s="246" t="s">
        <v>4497</v>
      </c>
      <c r="CL836" s="28">
        <v>153</v>
      </c>
      <c r="CM836" s="231" t="s">
        <v>2555</v>
      </c>
      <c r="EJ836" s="3" t="s">
        <v>4127</v>
      </c>
      <c r="EK836" s="3" t="s">
        <v>1778</v>
      </c>
      <c r="EL836" s="3" t="s">
        <v>1778</v>
      </c>
      <c r="GP836" s="2"/>
      <c r="HO836" s="3" t="s">
        <v>542</v>
      </c>
      <c r="LU836" s="3" t="s">
        <v>4153</v>
      </c>
      <c r="LV836" s="3" t="s">
        <v>4146</v>
      </c>
      <c r="LW836" s="3" t="s">
        <v>4146</v>
      </c>
      <c r="VF836" s="3" t="s">
        <v>5067</v>
      </c>
      <c r="VG836" s="3" t="s">
        <v>5144</v>
      </c>
      <c r="VH836"/>
      <c r="VI836"/>
      <c r="VQ836" s="3" t="s">
        <v>2204</v>
      </c>
      <c r="VR836" s="35" t="s">
        <v>2204</v>
      </c>
      <c r="VS836" s="3" t="s">
        <v>2204</v>
      </c>
      <c r="VT836" s="6" t="s">
        <v>2204</v>
      </c>
      <c r="VV836" s="2" t="s">
        <v>6353</v>
      </c>
      <c r="VW836" s="2" t="s">
        <v>6354</v>
      </c>
      <c r="VX836" s="3" t="s">
        <v>6356</v>
      </c>
      <c r="VZ836" s="3" t="s">
        <v>777</v>
      </c>
      <c r="WG836" s="7" t="s">
        <v>777</v>
      </c>
      <c r="WN836" s="2" t="s">
        <v>6355</v>
      </c>
      <c r="WQ836" s="91" t="s">
        <v>537</v>
      </c>
      <c r="WR836" s="91"/>
      <c r="WS836" s="91" t="s">
        <v>537</v>
      </c>
      <c r="WT836" s="3" t="s">
        <v>5839</v>
      </c>
      <c r="WU836" s="3" t="s">
        <v>5839</v>
      </c>
      <c r="WV836" s="7" t="s">
        <v>3901</v>
      </c>
      <c r="WW836" s="3" t="s">
        <v>4022</v>
      </c>
      <c r="WZ836" s="6" t="s">
        <v>1252</v>
      </c>
      <c r="XA836" s="6" t="s">
        <v>3494</v>
      </c>
      <c r="XB836" s="6" t="s">
        <v>49</v>
      </c>
      <c r="XD836" s="6" t="s">
        <v>3495</v>
      </c>
      <c r="XE836" s="6" t="s">
        <v>542</v>
      </c>
      <c r="XF836" s="6" t="s">
        <v>2474</v>
      </c>
      <c r="XG836" s="6" t="s">
        <v>801</v>
      </c>
      <c r="XI836" s="6" t="s">
        <v>801</v>
      </c>
      <c r="XK836"/>
      <c r="XL836" s="3" t="s">
        <v>801</v>
      </c>
      <c r="XU836" s="3" t="s">
        <v>49</v>
      </c>
      <c r="XV836" s="3">
        <v>6</v>
      </c>
      <c r="XY836" s="3" t="s">
        <v>801</v>
      </c>
      <c r="YB836" s="3" t="s">
        <v>801</v>
      </c>
      <c r="YC836" s="3" t="s">
        <v>2092</v>
      </c>
      <c r="YD836" s="3" t="s">
        <v>49</v>
      </c>
      <c r="YI836" s="3" t="s">
        <v>787</v>
      </c>
      <c r="YJ836" s="3" t="s">
        <v>1189</v>
      </c>
      <c r="YL836" s="3" t="s">
        <v>1255</v>
      </c>
      <c r="YM836" s="3" t="s">
        <v>537</v>
      </c>
      <c r="YO836" s="3" t="s">
        <v>537</v>
      </c>
      <c r="YP836" s="3" t="s">
        <v>2754</v>
      </c>
      <c r="YQ836" s="3" t="s">
        <v>3899</v>
      </c>
      <c r="YR836" s="3" t="s">
        <v>3901</v>
      </c>
      <c r="YS836" s="3" t="s">
        <v>49</v>
      </c>
      <c r="YT836" s="3" t="s">
        <v>49</v>
      </c>
      <c r="YU836" s="3" t="s">
        <v>4022</v>
      </c>
      <c r="YV836" s="3" t="s">
        <v>777</v>
      </c>
      <c r="YX836" s="3" t="s">
        <v>2474</v>
      </c>
      <c r="YY836" s="3" t="s">
        <v>2145</v>
      </c>
      <c r="ZA836" s="6" t="s">
        <v>1837</v>
      </c>
      <c r="ZC836" s="3" t="s">
        <v>1297</v>
      </c>
      <c r="ZH836" s="13" t="s">
        <v>1365</v>
      </c>
      <c r="ZI836" s="3" t="s">
        <v>854</v>
      </c>
      <c r="ZJ836" s="3" t="s">
        <v>1366</v>
      </c>
    </row>
    <row r="837" spans="6:686" ht="33" hidden="1" customHeight="1" x14ac:dyDescent="0.2">
      <c r="K837" s="6">
        <v>111</v>
      </c>
      <c r="Q837" s="3"/>
      <c r="T837" s="3" t="s">
        <v>1254</v>
      </c>
      <c r="X837" s="3"/>
      <c r="AC837" s="3"/>
      <c r="AE837" s="3" t="s">
        <v>1254</v>
      </c>
      <c r="AI837" s="3" t="s">
        <v>3496</v>
      </c>
      <c r="AL837"/>
      <c r="AO837"/>
      <c r="AP837" s="28">
        <v>4</v>
      </c>
      <c r="AQ837" s="28">
        <v>1.5</v>
      </c>
      <c r="AR837" s="28"/>
      <c r="AS837" s="28"/>
      <c r="AT837" s="28"/>
      <c r="AU837" s="28"/>
      <c r="AV837" s="28"/>
      <c r="AW837" s="28"/>
      <c r="AX837" s="28"/>
      <c r="AY837" s="228"/>
      <c r="BH837" s="98" t="s">
        <v>2708</v>
      </c>
      <c r="BQ837" s="28" t="s">
        <v>4455</v>
      </c>
      <c r="BS837" s="227" t="str">
        <f t="shared" si="28"/>
        <v xml:space="preserve">                </v>
      </c>
      <c r="CL837" s="28">
        <v>159</v>
      </c>
      <c r="GP837" s="2"/>
      <c r="VF837" s="3" t="s">
        <v>5067</v>
      </c>
      <c r="VG837" s="3" t="s">
        <v>5144</v>
      </c>
      <c r="VH837"/>
      <c r="VI837"/>
      <c r="WZ837" s="6" t="s">
        <v>1254</v>
      </c>
      <c r="XA837" s="6" t="s">
        <v>1254</v>
      </c>
      <c r="XD837" s="6" t="s">
        <v>3496</v>
      </c>
      <c r="XF837" s="6" t="s">
        <v>2475</v>
      </c>
      <c r="XG837" s="6" t="s">
        <v>1013</v>
      </c>
      <c r="XI837" s="6" t="s">
        <v>6357</v>
      </c>
      <c r="XK837"/>
      <c r="XL837" s="3" t="s">
        <v>1013</v>
      </c>
      <c r="XV837" s="3">
        <v>4</v>
      </c>
      <c r="XY837" s="3" t="s">
        <v>1013</v>
      </c>
      <c r="YB837" s="3" t="s">
        <v>1013</v>
      </c>
      <c r="YJ837" s="3" t="s">
        <v>1189</v>
      </c>
      <c r="YX837" s="3" t="s">
        <v>2475</v>
      </c>
      <c r="ZC837" s="3"/>
    </row>
    <row r="838" spans="6:686" ht="33" hidden="1" customHeight="1" x14ac:dyDescent="0.2">
      <c r="F838" s="4" t="s">
        <v>1260</v>
      </c>
      <c r="K838" s="6">
        <v>112</v>
      </c>
      <c r="M838" s="3" t="s">
        <v>2205</v>
      </c>
      <c r="P838" s="3">
        <v>5</v>
      </c>
      <c r="Q838" s="3" t="s">
        <v>2349</v>
      </c>
      <c r="S838" s="3" t="s">
        <v>75</v>
      </c>
      <c r="T838" s="3" t="s">
        <v>1258</v>
      </c>
      <c r="U838" s="3" t="s">
        <v>873</v>
      </c>
      <c r="V838" s="3" t="s">
        <v>49</v>
      </c>
      <c r="W838" s="3" t="s">
        <v>2114</v>
      </c>
      <c r="X838" s="3"/>
      <c r="Y838" s="3" t="s">
        <v>2229</v>
      </c>
      <c r="Z838" s="3" t="s">
        <v>2166</v>
      </c>
      <c r="AA838" s="3" t="s">
        <v>2295</v>
      </c>
      <c r="AB838" s="6" t="s">
        <v>1837</v>
      </c>
      <c r="AC838" s="3" t="s">
        <v>145</v>
      </c>
      <c r="AD838" s="3" t="s">
        <v>3500</v>
      </c>
      <c r="AE838" s="3" t="s">
        <v>3501</v>
      </c>
      <c r="AF838" s="3" t="s">
        <v>49</v>
      </c>
      <c r="AI838" s="3" t="s">
        <v>3497</v>
      </c>
      <c r="AJ838" s="3" t="s">
        <v>542</v>
      </c>
      <c r="AL838"/>
      <c r="AO838"/>
      <c r="AP838" s="28">
        <v>1</v>
      </c>
      <c r="AQ838" s="28">
        <v>7</v>
      </c>
      <c r="AR838" s="28" t="s">
        <v>2762</v>
      </c>
      <c r="AS838" s="28"/>
      <c r="AT838" s="28" t="s">
        <v>3024</v>
      </c>
      <c r="AU838" s="28" t="s">
        <v>3024</v>
      </c>
      <c r="AV838" s="28">
        <v>0</v>
      </c>
      <c r="AW838" s="28" t="s">
        <v>49</v>
      </c>
      <c r="AX838" s="28" t="s">
        <v>49</v>
      </c>
      <c r="AY838" s="228" t="s">
        <v>2721</v>
      </c>
      <c r="AZ838" s="28" t="s">
        <v>542</v>
      </c>
      <c r="BA838" s="28" t="s">
        <v>542</v>
      </c>
      <c r="BB838" s="28" t="s">
        <v>542</v>
      </c>
      <c r="BC838" s="28" t="s">
        <v>542</v>
      </c>
      <c r="BH838" s="98" t="s">
        <v>2708</v>
      </c>
      <c r="BI838" s="28" t="s">
        <v>1529</v>
      </c>
      <c r="BK838" s="28" t="s">
        <v>1529</v>
      </c>
      <c r="BL838" s="28" t="s">
        <v>448</v>
      </c>
      <c r="BM838" s="28" t="s">
        <v>448</v>
      </c>
      <c r="BN838" s="28" t="s">
        <v>448</v>
      </c>
      <c r="BO838" s="28" t="s">
        <v>448</v>
      </c>
      <c r="BQ838" s="28" t="s">
        <v>4455</v>
      </c>
      <c r="BR838" s="227" t="s">
        <v>1367</v>
      </c>
      <c r="BS838" s="227" t="str">
        <f t="shared" si="28"/>
        <v xml:space="preserve">                </v>
      </c>
      <c r="BT838" s="28" t="s">
        <v>4396</v>
      </c>
      <c r="BU838" s="28" t="s">
        <v>7700</v>
      </c>
      <c r="CE838" s="28" t="s">
        <v>4460</v>
      </c>
      <c r="CF838" s="28" t="s">
        <v>4492</v>
      </c>
      <c r="CL838" s="28">
        <v>25</v>
      </c>
      <c r="GP838" s="2"/>
      <c r="HO838" s="3" t="s">
        <v>542</v>
      </c>
      <c r="VF838" s="3" t="s">
        <v>4700</v>
      </c>
      <c r="VG838" s="3" t="s">
        <v>5145</v>
      </c>
      <c r="VH838"/>
      <c r="VI838"/>
      <c r="VQ838" s="3" t="s">
        <v>2205</v>
      </c>
      <c r="VR838" s="3" t="s">
        <v>2205</v>
      </c>
      <c r="VS838" s="3" t="s">
        <v>2205</v>
      </c>
      <c r="VT838" s="6" t="s">
        <v>2205</v>
      </c>
      <c r="VX838" s="3" t="s">
        <v>6358</v>
      </c>
      <c r="VZ838" s="3" t="s">
        <v>537</v>
      </c>
      <c r="WG838" s="7" t="s">
        <v>537</v>
      </c>
      <c r="WQ838" s="92" t="s">
        <v>537</v>
      </c>
      <c r="WR838" s="92"/>
      <c r="WS838" s="92" t="s">
        <v>537</v>
      </c>
      <c r="WT838" s="3" t="s">
        <v>537</v>
      </c>
      <c r="WU838" s="3" t="s">
        <v>3923</v>
      </c>
      <c r="WV838" s="7" t="s">
        <v>3922</v>
      </c>
      <c r="WZ838" s="6" t="s">
        <v>1258</v>
      </c>
      <c r="XA838" s="6" t="s">
        <v>3501</v>
      </c>
      <c r="XB838" s="6" t="s">
        <v>49</v>
      </c>
      <c r="XD838" s="6" t="s">
        <v>3497</v>
      </c>
      <c r="XE838" s="6" t="s">
        <v>542</v>
      </c>
      <c r="XF838" s="6" t="s">
        <v>2476</v>
      </c>
      <c r="XG838" s="6" t="s">
        <v>1223</v>
      </c>
      <c r="XI838" s="6" t="s">
        <v>1223</v>
      </c>
      <c r="XK838"/>
      <c r="XL838" s="3" t="s">
        <v>1223</v>
      </c>
      <c r="XU838" s="3" t="s">
        <v>49</v>
      </c>
      <c r="XV838" s="3">
        <v>1</v>
      </c>
      <c r="XY838" s="3" t="s">
        <v>1223</v>
      </c>
      <c r="YB838" s="3" t="s">
        <v>1223</v>
      </c>
      <c r="YI838" s="3" t="s">
        <v>787</v>
      </c>
      <c r="YJ838" s="3" t="s">
        <v>1190</v>
      </c>
      <c r="YL838" s="3" t="s">
        <v>1259</v>
      </c>
      <c r="YM838" s="3" t="s">
        <v>537</v>
      </c>
      <c r="YO838" s="3" t="s">
        <v>537</v>
      </c>
      <c r="YP838" s="3" t="s">
        <v>537</v>
      </c>
      <c r="YQ838" s="3" t="s">
        <v>3923</v>
      </c>
      <c r="YR838" s="3" t="s">
        <v>3922</v>
      </c>
      <c r="YS838" s="3" t="s">
        <v>873</v>
      </c>
      <c r="YT838" s="3" t="s">
        <v>49</v>
      </c>
      <c r="YU838" s="3" t="s">
        <v>4023</v>
      </c>
      <c r="YV838" s="3" t="s">
        <v>537</v>
      </c>
      <c r="YX838" s="3" t="s">
        <v>2476</v>
      </c>
      <c r="YY838" s="3" t="s">
        <v>2114</v>
      </c>
      <c r="ZA838" s="6" t="s">
        <v>1837</v>
      </c>
      <c r="ZC838" s="3" t="s">
        <v>1969</v>
      </c>
      <c r="ZH838" s="13" t="s">
        <v>1368</v>
      </c>
      <c r="ZI838" s="3" t="s">
        <v>49</v>
      </c>
      <c r="ZJ838" s="3" t="s">
        <v>1369</v>
      </c>
    </row>
    <row r="839" spans="6:686" ht="33" hidden="1" customHeight="1" x14ac:dyDescent="0.2">
      <c r="K839" s="6">
        <v>112</v>
      </c>
      <c r="T839" s="3" t="s">
        <v>1256</v>
      </c>
      <c r="AC839" s="3"/>
      <c r="AE839" s="3" t="s">
        <v>3502</v>
      </c>
      <c r="AF839" s="3" t="s">
        <v>49</v>
      </c>
      <c r="AI839" s="3" t="s">
        <v>3498</v>
      </c>
      <c r="AL839"/>
      <c r="AO839"/>
      <c r="AP839" s="28">
        <v>1</v>
      </c>
      <c r="AQ839" s="28">
        <v>7</v>
      </c>
      <c r="BH839" s="98" t="s">
        <v>2708</v>
      </c>
      <c r="BQ839" s="28" t="s">
        <v>4455</v>
      </c>
      <c r="BS839" s="227" t="str">
        <f t="shared" si="28"/>
        <v xml:space="preserve">                </v>
      </c>
      <c r="CL839" s="28">
        <v>25</v>
      </c>
      <c r="GP839" s="2"/>
      <c r="VF839" s="3" t="s">
        <v>4700</v>
      </c>
      <c r="VG839" s="3" t="s">
        <v>5145</v>
      </c>
      <c r="VH839"/>
      <c r="VI839"/>
      <c r="WZ839" s="6" t="s">
        <v>1256</v>
      </c>
      <c r="XA839" s="6" t="s">
        <v>3502</v>
      </c>
      <c r="XB839" s="6" t="s">
        <v>49</v>
      </c>
      <c r="XD839" s="6" t="s">
        <v>3498</v>
      </c>
      <c r="XF839" s="6" t="s">
        <v>2476</v>
      </c>
      <c r="XG839" s="6" t="s">
        <v>1223</v>
      </c>
      <c r="XI839" s="6" t="s">
        <v>1223</v>
      </c>
      <c r="XK839"/>
      <c r="XL839" s="3" t="s">
        <v>1223</v>
      </c>
      <c r="XU839" s="3" t="s">
        <v>49</v>
      </c>
      <c r="XV839" s="3">
        <v>1</v>
      </c>
      <c r="XY839" s="3" t="s">
        <v>1444</v>
      </c>
      <c r="YB839" s="3" t="s">
        <v>1467</v>
      </c>
      <c r="YJ839" s="3" t="s">
        <v>1190</v>
      </c>
      <c r="YX839" s="3" t="s">
        <v>2476</v>
      </c>
      <c r="ZC839" s="3"/>
    </row>
    <row r="840" spans="6:686" ht="33" hidden="1" customHeight="1" x14ac:dyDescent="0.2">
      <c r="F840" s="4" t="s">
        <v>1413</v>
      </c>
      <c r="K840" s="6">
        <v>112</v>
      </c>
      <c r="T840" s="3" t="s">
        <v>1257</v>
      </c>
      <c r="AC840" s="3"/>
      <c r="AE840" s="3" t="s">
        <v>3502</v>
      </c>
      <c r="AF840" s="3" t="s">
        <v>49</v>
      </c>
      <c r="AI840" s="3" t="s">
        <v>3499</v>
      </c>
      <c r="AL840"/>
      <c r="AO840"/>
      <c r="AP840" s="28">
        <v>1</v>
      </c>
      <c r="AQ840" s="28">
        <v>7</v>
      </c>
      <c r="BH840" s="98" t="s">
        <v>2708</v>
      </c>
      <c r="BQ840" s="28" t="s">
        <v>4455</v>
      </c>
      <c r="BS840" s="227" t="str">
        <f t="shared" si="28"/>
        <v xml:space="preserve">                </v>
      </c>
      <c r="CL840" s="28">
        <v>25</v>
      </c>
      <c r="GP840" s="2"/>
      <c r="VF840" s="3" t="s">
        <v>4700</v>
      </c>
      <c r="VG840" s="3" t="s">
        <v>5145</v>
      </c>
      <c r="VH840"/>
      <c r="VI840"/>
      <c r="WZ840" s="6" t="s">
        <v>1257</v>
      </c>
      <c r="XA840" s="6" t="s">
        <v>3502</v>
      </c>
      <c r="XB840" s="6" t="s">
        <v>49</v>
      </c>
      <c r="XD840" s="6" t="s">
        <v>3499</v>
      </c>
      <c r="XF840" s="6" t="s">
        <v>2476</v>
      </c>
      <c r="XG840" s="6" t="s">
        <v>1223</v>
      </c>
      <c r="XI840" s="6" t="s">
        <v>1223</v>
      </c>
      <c r="XK840"/>
      <c r="XL840" s="3" t="s">
        <v>1223</v>
      </c>
      <c r="XU840" s="3" t="s">
        <v>49</v>
      </c>
      <c r="XV840" s="3">
        <v>1</v>
      </c>
      <c r="XY840" s="3" t="s">
        <v>1444</v>
      </c>
      <c r="YB840" s="3" t="s">
        <v>1223</v>
      </c>
      <c r="YJ840" s="3" t="s">
        <v>1190</v>
      </c>
      <c r="YX840" s="3" t="s">
        <v>2476</v>
      </c>
      <c r="ZC840" s="3"/>
    </row>
    <row r="841" spans="6:686" ht="33" hidden="1" customHeight="1" x14ac:dyDescent="0.2">
      <c r="K841" s="6">
        <v>112</v>
      </c>
      <c r="T841" s="3" t="s">
        <v>1442</v>
      </c>
      <c r="AC841" s="3"/>
      <c r="AE841" s="3" t="s">
        <v>1442</v>
      </c>
      <c r="AL841"/>
      <c r="AO841"/>
      <c r="AP841" s="28">
        <v>1</v>
      </c>
      <c r="AQ841" s="28">
        <v>6.7</v>
      </c>
      <c r="BH841" s="98" t="s">
        <v>2708</v>
      </c>
      <c r="BQ841" s="28" t="s">
        <v>4455</v>
      </c>
      <c r="BS841" s="227" t="str">
        <f t="shared" si="28"/>
        <v xml:space="preserve">                </v>
      </c>
      <c r="CL841" s="28">
        <v>25</v>
      </c>
      <c r="GP841" s="2"/>
      <c r="VF841" s="3" t="s">
        <v>4700</v>
      </c>
      <c r="VG841" s="3" t="s">
        <v>5145</v>
      </c>
      <c r="VH841"/>
      <c r="VI841"/>
      <c r="WZ841" s="6" t="s">
        <v>1442</v>
      </c>
      <c r="XA841" s="6" t="s">
        <v>1442</v>
      </c>
      <c r="XF841" s="6" t="s">
        <v>2477</v>
      </c>
      <c r="XG841" s="6" t="s">
        <v>1013</v>
      </c>
      <c r="XI841" s="6" t="s">
        <v>5862</v>
      </c>
      <c r="XK841"/>
      <c r="XL841" s="3" t="s">
        <v>1013</v>
      </c>
      <c r="XV841" s="3">
        <v>1</v>
      </c>
      <c r="XY841" s="3" t="s">
        <v>1013</v>
      </c>
      <c r="YB841" s="3" t="s">
        <v>1013</v>
      </c>
      <c r="YJ841" s="3" t="s">
        <v>1190</v>
      </c>
      <c r="YX841" s="3" t="s">
        <v>2477</v>
      </c>
      <c r="ZC841" s="3"/>
    </row>
    <row r="842" spans="6:686" ht="33" hidden="1" customHeight="1" x14ac:dyDescent="0.2">
      <c r="K842" s="6">
        <v>112</v>
      </c>
      <c r="T842" s="3" t="s">
        <v>1443</v>
      </c>
      <c r="AC842" s="3"/>
      <c r="AE842" s="3" t="s">
        <v>1443</v>
      </c>
      <c r="AL842"/>
      <c r="AO842"/>
      <c r="AP842" s="28">
        <v>1</v>
      </c>
      <c r="AQ842" s="28">
        <v>6.7</v>
      </c>
      <c r="BH842" s="98" t="s">
        <v>2708</v>
      </c>
      <c r="BQ842" s="28" t="s">
        <v>4455</v>
      </c>
      <c r="BS842" s="227" t="str">
        <f t="shared" si="28"/>
        <v xml:space="preserve">                </v>
      </c>
      <c r="CL842" s="28">
        <v>25</v>
      </c>
      <c r="GP842" s="2"/>
      <c r="VF842" s="3" t="s">
        <v>4700</v>
      </c>
      <c r="VG842" s="3" t="s">
        <v>5145</v>
      </c>
      <c r="VH842"/>
      <c r="VI842"/>
      <c r="WZ842" s="6" t="s">
        <v>1443</v>
      </c>
      <c r="XA842" s="6" t="s">
        <v>1443</v>
      </c>
      <c r="XF842" s="6" t="s">
        <v>2478</v>
      </c>
      <c r="XG842" s="6" t="s">
        <v>1013</v>
      </c>
      <c r="XI842" s="6" t="s">
        <v>6351</v>
      </c>
      <c r="XK842"/>
      <c r="XL842" s="3" t="s">
        <v>1013</v>
      </c>
      <c r="XV842" s="3">
        <v>1</v>
      </c>
      <c r="XY842" s="3" t="s">
        <v>1013</v>
      </c>
      <c r="YB842" s="3" t="s">
        <v>1013</v>
      </c>
      <c r="YJ842" s="3" t="s">
        <v>1190</v>
      </c>
      <c r="YX842" s="3" t="s">
        <v>2478</v>
      </c>
      <c r="ZC842" s="3"/>
    </row>
    <row r="843" spans="6:686" ht="33" hidden="1" customHeight="1" x14ac:dyDescent="0.2">
      <c r="F843" s="4" t="s">
        <v>4614</v>
      </c>
      <c r="J843" s="80" t="s">
        <v>5426</v>
      </c>
      <c r="K843" s="6">
        <v>113</v>
      </c>
      <c r="M843" s="3" t="s">
        <v>943</v>
      </c>
      <c r="P843" s="3">
        <v>2</v>
      </c>
      <c r="Q843" s="6" t="s">
        <v>2350</v>
      </c>
      <c r="S843" s="3" t="s">
        <v>75</v>
      </c>
      <c r="T843" s="3" t="s">
        <v>1141</v>
      </c>
      <c r="U843" s="3" t="s">
        <v>418</v>
      </c>
      <c r="V843" s="3" t="s">
        <v>419</v>
      </c>
      <c r="W843" s="3" t="s">
        <v>2213</v>
      </c>
      <c r="X843" s="6" t="s">
        <v>2170</v>
      </c>
      <c r="Y843" s="3" t="s">
        <v>2229</v>
      </c>
      <c r="Z843" s="3" t="s">
        <v>2166</v>
      </c>
      <c r="AA843" s="3" t="s">
        <v>2232</v>
      </c>
      <c r="AB843" s="6" t="s">
        <v>1837</v>
      </c>
      <c r="AC843" s="3" t="s">
        <v>145</v>
      </c>
      <c r="AD843" s="3" t="s">
        <v>3508</v>
      </c>
      <c r="AE843" s="3" t="s">
        <v>3504</v>
      </c>
      <c r="AF843" s="3" t="s">
        <v>3503</v>
      </c>
      <c r="AI843" s="3" t="s">
        <v>3506</v>
      </c>
      <c r="AJ843" s="3" t="s">
        <v>542</v>
      </c>
      <c r="AL843"/>
      <c r="AN843" s="91"/>
      <c r="AO843" s="28">
        <v>6</v>
      </c>
      <c r="AP843" s="28">
        <v>3</v>
      </c>
      <c r="AQ843"/>
      <c r="AR843" s="98" t="s">
        <v>2762</v>
      </c>
      <c r="AT843" s="98">
        <v>82</v>
      </c>
      <c r="AU843" s="98">
        <v>82</v>
      </c>
      <c r="AV843" s="98">
        <v>0</v>
      </c>
      <c r="AW843" s="98" t="s">
        <v>49</v>
      </c>
      <c r="AX843" s="98" t="s">
        <v>49</v>
      </c>
      <c r="AY843" s="226" t="s">
        <v>2720</v>
      </c>
      <c r="AZ843" s="28" t="s">
        <v>557</v>
      </c>
      <c r="BA843" s="28" t="s">
        <v>557</v>
      </c>
      <c r="BB843" s="28" t="s">
        <v>542</v>
      </c>
      <c r="BC843" s="28" t="s">
        <v>722</v>
      </c>
      <c r="BD843" s="28" t="s">
        <v>142</v>
      </c>
      <c r="BE843" s="28" t="s">
        <v>10</v>
      </c>
      <c r="BF843" s="28" t="s">
        <v>26</v>
      </c>
      <c r="BG843" s="28" t="s">
        <v>12</v>
      </c>
      <c r="BH843" s="98" t="s">
        <v>2708</v>
      </c>
      <c r="BI843" s="28" t="s">
        <v>1529</v>
      </c>
      <c r="BK843" s="28" t="s">
        <v>1529</v>
      </c>
      <c r="BL843" s="28" t="s">
        <v>445</v>
      </c>
      <c r="BQ843" s="28" t="s">
        <v>4455</v>
      </c>
      <c r="BR843" s="227" t="s">
        <v>420</v>
      </c>
      <c r="BS843" s="227" t="str">
        <f t="shared" si="28"/>
        <v xml:space="preserve">       BMI         </v>
      </c>
      <c r="BT843" s="28" t="s">
        <v>4397</v>
      </c>
      <c r="BU843" s="28" t="s">
        <v>4576</v>
      </c>
      <c r="CE843" s="28" t="s">
        <v>4475</v>
      </c>
      <c r="CF843" s="28" t="s">
        <v>4460</v>
      </c>
      <c r="CJ843" s="118" t="s">
        <v>5426</v>
      </c>
      <c r="CL843" s="229"/>
      <c r="CN843" s="3" t="s">
        <v>4887</v>
      </c>
      <c r="GP843" s="2"/>
      <c r="HO843" s="3" t="s">
        <v>542</v>
      </c>
      <c r="MS843" s="3" t="s">
        <v>4104</v>
      </c>
      <c r="MT843" s="3" t="s">
        <v>4104</v>
      </c>
      <c r="MU843" s="29">
        <v>23.75</v>
      </c>
      <c r="MV843" s="29">
        <v>2.33</v>
      </c>
      <c r="MX843" s="29">
        <v>23.38</v>
      </c>
      <c r="MY843" s="29">
        <v>2.19</v>
      </c>
      <c r="NB843" s="29">
        <v>23.38</v>
      </c>
      <c r="NC843" s="29">
        <v>2.2400000000000002</v>
      </c>
      <c r="VF843" s="3" t="s">
        <v>4699</v>
      </c>
      <c r="VG843" s="3" t="s">
        <v>5146</v>
      </c>
      <c r="VH843"/>
      <c r="VI843"/>
      <c r="VO843" s="8" t="s">
        <v>6359</v>
      </c>
      <c r="VQ843" s="3" t="s">
        <v>943</v>
      </c>
      <c r="VR843" s="91" t="s">
        <v>943</v>
      </c>
      <c r="VS843" s="91" t="s">
        <v>943</v>
      </c>
      <c r="VT843" s="18" t="s">
        <v>943</v>
      </c>
      <c r="VV843" s="99"/>
      <c r="VW843" s="99"/>
      <c r="VX843" s="91"/>
      <c r="VY843" s="91" t="s">
        <v>6359</v>
      </c>
      <c r="VZ843" s="91"/>
      <c r="WA843" s="91"/>
      <c r="WC843" s="91"/>
      <c r="WD843" s="91"/>
      <c r="WE843" s="91"/>
      <c r="WF843" s="91"/>
      <c r="WG843" s="99"/>
      <c r="WN843" s="99"/>
      <c r="WO843" s="99"/>
      <c r="WQ843" s="91" t="s">
        <v>537</v>
      </c>
      <c r="WR843" s="91" t="s">
        <v>537</v>
      </c>
      <c r="WS843" s="91"/>
      <c r="WT843" s="91" t="s">
        <v>5839</v>
      </c>
      <c r="WU843" s="91" t="s">
        <v>5839</v>
      </c>
      <c r="WV843" s="99" t="s">
        <v>537</v>
      </c>
      <c r="WW843" s="91" t="s">
        <v>6360</v>
      </c>
      <c r="WX843" s="18"/>
      <c r="WZ843" s="18" t="s">
        <v>1141</v>
      </c>
      <c r="XA843" s="18" t="s">
        <v>3504</v>
      </c>
      <c r="XB843" s="18" t="s">
        <v>3503</v>
      </c>
      <c r="XC843" s="18"/>
      <c r="XD843" s="18" t="s">
        <v>3506</v>
      </c>
      <c r="XE843" s="18" t="s">
        <v>542</v>
      </c>
      <c r="XF843" s="18" t="s">
        <v>422</v>
      </c>
      <c r="XG843" s="18" t="s">
        <v>1415</v>
      </c>
      <c r="XH843" s="18"/>
      <c r="XI843" s="18"/>
      <c r="XJ843" s="18"/>
      <c r="XK843" s="3" t="s">
        <v>422</v>
      </c>
      <c r="XL843" s="3" t="s">
        <v>1415</v>
      </c>
      <c r="XU843" s="3" t="s">
        <v>3503</v>
      </c>
      <c r="XV843" s="3">
        <v>3</v>
      </c>
      <c r="XX843" s="3" t="s">
        <v>793</v>
      </c>
      <c r="YB843" s="3" t="s">
        <v>793</v>
      </c>
      <c r="YI843" s="3" t="s">
        <v>786</v>
      </c>
      <c r="YJ843" s="3" t="s">
        <v>416</v>
      </c>
      <c r="YL843" s="3" t="s">
        <v>421</v>
      </c>
      <c r="YM843" s="3" t="s">
        <v>537</v>
      </c>
      <c r="YN843" s="3" t="s">
        <v>537</v>
      </c>
      <c r="YP843" s="3" t="s">
        <v>2751</v>
      </c>
      <c r="YQ843" s="3" t="s">
        <v>3899</v>
      </c>
      <c r="YR843" s="3" t="s">
        <v>3901</v>
      </c>
      <c r="YS843" s="3" t="s">
        <v>418</v>
      </c>
      <c r="YT843" s="3" t="s">
        <v>419</v>
      </c>
      <c r="YU843" s="3" t="s">
        <v>4024</v>
      </c>
      <c r="YV843" s="3" t="s">
        <v>537</v>
      </c>
      <c r="YX843" s="3" t="s">
        <v>422</v>
      </c>
      <c r="YY843" s="3" t="s">
        <v>2146</v>
      </c>
      <c r="ZB843" s="3" t="s">
        <v>3</v>
      </c>
      <c r="ZC843" s="3"/>
      <c r="ZD843" s="24" t="s">
        <v>417</v>
      </c>
      <c r="ZH843" s="13" t="s">
        <v>721</v>
      </c>
      <c r="ZI843" s="3" t="s">
        <v>49</v>
      </c>
      <c r="ZJ843" s="3" t="s">
        <v>49</v>
      </c>
    </row>
    <row r="844" spans="6:686" ht="33" hidden="1" customHeight="1" x14ac:dyDescent="0.2">
      <c r="K844" s="6">
        <v>113</v>
      </c>
      <c r="T844" s="3" t="s">
        <v>1006</v>
      </c>
      <c r="AC844" s="3"/>
      <c r="AE844" s="3" t="s">
        <v>3505</v>
      </c>
      <c r="AI844" s="3" t="s">
        <v>3507</v>
      </c>
      <c r="AL844"/>
      <c r="AO844"/>
      <c r="AP844" s="28">
        <v>2</v>
      </c>
      <c r="AQ844"/>
      <c r="BH844" s="98" t="s">
        <v>2708</v>
      </c>
      <c r="BQ844" s="28" t="s">
        <v>4455</v>
      </c>
      <c r="BS844" s="227" t="str">
        <f t="shared" si="28"/>
        <v xml:space="preserve">                </v>
      </c>
      <c r="CL844" s="229"/>
      <c r="GP844" s="2"/>
      <c r="MU844" s="29">
        <v>23.89</v>
      </c>
      <c r="MV844" s="29">
        <v>2.16</v>
      </c>
      <c r="MX844" s="29">
        <v>24</v>
      </c>
      <c r="MY844" s="29">
        <v>2.41</v>
      </c>
      <c r="NB844" s="29">
        <v>23.8</v>
      </c>
      <c r="NC844" s="29">
        <v>2.42</v>
      </c>
      <c r="VF844" s="3" t="s">
        <v>5035</v>
      </c>
      <c r="VG844" s="3" t="s">
        <v>5146</v>
      </c>
      <c r="VH844"/>
      <c r="VI844"/>
      <c r="VO844" s="8"/>
      <c r="VT844" s="18"/>
      <c r="WX844" s="18"/>
      <c r="WZ844" s="18" t="s">
        <v>1006</v>
      </c>
      <c r="XA844" s="18" t="s">
        <v>3505</v>
      </c>
      <c r="XB844" s="18"/>
      <c r="XC844" s="18"/>
      <c r="XD844" s="18" t="s">
        <v>3507</v>
      </c>
      <c r="XE844" s="18"/>
      <c r="XF844" s="18" t="s">
        <v>2479</v>
      </c>
      <c r="XG844" s="18" t="s">
        <v>1013</v>
      </c>
      <c r="XH844" s="18"/>
      <c r="XI844" s="18"/>
      <c r="XJ844" s="18"/>
      <c r="XK844"/>
      <c r="XL844" s="3" t="s">
        <v>1013</v>
      </c>
      <c r="XV844" s="3">
        <v>2</v>
      </c>
      <c r="YB844" s="3" t="s">
        <v>1013</v>
      </c>
      <c r="YJ844" s="3" t="s">
        <v>416</v>
      </c>
      <c r="YX844" s="3" t="s">
        <v>2479</v>
      </c>
      <c r="ZC844" s="3"/>
    </row>
    <row r="845" spans="6:686" ht="33" hidden="1" customHeight="1" x14ac:dyDescent="0.2">
      <c r="K845" s="6">
        <v>128</v>
      </c>
      <c r="M845" s="3" t="s">
        <v>964</v>
      </c>
      <c r="P845" s="3">
        <v>3</v>
      </c>
      <c r="Q845" s="6" t="s">
        <v>2358</v>
      </c>
      <c r="S845" s="3" t="s">
        <v>75</v>
      </c>
      <c r="T845" s="3" t="s">
        <v>1201</v>
      </c>
      <c r="U845" s="3" t="s">
        <v>49</v>
      </c>
      <c r="V845" s="3" t="s">
        <v>263</v>
      </c>
      <c r="W845" s="3" t="s">
        <v>2221</v>
      </c>
      <c r="X845" s="3" t="s">
        <v>2170</v>
      </c>
      <c r="Y845" s="3" t="s">
        <v>2229</v>
      </c>
      <c r="Z845" s="3" t="s">
        <v>2166</v>
      </c>
      <c r="AA845" s="3" t="s">
        <v>2232</v>
      </c>
      <c r="AB845" s="6" t="s">
        <v>1837</v>
      </c>
      <c r="AC845" s="3" t="s">
        <v>145</v>
      </c>
      <c r="AE845" s="3" t="s">
        <v>3577</v>
      </c>
      <c r="AF845" s="3" t="s">
        <v>3577</v>
      </c>
      <c r="AI845" s="3" t="s">
        <v>3522</v>
      </c>
      <c r="AJ845" s="3" t="s">
        <v>542</v>
      </c>
      <c r="AL845"/>
      <c r="AO845"/>
      <c r="AP845" s="28">
        <v>3</v>
      </c>
      <c r="AQ845" s="28">
        <v>60</v>
      </c>
      <c r="AR845" s="98" t="s">
        <v>2762</v>
      </c>
      <c r="AT845" s="98">
        <v>29</v>
      </c>
      <c r="AU845" s="98">
        <v>29</v>
      </c>
      <c r="AV845" s="98">
        <v>0</v>
      </c>
      <c r="AW845" s="98">
        <v>19.32</v>
      </c>
      <c r="AX845" s="98">
        <v>0.94</v>
      </c>
      <c r="AY845" s="226" t="s">
        <v>49</v>
      </c>
      <c r="AZ845" s="28" t="s">
        <v>557</v>
      </c>
      <c r="BA845" s="28" t="s">
        <v>542</v>
      </c>
      <c r="BB845" s="28" t="s">
        <v>542</v>
      </c>
      <c r="BC845" s="28" t="s">
        <v>542</v>
      </c>
      <c r="BD845" s="28" t="s">
        <v>9</v>
      </c>
      <c r="BE845" s="28" t="s">
        <v>10</v>
      </c>
      <c r="BF845" s="28" t="s">
        <v>26</v>
      </c>
      <c r="BG845" s="28" t="s">
        <v>29</v>
      </c>
      <c r="BH845" s="98" t="s">
        <v>2708</v>
      </c>
      <c r="BI845" s="28" t="s">
        <v>1529</v>
      </c>
      <c r="BK845" s="28" t="s">
        <v>1529</v>
      </c>
      <c r="BL845" s="28" t="s">
        <v>448</v>
      </c>
      <c r="BM845" s="28" t="s">
        <v>448</v>
      </c>
      <c r="BN845" s="28" t="s">
        <v>448</v>
      </c>
      <c r="BO845" s="28" t="s">
        <v>448</v>
      </c>
      <c r="BQ845" s="28" t="s">
        <v>4455</v>
      </c>
      <c r="BR845" s="227" t="s">
        <v>264</v>
      </c>
      <c r="BS845" s="227" t="str">
        <f t="shared" ref="BS845:BS865" si="29">DD845&amp;" "&amp;FO845&amp;" "&amp;EJ845&amp;" "&amp;HZ845&amp;" "&amp;IZ845&amp;" "&amp;KW845&amp;" "&amp;LU845&amp;" "&amp;MS845&amp;" "&amp;NP845&amp;" "&amp;OO845&amp;" "&amp;PL845&amp;" "&amp;QK845&amp;" "&amp;RM845&amp;" "&amp;SI845&amp;" "&amp;TE845&amp;" "&amp;UE845&amp;" "&amp;JZ845</f>
        <v xml:space="preserve"> DRES BPSS-r, BSQ-10-r      BULIT-r   PANAS-X (sad/depressed, anxious, shame, guilt, stress)     </v>
      </c>
      <c r="BT845" s="28" t="s">
        <v>4415</v>
      </c>
      <c r="BU845" s="28" t="s">
        <v>8264</v>
      </c>
      <c r="CE845" s="28" t="s">
        <v>4456</v>
      </c>
      <c r="CF845" s="28" t="s">
        <v>4460</v>
      </c>
      <c r="CL845" s="28">
        <v>12</v>
      </c>
      <c r="CM845" s="28">
        <v>12</v>
      </c>
      <c r="EJ845" s="3" t="s">
        <v>4417</v>
      </c>
      <c r="EK845" s="3" t="s">
        <v>4570</v>
      </c>
      <c r="EL845" s="3" t="s">
        <v>4571</v>
      </c>
      <c r="FO845" s="3" t="s">
        <v>4160</v>
      </c>
      <c r="FQ845" s="3" t="s">
        <v>4160</v>
      </c>
      <c r="FR845" s="3" t="s">
        <v>4160</v>
      </c>
      <c r="FV845" s="29">
        <v>2.56</v>
      </c>
      <c r="FW845" s="29">
        <v>1.19</v>
      </c>
      <c r="GP845" s="2"/>
      <c r="HO845" s="3" t="s">
        <v>542</v>
      </c>
      <c r="NP845" s="3" t="s">
        <v>4387</v>
      </c>
      <c r="NQ845" s="3" t="s">
        <v>4574</v>
      </c>
      <c r="NR845" s="3" t="s">
        <v>4574</v>
      </c>
      <c r="NS845" s="29">
        <v>55</v>
      </c>
      <c r="NT845" s="29">
        <v>18.45</v>
      </c>
      <c r="NV845" s="29">
        <v>56.75</v>
      </c>
      <c r="NW845" s="29">
        <v>16.940000000000001</v>
      </c>
      <c r="QK845" s="3" t="s">
        <v>4416</v>
      </c>
      <c r="QL845" s="32" t="s">
        <v>4347</v>
      </c>
      <c r="QM845" s="3" t="s">
        <v>4347</v>
      </c>
      <c r="VE845" s="9"/>
      <c r="VF845" s="3" t="s">
        <v>5046</v>
      </c>
      <c r="VG845" s="22" t="s">
        <v>5164</v>
      </c>
      <c r="VH845" s="3" t="s">
        <v>4504</v>
      </c>
      <c r="VI845" s="3">
        <v>12</v>
      </c>
      <c r="VJ845" s="3">
        <v>100</v>
      </c>
      <c r="VQ845" s="3" t="s">
        <v>964</v>
      </c>
      <c r="VR845" s="3" t="s">
        <v>964</v>
      </c>
      <c r="VS845" s="3" t="s">
        <v>964</v>
      </c>
      <c r="VT845" s="6" t="s">
        <v>964</v>
      </c>
      <c r="VX845" s="3" t="s">
        <v>6409</v>
      </c>
      <c r="VZ845" s="3" t="s">
        <v>537</v>
      </c>
      <c r="WG845" s="7" t="s">
        <v>537</v>
      </c>
      <c r="WQ845" s="92" t="s">
        <v>537</v>
      </c>
      <c r="WR845" s="92"/>
      <c r="WS845" s="92" t="s">
        <v>537</v>
      </c>
      <c r="WU845" s="3" t="s">
        <v>5839</v>
      </c>
      <c r="WV845" s="7" t="s">
        <v>537</v>
      </c>
      <c r="WW845" s="3" t="s">
        <v>6410</v>
      </c>
      <c r="WZ845" s="6" t="s">
        <v>6411</v>
      </c>
      <c r="XA845" s="6" t="s">
        <v>6412</v>
      </c>
      <c r="XB845" s="6" t="s">
        <v>6413</v>
      </c>
      <c r="XD845" s="6" t="s">
        <v>3522</v>
      </c>
      <c r="XE845" s="6" t="s">
        <v>542</v>
      </c>
      <c r="XF845" s="6" t="s">
        <v>2011</v>
      </c>
      <c r="XG845" s="6" t="s">
        <v>4993</v>
      </c>
      <c r="XH845" s="6" t="s">
        <v>1285</v>
      </c>
      <c r="XK845" s="3" t="s">
        <v>194</v>
      </c>
      <c r="XL845" s="3" t="s">
        <v>4993</v>
      </c>
      <c r="XU845" s="3" t="s">
        <v>3577</v>
      </c>
      <c r="XV845" s="3">
        <v>3</v>
      </c>
      <c r="XW845" s="6" t="s">
        <v>1469</v>
      </c>
      <c r="XX845" s="3" t="s">
        <v>798</v>
      </c>
      <c r="XY845" s="3" t="s">
        <v>1484</v>
      </c>
      <c r="YB845" s="3" t="s">
        <v>1465</v>
      </c>
      <c r="YI845" s="3" t="s">
        <v>786</v>
      </c>
      <c r="YJ845" s="3" t="s">
        <v>262</v>
      </c>
      <c r="YL845" s="3" t="s">
        <v>265</v>
      </c>
      <c r="YM845" s="3" t="s">
        <v>537</v>
      </c>
      <c r="YO845" s="3" t="s">
        <v>537</v>
      </c>
      <c r="YQ845" s="3" t="s">
        <v>3899</v>
      </c>
      <c r="YR845" s="3" t="s">
        <v>537</v>
      </c>
      <c r="YS845" s="3" t="s">
        <v>49</v>
      </c>
      <c r="YT845" s="3" t="s">
        <v>263</v>
      </c>
      <c r="YU845" s="3" t="s">
        <v>4035</v>
      </c>
      <c r="YV845" s="3" t="s">
        <v>537</v>
      </c>
      <c r="YX845" s="3" t="s">
        <v>2011</v>
      </c>
      <c r="YY845" s="3" t="s">
        <v>2148</v>
      </c>
      <c r="ZA845" s="6" t="s">
        <v>1837</v>
      </c>
      <c r="ZB845" s="3" t="s">
        <v>145</v>
      </c>
      <c r="ZC845" s="3" t="s">
        <v>145</v>
      </c>
      <c r="ZD845" s="24" t="s">
        <v>1658</v>
      </c>
      <c r="ZH845" s="13" t="s">
        <v>656</v>
      </c>
      <c r="ZI845" s="3" t="s">
        <v>655</v>
      </c>
      <c r="ZJ845" s="3" t="s">
        <v>657</v>
      </c>
    </row>
    <row r="846" spans="6:686" ht="33" hidden="1" customHeight="1" x14ac:dyDescent="0.2">
      <c r="K846" s="6">
        <v>128</v>
      </c>
      <c r="T846" s="3" t="s">
        <v>1158</v>
      </c>
      <c r="AC846" s="3"/>
      <c r="AE846" s="3" t="s">
        <v>3579</v>
      </c>
      <c r="AF846" s="3" t="s">
        <v>3578</v>
      </c>
      <c r="AI846" s="3" t="s">
        <v>3523</v>
      </c>
      <c r="AL846"/>
      <c r="AO846"/>
      <c r="AP846" s="28">
        <v>3</v>
      </c>
      <c r="AQ846" s="28">
        <v>60</v>
      </c>
      <c r="BH846" s="98" t="s">
        <v>2708</v>
      </c>
      <c r="BQ846" s="28" t="s">
        <v>4455</v>
      </c>
      <c r="BS846" s="227" t="str">
        <f t="shared" si="29"/>
        <v xml:space="preserve">                </v>
      </c>
      <c r="CL846" s="28">
        <v>7</v>
      </c>
      <c r="CM846" s="28">
        <v>7</v>
      </c>
      <c r="EL846" s="3" t="s">
        <v>596</v>
      </c>
      <c r="FV846" s="29">
        <v>2.31</v>
      </c>
      <c r="FW846" s="29">
        <v>0.97</v>
      </c>
      <c r="GP846" s="2"/>
      <c r="NS846" s="29">
        <v>43.71</v>
      </c>
      <c r="NT846" s="29">
        <v>16.45</v>
      </c>
      <c r="NV846" s="29">
        <v>50.43</v>
      </c>
      <c r="NW846" s="29">
        <v>13.7</v>
      </c>
      <c r="VE846" s="9"/>
      <c r="VF846" s="3" t="s">
        <v>5046</v>
      </c>
      <c r="VG846" s="22" t="s">
        <v>5164</v>
      </c>
      <c r="VH846" s="3" t="s">
        <v>4504</v>
      </c>
      <c r="VI846" s="3">
        <v>7</v>
      </c>
      <c r="VJ846" s="3">
        <v>100</v>
      </c>
      <c r="WZ846" s="6" t="s">
        <v>6414</v>
      </c>
      <c r="XA846" s="6" t="s">
        <v>3579</v>
      </c>
      <c r="XB846" s="6" t="s">
        <v>6415</v>
      </c>
      <c r="XD846" s="6" t="s">
        <v>3523</v>
      </c>
      <c r="XF846" s="6" t="s">
        <v>2011</v>
      </c>
      <c r="XG846" s="6" t="s">
        <v>799</v>
      </c>
      <c r="XH846" s="6" t="s">
        <v>799</v>
      </c>
      <c r="XK846"/>
      <c r="XL846" s="3" t="s">
        <v>799</v>
      </c>
      <c r="XU846" s="3" t="s">
        <v>3578</v>
      </c>
      <c r="XV846" s="3">
        <v>3</v>
      </c>
      <c r="XW846" s="6" t="s">
        <v>799</v>
      </c>
      <c r="XX846" s="3" t="s">
        <v>799</v>
      </c>
      <c r="XY846" s="3" t="s">
        <v>799</v>
      </c>
      <c r="YB846" s="3" t="s">
        <v>799</v>
      </c>
      <c r="YJ846" s="3" t="s">
        <v>262</v>
      </c>
      <c r="YX846" s="3" t="s">
        <v>2011</v>
      </c>
      <c r="ZC846" s="3"/>
    </row>
    <row r="847" spans="6:686" ht="33" hidden="1" customHeight="1" x14ac:dyDescent="0.2">
      <c r="K847" s="6">
        <v>128</v>
      </c>
      <c r="T847" s="3" t="s">
        <v>1006</v>
      </c>
      <c r="AC847" s="3"/>
      <c r="AE847" s="3" t="s">
        <v>3461</v>
      </c>
      <c r="AL847"/>
      <c r="AO847"/>
      <c r="AP847" s="28">
        <v>3</v>
      </c>
      <c r="AQ847" s="28">
        <v>60</v>
      </c>
      <c r="BH847" s="98" t="s">
        <v>2708</v>
      </c>
      <c r="BQ847" s="28" t="s">
        <v>4455</v>
      </c>
      <c r="BS847" s="227" t="str">
        <f t="shared" si="29"/>
        <v xml:space="preserve">                </v>
      </c>
      <c r="CL847" s="28">
        <v>10</v>
      </c>
      <c r="CM847" s="28">
        <v>10</v>
      </c>
      <c r="FV847" s="29">
        <v>2.5499999999999998</v>
      </c>
      <c r="FW847" s="29">
        <v>0.85</v>
      </c>
      <c r="GP847" s="2"/>
      <c r="NS847" s="29">
        <v>47.6</v>
      </c>
      <c r="NT847" s="29">
        <v>14.53</v>
      </c>
      <c r="NV847" s="29">
        <v>52.9</v>
      </c>
      <c r="NW847" s="29">
        <v>15.77</v>
      </c>
      <c r="VE847" s="9"/>
      <c r="VF847" s="22" t="s">
        <v>5035</v>
      </c>
      <c r="VG847" s="22"/>
      <c r="VH847"/>
      <c r="VI847"/>
      <c r="VJ847"/>
      <c r="WZ847" s="6" t="s">
        <v>1006</v>
      </c>
      <c r="XA847" s="6" t="s">
        <v>3461</v>
      </c>
      <c r="XF847" s="6" t="s">
        <v>2011</v>
      </c>
      <c r="XG847" s="6" t="s">
        <v>1013</v>
      </c>
      <c r="XH847" s="6" t="s">
        <v>1006</v>
      </c>
      <c r="XK847"/>
      <c r="XL847" s="3" t="s">
        <v>1013</v>
      </c>
      <c r="XV847" s="3">
        <v>3</v>
      </c>
      <c r="XW847" s="6" t="s">
        <v>1013</v>
      </c>
      <c r="XY847" s="3" t="s">
        <v>1013</v>
      </c>
      <c r="YB847" s="3" t="s">
        <v>1013</v>
      </c>
      <c r="YJ847" s="3" t="s">
        <v>262</v>
      </c>
      <c r="YX847" s="3" t="s">
        <v>2011</v>
      </c>
      <c r="ZC847" s="3"/>
    </row>
    <row r="848" spans="6:686" ht="33" hidden="1" customHeight="1" x14ac:dyDescent="0.2">
      <c r="K848" s="6">
        <v>133</v>
      </c>
      <c r="M848" s="3" t="s">
        <v>936</v>
      </c>
      <c r="P848" s="3">
        <v>2</v>
      </c>
      <c r="Q848" s="6" t="s">
        <v>2335</v>
      </c>
      <c r="S848" s="3" t="s">
        <v>75</v>
      </c>
      <c r="T848" s="3" t="s">
        <v>1163</v>
      </c>
      <c r="U848" s="3" t="s">
        <v>292</v>
      </c>
      <c r="V848" s="3" t="s">
        <v>293</v>
      </c>
      <c r="W848" s="3" t="s">
        <v>2114</v>
      </c>
      <c r="X848" s="3" t="s">
        <v>2170</v>
      </c>
      <c r="Y848" s="3" t="s">
        <v>2229</v>
      </c>
      <c r="Z848" s="3" t="s">
        <v>2166</v>
      </c>
      <c r="AA848" s="3" t="s">
        <v>2265</v>
      </c>
      <c r="AB848" s="6" t="s">
        <v>1837</v>
      </c>
      <c r="AC848" s="3" t="s">
        <v>145</v>
      </c>
      <c r="AE848" s="3" t="s">
        <v>3597</v>
      </c>
      <c r="AJ848" s="3" t="s">
        <v>542</v>
      </c>
      <c r="AL848"/>
      <c r="AO848"/>
      <c r="AP848" s="28">
        <v>4</v>
      </c>
      <c r="AQ848"/>
      <c r="AR848" s="98" t="s">
        <v>2776</v>
      </c>
      <c r="AT848" s="98">
        <v>148</v>
      </c>
      <c r="AU848" s="98">
        <v>148</v>
      </c>
      <c r="AV848" s="98">
        <v>0</v>
      </c>
      <c r="AW848" s="98">
        <v>21</v>
      </c>
      <c r="AX848" s="98">
        <v>4.0999999999999996</v>
      </c>
      <c r="AY848" s="226" t="s">
        <v>49</v>
      </c>
      <c r="AZ848" s="28" t="s">
        <v>557</v>
      </c>
      <c r="BA848" s="28" t="s">
        <v>542</v>
      </c>
      <c r="BB848" s="28" t="s">
        <v>542</v>
      </c>
      <c r="BC848" s="28" t="s">
        <v>673</v>
      </c>
      <c r="BD848" s="28" t="s">
        <v>9</v>
      </c>
      <c r="BE848" s="28" t="s">
        <v>10</v>
      </c>
      <c r="BF848" s="28" t="s">
        <v>26</v>
      </c>
      <c r="BG848" s="28" t="s">
        <v>137</v>
      </c>
      <c r="BH848" s="98" t="s">
        <v>2708</v>
      </c>
      <c r="BI848" s="28" t="s">
        <v>1529</v>
      </c>
      <c r="BK848" s="28" t="s">
        <v>1529</v>
      </c>
      <c r="BL848" s="28" t="s">
        <v>448</v>
      </c>
      <c r="BM848" s="28" t="s">
        <v>448</v>
      </c>
      <c r="BN848" s="28" t="s">
        <v>448</v>
      </c>
      <c r="BO848" s="28" t="s">
        <v>448</v>
      </c>
      <c r="BQ848" s="28" t="s">
        <v>4455</v>
      </c>
      <c r="BR848" s="227" t="s">
        <v>295</v>
      </c>
      <c r="BS848" s="227" t="str">
        <f t="shared" si="29"/>
        <v xml:space="preserve"> DRES SDBPS        IBSS-r  BDI    </v>
      </c>
      <c r="BT848" s="28" t="s">
        <v>1374</v>
      </c>
      <c r="CE848" s="28" t="s">
        <v>4463</v>
      </c>
      <c r="CF848" s="28" t="s">
        <v>4458</v>
      </c>
      <c r="CL848" s="28">
        <v>80</v>
      </c>
      <c r="CM848" s="28">
        <v>80</v>
      </c>
      <c r="EJ848" s="3" t="s">
        <v>1348</v>
      </c>
      <c r="EK848" s="3" t="s">
        <v>1348</v>
      </c>
      <c r="EL848" s="3" t="s">
        <v>1348</v>
      </c>
      <c r="EM848" s="29">
        <v>3.39</v>
      </c>
      <c r="EN848" s="29">
        <v>0.65</v>
      </c>
      <c r="EP848" s="29">
        <v>2.67</v>
      </c>
      <c r="EQ848" s="29">
        <v>0.78</v>
      </c>
      <c r="FO848" s="3" t="s">
        <v>4160</v>
      </c>
      <c r="FQ848" s="3" t="s">
        <v>4160</v>
      </c>
      <c r="FR848" s="3" t="s">
        <v>4160</v>
      </c>
      <c r="FS848" s="29">
        <v>3.01</v>
      </c>
      <c r="FT848" s="29">
        <v>0.74</v>
      </c>
      <c r="FV848" s="29">
        <v>2.16</v>
      </c>
      <c r="FW848" s="29">
        <v>0.74</v>
      </c>
      <c r="GP848" s="2"/>
      <c r="HO848" s="3" t="s">
        <v>669</v>
      </c>
      <c r="PL848" s="3" t="s">
        <v>4317</v>
      </c>
      <c r="PM848" s="3" t="s">
        <v>4179</v>
      </c>
      <c r="PN848" s="3" t="s">
        <v>4179</v>
      </c>
      <c r="PO848" s="29">
        <v>3.95</v>
      </c>
      <c r="PP848" s="29">
        <v>0.45</v>
      </c>
      <c r="PQ848" s="29">
        <v>3.41</v>
      </c>
      <c r="PR848" s="29">
        <v>0.63</v>
      </c>
      <c r="RM848" s="3" t="s">
        <v>668</v>
      </c>
      <c r="RN848" s="3" t="s">
        <v>668</v>
      </c>
      <c r="RO848" s="3" t="s">
        <v>668</v>
      </c>
      <c r="RP848" s="29">
        <v>12.03</v>
      </c>
      <c r="RQ848" s="29">
        <v>8.5399999999999991</v>
      </c>
      <c r="RR848" s="29">
        <v>5.77</v>
      </c>
      <c r="RS848" s="29">
        <v>6.8</v>
      </c>
      <c r="VF848" s="3" t="s">
        <v>5046</v>
      </c>
      <c r="VG848" s="3" t="s">
        <v>5169</v>
      </c>
      <c r="VH848" s="3" t="s">
        <v>4524</v>
      </c>
      <c r="VI848" s="3">
        <v>49</v>
      </c>
      <c r="VJ848" s="3">
        <v>61.25</v>
      </c>
      <c r="VO848" s="3" t="s">
        <v>6440</v>
      </c>
      <c r="VQ848" s="3" t="s">
        <v>936</v>
      </c>
      <c r="VR848" s="3" t="s">
        <v>6437</v>
      </c>
      <c r="VS848" s="3" t="s">
        <v>6437</v>
      </c>
      <c r="VT848" s="6" t="s">
        <v>936</v>
      </c>
      <c r="VX848" s="3" t="s">
        <v>6439</v>
      </c>
      <c r="VY848" s="3" t="s">
        <v>6438</v>
      </c>
      <c r="VZ848" s="3" t="s">
        <v>537</v>
      </c>
      <c r="WG848" s="7" t="s">
        <v>537</v>
      </c>
      <c r="WO848" s="2" t="s">
        <v>987</v>
      </c>
      <c r="WQ848" s="92" t="s">
        <v>537</v>
      </c>
      <c r="WR848" s="92"/>
      <c r="WS848" s="92" t="s">
        <v>537</v>
      </c>
      <c r="WU848" s="3" t="s">
        <v>6157</v>
      </c>
      <c r="WV848" s="7" t="s">
        <v>3922</v>
      </c>
      <c r="WZ848" s="6" t="s">
        <v>1163</v>
      </c>
      <c r="XA848" s="6" t="s">
        <v>3597</v>
      </c>
      <c r="XE848" s="6" t="s">
        <v>542</v>
      </c>
      <c r="XF848" s="6" t="s">
        <v>151</v>
      </c>
      <c r="XG848" s="6" t="s">
        <v>4993</v>
      </c>
      <c r="XI848" s="6" t="s">
        <v>1285</v>
      </c>
      <c r="XK848" s="3" t="s">
        <v>151</v>
      </c>
      <c r="XL848" s="3" t="s">
        <v>4993</v>
      </c>
      <c r="XV848" s="3">
        <v>4</v>
      </c>
      <c r="XW848" s="6" t="s">
        <v>1568</v>
      </c>
      <c r="XX848" s="3" t="s">
        <v>798</v>
      </c>
      <c r="XY848" s="3" t="s">
        <v>1096</v>
      </c>
      <c r="YB848" s="3" t="s">
        <v>1465</v>
      </c>
      <c r="YI848" s="3" t="s">
        <v>786</v>
      </c>
      <c r="YJ848" s="3" t="s">
        <v>1445</v>
      </c>
      <c r="YL848" s="3" t="s">
        <v>296</v>
      </c>
      <c r="YM848" s="3" t="s">
        <v>537</v>
      </c>
      <c r="YO848" s="3" t="s">
        <v>537</v>
      </c>
      <c r="YQ848" s="3" t="s">
        <v>3902</v>
      </c>
      <c r="YR848" s="3" t="s">
        <v>3922</v>
      </c>
      <c r="YS848" s="3" t="s">
        <v>292</v>
      </c>
      <c r="YT848" s="3" t="s">
        <v>293</v>
      </c>
      <c r="YU848" s="3" t="s">
        <v>4037</v>
      </c>
      <c r="YV848" s="3" t="s">
        <v>537</v>
      </c>
      <c r="YX848" s="3" t="s">
        <v>151</v>
      </c>
      <c r="YY848" s="3" t="s">
        <v>2114</v>
      </c>
      <c r="ZA848" s="6" t="s">
        <v>1837</v>
      </c>
      <c r="ZB848" s="3" t="s">
        <v>145</v>
      </c>
      <c r="ZC848" s="3" t="s">
        <v>145</v>
      </c>
      <c r="ZD848" s="24" t="s">
        <v>1663</v>
      </c>
      <c r="ZH848" s="13" t="s">
        <v>664</v>
      </c>
      <c r="ZI848" s="3" t="s">
        <v>601</v>
      </c>
      <c r="ZJ848" s="3" t="s">
        <v>668</v>
      </c>
    </row>
    <row r="849" spans="1:686" ht="33" hidden="1" customHeight="1" x14ac:dyDescent="0.2">
      <c r="K849" s="6">
        <v>133</v>
      </c>
      <c r="T849" s="3" t="s">
        <v>1006</v>
      </c>
      <c r="AC849" s="3"/>
      <c r="AE849" s="3" t="s">
        <v>3601</v>
      </c>
      <c r="AL849"/>
      <c r="AO849"/>
      <c r="AP849" s="28">
        <v>4</v>
      </c>
      <c r="AQ849"/>
      <c r="BH849" s="98" t="s">
        <v>2708</v>
      </c>
      <c r="BQ849" s="28" t="s">
        <v>4455</v>
      </c>
      <c r="BS849" s="227" t="str">
        <f t="shared" si="29"/>
        <v xml:space="preserve">                </v>
      </c>
      <c r="CL849" s="28">
        <v>68</v>
      </c>
      <c r="CM849" s="28">
        <v>68</v>
      </c>
      <c r="EM849" s="29">
        <v>3.39</v>
      </c>
      <c r="EN849" s="29">
        <v>0.61</v>
      </c>
      <c r="EP849" s="29">
        <v>3.21</v>
      </c>
      <c r="EQ849" s="29">
        <v>0.75</v>
      </c>
      <c r="FS849" s="29">
        <v>3.09</v>
      </c>
      <c r="FT849" s="29">
        <v>0.72</v>
      </c>
      <c r="FV849" s="29">
        <v>2.87</v>
      </c>
      <c r="FW849" s="29">
        <v>0.89</v>
      </c>
      <c r="GP849" s="2"/>
      <c r="PO849" s="29">
        <v>3.9</v>
      </c>
      <c r="PP849" s="29">
        <v>0.41</v>
      </c>
      <c r="PQ849" s="29">
        <v>3.82</v>
      </c>
      <c r="PR849" s="29">
        <v>0.52</v>
      </c>
      <c r="RP849" s="29">
        <v>11.75</v>
      </c>
      <c r="RQ849" s="29">
        <v>8.31</v>
      </c>
      <c r="RR849" s="29">
        <v>10.95</v>
      </c>
      <c r="RS849" s="29">
        <v>9.5</v>
      </c>
      <c r="VF849" s="3" t="s">
        <v>5035</v>
      </c>
      <c r="VG849"/>
      <c r="VH849"/>
      <c r="VI849"/>
      <c r="VJ849"/>
      <c r="WQ849" s="92"/>
      <c r="WR849" s="92"/>
      <c r="WS849" s="92"/>
      <c r="WV849" s="7"/>
      <c r="WZ849" s="6" t="s">
        <v>1006</v>
      </c>
      <c r="XA849" s="6" t="s">
        <v>3601</v>
      </c>
      <c r="XD849" s="6" t="s">
        <v>6441</v>
      </c>
      <c r="XF849" s="6" t="s">
        <v>151</v>
      </c>
      <c r="XG849" s="6" t="s">
        <v>1013</v>
      </c>
      <c r="XI849" s="6" t="s">
        <v>1006</v>
      </c>
      <c r="XK849"/>
      <c r="XL849" s="3" t="s">
        <v>1013</v>
      </c>
      <c r="XV849" s="3">
        <v>4</v>
      </c>
      <c r="XW849" s="6" t="s">
        <v>1570</v>
      </c>
      <c r="XY849" s="3" t="s">
        <v>1422</v>
      </c>
      <c r="YB849" s="3" t="s">
        <v>1013</v>
      </c>
      <c r="YJ849" s="3" t="s">
        <v>1445</v>
      </c>
      <c r="YX849" s="3" t="s">
        <v>151</v>
      </c>
      <c r="ZC849" s="3"/>
    </row>
    <row r="850" spans="1:686" ht="33" hidden="1" customHeight="1" x14ac:dyDescent="0.2">
      <c r="F850" s="4" t="s">
        <v>1414</v>
      </c>
      <c r="K850" s="6">
        <v>136</v>
      </c>
      <c r="M850" s="3" t="s">
        <v>3611</v>
      </c>
      <c r="P850" s="3">
        <v>3</v>
      </c>
      <c r="Q850" s="3" t="s">
        <v>2383</v>
      </c>
      <c r="S850" s="3" t="s">
        <v>75</v>
      </c>
      <c r="T850" s="3" t="s">
        <v>1263</v>
      </c>
      <c r="U850" s="3" t="s">
        <v>881</v>
      </c>
      <c r="V850" s="3" t="s">
        <v>880</v>
      </c>
      <c r="W850" s="3" t="s">
        <v>2105</v>
      </c>
      <c r="X850" s="3" t="s">
        <v>2170</v>
      </c>
      <c r="Y850" s="3" t="s">
        <v>2229</v>
      </c>
      <c r="Z850" s="3" t="s">
        <v>2166</v>
      </c>
      <c r="AA850" s="3" t="s">
        <v>2258</v>
      </c>
      <c r="AB850" s="6" t="s">
        <v>1837</v>
      </c>
      <c r="AC850" s="3" t="s">
        <v>145</v>
      </c>
      <c r="AD850" s="3" t="s">
        <v>3620</v>
      </c>
      <c r="AE850" s="3" t="s">
        <v>799</v>
      </c>
      <c r="AF850" s="3" t="s">
        <v>799</v>
      </c>
      <c r="AI850" s="3" t="s">
        <v>3619</v>
      </c>
      <c r="AJ850" s="3" t="s">
        <v>542</v>
      </c>
      <c r="AL850"/>
      <c r="AO850" s="28">
        <v>6</v>
      </c>
      <c r="AP850" s="28">
        <v>6</v>
      </c>
      <c r="AQ850" s="28">
        <v>60</v>
      </c>
      <c r="AR850" s="28" t="s">
        <v>2780</v>
      </c>
      <c r="AS850" s="28"/>
      <c r="AT850" s="28">
        <v>364</v>
      </c>
      <c r="AU850" s="28">
        <v>262</v>
      </c>
      <c r="AV850" s="28">
        <v>102</v>
      </c>
      <c r="AW850" s="28">
        <v>19.100000000000001</v>
      </c>
      <c r="AX850" s="28">
        <v>1.2</v>
      </c>
      <c r="AY850" s="228"/>
      <c r="AZ850" s="28" t="s">
        <v>557</v>
      </c>
      <c r="BA850" s="28" t="s">
        <v>557</v>
      </c>
      <c r="BB850" s="28" t="s">
        <v>542</v>
      </c>
      <c r="BC850" s="28" t="s">
        <v>1381</v>
      </c>
      <c r="BH850" s="98" t="s">
        <v>2708</v>
      </c>
      <c r="BI850" s="28" t="s">
        <v>1529</v>
      </c>
      <c r="BK850" s="28" t="s">
        <v>1529</v>
      </c>
      <c r="BL850" s="28" t="s">
        <v>448</v>
      </c>
      <c r="BM850" s="28">
        <v>6.12</v>
      </c>
      <c r="BN850" s="28">
        <v>24</v>
      </c>
      <c r="BO850" s="28" t="s">
        <v>448</v>
      </c>
      <c r="BQ850" s="28" t="s">
        <v>4455</v>
      </c>
      <c r="BR850" s="227" t="s">
        <v>1379</v>
      </c>
      <c r="BS850" s="227" t="str">
        <f t="shared" si="29"/>
        <v xml:space="preserve">       BMI         </v>
      </c>
      <c r="BT850" s="28" t="s">
        <v>4429</v>
      </c>
      <c r="BU850" s="255" t="s">
        <v>1374</v>
      </c>
      <c r="CE850" s="28" t="s">
        <v>4463</v>
      </c>
      <c r="CF850" s="28" t="s">
        <v>4460</v>
      </c>
      <c r="CK850" s="28" t="s">
        <v>4594</v>
      </c>
      <c r="CL850" s="28">
        <v>122</v>
      </c>
      <c r="CM850" s="28">
        <v>122</v>
      </c>
      <c r="CN850" s="3" t="s">
        <v>4891</v>
      </c>
      <c r="CO850" s="3">
        <v>122</v>
      </c>
      <c r="CP850" s="3" t="s">
        <v>112</v>
      </c>
      <c r="CQ850" s="3">
        <v>122</v>
      </c>
      <c r="CR850" s="3" t="s">
        <v>337</v>
      </c>
      <c r="CS850" s="3">
        <v>122</v>
      </c>
      <c r="CZ850" s="3">
        <v>122</v>
      </c>
      <c r="DA850" s="3">
        <v>122</v>
      </c>
      <c r="DB850" s="3">
        <v>122</v>
      </c>
      <c r="GP850" s="2"/>
      <c r="HO850" s="3" t="s">
        <v>557</v>
      </c>
      <c r="MS850" s="3" t="s">
        <v>4104</v>
      </c>
      <c r="MT850" s="3" t="s">
        <v>4104</v>
      </c>
      <c r="MU850" s="29">
        <v>23.85</v>
      </c>
      <c r="MV850" s="29">
        <v>2.67</v>
      </c>
      <c r="MX850" s="29">
        <v>23.95</v>
      </c>
      <c r="MY850" s="29">
        <v>2.78</v>
      </c>
      <c r="ND850" s="29">
        <v>23.99</v>
      </c>
      <c r="NE850" s="29">
        <v>2.82</v>
      </c>
      <c r="NF850" s="29">
        <v>24.37</v>
      </c>
      <c r="NG850" s="29">
        <v>3.03</v>
      </c>
      <c r="NH850" s="29">
        <v>24.8</v>
      </c>
      <c r="NI850" s="29">
        <v>3.06</v>
      </c>
      <c r="NJ850" s="29"/>
      <c r="VF850" s="3" t="s">
        <v>4699</v>
      </c>
      <c r="VG850" s="3" t="s">
        <v>5175</v>
      </c>
      <c r="VH850"/>
      <c r="VI850"/>
      <c r="VJ850"/>
      <c r="VQ850" s="3" t="s">
        <v>3611</v>
      </c>
      <c r="VR850" s="3" t="s">
        <v>3611</v>
      </c>
      <c r="VS850" s="3" t="s">
        <v>6453</v>
      </c>
      <c r="VT850" s="6" t="s">
        <v>3611</v>
      </c>
      <c r="VV850" s="2" t="s">
        <v>5896</v>
      </c>
      <c r="VW850" s="2" t="s">
        <v>5823</v>
      </c>
      <c r="VX850" s="3" t="s">
        <v>6456</v>
      </c>
      <c r="VZ850" s="3" t="s">
        <v>537</v>
      </c>
      <c r="WG850" s="7" t="s">
        <v>537</v>
      </c>
      <c r="WN850" s="2" t="s">
        <v>6454</v>
      </c>
      <c r="WO850" s="2" t="s">
        <v>6455</v>
      </c>
      <c r="WQ850" s="92" t="s">
        <v>6457</v>
      </c>
      <c r="WU850" s="3" t="s">
        <v>537</v>
      </c>
      <c r="WV850" s="7" t="s">
        <v>537</v>
      </c>
      <c r="WZ850" s="6" t="s">
        <v>1263</v>
      </c>
      <c r="XA850" s="6" t="s">
        <v>799</v>
      </c>
      <c r="XB850" s="6" t="s">
        <v>799</v>
      </c>
      <c r="XD850" s="6" t="s">
        <v>3619</v>
      </c>
      <c r="XE850" s="6" t="s">
        <v>542</v>
      </c>
      <c r="XF850" s="6" t="s">
        <v>2510</v>
      </c>
      <c r="XG850" s="6" t="s">
        <v>1415</v>
      </c>
      <c r="XI850" s="6" t="s">
        <v>799</v>
      </c>
      <c r="XK850"/>
      <c r="XL850" s="3" t="s">
        <v>1415</v>
      </c>
      <c r="XM850" s="6" t="s">
        <v>1295</v>
      </c>
      <c r="XU850" s="3" t="s">
        <v>799</v>
      </c>
      <c r="XV850" s="3">
        <v>6</v>
      </c>
      <c r="YB850" s="3" t="s">
        <v>1295</v>
      </c>
      <c r="YH850" s="6" t="s">
        <v>1529</v>
      </c>
      <c r="YI850" s="6" t="s">
        <v>788</v>
      </c>
      <c r="YJ850" s="3" t="s">
        <v>1193</v>
      </c>
      <c r="YL850" s="3" t="s">
        <v>1266</v>
      </c>
      <c r="YM850" s="3" t="s">
        <v>537</v>
      </c>
      <c r="YQ850" s="3" t="s">
        <v>537</v>
      </c>
      <c r="YR850" s="3" t="s">
        <v>537</v>
      </c>
      <c r="YS850" s="3" t="s">
        <v>881</v>
      </c>
      <c r="YT850" s="3" t="s">
        <v>880</v>
      </c>
      <c r="YU850" s="3" t="s">
        <v>4039</v>
      </c>
      <c r="YV850" s="3" t="s">
        <v>537</v>
      </c>
      <c r="YX850" s="3" t="s">
        <v>2510</v>
      </c>
      <c r="YY850" s="3" t="s">
        <v>2105</v>
      </c>
      <c r="ZA850" s="6" t="s">
        <v>1837</v>
      </c>
      <c r="ZC850" s="3" t="s">
        <v>145</v>
      </c>
      <c r="ZH850" s="13" t="s">
        <v>1374</v>
      </c>
      <c r="ZI850" s="3" t="s">
        <v>49</v>
      </c>
      <c r="ZJ850" s="3" t="s">
        <v>1380</v>
      </c>
    </row>
    <row r="851" spans="1:686" ht="33" hidden="1" customHeight="1" x14ac:dyDescent="0.2">
      <c r="K851" s="6">
        <v>136</v>
      </c>
      <c r="T851" s="9" t="s">
        <v>1265</v>
      </c>
      <c r="AC851" s="3"/>
      <c r="AE851" s="9" t="s">
        <v>1265</v>
      </c>
      <c r="AL851"/>
      <c r="AO851"/>
      <c r="AP851" s="28">
        <v>1</v>
      </c>
      <c r="AQ851" s="28">
        <v>51</v>
      </c>
      <c r="BH851" s="98" t="s">
        <v>2708</v>
      </c>
      <c r="BQ851" s="28" t="s">
        <v>4455</v>
      </c>
      <c r="BS851" s="227" t="str">
        <f t="shared" si="29"/>
        <v xml:space="preserve">                </v>
      </c>
      <c r="CL851" s="28">
        <v>123</v>
      </c>
      <c r="CM851" s="28">
        <v>123</v>
      </c>
      <c r="CO851" s="3">
        <v>123</v>
      </c>
      <c r="CQ851" s="3">
        <v>123</v>
      </c>
      <c r="CS851" s="3">
        <v>123</v>
      </c>
      <c r="CZ851" s="3">
        <v>123</v>
      </c>
      <c r="DA851" s="3">
        <v>123</v>
      </c>
      <c r="DB851" s="3">
        <v>123</v>
      </c>
      <c r="DD851" s="9"/>
      <c r="DE851" s="9"/>
      <c r="DF851" s="9"/>
      <c r="GP851" s="2"/>
      <c r="MU851" s="29">
        <v>23.31</v>
      </c>
      <c r="MV851" s="29">
        <v>2.66</v>
      </c>
      <c r="MX851" s="29">
        <v>23.43</v>
      </c>
      <c r="MY851" s="29">
        <v>2.73</v>
      </c>
      <c r="ND851" s="29">
        <v>23.37</v>
      </c>
      <c r="NE851" s="29">
        <v>2.72</v>
      </c>
      <c r="NF851" s="29">
        <v>23.86</v>
      </c>
      <c r="NG851" s="29">
        <v>2.89</v>
      </c>
      <c r="NH851" s="29">
        <v>24.27</v>
      </c>
      <c r="NI851" s="29">
        <v>3.3</v>
      </c>
      <c r="NJ851" s="29"/>
      <c r="VF851" s="3" t="s">
        <v>4699</v>
      </c>
      <c r="VG851" s="3" t="s">
        <v>5175</v>
      </c>
      <c r="VH851"/>
      <c r="VI851"/>
      <c r="VJ851"/>
      <c r="WZ851" s="10" t="s">
        <v>1265</v>
      </c>
      <c r="XA851" s="10" t="s">
        <v>1265</v>
      </c>
      <c r="XF851" s="6" t="s">
        <v>2511</v>
      </c>
      <c r="XG851" s="6" t="s">
        <v>1013</v>
      </c>
      <c r="XI851" s="6" t="s">
        <v>6022</v>
      </c>
      <c r="XK851"/>
      <c r="XL851" s="3" t="s">
        <v>1013</v>
      </c>
      <c r="XV851" s="3">
        <v>1</v>
      </c>
      <c r="YB851" s="3" t="s">
        <v>1464</v>
      </c>
      <c r="YI851" s="6"/>
      <c r="YJ851" s="3" t="s">
        <v>1193</v>
      </c>
      <c r="YX851" s="3" t="s">
        <v>2511</v>
      </c>
      <c r="ZC851" s="3"/>
    </row>
    <row r="852" spans="1:686" ht="33" hidden="1" customHeight="1" x14ac:dyDescent="0.2">
      <c r="K852" s="6">
        <v>136</v>
      </c>
      <c r="T852" s="3" t="s">
        <v>1264</v>
      </c>
      <c r="AC852" s="3"/>
      <c r="AD852" s="3" t="s">
        <v>49</v>
      </c>
      <c r="AF852" s="3" t="s">
        <v>3621</v>
      </c>
      <c r="AI852" s="3" t="s">
        <v>3618</v>
      </c>
      <c r="AL852"/>
      <c r="AO852" s="28">
        <v>6</v>
      </c>
      <c r="AP852" s="28">
        <v>6</v>
      </c>
      <c r="AQ852" s="28">
        <v>60</v>
      </c>
      <c r="BH852" s="98" t="s">
        <v>2708</v>
      </c>
      <c r="BQ852" s="28" t="s">
        <v>4455</v>
      </c>
      <c r="BS852" s="227" t="str">
        <f t="shared" si="29"/>
        <v xml:space="preserve">                </v>
      </c>
      <c r="CL852" s="28">
        <v>119</v>
      </c>
      <c r="CM852" s="28">
        <v>119</v>
      </c>
      <c r="CO852" s="3">
        <v>119</v>
      </c>
      <c r="CQ852" s="3">
        <v>119</v>
      </c>
      <c r="CS852" s="3">
        <v>119</v>
      </c>
      <c r="CZ852" s="3">
        <v>119</v>
      </c>
      <c r="DA852" s="3">
        <v>119</v>
      </c>
      <c r="DB852" s="3">
        <v>119</v>
      </c>
      <c r="GP852" s="2"/>
      <c r="MU852" s="29">
        <v>23.23</v>
      </c>
      <c r="MV852" s="29">
        <v>2.56</v>
      </c>
      <c r="MX852" s="29">
        <v>23.23</v>
      </c>
      <c r="MY852" s="29">
        <v>2.58</v>
      </c>
      <c r="ND852" s="29">
        <v>23.16</v>
      </c>
      <c r="NE852" s="29">
        <v>2.38</v>
      </c>
      <c r="NF852" s="29">
        <v>23.42</v>
      </c>
      <c r="NG852" s="29">
        <v>2.64</v>
      </c>
      <c r="NH852" s="29">
        <v>23.63</v>
      </c>
      <c r="NI852" s="29">
        <v>2.96</v>
      </c>
      <c r="NJ852" s="29"/>
      <c r="VF852" s="3" t="s">
        <v>4699</v>
      </c>
      <c r="VG852" s="3" t="s">
        <v>5175</v>
      </c>
      <c r="VH852"/>
      <c r="VI852"/>
      <c r="VJ852"/>
      <c r="WZ852" s="6" t="s">
        <v>1264</v>
      </c>
      <c r="XB852" s="6" t="s">
        <v>3621</v>
      </c>
      <c r="XD852" s="6" t="s">
        <v>3618</v>
      </c>
      <c r="XF852" s="6" t="s">
        <v>2510</v>
      </c>
      <c r="XG852" s="6" t="s">
        <v>801</v>
      </c>
      <c r="XI852" s="6" t="s">
        <v>1096</v>
      </c>
      <c r="XK852"/>
      <c r="XL852" s="3" t="s">
        <v>801</v>
      </c>
      <c r="XM852" s="6" t="s">
        <v>801</v>
      </c>
      <c r="XU852" s="3" t="s">
        <v>3621</v>
      </c>
      <c r="XV852" s="3">
        <v>6</v>
      </c>
      <c r="YB852" s="3" t="s">
        <v>801</v>
      </c>
      <c r="YC852" s="3" t="s">
        <v>2094</v>
      </c>
      <c r="YI852" s="6"/>
      <c r="YJ852" s="3" t="s">
        <v>1193</v>
      </c>
      <c r="YX852" s="3" t="s">
        <v>2510</v>
      </c>
      <c r="ZC852" s="3"/>
    </row>
    <row r="853" spans="1:686" ht="33" hidden="1" customHeight="1" x14ac:dyDescent="0.2">
      <c r="F853" s="4" t="s">
        <v>4643</v>
      </c>
      <c r="J853" s="80" t="s">
        <v>5588</v>
      </c>
      <c r="K853" s="6">
        <v>140</v>
      </c>
      <c r="M853" s="3" t="s">
        <v>2027</v>
      </c>
      <c r="P853" s="3">
        <v>2</v>
      </c>
      <c r="Q853" s="6" t="s">
        <v>2374</v>
      </c>
      <c r="S853" s="3" t="s">
        <v>2058</v>
      </c>
      <c r="T853" s="3" t="s">
        <v>2052</v>
      </c>
      <c r="U853" s="3" t="s">
        <v>49</v>
      </c>
      <c r="V853" s="3" t="s">
        <v>49</v>
      </c>
      <c r="W853" s="3" t="s">
        <v>2108</v>
      </c>
      <c r="Y853" s="3" t="s">
        <v>2226</v>
      </c>
      <c r="Z853" s="3" t="s">
        <v>2238</v>
      </c>
      <c r="AB853" s="6" t="s">
        <v>1837</v>
      </c>
      <c r="AC853" s="6" t="s">
        <v>145</v>
      </c>
      <c r="AD853" s="3" t="s">
        <v>3754</v>
      </c>
      <c r="AE853" s="3" t="s">
        <v>2052</v>
      </c>
      <c r="AF853" s="3" t="s">
        <v>2052</v>
      </c>
      <c r="AI853" s="3" t="s">
        <v>3755</v>
      </c>
      <c r="AJ853" s="3" t="s">
        <v>3534</v>
      </c>
      <c r="AL853"/>
      <c r="AO853" s="28">
        <v>9</v>
      </c>
      <c r="AP853" s="28">
        <v>3</v>
      </c>
      <c r="AQ853" s="28">
        <v>90</v>
      </c>
      <c r="AR853" s="98" t="s">
        <v>2887</v>
      </c>
      <c r="AT853" s="98">
        <v>2446</v>
      </c>
      <c r="AU853" s="98" t="s">
        <v>2889</v>
      </c>
      <c r="AV853" s="98" t="s">
        <v>2890</v>
      </c>
      <c r="AW853" s="98" t="s">
        <v>2891</v>
      </c>
      <c r="AX853" s="98" t="s">
        <v>2892</v>
      </c>
      <c r="AY853" s="226" t="s">
        <v>2888</v>
      </c>
      <c r="AZ853" s="28" t="s">
        <v>557</v>
      </c>
      <c r="BA853" s="28" t="s">
        <v>542</v>
      </c>
      <c r="BB853" s="28" t="s">
        <v>542</v>
      </c>
      <c r="BC853" s="28" t="s">
        <v>542</v>
      </c>
      <c r="BH853" s="28" t="s">
        <v>2708</v>
      </c>
      <c r="BI853" s="28" t="s">
        <v>1529</v>
      </c>
      <c r="BK853" s="28" t="s">
        <v>1529</v>
      </c>
      <c r="BL853" s="28">
        <v>3</v>
      </c>
      <c r="BM853" s="28">
        <v>12</v>
      </c>
      <c r="BN853" s="28" t="s">
        <v>448</v>
      </c>
      <c r="BO853" s="28" t="s">
        <v>448</v>
      </c>
      <c r="BQ853" s="28" t="s">
        <v>4455</v>
      </c>
      <c r="BR853" s="227" t="s">
        <v>2059</v>
      </c>
      <c r="BS853" s="227" t="str">
        <f t="shared" si="29"/>
        <v xml:space="preserve">EDE-Q-11-G          SATAQ-4    RSES  </v>
      </c>
      <c r="BT853" s="28" t="s">
        <v>4358</v>
      </c>
      <c r="BU853" s="28" t="s">
        <v>8270</v>
      </c>
      <c r="BV853" s="28" t="s">
        <v>8182</v>
      </c>
      <c r="BW853" s="28" t="s">
        <v>8271</v>
      </c>
      <c r="CE853" s="28" t="s">
        <v>4659</v>
      </c>
      <c r="CF853" s="28" t="s">
        <v>4659</v>
      </c>
      <c r="CJ853" s="118" t="s">
        <v>5588</v>
      </c>
      <c r="CK853" s="232" t="s">
        <v>4604</v>
      </c>
      <c r="CL853" s="28" t="s">
        <v>4660</v>
      </c>
      <c r="DD853" s="3" t="s">
        <v>4343</v>
      </c>
      <c r="DE853" s="3" t="s">
        <v>761</v>
      </c>
      <c r="DF853" s="3" t="s">
        <v>4143</v>
      </c>
      <c r="DJ853" s="29">
        <v>1.68</v>
      </c>
      <c r="DK853" s="29">
        <v>0.04</v>
      </c>
      <c r="DO853" s="64"/>
      <c r="DP853" s="29">
        <v>1.7</v>
      </c>
      <c r="DQ853" s="29">
        <v>0.04</v>
      </c>
      <c r="DT853" s="64"/>
      <c r="DU853" s="29">
        <v>1.52</v>
      </c>
      <c r="DV853" s="29">
        <v>0.04</v>
      </c>
      <c r="GP853" s="2"/>
      <c r="HO853" s="3" t="s">
        <v>542</v>
      </c>
      <c r="PL853" s="3" t="s">
        <v>4344</v>
      </c>
      <c r="PM853" s="3" t="s">
        <v>4170</v>
      </c>
      <c r="PN853" s="3" t="s">
        <v>8142</v>
      </c>
      <c r="PQ853" s="29">
        <v>2.65</v>
      </c>
      <c r="PR853" s="29">
        <v>0.03</v>
      </c>
      <c r="PV853" s="64"/>
      <c r="PW853" s="29">
        <v>2.62</v>
      </c>
      <c r="PX853" s="29">
        <v>0.04</v>
      </c>
      <c r="QA853" s="29">
        <v>2.85</v>
      </c>
      <c r="QB853" s="29">
        <v>0.06</v>
      </c>
      <c r="TE853" s="3" t="s">
        <v>4106</v>
      </c>
      <c r="TF853" s="3" t="s">
        <v>4106</v>
      </c>
      <c r="TG853" s="3" t="s">
        <v>4106</v>
      </c>
      <c r="TK853" s="29">
        <v>31.23</v>
      </c>
      <c r="TL853" s="29">
        <v>0.22</v>
      </c>
      <c r="TP853" s="64"/>
      <c r="TQ853" s="29">
        <v>30.71</v>
      </c>
      <c r="TR853" s="29">
        <v>0.23</v>
      </c>
      <c r="TU853" s="64"/>
      <c r="TV853" s="29">
        <v>31.74</v>
      </c>
      <c r="TW853" s="29">
        <v>0.24</v>
      </c>
      <c r="VF853" s="3" t="s">
        <v>5046</v>
      </c>
      <c r="VG853" s="3" t="s">
        <v>5181</v>
      </c>
      <c r="VH853" s="3" t="s">
        <v>4504</v>
      </c>
      <c r="VI853" s="3">
        <v>1014</v>
      </c>
      <c r="VJ853" s="3">
        <v>67.650000000000006</v>
      </c>
      <c r="VQ853" s="3" t="s">
        <v>2027</v>
      </c>
      <c r="VR853" s="3" t="s">
        <v>2027</v>
      </c>
      <c r="VS853" s="3" t="s">
        <v>2027</v>
      </c>
      <c r="VT853" s="6" t="s">
        <v>2027</v>
      </c>
      <c r="VV853" s="2" t="s">
        <v>6464</v>
      </c>
      <c r="VW853" s="2" t="s">
        <v>6464</v>
      </c>
      <c r="VX853" s="3" t="s">
        <v>6467</v>
      </c>
      <c r="VZ853" s="3" t="s">
        <v>777</v>
      </c>
      <c r="WG853" s="7" t="s">
        <v>777</v>
      </c>
      <c r="WN853" s="2" t="s">
        <v>6465</v>
      </c>
      <c r="WO853" s="2" t="s">
        <v>6466</v>
      </c>
      <c r="WU853" s="3" t="s">
        <v>3901</v>
      </c>
      <c r="WV853" s="7" t="s">
        <v>3901</v>
      </c>
      <c r="WZ853" s="6" t="s">
        <v>2052</v>
      </c>
      <c r="XA853" s="6" t="s">
        <v>2052</v>
      </c>
      <c r="XB853" s="6" t="s">
        <v>2052</v>
      </c>
      <c r="XD853" s="6" t="s">
        <v>6468</v>
      </c>
      <c r="XE853" s="6" t="s">
        <v>3534</v>
      </c>
      <c r="XF853" s="6" t="s">
        <v>2057</v>
      </c>
      <c r="XG853" s="6" t="s">
        <v>1423</v>
      </c>
      <c r="XI853" s="6" t="s">
        <v>1422</v>
      </c>
      <c r="XK853"/>
      <c r="XL853" s="6" t="s">
        <v>1423</v>
      </c>
      <c r="XM853" s="6" t="s">
        <v>1423</v>
      </c>
      <c r="XU853" s="3" t="s">
        <v>2052</v>
      </c>
      <c r="XV853" s="3">
        <v>3</v>
      </c>
      <c r="YI853" s="3" t="s">
        <v>1786</v>
      </c>
      <c r="YJ853" s="3" t="s">
        <v>2043</v>
      </c>
      <c r="YL853" s="3" t="s">
        <v>2054</v>
      </c>
      <c r="YQ853" s="3" t="s">
        <v>3901</v>
      </c>
      <c r="YR853" s="3" t="s">
        <v>3901</v>
      </c>
      <c r="YS853" s="3" t="s">
        <v>49</v>
      </c>
      <c r="YT853" s="3" t="s">
        <v>49</v>
      </c>
      <c r="YU853" s="3" t="s">
        <v>4071</v>
      </c>
      <c r="YV853" s="3" t="s">
        <v>777</v>
      </c>
      <c r="YW853" s="6" t="s">
        <v>2056</v>
      </c>
      <c r="YX853" s="3" t="s">
        <v>2057</v>
      </c>
      <c r="YY853" s="3" t="s">
        <v>2108</v>
      </c>
      <c r="ZA853" s="6" t="s">
        <v>1837</v>
      </c>
      <c r="ZC853" s="6" t="s">
        <v>145</v>
      </c>
      <c r="ZD853" s="24" t="s">
        <v>2055</v>
      </c>
      <c r="ZH853" s="13" t="s">
        <v>2060</v>
      </c>
      <c r="ZI853" s="3" t="s">
        <v>2061</v>
      </c>
      <c r="ZJ853" s="3" t="s">
        <v>2062</v>
      </c>
    </row>
    <row r="854" spans="1:686" ht="33" hidden="1" customHeight="1" x14ac:dyDescent="0.2">
      <c r="K854" s="6">
        <v>140</v>
      </c>
      <c r="T854" s="3" t="s">
        <v>2053</v>
      </c>
      <c r="AD854" s="3" t="s">
        <v>49</v>
      </c>
      <c r="AE854" s="3" t="s">
        <v>2053</v>
      </c>
      <c r="AF854" s="3" t="s">
        <v>49</v>
      </c>
      <c r="AI854" s="3" t="s">
        <v>3756</v>
      </c>
      <c r="AL854"/>
      <c r="AO854"/>
      <c r="AP854"/>
      <c r="AQ854"/>
      <c r="BH854" s="28" t="s">
        <v>2708</v>
      </c>
      <c r="BQ854" s="28" t="s">
        <v>4455</v>
      </c>
      <c r="BS854" s="227" t="str">
        <f t="shared" si="29"/>
        <v xml:space="preserve">                </v>
      </c>
      <c r="DJ854" s="29">
        <v>1.79</v>
      </c>
      <c r="DK854" s="29">
        <v>0.05</v>
      </c>
      <c r="DO854" s="64"/>
      <c r="DP854" s="29">
        <v>1.86</v>
      </c>
      <c r="DQ854" s="29">
        <v>0.06</v>
      </c>
      <c r="DT854" s="64"/>
      <c r="DU854" s="29">
        <v>1.79</v>
      </c>
      <c r="DV854" s="29">
        <v>0.06</v>
      </c>
      <c r="GP854" s="2"/>
      <c r="PQ854" s="29">
        <v>2.9</v>
      </c>
      <c r="PR854" s="29">
        <v>0.05</v>
      </c>
      <c r="PV854" s="64"/>
      <c r="PW854" s="29">
        <v>2.87</v>
      </c>
      <c r="PX854" s="29">
        <v>0.05</v>
      </c>
      <c r="TK854" s="29">
        <v>30.39</v>
      </c>
      <c r="TL854" s="29">
        <v>0.27</v>
      </c>
      <c r="TP854" s="64"/>
      <c r="TQ854" s="29">
        <v>30.1</v>
      </c>
      <c r="TR854" s="29">
        <v>0.3</v>
      </c>
      <c r="TU854" s="64"/>
      <c r="TV854" s="29">
        <v>30.03</v>
      </c>
      <c r="TW854" s="29">
        <v>0.32</v>
      </c>
      <c r="VF854" s="3" t="s">
        <v>5035</v>
      </c>
      <c r="VG854"/>
      <c r="VH854"/>
      <c r="VI854"/>
      <c r="VJ854"/>
      <c r="WZ854" s="6" t="s">
        <v>2053</v>
      </c>
      <c r="XA854" s="6" t="s">
        <v>2053</v>
      </c>
      <c r="XB854" s="6" t="s">
        <v>49</v>
      </c>
      <c r="XD854" s="6" t="s">
        <v>6469</v>
      </c>
      <c r="XG854" s="6" t="s">
        <v>1013</v>
      </c>
      <c r="XI854" s="6" t="s">
        <v>1080</v>
      </c>
      <c r="XK854"/>
      <c r="XL854" s="6" t="s">
        <v>1013</v>
      </c>
      <c r="XM854" s="6" t="s">
        <v>1013</v>
      </c>
      <c r="XU854" s="3" t="s">
        <v>49</v>
      </c>
      <c r="XV854"/>
      <c r="YJ854" s="3" t="s">
        <v>2043</v>
      </c>
    </row>
    <row r="855" spans="1:686" s="6" customFormat="1" ht="33" hidden="1" customHeight="1" x14ac:dyDescent="0.2">
      <c r="A855" s="3"/>
      <c r="B855" s="3"/>
      <c r="C855" s="3"/>
      <c r="D855" s="3"/>
      <c r="E855" s="3"/>
      <c r="F855" s="1"/>
      <c r="G855" s="80"/>
      <c r="H855" s="80"/>
      <c r="I855" s="80"/>
      <c r="J855" s="85"/>
      <c r="K855" s="6">
        <v>141</v>
      </c>
      <c r="M855" s="3" t="s">
        <v>2439</v>
      </c>
      <c r="N855" s="3"/>
      <c r="O855" s="3"/>
      <c r="P855" s="3">
        <v>2</v>
      </c>
      <c r="Q855" s="6" t="s">
        <v>2362</v>
      </c>
      <c r="R855" s="3"/>
      <c r="S855" s="3" t="s">
        <v>75</v>
      </c>
      <c r="T855" s="3" t="s">
        <v>1167</v>
      </c>
      <c r="U855" s="3" t="s">
        <v>4981</v>
      </c>
      <c r="V855" s="3" t="s">
        <v>511</v>
      </c>
      <c r="W855" s="3" t="s">
        <v>2211</v>
      </c>
      <c r="X855" s="6" t="s">
        <v>2167</v>
      </c>
      <c r="Y855" s="3" t="s">
        <v>2229</v>
      </c>
      <c r="Z855" s="3" t="s">
        <v>2166</v>
      </c>
      <c r="AA855" s="3" t="s">
        <v>2266</v>
      </c>
      <c r="AB855" s="6" t="s">
        <v>1837</v>
      </c>
      <c r="AC855" s="3" t="s">
        <v>145</v>
      </c>
      <c r="AD855" s="3" t="s">
        <v>3628</v>
      </c>
      <c r="AE855" s="3" t="s">
        <v>3622</v>
      </c>
      <c r="AF855" s="3" t="s">
        <v>3624</v>
      </c>
      <c r="AG855" s="3"/>
      <c r="AH855" s="3"/>
      <c r="AI855" s="3" t="s">
        <v>3626</v>
      </c>
      <c r="AJ855" s="3" t="s">
        <v>542</v>
      </c>
      <c r="AK855" s="3"/>
      <c r="AL855" s="9" t="s">
        <v>5221</v>
      </c>
      <c r="AN855" s="3"/>
      <c r="AO855" s="9">
        <v>12</v>
      </c>
      <c r="AP855" s="9">
        <v>12</v>
      </c>
      <c r="AQ855" s="9">
        <v>90</v>
      </c>
      <c r="AR855" s="98" t="s">
        <v>3043</v>
      </c>
      <c r="AS855" s="98"/>
      <c r="AT855" s="98">
        <v>116</v>
      </c>
      <c r="AU855" s="98">
        <v>116</v>
      </c>
      <c r="AV855" s="98">
        <v>0</v>
      </c>
      <c r="AW855" s="98" t="s">
        <v>3044</v>
      </c>
      <c r="AX855" s="98" t="s">
        <v>3045</v>
      </c>
      <c r="AY855" s="226" t="s">
        <v>3046</v>
      </c>
      <c r="AZ855" s="28" t="s">
        <v>557</v>
      </c>
      <c r="BA855" s="28" t="s">
        <v>557</v>
      </c>
      <c r="BB855" s="28" t="s">
        <v>542</v>
      </c>
      <c r="BC855" s="28" t="s">
        <v>763</v>
      </c>
      <c r="BD855" s="28" t="s">
        <v>53</v>
      </c>
      <c r="BE855" s="28" t="s">
        <v>10</v>
      </c>
      <c r="BF855" s="28" t="s">
        <v>515</v>
      </c>
      <c r="BG855" s="28" t="s">
        <v>137</v>
      </c>
      <c r="BH855" s="98" t="s">
        <v>2708</v>
      </c>
      <c r="BI855" s="98" t="s">
        <v>1529</v>
      </c>
      <c r="BJ855" s="98"/>
      <c r="BK855" s="98" t="s">
        <v>1529</v>
      </c>
      <c r="BL855" s="98" t="s">
        <v>448</v>
      </c>
      <c r="BM855" s="98">
        <v>6.12</v>
      </c>
      <c r="BN855" s="98" t="s">
        <v>448</v>
      </c>
      <c r="BO855" s="98" t="s">
        <v>448</v>
      </c>
      <c r="BP855" s="98"/>
      <c r="BQ855" s="28" t="s">
        <v>4455</v>
      </c>
      <c r="BR855" s="227" t="s">
        <v>512</v>
      </c>
      <c r="BS855" s="227" t="str">
        <f t="shared" si="29"/>
        <v xml:space="preserve">EDE (Version 14OD/C.2 - maybe only at baseline?)       BMI    STAI-children, state BDI-II    </v>
      </c>
      <c r="BT855" s="98" t="s">
        <v>4431</v>
      </c>
      <c r="BU855" s="98" t="s">
        <v>8150</v>
      </c>
      <c r="BV855" s="98" t="s">
        <v>8272</v>
      </c>
      <c r="BW855" s="98"/>
      <c r="BX855" s="98"/>
      <c r="BY855" s="98"/>
      <c r="BZ855" s="98"/>
      <c r="CA855" s="98"/>
      <c r="CB855" s="98"/>
      <c r="CC855" s="98"/>
      <c r="CD855" s="98"/>
      <c r="CE855" s="98" t="s">
        <v>4647</v>
      </c>
      <c r="CF855" s="242" t="s">
        <v>4648</v>
      </c>
      <c r="CG855" s="118"/>
      <c r="CH855" s="118"/>
      <c r="CI855" s="118"/>
      <c r="CJ855" s="243"/>
      <c r="CK855" s="98" t="s">
        <v>4594</v>
      </c>
      <c r="CL855" s="98">
        <v>55</v>
      </c>
      <c r="CM855" s="98">
        <v>49</v>
      </c>
      <c r="CN855" s="6" t="s">
        <v>4891</v>
      </c>
      <c r="CO855" s="6">
        <v>49</v>
      </c>
      <c r="CP855" s="6" t="s">
        <v>515</v>
      </c>
      <c r="CQ855" s="6">
        <v>49</v>
      </c>
      <c r="CX855" s="69"/>
      <c r="CY855" s="69"/>
      <c r="CZ855" s="6">
        <v>49</v>
      </c>
      <c r="DA855" s="6">
        <v>49</v>
      </c>
      <c r="DB855" s="69"/>
      <c r="DC855" s="69"/>
      <c r="DD855" s="3" t="s">
        <v>4432</v>
      </c>
      <c r="DE855" s="3" t="s">
        <v>761</v>
      </c>
      <c r="DF855" s="3" t="s">
        <v>4143</v>
      </c>
      <c r="DG855" s="14"/>
      <c r="DH855" s="14"/>
      <c r="DI855" s="14"/>
      <c r="DJ855" s="14"/>
      <c r="DK855" s="14"/>
      <c r="DL855" s="14"/>
      <c r="DM855" s="69"/>
      <c r="DN855" s="69"/>
      <c r="DO855" s="69"/>
      <c r="DP855" s="69"/>
      <c r="DQ855" s="69"/>
      <c r="DR855" s="69"/>
      <c r="DS855" s="69"/>
      <c r="DT855" s="69"/>
      <c r="DU855" s="69"/>
      <c r="DV855" s="69"/>
      <c r="DW855" s="69"/>
      <c r="DX855" s="69"/>
      <c r="DY855" s="69"/>
      <c r="DZ855" s="69"/>
      <c r="EA855" s="14"/>
      <c r="EB855" s="14"/>
      <c r="EC855" s="14"/>
      <c r="ED855" s="14"/>
      <c r="EE855" s="14"/>
      <c r="EG855" s="14"/>
      <c r="EH855" s="14"/>
      <c r="EI855" s="14"/>
      <c r="EM855" s="14"/>
      <c r="EN855" s="14"/>
      <c r="EO855" s="14"/>
      <c r="EP855" s="14"/>
      <c r="EQ855" s="14"/>
      <c r="ER855" s="14"/>
      <c r="ES855" s="69"/>
      <c r="ET855" s="69"/>
      <c r="EU855" s="69"/>
      <c r="EV855" s="69"/>
      <c r="EW855" s="69"/>
      <c r="EX855" s="69"/>
      <c r="EY855" s="69"/>
      <c r="EZ855" s="69"/>
      <c r="FA855" s="69"/>
      <c r="FB855" s="69"/>
      <c r="FC855" s="69"/>
      <c r="FD855" s="69"/>
      <c r="FE855" s="69"/>
      <c r="FF855" s="69"/>
      <c r="FG855" s="14"/>
      <c r="FH855" s="14"/>
      <c r="FI855" s="14"/>
      <c r="FJ855" s="14"/>
      <c r="FL855" s="14"/>
      <c r="FM855" s="14"/>
      <c r="FN855" s="14"/>
      <c r="FS855" s="14"/>
      <c r="FT855" s="14"/>
      <c r="FU855" s="14"/>
      <c r="FV855" s="14"/>
      <c r="FW855" s="14"/>
      <c r="FX855" s="14"/>
      <c r="FY855" s="69"/>
      <c r="FZ855" s="69"/>
      <c r="GA855" s="69"/>
      <c r="GB855" s="69"/>
      <c r="GC855" s="69"/>
      <c r="GD855" s="69"/>
      <c r="GE855" s="69"/>
      <c r="GF855" s="69"/>
      <c r="GG855" s="69"/>
      <c r="GH855" s="69"/>
      <c r="GI855" s="69"/>
      <c r="GJ855" s="69"/>
      <c r="GK855" s="69"/>
      <c r="GL855" s="69"/>
      <c r="GM855" s="14"/>
      <c r="GN855" s="14"/>
      <c r="GO855" s="14"/>
      <c r="GP855" s="2"/>
      <c r="GR855" s="14"/>
      <c r="GS855" s="14"/>
      <c r="GT855" s="14"/>
      <c r="GU855" s="14"/>
      <c r="GV855" s="14"/>
      <c r="GW855" s="14"/>
      <c r="GX855" s="14"/>
      <c r="GY855" s="14"/>
      <c r="GZ855" s="14"/>
      <c r="HA855" s="14"/>
      <c r="HB855" s="14"/>
      <c r="HC855" s="14"/>
      <c r="HD855" s="14"/>
      <c r="HE855" s="14"/>
      <c r="HF855" s="14"/>
      <c r="HG855" s="14"/>
      <c r="HH855" s="14"/>
      <c r="HI855" s="14"/>
      <c r="HJ855" s="14"/>
      <c r="HK855" s="14"/>
      <c r="HL855" s="14"/>
      <c r="HM855" s="14"/>
      <c r="HN855" s="14"/>
      <c r="HO855" s="3" t="s">
        <v>542</v>
      </c>
      <c r="HP855" s="14"/>
      <c r="HQ855" s="14"/>
      <c r="HR855" s="14"/>
      <c r="HS855" s="14"/>
      <c r="HT855" s="14"/>
      <c r="HU855" s="14"/>
      <c r="HV855" s="14"/>
      <c r="HW855" s="14"/>
      <c r="HX855" s="14"/>
      <c r="HY855" s="14"/>
      <c r="IC855" s="14"/>
      <c r="ID855" s="14"/>
      <c r="IE855" s="14"/>
      <c r="IF855" s="14"/>
      <c r="IG855" s="14"/>
      <c r="IH855" s="14"/>
      <c r="II855" s="69"/>
      <c r="IJ855" s="69"/>
      <c r="IK855" s="69"/>
      <c r="IL855" s="69"/>
      <c r="IM855" s="69"/>
      <c r="IN855" s="69"/>
      <c r="IO855" s="69"/>
      <c r="IP855" s="69"/>
      <c r="IQ855" s="69"/>
      <c r="IR855" s="69"/>
      <c r="IS855" s="69"/>
      <c r="IT855" s="69"/>
      <c r="IU855" s="69"/>
      <c r="IV855" s="69"/>
      <c r="IW855" s="14"/>
      <c r="IX855" s="14"/>
      <c r="IY855" s="14"/>
      <c r="JC855" s="14"/>
      <c r="JD855" s="14"/>
      <c r="JE855" s="14"/>
      <c r="JF855" s="14"/>
      <c r="JG855" s="14"/>
      <c r="JH855" s="14"/>
      <c r="JI855" s="69"/>
      <c r="JJ855" s="69"/>
      <c r="JK855" s="69"/>
      <c r="JL855" s="69"/>
      <c r="JM855" s="69"/>
      <c r="JN855" s="69"/>
      <c r="JO855" s="69"/>
      <c r="JP855" s="69"/>
      <c r="JQ855" s="69"/>
      <c r="JR855" s="69"/>
      <c r="JS855" s="69"/>
      <c r="JT855" s="69"/>
      <c r="JU855" s="69"/>
      <c r="JV855" s="69"/>
      <c r="JW855" s="14"/>
      <c r="JX855" s="14"/>
      <c r="JY855" s="14"/>
      <c r="KG855" s="69"/>
      <c r="KH855" s="69"/>
      <c r="KI855" s="69"/>
      <c r="KJ855" s="69"/>
      <c r="KK855" s="69"/>
      <c r="KL855" s="69"/>
      <c r="KM855" s="69"/>
      <c r="KN855" s="69"/>
      <c r="KO855" s="69"/>
      <c r="KP855" s="69"/>
      <c r="KQ855" s="69"/>
      <c r="KR855" s="69"/>
      <c r="KZ855" s="14"/>
      <c r="LA855" s="14"/>
      <c r="LB855" s="14"/>
      <c r="LC855" s="14"/>
      <c r="LD855" s="14"/>
      <c r="LE855" s="69"/>
      <c r="LF855" s="69"/>
      <c r="LG855" s="69"/>
      <c r="LH855" s="69"/>
      <c r="LI855" s="69"/>
      <c r="LJ855" s="69"/>
      <c r="LK855" s="69"/>
      <c r="LL855" s="69"/>
      <c r="LM855" s="69"/>
      <c r="LN855" s="69"/>
      <c r="LO855" s="69"/>
      <c r="LP855" s="69"/>
      <c r="LQ855" s="69"/>
      <c r="LR855" s="14"/>
      <c r="LS855" s="14"/>
      <c r="LT855" s="14"/>
      <c r="LX855" s="14"/>
      <c r="LY855" s="14"/>
      <c r="LZ855" s="14"/>
      <c r="MA855" s="14"/>
      <c r="MB855" s="69"/>
      <c r="MC855" s="69"/>
      <c r="MD855" s="69"/>
      <c r="ME855" s="69"/>
      <c r="MF855" s="69"/>
      <c r="MG855" s="69"/>
      <c r="MH855" s="69"/>
      <c r="MI855" s="69"/>
      <c r="MJ855" s="69"/>
      <c r="MK855" s="69"/>
      <c r="ML855" s="69"/>
      <c r="MM855" s="69"/>
      <c r="MN855" s="14"/>
      <c r="MO855" s="14"/>
      <c r="MP855" s="14"/>
      <c r="MQ855" s="14"/>
      <c r="MR855" s="14"/>
      <c r="MS855" s="6" t="s">
        <v>4104</v>
      </c>
      <c r="MT855" s="6" t="s">
        <v>4104</v>
      </c>
      <c r="MU855" s="14">
        <v>26.9</v>
      </c>
      <c r="MV855" s="14">
        <v>2.6</v>
      </c>
      <c r="MW855" s="14"/>
      <c r="MX855" s="14"/>
      <c r="MY855" s="14"/>
      <c r="MZ855" s="69"/>
      <c r="NA855" s="69"/>
      <c r="NB855" s="69"/>
      <c r="NC855" s="69"/>
      <c r="ND855" s="69"/>
      <c r="NE855" s="69"/>
      <c r="NF855" s="69"/>
      <c r="NG855" s="69"/>
      <c r="NH855" s="69"/>
      <c r="NI855" s="69"/>
      <c r="NJ855" s="69"/>
      <c r="NK855" s="69"/>
      <c r="NL855" s="69"/>
      <c r="NM855" s="14"/>
      <c r="NN855" s="14"/>
      <c r="NO855" s="14"/>
      <c r="NS855" s="14"/>
      <c r="NT855" s="14"/>
      <c r="NU855" s="14"/>
      <c r="NV855" s="14"/>
      <c r="NW855" s="14"/>
      <c r="NX855" s="14"/>
      <c r="NY855" s="69"/>
      <c r="NZ855" s="69"/>
      <c r="OA855" s="69"/>
      <c r="OB855" s="69"/>
      <c r="OC855" s="69"/>
      <c r="OD855" s="69"/>
      <c r="OE855" s="69"/>
      <c r="OF855" s="69"/>
      <c r="OG855" s="69"/>
      <c r="OH855" s="69"/>
      <c r="OI855" s="69"/>
      <c r="OJ855" s="69"/>
      <c r="OK855" s="69"/>
      <c r="OL855" s="14"/>
      <c r="OM855" s="14"/>
      <c r="ON855" s="14"/>
      <c r="OR855" s="14"/>
      <c r="OS855" s="14"/>
      <c r="OT855" s="14"/>
      <c r="OU855" s="14"/>
      <c r="OV855" s="69"/>
      <c r="OW855" s="69"/>
      <c r="OX855" s="69"/>
      <c r="OY855" s="69"/>
      <c r="OZ855" s="69"/>
      <c r="PA855" s="69"/>
      <c r="PB855" s="69"/>
      <c r="PC855" s="69"/>
      <c r="PD855" s="69"/>
      <c r="PE855" s="69"/>
      <c r="PF855" s="69"/>
      <c r="PG855" s="69"/>
      <c r="PH855" s="14"/>
      <c r="PI855" s="14"/>
      <c r="PJ855" s="14"/>
      <c r="PK855" s="14"/>
      <c r="PO855" s="14"/>
      <c r="PP855" s="14"/>
      <c r="PQ855" s="14"/>
      <c r="PR855" s="14"/>
      <c r="PS855" s="14"/>
      <c r="PT855" s="69"/>
      <c r="PU855" s="69"/>
      <c r="PV855" s="69"/>
      <c r="PW855" s="69"/>
      <c r="PX855" s="69"/>
      <c r="PY855" s="69"/>
      <c r="PZ855" s="69"/>
      <c r="QA855" s="69"/>
      <c r="QB855" s="69"/>
      <c r="QC855" s="69"/>
      <c r="QD855" s="69"/>
      <c r="QE855" s="69"/>
      <c r="QF855" s="69"/>
      <c r="QG855" s="14"/>
      <c r="QH855" s="14"/>
      <c r="QI855" s="14"/>
      <c r="QJ855" s="14"/>
      <c r="QK855" s="6" t="s">
        <v>4430</v>
      </c>
      <c r="QN855" s="14">
        <v>33.299999999999997</v>
      </c>
      <c r="QO855" s="14">
        <v>7.1</v>
      </c>
      <c r="QP855" s="14"/>
      <c r="QQ855" s="14"/>
      <c r="QR855" s="14"/>
      <c r="QS855" s="14"/>
      <c r="QT855" s="69"/>
      <c r="QU855" s="69"/>
      <c r="QV855" s="69"/>
      <c r="QW855" s="69"/>
      <c r="QX855" s="69"/>
      <c r="QY855" s="69"/>
      <c r="QZ855" s="69"/>
      <c r="RA855" s="69"/>
      <c r="RB855" s="69"/>
      <c r="RC855" s="69"/>
      <c r="RD855" s="69"/>
      <c r="RE855" s="69"/>
      <c r="RF855" s="69"/>
      <c r="RG855" s="69"/>
      <c r="RH855" s="69"/>
      <c r="RI855" s="14"/>
      <c r="RJ855" s="14"/>
      <c r="RK855" s="14"/>
      <c r="RL855" s="14"/>
      <c r="RM855" s="6" t="s">
        <v>618</v>
      </c>
      <c r="RN855" s="6" t="s">
        <v>668</v>
      </c>
      <c r="RO855" s="6" t="s">
        <v>668</v>
      </c>
      <c r="RP855" s="14">
        <v>10.1</v>
      </c>
      <c r="RQ855" s="14">
        <v>6.9</v>
      </c>
      <c r="RR855" s="14"/>
      <c r="RS855" s="14"/>
      <c r="RT855" s="69"/>
      <c r="RU855" s="69"/>
      <c r="RV855" s="69"/>
      <c r="RW855" s="69"/>
      <c r="RX855" s="69"/>
      <c r="RY855" s="69"/>
      <c r="RZ855" s="69"/>
      <c r="SA855" s="69"/>
      <c r="SB855" s="69"/>
      <c r="SC855" s="69"/>
      <c r="SD855" s="69"/>
      <c r="SE855" s="69"/>
      <c r="SF855" s="14"/>
      <c r="SG855" s="14"/>
      <c r="SH855" s="14"/>
      <c r="SL855" s="14"/>
      <c r="SM855" s="14"/>
      <c r="SN855" s="14"/>
      <c r="SO855" s="14"/>
      <c r="SP855" s="69"/>
      <c r="SQ855" s="69"/>
      <c r="SR855" s="69"/>
      <c r="SS855" s="69"/>
      <c r="ST855" s="69"/>
      <c r="SU855" s="69"/>
      <c r="SV855" s="69"/>
      <c r="SW855" s="69"/>
      <c r="SX855" s="69"/>
      <c r="SY855" s="69"/>
      <c r="SZ855" s="69"/>
      <c r="TA855" s="69"/>
      <c r="TB855" s="14"/>
      <c r="TC855" s="14"/>
      <c r="TD855" s="14"/>
      <c r="TH855" s="14"/>
      <c r="TI855" s="14"/>
      <c r="TJ855" s="14"/>
      <c r="TK855" s="14"/>
      <c r="TL855" s="14"/>
      <c r="TM855" s="14"/>
      <c r="TN855" s="69"/>
      <c r="TO855" s="69"/>
      <c r="TP855" s="69"/>
      <c r="TQ855" s="69"/>
      <c r="TR855" s="69"/>
      <c r="TS855" s="69"/>
      <c r="TT855" s="69"/>
      <c r="TU855" s="69"/>
      <c r="TV855" s="69"/>
      <c r="TW855" s="69"/>
      <c r="TX855" s="69"/>
      <c r="TY855" s="69"/>
      <c r="TZ855" s="69"/>
      <c r="UA855" s="69"/>
      <c r="UB855" s="14"/>
      <c r="UC855" s="14"/>
      <c r="UD855" s="14"/>
      <c r="UG855" s="14"/>
      <c r="UH855" s="14"/>
      <c r="UI855" s="14"/>
      <c r="UJ855" s="14"/>
      <c r="UK855" s="69"/>
      <c r="UL855" s="69"/>
      <c r="UM855" s="69"/>
      <c r="UN855" s="69"/>
      <c r="UO855" s="69"/>
      <c r="UP855" s="69"/>
      <c r="UQ855" s="69"/>
      <c r="UR855" s="69"/>
      <c r="US855" s="69"/>
      <c r="UT855" s="69"/>
      <c r="UU855" s="69"/>
      <c r="UV855" s="69"/>
      <c r="UW855" s="14"/>
      <c r="UX855" s="14"/>
      <c r="UY855" s="14"/>
      <c r="VF855" s="6" t="s">
        <v>5073</v>
      </c>
      <c r="VG855" s="6" t="s">
        <v>5182</v>
      </c>
      <c r="VH855" s="3" t="s">
        <v>4501</v>
      </c>
      <c r="VI855" s="6">
        <v>4</v>
      </c>
      <c r="VJ855" s="6">
        <v>7.27</v>
      </c>
      <c r="VQ855" s="3" t="s">
        <v>2439</v>
      </c>
      <c r="VR855" s="3" t="s">
        <v>2439</v>
      </c>
      <c r="VS855" s="3" t="s">
        <v>2439</v>
      </c>
      <c r="VT855" s="6" t="s">
        <v>2439</v>
      </c>
      <c r="VU855"/>
      <c r="VV855" s="2" t="s">
        <v>6470</v>
      </c>
      <c r="VW855" s="2" t="s">
        <v>6470</v>
      </c>
      <c r="VX855" s="3" t="s">
        <v>6472</v>
      </c>
      <c r="VZ855" s="3" t="s">
        <v>776</v>
      </c>
      <c r="WA855" s="3"/>
      <c r="WC855" s="3"/>
      <c r="WD855" s="3"/>
      <c r="WE855" s="3"/>
      <c r="WF855" s="3"/>
      <c r="WG855" s="7" t="s">
        <v>776</v>
      </c>
      <c r="WH855" s="2"/>
      <c r="WI855" s="2"/>
      <c r="WJ855" s="2"/>
      <c r="WK855" s="2"/>
      <c r="WL855" s="2"/>
      <c r="WM855" s="2"/>
      <c r="WN855" s="2" t="s">
        <v>6471</v>
      </c>
      <c r="WO855" s="2"/>
      <c r="WQ855" s="91" t="s">
        <v>537</v>
      </c>
      <c r="WR855" s="91"/>
      <c r="WS855" s="91" t="s">
        <v>537</v>
      </c>
      <c r="WT855" s="3"/>
      <c r="WU855" s="3" t="s">
        <v>6473</v>
      </c>
      <c r="WV855" s="7" t="s">
        <v>776</v>
      </c>
      <c r="WW855" s="3" t="s">
        <v>6474</v>
      </c>
      <c r="WZ855" s="6" t="s">
        <v>1167</v>
      </c>
      <c r="XA855" s="6" t="s">
        <v>3622</v>
      </c>
      <c r="XB855" s="6" t="s">
        <v>3624</v>
      </c>
      <c r="XD855" s="6" t="s">
        <v>3626</v>
      </c>
      <c r="XE855" s="6" t="s">
        <v>542</v>
      </c>
      <c r="XF855" s="10" t="s">
        <v>2513</v>
      </c>
      <c r="XG855" s="6" t="s">
        <v>805</v>
      </c>
      <c r="XI855" s="6" t="s">
        <v>1291</v>
      </c>
      <c r="XK855" s="3" t="s">
        <v>514</v>
      </c>
      <c r="XL855" s="3" t="s">
        <v>805</v>
      </c>
      <c r="XU855" s="3" t="s">
        <v>3624</v>
      </c>
      <c r="XV855" s="9">
        <v>12</v>
      </c>
      <c r="XX855" s="3" t="s">
        <v>805</v>
      </c>
      <c r="XY855" s="3" t="s">
        <v>1291</v>
      </c>
      <c r="YB855" s="3" t="s">
        <v>805</v>
      </c>
      <c r="YC855" s="3"/>
      <c r="YD855" s="3"/>
      <c r="YH855" s="6" t="s">
        <v>1529</v>
      </c>
      <c r="YI855" s="3" t="s">
        <v>786</v>
      </c>
      <c r="YJ855" s="3" t="s">
        <v>510</v>
      </c>
      <c r="YK855" s="3"/>
      <c r="YL855" s="3" t="s">
        <v>513</v>
      </c>
      <c r="YM855" s="3" t="s">
        <v>537</v>
      </c>
      <c r="YN855" s="3"/>
      <c r="YO855" s="3" t="s">
        <v>537</v>
      </c>
      <c r="YP855" s="3"/>
      <c r="YQ855" s="3" t="s">
        <v>3924</v>
      </c>
      <c r="YR855" s="3" t="s">
        <v>776</v>
      </c>
      <c r="YS855" s="3" t="s">
        <v>4981</v>
      </c>
      <c r="YT855" s="3" t="s">
        <v>511</v>
      </c>
      <c r="YU855" s="3" t="s">
        <v>4040</v>
      </c>
      <c r="YV855" s="3" t="s">
        <v>776</v>
      </c>
      <c r="YX855" s="9" t="s">
        <v>2513</v>
      </c>
      <c r="YY855" s="3" t="s">
        <v>2153</v>
      </c>
      <c r="YZ855" s="3"/>
      <c r="ZA855" s="6" t="s">
        <v>1837</v>
      </c>
      <c r="ZB855" s="3" t="s">
        <v>145</v>
      </c>
      <c r="ZC855" s="3" t="s">
        <v>145</v>
      </c>
      <c r="ZD855" s="24" t="s">
        <v>1667</v>
      </c>
      <c r="ZF855" s="24"/>
      <c r="ZH855" s="13" t="s">
        <v>761</v>
      </c>
      <c r="ZI855" s="3" t="s">
        <v>49</v>
      </c>
      <c r="ZJ855" s="3" t="s">
        <v>762</v>
      </c>
    </row>
    <row r="856" spans="1:686" s="6" customFormat="1" ht="33" hidden="1" customHeight="1" x14ac:dyDescent="0.2">
      <c r="A856" s="3"/>
      <c r="B856" s="3"/>
      <c r="C856" s="3"/>
      <c r="D856" s="3"/>
      <c r="E856" s="3"/>
      <c r="F856" s="1"/>
      <c r="G856" s="80"/>
      <c r="H856" s="80"/>
      <c r="I856" s="80"/>
      <c r="J856" s="85"/>
      <c r="K856" s="6">
        <v>141</v>
      </c>
      <c r="M856" s="3"/>
      <c r="N856" s="3"/>
      <c r="O856" s="3"/>
      <c r="P856" s="3"/>
      <c r="R856" s="3"/>
      <c r="S856" s="3"/>
      <c r="T856" s="3" t="s">
        <v>1168</v>
      </c>
      <c r="U856" s="3"/>
      <c r="V856" s="3"/>
      <c r="W856" s="3"/>
      <c r="Y856" s="3"/>
      <c r="Z856" s="3"/>
      <c r="AA856" s="3"/>
      <c r="AC856" s="3"/>
      <c r="AD856" s="3" t="s">
        <v>49</v>
      </c>
      <c r="AE856" s="3" t="s">
        <v>3623</v>
      </c>
      <c r="AF856" s="3" t="s">
        <v>3625</v>
      </c>
      <c r="AG856" s="3"/>
      <c r="AH856" s="3"/>
      <c r="AI856" s="3" t="s">
        <v>3627</v>
      </c>
      <c r="AJ856" s="3"/>
      <c r="AK856" s="3"/>
      <c r="AL856" s="9" t="s">
        <v>5221</v>
      </c>
      <c r="AN856" s="3"/>
      <c r="AO856" s="9">
        <v>12</v>
      </c>
      <c r="AP856" s="9">
        <v>12</v>
      </c>
      <c r="AQ856" s="9">
        <v>90</v>
      </c>
      <c r="AR856" s="98"/>
      <c r="AS856" s="98"/>
      <c r="AT856" s="98"/>
      <c r="AU856" s="98"/>
      <c r="AV856" s="98"/>
      <c r="AW856" s="98"/>
      <c r="AX856" s="98"/>
      <c r="AY856" s="226"/>
      <c r="AZ856" s="28"/>
      <c r="BA856" s="28"/>
      <c r="BB856" s="28"/>
      <c r="BC856" s="28"/>
      <c r="BD856" s="28"/>
      <c r="BE856" s="28"/>
      <c r="BF856" s="28"/>
      <c r="BG856" s="28"/>
      <c r="BH856" s="98" t="s">
        <v>2708</v>
      </c>
      <c r="BI856" s="98"/>
      <c r="BJ856" s="98"/>
      <c r="BK856" s="98"/>
      <c r="BL856" s="98"/>
      <c r="BM856" s="98"/>
      <c r="BN856" s="98"/>
      <c r="BO856" s="98"/>
      <c r="BP856" s="98"/>
      <c r="BQ856" s="28" t="s">
        <v>4455</v>
      </c>
      <c r="BR856" s="227"/>
      <c r="BS856" s="227" t="str">
        <f t="shared" si="29"/>
        <v xml:space="preserve">                </v>
      </c>
      <c r="BT856" s="98"/>
      <c r="BU856" s="98"/>
      <c r="BV856" s="98"/>
      <c r="BW856" s="98"/>
      <c r="BX856" s="98"/>
      <c r="BY856" s="98"/>
      <c r="BZ856" s="98"/>
      <c r="CA856" s="98"/>
      <c r="CB856" s="98"/>
      <c r="CC856" s="98"/>
      <c r="CD856" s="98"/>
      <c r="CE856" s="98"/>
      <c r="CF856" s="98"/>
      <c r="CG856" s="118"/>
      <c r="CH856" s="118"/>
      <c r="CI856" s="118"/>
      <c r="CJ856" s="243"/>
      <c r="CK856" s="98"/>
      <c r="CL856" s="98">
        <v>58</v>
      </c>
      <c r="CM856" s="98">
        <v>49</v>
      </c>
      <c r="CO856" s="6">
        <v>49</v>
      </c>
      <c r="CQ856" s="6">
        <v>49</v>
      </c>
      <c r="CX856" s="69"/>
      <c r="CY856" s="69"/>
      <c r="CZ856" s="6">
        <v>49</v>
      </c>
      <c r="DA856" s="6">
        <v>49</v>
      </c>
      <c r="DB856" s="69"/>
      <c r="DC856" s="69"/>
      <c r="DD856" s="3"/>
      <c r="DE856" s="3"/>
      <c r="DF856" s="3"/>
      <c r="DG856" s="14"/>
      <c r="DH856" s="14"/>
      <c r="DI856" s="14"/>
      <c r="DJ856" s="14"/>
      <c r="DK856" s="14"/>
      <c r="DL856" s="14"/>
      <c r="DM856" s="69"/>
      <c r="DN856" s="69"/>
      <c r="DO856" s="69"/>
      <c r="DP856" s="69"/>
      <c r="DQ856" s="69"/>
      <c r="DR856" s="69"/>
      <c r="DS856" s="69"/>
      <c r="DT856" s="69"/>
      <c r="DU856" s="69"/>
      <c r="DV856" s="69"/>
      <c r="DW856" s="69"/>
      <c r="DX856" s="69"/>
      <c r="DY856" s="69"/>
      <c r="DZ856" s="69"/>
      <c r="EA856" s="14"/>
      <c r="EB856" s="14"/>
      <c r="EC856" s="14"/>
      <c r="ED856" s="14"/>
      <c r="EE856" s="14"/>
      <c r="EG856" s="14"/>
      <c r="EH856" s="14"/>
      <c r="EI856" s="14"/>
      <c r="EM856" s="14"/>
      <c r="EN856" s="14"/>
      <c r="EO856" s="14"/>
      <c r="EP856" s="14"/>
      <c r="EQ856" s="14"/>
      <c r="ER856" s="14"/>
      <c r="ES856" s="69"/>
      <c r="ET856" s="69"/>
      <c r="EU856" s="69"/>
      <c r="EV856" s="69"/>
      <c r="EW856" s="69"/>
      <c r="EX856" s="69"/>
      <c r="EY856" s="69"/>
      <c r="EZ856" s="69"/>
      <c r="FA856" s="69"/>
      <c r="FB856" s="69"/>
      <c r="FC856" s="69"/>
      <c r="FD856" s="69"/>
      <c r="FE856" s="69"/>
      <c r="FF856" s="69"/>
      <c r="FG856" s="14"/>
      <c r="FH856" s="14"/>
      <c r="FI856" s="14"/>
      <c r="FJ856" s="14"/>
      <c r="FL856" s="14"/>
      <c r="FM856" s="14"/>
      <c r="FN856" s="14"/>
      <c r="FS856" s="14"/>
      <c r="FT856" s="14"/>
      <c r="FU856" s="14"/>
      <c r="FV856" s="14"/>
      <c r="FW856" s="14"/>
      <c r="FX856" s="14"/>
      <c r="FY856" s="69"/>
      <c r="FZ856" s="69"/>
      <c r="GA856" s="69"/>
      <c r="GB856" s="69"/>
      <c r="GC856" s="69"/>
      <c r="GD856" s="69"/>
      <c r="GE856" s="69"/>
      <c r="GF856" s="69"/>
      <c r="GG856" s="69"/>
      <c r="GH856" s="69"/>
      <c r="GI856" s="69"/>
      <c r="GJ856" s="69"/>
      <c r="GK856" s="69"/>
      <c r="GL856" s="69"/>
      <c r="GM856" s="14"/>
      <c r="GN856" s="14"/>
      <c r="GO856" s="14"/>
      <c r="GP856" s="2"/>
      <c r="GR856" s="14"/>
      <c r="GS856" s="14"/>
      <c r="GT856" s="14"/>
      <c r="GU856" s="14"/>
      <c r="GV856" s="14"/>
      <c r="GW856" s="14"/>
      <c r="GX856" s="14"/>
      <c r="GY856" s="14"/>
      <c r="GZ856" s="14"/>
      <c r="HA856" s="14"/>
      <c r="HB856" s="14"/>
      <c r="HC856" s="14"/>
      <c r="HD856" s="14"/>
      <c r="HE856" s="14"/>
      <c r="HF856" s="14"/>
      <c r="HG856" s="14"/>
      <c r="HH856" s="14"/>
      <c r="HI856" s="14"/>
      <c r="HJ856" s="14"/>
      <c r="HK856" s="14"/>
      <c r="HL856" s="14"/>
      <c r="HM856" s="14"/>
      <c r="HN856" s="14"/>
      <c r="HO856" s="3"/>
      <c r="HP856" s="14"/>
      <c r="HQ856" s="14"/>
      <c r="HR856" s="14"/>
      <c r="HS856" s="14"/>
      <c r="HT856" s="14"/>
      <c r="HU856" s="14"/>
      <c r="HV856" s="14"/>
      <c r="HW856" s="14"/>
      <c r="HX856" s="14"/>
      <c r="HY856" s="14"/>
      <c r="IC856" s="14"/>
      <c r="ID856" s="14"/>
      <c r="IE856" s="14"/>
      <c r="IF856" s="14"/>
      <c r="IG856" s="14"/>
      <c r="IH856" s="14"/>
      <c r="II856" s="69"/>
      <c r="IJ856" s="69"/>
      <c r="IK856" s="69"/>
      <c r="IL856" s="69"/>
      <c r="IM856" s="69"/>
      <c r="IN856" s="69"/>
      <c r="IO856" s="69"/>
      <c r="IP856" s="69"/>
      <c r="IQ856" s="69"/>
      <c r="IR856" s="69"/>
      <c r="IS856" s="69"/>
      <c r="IT856" s="69"/>
      <c r="IU856" s="69"/>
      <c r="IV856" s="69"/>
      <c r="IW856" s="14"/>
      <c r="IX856" s="14"/>
      <c r="IY856" s="14"/>
      <c r="JC856" s="14"/>
      <c r="JD856" s="14"/>
      <c r="JE856" s="14"/>
      <c r="JF856" s="14"/>
      <c r="JG856" s="14"/>
      <c r="JH856" s="14"/>
      <c r="JI856" s="69"/>
      <c r="JJ856" s="69"/>
      <c r="JK856" s="69"/>
      <c r="JL856" s="69"/>
      <c r="JM856" s="69"/>
      <c r="JN856" s="69"/>
      <c r="JO856" s="69"/>
      <c r="JP856" s="69"/>
      <c r="JQ856" s="69"/>
      <c r="JR856" s="69"/>
      <c r="JS856" s="69"/>
      <c r="JT856" s="69"/>
      <c r="JU856" s="69"/>
      <c r="JV856" s="69"/>
      <c r="JW856" s="14"/>
      <c r="JX856" s="14"/>
      <c r="JY856" s="14"/>
      <c r="KG856" s="69"/>
      <c r="KH856" s="69"/>
      <c r="KI856" s="69"/>
      <c r="KJ856" s="69"/>
      <c r="KK856" s="69"/>
      <c r="KL856" s="69"/>
      <c r="KM856" s="69"/>
      <c r="KN856" s="69"/>
      <c r="KO856" s="69"/>
      <c r="KP856" s="69"/>
      <c r="KQ856" s="69"/>
      <c r="KR856" s="69"/>
      <c r="KZ856" s="14"/>
      <c r="LA856" s="14"/>
      <c r="LB856" s="14"/>
      <c r="LC856" s="14"/>
      <c r="LD856" s="14"/>
      <c r="LE856" s="69"/>
      <c r="LF856" s="69"/>
      <c r="LG856" s="69"/>
      <c r="LH856" s="69"/>
      <c r="LI856" s="69"/>
      <c r="LJ856" s="69"/>
      <c r="LK856" s="69"/>
      <c r="LL856" s="69"/>
      <c r="LM856" s="69"/>
      <c r="LN856" s="69"/>
      <c r="LO856" s="69"/>
      <c r="LP856" s="69"/>
      <c r="LQ856" s="69"/>
      <c r="LR856" s="14"/>
      <c r="LS856" s="14"/>
      <c r="LT856" s="14"/>
      <c r="LX856" s="14"/>
      <c r="LY856" s="14"/>
      <c r="LZ856" s="14"/>
      <c r="MA856" s="14"/>
      <c r="MB856" s="69"/>
      <c r="MC856" s="69"/>
      <c r="MD856" s="69"/>
      <c r="ME856" s="69"/>
      <c r="MF856" s="69"/>
      <c r="MG856" s="69"/>
      <c r="MH856" s="69"/>
      <c r="MI856" s="69"/>
      <c r="MJ856" s="69"/>
      <c r="MK856" s="69"/>
      <c r="ML856" s="69"/>
      <c r="MM856" s="69"/>
      <c r="MN856" s="14"/>
      <c r="MO856" s="14"/>
      <c r="MP856" s="14"/>
      <c r="MQ856" s="14"/>
      <c r="MR856" s="14"/>
      <c r="MU856" s="14">
        <v>27.1</v>
      </c>
      <c r="MV856" s="14">
        <v>2.4</v>
      </c>
      <c r="MW856" s="14"/>
      <c r="MX856" s="14"/>
      <c r="MY856" s="14"/>
      <c r="MZ856" s="69"/>
      <c r="NA856" s="69"/>
      <c r="NB856" s="69"/>
      <c r="NC856" s="69"/>
      <c r="ND856" s="69"/>
      <c r="NE856" s="69"/>
      <c r="NF856" s="69"/>
      <c r="NG856" s="69"/>
      <c r="NH856" s="69"/>
      <c r="NI856" s="69"/>
      <c r="NJ856" s="69"/>
      <c r="NK856" s="69"/>
      <c r="NL856" s="69"/>
      <c r="NM856" s="14"/>
      <c r="NN856" s="14"/>
      <c r="NO856" s="14"/>
      <c r="NS856" s="14"/>
      <c r="NT856" s="14"/>
      <c r="NU856" s="14"/>
      <c r="NV856" s="14"/>
      <c r="NW856" s="14"/>
      <c r="NX856" s="14"/>
      <c r="NY856" s="69"/>
      <c r="NZ856" s="69"/>
      <c r="OA856" s="69"/>
      <c r="OB856" s="69"/>
      <c r="OC856" s="69"/>
      <c r="OD856" s="69"/>
      <c r="OE856" s="69"/>
      <c r="OF856" s="69"/>
      <c r="OG856" s="69"/>
      <c r="OH856" s="69"/>
      <c r="OI856" s="69"/>
      <c r="OJ856" s="69"/>
      <c r="OK856" s="69"/>
      <c r="OL856" s="14"/>
      <c r="OM856" s="14"/>
      <c r="ON856" s="14"/>
      <c r="OR856" s="14"/>
      <c r="OS856" s="14"/>
      <c r="OT856" s="14"/>
      <c r="OU856" s="14"/>
      <c r="OV856" s="69"/>
      <c r="OW856" s="69"/>
      <c r="OX856" s="69"/>
      <c r="OY856" s="69"/>
      <c r="OZ856" s="69"/>
      <c r="PA856" s="69"/>
      <c r="PB856" s="69"/>
      <c r="PC856" s="69"/>
      <c r="PD856" s="69"/>
      <c r="PE856" s="69"/>
      <c r="PF856" s="69"/>
      <c r="PG856" s="69"/>
      <c r="PH856" s="14"/>
      <c r="PI856" s="14"/>
      <c r="PJ856" s="14"/>
      <c r="PK856" s="14"/>
      <c r="PO856" s="14"/>
      <c r="PP856" s="14"/>
      <c r="PQ856" s="14"/>
      <c r="PR856" s="14"/>
      <c r="PS856" s="14"/>
      <c r="PT856" s="69"/>
      <c r="PU856" s="69"/>
      <c r="PV856" s="69"/>
      <c r="PW856" s="69"/>
      <c r="PX856" s="69"/>
      <c r="PY856" s="69"/>
      <c r="PZ856" s="69"/>
      <c r="QA856" s="69"/>
      <c r="QB856" s="69"/>
      <c r="QC856" s="69"/>
      <c r="QD856" s="69"/>
      <c r="QE856" s="69"/>
      <c r="QF856" s="69"/>
      <c r="QG856" s="14"/>
      <c r="QH856" s="14"/>
      <c r="QI856" s="14"/>
      <c r="QJ856" s="14"/>
      <c r="QN856" s="14">
        <v>34.9</v>
      </c>
      <c r="QO856" s="14">
        <v>6.3</v>
      </c>
      <c r="QP856" s="14"/>
      <c r="QQ856" s="14"/>
      <c r="QR856" s="14"/>
      <c r="QS856" s="14"/>
      <c r="QT856" s="69"/>
      <c r="QU856" s="69"/>
      <c r="QV856" s="69"/>
      <c r="QW856" s="69"/>
      <c r="QX856" s="69"/>
      <c r="QY856" s="69"/>
      <c r="QZ856" s="69"/>
      <c r="RA856" s="69"/>
      <c r="RB856" s="69"/>
      <c r="RC856" s="69"/>
      <c r="RD856" s="69"/>
      <c r="RE856" s="69"/>
      <c r="RF856" s="69"/>
      <c r="RG856" s="69"/>
      <c r="RH856" s="69"/>
      <c r="RI856" s="14"/>
      <c r="RJ856" s="14"/>
      <c r="RK856" s="14"/>
      <c r="RL856" s="14"/>
      <c r="RP856" s="14">
        <v>11.2</v>
      </c>
      <c r="RQ856" s="14">
        <v>6.3</v>
      </c>
      <c r="RR856" s="14"/>
      <c r="RS856" s="14"/>
      <c r="RT856" s="69"/>
      <c r="RU856" s="69"/>
      <c r="RV856" s="69"/>
      <c r="RW856" s="69"/>
      <c r="RX856" s="69"/>
      <c r="RY856" s="69"/>
      <c r="RZ856" s="69"/>
      <c r="SA856" s="69"/>
      <c r="SB856" s="69"/>
      <c r="SC856" s="69"/>
      <c r="SD856" s="69"/>
      <c r="SE856" s="69"/>
      <c r="SF856" s="14"/>
      <c r="SG856" s="14"/>
      <c r="SH856" s="14"/>
      <c r="SL856" s="14"/>
      <c r="SM856" s="14"/>
      <c r="SN856" s="14"/>
      <c r="SO856" s="14"/>
      <c r="SP856" s="69"/>
      <c r="SQ856" s="69"/>
      <c r="SR856" s="69"/>
      <c r="SS856" s="69"/>
      <c r="ST856" s="69"/>
      <c r="SU856" s="69"/>
      <c r="SV856" s="69"/>
      <c r="SW856" s="69"/>
      <c r="SX856" s="69"/>
      <c r="SY856" s="69"/>
      <c r="SZ856" s="69"/>
      <c r="TA856" s="69"/>
      <c r="TB856" s="14"/>
      <c r="TC856" s="14"/>
      <c r="TD856" s="14"/>
      <c r="TH856" s="14"/>
      <c r="TI856" s="14"/>
      <c r="TJ856" s="14"/>
      <c r="TK856" s="14"/>
      <c r="TL856" s="14"/>
      <c r="TM856" s="14"/>
      <c r="TN856" s="69"/>
      <c r="TO856" s="69"/>
      <c r="TP856" s="69"/>
      <c r="TQ856" s="69"/>
      <c r="TR856" s="69"/>
      <c r="TS856" s="69"/>
      <c r="TT856" s="69"/>
      <c r="TU856" s="69"/>
      <c r="TV856" s="69"/>
      <c r="TW856" s="69"/>
      <c r="TX856" s="69"/>
      <c r="TY856" s="69"/>
      <c r="TZ856" s="69"/>
      <c r="UA856" s="69"/>
      <c r="UB856" s="14"/>
      <c r="UC856" s="14"/>
      <c r="UD856" s="14"/>
      <c r="UG856" s="14"/>
      <c r="UH856" s="14"/>
      <c r="UI856" s="14"/>
      <c r="UJ856" s="14"/>
      <c r="UK856" s="69"/>
      <c r="UL856" s="69"/>
      <c r="UM856" s="69"/>
      <c r="UN856" s="69"/>
      <c r="UO856" s="69"/>
      <c r="UP856" s="69"/>
      <c r="UQ856" s="69"/>
      <c r="UR856" s="69"/>
      <c r="US856" s="69"/>
      <c r="UT856" s="69"/>
      <c r="UU856" s="69"/>
      <c r="UV856" s="69"/>
      <c r="UW856" s="14"/>
      <c r="UX856" s="14"/>
      <c r="UY856" s="14"/>
      <c r="VF856" s="6" t="s">
        <v>5073</v>
      </c>
      <c r="VG856" s="6" t="s">
        <v>5183</v>
      </c>
      <c r="VH856" s="3" t="s">
        <v>4501</v>
      </c>
      <c r="VI856" s="6">
        <v>7</v>
      </c>
      <c r="VJ856" s="6">
        <v>12.07</v>
      </c>
      <c r="VQ856" s="3"/>
      <c r="VR856" s="3"/>
      <c r="VS856" s="3"/>
      <c r="VU856"/>
      <c r="VV856" s="2"/>
      <c r="VW856" s="2"/>
      <c r="VX856" s="3"/>
      <c r="VZ856" s="3"/>
      <c r="WA856" s="3"/>
      <c r="WC856" s="3"/>
      <c r="WD856" s="3"/>
      <c r="WE856" s="3"/>
      <c r="WF856" s="3"/>
      <c r="WG856" s="2"/>
      <c r="WH856" s="2"/>
      <c r="WI856" s="2"/>
      <c r="WJ856" s="2"/>
      <c r="WK856" s="2"/>
      <c r="WL856" s="2"/>
      <c r="WM856" s="2"/>
      <c r="WN856" s="2"/>
      <c r="WO856" s="2"/>
      <c r="WQ856" s="3"/>
      <c r="WR856" s="3"/>
      <c r="WS856" s="3"/>
      <c r="WT856" s="3"/>
      <c r="WU856" s="3"/>
      <c r="WV856" s="2"/>
      <c r="WW856" s="3"/>
      <c r="WZ856" s="6" t="s">
        <v>1168</v>
      </c>
      <c r="XA856" s="6" t="s">
        <v>3623</v>
      </c>
      <c r="XB856" s="6" t="s">
        <v>6475</v>
      </c>
      <c r="XD856" s="6" t="s">
        <v>3627</v>
      </c>
      <c r="XF856" s="10" t="s">
        <v>2513</v>
      </c>
      <c r="XG856" s="6" t="s">
        <v>1422</v>
      </c>
      <c r="XI856" s="6" t="s">
        <v>5862</v>
      </c>
      <c r="XK856" s="3"/>
      <c r="XL856" s="3" t="s">
        <v>1422</v>
      </c>
      <c r="XM856" s="6" t="s">
        <v>1286</v>
      </c>
      <c r="XU856" s="3" t="s">
        <v>3625</v>
      </c>
      <c r="XV856" s="9">
        <v>12</v>
      </c>
      <c r="XX856" s="3"/>
      <c r="XY856" s="3" t="s">
        <v>1013</v>
      </c>
      <c r="YB856" s="3" t="s">
        <v>1464</v>
      </c>
      <c r="YC856" s="3"/>
      <c r="YD856" s="3"/>
      <c r="YI856" s="3"/>
      <c r="YJ856" s="3" t="s">
        <v>510</v>
      </c>
      <c r="YK856" s="3"/>
      <c r="YL856" s="3"/>
      <c r="YM856" s="3"/>
      <c r="YN856" s="3"/>
      <c r="YO856" s="3"/>
      <c r="YP856" s="3"/>
      <c r="YQ856" s="3"/>
      <c r="YR856" s="3"/>
      <c r="YS856" s="3"/>
      <c r="YT856" s="3"/>
      <c r="YU856" s="3"/>
      <c r="YV856" s="3"/>
      <c r="YX856" s="9" t="s">
        <v>2513</v>
      </c>
      <c r="YY856" s="3"/>
      <c r="YZ856" s="3"/>
      <c r="ZB856" s="3"/>
      <c r="ZC856" s="3"/>
      <c r="ZD856" s="24"/>
      <c r="ZF856" s="24"/>
      <c r="ZH856" s="13"/>
      <c r="ZI856" s="3"/>
      <c r="ZJ856" s="3"/>
    </row>
    <row r="857" spans="1:686" ht="33" hidden="1" customHeight="1" x14ac:dyDescent="0.2">
      <c r="F857" s="4" t="s">
        <v>998</v>
      </c>
      <c r="K857" s="6">
        <v>142</v>
      </c>
      <c r="M857" s="3" t="s">
        <v>2363</v>
      </c>
      <c r="P857" s="3">
        <v>2</v>
      </c>
      <c r="Q857" s="6" t="s">
        <v>2352</v>
      </c>
      <c r="S857" s="3" t="s">
        <v>75</v>
      </c>
      <c r="T857" s="3" t="s">
        <v>1270</v>
      </c>
      <c r="U857" s="9" t="s">
        <v>874</v>
      </c>
      <c r="V857" s="3" t="s">
        <v>49</v>
      </c>
      <c r="W857" s="3" t="s">
        <v>2211</v>
      </c>
      <c r="X857" s="6" t="s">
        <v>2167</v>
      </c>
      <c r="Y857" s="3" t="s">
        <v>2229</v>
      </c>
      <c r="Z857" s="3" t="s">
        <v>2166</v>
      </c>
      <c r="AA857" s="3" t="s">
        <v>2299</v>
      </c>
      <c r="AB857" s="6" t="s">
        <v>1837</v>
      </c>
      <c r="AC857" s="3" t="s">
        <v>145</v>
      </c>
      <c r="AD857" s="3" t="s">
        <v>3633</v>
      </c>
      <c r="AE857" s="3" t="s">
        <v>3630</v>
      </c>
      <c r="AF857" s="3" t="s">
        <v>3629</v>
      </c>
      <c r="AI857" s="3" t="s">
        <v>3632</v>
      </c>
      <c r="AJ857" s="3" t="s">
        <v>542</v>
      </c>
      <c r="AL857"/>
      <c r="AO857" s="28">
        <v>12</v>
      </c>
      <c r="AP857" s="28">
        <v>12</v>
      </c>
      <c r="AQ857" s="28">
        <v>82.5</v>
      </c>
      <c r="AR857" s="98" t="s">
        <v>2832</v>
      </c>
      <c r="AT857" s="98">
        <v>38</v>
      </c>
      <c r="AU857" s="98">
        <v>38</v>
      </c>
      <c r="AV857" s="98">
        <v>0</v>
      </c>
      <c r="AW857" s="98" t="s">
        <v>3047</v>
      </c>
      <c r="AX857" s="98" t="s">
        <v>3048</v>
      </c>
      <c r="AY857" s="226" t="s">
        <v>49</v>
      </c>
      <c r="AZ857" s="28" t="s">
        <v>557</v>
      </c>
      <c r="BA857" s="28" t="s">
        <v>557</v>
      </c>
      <c r="BB857" s="28" t="s">
        <v>542</v>
      </c>
      <c r="BC857" s="28" t="s">
        <v>542</v>
      </c>
      <c r="BH857" s="98" t="s">
        <v>2708</v>
      </c>
      <c r="BI857" s="28" t="s">
        <v>1529</v>
      </c>
      <c r="BK857" s="28" t="s">
        <v>1529</v>
      </c>
      <c r="BL857" s="28" t="s">
        <v>448</v>
      </c>
      <c r="BM857" s="28" t="s">
        <v>4279</v>
      </c>
      <c r="BN857" s="28" t="s">
        <v>448</v>
      </c>
      <c r="BO857" s="28" t="s">
        <v>448</v>
      </c>
      <c r="BQ857" s="28" t="s">
        <v>4455</v>
      </c>
      <c r="BR857" s="227" t="s">
        <v>1386</v>
      </c>
      <c r="BS857" s="227" t="str">
        <f t="shared" si="29"/>
        <v xml:space="preserve">       BMI         </v>
      </c>
      <c r="BT857" s="28" t="s">
        <v>4433</v>
      </c>
      <c r="BU857" s="98" t="s">
        <v>8272</v>
      </c>
      <c r="CE857" s="28" t="s">
        <v>4463</v>
      </c>
      <c r="CF857" s="28" t="s">
        <v>4460</v>
      </c>
      <c r="CK857" s="28" t="s">
        <v>4594</v>
      </c>
      <c r="CL857" s="28">
        <v>19</v>
      </c>
      <c r="CM857" s="28">
        <v>19</v>
      </c>
      <c r="CN857" s="3" t="s">
        <v>4891</v>
      </c>
      <c r="CO857" s="3">
        <v>19</v>
      </c>
      <c r="CP857" s="3" t="s">
        <v>515</v>
      </c>
      <c r="CQ857" s="3">
        <v>19</v>
      </c>
      <c r="CZ857" s="3">
        <v>19</v>
      </c>
      <c r="DA857" s="3">
        <v>19</v>
      </c>
      <c r="GP857" s="2"/>
      <c r="HO857" s="3" t="s">
        <v>542</v>
      </c>
      <c r="MS857" s="3" t="s">
        <v>4104</v>
      </c>
      <c r="MT857" s="3" t="s">
        <v>4104</v>
      </c>
      <c r="MU857" s="29">
        <v>25.1</v>
      </c>
      <c r="MV857" s="29">
        <v>2.8</v>
      </c>
      <c r="NF857" s="29">
        <v>25.9</v>
      </c>
      <c r="NG857" s="29">
        <v>3.3</v>
      </c>
      <c r="VF857" s="3" t="s">
        <v>5074</v>
      </c>
      <c r="VG857" s="3" t="s">
        <v>5184</v>
      </c>
      <c r="VH857" s="3" t="s">
        <v>4504</v>
      </c>
      <c r="VI857" s="3">
        <v>19</v>
      </c>
      <c r="VJ857" s="3">
        <v>100</v>
      </c>
      <c r="VQ857" s="3" t="s">
        <v>2363</v>
      </c>
      <c r="VR857" s="35" t="s">
        <v>2363</v>
      </c>
      <c r="VS857" s="3" t="s">
        <v>2363</v>
      </c>
      <c r="VT857" s="6" t="s">
        <v>2363</v>
      </c>
      <c r="VV857" s="2" t="s">
        <v>5896</v>
      </c>
      <c r="VW857" s="2" t="s">
        <v>6476</v>
      </c>
      <c r="VX857" s="3" t="s">
        <v>6479</v>
      </c>
      <c r="VZ857" s="3" t="s">
        <v>5963</v>
      </c>
      <c r="WG857" s="102" t="s">
        <v>6477</v>
      </c>
      <c r="WN857" s="2" t="s">
        <v>6478</v>
      </c>
      <c r="WQ857" s="92" t="s">
        <v>537</v>
      </c>
      <c r="WR857" s="92"/>
      <c r="WS857" s="92" t="s">
        <v>537</v>
      </c>
      <c r="WU857" s="3" t="s">
        <v>5838</v>
      </c>
      <c r="WV857" s="102" t="s">
        <v>776</v>
      </c>
      <c r="WW857" s="3" t="s">
        <v>6480</v>
      </c>
      <c r="WZ857" s="6" t="s">
        <v>1270</v>
      </c>
      <c r="XA857" s="6" t="s">
        <v>3630</v>
      </c>
      <c r="XB857" s="6" t="s">
        <v>6481</v>
      </c>
      <c r="XD857" s="6" t="s">
        <v>3632</v>
      </c>
      <c r="XE857" s="6" t="s">
        <v>542</v>
      </c>
      <c r="XF857" s="6" t="s">
        <v>2514</v>
      </c>
      <c r="XG857" s="6" t="s">
        <v>1291</v>
      </c>
      <c r="XI857" s="6" t="s">
        <v>1291</v>
      </c>
      <c r="XK857"/>
      <c r="XL857" s="3" t="s">
        <v>1291</v>
      </c>
      <c r="XU857" s="3" t="s">
        <v>3629</v>
      </c>
      <c r="XV857" s="3">
        <v>12</v>
      </c>
      <c r="XY857" s="3" t="s">
        <v>1291</v>
      </c>
      <c r="YB857" s="3" t="s">
        <v>1291</v>
      </c>
      <c r="YI857" s="3" t="s">
        <v>787</v>
      </c>
      <c r="YJ857" s="3" t="s">
        <v>1195</v>
      </c>
      <c r="YL857" s="3" t="s">
        <v>1269</v>
      </c>
      <c r="YM857" s="3" t="s">
        <v>537</v>
      </c>
      <c r="YO857" s="3" t="s">
        <v>537</v>
      </c>
      <c r="YQ857" s="3" t="s">
        <v>3910</v>
      </c>
      <c r="YR857" s="3" t="s">
        <v>3925</v>
      </c>
      <c r="YS857" s="9" t="s">
        <v>874</v>
      </c>
      <c r="YT857" s="3" t="s">
        <v>49</v>
      </c>
      <c r="YU857" s="3" t="s">
        <v>4041</v>
      </c>
      <c r="YV857" s="3" t="s">
        <v>537</v>
      </c>
      <c r="YX857" s="3" t="s">
        <v>2514</v>
      </c>
      <c r="YY857" s="3" t="s">
        <v>2154</v>
      </c>
      <c r="ZA857" s="6" t="s">
        <v>1837</v>
      </c>
      <c r="ZC857" s="3" t="s">
        <v>145</v>
      </c>
      <c r="ZH857" s="13" t="s">
        <v>1387</v>
      </c>
      <c r="ZI857" s="3" t="s">
        <v>49</v>
      </c>
      <c r="ZJ857" s="3" t="s">
        <v>1388</v>
      </c>
    </row>
    <row r="858" spans="1:686" ht="33" hidden="1" customHeight="1" x14ac:dyDescent="0.2">
      <c r="K858" s="6">
        <v>142</v>
      </c>
      <c r="T858" s="3" t="s">
        <v>1268</v>
      </c>
      <c r="U858" s="9"/>
      <c r="AC858" s="3"/>
      <c r="AE858" s="3" t="s">
        <v>1268</v>
      </c>
      <c r="AI858" s="3" t="s">
        <v>3631</v>
      </c>
      <c r="AL858"/>
      <c r="AO858" s="28">
        <v>12</v>
      </c>
      <c r="AP858" s="28">
        <v>12</v>
      </c>
      <c r="AQ858" s="28">
        <v>82.5</v>
      </c>
      <c r="BH858" s="98" t="s">
        <v>2708</v>
      </c>
      <c r="BQ858" s="28" t="s">
        <v>4455</v>
      </c>
      <c r="BS858" s="227" t="str">
        <f t="shared" si="29"/>
        <v xml:space="preserve">                </v>
      </c>
      <c r="CL858" s="28">
        <v>19</v>
      </c>
      <c r="CM858" s="28">
        <v>19</v>
      </c>
      <c r="CO858" s="3">
        <v>19</v>
      </c>
      <c r="CQ858" s="3">
        <v>19</v>
      </c>
      <c r="CZ858" s="3">
        <v>19</v>
      </c>
      <c r="DA858" s="3">
        <v>19</v>
      </c>
      <c r="GP858" s="2"/>
      <c r="MU858" s="29">
        <v>25.6</v>
      </c>
      <c r="MV858" s="29">
        <v>3.1</v>
      </c>
      <c r="NF858" s="29">
        <v>26.2</v>
      </c>
      <c r="NG858" s="29">
        <v>3.6</v>
      </c>
      <c r="VF858" s="3" t="s">
        <v>5074</v>
      </c>
      <c r="VG858" s="3" t="s">
        <v>5185</v>
      </c>
      <c r="VH858" s="3" t="s">
        <v>4504</v>
      </c>
      <c r="VI858" s="3">
        <v>19</v>
      </c>
      <c r="VJ858" s="3">
        <v>100</v>
      </c>
      <c r="WZ858" s="6" t="s">
        <v>1268</v>
      </c>
      <c r="XA858" s="6" t="s">
        <v>1268</v>
      </c>
      <c r="XB858" s="6" t="s">
        <v>6475</v>
      </c>
      <c r="XD858" s="6" t="s">
        <v>3631</v>
      </c>
      <c r="XF858" s="6" t="s">
        <v>2514</v>
      </c>
      <c r="XG858" s="6" t="s">
        <v>1422</v>
      </c>
      <c r="XI858" s="6" t="s">
        <v>5862</v>
      </c>
      <c r="XK858"/>
      <c r="XL858" s="3" t="s">
        <v>1422</v>
      </c>
      <c r="XM858" s="6" t="s">
        <v>1286</v>
      </c>
      <c r="XV858" s="3">
        <v>12</v>
      </c>
      <c r="XY858" s="3" t="s">
        <v>1013</v>
      </c>
      <c r="YB858" s="3" t="s">
        <v>1464</v>
      </c>
      <c r="YJ858" s="3" t="s">
        <v>1195</v>
      </c>
      <c r="YS858" s="9"/>
      <c r="YX858" s="3" t="s">
        <v>2514</v>
      </c>
      <c r="ZC858" s="3"/>
    </row>
    <row r="859" spans="1:686" ht="33" hidden="1" customHeight="1" x14ac:dyDescent="0.2">
      <c r="K859" s="6">
        <v>147</v>
      </c>
      <c r="M859" s="3" t="s">
        <v>2638</v>
      </c>
      <c r="P859" s="3">
        <v>2</v>
      </c>
      <c r="Q859" s="6" t="s">
        <v>2648</v>
      </c>
      <c r="S859" s="3" t="s">
        <v>75</v>
      </c>
      <c r="T859" s="3" t="s">
        <v>2557</v>
      </c>
      <c r="U859" s="3" t="s">
        <v>49</v>
      </c>
      <c r="V859" s="3" t="s">
        <v>49</v>
      </c>
      <c r="W859" s="3" t="s">
        <v>2114</v>
      </c>
      <c r="Y859" s="3" t="s">
        <v>2226</v>
      </c>
      <c r="Z859" s="3" t="s">
        <v>2688</v>
      </c>
      <c r="AB859" s="6" t="s">
        <v>2020</v>
      </c>
      <c r="AC859" s="6" t="s">
        <v>218</v>
      </c>
      <c r="AD859" s="3" t="s">
        <v>3829</v>
      </c>
      <c r="AE859" s="3" t="s">
        <v>3828</v>
      </c>
      <c r="AF859" s="3" t="s">
        <v>3771</v>
      </c>
      <c r="AI859" s="3" t="s">
        <v>3830</v>
      </c>
      <c r="AJ859" s="3" t="s">
        <v>542</v>
      </c>
      <c r="AL859"/>
      <c r="AO859"/>
      <c r="AP859" s="28">
        <v>3</v>
      </c>
      <c r="AQ859"/>
      <c r="AR859" s="98" t="s">
        <v>2762</v>
      </c>
      <c r="AT859" s="98">
        <v>113</v>
      </c>
      <c r="AU859" s="98">
        <v>113</v>
      </c>
      <c r="AV859" s="98">
        <v>0</v>
      </c>
      <c r="AW859" s="98">
        <v>22.08</v>
      </c>
      <c r="AX859" s="98">
        <v>2.48</v>
      </c>
      <c r="AY859" s="226" t="s">
        <v>2870</v>
      </c>
      <c r="AZ859" s="28" t="s">
        <v>557</v>
      </c>
      <c r="BA859" s="28" t="s">
        <v>542</v>
      </c>
      <c r="BB859" s="28" t="s">
        <v>542</v>
      </c>
      <c r="BC859" s="28" t="s">
        <v>542</v>
      </c>
      <c r="BH859" s="28" t="s">
        <v>2708</v>
      </c>
      <c r="BI859" s="28" t="s">
        <v>1529</v>
      </c>
      <c r="BK859" s="28" t="s">
        <v>1529</v>
      </c>
      <c r="BL859" s="28" t="s">
        <v>448</v>
      </c>
      <c r="BM859" s="28" t="s">
        <v>448</v>
      </c>
      <c r="BN859" s="28" t="s">
        <v>448</v>
      </c>
      <c r="BO859" s="28" t="s">
        <v>448</v>
      </c>
      <c r="BQ859" s="28" t="s">
        <v>4455</v>
      </c>
      <c r="BR859" s="227" t="s">
        <v>2607</v>
      </c>
      <c r="BS859" s="227" t="str">
        <f t="shared" si="29"/>
        <v xml:space="preserve">                </v>
      </c>
      <c r="BT859" s="28" t="s">
        <v>4371</v>
      </c>
      <c r="BU859" s="28" t="s">
        <v>8282</v>
      </c>
      <c r="BV859" s="28" t="s">
        <v>8160</v>
      </c>
      <c r="BW859" s="28" t="s">
        <v>4450</v>
      </c>
      <c r="BX859" s="28" t="s">
        <v>8222</v>
      </c>
      <c r="CE859" s="28" t="s">
        <v>4671</v>
      </c>
      <c r="CF859" s="28" t="s">
        <v>4672</v>
      </c>
      <c r="CL859" s="28">
        <v>60</v>
      </c>
      <c r="CM859" s="28">
        <v>60</v>
      </c>
      <c r="GP859" s="2"/>
      <c r="HO859" s="3" t="s">
        <v>542</v>
      </c>
      <c r="VF859" s="3" t="s">
        <v>1462</v>
      </c>
      <c r="VG859"/>
      <c r="VH859"/>
      <c r="VI859"/>
      <c r="VJ859" s="3"/>
      <c r="VQ859" s="3" t="s">
        <v>2638</v>
      </c>
      <c r="VR859" s="3" t="s">
        <v>2638</v>
      </c>
      <c r="VS859" s="3" t="s">
        <v>2638</v>
      </c>
      <c r="VT859" s="6" t="s">
        <v>2638</v>
      </c>
      <c r="VV859" s="2" t="s">
        <v>5856</v>
      </c>
      <c r="VW859" s="2" t="s">
        <v>6499</v>
      </c>
      <c r="VX859" s="3" t="s">
        <v>6503</v>
      </c>
      <c r="VZ859" s="3" t="s">
        <v>3926</v>
      </c>
      <c r="WG859" s="7" t="s">
        <v>6500</v>
      </c>
      <c r="WN859" s="2" t="s">
        <v>6501</v>
      </c>
      <c r="WO859" s="2" t="s">
        <v>6502</v>
      </c>
      <c r="WU859" s="3" t="s">
        <v>5839</v>
      </c>
      <c r="WV859" s="7" t="s">
        <v>3901</v>
      </c>
      <c r="WZ859" s="6" t="s">
        <v>2557</v>
      </c>
      <c r="XA859" s="6" t="s">
        <v>3828</v>
      </c>
      <c r="XB859" s="6" t="s">
        <v>3771</v>
      </c>
      <c r="XD859" s="6" t="s">
        <v>3830</v>
      </c>
      <c r="XE859" s="6" t="s">
        <v>542</v>
      </c>
      <c r="XF859" s="6" t="s">
        <v>2739</v>
      </c>
      <c r="XG859" s="6" t="s">
        <v>1279</v>
      </c>
      <c r="XH859" s="6" t="s">
        <v>1279</v>
      </c>
      <c r="XK859"/>
      <c r="XL859" s="6" t="s">
        <v>1279</v>
      </c>
      <c r="XM859" s="6" t="s">
        <v>1279</v>
      </c>
      <c r="XU859" s="3" t="s">
        <v>3771</v>
      </c>
      <c r="XV859" s="3">
        <v>3</v>
      </c>
      <c r="YI859" s="3" t="s">
        <v>2443</v>
      </c>
      <c r="YJ859" s="3" t="s">
        <v>3888</v>
      </c>
      <c r="YL859" s="3" t="s">
        <v>2558</v>
      </c>
      <c r="YQ859" s="3" t="s">
        <v>3899</v>
      </c>
      <c r="YR859" s="3" t="s">
        <v>3901</v>
      </c>
      <c r="YS859" s="3" t="s">
        <v>49</v>
      </c>
      <c r="YT859" s="3" t="s">
        <v>49</v>
      </c>
      <c r="YU859" s="3" t="s">
        <v>4087</v>
      </c>
      <c r="YX859" s="3" t="s">
        <v>2739</v>
      </c>
      <c r="YY859" s="3" t="s">
        <v>2114</v>
      </c>
      <c r="ZA859" s="6" t="s">
        <v>2020</v>
      </c>
      <c r="ZC859" s="6" t="s">
        <v>1953</v>
      </c>
    </row>
    <row r="860" spans="1:686" ht="33" hidden="1" customHeight="1" x14ac:dyDescent="0.2">
      <c r="K860" s="6">
        <v>147</v>
      </c>
      <c r="T860" s="3" t="s">
        <v>1013</v>
      </c>
      <c r="AE860" s="3" t="s">
        <v>1013</v>
      </c>
      <c r="AL860"/>
      <c r="AO860"/>
      <c r="AP860"/>
      <c r="AQ860"/>
      <c r="BH860" s="28" t="s">
        <v>2708</v>
      </c>
      <c r="BQ860" s="28" t="s">
        <v>4455</v>
      </c>
      <c r="BS860" s="227" t="str">
        <f t="shared" si="29"/>
        <v xml:space="preserve">                </v>
      </c>
      <c r="CL860" s="28">
        <v>53</v>
      </c>
      <c r="CM860" s="28">
        <v>53</v>
      </c>
      <c r="GP860" s="2"/>
      <c r="VF860" s="3" t="s">
        <v>1462</v>
      </c>
      <c r="VG860"/>
      <c r="VH860"/>
      <c r="VI860"/>
      <c r="VJ860" s="3"/>
      <c r="WZ860" s="6" t="s">
        <v>1013</v>
      </c>
      <c r="XA860" s="6" t="s">
        <v>1013</v>
      </c>
      <c r="XD860" s="6" t="s">
        <v>3279</v>
      </c>
      <c r="XG860" s="6" t="s">
        <v>1013</v>
      </c>
      <c r="XI860" s="6" t="s">
        <v>6504</v>
      </c>
      <c r="XK860"/>
      <c r="XL860" s="6" t="s">
        <v>1013</v>
      </c>
      <c r="XM860" s="6" t="s">
        <v>1013</v>
      </c>
      <c r="XV860"/>
      <c r="YJ860" s="3" t="s">
        <v>3888</v>
      </c>
    </row>
    <row r="861" spans="1:686" ht="33" hidden="1" customHeight="1" x14ac:dyDescent="0.2">
      <c r="F861" s="4" t="s">
        <v>3082</v>
      </c>
      <c r="K861" s="6">
        <v>149</v>
      </c>
      <c r="M861" s="3" t="s">
        <v>3078</v>
      </c>
      <c r="P861" s="3">
        <v>5</v>
      </c>
      <c r="Q861" s="6" t="s">
        <v>2381</v>
      </c>
      <c r="S861" s="3" t="s">
        <v>75</v>
      </c>
      <c r="T861" s="3" t="s">
        <v>1740</v>
      </c>
      <c r="U861" s="3" t="s">
        <v>1710</v>
      </c>
      <c r="V861" s="3" t="s">
        <v>49</v>
      </c>
      <c r="W861" s="3" t="s">
        <v>2114</v>
      </c>
      <c r="X861" s="6" t="s">
        <v>2169</v>
      </c>
      <c r="Y861" s="3" t="s">
        <v>2168</v>
      </c>
      <c r="Z861" s="3" t="s">
        <v>2168</v>
      </c>
      <c r="AB861" s="6" t="s">
        <v>1837</v>
      </c>
      <c r="AC861" s="3" t="s">
        <v>145</v>
      </c>
      <c r="AD861" s="3" t="s">
        <v>3742</v>
      </c>
      <c r="AE861" s="3" t="s">
        <v>1740</v>
      </c>
      <c r="AF861" s="3" t="s">
        <v>49</v>
      </c>
      <c r="AI861" s="3" t="s">
        <v>3743</v>
      </c>
      <c r="AJ861" s="3" t="s">
        <v>542</v>
      </c>
      <c r="AL861"/>
      <c r="AO861"/>
      <c r="AP861" s="28">
        <v>6</v>
      </c>
      <c r="AQ861"/>
      <c r="AR861" s="98" t="s">
        <v>2762</v>
      </c>
      <c r="AT861" s="98">
        <v>100</v>
      </c>
      <c r="AU861" s="98">
        <v>100</v>
      </c>
      <c r="AV861" s="98">
        <v>0</v>
      </c>
      <c r="AW861" s="98">
        <v>24.38</v>
      </c>
      <c r="AX861" s="98">
        <v>9.39</v>
      </c>
      <c r="AY861" s="226" t="s">
        <v>2895</v>
      </c>
      <c r="AZ861" s="28" t="s">
        <v>557</v>
      </c>
      <c r="BA861" s="28" t="s">
        <v>542</v>
      </c>
      <c r="BB861" s="28" t="s">
        <v>542</v>
      </c>
      <c r="BC861" s="28" t="s">
        <v>542</v>
      </c>
      <c r="BH861" s="28" t="s">
        <v>2708</v>
      </c>
      <c r="BI861" s="28" t="s">
        <v>1529</v>
      </c>
      <c r="BK861" s="28" t="s">
        <v>4292</v>
      </c>
      <c r="BL861" s="28" t="s">
        <v>448</v>
      </c>
      <c r="BM861" s="28" t="s">
        <v>448</v>
      </c>
      <c r="BN861" s="28" t="s">
        <v>448</v>
      </c>
      <c r="BO861" s="28" t="s">
        <v>448</v>
      </c>
      <c r="BQ861" s="28" t="s">
        <v>4455</v>
      </c>
      <c r="BR861" s="227" t="s">
        <v>1781</v>
      </c>
      <c r="BS861" s="227" t="str">
        <f t="shared" si="29"/>
        <v xml:space="preserve">  EDI-BD (dispositioal body dissatisfaction)     BMI         </v>
      </c>
      <c r="BT861" s="28" t="s">
        <v>4355</v>
      </c>
      <c r="CE861" s="28" t="s">
        <v>4484</v>
      </c>
      <c r="CF861" s="28" t="s">
        <v>4658</v>
      </c>
      <c r="CL861" s="28">
        <v>20</v>
      </c>
      <c r="CM861" s="28">
        <v>20</v>
      </c>
      <c r="EJ861" s="3" t="s">
        <v>4339</v>
      </c>
      <c r="EK861" s="3" t="s">
        <v>1778</v>
      </c>
      <c r="EL861" s="3" t="s">
        <v>1778</v>
      </c>
      <c r="EM861" s="29">
        <v>3.43</v>
      </c>
      <c r="EN861" s="29">
        <v>0.25</v>
      </c>
      <c r="GP861" s="2"/>
      <c r="HO861" s="3" t="s">
        <v>542</v>
      </c>
      <c r="MS861" s="3" t="s">
        <v>4104</v>
      </c>
      <c r="MT861" s="3" t="s">
        <v>4104</v>
      </c>
      <c r="VF861" s="3" t="s">
        <v>1462</v>
      </c>
      <c r="VG861" s="3" t="s">
        <v>5190</v>
      </c>
      <c r="VH861"/>
      <c r="VI861"/>
      <c r="VJ861"/>
      <c r="VO861" s="8" t="s">
        <v>6510</v>
      </c>
      <c r="VQ861" s="3" t="s">
        <v>3078</v>
      </c>
      <c r="VR861" s="3" t="s">
        <v>3078</v>
      </c>
      <c r="VS861" s="3" t="s">
        <v>3078</v>
      </c>
      <c r="VT861" s="18" t="s">
        <v>3078</v>
      </c>
      <c r="VV861" s="97" t="s">
        <v>6366</v>
      </c>
      <c r="VW861" s="97" t="s">
        <v>6367</v>
      </c>
      <c r="VX861" s="3" t="s">
        <v>6508</v>
      </c>
      <c r="VY861" s="3" t="s">
        <v>6507</v>
      </c>
      <c r="VZ861" s="3" t="s">
        <v>777</v>
      </c>
      <c r="WG861" s="7" t="s">
        <v>777</v>
      </c>
      <c r="WN861" s="2" t="s">
        <v>3742</v>
      </c>
      <c r="WU861" s="3" t="s">
        <v>5839</v>
      </c>
      <c r="WV861" s="7" t="s">
        <v>3901</v>
      </c>
      <c r="WW861" s="3" t="s">
        <v>6509</v>
      </c>
      <c r="WX861" s="18"/>
      <c r="WZ861" s="18" t="s">
        <v>1740</v>
      </c>
      <c r="XA861" s="18" t="s">
        <v>1740</v>
      </c>
      <c r="XB861" s="18" t="s">
        <v>49</v>
      </c>
      <c r="XC861" s="18"/>
      <c r="XD861" s="18" t="s">
        <v>3743</v>
      </c>
      <c r="XE861" s="18" t="s">
        <v>542</v>
      </c>
      <c r="XF861" s="18" t="s">
        <v>169</v>
      </c>
      <c r="XG861" s="18" t="s">
        <v>2689</v>
      </c>
      <c r="XH861" s="18"/>
      <c r="XI861" s="18"/>
      <c r="XJ861" s="18"/>
      <c r="XK861"/>
      <c r="XL861" s="6" t="s">
        <v>2689</v>
      </c>
      <c r="XM861" s="6" t="s">
        <v>2689</v>
      </c>
      <c r="XU861" s="3" t="s">
        <v>49</v>
      </c>
      <c r="XV861" s="3">
        <v>6</v>
      </c>
      <c r="YI861" s="3" t="s">
        <v>1534</v>
      </c>
      <c r="YJ861" s="3" t="s">
        <v>1844</v>
      </c>
      <c r="YL861" s="3" t="s">
        <v>1745</v>
      </c>
      <c r="YQ861" s="3" t="s">
        <v>3899</v>
      </c>
      <c r="YR861" s="3" t="s">
        <v>3901</v>
      </c>
      <c r="YS861" s="3" t="s">
        <v>1710</v>
      </c>
      <c r="YT861" s="3" t="s">
        <v>49</v>
      </c>
      <c r="YU861" s="3" t="s">
        <v>4068</v>
      </c>
      <c r="YV861" s="3" t="s">
        <v>537</v>
      </c>
      <c r="YX861" s="3" t="s">
        <v>169</v>
      </c>
      <c r="YY861" s="3" t="s">
        <v>2114</v>
      </c>
      <c r="ZA861" s="6" t="s">
        <v>1988</v>
      </c>
      <c r="ZC861" s="3" t="s">
        <v>2022</v>
      </c>
      <c r="ZH861" s="13" t="s">
        <v>49</v>
      </c>
      <c r="ZI861" s="3" t="s">
        <v>1782</v>
      </c>
      <c r="ZJ861" s="3" t="s">
        <v>1783</v>
      </c>
    </row>
    <row r="862" spans="1:686" ht="33" hidden="1" customHeight="1" x14ac:dyDescent="0.2">
      <c r="K862" s="6">
        <v>149</v>
      </c>
      <c r="T862" s="3" t="s">
        <v>1741</v>
      </c>
      <c r="AC862" s="3"/>
      <c r="AD862" s="3" t="s">
        <v>3742</v>
      </c>
      <c r="AE862" s="3" t="s">
        <v>1741</v>
      </c>
      <c r="AF862" s="3" t="s">
        <v>49</v>
      </c>
      <c r="AI862" s="3" t="s">
        <v>3744</v>
      </c>
      <c r="AL862"/>
      <c r="AO862"/>
      <c r="AP862" s="28">
        <v>6</v>
      </c>
      <c r="AQ862"/>
      <c r="BH862" s="28" t="s">
        <v>2708</v>
      </c>
      <c r="BQ862" s="28" t="s">
        <v>4455</v>
      </c>
      <c r="BS862" s="227" t="str">
        <f t="shared" si="29"/>
        <v xml:space="preserve">                </v>
      </c>
      <c r="CL862" s="28">
        <v>20</v>
      </c>
      <c r="CM862" s="28">
        <v>20</v>
      </c>
      <c r="EM862" s="29">
        <v>3.61</v>
      </c>
      <c r="EN862" s="29">
        <v>0.28999999999999998</v>
      </c>
      <c r="GP862" s="2"/>
      <c r="VF862" s="3" t="s">
        <v>1462</v>
      </c>
      <c r="VG862"/>
      <c r="VH862"/>
      <c r="VI862"/>
      <c r="VJ862"/>
      <c r="VO862" s="8"/>
      <c r="VT862" s="18"/>
      <c r="WX862" s="18"/>
      <c r="WZ862" s="18" t="s">
        <v>1741</v>
      </c>
      <c r="XA862" s="18" t="s">
        <v>1741</v>
      </c>
      <c r="XB862" s="18" t="s">
        <v>49</v>
      </c>
      <c r="XC862" s="18"/>
      <c r="XD862" s="18" t="s">
        <v>3744</v>
      </c>
      <c r="XE862" s="18"/>
      <c r="XF862" s="18"/>
      <c r="XG862" s="18" t="s">
        <v>2690</v>
      </c>
      <c r="XH862" s="18"/>
      <c r="XI862" s="18"/>
      <c r="XJ862" s="18"/>
      <c r="XK862"/>
      <c r="XL862" s="6" t="s">
        <v>2690</v>
      </c>
      <c r="XM862" s="6" t="s">
        <v>2690</v>
      </c>
      <c r="XU862" s="3" t="s">
        <v>49</v>
      </c>
      <c r="XV862" s="3">
        <v>6</v>
      </c>
      <c r="YJ862" s="3" t="s">
        <v>1844</v>
      </c>
      <c r="ZC862" s="3"/>
    </row>
    <row r="863" spans="1:686" ht="33" hidden="1" customHeight="1" x14ac:dyDescent="0.2">
      <c r="K863" s="6">
        <v>149</v>
      </c>
      <c r="T863" s="3" t="s">
        <v>1742</v>
      </c>
      <c r="AC863" s="3"/>
      <c r="AD863" s="3" t="s">
        <v>3742</v>
      </c>
      <c r="AE863" s="3" t="s">
        <v>1742</v>
      </c>
      <c r="AF863" s="3" t="s">
        <v>49</v>
      </c>
      <c r="AI863" s="3" t="s">
        <v>3745</v>
      </c>
      <c r="AL863"/>
      <c r="AO863"/>
      <c r="AP863" s="28">
        <v>6</v>
      </c>
      <c r="AQ863"/>
      <c r="BH863" s="28" t="s">
        <v>2708</v>
      </c>
      <c r="BQ863" s="28" t="s">
        <v>4455</v>
      </c>
      <c r="BS863" s="227" t="str">
        <f t="shared" si="29"/>
        <v xml:space="preserve">                </v>
      </c>
      <c r="CL863" s="28">
        <v>20</v>
      </c>
      <c r="CM863" s="28">
        <v>20</v>
      </c>
      <c r="EM863" s="29">
        <v>3.58</v>
      </c>
      <c r="EN863" s="29">
        <v>0.21</v>
      </c>
      <c r="GP863" s="2"/>
      <c r="VF863" s="3" t="s">
        <v>1462</v>
      </c>
      <c r="VG863"/>
      <c r="VH863"/>
      <c r="VI863"/>
      <c r="VJ863"/>
      <c r="VO863" s="8"/>
      <c r="VT863" s="18"/>
      <c r="WX863" s="18"/>
      <c r="WZ863" s="18" t="s">
        <v>1742</v>
      </c>
      <c r="XA863" s="18" t="s">
        <v>1742</v>
      </c>
      <c r="XB863" s="18" t="s">
        <v>49</v>
      </c>
      <c r="XC863" s="18"/>
      <c r="XD863" s="18" t="s">
        <v>3745</v>
      </c>
      <c r="XE863" s="18"/>
      <c r="XF863" s="18"/>
      <c r="XG863" s="18" t="s">
        <v>1285</v>
      </c>
      <c r="XH863" s="18"/>
      <c r="XI863" s="18"/>
      <c r="XJ863" s="18"/>
      <c r="XK863"/>
      <c r="XL863" s="6" t="s">
        <v>1285</v>
      </c>
      <c r="XM863" s="6" t="s">
        <v>1285</v>
      </c>
      <c r="XU863" s="3" t="s">
        <v>49</v>
      </c>
      <c r="XV863" s="3">
        <v>6</v>
      </c>
      <c r="YJ863" s="3" t="s">
        <v>1844</v>
      </c>
      <c r="ZC863" s="3"/>
    </row>
    <row r="864" spans="1:686" ht="33" hidden="1" customHeight="1" x14ac:dyDescent="0.2">
      <c r="K864" s="6">
        <v>149</v>
      </c>
      <c r="T864" s="3" t="s">
        <v>1743</v>
      </c>
      <c r="AC864" s="3"/>
      <c r="AD864" s="3" t="s">
        <v>2555</v>
      </c>
      <c r="AE864" s="3" t="s">
        <v>1743</v>
      </c>
      <c r="AF864" s="3" t="s">
        <v>49</v>
      </c>
      <c r="AI864" s="3" t="s">
        <v>3746</v>
      </c>
      <c r="AL864"/>
      <c r="AO864"/>
      <c r="AP864"/>
      <c r="AQ864"/>
      <c r="BH864" s="28" t="s">
        <v>2708</v>
      </c>
      <c r="BQ864" s="28" t="s">
        <v>4455</v>
      </c>
      <c r="BS864" s="227" t="str">
        <f t="shared" si="29"/>
        <v xml:space="preserve">                </v>
      </c>
      <c r="CL864" s="28">
        <v>20</v>
      </c>
      <c r="CM864" s="28">
        <v>20</v>
      </c>
      <c r="EM864" s="29">
        <v>3.54</v>
      </c>
      <c r="EN864" s="29">
        <v>0.34</v>
      </c>
      <c r="GP864" s="2"/>
      <c r="VF864" s="3" t="s">
        <v>1462</v>
      </c>
      <c r="VG864"/>
      <c r="VH864"/>
      <c r="VI864"/>
      <c r="VJ864"/>
      <c r="VO864" s="8"/>
      <c r="VT864" s="18"/>
      <c r="WX864" s="18"/>
      <c r="WZ864" s="18" t="s">
        <v>1743</v>
      </c>
      <c r="XA864" s="18" t="s">
        <v>1743</v>
      </c>
      <c r="XB864" s="18" t="s">
        <v>49</v>
      </c>
      <c r="XC864" s="18"/>
      <c r="XD864" s="18" t="s">
        <v>3746</v>
      </c>
      <c r="XE864" s="18"/>
      <c r="XF864" s="18"/>
      <c r="XG864" s="18" t="s">
        <v>1013</v>
      </c>
      <c r="XH864" s="18"/>
      <c r="XI864" s="18"/>
      <c r="XJ864" s="18"/>
      <c r="XK864"/>
      <c r="XL864" s="6" t="s">
        <v>1013</v>
      </c>
      <c r="XM864" s="6" t="s">
        <v>1013</v>
      </c>
      <c r="XU864" s="3" t="s">
        <v>49</v>
      </c>
      <c r="XV864"/>
      <c r="YJ864" s="3" t="s">
        <v>1844</v>
      </c>
      <c r="ZC864" s="3"/>
    </row>
    <row r="865" spans="1:679" ht="33" hidden="1" customHeight="1" x14ac:dyDescent="0.2">
      <c r="K865" s="6">
        <v>149</v>
      </c>
      <c r="T865" s="3" t="s">
        <v>1744</v>
      </c>
      <c r="AC865" s="3"/>
      <c r="AD865" s="3" t="s">
        <v>2555</v>
      </c>
      <c r="AE865" s="3" t="s">
        <v>1744</v>
      </c>
      <c r="AF865" s="3" t="s">
        <v>49</v>
      </c>
      <c r="AI865" s="3" t="s">
        <v>3747</v>
      </c>
      <c r="AL865"/>
      <c r="AO865"/>
      <c r="AP865"/>
      <c r="AQ865"/>
      <c r="BH865" s="28" t="s">
        <v>2708</v>
      </c>
      <c r="BQ865" s="28" t="s">
        <v>4455</v>
      </c>
      <c r="BS865" s="227" t="str">
        <f t="shared" si="29"/>
        <v xml:space="preserve">                </v>
      </c>
      <c r="CL865" s="28">
        <v>20</v>
      </c>
      <c r="CM865" s="28">
        <v>20</v>
      </c>
      <c r="EM865" s="29">
        <v>3.52</v>
      </c>
      <c r="EN865" s="29">
        <v>0.24</v>
      </c>
      <c r="GP865" s="2"/>
      <c r="VF865" s="3" t="s">
        <v>1462</v>
      </c>
      <c r="VG865"/>
      <c r="VH865"/>
      <c r="VI865"/>
      <c r="VJ865"/>
      <c r="VO865" s="8"/>
      <c r="VT865" s="18"/>
      <c r="WX865" s="18"/>
      <c r="WZ865" s="18" t="s">
        <v>1744</v>
      </c>
      <c r="XA865" s="18" t="s">
        <v>1744</v>
      </c>
      <c r="XB865" s="18" t="s">
        <v>49</v>
      </c>
      <c r="XC865" s="18"/>
      <c r="XD865" s="18" t="s">
        <v>3747</v>
      </c>
      <c r="XE865" s="18"/>
      <c r="XF865" s="18"/>
      <c r="XG865" s="18" t="s">
        <v>1013</v>
      </c>
      <c r="XH865" s="18"/>
      <c r="XI865" s="18"/>
      <c r="XJ865" s="18"/>
      <c r="XK865"/>
      <c r="XL865" s="6" t="s">
        <v>1013</v>
      </c>
      <c r="XM865" s="6" t="s">
        <v>1013</v>
      </c>
      <c r="XU865" s="3" t="s">
        <v>49</v>
      </c>
      <c r="XV865"/>
      <c r="YJ865" s="3" t="s">
        <v>1844</v>
      </c>
      <c r="ZC865" s="3"/>
    </row>
    <row r="866" spans="1:679" ht="33" hidden="1" customHeight="1" x14ac:dyDescent="0.2">
      <c r="AC866" s="3"/>
      <c r="AL866"/>
      <c r="AO866"/>
      <c r="AP866"/>
      <c r="AQ866"/>
      <c r="CY866" s="64"/>
      <c r="EU866" s="64"/>
      <c r="EV866" s="64"/>
      <c r="EW866" s="64"/>
      <c r="GA866" s="64"/>
      <c r="GB866" s="64"/>
      <c r="GC866" s="64"/>
      <c r="GP866" s="2"/>
      <c r="OX866" s="64"/>
      <c r="OY866" s="64"/>
      <c r="PV866" s="64"/>
      <c r="PW866" s="64"/>
      <c r="PX866" s="64"/>
      <c r="QV866" s="64"/>
      <c r="QW866" s="64"/>
      <c r="QX866" s="64"/>
      <c r="VG866"/>
      <c r="VH866"/>
      <c r="VI866"/>
      <c r="VJ866"/>
      <c r="VO866" s="8"/>
      <c r="VT866" s="18"/>
      <c r="WX866" s="18"/>
      <c r="WZ866" s="18"/>
      <c r="XA866" s="18"/>
      <c r="XB866" s="18"/>
      <c r="XC866" s="18"/>
      <c r="XD866" s="18"/>
      <c r="XE866" s="18"/>
      <c r="XF866" s="18"/>
      <c r="XG866" s="18"/>
      <c r="XH866" s="18"/>
      <c r="XI866" s="18"/>
      <c r="XJ866" s="18"/>
      <c r="XK866"/>
      <c r="XL866" s="6"/>
      <c r="XV866"/>
      <c r="ZC866" s="3"/>
    </row>
    <row r="867" spans="1:679" ht="33" hidden="1" customHeight="1" x14ac:dyDescent="0.2">
      <c r="A867" s="151"/>
      <c r="B867" s="151"/>
      <c r="C867" s="151"/>
      <c r="D867" s="151"/>
      <c r="E867" s="151"/>
      <c r="F867" s="152" t="s">
        <v>9325</v>
      </c>
      <c r="K867" s="153"/>
      <c r="L867" s="153"/>
      <c r="M867" s="151"/>
      <c r="N867" s="151"/>
      <c r="O867" s="151"/>
      <c r="AL867"/>
      <c r="AO867"/>
      <c r="AP867"/>
      <c r="AQ867"/>
      <c r="GP867" s="2"/>
      <c r="VI867" s="4"/>
      <c r="VJ867" s="4"/>
      <c r="XK867"/>
      <c r="XL867" s="6"/>
      <c r="XV867"/>
    </row>
    <row r="868" spans="1:679" ht="33" hidden="1" customHeight="1" x14ac:dyDescent="0.2">
      <c r="F868" s="52" t="s">
        <v>8003</v>
      </c>
      <c r="AL868"/>
      <c r="AO868"/>
      <c r="AP868"/>
      <c r="AQ868"/>
      <c r="GP868" s="2"/>
      <c r="VI868" s="4"/>
      <c r="VJ868" s="4"/>
      <c r="XK868"/>
      <c r="XL868" s="6"/>
      <c r="XV868"/>
    </row>
    <row r="869" spans="1:679" ht="33" hidden="1" customHeight="1" x14ac:dyDescent="0.2">
      <c r="A869" s="3" t="s">
        <v>4232</v>
      </c>
      <c r="F869" s="4" t="s">
        <v>8068</v>
      </c>
      <c r="H869" s="80" t="s">
        <v>7944</v>
      </c>
      <c r="I869" s="80" t="s">
        <v>7943</v>
      </c>
      <c r="K869" s="6">
        <v>169</v>
      </c>
      <c r="M869" s="4" t="s">
        <v>7964</v>
      </c>
      <c r="N869" s="4"/>
      <c r="O869" s="4"/>
      <c r="Q869" s="6" t="s">
        <v>7963</v>
      </c>
      <c r="S869" s="3" t="s">
        <v>7962</v>
      </c>
      <c r="T869" s="3" t="s">
        <v>7961</v>
      </c>
      <c r="U869" s="3" t="s">
        <v>7960</v>
      </c>
      <c r="V869" s="3" t="s">
        <v>7959</v>
      </c>
      <c r="W869" s="3" t="s">
        <v>2114</v>
      </c>
      <c r="Y869" s="3" t="s">
        <v>2226</v>
      </c>
      <c r="Z869" s="3" t="s">
        <v>2688</v>
      </c>
      <c r="AB869" s="6" t="s">
        <v>1837</v>
      </c>
      <c r="AC869" s="6" t="s">
        <v>7958</v>
      </c>
      <c r="AD869" s="3" t="s">
        <v>7957</v>
      </c>
      <c r="AE869" s="3" t="s">
        <v>7956</v>
      </c>
      <c r="AF869" s="3" t="s">
        <v>7955</v>
      </c>
      <c r="AH869" s="3" t="s">
        <v>1757</v>
      </c>
      <c r="AI869" s="3" t="s">
        <v>7954</v>
      </c>
      <c r="AJ869" s="3" t="s">
        <v>3243</v>
      </c>
      <c r="AL869" s="3" t="s">
        <v>7953</v>
      </c>
      <c r="AO869" s="28">
        <v>8</v>
      </c>
      <c r="AP869" s="28">
        <v>9</v>
      </c>
      <c r="AQ869" s="28" t="s">
        <v>7952</v>
      </c>
      <c r="AR869" s="98" t="s">
        <v>3247</v>
      </c>
      <c r="AS869" s="98" t="s">
        <v>7951</v>
      </c>
      <c r="AT869" s="98" t="s">
        <v>7950</v>
      </c>
      <c r="AU869" s="98">
        <v>288</v>
      </c>
      <c r="AV869" s="98">
        <v>0</v>
      </c>
      <c r="AW869" s="98">
        <v>21.5</v>
      </c>
      <c r="AX869" s="98">
        <v>3.5</v>
      </c>
      <c r="AZ869" s="28" t="s">
        <v>7297</v>
      </c>
      <c r="BA869" s="28" t="s">
        <v>1757</v>
      </c>
      <c r="BB869" s="28" t="s">
        <v>1757</v>
      </c>
      <c r="BC869" s="28" t="s">
        <v>1757</v>
      </c>
      <c r="BD869" s="28" t="s">
        <v>53</v>
      </c>
      <c r="BE869" s="28" t="s">
        <v>7298</v>
      </c>
      <c r="BF869" s="28" t="s">
        <v>1757</v>
      </c>
      <c r="BH869" s="28" t="s">
        <v>4232</v>
      </c>
      <c r="BI869" s="28" t="s">
        <v>1529</v>
      </c>
      <c r="BK869" s="28" t="s">
        <v>7949</v>
      </c>
      <c r="BQ869" s="28" t="s">
        <v>4232</v>
      </c>
      <c r="BR869" s="227" t="s">
        <v>7948</v>
      </c>
      <c r="BS869" s="227" t="str">
        <f t="shared" ref="BS869:BS905" si="30">DD869&amp;" "&amp;FO869&amp;" "&amp;EJ869&amp;" "&amp;HZ869&amp;" "&amp;IZ869&amp;" "&amp;KW869&amp;" "&amp;LU869&amp;" "&amp;MS869&amp;" "&amp;NP869&amp;" "&amp;OO869&amp;" "&amp;PL869&amp;" "&amp;QK869&amp;" "&amp;RM869&amp;" "&amp;SI869&amp;" "&amp;TE869&amp;" "&amp;UE869&amp;" "&amp;JZ869</f>
        <v xml:space="preserve">EDE-Q-G  EDI-BD    EDI-DT   SATAQ-4-pressures_media SATAQ-4-Thin      </v>
      </c>
      <c r="BT869" s="28" t="s">
        <v>7947</v>
      </c>
      <c r="BU869" s="28" t="s">
        <v>4348</v>
      </c>
      <c r="BV869" s="28" t="s">
        <v>8315</v>
      </c>
      <c r="BW869" s="28" t="s">
        <v>8316</v>
      </c>
      <c r="BX869" s="28" t="s">
        <v>8317</v>
      </c>
      <c r="BY869" s="28" t="s">
        <v>8160</v>
      </c>
      <c r="BZ869" s="28" t="s">
        <v>8318</v>
      </c>
      <c r="CA869" s="28" t="s">
        <v>8319</v>
      </c>
      <c r="CB869" s="28" t="s">
        <v>8142</v>
      </c>
      <c r="CC869" s="28" t="s">
        <v>8320</v>
      </c>
      <c r="CD869" s="28" t="s">
        <v>8321</v>
      </c>
      <c r="CE869" s="28" t="s">
        <v>7946</v>
      </c>
      <c r="CF869" s="28" t="s">
        <v>7945</v>
      </c>
      <c r="CH869" s="118" t="s">
        <v>7944</v>
      </c>
      <c r="CI869" s="118" t="s">
        <v>7943</v>
      </c>
      <c r="CK869" s="28" t="s">
        <v>4594</v>
      </c>
      <c r="CL869" s="28">
        <v>68</v>
      </c>
      <c r="CM869" s="28" t="s">
        <v>7942</v>
      </c>
      <c r="DD869" s="3" t="s">
        <v>4143</v>
      </c>
      <c r="DE869" s="3" t="s">
        <v>4143</v>
      </c>
      <c r="DF869" s="3" t="s">
        <v>4143</v>
      </c>
      <c r="DG869" s="29">
        <v>1.5</v>
      </c>
      <c r="DH869" s="29">
        <v>1.02</v>
      </c>
      <c r="DJ869" s="29">
        <v>1.1599999999999999</v>
      </c>
      <c r="DK869" s="29">
        <v>1.2</v>
      </c>
      <c r="EJ869" s="3" t="s">
        <v>1778</v>
      </c>
      <c r="EK869" s="3" t="s">
        <v>1778</v>
      </c>
      <c r="EL869" s="3" t="s">
        <v>1778</v>
      </c>
      <c r="EM869" s="29">
        <v>2.84</v>
      </c>
      <c r="EN869" s="29">
        <v>1.3</v>
      </c>
      <c r="EP869" s="29">
        <v>2.33</v>
      </c>
      <c r="EQ869" s="29">
        <v>1.2</v>
      </c>
      <c r="GP869" s="2"/>
      <c r="HO869" s="3" t="s">
        <v>1757</v>
      </c>
      <c r="LU869" s="3" t="s">
        <v>4146</v>
      </c>
      <c r="LV869" s="3" t="s">
        <v>4146</v>
      </c>
      <c r="LW869" s="3" t="s">
        <v>4146</v>
      </c>
      <c r="LX869" s="29">
        <v>3.38</v>
      </c>
      <c r="LY869" s="29">
        <v>1.22</v>
      </c>
      <c r="LZ869" s="29">
        <v>2.71</v>
      </c>
      <c r="MA869" s="29">
        <v>1.28</v>
      </c>
      <c r="OO869" s="3" t="s">
        <v>7941</v>
      </c>
      <c r="OP869" s="3" t="s">
        <v>7941</v>
      </c>
      <c r="OQ869" s="3" t="s">
        <v>8132</v>
      </c>
      <c r="OR869" s="29">
        <v>3.33</v>
      </c>
      <c r="OS869" s="29">
        <v>1.34</v>
      </c>
      <c r="OT869" s="29">
        <v>3.1</v>
      </c>
      <c r="OU869" s="29">
        <v>1.34</v>
      </c>
      <c r="PL869" s="3" t="s">
        <v>7489</v>
      </c>
      <c r="PM869" s="3" t="s">
        <v>7489</v>
      </c>
      <c r="PN869" s="3" t="s">
        <v>8140</v>
      </c>
      <c r="PO869" s="29">
        <v>3.92</v>
      </c>
      <c r="PP869" s="29">
        <v>0.87</v>
      </c>
      <c r="PQ869" s="29">
        <v>3.51</v>
      </c>
      <c r="PR869" s="29">
        <v>0.85</v>
      </c>
      <c r="VF869" s="3" t="s">
        <v>4699</v>
      </c>
      <c r="VK869" s="3" t="s">
        <v>4232</v>
      </c>
      <c r="XU869" s="3" t="s">
        <v>7955</v>
      </c>
      <c r="XV869" s="3">
        <v>9</v>
      </c>
    </row>
    <row r="870" spans="1:679" ht="33" hidden="1" customHeight="1" x14ac:dyDescent="0.2">
      <c r="A870" s="3" t="s">
        <v>4232</v>
      </c>
      <c r="K870" s="6">
        <v>169</v>
      </c>
      <c r="T870" s="3" t="s">
        <v>7940</v>
      </c>
      <c r="AE870" s="3" t="s">
        <v>7940</v>
      </c>
      <c r="BH870" s="28" t="s">
        <v>4232</v>
      </c>
      <c r="BQ870" s="28" t="s">
        <v>4232</v>
      </c>
      <c r="BS870" s="227" t="str">
        <f t="shared" si="30"/>
        <v xml:space="preserve">                </v>
      </c>
      <c r="CL870" s="28">
        <v>220</v>
      </c>
      <c r="CM870" s="28" t="s">
        <v>7939</v>
      </c>
      <c r="DG870" s="29">
        <v>1.56</v>
      </c>
      <c r="DH870" s="29">
        <v>1.1100000000000001</v>
      </c>
      <c r="DJ870" s="29">
        <v>1.32</v>
      </c>
      <c r="DK870" s="29">
        <v>1.0900000000000001</v>
      </c>
      <c r="EM870" s="29">
        <v>2.85</v>
      </c>
      <c r="EN870" s="29">
        <v>1.25</v>
      </c>
      <c r="EP870" s="29">
        <v>2.67</v>
      </c>
      <c r="EQ870" s="29">
        <v>1.17</v>
      </c>
      <c r="GP870" s="2"/>
      <c r="LX870" s="29">
        <v>3.43</v>
      </c>
      <c r="LY870" s="29">
        <v>1.36</v>
      </c>
      <c r="LZ870" s="29">
        <v>3.28</v>
      </c>
      <c r="MA870" s="29">
        <v>1.26</v>
      </c>
      <c r="OR870" s="3">
        <v>2.5499999999999998</v>
      </c>
      <c r="OS870" s="3">
        <v>1.48</v>
      </c>
      <c r="OT870" s="3">
        <v>2.61</v>
      </c>
      <c r="OU870" s="3">
        <v>1.49</v>
      </c>
      <c r="PO870" s="29">
        <v>3.96</v>
      </c>
      <c r="PP870" s="29">
        <v>0.9</v>
      </c>
      <c r="PQ870" s="29">
        <v>3.83</v>
      </c>
      <c r="PR870" s="29">
        <v>0.84</v>
      </c>
      <c r="VF870" s="3" t="s">
        <v>5035</v>
      </c>
      <c r="VK870" s="3" t="s">
        <v>4232</v>
      </c>
    </row>
    <row r="871" spans="1:679" ht="33" hidden="1" customHeight="1" x14ac:dyDescent="0.2">
      <c r="A871" s="3" t="s">
        <v>4232</v>
      </c>
      <c r="K871" s="6">
        <v>169</v>
      </c>
      <c r="BH871" s="28" t="s">
        <v>4232</v>
      </c>
      <c r="BQ871" s="28" t="s">
        <v>4232</v>
      </c>
      <c r="BS871" s="227" t="str">
        <f t="shared" si="30"/>
        <v xml:space="preserve">  MBSRQ-AE        SATAQ-4-Muscular      </v>
      </c>
      <c r="EJ871" s="3" t="s">
        <v>7809</v>
      </c>
      <c r="EK871" s="3" t="s">
        <v>7809</v>
      </c>
      <c r="EL871" s="3" t="s">
        <v>6805</v>
      </c>
      <c r="EM871" s="29">
        <v>3.3</v>
      </c>
      <c r="EN871" s="29">
        <v>0.85</v>
      </c>
      <c r="EP871" s="29">
        <v>3.55</v>
      </c>
      <c r="EQ871" s="29">
        <v>1.01</v>
      </c>
      <c r="GP871" s="2"/>
      <c r="PL871" s="3" t="s">
        <v>7938</v>
      </c>
      <c r="PM871" s="3" t="s">
        <v>7938</v>
      </c>
      <c r="PN871" s="3" t="s">
        <v>8143</v>
      </c>
      <c r="PO871" s="29">
        <v>2.86</v>
      </c>
      <c r="PP871" s="29">
        <v>0.99</v>
      </c>
      <c r="PQ871" s="29">
        <v>2.4300000000000002</v>
      </c>
      <c r="PR871" s="29">
        <v>1.03</v>
      </c>
    </row>
    <row r="872" spans="1:679" ht="33" hidden="1" customHeight="1" x14ac:dyDescent="0.2">
      <c r="A872" s="3" t="s">
        <v>4232</v>
      </c>
      <c r="K872" s="6">
        <v>169</v>
      </c>
      <c r="BH872" s="28" t="s">
        <v>4232</v>
      </c>
      <c r="BQ872" s="28" t="s">
        <v>4232</v>
      </c>
      <c r="BS872" s="227" t="str">
        <f t="shared" si="30"/>
        <v xml:space="preserve">                </v>
      </c>
      <c r="EM872" s="29">
        <v>3.18</v>
      </c>
      <c r="EN872" s="29">
        <v>0.92</v>
      </c>
      <c r="EP872" s="29">
        <v>3.3</v>
      </c>
      <c r="EQ872" s="29">
        <v>0.95</v>
      </c>
      <c r="GP872" s="2"/>
      <c r="PO872" s="29">
        <v>2.5499999999999998</v>
      </c>
      <c r="PP872" s="29">
        <v>0.88</v>
      </c>
      <c r="PQ872" s="29">
        <v>2.4500000000000002</v>
      </c>
      <c r="PR872" s="29">
        <v>0.78</v>
      </c>
    </row>
    <row r="873" spans="1:679" ht="33" hidden="1" customHeight="1" x14ac:dyDescent="0.2">
      <c r="A873" s="3" t="s">
        <v>4232</v>
      </c>
      <c r="K873" s="6">
        <v>169</v>
      </c>
      <c r="BH873" s="28" t="s">
        <v>4232</v>
      </c>
      <c r="BQ873" s="28" t="s">
        <v>4232</v>
      </c>
      <c r="BS873" s="227" t="str">
        <f t="shared" si="30"/>
        <v xml:space="preserve">  MBSRQ-OP              </v>
      </c>
      <c r="EJ873" s="3" t="s">
        <v>7805</v>
      </c>
      <c r="EK873" s="3" t="s">
        <v>7805</v>
      </c>
      <c r="EL873" s="3" t="s">
        <v>6805</v>
      </c>
      <c r="EM873" s="29">
        <v>3.74</v>
      </c>
      <c r="EN873" s="29">
        <v>0.52</v>
      </c>
      <c r="EP873" s="29">
        <v>3.44</v>
      </c>
      <c r="EQ873" s="29">
        <v>0.53</v>
      </c>
      <c r="GP873" s="2"/>
    </row>
    <row r="874" spans="1:679" ht="33" hidden="1" customHeight="1" x14ac:dyDescent="0.2">
      <c r="A874" s="3" t="s">
        <v>4232</v>
      </c>
      <c r="K874" s="6">
        <v>169</v>
      </c>
      <c r="BH874" s="28" t="s">
        <v>4232</v>
      </c>
      <c r="BQ874" s="28" t="s">
        <v>4232</v>
      </c>
      <c r="BS874" s="227" t="str">
        <f t="shared" si="30"/>
        <v xml:space="preserve">                </v>
      </c>
      <c r="EM874" s="29">
        <v>3.63</v>
      </c>
      <c r="EN874" s="29">
        <v>0.55000000000000004</v>
      </c>
      <c r="EP874" s="29">
        <v>3.48</v>
      </c>
      <c r="EQ874" s="29">
        <v>0.59</v>
      </c>
      <c r="GP874" s="2"/>
    </row>
    <row r="875" spans="1:679" ht="33" hidden="1" customHeight="1" x14ac:dyDescent="0.2">
      <c r="A875" s="3" t="s">
        <v>4232</v>
      </c>
      <c r="F875" s="3"/>
      <c r="K875" s="6">
        <v>170</v>
      </c>
      <c r="M875" s="3" t="s">
        <v>7937</v>
      </c>
      <c r="Q875" s="6" t="s">
        <v>7936</v>
      </c>
      <c r="S875" s="3" t="s">
        <v>7935</v>
      </c>
      <c r="T875" s="3" t="s">
        <v>7931</v>
      </c>
      <c r="U875" s="3" t="s">
        <v>49</v>
      </c>
      <c r="V875" s="3" t="s">
        <v>7934</v>
      </c>
      <c r="W875" s="3" t="s">
        <v>7933</v>
      </c>
      <c r="Y875" s="3" t="s">
        <v>2226</v>
      </c>
      <c r="Z875" s="3" t="s">
        <v>2178</v>
      </c>
      <c r="AB875" s="6" t="s">
        <v>1837</v>
      </c>
      <c r="AC875" s="6" t="s">
        <v>7003</v>
      </c>
      <c r="AD875" s="3" t="s">
        <v>7932</v>
      </c>
      <c r="AE875" s="3" t="s">
        <v>7931</v>
      </c>
      <c r="AF875" s="3" t="s">
        <v>7930</v>
      </c>
      <c r="AH875" s="3" t="s">
        <v>7297</v>
      </c>
      <c r="AI875" s="3" t="s">
        <v>7929</v>
      </c>
      <c r="AJ875" s="3" t="s">
        <v>3243</v>
      </c>
      <c r="AL875" s="3" t="s">
        <v>7928</v>
      </c>
      <c r="AO875" s="28" t="s">
        <v>2555</v>
      </c>
      <c r="AP875">
        <v>9</v>
      </c>
      <c r="AQ875">
        <v>90</v>
      </c>
      <c r="AR875" s="98" t="s">
        <v>3247</v>
      </c>
      <c r="AS875" s="98" t="s">
        <v>7927</v>
      </c>
      <c r="AT875" s="105" t="s">
        <v>7926</v>
      </c>
      <c r="AU875" s="105">
        <v>91</v>
      </c>
      <c r="AV875" s="105">
        <v>97</v>
      </c>
      <c r="AW875" s="98">
        <v>11.97</v>
      </c>
      <c r="AX875" s="98">
        <v>0.61</v>
      </c>
      <c r="AZ875" s="28" t="s">
        <v>7297</v>
      </c>
      <c r="BA875" s="28" t="s">
        <v>1757</v>
      </c>
      <c r="BB875" s="28" t="s">
        <v>1757</v>
      </c>
      <c r="BC875" s="28" t="s">
        <v>1757</v>
      </c>
      <c r="BD875" s="28" t="s">
        <v>9</v>
      </c>
      <c r="BE875" s="28" t="s">
        <v>7298</v>
      </c>
      <c r="BF875" s="28" t="s">
        <v>542</v>
      </c>
      <c r="BH875" s="28" t="s">
        <v>4232</v>
      </c>
      <c r="BI875" s="28" t="s">
        <v>1529</v>
      </c>
      <c r="BK875" s="28" t="s">
        <v>7925</v>
      </c>
      <c r="BQ875" s="230" t="s">
        <v>4455</v>
      </c>
      <c r="BR875" s="227" t="s">
        <v>7924</v>
      </c>
      <c r="BS875" s="227" t="str">
        <f t="shared" si="30"/>
        <v xml:space="preserve">EAT-G       BMI         </v>
      </c>
      <c r="BT875" s="28" t="s">
        <v>7923</v>
      </c>
      <c r="BU875" s="28" t="s">
        <v>8233</v>
      </c>
      <c r="BV875" s="28" t="s">
        <v>8322</v>
      </c>
      <c r="CE875" s="28" t="s">
        <v>4459</v>
      </c>
      <c r="CF875" s="28" t="s">
        <v>7922</v>
      </c>
      <c r="CK875" s="231" t="s">
        <v>7921</v>
      </c>
      <c r="CL875" s="112" t="s">
        <v>2555</v>
      </c>
      <c r="CM875" s="28">
        <v>188</v>
      </c>
      <c r="CO875" s="120"/>
      <c r="CQ875" s="120"/>
      <c r="DD875" s="3" t="s">
        <v>4178</v>
      </c>
      <c r="DE875" s="3" t="s">
        <v>4178</v>
      </c>
      <c r="DF875" s="3" t="s">
        <v>4178</v>
      </c>
      <c r="DG875" s="29">
        <v>7.85</v>
      </c>
      <c r="DH875" s="54" t="s">
        <v>7920</v>
      </c>
      <c r="DI875" s="54"/>
      <c r="DJ875" s="29">
        <v>5.87</v>
      </c>
      <c r="DK875" s="54" t="s">
        <v>7919</v>
      </c>
      <c r="DL875" s="54"/>
      <c r="GP875" s="2"/>
      <c r="HO875" s="3" t="s">
        <v>1757</v>
      </c>
      <c r="MS875" s="3" t="s">
        <v>4104</v>
      </c>
      <c r="MT875" s="3" t="s">
        <v>4104</v>
      </c>
      <c r="MU875" s="29">
        <v>19.05</v>
      </c>
      <c r="MV875" s="29">
        <v>3.29</v>
      </c>
      <c r="VF875" s="3" t="s">
        <v>7912</v>
      </c>
      <c r="VG875" s="3" t="s">
        <v>3247</v>
      </c>
      <c r="VI875" s="6"/>
      <c r="VJ875" s="6"/>
      <c r="VK875" s="3" t="s">
        <v>4232</v>
      </c>
      <c r="XK875"/>
      <c r="XL875" s="6"/>
      <c r="XU875" s="3" t="s">
        <v>7930</v>
      </c>
      <c r="XV875">
        <v>9</v>
      </c>
    </row>
    <row r="876" spans="1:679" ht="33" hidden="1" customHeight="1" x14ac:dyDescent="0.2">
      <c r="A876" s="3" t="s">
        <v>4232</v>
      </c>
      <c r="F876" s="3"/>
      <c r="K876" s="6">
        <v>170</v>
      </c>
      <c r="T876" s="3" t="s">
        <v>7918</v>
      </c>
      <c r="AE876" s="3" t="s">
        <v>7918</v>
      </c>
      <c r="AL876"/>
      <c r="AO876"/>
      <c r="AP876"/>
      <c r="AQ876"/>
      <c r="AU876" s="105">
        <v>109</v>
      </c>
      <c r="AV876" s="105">
        <v>105</v>
      </c>
      <c r="AW876" s="98">
        <v>12</v>
      </c>
      <c r="AX876" s="98">
        <v>0.56999999999999995</v>
      </c>
      <c r="BH876" s="28" t="s">
        <v>4232</v>
      </c>
      <c r="BQ876" s="230" t="s">
        <v>4455</v>
      </c>
      <c r="BS876" s="227" t="str">
        <f t="shared" si="30"/>
        <v xml:space="preserve">                </v>
      </c>
      <c r="CK876" s="231"/>
      <c r="CL876" s="112" t="s">
        <v>2555</v>
      </c>
      <c r="CM876" s="28">
        <v>214</v>
      </c>
      <c r="CO876" s="120"/>
      <c r="CQ876" s="120"/>
      <c r="DG876" s="29">
        <v>8.26</v>
      </c>
      <c r="DH876" s="54" t="s">
        <v>7917</v>
      </c>
      <c r="DI876" s="54"/>
      <c r="DJ876" s="29">
        <v>7.71</v>
      </c>
      <c r="DK876" s="54" t="s">
        <v>7916</v>
      </c>
      <c r="DL876" s="54"/>
      <c r="GP876" s="2"/>
      <c r="MU876" s="29">
        <v>19.28</v>
      </c>
      <c r="MV876" s="29">
        <v>3.22</v>
      </c>
      <c r="VF876" s="3" t="s">
        <v>7912</v>
      </c>
      <c r="VG876" s="3" t="s">
        <v>3247</v>
      </c>
      <c r="VI876" s="6"/>
      <c r="VJ876" s="6"/>
      <c r="VK876" s="3" t="s">
        <v>4232</v>
      </c>
      <c r="XK876"/>
      <c r="XL876" s="6"/>
      <c r="XV876"/>
    </row>
    <row r="877" spans="1:679" ht="33" hidden="1" customHeight="1" x14ac:dyDescent="0.2">
      <c r="A877" s="3" t="s">
        <v>4232</v>
      </c>
      <c r="F877" s="3"/>
      <c r="K877" s="6">
        <v>170</v>
      </c>
      <c r="T877" s="3" t="s">
        <v>7915</v>
      </c>
      <c r="AE877" s="3" t="s">
        <v>7915</v>
      </c>
      <c r="AL877"/>
      <c r="AO877"/>
      <c r="AP877"/>
      <c r="AQ877"/>
      <c r="AU877" s="105">
        <v>77</v>
      </c>
      <c r="AV877" s="105">
        <v>54</v>
      </c>
      <c r="AW877" s="98">
        <v>12.15</v>
      </c>
      <c r="AX877" s="98">
        <v>0.79</v>
      </c>
      <c r="BH877" s="28" t="s">
        <v>4232</v>
      </c>
      <c r="BQ877" s="230" t="s">
        <v>4455</v>
      </c>
      <c r="BS877" s="227" t="str">
        <f t="shared" si="30"/>
        <v xml:space="preserve">                </v>
      </c>
      <c r="CK877" s="231"/>
      <c r="CL877" s="112" t="s">
        <v>2555</v>
      </c>
      <c r="CM877" s="28">
        <v>131</v>
      </c>
      <c r="CO877" s="120"/>
      <c r="CQ877" s="120"/>
      <c r="DG877" s="29">
        <v>8.64</v>
      </c>
      <c r="DH877" s="54" t="s">
        <v>7914</v>
      </c>
      <c r="DI877" s="54"/>
      <c r="DJ877" s="29">
        <v>7.96</v>
      </c>
      <c r="DK877" s="54" t="s">
        <v>7913</v>
      </c>
      <c r="DL877" s="54"/>
      <c r="GP877" s="2"/>
      <c r="MU877" s="29">
        <v>18.93</v>
      </c>
      <c r="MV877" s="29">
        <v>3.43</v>
      </c>
      <c r="VF877" s="3" t="s">
        <v>7912</v>
      </c>
      <c r="VG877" s="3" t="s">
        <v>3247</v>
      </c>
      <c r="VI877" s="6"/>
      <c r="VJ877" s="6"/>
      <c r="VK877" s="3" t="s">
        <v>4232</v>
      </c>
      <c r="XK877"/>
      <c r="XL877" s="6"/>
      <c r="XV877"/>
    </row>
    <row r="878" spans="1:679" ht="33" hidden="1" customHeight="1" x14ac:dyDescent="0.2">
      <c r="A878" s="3" t="s">
        <v>4232</v>
      </c>
      <c r="F878" s="3"/>
      <c r="K878" s="6">
        <v>171</v>
      </c>
      <c r="M878" s="4" t="s">
        <v>7911</v>
      </c>
      <c r="N878" s="4"/>
      <c r="O878" s="4"/>
      <c r="Q878" s="6" t="s">
        <v>2379</v>
      </c>
      <c r="S878" s="3" t="s">
        <v>890</v>
      </c>
      <c r="T878" s="3" t="s">
        <v>7909</v>
      </c>
      <c r="U878" s="3" t="s">
        <v>49</v>
      </c>
      <c r="V878" s="3" t="s">
        <v>7694</v>
      </c>
      <c r="W878" s="3" t="s">
        <v>2108</v>
      </c>
      <c r="Y878" s="3" t="s">
        <v>2673</v>
      </c>
      <c r="Z878" s="3" t="s">
        <v>2166</v>
      </c>
      <c r="AA878" s="3" t="s">
        <v>2245</v>
      </c>
      <c r="AB878" s="6" t="s">
        <v>1837</v>
      </c>
      <c r="AC878" s="6" t="s">
        <v>7003</v>
      </c>
      <c r="AD878" s="3" t="s">
        <v>7910</v>
      </c>
      <c r="AE878" s="3" t="s">
        <v>7909</v>
      </c>
      <c r="AF878" s="3" t="s">
        <v>7908</v>
      </c>
      <c r="AH878" s="3" t="s">
        <v>7297</v>
      </c>
      <c r="AI878" s="3" t="s">
        <v>7907</v>
      </c>
      <c r="AJ878" s="3" t="s">
        <v>542</v>
      </c>
      <c r="AL878" s="117" t="s">
        <v>2392</v>
      </c>
      <c r="AO878">
        <v>14</v>
      </c>
      <c r="AP878">
        <v>14</v>
      </c>
      <c r="AQ878">
        <v>90</v>
      </c>
      <c r="AR878" s="98" t="s">
        <v>3247</v>
      </c>
      <c r="AT878" s="98">
        <v>170</v>
      </c>
      <c r="AU878" s="98">
        <v>127</v>
      </c>
      <c r="AV878" s="98">
        <v>0</v>
      </c>
      <c r="AW878" s="98">
        <v>10.130000000000001</v>
      </c>
      <c r="AX878" s="98">
        <v>0.5</v>
      </c>
      <c r="AZ878" s="28" t="s">
        <v>7297</v>
      </c>
      <c r="BA878" s="28" t="s">
        <v>1757</v>
      </c>
      <c r="BB878" s="28" t="s">
        <v>1757</v>
      </c>
      <c r="BC878" s="28" t="s">
        <v>1757</v>
      </c>
      <c r="BD878" s="28" t="s">
        <v>7906</v>
      </c>
      <c r="BE878" s="28" t="s">
        <v>7298</v>
      </c>
      <c r="BF878" s="28" t="s">
        <v>542</v>
      </c>
      <c r="BH878" s="28" t="s">
        <v>4232</v>
      </c>
      <c r="BI878" s="28" t="s">
        <v>1529</v>
      </c>
      <c r="BK878" s="28" t="s">
        <v>7905</v>
      </c>
      <c r="BQ878" s="230" t="s">
        <v>4455</v>
      </c>
      <c r="BR878" s="227" t="s">
        <v>7904</v>
      </c>
      <c r="BS878" s="227" t="str">
        <f t="shared" si="30"/>
        <v xml:space="preserve">  EDI-BD    EDI-DT BMI EDI-B        </v>
      </c>
      <c r="BT878" s="28" t="s">
        <v>7903</v>
      </c>
      <c r="CE878" s="28" t="s">
        <v>4463</v>
      </c>
      <c r="CF878" s="28" t="s">
        <v>7902</v>
      </c>
      <c r="CK878" s="231" t="s">
        <v>4594</v>
      </c>
      <c r="CL878" s="28">
        <v>127</v>
      </c>
      <c r="CM878" s="28">
        <v>91</v>
      </c>
      <c r="CO878" s="120"/>
      <c r="CQ878" s="120"/>
      <c r="EJ878" s="3" t="s">
        <v>1778</v>
      </c>
      <c r="EK878" s="3" t="s">
        <v>1778</v>
      </c>
      <c r="EL878" s="3" t="s">
        <v>1778</v>
      </c>
      <c r="EM878" s="29">
        <v>6.4</v>
      </c>
      <c r="EN878" s="29">
        <v>7.2</v>
      </c>
      <c r="EP878" s="29">
        <v>4.5999999999999996</v>
      </c>
      <c r="EQ878" s="29">
        <v>6.2</v>
      </c>
      <c r="GP878" s="2"/>
      <c r="HO878" s="3" t="s">
        <v>1757</v>
      </c>
      <c r="LU878" s="3" t="s">
        <v>4146</v>
      </c>
      <c r="LV878" s="3" t="s">
        <v>4146</v>
      </c>
      <c r="LW878" s="3" t="s">
        <v>4146</v>
      </c>
      <c r="LX878" s="29">
        <v>5.7</v>
      </c>
      <c r="LY878" s="29">
        <v>5.8</v>
      </c>
      <c r="LZ878" s="29">
        <v>4.4000000000000004</v>
      </c>
      <c r="MA878" s="29">
        <v>4.8</v>
      </c>
      <c r="MS878" s="3" t="s">
        <v>4104</v>
      </c>
      <c r="MT878" s="3" t="s">
        <v>4104</v>
      </c>
      <c r="MU878" s="29">
        <v>18.73</v>
      </c>
      <c r="MV878" s="29">
        <v>3.94</v>
      </c>
      <c r="NP878" s="3" t="s">
        <v>4147</v>
      </c>
      <c r="NQ878" s="3" t="s">
        <v>4147</v>
      </c>
      <c r="NR878" s="3" t="s">
        <v>4147</v>
      </c>
      <c r="NS878" s="29">
        <v>2.6</v>
      </c>
      <c r="NT878" s="29">
        <v>3.3</v>
      </c>
      <c r="NV878" s="29">
        <v>1.8</v>
      </c>
      <c r="NW878" s="29">
        <v>2.5</v>
      </c>
      <c r="VF878" s="3" t="s">
        <v>5002</v>
      </c>
      <c r="VG878" s="3" t="s">
        <v>7901</v>
      </c>
      <c r="VH878" s="3" t="s">
        <v>4501</v>
      </c>
      <c r="VI878" s="6">
        <v>36</v>
      </c>
      <c r="VJ878" s="6">
        <v>28.35</v>
      </c>
      <c r="VK878" s="3" t="s">
        <v>4232</v>
      </c>
      <c r="XK878"/>
      <c r="XL878" s="6"/>
      <c r="XU878" s="3" t="s">
        <v>7908</v>
      </c>
      <c r="XV878">
        <v>14</v>
      </c>
    </row>
    <row r="879" spans="1:679" ht="33" hidden="1" customHeight="1" x14ac:dyDescent="0.2">
      <c r="A879" s="3" t="s">
        <v>4232</v>
      </c>
      <c r="F879" s="3"/>
      <c r="K879" s="6">
        <v>171</v>
      </c>
      <c r="T879" s="3" t="s">
        <v>1013</v>
      </c>
      <c r="AE879" s="3" t="s">
        <v>1013</v>
      </c>
      <c r="AL879"/>
      <c r="AO879"/>
      <c r="AP879"/>
      <c r="AQ879"/>
      <c r="AU879" s="98">
        <v>43</v>
      </c>
      <c r="AV879" s="98">
        <v>0</v>
      </c>
      <c r="AW879" s="98">
        <v>10.8</v>
      </c>
      <c r="AX879" s="98">
        <v>0.27</v>
      </c>
      <c r="BH879" s="28" t="s">
        <v>4232</v>
      </c>
      <c r="BQ879" s="28" t="s">
        <v>4455</v>
      </c>
      <c r="BS879" s="227" t="str">
        <f t="shared" si="30"/>
        <v xml:space="preserve">                </v>
      </c>
      <c r="CK879" s="231"/>
      <c r="CL879" s="28">
        <v>43</v>
      </c>
      <c r="CM879" s="28">
        <v>41</v>
      </c>
      <c r="CO879" s="120"/>
      <c r="CQ879" s="120"/>
      <c r="EM879" s="29">
        <v>5.8</v>
      </c>
      <c r="EN879" s="29">
        <v>7.8</v>
      </c>
      <c r="EP879" s="29">
        <v>7.6</v>
      </c>
      <c r="EQ879" s="29">
        <v>11.2</v>
      </c>
      <c r="GP879" s="2"/>
      <c r="LX879" s="29">
        <v>5</v>
      </c>
      <c r="LY879" s="29">
        <v>4.9000000000000004</v>
      </c>
      <c r="LZ879" s="29">
        <v>7.1</v>
      </c>
      <c r="MA879" s="29">
        <v>7.4</v>
      </c>
      <c r="MU879" s="29">
        <v>17.899999999999999</v>
      </c>
      <c r="MV879" s="29">
        <v>3.44</v>
      </c>
      <c r="NS879" s="29">
        <v>2.2999999999999998</v>
      </c>
      <c r="NT879" s="29">
        <v>5.3</v>
      </c>
      <c r="NV879" s="29">
        <v>1.6</v>
      </c>
      <c r="NW879" s="29">
        <v>2.2000000000000002</v>
      </c>
      <c r="VF879" s="3" t="s">
        <v>5035</v>
      </c>
      <c r="VI879" s="6"/>
      <c r="VJ879" s="6"/>
      <c r="VK879" s="3" t="s">
        <v>4232</v>
      </c>
      <c r="XK879"/>
      <c r="XL879" s="6"/>
      <c r="XV879"/>
    </row>
    <row r="880" spans="1:679" ht="33" hidden="1" customHeight="1" x14ac:dyDescent="0.25">
      <c r="A880" s="3" t="s">
        <v>4232</v>
      </c>
      <c r="F880" s="3" t="s">
        <v>7875</v>
      </c>
      <c r="H880" s="80" t="s">
        <v>7865</v>
      </c>
      <c r="I880" s="80" t="s">
        <v>7864</v>
      </c>
      <c r="K880" s="6">
        <v>173</v>
      </c>
      <c r="M880" s="4" t="s">
        <v>7874</v>
      </c>
      <c r="N880" s="4"/>
      <c r="O880" s="4"/>
      <c r="Q880" s="6" t="s">
        <v>2308</v>
      </c>
      <c r="S880" s="3" t="s">
        <v>7873</v>
      </c>
      <c r="T880" s="3" t="s">
        <v>7872</v>
      </c>
      <c r="U880" s="3" t="s">
        <v>49</v>
      </c>
      <c r="V880" s="3" t="s">
        <v>49</v>
      </c>
      <c r="W880" s="3" t="s">
        <v>2108</v>
      </c>
      <c r="Y880" s="3" t="s">
        <v>2226</v>
      </c>
      <c r="Z880" s="3" t="s">
        <v>2236</v>
      </c>
      <c r="AB880" s="6" t="s">
        <v>1837</v>
      </c>
      <c r="AC880" s="6" t="s">
        <v>7003</v>
      </c>
      <c r="AD880" s="3" t="s">
        <v>1462</v>
      </c>
      <c r="AE880" s="3" t="s">
        <v>7872</v>
      </c>
      <c r="AH880" s="3" t="s">
        <v>1757</v>
      </c>
      <c r="AI880" s="3" t="s">
        <v>7871</v>
      </c>
      <c r="AJ880" s="3" t="s">
        <v>3243</v>
      </c>
      <c r="AL880" s="28" t="s">
        <v>7870</v>
      </c>
      <c r="AO880">
        <v>8</v>
      </c>
      <c r="AP880">
        <v>8</v>
      </c>
      <c r="AQ880">
        <v>50</v>
      </c>
      <c r="AR880" s="98" t="s">
        <v>1757</v>
      </c>
      <c r="AT880" s="98">
        <v>308</v>
      </c>
      <c r="AU880" s="98">
        <v>141</v>
      </c>
      <c r="AV880" s="98">
        <v>167</v>
      </c>
      <c r="AW880" s="98">
        <v>14.6</v>
      </c>
      <c r="AX880" s="98">
        <v>0.54</v>
      </c>
      <c r="AZ880" s="28" t="s">
        <v>557</v>
      </c>
      <c r="BA880" s="28" t="s">
        <v>1757</v>
      </c>
      <c r="BB880" s="28" t="s">
        <v>1757</v>
      </c>
      <c r="BC880" s="28" t="s">
        <v>1757</v>
      </c>
      <c r="BD880" s="28" t="s">
        <v>7597</v>
      </c>
      <c r="BE880" s="28" t="s">
        <v>7298</v>
      </c>
      <c r="BF880" s="28" t="s">
        <v>557</v>
      </c>
      <c r="BH880" s="28" t="s">
        <v>4232</v>
      </c>
      <c r="BI880" s="28" t="s">
        <v>1529</v>
      </c>
      <c r="BK880" s="28" t="s">
        <v>7869</v>
      </c>
      <c r="BM880" s="28" t="s">
        <v>4241</v>
      </c>
      <c r="BQ880" s="28" t="s">
        <v>4455</v>
      </c>
      <c r="BR880" s="227" t="s">
        <v>7868</v>
      </c>
      <c r="BS880" s="227" t="str">
        <f t="shared" si="30"/>
        <v xml:space="preserve">EAT-G         SATAQ-4 media pressure SATAQ-4-thinness pressure    RSE  </v>
      </c>
      <c r="BT880" s="28" t="s">
        <v>7867</v>
      </c>
      <c r="BU880" s="28" t="s">
        <v>8327</v>
      </c>
      <c r="BV880" s="28" t="s">
        <v>8227</v>
      </c>
      <c r="BW880" s="267" t="s">
        <v>8328</v>
      </c>
      <c r="BX880" s="28" t="s">
        <v>8320</v>
      </c>
      <c r="BY880" s="28" t="s">
        <v>8321</v>
      </c>
      <c r="BZ880" s="28" t="s">
        <v>8329</v>
      </c>
      <c r="CE880" s="28" t="s">
        <v>7866</v>
      </c>
      <c r="CF880" s="28" t="s">
        <v>4458</v>
      </c>
      <c r="CH880" s="118" t="s">
        <v>7865</v>
      </c>
      <c r="CI880" s="118" t="s">
        <v>7864</v>
      </c>
      <c r="CK880" s="231" t="s">
        <v>4594</v>
      </c>
      <c r="CL880" s="28">
        <v>109</v>
      </c>
      <c r="CM880" s="112" t="s">
        <v>7863</v>
      </c>
      <c r="CN880" s="3" t="s">
        <v>4891</v>
      </c>
      <c r="CO880" s="123" t="s">
        <v>7863</v>
      </c>
      <c r="CP880" s="3" t="s">
        <v>515</v>
      </c>
      <c r="CQ880" s="123" t="s">
        <v>7863</v>
      </c>
      <c r="CZ880" s="121" t="s">
        <v>7863</v>
      </c>
      <c r="DA880" s="121" t="s">
        <v>7863</v>
      </c>
      <c r="DD880" s="3" t="s">
        <v>4178</v>
      </c>
      <c r="DE880" s="3" t="s">
        <v>4178</v>
      </c>
      <c r="DF880" s="3" t="s">
        <v>4178</v>
      </c>
      <c r="DG880" s="29">
        <v>6.96</v>
      </c>
      <c r="DH880" s="29">
        <v>7.02</v>
      </c>
      <c r="DJ880" s="29">
        <v>5.61</v>
      </c>
      <c r="DK880" s="29">
        <v>6.42</v>
      </c>
      <c r="DR880" s="65">
        <v>4.54</v>
      </c>
      <c r="DS880" s="65">
        <v>5.26</v>
      </c>
      <c r="DU880" s="65">
        <v>4.6100000000000003</v>
      </c>
      <c r="DV880" s="65">
        <v>5.5</v>
      </c>
      <c r="GP880" s="2"/>
      <c r="HO880" s="3" t="s">
        <v>1757</v>
      </c>
      <c r="OO880" s="3" t="s">
        <v>7862</v>
      </c>
      <c r="OP880" s="3" t="s">
        <v>7862</v>
      </c>
      <c r="OQ880" s="3" t="s">
        <v>8132</v>
      </c>
      <c r="OR880" s="29">
        <v>12.4</v>
      </c>
      <c r="OS880" s="29">
        <v>5.41</v>
      </c>
      <c r="OT880" s="29">
        <v>12.33</v>
      </c>
      <c r="OU880" s="29">
        <v>5.03</v>
      </c>
      <c r="OZ880" s="65">
        <v>11.88</v>
      </c>
      <c r="PA880" s="65">
        <v>4.9000000000000004</v>
      </c>
      <c r="PB880" s="65">
        <v>12.47</v>
      </c>
      <c r="PC880" s="65">
        <v>5.42</v>
      </c>
      <c r="PL880" s="3" t="s">
        <v>7861</v>
      </c>
      <c r="PM880" s="3" t="s">
        <v>7861</v>
      </c>
      <c r="PN880" s="3" t="s">
        <v>8145</v>
      </c>
      <c r="PO880" s="29">
        <v>12.75</v>
      </c>
      <c r="PP880" s="29">
        <v>5.7</v>
      </c>
      <c r="PQ880" s="29">
        <v>12.8</v>
      </c>
      <c r="PR880" s="29">
        <v>5.96</v>
      </c>
      <c r="PY880" s="65">
        <v>11.69</v>
      </c>
      <c r="PZ880" s="65">
        <v>5.52</v>
      </c>
      <c r="QA880" s="65">
        <v>12.52</v>
      </c>
      <c r="QB880" s="65">
        <v>5.45</v>
      </c>
      <c r="TE880" s="3" t="s">
        <v>574</v>
      </c>
      <c r="TF880" s="3" t="s">
        <v>574</v>
      </c>
      <c r="TG880" s="3" t="s">
        <v>4106</v>
      </c>
      <c r="TH880" s="29">
        <v>26.42</v>
      </c>
      <c r="TI880" s="29">
        <v>3.0680000000000001</v>
      </c>
      <c r="TK880" s="29">
        <v>28.71</v>
      </c>
      <c r="TL880" s="29">
        <v>4.37</v>
      </c>
      <c r="TS880" s="65">
        <v>29.58</v>
      </c>
      <c r="TT880" s="65">
        <v>3.87</v>
      </c>
      <c r="TV880" s="65">
        <v>29.69</v>
      </c>
      <c r="TW880" s="65">
        <v>3.99</v>
      </c>
      <c r="VF880" s="3" t="s">
        <v>4699</v>
      </c>
      <c r="VG880" s="3" t="s">
        <v>7857</v>
      </c>
      <c r="VI880" s="6"/>
      <c r="VJ880" s="6"/>
      <c r="VK880" s="3" t="s">
        <v>4232</v>
      </c>
      <c r="XK880"/>
      <c r="XL880" s="6"/>
      <c r="XV880">
        <v>8</v>
      </c>
    </row>
    <row r="881" spans="1:646" ht="33" hidden="1" customHeight="1" x14ac:dyDescent="0.2">
      <c r="A881" s="3" t="s">
        <v>4232</v>
      </c>
      <c r="F881" s="3"/>
      <c r="K881" s="6">
        <v>173</v>
      </c>
      <c r="T881" s="3" t="s">
        <v>7860</v>
      </c>
      <c r="AE881" s="3" t="s">
        <v>7860</v>
      </c>
      <c r="AI881" s="3" t="s">
        <v>7859</v>
      </c>
      <c r="AL881"/>
      <c r="AO881"/>
      <c r="AP881"/>
      <c r="AQ881"/>
      <c r="BH881" s="28" t="s">
        <v>4232</v>
      </c>
      <c r="BQ881" s="28" t="s">
        <v>4455</v>
      </c>
      <c r="BS881" s="227" t="str">
        <f t="shared" si="30"/>
        <v xml:space="preserve">                </v>
      </c>
      <c r="CK881" s="231"/>
      <c r="CL881" s="28">
        <v>116</v>
      </c>
      <c r="CM881" s="112" t="s">
        <v>7858</v>
      </c>
      <c r="CO881" s="123" t="s">
        <v>7858</v>
      </c>
      <c r="CQ881" s="123" t="s">
        <v>7858</v>
      </c>
      <c r="CZ881" s="121" t="s">
        <v>7858</v>
      </c>
      <c r="DA881" s="121" t="s">
        <v>7858</v>
      </c>
      <c r="DG881" s="29">
        <v>7.23</v>
      </c>
      <c r="DH881" s="29">
        <v>8.15</v>
      </c>
      <c r="DJ881" s="29">
        <v>6.14</v>
      </c>
      <c r="DK881" s="29">
        <v>8.4</v>
      </c>
      <c r="DR881" s="65">
        <v>6.17</v>
      </c>
      <c r="DS881" s="65">
        <v>7.12</v>
      </c>
      <c r="DU881" s="65">
        <v>6.95</v>
      </c>
      <c r="DV881" s="65">
        <v>7.26</v>
      </c>
      <c r="GP881" s="2"/>
      <c r="OR881" s="29">
        <v>12.52</v>
      </c>
      <c r="OS881" s="29">
        <v>4.99</v>
      </c>
      <c r="OT881" s="29">
        <v>12.32</v>
      </c>
      <c r="OU881" s="29">
        <v>4.97</v>
      </c>
      <c r="OZ881" s="65">
        <v>11.89</v>
      </c>
      <c r="PA881" s="65">
        <v>5.29</v>
      </c>
      <c r="PB881" s="65">
        <v>12.08</v>
      </c>
      <c r="PC881" s="65">
        <v>4.8899999999999997</v>
      </c>
      <c r="PO881" s="29">
        <v>12.4</v>
      </c>
      <c r="PP881" s="29">
        <v>5.41</v>
      </c>
      <c r="PQ881" s="29">
        <v>12.33</v>
      </c>
      <c r="PR881" s="29">
        <v>5.03</v>
      </c>
      <c r="PY881" s="65">
        <v>11.88</v>
      </c>
      <c r="PZ881" s="65">
        <v>4.9000000000000004</v>
      </c>
      <c r="QA881" s="65">
        <v>12.47</v>
      </c>
      <c r="QB881" s="65">
        <v>5.42</v>
      </c>
      <c r="TH881" s="29">
        <v>27.34</v>
      </c>
      <c r="TI881" s="29">
        <v>3.07</v>
      </c>
      <c r="TK881" s="29">
        <v>28.61</v>
      </c>
      <c r="TL881" s="29">
        <v>3.87</v>
      </c>
      <c r="TS881" s="65">
        <v>28.6</v>
      </c>
      <c r="TT881" s="65">
        <v>3.71</v>
      </c>
      <c r="TV881" s="65">
        <v>28.73</v>
      </c>
      <c r="TW881" s="65">
        <v>4.08</v>
      </c>
      <c r="VF881" s="3" t="s">
        <v>5035</v>
      </c>
      <c r="VG881" s="3" t="s">
        <v>7857</v>
      </c>
      <c r="VI881" s="6"/>
      <c r="VJ881" s="6"/>
      <c r="VK881" s="3" t="s">
        <v>4232</v>
      </c>
      <c r="XK881"/>
      <c r="XL881" s="6"/>
      <c r="XV881"/>
    </row>
    <row r="882" spans="1:646" ht="33" hidden="1" customHeight="1" x14ac:dyDescent="0.2">
      <c r="A882" s="3" t="s">
        <v>4232</v>
      </c>
      <c r="F882" s="3" t="s">
        <v>7839</v>
      </c>
      <c r="H882" s="80" t="s">
        <v>7829</v>
      </c>
      <c r="I882" s="80" t="s">
        <v>7828</v>
      </c>
      <c r="K882" s="6">
        <v>175</v>
      </c>
      <c r="M882" s="4" t="s">
        <v>7838</v>
      </c>
      <c r="N882" s="4"/>
      <c r="O882" s="4"/>
      <c r="Q882" s="6" t="s">
        <v>2352</v>
      </c>
      <c r="S882" s="3" t="s">
        <v>7837</v>
      </c>
      <c r="T882" s="3" t="s">
        <v>7824</v>
      </c>
      <c r="U882" s="3" t="s">
        <v>49</v>
      </c>
      <c r="V882" s="3" t="s">
        <v>7694</v>
      </c>
      <c r="W882" s="3" t="s">
        <v>2108</v>
      </c>
      <c r="Y882" s="3" t="s">
        <v>2168</v>
      </c>
      <c r="Z882" s="3" t="s">
        <v>2168</v>
      </c>
      <c r="AB882" s="6" t="s">
        <v>1837</v>
      </c>
      <c r="AC882" s="6" t="s">
        <v>7003</v>
      </c>
      <c r="AD882" s="3" t="s">
        <v>7836</v>
      </c>
      <c r="AE882" s="3" t="s">
        <v>7824</v>
      </c>
      <c r="AF882" s="3" t="s">
        <v>7835</v>
      </c>
      <c r="AH882" s="3" t="s">
        <v>7297</v>
      </c>
      <c r="AI882" s="3" t="s">
        <v>7834</v>
      </c>
      <c r="AJ882" s="3" t="s">
        <v>542</v>
      </c>
      <c r="AL882" s="3" t="s">
        <v>7833</v>
      </c>
      <c r="AO882">
        <v>3</v>
      </c>
      <c r="AP882">
        <v>3</v>
      </c>
      <c r="AQ882">
        <v>50</v>
      </c>
      <c r="AR882" s="98" t="s">
        <v>3247</v>
      </c>
      <c r="AT882" s="98">
        <v>101</v>
      </c>
      <c r="AU882" s="98">
        <v>101</v>
      </c>
      <c r="AV882" s="98">
        <v>0</v>
      </c>
      <c r="AW882" s="98">
        <v>13.13</v>
      </c>
      <c r="AX882" s="98">
        <v>0.33</v>
      </c>
      <c r="AZ882" s="28" t="s">
        <v>1757</v>
      </c>
      <c r="BA882" s="28" t="s">
        <v>1757</v>
      </c>
      <c r="BB882" s="28" t="s">
        <v>1757</v>
      </c>
      <c r="BC882" s="28" t="s">
        <v>1757</v>
      </c>
      <c r="BD882" s="28" t="s">
        <v>9</v>
      </c>
      <c r="BE882" s="28" t="s">
        <v>7298</v>
      </c>
      <c r="BF882" s="28" t="s">
        <v>1757</v>
      </c>
      <c r="BH882" s="28" t="s">
        <v>4232</v>
      </c>
      <c r="BI882" s="28" t="s">
        <v>1529</v>
      </c>
      <c r="BK882" s="28" t="s">
        <v>7832</v>
      </c>
      <c r="BQ882" s="28" t="s">
        <v>4455</v>
      </c>
      <c r="BR882" s="227" t="s">
        <v>7831</v>
      </c>
      <c r="BS882" s="227" t="str">
        <f t="shared" si="30"/>
        <v xml:space="preserve"> DEBQ-R BES-Appearance        not clear which questionnaire       EDE-Q-WSC (2 items)</v>
      </c>
      <c r="BT882" s="28" t="s">
        <v>7830</v>
      </c>
      <c r="CE882" s="28" t="s">
        <v>4460</v>
      </c>
      <c r="CF882" s="28" t="s">
        <v>4460</v>
      </c>
      <c r="CH882" s="118" t="s">
        <v>7829</v>
      </c>
      <c r="CI882" s="118" t="s">
        <v>7828</v>
      </c>
      <c r="CK882" s="231" t="s">
        <v>4594</v>
      </c>
      <c r="CL882" s="28">
        <v>64</v>
      </c>
      <c r="CM882" s="28">
        <v>60</v>
      </c>
      <c r="CO882" s="120"/>
      <c r="CQ882" s="120"/>
      <c r="EJ882" s="3" t="s">
        <v>7827</v>
      </c>
      <c r="EK882" s="3" t="s">
        <v>7827</v>
      </c>
      <c r="EL882" s="3" t="s">
        <v>1355</v>
      </c>
      <c r="EM882" s="29">
        <v>3.23</v>
      </c>
      <c r="EN882" s="29">
        <v>0.97</v>
      </c>
      <c r="EP882" s="29">
        <v>3.35</v>
      </c>
      <c r="EQ882" s="29">
        <v>0.96</v>
      </c>
      <c r="FO882" s="3" t="s">
        <v>4126</v>
      </c>
      <c r="FQ882" s="3" t="s">
        <v>4126</v>
      </c>
      <c r="FR882" s="3" t="s">
        <v>4126</v>
      </c>
      <c r="FS882" s="29">
        <v>2.37</v>
      </c>
      <c r="FT882" s="29">
        <v>1.06</v>
      </c>
      <c r="FV882" s="29">
        <v>2.11</v>
      </c>
      <c r="FW882" s="29">
        <v>0.98</v>
      </c>
      <c r="GP882" s="2"/>
      <c r="HO882" s="3" t="s">
        <v>1757</v>
      </c>
      <c r="JZ882" s="28" t="s">
        <v>7826</v>
      </c>
      <c r="KC882" s="9">
        <v>2.46</v>
      </c>
      <c r="KD882" s="9">
        <v>2.0699999999999998</v>
      </c>
      <c r="KE882" s="9">
        <v>1.98</v>
      </c>
      <c r="KF882" s="9">
        <v>1.92</v>
      </c>
      <c r="PL882" s="4" t="s">
        <v>7825</v>
      </c>
      <c r="VF882" s="3" t="s">
        <v>4699</v>
      </c>
      <c r="VG882" s="3" t="s">
        <v>3247</v>
      </c>
      <c r="VI882" s="6"/>
      <c r="VJ882" s="6"/>
      <c r="VK882" s="3" t="s">
        <v>4232</v>
      </c>
      <c r="XK882"/>
      <c r="XL882" s="6"/>
      <c r="XU882" s="3" t="s">
        <v>7835</v>
      </c>
      <c r="XV882">
        <v>3</v>
      </c>
    </row>
    <row r="883" spans="1:646" ht="33" hidden="1" customHeight="1" x14ac:dyDescent="0.2">
      <c r="A883" s="3" t="s">
        <v>4232</v>
      </c>
      <c r="F883" s="3"/>
      <c r="K883" s="6">
        <v>175</v>
      </c>
      <c r="T883" s="3" t="s">
        <v>1175</v>
      </c>
      <c r="AE883" s="3" t="s">
        <v>1175</v>
      </c>
      <c r="AL883"/>
      <c r="AO883"/>
      <c r="AP883"/>
      <c r="AQ883"/>
      <c r="BH883" s="28" t="s">
        <v>4232</v>
      </c>
      <c r="BQ883" s="28" t="s">
        <v>4455</v>
      </c>
      <c r="BS883" s="227" t="str">
        <f t="shared" si="30"/>
        <v xml:space="preserve">                </v>
      </c>
      <c r="CK883" s="231"/>
      <c r="CL883" s="28">
        <v>37</v>
      </c>
      <c r="CM883" s="28">
        <v>30</v>
      </c>
      <c r="CO883" s="120"/>
      <c r="CQ883" s="120"/>
      <c r="EM883" s="29">
        <v>3.51</v>
      </c>
      <c r="EN883" s="29">
        <v>0.86</v>
      </c>
      <c r="EP883" s="29">
        <v>3.57</v>
      </c>
      <c r="EQ883" s="29">
        <v>0.79</v>
      </c>
      <c r="FS883" s="29">
        <v>2.1</v>
      </c>
      <c r="FT883" s="29">
        <v>0.9</v>
      </c>
      <c r="FV883" s="29">
        <v>2.14</v>
      </c>
      <c r="FW883" s="29">
        <v>1.05</v>
      </c>
      <c r="GP883" s="2"/>
      <c r="KC883" s="9">
        <v>2.2200000000000002</v>
      </c>
      <c r="KD883" s="9">
        <v>2</v>
      </c>
      <c r="KE883" s="9">
        <v>2.12</v>
      </c>
      <c r="KF883" s="9">
        <v>1.97</v>
      </c>
      <c r="VF883" s="3" t="s">
        <v>5035</v>
      </c>
      <c r="VI883" s="6"/>
      <c r="VJ883" s="6"/>
      <c r="VK883" s="3" t="s">
        <v>4232</v>
      </c>
      <c r="XK883"/>
      <c r="XL883" s="6"/>
      <c r="XV883"/>
    </row>
    <row r="884" spans="1:646" ht="33" hidden="1" customHeight="1" x14ac:dyDescent="0.2">
      <c r="A884" s="3" t="s">
        <v>4232</v>
      </c>
      <c r="F884" s="3"/>
      <c r="K884" s="6">
        <v>175</v>
      </c>
      <c r="T884" s="3" t="s">
        <v>7824</v>
      </c>
      <c r="AL884"/>
      <c r="AO884"/>
      <c r="AP884"/>
      <c r="AQ884"/>
      <c r="BH884" s="28" t="s">
        <v>4232</v>
      </c>
      <c r="BS884" s="227" t="str">
        <f t="shared" si="30"/>
        <v xml:space="preserve">  BES-Weight              </v>
      </c>
      <c r="CK884" s="231"/>
      <c r="CO884" s="120"/>
      <c r="CQ884" s="120"/>
      <c r="EJ884" s="3" t="s">
        <v>6756</v>
      </c>
      <c r="EK884" s="3" t="s">
        <v>6756</v>
      </c>
      <c r="EL884" s="3" t="s">
        <v>1355</v>
      </c>
      <c r="EM884" s="29">
        <v>3.21</v>
      </c>
      <c r="EN884" s="29">
        <v>1.17</v>
      </c>
      <c r="EP884" s="29">
        <v>3.41</v>
      </c>
      <c r="EQ884" s="29">
        <v>1.03</v>
      </c>
      <c r="GP884" s="2"/>
      <c r="VI884" s="6"/>
      <c r="VJ884" s="6"/>
      <c r="XK884"/>
      <c r="XL884" s="6"/>
      <c r="XV884"/>
    </row>
    <row r="885" spans="1:646" ht="33" hidden="1" customHeight="1" x14ac:dyDescent="0.2">
      <c r="A885" s="3" t="s">
        <v>4232</v>
      </c>
      <c r="F885" s="3"/>
      <c r="K885" s="6">
        <v>175</v>
      </c>
      <c r="T885" s="3" t="s">
        <v>1175</v>
      </c>
      <c r="AL885"/>
      <c r="AO885"/>
      <c r="AP885"/>
      <c r="AQ885"/>
      <c r="BH885" s="28" t="s">
        <v>4232</v>
      </c>
      <c r="BS885" s="227" t="str">
        <f t="shared" si="30"/>
        <v xml:space="preserve">                </v>
      </c>
      <c r="CK885" s="231"/>
      <c r="CO885" s="120"/>
      <c r="CQ885" s="120"/>
      <c r="EM885" s="29">
        <v>3.65</v>
      </c>
      <c r="EN885" s="29">
        <v>1.05</v>
      </c>
      <c r="EP885" s="29">
        <v>3.66</v>
      </c>
      <c r="EQ885" s="29">
        <v>0.99</v>
      </c>
      <c r="GP885" s="2"/>
      <c r="VI885" s="6"/>
      <c r="VJ885" s="6"/>
      <c r="XK885"/>
      <c r="XL885" s="6"/>
      <c r="XV885"/>
    </row>
    <row r="886" spans="1:646" ht="33" hidden="1" customHeight="1" x14ac:dyDescent="0.25">
      <c r="A886" s="3" t="s">
        <v>4232</v>
      </c>
      <c r="I886" s="80" t="s">
        <v>7626</v>
      </c>
      <c r="K886" s="6">
        <v>184</v>
      </c>
      <c r="M886" s="4" t="s">
        <v>8069</v>
      </c>
      <c r="N886" s="4"/>
      <c r="O886" s="4"/>
      <c r="P886" s="3">
        <v>2</v>
      </c>
      <c r="Q886" s="6" t="s">
        <v>7637</v>
      </c>
      <c r="S886" s="3" t="s">
        <v>7636</v>
      </c>
      <c r="T886" s="3" t="s">
        <v>7633</v>
      </c>
      <c r="U886" s="3" t="s">
        <v>49</v>
      </c>
      <c r="V886" s="3" t="s">
        <v>49</v>
      </c>
      <c r="W886" s="3" t="s">
        <v>2108</v>
      </c>
      <c r="Y886" s="3" t="s">
        <v>2226</v>
      </c>
      <c r="Z886" s="3" t="s">
        <v>7635</v>
      </c>
      <c r="AB886" s="6" t="s">
        <v>1837</v>
      </c>
      <c r="AC886" s="6" t="s">
        <v>7003</v>
      </c>
      <c r="AD886" s="3" t="s">
        <v>7634</v>
      </c>
      <c r="AE886" s="3" t="s">
        <v>7633</v>
      </c>
      <c r="AH886" s="3" t="s">
        <v>1757</v>
      </c>
      <c r="AI886" s="3" t="s">
        <v>7632</v>
      </c>
      <c r="AJ886" s="3" t="s">
        <v>1757</v>
      </c>
      <c r="AL886" s="3" t="s">
        <v>7631</v>
      </c>
      <c r="AO886" s="28">
        <v>5</v>
      </c>
      <c r="AP886" s="28">
        <v>5</v>
      </c>
      <c r="AQ886" s="28">
        <v>90</v>
      </c>
      <c r="AR886" s="98" t="s">
        <v>1757</v>
      </c>
      <c r="AS886" s="98" t="s">
        <v>7630</v>
      </c>
      <c r="AT886" s="98">
        <v>29</v>
      </c>
      <c r="AU886" s="98">
        <v>29</v>
      </c>
      <c r="AV886" s="98">
        <v>0</v>
      </c>
      <c r="AY886" s="226" t="s">
        <v>2853</v>
      </c>
      <c r="AZ886" s="28" t="s">
        <v>1757</v>
      </c>
      <c r="BA886" s="28" t="s">
        <v>1757</v>
      </c>
      <c r="BB886" s="28" t="s">
        <v>1757</v>
      </c>
      <c r="BC886" s="28" t="s">
        <v>1757</v>
      </c>
      <c r="BD886" s="112" t="s">
        <v>2104</v>
      </c>
      <c r="BE886" s="28" t="s">
        <v>7298</v>
      </c>
      <c r="BF886" s="28" t="s">
        <v>7297</v>
      </c>
      <c r="BH886" s="28" t="s">
        <v>4232</v>
      </c>
      <c r="BI886" s="28" t="s">
        <v>4152</v>
      </c>
      <c r="BK886" s="28" t="s">
        <v>7629</v>
      </c>
      <c r="BM886" s="28">
        <v>6</v>
      </c>
      <c r="BQ886" s="28" t="s">
        <v>4232</v>
      </c>
      <c r="BR886" s="227" t="s">
        <v>7628</v>
      </c>
      <c r="BS886" s="227" t="str">
        <f t="shared" si="30"/>
        <v xml:space="preserve"> DEBQ-R             RSES  </v>
      </c>
      <c r="BT886" s="28" t="s">
        <v>7627</v>
      </c>
      <c r="CE886" s="28" t="s">
        <v>4475</v>
      </c>
      <c r="CF886" s="28" t="s">
        <v>3243</v>
      </c>
      <c r="CI886" s="118" t="s">
        <v>7626</v>
      </c>
      <c r="CK886" s="28" t="s">
        <v>7591</v>
      </c>
      <c r="CL886" s="28" t="s">
        <v>2555</v>
      </c>
      <c r="CM886" s="28" t="s">
        <v>2555</v>
      </c>
      <c r="CN886" s="3" t="s">
        <v>21</v>
      </c>
      <c r="CO886" s="3" t="s">
        <v>2555</v>
      </c>
      <c r="CZ886" s="65" t="s">
        <v>2555</v>
      </c>
      <c r="DD886" s="127"/>
      <c r="DE886" s="127"/>
      <c r="DF886" s="127"/>
      <c r="EL886" s="126"/>
      <c r="FO886" s="3" t="s">
        <v>4126</v>
      </c>
      <c r="FQ886" s="3" t="s">
        <v>4126</v>
      </c>
      <c r="FR886" s="3" t="s">
        <v>4126</v>
      </c>
      <c r="FS886" s="29">
        <v>1.54</v>
      </c>
      <c r="FT886" s="54" t="s">
        <v>7625</v>
      </c>
      <c r="FU886" s="54"/>
      <c r="FV886" s="29">
        <v>1.84</v>
      </c>
      <c r="FW886" s="54" t="s">
        <v>7624</v>
      </c>
      <c r="FX886" s="54"/>
      <c r="GD886" s="65">
        <v>1.33</v>
      </c>
      <c r="GE886" s="122" t="s">
        <v>7623</v>
      </c>
      <c r="GP886" s="2"/>
      <c r="HO886" s="3" t="s">
        <v>1757</v>
      </c>
      <c r="TE886" s="3" t="s">
        <v>4106</v>
      </c>
      <c r="TF886" s="3" t="s">
        <v>4106</v>
      </c>
      <c r="TG886" s="3" t="s">
        <v>4106</v>
      </c>
      <c r="TH886" s="29">
        <v>61.67</v>
      </c>
      <c r="TI886" s="54" t="s">
        <v>7622</v>
      </c>
      <c r="TJ886" s="54"/>
      <c r="TK886" s="29">
        <v>50.61</v>
      </c>
      <c r="TL886" s="54" t="s">
        <v>7621</v>
      </c>
      <c r="TM886" s="54"/>
      <c r="TS886" s="65">
        <v>49.78</v>
      </c>
      <c r="TT886" s="122" t="s">
        <v>7620</v>
      </c>
      <c r="TU886" s="122"/>
      <c r="VF886" s="3" t="s">
        <v>4546</v>
      </c>
      <c r="VK886" s="3" t="s">
        <v>7527</v>
      </c>
      <c r="XV886" s="3">
        <v>5</v>
      </c>
    </row>
    <row r="887" spans="1:646" ht="33" hidden="1" customHeight="1" x14ac:dyDescent="0.2">
      <c r="A887" s="3" t="s">
        <v>4232</v>
      </c>
      <c r="K887" s="6">
        <v>184</v>
      </c>
      <c r="T887" s="3" t="s">
        <v>7619</v>
      </c>
      <c r="AE887" s="3" t="s">
        <v>7619</v>
      </c>
      <c r="AI887" s="3" t="s">
        <v>7618</v>
      </c>
      <c r="BH887" s="28" t="s">
        <v>4232</v>
      </c>
      <c r="BQ887" s="28" t="s">
        <v>4232</v>
      </c>
      <c r="BS887" s="227" t="str">
        <f t="shared" si="30"/>
        <v xml:space="preserve">                </v>
      </c>
      <c r="CL887" s="28" t="s">
        <v>2555</v>
      </c>
      <c r="CM887" s="28" t="s">
        <v>2555</v>
      </c>
      <c r="CN887" s="3" t="s">
        <v>21</v>
      </c>
      <c r="CO887" s="3" t="s">
        <v>2555</v>
      </c>
      <c r="CZ887" s="65" t="s">
        <v>2555</v>
      </c>
      <c r="FS887" s="29">
        <v>2.82</v>
      </c>
      <c r="FT887" s="54" t="s">
        <v>7617</v>
      </c>
      <c r="FU887" s="54"/>
      <c r="FV887" s="29">
        <v>2.21</v>
      </c>
      <c r="FW887" s="54" t="s">
        <v>7616</v>
      </c>
      <c r="FX887" s="54"/>
      <c r="GD887" s="65">
        <v>1.83</v>
      </c>
      <c r="GE887" s="122" t="s">
        <v>7615</v>
      </c>
      <c r="GP887" s="2"/>
      <c r="TH887" s="29">
        <v>74.7</v>
      </c>
      <c r="TI887" s="54" t="s">
        <v>7614</v>
      </c>
      <c r="TJ887" s="54"/>
      <c r="TK887" s="29">
        <v>68.849999999999994</v>
      </c>
      <c r="TL887" s="54" t="s">
        <v>7613</v>
      </c>
      <c r="TM887" s="54"/>
      <c r="TS887" s="65">
        <v>69.069999999999993</v>
      </c>
      <c r="TT887" s="122" t="s">
        <v>7612</v>
      </c>
      <c r="TU887" s="122"/>
      <c r="VF887" s="3" t="s">
        <v>4546</v>
      </c>
      <c r="VK887" s="3" t="s">
        <v>7527</v>
      </c>
    </row>
    <row r="888" spans="1:646" ht="33" hidden="1" customHeight="1" x14ac:dyDescent="0.2">
      <c r="A888" s="3" t="s">
        <v>4232</v>
      </c>
      <c r="F888" s="4" t="s">
        <v>7611</v>
      </c>
      <c r="H888" s="80" t="s">
        <v>7592</v>
      </c>
      <c r="I888" s="80" t="s">
        <v>8070</v>
      </c>
      <c r="K888" s="6">
        <v>187</v>
      </c>
      <c r="M888" s="4" t="s">
        <v>7610</v>
      </c>
      <c r="N888" s="4"/>
      <c r="O888" s="4"/>
      <c r="P888" s="3">
        <v>2</v>
      </c>
      <c r="Q888" s="6" t="s">
        <v>7609</v>
      </c>
      <c r="S888" s="3" t="s">
        <v>7608</v>
      </c>
      <c r="T888" s="3" t="s">
        <v>7585</v>
      </c>
      <c r="U888" s="3" t="s">
        <v>49</v>
      </c>
      <c r="V888" s="3" t="s">
        <v>49</v>
      </c>
      <c r="W888" s="3" t="s">
        <v>2108</v>
      </c>
      <c r="Y888" s="3" t="s">
        <v>2673</v>
      </c>
      <c r="Z888" s="3" t="s">
        <v>2166</v>
      </c>
      <c r="AA888" s="3" t="s">
        <v>2230</v>
      </c>
      <c r="AB888" s="6" t="s">
        <v>7607</v>
      </c>
      <c r="AC888" s="6" t="s">
        <v>218</v>
      </c>
      <c r="AD888" s="3" t="s">
        <v>1462</v>
      </c>
      <c r="AE888" s="3" t="s">
        <v>7585</v>
      </c>
      <c r="AF888" s="3" t="s">
        <v>7585</v>
      </c>
      <c r="AH888" s="3" t="s">
        <v>7588</v>
      </c>
      <c r="AI888" s="3" t="s">
        <v>7606</v>
      </c>
      <c r="AJ888" s="3" t="s">
        <v>1757</v>
      </c>
      <c r="AL888" s="3" t="s">
        <v>7605</v>
      </c>
      <c r="AO888" s="28">
        <v>8</v>
      </c>
      <c r="AP888" s="28">
        <v>8</v>
      </c>
      <c r="AQ888" s="28">
        <v>60</v>
      </c>
      <c r="AR888" s="98" t="s">
        <v>542</v>
      </c>
      <c r="AS888" s="98" t="s">
        <v>7604</v>
      </c>
      <c r="AT888" s="98" t="s">
        <v>7603</v>
      </c>
      <c r="AU888" s="98" t="s">
        <v>7602</v>
      </c>
      <c r="AV888" s="98" t="s">
        <v>7601</v>
      </c>
      <c r="AW888" s="98" t="s">
        <v>7600</v>
      </c>
      <c r="AX888" s="98" t="s">
        <v>7599</v>
      </c>
      <c r="AY888" s="226" t="s">
        <v>7598</v>
      </c>
      <c r="AZ888" s="28" t="s">
        <v>1757</v>
      </c>
      <c r="BA888" s="28" t="s">
        <v>1757</v>
      </c>
      <c r="BB888" s="28" t="s">
        <v>1757</v>
      </c>
      <c r="BC888" s="28" t="s">
        <v>1757</v>
      </c>
      <c r="BD888" s="28" t="s">
        <v>7597</v>
      </c>
      <c r="BE888" s="28" t="s">
        <v>7298</v>
      </c>
      <c r="BF888" s="28" t="s">
        <v>7297</v>
      </c>
      <c r="BH888" s="28" t="s">
        <v>4232</v>
      </c>
      <c r="BI888" s="28" t="s">
        <v>1529</v>
      </c>
      <c r="BK888" s="112" t="s">
        <v>7596</v>
      </c>
      <c r="BL888" s="112" t="s">
        <v>7595</v>
      </c>
      <c r="BQ888" s="28" t="s">
        <v>7529</v>
      </c>
      <c r="BR888" s="227" t="s">
        <v>7594</v>
      </c>
      <c r="BS888" s="227" t="str">
        <f t="shared" si="30"/>
        <v xml:space="preserve"> EDE-Q-R  EDE-Q-WC EDE-Q-SC  EDI-DT  EDI-B        </v>
      </c>
      <c r="BT888" s="28" t="s">
        <v>7593</v>
      </c>
      <c r="BU888" s="28" t="s">
        <v>4393</v>
      </c>
      <c r="CE888" s="28" t="s">
        <v>4475</v>
      </c>
      <c r="CF888" s="28" t="s">
        <v>3243</v>
      </c>
      <c r="CH888" s="118" t="s">
        <v>7592</v>
      </c>
      <c r="CI888" s="118" t="s">
        <v>8070</v>
      </c>
      <c r="CK888" s="28" t="s">
        <v>7591</v>
      </c>
      <c r="CL888" s="28">
        <v>102</v>
      </c>
      <c r="CM888" s="28" t="s">
        <v>2555</v>
      </c>
      <c r="CN888" s="3" t="s">
        <v>30</v>
      </c>
      <c r="CO888" s="3" t="s">
        <v>2555</v>
      </c>
      <c r="CY888" s="65" t="s">
        <v>2555</v>
      </c>
      <c r="FO888" s="3" t="s">
        <v>4164</v>
      </c>
      <c r="FQ888" s="3" t="s">
        <v>4164</v>
      </c>
      <c r="FR888" s="3" t="s">
        <v>4164</v>
      </c>
      <c r="FS888" s="29">
        <v>1.1000000000000001</v>
      </c>
      <c r="FT888" s="29">
        <v>1.2</v>
      </c>
      <c r="FV888" s="29">
        <v>0.78</v>
      </c>
      <c r="FW888" s="29">
        <v>1</v>
      </c>
      <c r="GA888" s="65">
        <v>1</v>
      </c>
      <c r="GB888" s="65">
        <v>1.1000000000000001</v>
      </c>
      <c r="GP888" s="2"/>
      <c r="HO888" s="3" t="s">
        <v>1757</v>
      </c>
      <c r="HZ888" s="3" t="s">
        <v>4125</v>
      </c>
      <c r="IA888" s="3" t="s">
        <v>4125</v>
      </c>
      <c r="IB888" s="3" t="s">
        <v>4125</v>
      </c>
      <c r="IC888" s="29">
        <v>1.6</v>
      </c>
      <c r="ID888" s="29">
        <v>1.4</v>
      </c>
      <c r="IF888" s="29">
        <v>1.5</v>
      </c>
      <c r="IG888" s="29">
        <v>1.3</v>
      </c>
      <c r="IK888" s="65">
        <v>1.6</v>
      </c>
      <c r="IL888" s="65">
        <v>1.4</v>
      </c>
      <c r="IZ888" s="3" t="s">
        <v>4124</v>
      </c>
      <c r="JA888" s="3" t="s">
        <v>4124</v>
      </c>
      <c r="JB888" s="3" t="s">
        <v>4124</v>
      </c>
      <c r="JC888" s="29">
        <v>2</v>
      </c>
      <c r="JD888" s="29">
        <v>1.5</v>
      </c>
      <c r="JF888" s="29">
        <v>1.7</v>
      </c>
      <c r="JG888" s="29">
        <v>1.4</v>
      </c>
      <c r="JK888" s="65">
        <v>1.8</v>
      </c>
      <c r="JL888" s="65">
        <v>1.4</v>
      </c>
      <c r="LU888" s="3" t="s">
        <v>4146</v>
      </c>
      <c r="LV888" s="3" t="s">
        <v>4146</v>
      </c>
      <c r="LW888" s="3" t="s">
        <v>4146</v>
      </c>
      <c r="LX888" s="29">
        <v>18.100000000000001</v>
      </c>
      <c r="LY888" s="29">
        <v>8.6</v>
      </c>
      <c r="LZ888" s="29">
        <v>17.100000000000001</v>
      </c>
      <c r="MA888" s="29">
        <v>8.9</v>
      </c>
      <c r="MD888" s="65">
        <v>17.600000000000001</v>
      </c>
      <c r="ME888" s="65">
        <v>8.8000000000000007</v>
      </c>
      <c r="NP888" s="3" t="s">
        <v>4147</v>
      </c>
      <c r="NQ888" s="3" t="s">
        <v>4147</v>
      </c>
      <c r="NR888" s="3" t="s">
        <v>4147</v>
      </c>
      <c r="NS888" s="29">
        <v>11</v>
      </c>
      <c r="NT888" s="29">
        <v>6.2</v>
      </c>
      <c r="NV888" s="29">
        <v>10.5</v>
      </c>
      <c r="NW888" s="29">
        <v>3.9</v>
      </c>
      <c r="OA888" s="65">
        <v>10.4</v>
      </c>
      <c r="OB888" s="65">
        <v>3.7</v>
      </c>
      <c r="VF888" s="3" t="s">
        <v>2104</v>
      </c>
      <c r="VG888" s="3" t="s">
        <v>7590</v>
      </c>
      <c r="VK888" s="3" t="s">
        <v>7527</v>
      </c>
      <c r="XU888" s="3" t="s">
        <v>7585</v>
      </c>
      <c r="XV888" s="3">
        <v>8</v>
      </c>
    </row>
    <row r="889" spans="1:646" ht="33" hidden="1" customHeight="1" x14ac:dyDescent="0.2">
      <c r="A889" s="3" t="s">
        <v>4232</v>
      </c>
      <c r="K889" s="6">
        <v>187</v>
      </c>
      <c r="T889" s="3" t="s">
        <v>7584</v>
      </c>
      <c r="AE889" s="3" t="s">
        <v>7584</v>
      </c>
      <c r="BH889" s="28" t="s">
        <v>4232</v>
      </c>
      <c r="BQ889" s="28" t="s">
        <v>7529</v>
      </c>
      <c r="BS889" s="227" t="str">
        <f t="shared" si="30"/>
        <v xml:space="preserve">                </v>
      </c>
      <c r="CL889" s="28">
        <v>51</v>
      </c>
      <c r="CM889" s="28" t="s">
        <v>2555</v>
      </c>
      <c r="CN889" s="3" t="s">
        <v>30</v>
      </c>
      <c r="CO889" s="3" t="s">
        <v>2555</v>
      </c>
      <c r="CY889" s="65" t="s">
        <v>2555</v>
      </c>
      <c r="FS889" s="29">
        <v>1.1000000000000001</v>
      </c>
      <c r="FT889" s="29">
        <v>1</v>
      </c>
      <c r="FV889" s="29">
        <v>1.1000000000000001</v>
      </c>
      <c r="FW889" s="29">
        <v>1.1000000000000001</v>
      </c>
      <c r="GA889" s="65">
        <v>1.1000000000000001</v>
      </c>
      <c r="GB889" s="65">
        <v>1.1000000000000001</v>
      </c>
      <c r="GP889" s="2"/>
      <c r="IC889" s="29">
        <v>1.8</v>
      </c>
      <c r="ID889" s="29">
        <v>1.3</v>
      </c>
      <c r="IF889" s="29">
        <v>1.5</v>
      </c>
      <c r="IG889" s="29">
        <v>1.2</v>
      </c>
      <c r="IK889" s="65">
        <v>1.6</v>
      </c>
      <c r="IL889" s="65">
        <v>1.4</v>
      </c>
      <c r="JC889" s="29">
        <v>2.1</v>
      </c>
      <c r="JD889" s="29">
        <v>1.4</v>
      </c>
      <c r="JF889" s="29">
        <v>1.7</v>
      </c>
      <c r="JG889" s="29">
        <v>1.3</v>
      </c>
      <c r="JK889" s="65">
        <v>1.8</v>
      </c>
      <c r="JL889" s="65">
        <v>1.3</v>
      </c>
      <c r="LX889" s="29">
        <v>18.5</v>
      </c>
      <c r="LY889" s="29">
        <v>8.5</v>
      </c>
      <c r="LZ889" s="29">
        <v>17.600000000000001</v>
      </c>
      <c r="MA889" s="29">
        <v>8.8000000000000007</v>
      </c>
      <c r="MD889" s="65">
        <v>17.2</v>
      </c>
      <c r="ME889" s="65">
        <v>8</v>
      </c>
      <c r="NS889" s="29">
        <v>11.3</v>
      </c>
      <c r="NT889" s="29">
        <v>4.5</v>
      </c>
      <c r="NV889" s="29">
        <v>11.1</v>
      </c>
      <c r="NW889" s="29">
        <v>5.5</v>
      </c>
      <c r="OA889" s="65">
        <v>10.5</v>
      </c>
      <c r="OB889" s="65">
        <v>3.2</v>
      </c>
      <c r="VF889" s="3" t="s">
        <v>5035</v>
      </c>
      <c r="VK889" s="3" t="s">
        <v>7527</v>
      </c>
    </row>
    <row r="890" spans="1:646" ht="33" hidden="1" customHeight="1" x14ac:dyDescent="0.2">
      <c r="A890" s="3" t="s">
        <v>4232</v>
      </c>
      <c r="K890" s="6">
        <v>187</v>
      </c>
      <c r="T890" s="3" t="s">
        <v>7583</v>
      </c>
      <c r="AD890" s="3" t="s">
        <v>7589</v>
      </c>
      <c r="AE890" s="3" t="s">
        <v>7583</v>
      </c>
      <c r="AF890" s="3" t="s">
        <v>7583</v>
      </c>
      <c r="AH890" s="3" t="s">
        <v>7588</v>
      </c>
      <c r="AI890" s="3" t="s">
        <v>7587</v>
      </c>
      <c r="AL890" s="3" t="s">
        <v>7586</v>
      </c>
      <c r="AO890" s="28">
        <v>4</v>
      </c>
      <c r="AP890" s="28" t="s">
        <v>2555</v>
      </c>
      <c r="AQ890" s="28" t="s">
        <v>2555</v>
      </c>
      <c r="BH890" s="28" t="s">
        <v>4232</v>
      </c>
      <c r="BQ890" s="28" t="s">
        <v>7529</v>
      </c>
      <c r="BS890" s="227" t="str">
        <f t="shared" si="30"/>
        <v xml:space="preserve">   WCS             </v>
      </c>
      <c r="GP890" s="2"/>
      <c r="HZ890" s="3" t="s">
        <v>862</v>
      </c>
      <c r="IA890" s="3" t="s">
        <v>862</v>
      </c>
      <c r="IB890" s="3" t="s">
        <v>862</v>
      </c>
      <c r="IC890" s="29">
        <v>33.4</v>
      </c>
      <c r="ID890" s="29">
        <v>23.9</v>
      </c>
      <c r="IF890" s="29">
        <v>30.3</v>
      </c>
      <c r="IG890" s="29">
        <v>23.5</v>
      </c>
      <c r="IK890" s="65">
        <v>30.8</v>
      </c>
      <c r="IL890" s="65">
        <v>24.8</v>
      </c>
      <c r="XU890" s="3" t="s">
        <v>7583</v>
      </c>
      <c r="XV890" s="3" t="s">
        <v>2555</v>
      </c>
    </row>
    <row r="891" spans="1:646" ht="33" hidden="1" customHeight="1" x14ac:dyDescent="0.2">
      <c r="A891" s="3" t="s">
        <v>4232</v>
      </c>
      <c r="K891" s="6">
        <v>187</v>
      </c>
      <c r="T891" s="3" t="s">
        <v>7582</v>
      </c>
      <c r="AE891" s="3" t="s">
        <v>7582</v>
      </c>
      <c r="BH891" s="28" t="s">
        <v>4232</v>
      </c>
      <c r="BQ891" s="28" t="s">
        <v>7529</v>
      </c>
      <c r="BS891" s="227" t="str">
        <f t="shared" si="30"/>
        <v xml:space="preserve">                </v>
      </c>
      <c r="GP891" s="2"/>
      <c r="IC891" s="29">
        <v>34.6</v>
      </c>
      <c r="ID891" s="29">
        <v>22.3</v>
      </c>
      <c r="IF891" s="29">
        <v>32.5</v>
      </c>
      <c r="IG891" s="29">
        <v>23.1</v>
      </c>
      <c r="IK891" s="131">
        <v>3</v>
      </c>
      <c r="IL891" s="65">
        <v>22.5</v>
      </c>
    </row>
    <row r="892" spans="1:646" ht="33" hidden="1" customHeight="1" x14ac:dyDescent="0.2">
      <c r="A892" s="3" t="s">
        <v>4232</v>
      </c>
      <c r="F892" s="4" t="s">
        <v>8079</v>
      </c>
      <c r="K892" s="6">
        <v>200</v>
      </c>
      <c r="M892" s="4" t="s">
        <v>7397</v>
      </c>
      <c r="N892" s="4"/>
      <c r="O892" s="4"/>
      <c r="P892" s="3">
        <v>2</v>
      </c>
      <c r="Q892" s="6" t="s">
        <v>7396</v>
      </c>
      <c r="S892" s="3" t="s">
        <v>7395</v>
      </c>
      <c r="T892" s="3" t="s">
        <v>7391</v>
      </c>
      <c r="U892" s="3" t="s">
        <v>7394</v>
      </c>
      <c r="V892" s="3" t="s">
        <v>7393</v>
      </c>
      <c r="W892" s="3" t="s">
        <v>2108</v>
      </c>
      <c r="Y892" s="3" t="s">
        <v>7001</v>
      </c>
      <c r="Z892" s="3" t="s">
        <v>7392</v>
      </c>
      <c r="AB892" s="6" t="s">
        <v>1837</v>
      </c>
      <c r="AC892" s="6" t="s">
        <v>7003</v>
      </c>
      <c r="AD892" s="3" t="s">
        <v>1462</v>
      </c>
      <c r="AE892" s="3" t="s">
        <v>7391</v>
      </c>
      <c r="AH892" s="3" t="s">
        <v>1757</v>
      </c>
      <c r="AI892" s="3" t="s">
        <v>7390</v>
      </c>
      <c r="AJ892" s="3" t="s">
        <v>3243</v>
      </c>
      <c r="AL892" s="3" t="s">
        <v>7389</v>
      </c>
      <c r="AO892" s="28" t="s">
        <v>2555</v>
      </c>
      <c r="AP892" s="28">
        <v>6</v>
      </c>
      <c r="AQ892" s="28">
        <v>45</v>
      </c>
      <c r="AR892" s="98" t="s">
        <v>1757</v>
      </c>
      <c r="AS892" s="98" t="s">
        <v>7388</v>
      </c>
      <c r="AT892" s="98">
        <v>150</v>
      </c>
      <c r="AU892" s="98">
        <v>150</v>
      </c>
      <c r="AV892" s="98">
        <v>0</v>
      </c>
      <c r="AX892" s="98">
        <v>14.9</v>
      </c>
      <c r="AY892" s="226" t="s">
        <v>7387</v>
      </c>
      <c r="AZ892" s="28" t="s">
        <v>1757</v>
      </c>
      <c r="BA892" s="28" t="s">
        <v>1757</v>
      </c>
      <c r="BB892" s="28" t="s">
        <v>1757</v>
      </c>
      <c r="BC892" s="28" t="s">
        <v>1757</v>
      </c>
      <c r="BD892" s="28" t="s">
        <v>1462</v>
      </c>
      <c r="BE892" s="28" t="s">
        <v>7298</v>
      </c>
      <c r="BF892" s="28" t="s">
        <v>7297</v>
      </c>
      <c r="BH892" s="28" t="s">
        <v>4232</v>
      </c>
      <c r="BI892" s="28" t="s">
        <v>1529</v>
      </c>
      <c r="BK892" s="112" t="s">
        <v>7386</v>
      </c>
      <c r="BL892" s="28">
        <v>2</v>
      </c>
      <c r="BQ892" s="28" t="s">
        <v>7529</v>
      </c>
      <c r="BR892" s="227" t="s">
        <v>7385</v>
      </c>
      <c r="BS892" s="227" t="str">
        <f t="shared" si="30"/>
        <v xml:space="preserve">              RSES  </v>
      </c>
      <c r="BT892" s="28" t="s">
        <v>1755</v>
      </c>
      <c r="BU892" s="28" t="s">
        <v>8347</v>
      </c>
      <c r="CE892" s="28" t="s">
        <v>5859</v>
      </c>
      <c r="CF892" s="28" t="s">
        <v>3244</v>
      </c>
      <c r="CK892" s="28" t="s">
        <v>7591</v>
      </c>
      <c r="CL892" s="28" t="s">
        <v>8077</v>
      </c>
      <c r="CM892" s="28" t="s">
        <v>2555</v>
      </c>
      <c r="CN892" s="3" t="s">
        <v>189</v>
      </c>
      <c r="CO892" s="3" t="s">
        <v>2555</v>
      </c>
      <c r="CY892" s="65" t="s">
        <v>2555</v>
      </c>
      <c r="GP892" s="2"/>
      <c r="HO892" s="3" t="s">
        <v>1757</v>
      </c>
      <c r="TE892" s="3" t="s">
        <v>4106</v>
      </c>
      <c r="TF892" s="3" t="s">
        <v>4106</v>
      </c>
      <c r="TG892" s="3" t="s">
        <v>4106</v>
      </c>
      <c r="TH892" s="29">
        <v>4.3600000000000003</v>
      </c>
      <c r="TI892" s="29">
        <v>4.9000000000000004</v>
      </c>
      <c r="TK892" s="29">
        <v>6.33</v>
      </c>
      <c r="TL892" s="34" t="s">
        <v>2555</v>
      </c>
      <c r="TM892" s="34"/>
      <c r="TQ892" s="65">
        <v>6.56</v>
      </c>
      <c r="TR892" s="121" t="s">
        <v>2555</v>
      </c>
      <c r="VF892" s="3" t="s">
        <v>4546</v>
      </c>
      <c r="VK892" s="3" t="s">
        <v>4232</v>
      </c>
      <c r="XV892" s="3">
        <v>6</v>
      </c>
    </row>
    <row r="893" spans="1:646" ht="33" hidden="1" customHeight="1" x14ac:dyDescent="0.2">
      <c r="A893" s="3" t="s">
        <v>4232</v>
      </c>
      <c r="K893" s="6">
        <v>200</v>
      </c>
      <c r="M893" s="124"/>
      <c r="N893" s="124"/>
      <c r="O893" s="124"/>
      <c r="T893" s="3" t="s">
        <v>2594</v>
      </c>
      <c r="AE893" s="3" t="s">
        <v>2594</v>
      </c>
      <c r="AX893" s="98">
        <v>14.7</v>
      </c>
      <c r="AY893" s="226" t="s">
        <v>7384</v>
      </c>
      <c r="BH893" s="28" t="s">
        <v>4232</v>
      </c>
      <c r="BQ893" s="28" t="s">
        <v>7529</v>
      </c>
      <c r="BS893" s="227" t="str">
        <f t="shared" si="30"/>
        <v xml:space="preserve">                </v>
      </c>
      <c r="CL893" s="28" t="s">
        <v>8078</v>
      </c>
      <c r="CM893" s="28" t="s">
        <v>2555</v>
      </c>
      <c r="CN893" s="3" t="s">
        <v>189</v>
      </c>
      <c r="CO893" s="3" t="s">
        <v>2555</v>
      </c>
      <c r="CY893" s="65" t="s">
        <v>2555</v>
      </c>
      <c r="GP893" s="2"/>
      <c r="TH893" s="29">
        <v>5.71</v>
      </c>
      <c r="TI893" s="29">
        <v>4.9000000000000004</v>
      </c>
      <c r="TK893" s="29">
        <v>5.62</v>
      </c>
      <c r="TL893" s="34" t="s">
        <v>2555</v>
      </c>
      <c r="TM893" s="34"/>
      <c r="TQ893" s="65">
        <v>5.49</v>
      </c>
      <c r="TR893" s="121" t="s">
        <v>2555</v>
      </c>
      <c r="VK893" s="3" t="s">
        <v>4232</v>
      </c>
    </row>
    <row r="894" spans="1:646" ht="33" hidden="1" customHeight="1" x14ac:dyDescent="0.2">
      <c r="A894" s="3" t="s">
        <v>2708</v>
      </c>
      <c r="F894" s="4" t="s">
        <v>2038</v>
      </c>
      <c r="H894" s="80" t="s">
        <v>8014</v>
      </c>
      <c r="K894" s="6">
        <v>205</v>
      </c>
      <c r="M894" s="4" t="s">
        <v>7019</v>
      </c>
      <c r="N894" s="4"/>
      <c r="O894" s="4"/>
      <c r="P894" s="3">
        <v>2</v>
      </c>
      <c r="Q894" s="6" t="s">
        <v>7021</v>
      </c>
      <c r="S894" s="3" t="s">
        <v>8066</v>
      </c>
      <c r="T894" s="3" t="s">
        <v>7020</v>
      </c>
      <c r="U894" s="3" t="s">
        <v>26</v>
      </c>
      <c r="V894" s="3" t="s">
        <v>26</v>
      </c>
      <c r="W894" s="3" t="s">
        <v>2108</v>
      </c>
      <c r="Y894" s="3" t="s">
        <v>2168</v>
      </c>
      <c r="Z894" s="3" t="s">
        <v>2168</v>
      </c>
      <c r="AB894" s="6" t="s">
        <v>7022</v>
      </c>
      <c r="AC894" s="6" t="s">
        <v>218</v>
      </c>
      <c r="AE894" s="3" t="s">
        <v>7024</v>
      </c>
      <c r="AI894" s="3" t="s">
        <v>7023</v>
      </c>
      <c r="AJ894" s="3" t="s">
        <v>542</v>
      </c>
      <c r="AL894"/>
      <c r="AO894">
        <v>1</v>
      </c>
      <c r="AP894">
        <v>1</v>
      </c>
      <c r="AQ894">
        <v>22</v>
      </c>
      <c r="AR894" s="98" t="s">
        <v>542</v>
      </c>
      <c r="AT894" s="98">
        <v>242</v>
      </c>
      <c r="AU894" s="98">
        <v>242</v>
      </c>
      <c r="AV894" s="98">
        <v>0</v>
      </c>
      <c r="AW894" s="98">
        <v>12.7</v>
      </c>
      <c r="AX894" s="98">
        <v>0.41</v>
      </c>
      <c r="AY894" s="226" t="s">
        <v>2949</v>
      </c>
      <c r="AZ894" s="28">
        <v>18.489999999999998</v>
      </c>
      <c r="BA894" s="28" t="s">
        <v>542</v>
      </c>
      <c r="BB894" s="28" t="s">
        <v>542</v>
      </c>
      <c r="BC894" s="28" t="s">
        <v>542</v>
      </c>
      <c r="BE894" s="28" t="s">
        <v>10</v>
      </c>
      <c r="BF894" s="28" t="s">
        <v>178</v>
      </c>
      <c r="BI894" s="28" t="s">
        <v>1529</v>
      </c>
      <c r="BK894" s="28" t="s">
        <v>1529</v>
      </c>
      <c r="BL894" s="28" t="s">
        <v>178</v>
      </c>
      <c r="BQ894" s="28" t="s">
        <v>7529</v>
      </c>
      <c r="BR894" s="227" t="s">
        <v>8015</v>
      </c>
      <c r="BS894" s="227" t="str">
        <f t="shared" si="30"/>
        <v xml:space="preserve">  EDI-BD    EDI-DT          </v>
      </c>
      <c r="BT894" s="28" t="s">
        <v>8016</v>
      </c>
      <c r="BU894" s="28" t="s">
        <v>8351</v>
      </c>
      <c r="BV894" s="28" t="s">
        <v>8352</v>
      </c>
      <c r="CE894" s="28" t="s">
        <v>8058</v>
      </c>
      <c r="CF894" s="28" t="s">
        <v>3243</v>
      </c>
      <c r="CH894" s="118" t="s">
        <v>8014</v>
      </c>
      <c r="CK894" s="28" t="s">
        <v>7591</v>
      </c>
      <c r="CL894" s="28">
        <v>104</v>
      </c>
      <c r="CM894" s="28">
        <v>104</v>
      </c>
      <c r="CN894" s="3" t="s">
        <v>178</v>
      </c>
      <c r="CO894" s="3" t="s">
        <v>8059</v>
      </c>
      <c r="CX894" s="65" t="s">
        <v>8059</v>
      </c>
      <c r="EJ894" s="3" t="s">
        <v>1778</v>
      </c>
      <c r="EK894" s="3" t="s">
        <v>1778</v>
      </c>
      <c r="EL894" s="3" t="s">
        <v>1778</v>
      </c>
      <c r="EM894" s="29">
        <v>29.44</v>
      </c>
      <c r="EN894" s="29">
        <v>11.74</v>
      </c>
      <c r="EP894" s="29">
        <v>28.18</v>
      </c>
      <c r="EQ894" s="29">
        <v>11.06</v>
      </c>
      <c r="ES894" s="65">
        <v>28.24</v>
      </c>
      <c r="ET894" s="65">
        <v>11.24</v>
      </c>
      <c r="GP894" s="2"/>
      <c r="HO894" s="3" t="s">
        <v>542</v>
      </c>
      <c r="LU894" s="3" t="s">
        <v>4146</v>
      </c>
      <c r="LV894" s="3" t="s">
        <v>4146</v>
      </c>
      <c r="LW894" s="3" t="s">
        <v>4146</v>
      </c>
      <c r="LX894" s="29">
        <v>17.12</v>
      </c>
      <c r="LY894" s="29">
        <v>9.15</v>
      </c>
      <c r="LZ894" s="29">
        <v>15.27</v>
      </c>
      <c r="MA894" s="29">
        <v>7.86</v>
      </c>
      <c r="MB894" s="65">
        <v>15.53</v>
      </c>
      <c r="MC894" s="65">
        <v>7.74</v>
      </c>
      <c r="VF894" s="3" t="s">
        <v>4699</v>
      </c>
      <c r="VG894" s="3" t="s">
        <v>8083</v>
      </c>
      <c r="VH894" s="3" t="s">
        <v>4501</v>
      </c>
      <c r="VI894" s="6"/>
      <c r="VJ894" s="4"/>
      <c r="VK894" s="3" t="s">
        <v>4232</v>
      </c>
      <c r="XK894"/>
      <c r="XL894" s="6"/>
      <c r="XV894">
        <v>1</v>
      </c>
    </row>
    <row r="895" spans="1:646" ht="33" hidden="1" customHeight="1" x14ac:dyDescent="0.2">
      <c r="A895" s="3" t="s">
        <v>2708</v>
      </c>
      <c r="K895" s="6">
        <v>205</v>
      </c>
      <c r="T895" s="3" t="s">
        <v>1013</v>
      </c>
      <c r="AL895"/>
      <c r="AO895"/>
      <c r="AP895"/>
      <c r="AQ895"/>
      <c r="AW895" s="98">
        <v>13.3</v>
      </c>
      <c r="AX895" s="98">
        <v>0.65</v>
      </c>
      <c r="AZ895" s="28">
        <v>19.46</v>
      </c>
      <c r="BQ895" s="28" t="s">
        <v>7529</v>
      </c>
      <c r="BS895" s="227" t="str">
        <f t="shared" si="30"/>
        <v xml:space="preserve">                </v>
      </c>
      <c r="CL895" s="28" t="s">
        <v>8080</v>
      </c>
      <c r="CM895" s="28" t="s">
        <v>8080</v>
      </c>
      <c r="CN895" s="3" t="s">
        <v>178</v>
      </c>
      <c r="CO895" s="3" t="s">
        <v>8081</v>
      </c>
      <c r="CX895" s="65" t="s">
        <v>8081</v>
      </c>
      <c r="EM895" s="29">
        <v>32.950000000000003</v>
      </c>
      <c r="EN895" s="29">
        <v>11.9</v>
      </c>
      <c r="EP895" s="29">
        <v>32.83</v>
      </c>
      <c r="EQ895" s="29">
        <v>11.01</v>
      </c>
      <c r="ES895" s="65">
        <v>32.270000000000003</v>
      </c>
      <c r="ET895" s="65">
        <v>12</v>
      </c>
      <c r="GP895" s="2"/>
      <c r="LX895" s="29">
        <v>18.73</v>
      </c>
      <c r="LY895" s="29">
        <v>9.58</v>
      </c>
      <c r="LZ895" s="29">
        <v>18.579999999999998</v>
      </c>
      <c r="MA895" s="29">
        <v>2.93</v>
      </c>
      <c r="MB895" s="65">
        <v>17.97</v>
      </c>
      <c r="MC895" s="65">
        <v>8.98</v>
      </c>
      <c r="VF895" s="3" t="s">
        <v>4699</v>
      </c>
      <c r="VG895" s="3" t="s">
        <v>8082</v>
      </c>
      <c r="VH895" s="3" t="s">
        <v>4501</v>
      </c>
      <c r="VI895" s="6"/>
      <c r="VJ895" s="4"/>
      <c r="VK895" s="3" t="s">
        <v>4232</v>
      </c>
      <c r="XK895"/>
      <c r="XL895" s="6"/>
      <c r="XV895"/>
    </row>
    <row r="896" spans="1:646" ht="33" hidden="1" customHeight="1" x14ac:dyDescent="0.2">
      <c r="A896" s="3" t="s">
        <v>2708</v>
      </c>
      <c r="F896" s="4" t="s">
        <v>7027</v>
      </c>
      <c r="I896" s="80" t="s">
        <v>8084</v>
      </c>
      <c r="K896" s="6">
        <v>206</v>
      </c>
      <c r="M896" s="4" t="s">
        <v>7025</v>
      </c>
      <c r="N896" s="4"/>
      <c r="O896" s="4"/>
      <c r="P896" s="3">
        <v>2</v>
      </c>
      <c r="Q896" s="6" t="s">
        <v>7026</v>
      </c>
      <c r="S896" s="3" t="s">
        <v>8066</v>
      </c>
      <c r="T896" s="3" t="s">
        <v>7028</v>
      </c>
      <c r="U896" s="3" t="s">
        <v>7029</v>
      </c>
      <c r="V896" s="3" t="s">
        <v>26</v>
      </c>
      <c r="W896" s="3" t="s">
        <v>2108</v>
      </c>
      <c r="Y896" s="3" t="s">
        <v>2226</v>
      </c>
      <c r="Z896" s="3" t="s">
        <v>2178</v>
      </c>
      <c r="AB896" s="6" t="s">
        <v>1837</v>
      </c>
      <c r="AC896" s="6" t="s">
        <v>7003</v>
      </c>
      <c r="AE896" s="3" t="s">
        <v>7030</v>
      </c>
      <c r="AF896" s="3" t="s">
        <v>7028</v>
      </c>
      <c r="AI896" s="3" t="s">
        <v>7031</v>
      </c>
      <c r="AJ896" s="3" t="s">
        <v>3246</v>
      </c>
      <c r="AL896"/>
      <c r="AO896" t="s">
        <v>49</v>
      </c>
      <c r="AP896">
        <v>9</v>
      </c>
      <c r="AQ896">
        <v>45</v>
      </c>
      <c r="AR896" s="98" t="s">
        <v>7032</v>
      </c>
      <c r="AT896" s="98">
        <v>887</v>
      </c>
      <c r="AU896" s="98">
        <v>887</v>
      </c>
      <c r="AV896" s="98">
        <v>0</v>
      </c>
      <c r="AW896" s="98">
        <v>12</v>
      </c>
      <c r="AX896" s="98">
        <v>12</v>
      </c>
      <c r="AY896" s="226" t="s">
        <v>2978</v>
      </c>
      <c r="AZ896" s="28">
        <v>19.100000000000001</v>
      </c>
      <c r="BB896" s="28" t="s">
        <v>542</v>
      </c>
      <c r="BC896" s="28" t="s">
        <v>542</v>
      </c>
      <c r="BE896" s="28" t="s">
        <v>10</v>
      </c>
      <c r="BF896" s="28" t="s">
        <v>163</v>
      </c>
      <c r="BI896" s="28" t="s">
        <v>1529</v>
      </c>
      <c r="BK896" s="28" t="s">
        <v>1529</v>
      </c>
      <c r="BL896" s="28" t="s">
        <v>163</v>
      </c>
      <c r="BQ896" s="28" t="s">
        <v>7529</v>
      </c>
      <c r="BR896" s="227" t="s">
        <v>8017</v>
      </c>
      <c r="BS896" s="227" t="str">
        <f t="shared" si="30"/>
        <v xml:space="preserve">EAT-G       BMI         </v>
      </c>
      <c r="BT896" s="28" t="s">
        <v>8018</v>
      </c>
      <c r="BU896" s="28" t="s">
        <v>8322</v>
      </c>
      <c r="BV896" s="28" t="s">
        <v>8353</v>
      </c>
      <c r="CE896" s="28" t="s">
        <v>3247</v>
      </c>
      <c r="CF896" s="28" t="s">
        <v>8019</v>
      </c>
      <c r="CI896" s="118" t="s">
        <v>8084</v>
      </c>
      <c r="CK896" s="28" t="s">
        <v>7591</v>
      </c>
      <c r="CL896" s="28">
        <v>450</v>
      </c>
      <c r="CM896" s="28">
        <v>418</v>
      </c>
      <c r="CN896" s="3" t="s">
        <v>30</v>
      </c>
      <c r="CO896" s="3">
        <v>375</v>
      </c>
      <c r="CY896" s="65">
        <v>375</v>
      </c>
      <c r="DD896" s="3" t="s">
        <v>4178</v>
      </c>
      <c r="DE896" s="3" t="s">
        <v>4178</v>
      </c>
      <c r="DF896" s="3" t="s">
        <v>4178</v>
      </c>
      <c r="DG896" s="29">
        <v>9.15</v>
      </c>
      <c r="DH896" s="62">
        <v>0.45</v>
      </c>
      <c r="DI896" s="62"/>
      <c r="DJ896" s="29">
        <v>-1.24</v>
      </c>
      <c r="DK896" s="62">
        <v>0.31</v>
      </c>
      <c r="DL896" s="62"/>
      <c r="DP896" s="65">
        <v>-1.57</v>
      </c>
      <c r="DQ896" s="130">
        <v>0.35</v>
      </c>
      <c r="GP896" s="2"/>
      <c r="HO896" s="3" t="s">
        <v>542</v>
      </c>
      <c r="MS896" s="3" t="s">
        <v>4104</v>
      </c>
      <c r="MT896" s="3" t="s">
        <v>4104</v>
      </c>
      <c r="MU896" s="29">
        <v>19.100000000000001</v>
      </c>
      <c r="MV896" s="29">
        <v>3.4</v>
      </c>
      <c r="VF896" s="3" t="s">
        <v>4699</v>
      </c>
      <c r="VI896" s="4"/>
      <c r="VJ896" s="4"/>
      <c r="VK896" s="3" t="s">
        <v>4232</v>
      </c>
      <c r="XK896"/>
      <c r="XL896" s="6"/>
      <c r="XU896" s="3" t="s">
        <v>7028</v>
      </c>
      <c r="XV896">
        <v>9</v>
      </c>
    </row>
    <row r="897" spans="1:646" ht="33" hidden="1" customHeight="1" x14ac:dyDescent="0.2">
      <c r="A897" s="3" t="s">
        <v>2708</v>
      </c>
      <c r="K897" s="6">
        <v>206</v>
      </c>
      <c r="T897" s="3" t="s">
        <v>1013</v>
      </c>
      <c r="AL897"/>
      <c r="AO897"/>
      <c r="AP897"/>
      <c r="AQ897"/>
      <c r="AW897" s="98">
        <v>0.7</v>
      </c>
      <c r="AX897" s="98">
        <v>0.5</v>
      </c>
      <c r="AZ897" s="28">
        <v>18.7</v>
      </c>
      <c r="BQ897" s="28" t="s">
        <v>7529</v>
      </c>
      <c r="BS897" s="227" t="str">
        <f t="shared" si="30"/>
        <v xml:space="preserve">                </v>
      </c>
      <c r="CL897" s="28">
        <v>437</v>
      </c>
      <c r="CM897" s="28">
        <v>398</v>
      </c>
      <c r="CN897" s="3" t="s">
        <v>30</v>
      </c>
      <c r="CO897" s="3">
        <v>331</v>
      </c>
      <c r="CY897" s="65">
        <v>331</v>
      </c>
      <c r="DG897" s="29">
        <v>9.25</v>
      </c>
      <c r="DH897" s="62">
        <v>0.44</v>
      </c>
      <c r="DI897" s="62"/>
      <c r="DJ897" s="29">
        <v>-0.87</v>
      </c>
      <c r="DK897" s="62">
        <v>0.26</v>
      </c>
      <c r="DL897" s="62"/>
      <c r="DP897" s="65">
        <v>-1.08</v>
      </c>
      <c r="DQ897" s="130">
        <v>0.33</v>
      </c>
      <c r="GP897" s="2"/>
      <c r="MU897" s="29">
        <v>18.7</v>
      </c>
      <c r="MV897" s="29">
        <v>3.3</v>
      </c>
      <c r="VF897" s="3" t="s">
        <v>8085</v>
      </c>
      <c r="VI897" s="4"/>
      <c r="VJ897" s="4"/>
      <c r="VK897" s="3" t="s">
        <v>4232</v>
      </c>
      <c r="XK897"/>
      <c r="XL897" s="6"/>
      <c r="XV897"/>
    </row>
    <row r="898" spans="1:646" ht="33" hidden="1" customHeight="1" x14ac:dyDescent="0.2">
      <c r="A898" s="3" t="s">
        <v>2708</v>
      </c>
      <c r="F898" s="4" t="s">
        <v>8023</v>
      </c>
      <c r="H898" s="80" t="s">
        <v>8060</v>
      </c>
      <c r="I898" s="80" t="s">
        <v>8086</v>
      </c>
      <c r="K898" s="6">
        <v>207</v>
      </c>
      <c r="M898" s="3" t="s">
        <v>7033</v>
      </c>
      <c r="P898" s="3">
        <v>2</v>
      </c>
      <c r="Q898" s="6" t="s">
        <v>2314</v>
      </c>
      <c r="S898" s="3" t="s">
        <v>75</v>
      </c>
      <c r="T898" s="3" t="s">
        <v>7034</v>
      </c>
      <c r="W898" s="3" t="s">
        <v>7040</v>
      </c>
      <c r="Y898" s="3" t="s">
        <v>2229</v>
      </c>
      <c r="Z898" s="3" t="s">
        <v>2166</v>
      </c>
      <c r="AA898" s="3" t="s">
        <v>7036</v>
      </c>
      <c r="AB898" s="6" t="s">
        <v>1837</v>
      </c>
      <c r="AC898" s="6" t="s">
        <v>7003</v>
      </c>
      <c r="AD898" s="3" t="s">
        <v>7037</v>
      </c>
      <c r="AE898" s="3" t="s">
        <v>7039</v>
      </c>
      <c r="AF898" s="3" t="s">
        <v>7034</v>
      </c>
      <c r="AI898" s="3" t="s">
        <v>7038</v>
      </c>
      <c r="AJ898" s="3" t="s">
        <v>542</v>
      </c>
      <c r="AL898"/>
      <c r="AO898">
        <v>5</v>
      </c>
      <c r="AP898">
        <v>5</v>
      </c>
      <c r="AQ898" t="s">
        <v>7035</v>
      </c>
      <c r="AR898" s="98" t="s">
        <v>542</v>
      </c>
      <c r="AT898" s="98">
        <v>158</v>
      </c>
      <c r="AU898" s="98">
        <v>158</v>
      </c>
      <c r="AV898" s="98">
        <v>0</v>
      </c>
      <c r="AW898" s="28">
        <v>19.53</v>
      </c>
      <c r="AX898" s="98">
        <v>1.27</v>
      </c>
      <c r="AZ898" s="28">
        <v>23.68</v>
      </c>
      <c r="BB898" s="28" t="s">
        <v>542</v>
      </c>
      <c r="BC898" s="28" t="s">
        <v>542</v>
      </c>
      <c r="BE898" s="28" t="s">
        <v>10</v>
      </c>
      <c r="BF898" s="28" t="s">
        <v>7041</v>
      </c>
      <c r="BI898" s="28" t="s">
        <v>1529</v>
      </c>
      <c r="BK898" s="28" t="s">
        <v>1529</v>
      </c>
      <c r="BL898" s="28" t="s">
        <v>7041</v>
      </c>
      <c r="BQ898" s="28" t="s">
        <v>7529</v>
      </c>
      <c r="BR898" s="227" t="s">
        <v>8021</v>
      </c>
      <c r="BS898" s="227" t="str">
        <f t="shared" si="30"/>
        <v xml:space="preserve">  BPSS-R     BMI   SATAQ-4-Thin PANAS-NA     EDE-Q-WSC</v>
      </c>
      <c r="BT898" s="28" t="s">
        <v>8022</v>
      </c>
      <c r="BU898" s="28" t="s">
        <v>8354</v>
      </c>
      <c r="BV898" s="28" t="s">
        <v>8355</v>
      </c>
      <c r="BW898" s="28" t="s">
        <v>8356</v>
      </c>
      <c r="BX898" s="28" t="s">
        <v>8160</v>
      </c>
      <c r="BY898" s="28" t="s">
        <v>8357</v>
      </c>
      <c r="BZ898" s="28" t="s">
        <v>8358</v>
      </c>
      <c r="CA898" s="28" t="s">
        <v>8304</v>
      </c>
      <c r="CB898" s="28" t="s">
        <v>4405</v>
      </c>
      <c r="CE898" s="28" t="s">
        <v>5859</v>
      </c>
      <c r="CF898" s="28" t="s">
        <v>8020</v>
      </c>
      <c r="CH898" s="118" t="s">
        <v>8060</v>
      </c>
      <c r="CI898" s="118" t="s">
        <v>8086</v>
      </c>
      <c r="CK898" s="28" t="s">
        <v>7591</v>
      </c>
      <c r="CL898" s="28">
        <v>97</v>
      </c>
      <c r="CM898" s="28" t="s">
        <v>2555</v>
      </c>
      <c r="CN898" s="3" t="s">
        <v>8062</v>
      </c>
      <c r="CO898" s="3" t="s">
        <v>8061</v>
      </c>
      <c r="CY898" s="65" t="s">
        <v>8061</v>
      </c>
      <c r="EJ898" s="3" t="s">
        <v>1771</v>
      </c>
      <c r="EK898" s="3" t="s">
        <v>1771</v>
      </c>
      <c r="EL898" s="3" t="s">
        <v>1771</v>
      </c>
      <c r="EM898" s="29">
        <v>3.67</v>
      </c>
      <c r="EN898" s="29">
        <v>1.07</v>
      </c>
      <c r="EP898" s="29">
        <v>4.01</v>
      </c>
      <c r="EQ898" s="29">
        <v>1.18</v>
      </c>
      <c r="EV898" s="65">
        <v>4.04</v>
      </c>
      <c r="EW898" s="65">
        <v>1.24</v>
      </c>
      <c r="GP898" s="2"/>
      <c r="HO898" s="3" t="s">
        <v>542</v>
      </c>
      <c r="JZ898" t="s">
        <v>5538</v>
      </c>
      <c r="KA898" t="s">
        <v>5538</v>
      </c>
      <c r="KB898" s="135" t="s">
        <v>5538</v>
      </c>
      <c r="KC898">
        <v>4.63</v>
      </c>
      <c r="KD898">
        <v>2.87</v>
      </c>
      <c r="KE898">
        <v>3.48</v>
      </c>
      <c r="KF898">
        <v>2.83</v>
      </c>
      <c r="KI898" s="65">
        <v>3.22</v>
      </c>
      <c r="KJ898" s="65">
        <v>2.81</v>
      </c>
      <c r="MS898" s="3" t="s">
        <v>4104</v>
      </c>
      <c r="MT898" s="3" t="s">
        <v>4104</v>
      </c>
      <c r="MU898" s="29">
        <v>23.68</v>
      </c>
      <c r="MV898" s="29">
        <v>3.59</v>
      </c>
      <c r="PL898" s="3" t="s">
        <v>7489</v>
      </c>
      <c r="PM898" s="3" t="s">
        <v>7489</v>
      </c>
      <c r="PN898" s="3" t="s">
        <v>8140</v>
      </c>
      <c r="PO898" s="29">
        <v>3.71</v>
      </c>
      <c r="PP898" s="29">
        <v>0.79</v>
      </c>
      <c r="PQ898" s="29">
        <v>3.51</v>
      </c>
      <c r="PR898" s="29">
        <v>0.93</v>
      </c>
      <c r="PW898" s="65">
        <v>3.26</v>
      </c>
      <c r="PX898" s="65">
        <v>1.01</v>
      </c>
      <c r="QK898" s="3" t="s">
        <v>4209</v>
      </c>
      <c r="QL898" s="3" t="s">
        <v>4209</v>
      </c>
      <c r="QM898" s="3" t="s">
        <v>4209</v>
      </c>
      <c r="QN898" s="29">
        <v>8.75</v>
      </c>
      <c r="QO898" s="29">
        <v>2.73</v>
      </c>
      <c r="QQ898" s="29">
        <v>8.02</v>
      </c>
      <c r="QR898" s="29">
        <v>3.06</v>
      </c>
      <c r="QW898" s="65">
        <v>7.51</v>
      </c>
      <c r="QX898" s="65">
        <v>2.65</v>
      </c>
      <c r="VF898" s="3" t="s">
        <v>4699</v>
      </c>
      <c r="VG898" s="3" t="s">
        <v>8087</v>
      </c>
      <c r="VI898" s="4"/>
      <c r="VJ898" s="4"/>
      <c r="VK898" s="3" t="s">
        <v>4232</v>
      </c>
      <c r="XK898"/>
      <c r="XL898" s="6"/>
      <c r="XU898" s="3" t="s">
        <v>7034</v>
      </c>
      <c r="XV898">
        <v>5</v>
      </c>
    </row>
    <row r="899" spans="1:646" ht="33" hidden="1" customHeight="1" x14ac:dyDescent="0.2">
      <c r="A899" s="3" t="s">
        <v>2708</v>
      </c>
      <c r="K899" s="6">
        <v>207</v>
      </c>
      <c r="T899" s="3" t="s">
        <v>1013</v>
      </c>
      <c r="AL899"/>
      <c r="AO899"/>
      <c r="AP899"/>
      <c r="AQ899"/>
      <c r="AW899" s="98">
        <v>19.63</v>
      </c>
      <c r="AX899" s="98">
        <v>1.1599999999999999</v>
      </c>
      <c r="AZ899" s="28">
        <v>22.67</v>
      </c>
      <c r="BQ899" s="28" t="s">
        <v>7529</v>
      </c>
      <c r="BS899" s="227" t="str">
        <f t="shared" si="30"/>
        <v xml:space="preserve">                </v>
      </c>
      <c r="CL899" s="28">
        <v>61</v>
      </c>
      <c r="CM899" s="28" t="s">
        <v>2555</v>
      </c>
      <c r="CN899" s="3" t="s">
        <v>8062</v>
      </c>
      <c r="CO899" s="3" t="s">
        <v>8063</v>
      </c>
      <c r="CY899" s="65" t="s">
        <v>8063</v>
      </c>
      <c r="EM899" s="29">
        <v>4.04</v>
      </c>
      <c r="EN899" s="29">
        <v>1.04</v>
      </c>
      <c r="EP899" s="29">
        <v>4</v>
      </c>
      <c r="EQ899" s="29">
        <v>1.04</v>
      </c>
      <c r="EV899" s="65">
        <v>3.98</v>
      </c>
      <c r="EW899" s="65">
        <v>1.02</v>
      </c>
      <c r="GP899" s="2"/>
      <c r="KC899">
        <v>3.67</v>
      </c>
      <c r="KD899">
        <v>3.05</v>
      </c>
      <c r="KE899">
        <v>3.26</v>
      </c>
      <c r="KF899">
        <v>2.9</v>
      </c>
      <c r="KI899" s="65">
        <v>3.3</v>
      </c>
      <c r="KJ899" s="65">
        <v>3.24</v>
      </c>
      <c r="MU899" s="29">
        <v>22.67</v>
      </c>
      <c r="MV899" s="29">
        <v>3.03</v>
      </c>
      <c r="PO899" s="29">
        <v>3.46</v>
      </c>
      <c r="PP899" s="29">
        <v>0.81</v>
      </c>
      <c r="PQ899" s="29">
        <v>3.47</v>
      </c>
      <c r="PR899" s="29">
        <v>0.75</v>
      </c>
      <c r="PW899" s="65">
        <v>3.48</v>
      </c>
      <c r="PX899" s="65">
        <v>0.82</v>
      </c>
      <c r="QN899" s="29">
        <v>7.85</v>
      </c>
      <c r="QO899" s="29">
        <v>3.31</v>
      </c>
      <c r="QQ899" s="29">
        <v>7.65</v>
      </c>
      <c r="QR899" s="29">
        <v>3</v>
      </c>
      <c r="QW899" s="65">
        <v>7.88</v>
      </c>
      <c r="QX899" s="65">
        <v>3.6</v>
      </c>
      <c r="VF899" s="3" t="s">
        <v>5035</v>
      </c>
      <c r="VI899" s="4"/>
      <c r="VJ899" s="4"/>
      <c r="VK899" s="3" t="s">
        <v>4232</v>
      </c>
      <c r="XK899"/>
      <c r="XL899" s="6"/>
      <c r="XV899"/>
    </row>
    <row r="900" spans="1:646" ht="33" hidden="1" customHeight="1" x14ac:dyDescent="0.2">
      <c r="A900" s="3" t="s">
        <v>2708</v>
      </c>
      <c r="K900" s="6">
        <v>207</v>
      </c>
      <c r="T900" s="3" t="s">
        <v>7034</v>
      </c>
      <c r="AL900"/>
      <c r="AO900"/>
      <c r="AP900"/>
      <c r="AQ900"/>
      <c r="BQ900" s="28" t="s">
        <v>7529</v>
      </c>
      <c r="BS900" s="227" t="str">
        <f t="shared" si="30"/>
        <v xml:space="preserve">          SATAQ-4-Muscular      </v>
      </c>
      <c r="GP900" s="2"/>
      <c r="PL900" s="3" t="s">
        <v>7938</v>
      </c>
      <c r="PM900" s="3" t="s">
        <v>7938</v>
      </c>
      <c r="PN900" s="3" t="s">
        <v>8143</v>
      </c>
      <c r="PO900" s="29">
        <v>3.86</v>
      </c>
      <c r="PP900" s="29">
        <v>0.72</v>
      </c>
      <c r="PQ900" s="29">
        <v>3.75</v>
      </c>
      <c r="PR900" s="29">
        <v>0.88</v>
      </c>
      <c r="PW900" s="65">
        <v>3.5</v>
      </c>
      <c r="PX900" s="65">
        <v>0.95</v>
      </c>
      <c r="VI900" s="4"/>
      <c r="VJ900" s="4"/>
      <c r="VK900" s="3" t="s">
        <v>4232</v>
      </c>
      <c r="XK900"/>
      <c r="XL900" s="6"/>
      <c r="XV900"/>
    </row>
    <row r="901" spans="1:646" ht="33" hidden="1" customHeight="1" x14ac:dyDescent="0.2">
      <c r="A901" s="3" t="s">
        <v>2708</v>
      </c>
      <c r="K901" s="6">
        <v>207</v>
      </c>
      <c r="T901" s="3" t="s">
        <v>1013</v>
      </c>
      <c r="AL901"/>
      <c r="AO901"/>
      <c r="AP901"/>
      <c r="AQ901"/>
      <c r="BQ901" s="28" t="s">
        <v>7529</v>
      </c>
      <c r="BS901" s="227" t="str">
        <f t="shared" si="30"/>
        <v xml:space="preserve">                </v>
      </c>
      <c r="GP901" s="2"/>
      <c r="PO901" s="29">
        <v>3.68</v>
      </c>
      <c r="PP901" s="29">
        <v>0.79</v>
      </c>
      <c r="PQ901" s="29">
        <v>3.77</v>
      </c>
      <c r="PR901" s="29">
        <v>0.66</v>
      </c>
      <c r="PW901" s="65">
        <v>3.59</v>
      </c>
      <c r="PX901" s="65">
        <v>0.75</v>
      </c>
      <c r="VI901" s="4"/>
      <c r="VJ901" s="4"/>
      <c r="VK901" s="3" t="s">
        <v>4232</v>
      </c>
      <c r="XK901"/>
      <c r="XL901" s="6"/>
      <c r="XV901"/>
    </row>
    <row r="902" spans="1:646" ht="33" hidden="1" customHeight="1" x14ac:dyDescent="0.2">
      <c r="A902" s="3" t="s">
        <v>2708</v>
      </c>
      <c r="K902" s="6">
        <v>209</v>
      </c>
      <c r="M902" s="3" t="s">
        <v>7050</v>
      </c>
      <c r="P902" s="3">
        <v>2</v>
      </c>
      <c r="Q902" s="6" t="s">
        <v>2314</v>
      </c>
      <c r="S902" s="3" t="s">
        <v>236</v>
      </c>
      <c r="T902" s="3" t="s">
        <v>7051</v>
      </c>
      <c r="U902" s="3" t="s">
        <v>7052</v>
      </c>
      <c r="V902" s="3" t="s">
        <v>26</v>
      </c>
      <c r="W902" s="3" t="s">
        <v>2108</v>
      </c>
      <c r="Y902" s="3" t="s">
        <v>2168</v>
      </c>
      <c r="Z902" s="3" t="s">
        <v>2168</v>
      </c>
      <c r="AB902" s="6" t="s">
        <v>1837</v>
      </c>
      <c r="AC902" s="6" t="s">
        <v>7003</v>
      </c>
      <c r="AD902" s="3" t="s">
        <v>7053</v>
      </c>
      <c r="AE902" s="3" t="s">
        <v>7055</v>
      </c>
      <c r="AF902" s="3" t="s">
        <v>7051</v>
      </c>
      <c r="AI902" s="3" t="s">
        <v>7054</v>
      </c>
      <c r="AJ902" s="3" t="s">
        <v>3243</v>
      </c>
      <c r="AL902"/>
      <c r="AO902">
        <v>3</v>
      </c>
      <c r="AP902">
        <v>6</v>
      </c>
      <c r="AQ902">
        <v>60</v>
      </c>
      <c r="AR902" s="98" t="s">
        <v>542</v>
      </c>
      <c r="AT902" s="98">
        <v>60</v>
      </c>
      <c r="AU902" s="98">
        <v>60</v>
      </c>
      <c r="AV902" s="98">
        <v>0</v>
      </c>
      <c r="AW902" s="98">
        <v>11.24</v>
      </c>
      <c r="AX902" s="98">
        <v>0.44</v>
      </c>
      <c r="AY902" s="226" t="s">
        <v>2853</v>
      </c>
      <c r="AZ902" s="28">
        <v>19.02</v>
      </c>
      <c r="BA902" s="28" t="s">
        <v>542</v>
      </c>
      <c r="BB902" s="28" t="s">
        <v>542</v>
      </c>
      <c r="BC902" s="28" t="s">
        <v>542</v>
      </c>
      <c r="BE902" s="28" t="s">
        <v>10</v>
      </c>
      <c r="BI902" s="28" t="s">
        <v>1529</v>
      </c>
      <c r="BK902" s="28" t="s">
        <v>1529</v>
      </c>
      <c r="BQ902" s="28" t="s">
        <v>7529</v>
      </c>
      <c r="BR902" s="227" t="s">
        <v>8050</v>
      </c>
      <c r="BS902" s="227" t="str">
        <f t="shared" si="30"/>
        <v xml:space="preserve"> DEBQ-R BES     BMI EDI-B  SATAQ-3-Internalization    RSES  </v>
      </c>
      <c r="BT902" s="28" t="s">
        <v>8048</v>
      </c>
      <c r="BU902" s="28" t="s">
        <v>8360</v>
      </c>
      <c r="BV902" s="28" t="s">
        <v>4393</v>
      </c>
      <c r="CE902" s="28" t="s">
        <v>5859</v>
      </c>
      <c r="CF902" s="28" t="s">
        <v>8020</v>
      </c>
      <c r="CK902" s="28" t="s">
        <v>7591</v>
      </c>
      <c r="CL902" s="28">
        <v>37</v>
      </c>
      <c r="CM902" s="28" t="s">
        <v>8064</v>
      </c>
      <c r="EJ902" s="3" t="s">
        <v>1355</v>
      </c>
      <c r="EK902" s="3" t="s">
        <v>1355</v>
      </c>
      <c r="EL902" s="3" t="s">
        <v>1355</v>
      </c>
      <c r="EM902" s="29">
        <v>69.05</v>
      </c>
      <c r="EN902" s="29">
        <v>13.22</v>
      </c>
      <c r="EP902" s="29">
        <v>76.27</v>
      </c>
      <c r="EQ902" s="29">
        <v>11.21</v>
      </c>
      <c r="FO902" s="3" t="s">
        <v>4126</v>
      </c>
      <c r="FQ902" s="3" t="s">
        <v>4126</v>
      </c>
      <c r="FR902" s="3" t="s">
        <v>4126</v>
      </c>
      <c r="FS902" s="29">
        <v>20.66</v>
      </c>
      <c r="FT902" s="29">
        <v>8.2200000000000006</v>
      </c>
      <c r="FV902" s="29">
        <v>17.8</v>
      </c>
      <c r="FW902" s="29">
        <v>6.62</v>
      </c>
      <c r="GP902" s="2"/>
      <c r="HO902" s="3" t="s">
        <v>542</v>
      </c>
      <c r="MS902" s="3" t="s">
        <v>4104</v>
      </c>
      <c r="MT902" s="3" t="s">
        <v>4104</v>
      </c>
      <c r="MU902" s="29">
        <v>19.02</v>
      </c>
      <c r="MV902" s="29">
        <v>2.68</v>
      </c>
      <c r="NP902" s="3" t="s">
        <v>4147</v>
      </c>
      <c r="NQ902" s="3" t="s">
        <v>4147</v>
      </c>
      <c r="NR902" s="3" t="s">
        <v>4147</v>
      </c>
      <c r="NS902" s="29">
        <v>9.49</v>
      </c>
      <c r="NT902" s="29">
        <v>3.48</v>
      </c>
      <c r="NV902" s="29">
        <v>8.19</v>
      </c>
      <c r="NW902" s="29">
        <v>2.44</v>
      </c>
      <c r="PL902" s="3" t="s">
        <v>8049</v>
      </c>
      <c r="PM902" s="3" t="s">
        <v>8049</v>
      </c>
      <c r="PN902" s="3" t="s">
        <v>8138</v>
      </c>
      <c r="PO902" s="29">
        <v>18.05</v>
      </c>
      <c r="PP902" s="29">
        <v>9.4499999999999993</v>
      </c>
      <c r="PQ902" s="29">
        <v>13.54</v>
      </c>
      <c r="PR902" s="29">
        <v>6.87</v>
      </c>
      <c r="TE902" s="3" t="s">
        <v>4106</v>
      </c>
      <c r="TF902" s="3" t="s">
        <v>4106</v>
      </c>
      <c r="TG902" s="3" t="s">
        <v>4106</v>
      </c>
      <c r="TH902" s="29">
        <v>30.47</v>
      </c>
      <c r="TI902" s="29">
        <v>5.36</v>
      </c>
      <c r="TK902" s="29">
        <v>33.299999999999997</v>
      </c>
      <c r="TL902" s="29">
        <v>4.7</v>
      </c>
      <c r="VF902" s="3" t="s">
        <v>4546</v>
      </c>
      <c r="VI902" s="4"/>
      <c r="VJ902" s="4"/>
      <c r="VK902" s="3" t="s">
        <v>4232</v>
      </c>
      <c r="XK902"/>
      <c r="XL902" s="6"/>
      <c r="XU902" s="3" t="s">
        <v>7051</v>
      </c>
      <c r="XV902">
        <v>6</v>
      </c>
    </row>
    <row r="903" spans="1:646" ht="33" hidden="1" customHeight="1" x14ac:dyDescent="0.2">
      <c r="A903" s="3" t="s">
        <v>2708</v>
      </c>
      <c r="K903" s="6">
        <v>209</v>
      </c>
      <c r="T903" s="3" t="s">
        <v>7056</v>
      </c>
      <c r="AL903"/>
      <c r="AO903"/>
      <c r="AP903"/>
      <c r="AQ903"/>
      <c r="AW903" s="98">
        <v>11.26</v>
      </c>
      <c r="AX903" s="98">
        <v>0.43</v>
      </c>
      <c r="AZ903" s="28">
        <v>18.600000000000001</v>
      </c>
      <c r="BQ903" s="28" t="s">
        <v>7529</v>
      </c>
      <c r="BS903" s="227" t="str">
        <f t="shared" si="30"/>
        <v xml:space="preserve">                </v>
      </c>
      <c r="CL903" s="28">
        <v>23</v>
      </c>
      <c r="CM903" s="28" t="s">
        <v>8089</v>
      </c>
      <c r="EM903" s="29">
        <v>67.739999999999995</v>
      </c>
      <c r="EN903" s="29">
        <v>10.92</v>
      </c>
      <c r="EP903" s="29">
        <v>67.400000000000006</v>
      </c>
      <c r="EQ903" s="29">
        <v>13.7</v>
      </c>
      <c r="FS903" s="29">
        <v>20.75</v>
      </c>
      <c r="FT903" s="29">
        <v>9.43</v>
      </c>
      <c r="FV903" s="29">
        <v>20.12</v>
      </c>
      <c r="FW903" s="29">
        <v>9.08</v>
      </c>
      <c r="GP903" s="2"/>
      <c r="MU903" s="29">
        <v>18.600000000000001</v>
      </c>
      <c r="MV903" s="29">
        <v>3.57</v>
      </c>
      <c r="NS903" s="29">
        <v>9.9499999999999993</v>
      </c>
      <c r="NT903" s="29">
        <v>4.12</v>
      </c>
      <c r="NV903" s="29">
        <v>9.26</v>
      </c>
      <c r="NW903" s="29">
        <v>2.77</v>
      </c>
      <c r="PO903" s="29">
        <v>22.17</v>
      </c>
      <c r="PP903" s="29">
        <v>10.98</v>
      </c>
      <c r="PQ903" s="29">
        <v>23.52</v>
      </c>
      <c r="PR903" s="29">
        <v>10.29</v>
      </c>
      <c r="TH903" s="29">
        <v>29.7</v>
      </c>
      <c r="TI903" s="29">
        <v>5.25</v>
      </c>
      <c r="TK903" s="29">
        <v>29.75</v>
      </c>
      <c r="TL903" s="29">
        <v>6.27</v>
      </c>
      <c r="VF903" s="3" t="s">
        <v>5035</v>
      </c>
      <c r="VI903" s="4"/>
      <c r="VJ903" s="4"/>
      <c r="VK903" s="3" t="s">
        <v>4232</v>
      </c>
      <c r="XK903"/>
      <c r="XL903" s="6"/>
      <c r="XV903"/>
    </row>
    <row r="904" spans="1:646" ht="33" hidden="1" customHeight="1" x14ac:dyDescent="0.2">
      <c r="A904" s="3" t="s">
        <v>2708</v>
      </c>
      <c r="K904" s="6">
        <v>212</v>
      </c>
      <c r="M904" s="3" t="s">
        <v>7090</v>
      </c>
      <c r="P904" s="3">
        <v>2</v>
      </c>
      <c r="Q904" s="6" t="s">
        <v>2314</v>
      </c>
      <c r="S904" s="3" t="s">
        <v>236</v>
      </c>
      <c r="T904" s="3" t="s">
        <v>7091</v>
      </c>
      <c r="U904" s="3" t="s">
        <v>7092</v>
      </c>
      <c r="V904" s="3" t="s">
        <v>26</v>
      </c>
      <c r="W904" s="3" t="s">
        <v>2108</v>
      </c>
      <c r="Y904" s="3" t="s">
        <v>2168</v>
      </c>
      <c r="Z904" s="3" t="s">
        <v>2168</v>
      </c>
      <c r="AB904" s="6" t="s">
        <v>1837</v>
      </c>
      <c r="AC904" s="6" t="s">
        <v>7003</v>
      </c>
      <c r="AD904" s="3" t="s">
        <v>7095</v>
      </c>
      <c r="AE904" s="3" t="s">
        <v>7095</v>
      </c>
      <c r="AF904" s="3" t="s">
        <v>7091</v>
      </c>
      <c r="AI904" s="3" t="s">
        <v>7093</v>
      </c>
      <c r="AJ904" s="3" t="s">
        <v>7094</v>
      </c>
      <c r="AL904"/>
      <c r="AO904">
        <v>4</v>
      </c>
      <c r="AP904">
        <v>4</v>
      </c>
      <c r="AQ904">
        <v>60</v>
      </c>
      <c r="AR904" s="98" t="s">
        <v>7096</v>
      </c>
      <c r="AS904" s="98" t="s">
        <v>7097</v>
      </c>
      <c r="AT904" s="98">
        <v>652</v>
      </c>
      <c r="AU904" s="98">
        <v>331</v>
      </c>
      <c r="AV904" s="98">
        <v>321</v>
      </c>
      <c r="AW904" s="98">
        <v>8.8000000000000007</v>
      </c>
      <c r="AX904" s="98">
        <v>0.69</v>
      </c>
      <c r="AY904" s="226" t="s">
        <v>7098</v>
      </c>
      <c r="AZ904" s="28" t="s">
        <v>542</v>
      </c>
      <c r="BA904" s="28" t="s">
        <v>542</v>
      </c>
      <c r="BB904" s="28" t="s">
        <v>542</v>
      </c>
      <c r="BC904" s="28" t="s">
        <v>542</v>
      </c>
      <c r="BE904" s="28" t="s">
        <v>10</v>
      </c>
      <c r="BF904" s="28" t="s">
        <v>163</v>
      </c>
      <c r="BI904" s="28" t="s">
        <v>1529</v>
      </c>
      <c r="BK904" s="28" t="s">
        <v>1529</v>
      </c>
      <c r="BL904" s="28" t="s">
        <v>163</v>
      </c>
      <c r="BQ904" s="28" t="s">
        <v>7529</v>
      </c>
      <c r="BR904" s="227" t="s">
        <v>8057</v>
      </c>
      <c r="BS904" s="227" t="str">
        <f t="shared" si="30"/>
        <v xml:space="preserve">  BES         PANAS-C-NA     </v>
      </c>
      <c r="BT904" s="28" t="s">
        <v>8362</v>
      </c>
      <c r="BU904" s="28" t="s">
        <v>8361</v>
      </c>
      <c r="BV904" s="28" t="s">
        <v>8345</v>
      </c>
      <c r="BW904" s="28" t="s">
        <v>8363</v>
      </c>
      <c r="BX904" s="28" t="s">
        <v>8364</v>
      </c>
      <c r="BY904" s="28" t="s">
        <v>8365</v>
      </c>
      <c r="CE904" s="28" t="s">
        <v>3247</v>
      </c>
      <c r="CF904" s="28" t="s">
        <v>8056</v>
      </c>
      <c r="CK904" s="28" t="s">
        <v>7591</v>
      </c>
      <c r="CL904" s="28">
        <v>335</v>
      </c>
      <c r="CM904" s="28">
        <v>302</v>
      </c>
      <c r="CN904" s="3" t="s">
        <v>30</v>
      </c>
      <c r="CO904" s="3">
        <v>283</v>
      </c>
      <c r="CY904" s="65">
        <v>283</v>
      </c>
      <c r="EJ904" s="3" t="s">
        <v>1355</v>
      </c>
      <c r="EK904" s="3" t="s">
        <v>1355</v>
      </c>
      <c r="EL904" s="3" t="s">
        <v>1355</v>
      </c>
      <c r="EM904" s="29">
        <v>15.05</v>
      </c>
      <c r="EN904" s="29">
        <v>4.57</v>
      </c>
      <c r="EP904" s="29">
        <v>15.76</v>
      </c>
      <c r="EQ904" s="29">
        <v>4.9000000000000004</v>
      </c>
      <c r="EV904" s="65">
        <v>16.48</v>
      </c>
      <c r="EW904" s="65">
        <v>4.3099999999999996</v>
      </c>
      <c r="GP904" s="2"/>
      <c r="HO904" s="3" t="s">
        <v>542</v>
      </c>
      <c r="QK904" s="3" t="s">
        <v>7400</v>
      </c>
      <c r="QL904" s="3" t="s">
        <v>7400</v>
      </c>
      <c r="QM904" s="3" t="s">
        <v>7400</v>
      </c>
      <c r="QN904" s="29">
        <v>10.3</v>
      </c>
      <c r="QO904" s="29">
        <v>3.82</v>
      </c>
      <c r="QQ904" s="29">
        <v>9.64</v>
      </c>
      <c r="QR904" s="29">
        <v>4.03</v>
      </c>
      <c r="QW904" s="65">
        <v>9.57</v>
      </c>
      <c r="QX904" s="65">
        <v>4.03</v>
      </c>
      <c r="VF904" s="3" t="s">
        <v>4699</v>
      </c>
      <c r="VI904" s="4"/>
      <c r="VJ904" s="4"/>
      <c r="VK904" s="3" t="s">
        <v>4232</v>
      </c>
      <c r="XK904"/>
      <c r="XL904" s="6"/>
      <c r="XU904" s="3" t="s">
        <v>7091</v>
      </c>
      <c r="XV904">
        <v>4</v>
      </c>
    </row>
    <row r="905" spans="1:646" ht="33" hidden="1" customHeight="1" x14ac:dyDescent="0.2">
      <c r="A905" s="3" t="s">
        <v>2708</v>
      </c>
      <c r="K905" s="6">
        <v>212</v>
      </c>
      <c r="T905" s="3" t="s">
        <v>1097</v>
      </c>
      <c r="AL905"/>
      <c r="AO905"/>
      <c r="AP905"/>
      <c r="AQ905"/>
      <c r="AW905" s="98">
        <v>8.77</v>
      </c>
      <c r="AX905" s="98">
        <v>0.72</v>
      </c>
      <c r="BQ905" s="28" t="s">
        <v>7529</v>
      </c>
      <c r="BS905" s="227" t="str">
        <f t="shared" si="30"/>
        <v xml:space="preserve">                </v>
      </c>
      <c r="CL905" s="28">
        <v>317</v>
      </c>
      <c r="CM905" s="28">
        <v>261</v>
      </c>
      <c r="CN905" s="3" t="s">
        <v>30</v>
      </c>
      <c r="CO905" s="3">
        <v>244</v>
      </c>
      <c r="CY905" s="65">
        <v>244</v>
      </c>
      <c r="EM905" s="29">
        <v>13.56</v>
      </c>
      <c r="EN905" s="29">
        <v>4.53</v>
      </c>
      <c r="EP905" s="29">
        <v>14.21</v>
      </c>
      <c r="EQ905" s="29">
        <v>4.83</v>
      </c>
      <c r="EV905" s="65">
        <v>14.08</v>
      </c>
      <c r="EW905" s="65">
        <v>5.21</v>
      </c>
      <c r="GP905" s="2"/>
      <c r="QN905" s="29">
        <v>11.62</v>
      </c>
      <c r="QO905" s="29">
        <v>4.49</v>
      </c>
      <c r="QQ905" s="29">
        <v>11.24</v>
      </c>
      <c r="QR905" s="29">
        <v>4.8600000000000003</v>
      </c>
      <c r="QW905" s="65">
        <v>10.69</v>
      </c>
      <c r="QX905" s="65">
        <v>4.66</v>
      </c>
      <c r="VF905" s="3" t="s">
        <v>5035</v>
      </c>
      <c r="VI905" s="4"/>
      <c r="VJ905" s="4"/>
      <c r="VK905" s="3" t="s">
        <v>4232</v>
      </c>
      <c r="XK905"/>
      <c r="XL905" s="6"/>
      <c r="XV905"/>
    </row>
    <row r="906" spans="1:646" ht="33" hidden="1" customHeight="1" x14ac:dyDescent="0.2">
      <c r="AL906"/>
      <c r="AO906"/>
      <c r="AP906"/>
      <c r="AQ906"/>
      <c r="EM906" s="3"/>
      <c r="EN906" s="3"/>
      <c r="EO906" s="3"/>
      <c r="EP906" s="3"/>
      <c r="EQ906" s="3"/>
      <c r="ER906" s="3"/>
      <c r="GP906" s="2"/>
      <c r="VI906" s="4"/>
      <c r="VJ906" s="4"/>
      <c r="XK906"/>
      <c r="XL906" s="6"/>
      <c r="XV906"/>
    </row>
    <row r="907" spans="1:646" ht="33" hidden="1" customHeight="1" x14ac:dyDescent="0.2">
      <c r="F907" s="128" t="s">
        <v>9324</v>
      </c>
      <c r="BS907" s="227" t="str">
        <f t="shared" ref="BS907:BS919" si="31">DD907&amp;" "&amp;FO907&amp;" "&amp;EJ907&amp;" "&amp;HZ907&amp;" "&amp;IZ907&amp;" "&amp;KW907&amp;" "&amp;LU907&amp;" "&amp;MS907&amp;" "&amp;NP907&amp;" "&amp;OO907&amp;" "&amp;PL907&amp;" "&amp;QK907&amp;" "&amp;RM907&amp;" "&amp;SI907&amp;" "&amp;TE907&amp;" "&amp;UE907&amp;" "&amp;JZ907</f>
        <v xml:space="preserve">                </v>
      </c>
      <c r="GP907" s="2"/>
    </row>
    <row r="908" spans="1:646" ht="33" hidden="1" customHeight="1" x14ac:dyDescent="0.2">
      <c r="A908" s="3" t="s">
        <v>4232</v>
      </c>
      <c r="F908" s="4" t="s">
        <v>7511</v>
      </c>
      <c r="K908" s="6">
        <v>192</v>
      </c>
      <c r="M908" s="4" t="s">
        <v>7510</v>
      </c>
      <c r="N908" s="4"/>
      <c r="O908" s="4"/>
      <c r="P908" s="3">
        <v>2</v>
      </c>
      <c r="Q908" s="6" t="s">
        <v>7509</v>
      </c>
      <c r="S908" s="3" t="s">
        <v>7508</v>
      </c>
      <c r="T908" s="3" t="s">
        <v>7506</v>
      </c>
      <c r="U908" s="3" t="s">
        <v>49</v>
      </c>
      <c r="V908" s="3" t="s">
        <v>49</v>
      </c>
      <c r="W908" s="3" t="s">
        <v>2108</v>
      </c>
      <c r="Y908" s="3" t="s">
        <v>2226</v>
      </c>
      <c r="Z908" s="3" t="s">
        <v>2178</v>
      </c>
      <c r="AB908" s="6" t="s">
        <v>1837</v>
      </c>
      <c r="AC908" s="6" t="s">
        <v>7003</v>
      </c>
      <c r="AD908" s="3" t="s">
        <v>7507</v>
      </c>
      <c r="AE908" s="3" t="s">
        <v>7506</v>
      </c>
      <c r="AH908" s="3" t="s">
        <v>1757</v>
      </c>
      <c r="AI908" s="3" t="s">
        <v>7505</v>
      </c>
      <c r="AJ908" s="3" t="s">
        <v>3246</v>
      </c>
      <c r="AL908" s="3" t="s">
        <v>7504</v>
      </c>
      <c r="AO908" s="28">
        <v>2</v>
      </c>
      <c r="AP908" s="28">
        <v>6</v>
      </c>
      <c r="AQ908" s="28" t="s">
        <v>2555</v>
      </c>
      <c r="AR908" s="98" t="s">
        <v>1757</v>
      </c>
      <c r="AS908" s="98" t="s">
        <v>7503</v>
      </c>
      <c r="AT908" s="98">
        <v>204</v>
      </c>
      <c r="AU908" s="98">
        <v>116</v>
      </c>
      <c r="AV908" s="98">
        <v>88</v>
      </c>
      <c r="AW908" s="98">
        <v>11.58</v>
      </c>
      <c r="AZ908" s="28" t="s">
        <v>7297</v>
      </c>
      <c r="BA908" s="28" t="s">
        <v>1757</v>
      </c>
      <c r="BB908" s="28" t="s">
        <v>1757</v>
      </c>
      <c r="BC908" s="28" t="s">
        <v>1757</v>
      </c>
      <c r="BD908" s="28" t="s">
        <v>53</v>
      </c>
      <c r="BE908" s="28" t="s">
        <v>7298</v>
      </c>
      <c r="BF908" s="28" t="s">
        <v>7297</v>
      </c>
      <c r="BH908" s="28" t="s">
        <v>4232</v>
      </c>
      <c r="BI908" s="28" t="s">
        <v>1529</v>
      </c>
      <c r="BK908" s="28" t="s">
        <v>4233</v>
      </c>
      <c r="BL908" s="28">
        <v>3</v>
      </c>
      <c r="BS908" s="227" t="str">
        <f t="shared" si="31"/>
        <v xml:space="preserve">                </v>
      </c>
      <c r="GP908" s="2"/>
      <c r="HO908" s="3" t="s">
        <v>1757</v>
      </c>
      <c r="XV908" s="3">
        <v>6</v>
      </c>
    </row>
    <row r="909" spans="1:646" ht="33" hidden="1" customHeight="1" x14ac:dyDescent="0.2">
      <c r="A909" s="3" t="s">
        <v>4232</v>
      </c>
      <c r="K909" s="6">
        <v>192</v>
      </c>
      <c r="T909" s="3" t="s">
        <v>7331</v>
      </c>
      <c r="AE909" s="3" t="s">
        <v>7331</v>
      </c>
      <c r="AW909" s="98">
        <v>11.71</v>
      </c>
      <c r="BH909" s="28" t="s">
        <v>4232</v>
      </c>
      <c r="BS909" s="227" t="str">
        <f t="shared" si="31"/>
        <v xml:space="preserve">                </v>
      </c>
      <c r="GP909" s="2"/>
    </row>
    <row r="910" spans="1:646" ht="33" hidden="1" customHeight="1" x14ac:dyDescent="0.2">
      <c r="A910" s="125" t="s">
        <v>7383</v>
      </c>
      <c r="B910" s="125"/>
      <c r="C910" s="125"/>
      <c r="D910" s="125"/>
      <c r="E910" s="125"/>
      <c r="M910" s="124"/>
      <c r="N910" s="124"/>
      <c r="O910" s="124"/>
      <c r="BS910" s="227" t="str">
        <f t="shared" si="31"/>
        <v xml:space="preserve">                </v>
      </c>
      <c r="GP910" s="2"/>
    </row>
    <row r="911" spans="1:646" ht="33" hidden="1" customHeight="1" x14ac:dyDescent="0.2">
      <c r="A911" s="3" t="s">
        <v>2708</v>
      </c>
      <c r="F911" s="4" t="s">
        <v>8008</v>
      </c>
      <c r="K911" s="6">
        <v>203</v>
      </c>
      <c r="M911" s="4" t="s">
        <v>6995</v>
      </c>
      <c r="N911" s="4"/>
      <c r="O911" s="4"/>
      <c r="P911" s="3">
        <v>2</v>
      </c>
      <c r="Q911" s="6" t="s">
        <v>6996</v>
      </c>
      <c r="S911" s="3" t="s">
        <v>8067</v>
      </c>
      <c r="T911" s="4" t="s">
        <v>6998</v>
      </c>
      <c r="U911" s="3" t="s">
        <v>26</v>
      </c>
      <c r="V911" s="3" t="s">
        <v>7000</v>
      </c>
      <c r="W911" s="3" t="s">
        <v>2108</v>
      </c>
      <c r="Y911" s="3" t="s">
        <v>7001</v>
      </c>
      <c r="Z911" s="3" t="s">
        <v>7002</v>
      </c>
      <c r="AB911" s="6" t="s">
        <v>1837</v>
      </c>
      <c r="AC911" s="6" t="s">
        <v>7003</v>
      </c>
      <c r="AD911" t="s">
        <v>6999</v>
      </c>
      <c r="AE911" s="3" t="s">
        <v>7004</v>
      </c>
      <c r="AI911" s="3" t="s">
        <v>6997</v>
      </c>
      <c r="AJ911" s="3" t="s">
        <v>3260</v>
      </c>
      <c r="AL911"/>
      <c r="AO911">
        <v>8</v>
      </c>
      <c r="AP911">
        <v>8</v>
      </c>
      <c r="AQ911">
        <v>40</v>
      </c>
      <c r="AR911" s="98" t="s">
        <v>7005</v>
      </c>
      <c r="AT911" s="98" t="s">
        <v>7016</v>
      </c>
      <c r="AU911" s="98">
        <v>172</v>
      </c>
      <c r="AV911" s="98">
        <v>142</v>
      </c>
      <c r="AW911" s="98">
        <v>10.72</v>
      </c>
      <c r="AX911" s="98">
        <v>0.66</v>
      </c>
      <c r="AZ911" s="28">
        <v>18.57</v>
      </c>
      <c r="BA911" s="28" t="s">
        <v>542</v>
      </c>
      <c r="BB911" s="28" t="s">
        <v>542</v>
      </c>
      <c r="BC911" s="28" t="s">
        <v>542</v>
      </c>
      <c r="BE911" s="28" t="s">
        <v>10</v>
      </c>
      <c r="BF911" s="28" t="s">
        <v>163</v>
      </c>
      <c r="BH911" s="28" t="s">
        <v>2708</v>
      </c>
      <c r="BI911" s="28" t="s">
        <v>1529</v>
      </c>
      <c r="BK911" s="28" t="s">
        <v>1529</v>
      </c>
      <c r="BL911" s="28" t="s">
        <v>163</v>
      </c>
      <c r="BS911" s="227" t="str">
        <f t="shared" si="31"/>
        <v xml:space="preserve">                </v>
      </c>
      <c r="GP911" s="2"/>
      <c r="HO911" s="3" t="s">
        <v>542</v>
      </c>
      <c r="VI911" s="4"/>
      <c r="VJ911" s="4"/>
      <c r="XK911"/>
      <c r="XL911" s="6"/>
      <c r="XV911">
        <v>8</v>
      </c>
    </row>
    <row r="912" spans="1:646" ht="33" hidden="1" customHeight="1" x14ac:dyDescent="0.2">
      <c r="A912" s="3" t="s">
        <v>2708</v>
      </c>
      <c r="K912" s="6">
        <v>203</v>
      </c>
      <c r="T912" s="3" t="s">
        <v>1013</v>
      </c>
      <c r="AE912" s="3" t="s">
        <v>3706</v>
      </c>
      <c r="AL912"/>
      <c r="AO912"/>
      <c r="AP912"/>
      <c r="AQ912"/>
      <c r="AW912" s="98">
        <v>10.62</v>
      </c>
      <c r="AX912" s="98">
        <v>0.63</v>
      </c>
      <c r="AZ912" s="28">
        <v>18.86</v>
      </c>
      <c r="BS912" s="227" t="str">
        <f t="shared" si="31"/>
        <v xml:space="preserve">                </v>
      </c>
      <c r="GP912" s="2"/>
      <c r="VI912" s="4"/>
      <c r="VJ912" s="4"/>
      <c r="XK912"/>
      <c r="XL912" s="6"/>
      <c r="XV912"/>
    </row>
    <row r="913" spans="1:646" ht="33" hidden="1" customHeight="1" x14ac:dyDescent="0.2">
      <c r="A913" s="3" t="s">
        <v>2708</v>
      </c>
      <c r="F913" s="4" t="s">
        <v>8012</v>
      </c>
      <c r="H913" s="80" t="s">
        <v>8009</v>
      </c>
      <c r="K913" s="6">
        <v>204</v>
      </c>
      <c r="M913" s="4" t="s">
        <v>7006</v>
      </c>
      <c r="N913" s="4"/>
      <c r="O913" s="4"/>
      <c r="P913" s="3">
        <v>3</v>
      </c>
      <c r="Q913" s="6" t="s">
        <v>7007</v>
      </c>
      <c r="S913" s="3" t="s">
        <v>236</v>
      </c>
      <c r="T913" s="3" t="s">
        <v>7010</v>
      </c>
      <c r="U913" s="3" t="s">
        <v>7009</v>
      </c>
      <c r="V913" s="3" t="s">
        <v>26</v>
      </c>
      <c r="W913" s="3" t="s">
        <v>2105</v>
      </c>
      <c r="Y913" s="3" t="s">
        <v>2168</v>
      </c>
      <c r="Z913" s="3" t="s">
        <v>2168</v>
      </c>
      <c r="AB913" s="6" t="s">
        <v>1837</v>
      </c>
      <c r="AC913" s="6" t="s">
        <v>7003</v>
      </c>
      <c r="AD913" t="s">
        <v>7008</v>
      </c>
      <c r="AE913" s="3" t="s">
        <v>7012</v>
      </c>
      <c r="AI913" s="3" t="s">
        <v>7014</v>
      </c>
      <c r="AJ913" s="3" t="s">
        <v>3260</v>
      </c>
      <c r="AL913"/>
      <c r="AO913">
        <v>12</v>
      </c>
      <c r="AP913" t="s">
        <v>7015</v>
      </c>
      <c r="AQ913">
        <v>60</v>
      </c>
      <c r="AR913" s="98" t="s">
        <v>2762</v>
      </c>
      <c r="AT913" s="98">
        <v>170</v>
      </c>
      <c r="AU913" s="98">
        <v>110</v>
      </c>
      <c r="AV913" s="98">
        <v>60</v>
      </c>
      <c r="AW913" s="98">
        <v>21.6</v>
      </c>
      <c r="AX913" s="98">
        <v>2.2999999999999998</v>
      </c>
      <c r="AY913" s="226" t="s">
        <v>7017</v>
      </c>
      <c r="AZ913" s="28" t="s">
        <v>7018</v>
      </c>
      <c r="BA913" s="28" t="s">
        <v>542</v>
      </c>
      <c r="BB913" s="28" t="s">
        <v>542</v>
      </c>
      <c r="BC913" s="28" t="s">
        <v>542</v>
      </c>
      <c r="BE913" s="28" t="s">
        <v>10</v>
      </c>
      <c r="BF913" s="28" t="s">
        <v>4891</v>
      </c>
      <c r="BH913" s="28" t="s">
        <v>2708</v>
      </c>
      <c r="BI913" s="28" t="s">
        <v>1529</v>
      </c>
      <c r="BK913" s="28" t="s">
        <v>1529</v>
      </c>
      <c r="BM913" s="28" t="s">
        <v>4891</v>
      </c>
      <c r="BR913" s="227" t="s">
        <v>8010</v>
      </c>
      <c r="BS913" s="227" t="str">
        <f t="shared" si="31"/>
        <v xml:space="preserve"> DEBQ-R     EDI-DT          EDE-Q-WSC</v>
      </c>
      <c r="BT913" s="28" t="s">
        <v>8011</v>
      </c>
      <c r="CE913" s="28" t="s">
        <v>8013</v>
      </c>
      <c r="CF913" s="28" t="s">
        <v>3246</v>
      </c>
      <c r="CH913" s="118" t="s">
        <v>8009</v>
      </c>
      <c r="FO913" s="3" t="s">
        <v>4126</v>
      </c>
      <c r="FQ913" s="3" t="s">
        <v>4126</v>
      </c>
      <c r="GP913" s="2"/>
      <c r="HO913" s="3" t="s">
        <v>542</v>
      </c>
      <c r="JZ913" t="s">
        <v>5538</v>
      </c>
      <c r="KA913" t="s">
        <v>5538</v>
      </c>
      <c r="KB913" s="135" t="s">
        <v>5538</v>
      </c>
      <c r="LU913" s="3" t="s">
        <v>4146</v>
      </c>
      <c r="LV913" s="3" t="s">
        <v>4146</v>
      </c>
      <c r="VI913" s="4"/>
      <c r="VJ913" s="4"/>
      <c r="XK913"/>
      <c r="XL913" s="6"/>
      <c r="XV913" t="s">
        <v>7015</v>
      </c>
    </row>
    <row r="914" spans="1:646" ht="33" hidden="1" customHeight="1" x14ac:dyDescent="0.2">
      <c r="A914" s="3" t="s">
        <v>2708</v>
      </c>
      <c r="K914" s="6">
        <v>204</v>
      </c>
      <c r="T914" s="3" t="s">
        <v>7011</v>
      </c>
      <c r="AE914" s="3" t="s">
        <v>7013</v>
      </c>
      <c r="AL914"/>
      <c r="AO914">
        <v>12</v>
      </c>
      <c r="AP914">
        <v>24</v>
      </c>
      <c r="AQ914">
        <v>60</v>
      </c>
      <c r="BS914" s="227" t="str">
        <f t="shared" si="31"/>
        <v xml:space="preserve">                </v>
      </c>
      <c r="GP914" s="2"/>
      <c r="VI914" s="4"/>
      <c r="VJ914" s="4"/>
      <c r="XK914"/>
      <c r="XL914" s="6"/>
      <c r="XV914">
        <v>24</v>
      </c>
    </row>
    <row r="915" spans="1:646" ht="33" hidden="1" customHeight="1" x14ac:dyDescent="0.2">
      <c r="A915" s="3" t="s">
        <v>2708</v>
      </c>
      <c r="K915" s="6">
        <v>204</v>
      </c>
      <c r="T915" s="3" t="s">
        <v>1013</v>
      </c>
      <c r="AL915"/>
      <c r="AO915"/>
      <c r="AP915"/>
      <c r="AQ915"/>
      <c r="BS915" s="227" t="str">
        <f t="shared" si="31"/>
        <v xml:space="preserve">                </v>
      </c>
      <c r="GP915" s="2"/>
      <c r="VI915" s="4"/>
      <c r="VJ915" s="4"/>
      <c r="XK915"/>
      <c r="XL915" s="6"/>
      <c r="XV915"/>
    </row>
    <row r="916" spans="1:646" ht="33" hidden="1" customHeight="1" x14ac:dyDescent="0.2">
      <c r="A916" s="3" t="s">
        <v>2708</v>
      </c>
      <c r="F916" s="4" t="s">
        <v>7258</v>
      </c>
      <c r="H916" s="80" t="s">
        <v>7277</v>
      </c>
      <c r="K916" s="6">
        <v>213</v>
      </c>
      <c r="M916" s="4" t="s">
        <v>7099</v>
      </c>
      <c r="N916" s="4"/>
      <c r="O916" s="4"/>
      <c r="P916" s="3">
        <v>2</v>
      </c>
      <c r="Q916" s="6" t="s">
        <v>7100</v>
      </c>
      <c r="S916" s="3" t="s">
        <v>236</v>
      </c>
      <c r="T916" s="3" t="s">
        <v>7101</v>
      </c>
      <c r="U916" s="3" t="s">
        <v>7104</v>
      </c>
      <c r="V916" s="3" t="s">
        <v>16</v>
      </c>
      <c r="W916" s="3" t="s">
        <v>2108</v>
      </c>
      <c r="Y916" s="3" t="s">
        <v>2227</v>
      </c>
      <c r="Z916" s="3" t="s">
        <v>2228</v>
      </c>
      <c r="AB916" s="6" t="s">
        <v>1837</v>
      </c>
      <c r="AC916" s="6" t="s">
        <v>7003</v>
      </c>
      <c r="AD916" s="3" t="s">
        <v>7105</v>
      </c>
      <c r="AE916" s="3" t="s">
        <v>7106</v>
      </c>
      <c r="AF916" s="3" t="s">
        <v>7107</v>
      </c>
      <c r="AI916" s="3" t="s">
        <v>7108</v>
      </c>
      <c r="AJ916" s="3" t="s">
        <v>542</v>
      </c>
      <c r="AL916"/>
      <c r="AO916">
        <v>24</v>
      </c>
      <c r="AP916" t="s">
        <v>7109</v>
      </c>
      <c r="AQ916" t="s">
        <v>7110</v>
      </c>
      <c r="AR916" s="98" t="s">
        <v>7111</v>
      </c>
      <c r="AT916" s="98">
        <v>253</v>
      </c>
      <c r="AU916" s="98">
        <v>253</v>
      </c>
      <c r="AV916" s="98">
        <v>0</v>
      </c>
      <c r="AW916" s="98">
        <v>16.32</v>
      </c>
      <c r="AX916" s="98">
        <v>0.78</v>
      </c>
      <c r="AY916" s="226" t="s">
        <v>7113</v>
      </c>
      <c r="AZ916" s="28">
        <v>21.81</v>
      </c>
      <c r="BA916" s="28" t="s">
        <v>7114</v>
      </c>
      <c r="BB916" s="28" t="s">
        <v>542</v>
      </c>
      <c r="BC916" s="28" t="s">
        <v>542</v>
      </c>
      <c r="BE916" s="28" t="s">
        <v>10</v>
      </c>
      <c r="BF916" s="28" t="s">
        <v>4891</v>
      </c>
      <c r="BI916" s="28" t="s">
        <v>1529</v>
      </c>
      <c r="BK916" s="28" t="s">
        <v>1529</v>
      </c>
      <c r="BM916" s="28" t="s">
        <v>4891</v>
      </c>
      <c r="BR916" s="227" t="s">
        <v>7276</v>
      </c>
      <c r="BS916" s="227" t="str">
        <f t="shared" si="31"/>
        <v xml:space="preserve">                </v>
      </c>
      <c r="BT916" s="28" t="s">
        <v>7276</v>
      </c>
      <c r="CH916" s="118" t="s">
        <v>7277</v>
      </c>
      <c r="GP916" s="2"/>
      <c r="HO916" s="3" t="s">
        <v>542</v>
      </c>
      <c r="VI916" s="4"/>
      <c r="VJ916" s="4"/>
      <c r="XK916"/>
      <c r="XL916" s="6"/>
      <c r="XU916" s="3" t="s">
        <v>7107</v>
      </c>
      <c r="XV916" t="s">
        <v>7109</v>
      </c>
    </row>
    <row r="917" spans="1:646" ht="33" hidden="1" customHeight="1" x14ac:dyDescent="0.2">
      <c r="A917" s="3" t="s">
        <v>2708</v>
      </c>
      <c r="F917" s="3"/>
      <c r="K917" s="6">
        <v>213</v>
      </c>
      <c r="T917" s="3" t="s">
        <v>7102</v>
      </c>
      <c r="AG917" s="6"/>
      <c r="AI917" s="3" t="s">
        <v>7103</v>
      </c>
      <c r="AJ917" s="3" t="s">
        <v>7112</v>
      </c>
      <c r="AL917"/>
      <c r="AO917"/>
      <c r="AP917"/>
      <c r="AQ917"/>
      <c r="AW917" s="98">
        <v>15.7</v>
      </c>
      <c r="AX917" s="98">
        <v>0.82</v>
      </c>
      <c r="AZ917" s="28">
        <v>21.44</v>
      </c>
      <c r="BS917" s="227" t="str">
        <f t="shared" si="31"/>
        <v xml:space="preserve">                </v>
      </c>
      <c r="GP917" s="2"/>
      <c r="VI917" s="4"/>
      <c r="VJ917" s="4"/>
      <c r="XK917"/>
      <c r="XL917" s="6"/>
      <c r="XV917"/>
    </row>
    <row r="918" spans="1:646" ht="33" hidden="1" customHeight="1" x14ac:dyDescent="0.2">
      <c r="A918" s="3" t="s">
        <v>2708</v>
      </c>
      <c r="F918" s="4" t="s">
        <v>7381</v>
      </c>
      <c r="I918" s="80" t="s">
        <v>7260</v>
      </c>
      <c r="K918" s="6">
        <v>217</v>
      </c>
      <c r="M918" s="4" t="s">
        <v>7155</v>
      </c>
      <c r="N918" s="4"/>
      <c r="O918" s="4"/>
      <c r="P918" s="3">
        <v>2</v>
      </c>
      <c r="Q918" s="6" t="s">
        <v>7156</v>
      </c>
      <c r="S918" s="3" t="s">
        <v>75</v>
      </c>
      <c r="T918" s="3" t="s">
        <v>7157</v>
      </c>
      <c r="U918" s="3" t="s">
        <v>7162</v>
      </c>
      <c r="V918" s="3" t="s">
        <v>7161</v>
      </c>
      <c r="W918" s="3" t="s">
        <v>2108</v>
      </c>
      <c r="Y918" s="3" t="s">
        <v>2226</v>
      </c>
      <c r="Z918" s="3" t="s">
        <v>2236</v>
      </c>
      <c r="AB918" s="6" t="s">
        <v>1837</v>
      </c>
      <c r="AC918" s="6" t="s">
        <v>7003</v>
      </c>
      <c r="AD918" s="3" t="s">
        <v>7163</v>
      </c>
      <c r="AE918" s="3" t="s">
        <v>7160</v>
      </c>
      <c r="AF918" s="3" t="s">
        <v>7164</v>
      </c>
      <c r="AG918" s="6"/>
      <c r="AI918" s="3" t="s">
        <v>7158</v>
      </c>
      <c r="AJ918" s="3" t="s">
        <v>542</v>
      </c>
      <c r="AL918"/>
      <c r="AO918">
        <v>10</v>
      </c>
      <c r="AP918">
        <v>10</v>
      </c>
      <c r="AQ918">
        <v>90</v>
      </c>
      <c r="AR918" s="98" t="s">
        <v>7165</v>
      </c>
      <c r="AT918" s="98">
        <v>371</v>
      </c>
      <c r="AU918" s="98">
        <v>174</v>
      </c>
      <c r="AV918" s="98">
        <v>197</v>
      </c>
      <c r="AW918" s="98">
        <v>14.72</v>
      </c>
      <c r="AX918" s="98">
        <v>1.95</v>
      </c>
      <c r="AY918" s="226" t="s">
        <v>7166</v>
      </c>
      <c r="AZ918" s="28" t="s">
        <v>557</v>
      </c>
      <c r="BA918" s="28" t="s">
        <v>542</v>
      </c>
      <c r="BB918" s="28" t="s">
        <v>542</v>
      </c>
      <c r="BC918" s="28" t="s">
        <v>542</v>
      </c>
      <c r="BE918" s="28" t="s">
        <v>10</v>
      </c>
      <c r="BF918" s="28" t="s">
        <v>49</v>
      </c>
      <c r="BI918" s="28" t="s">
        <v>1529</v>
      </c>
      <c r="BK918" s="28" t="s">
        <v>1529</v>
      </c>
      <c r="BR918" s="227" t="s">
        <v>7259</v>
      </c>
      <c r="BS918" s="227" t="str">
        <f t="shared" si="31"/>
        <v xml:space="preserve">                </v>
      </c>
      <c r="BT918" s="28" t="s">
        <v>7259</v>
      </c>
      <c r="CI918" s="118" t="s">
        <v>7260</v>
      </c>
      <c r="CL918" s="28">
        <v>186</v>
      </c>
      <c r="CM918" s="28">
        <v>186</v>
      </c>
      <c r="GP918" s="2"/>
      <c r="HO918" s="3" t="s">
        <v>542</v>
      </c>
      <c r="VI918" s="4"/>
      <c r="VJ918" s="4"/>
      <c r="XK918"/>
      <c r="XL918" s="6"/>
      <c r="XU918" s="3" t="s">
        <v>7164</v>
      </c>
      <c r="XV918">
        <v>10</v>
      </c>
    </row>
    <row r="919" spans="1:646" ht="33" hidden="1" customHeight="1" x14ac:dyDescent="0.2">
      <c r="A919" s="3" t="s">
        <v>2708</v>
      </c>
      <c r="K919" s="6">
        <v>217</v>
      </c>
      <c r="T919" s="3" t="s">
        <v>1428</v>
      </c>
      <c r="AG919" s="6"/>
      <c r="AI919" s="3" t="s">
        <v>7159</v>
      </c>
      <c r="AL919"/>
      <c r="AO919"/>
      <c r="AP919"/>
      <c r="AQ919"/>
      <c r="AW919" s="98">
        <v>14.99</v>
      </c>
      <c r="AX919" s="98">
        <v>1.8</v>
      </c>
      <c r="BS919" s="227" t="str">
        <f t="shared" si="31"/>
        <v xml:space="preserve">                </v>
      </c>
      <c r="CL919" s="28">
        <v>185</v>
      </c>
      <c r="CM919" s="28">
        <v>185</v>
      </c>
      <c r="GP919" s="2"/>
      <c r="VI919" s="4"/>
      <c r="VJ919" s="4"/>
      <c r="XK919"/>
      <c r="XL919" s="6"/>
      <c r="XV919"/>
    </row>
    <row r="920" spans="1:646" ht="33" hidden="1" customHeight="1" x14ac:dyDescent="0.2">
      <c r="AG920" s="6"/>
      <c r="GP920" s="2"/>
    </row>
    <row r="921" spans="1:646" ht="33" hidden="1" customHeight="1" x14ac:dyDescent="0.2">
      <c r="A921" s="15"/>
      <c r="B921" s="15"/>
      <c r="C921" s="15"/>
      <c r="D921" s="15"/>
      <c r="E921" s="15"/>
      <c r="F921" s="154" t="s">
        <v>7380</v>
      </c>
      <c r="K921" s="16"/>
      <c r="L921" s="16"/>
      <c r="M921" s="15"/>
      <c r="N921" s="15"/>
      <c r="O921" s="15"/>
      <c r="AG921" s="6"/>
      <c r="AL921"/>
      <c r="AO921"/>
      <c r="AP921"/>
      <c r="AQ921"/>
      <c r="CK921" s="231"/>
      <c r="CM921" s="112"/>
      <c r="CO921" s="123"/>
      <c r="CQ921" s="123"/>
      <c r="CZ921" s="121"/>
      <c r="DA921" s="121"/>
      <c r="GP921" s="2"/>
      <c r="VI921" s="6"/>
      <c r="VJ921" s="6"/>
      <c r="XK921"/>
      <c r="XL921" s="6"/>
      <c r="XV921"/>
    </row>
    <row r="922" spans="1:646" ht="33" hidden="1" customHeight="1" x14ac:dyDescent="0.2">
      <c r="A922" s="3" t="s">
        <v>4232</v>
      </c>
      <c r="F922" s="4" t="s">
        <v>7379</v>
      </c>
      <c r="K922" s="6">
        <v>900</v>
      </c>
      <c r="M922" s="141" t="s">
        <v>7378</v>
      </c>
      <c r="N922" s="141"/>
      <c r="O922" s="141"/>
      <c r="Q922" s="6" t="s">
        <v>7328</v>
      </c>
      <c r="GP922" s="2"/>
    </row>
    <row r="923" spans="1:646" ht="33" hidden="1" customHeight="1" x14ac:dyDescent="0.2">
      <c r="A923" s="3" t="s">
        <v>4232</v>
      </c>
      <c r="F923" s="4" t="s">
        <v>7350</v>
      </c>
      <c r="K923" s="6">
        <v>903</v>
      </c>
      <c r="M923" s="8" t="s">
        <v>7349</v>
      </c>
      <c r="N923" s="8"/>
      <c r="O923" s="8"/>
      <c r="Q923" s="6" t="s">
        <v>7347</v>
      </c>
      <c r="AL923"/>
      <c r="AO923"/>
      <c r="AP923"/>
      <c r="AQ923"/>
      <c r="BH923" s="28" t="s">
        <v>4232</v>
      </c>
      <c r="BQ923" s="28" t="s">
        <v>4232</v>
      </c>
      <c r="BS923" s="227" t="str">
        <f t="shared" ref="BS923:BS934" si="32">DD923&amp;" "&amp;FO923&amp;" "&amp;EJ923&amp;" "&amp;HZ923&amp;" "&amp;IZ923&amp;" "&amp;KW923&amp;" "&amp;LU923&amp;" "&amp;MS923&amp;" "&amp;NP923&amp;" "&amp;OO923&amp;" "&amp;PL923&amp;" "&amp;QK923&amp;" "&amp;RM923&amp;" "&amp;SI923&amp;" "&amp;TE923&amp;" "&amp;UE923&amp;" "&amp;JZ923</f>
        <v xml:space="preserve">                </v>
      </c>
      <c r="GP923" s="2"/>
      <c r="VI923" s="4"/>
      <c r="VJ923" s="4"/>
      <c r="XK923"/>
      <c r="XL923" s="6"/>
      <c r="XV923"/>
    </row>
    <row r="924" spans="1:646" ht="33" hidden="1" customHeight="1" x14ac:dyDescent="0.2">
      <c r="A924" s="3" t="s">
        <v>4232</v>
      </c>
      <c r="F924" s="4" t="s">
        <v>7344</v>
      </c>
      <c r="I924" s="80" t="s">
        <v>7344</v>
      </c>
      <c r="K924" s="6">
        <v>904</v>
      </c>
      <c r="M924" s="8" t="s">
        <v>7348</v>
      </c>
      <c r="N924" s="8"/>
      <c r="O924" s="8"/>
      <c r="Q924" s="6" t="s">
        <v>7347</v>
      </c>
      <c r="T924" s="3" t="s">
        <v>984</v>
      </c>
      <c r="AL924"/>
      <c r="AO924"/>
      <c r="AP924"/>
      <c r="AQ924"/>
      <c r="AT924" s="98">
        <v>1316</v>
      </c>
      <c r="AU924" s="98">
        <v>840</v>
      </c>
      <c r="AV924" s="98">
        <v>476</v>
      </c>
      <c r="AW924" s="98">
        <v>13.21</v>
      </c>
      <c r="AX924" s="98">
        <v>0.68</v>
      </c>
      <c r="BH924" s="28" t="s">
        <v>4232</v>
      </c>
      <c r="BQ924" s="28" t="s">
        <v>4232</v>
      </c>
      <c r="BR924" s="227" t="s">
        <v>7346</v>
      </c>
      <c r="BS924" s="227" t="str">
        <f t="shared" si="32"/>
        <v xml:space="preserve">                </v>
      </c>
      <c r="BT924" s="28" t="s">
        <v>7346</v>
      </c>
      <c r="CF924" s="28" t="s">
        <v>7345</v>
      </c>
      <c r="CI924" s="118" t="s">
        <v>7344</v>
      </c>
      <c r="CK924" s="28" t="s">
        <v>7343</v>
      </c>
      <c r="CL924" s="28" t="s">
        <v>2555</v>
      </c>
      <c r="CM924" s="28" t="s">
        <v>2555</v>
      </c>
      <c r="CN924" s="3" t="s">
        <v>4891</v>
      </c>
      <c r="CO924" s="3" t="s">
        <v>2555</v>
      </c>
      <c r="CP924" s="3" t="s">
        <v>515</v>
      </c>
      <c r="CQ924" s="3" t="s">
        <v>2555</v>
      </c>
      <c r="CZ924" s="65" t="s">
        <v>2555</v>
      </c>
      <c r="DA924" s="65" t="s">
        <v>2555</v>
      </c>
      <c r="GP924" s="2"/>
      <c r="VI924" s="4"/>
      <c r="VJ924" s="4"/>
      <c r="XK924"/>
      <c r="XL924" s="6"/>
      <c r="XV924"/>
    </row>
    <row r="925" spans="1:646" ht="33" hidden="1" customHeight="1" x14ac:dyDescent="0.2">
      <c r="A925" s="3" t="s">
        <v>4232</v>
      </c>
      <c r="K925" s="6">
        <v>904</v>
      </c>
      <c r="T925" s="3" t="s">
        <v>1176</v>
      </c>
      <c r="AL925"/>
      <c r="AO925"/>
      <c r="AP925"/>
      <c r="AQ925"/>
      <c r="BH925" s="28" t="s">
        <v>4232</v>
      </c>
      <c r="BQ925" s="28" t="s">
        <v>4232</v>
      </c>
      <c r="BS925" s="227" t="str">
        <f t="shared" si="32"/>
        <v xml:space="preserve">                </v>
      </c>
      <c r="CL925" s="28" t="s">
        <v>2555</v>
      </c>
      <c r="CM925" s="28" t="s">
        <v>2555</v>
      </c>
      <c r="CN925" s="3" t="s">
        <v>4891</v>
      </c>
      <c r="CO925" s="3" t="s">
        <v>2555</v>
      </c>
      <c r="CP925" s="3" t="s">
        <v>515</v>
      </c>
      <c r="CQ925" s="3" t="s">
        <v>2555</v>
      </c>
      <c r="CZ925" s="65" t="s">
        <v>2555</v>
      </c>
      <c r="DA925" s="65" t="s">
        <v>2555</v>
      </c>
      <c r="GP925" s="2"/>
      <c r="VI925" s="4"/>
      <c r="VJ925" s="4"/>
      <c r="XK925"/>
      <c r="XL925" s="6"/>
      <c r="XV925"/>
    </row>
    <row r="926" spans="1:646" ht="33" hidden="1" customHeight="1" x14ac:dyDescent="0.2">
      <c r="A926" s="3" t="s">
        <v>4232</v>
      </c>
      <c r="K926" s="6">
        <v>904</v>
      </c>
      <c r="T926" s="3" t="s">
        <v>3674</v>
      </c>
      <c r="AG926" s="6"/>
      <c r="AL926"/>
      <c r="AO926"/>
      <c r="AP926"/>
      <c r="AQ926"/>
      <c r="BH926" s="28" t="s">
        <v>4232</v>
      </c>
      <c r="BQ926" s="28" t="s">
        <v>4232</v>
      </c>
      <c r="BS926" s="227" t="str">
        <f t="shared" si="32"/>
        <v xml:space="preserve">                </v>
      </c>
      <c r="CL926" s="28" t="s">
        <v>2555</v>
      </c>
      <c r="CM926" s="28" t="s">
        <v>2555</v>
      </c>
      <c r="CN926" s="3" t="s">
        <v>4891</v>
      </c>
      <c r="CO926" s="3" t="s">
        <v>2555</v>
      </c>
      <c r="CP926" s="3" t="s">
        <v>515</v>
      </c>
      <c r="CQ926" s="3" t="s">
        <v>2555</v>
      </c>
      <c r="CZ926" s="65" t="s">
        <v>2555</v>
      </c>
      <c r="DA926" s="65" t="s">
        <v>2555</v>
      </c>
      <c r="GP926" s="2"/>
      <c r="VI926" s="4"/>
      <c r="VJ926" s="4"/>
      <c r="XK926"/>
      <c r="XL926" s="6"/>
      <c r="XV926"/>
    </row>
    <row r="927" spans="1:646" ht="33" hidden="1" customHeight="1" x14ac:dyDescent="0.2">
      <c r="A927" s="3" t="s">
        <v>4232</v>
      </c>
      <c r="K927" s="6">
        <v>904</v>
      </c>
      <c r="T927" s="3" t="s">
        <v>1013</v>
      </c>
      <c r="AL927"/>
      <c r="AO927"/>
      <c r="AP927"/>
      <c r="AQ927"/>
      <c r="BH927" s="28" t="s">
        <v>4232</v>
      </c>
      <c r="BQ927" s="28" t="s">
        <v>4232</v>
      </c>
      <c r="BS927" s="227" t="str">
        <f t="shared" si="32"/>
        <v xml:space="preserve">                </v>
      </c>
      <c r="CL927" s="28" t="s">
        <v>2555</v>
      </c>
      <c r="CM927" s="28" t="s">
        <v>2555</v>
      </c>
      <c r="CN927" s="3" t="s">
        <v>4891</v>
      </c>
      <c r="CO927" s="3" t="s">
        <v>2555</v>
      </c>
      <c r="CP927" s="3" t="s">
        <v>515</v>
      </c>
      <c r="CQ927" s="3" t="s">
        <v>2555</v>
      </c>
      <c r="CZ927" s="65" t="s">
        <v>2555</v>
      </c>
      <c r="DA927" s="65" t="s">
        <v>2555</v>
      </c>
      <c r="GP927" s="2"/>
      <c r="VI927" s="4"/>
      <c r="VJ927" s="4"/>
      <c r="XK927"/>
      <c r="XL927" s="6"/>
      <c r="XV927"/>
    </row>
    <row r="928" spans="1:646" ht="33" hidden="1" customHeight="1" x14ac:dyDescent="0.2">
      <c r="A928" s="3" t="s">
        <v>4232</v>
      </c>
      <c r="F928" s="4" t="s">
        <v>7342</v>
      </c>
      <c r="K928" s="6">
        <v>905</v>
      </c>
      <c r="M928" s="8" t="s">
        <v>7341</v>
      </c>
      <c r="N928" s="8"/>
      <c r="O928" s="8"/>
      <c r="Q928" s="6" t="s">
        <v>2352</v>
      </c>
      <c r="S928" s="3" t="s">
        <v>7340</v>
      </c>
      <c r="T928" s="3" t="s">
        <v>7339</v>
      </c>
      <c r="U928" s="3" t="s">
        <v>7338</v>
      </c>
      <c r="V928" s="3" t="s">
        <v>7337</v>
      </c>
      <c r="W928" s="3" t="s">
        <v>2108</v>
      </c>
      <c r="Y928" s="3" t="s">
        <v>7336</v>
      </c>
      <c r="Z928" s="3" t="s">
        <v>7335</v>
      </c>
      <c r="AL928"/>
      <c r="AO928"/>
      <c r="AP928"/>
      <c r="AQ928"/>
      <c r="AT928" s="98">
        <v>509</v>
      </c>
      <c r="AU928" s="98">
        <v>509</v>
      </c>
      <c r="AV928" s="98">
        <v>0</v>
      </c>
      <c r="AW928" s="98">
        <v>15.39</v>
      </c>
      <c r="AX928" s="98">
        <v>1.3</v>
      </c>
      <c r="BH928" s="28" t="s">
        <v>4232</v>
      </c>
      <c r="BQ928" s="28" t="s">
        <v>4455</v>
      </c>
      <c r="BR928" s="227" t="s">
        <v>7334</v>
      </c>
      <c r="BS928" s="227" t="str">
        <f t="shared" si="32"/>
        <v xml:space="preserve">                </v>
      </c>
      <c r="BT928" s="112" t="s">
        <v>7333</v>
      </c>
      <c r="BU928" s="112"/>
      <c r="BV928" s="112"/>
      <c r="BW928" s="112"/>
      <c r="BX928" s="112"/>
      <c r="BY928" s="112"/>
      <c r="BZ928" s="112"/>
      <c r="CA928" s="112"/>
      <c r="CB928" s="112"/>
      <c r="CC928" s="112"/>
      <c r="CD928" s="112"/>
      <c r="CE928" s="28" t="s">
        <v>4463</v>
      </c>
      <c r="CK928" s="231" t="s">
        <v>7332</v>
      </c>
      <c r="CL928" s="28">
        <v>230</v>
      </c>
      <c r="CM928" s="28">
        <v>230</v>
      </c>
      <c r="CN928" s="3" t="s">
        <v>163</v>
      </c>
      <c r="CO928" s="3">
        <v>230</v>
      </c>
      <c r="CQ928" s="120"/>
      <c r="CX928" s="65">
        <v>230</v>
      </c>
      <c r="GP928" s="2"/>
      <c r="VI928" s="6"/>
      <c r="VJ928" s="6"/>
      <c r="XK928"/>
      <c r="XL928" s="6"/>
      <c r="XV928"/>
    </row>
    <row r="929" spans="1:686" ht="33" hidden="1" customHeight="1" x14ac:dyDescent="0.2">
      <c r="A929" s="3" t="s">
        <v>4232</v>
      </c>
      <c r="K929" s="6">
        <v>905</v>
      </c>
      <c r="T929" s="3" t="s">
        <v>7331</v>
      </c>
      <c r="AL929"/>
      <c r="AO929"/>
      <c r="AP929"/>
      <c r="AQ929"/>
      <c r="BH929" s="28" t="s">
        <v>4232</v>
      </c>
      <c r="BQ929" s="28" t="s">
        <v>4455</v>
      </c>
      <c r="BS929" s="227" t="str">
        <f t="shared" si="32"/>
        <v xml:space="preserve">                </v>
      </c>
      <c r="CK929" s="231"/>
      <c r="CL929" s="28">
        <v>279</v>
      </c>
      <c r="CM929" s="28">
        <v>279</v>
      </c>
      <c r="CO929" s="3">
        <v>279</v>
      </c>
      <c r="CQ929" s="120"/>
      <c r="CX929" s="65">
        <v>279</v>
      </c>
      <c r="GP929" s="2"/>
      <c r="VI929" s="6"/>
      <c r="VJ929" s="6"/>
      <c r="XK929"/>
      <c r="XL929" s="6"/>
      <c r="XV929"/>
    </row>
    <row r="930" spans="1:686" ht="33" hidden="1" customHeight="1" x14ac:dyDescent="0.2">
      <c r="A930" s="3" t="s">
        <v>4232</v>
      </c>
      <c r="F930" s="4" t="s">
        <v>7305</v>
      </c>
      <c r="K930" s="6">
        <v>909</v>
      </c>
      <c r="M930" s="8" t="s">
        <v>7304</v>
      </c>
      <c r="N930" s="8"/>
      <c r="O930" s="8"/>
      <c r="Q930" s="6" t="s">
        <v>2346</v>
      </c>
      <c r="S930" s="3" t="s">
        <v>7303</v>
      </c>
      <c r="T930" s="3" t="s">
        <v>3471</v>
      </c>
      <c r="U930" s="3" t="s">
        <v>49</v>
      </c>
      <c r="V930" s="3" t="s">
        <v>49</v>
      </c>
      <c r="W930" s="3" t="s">
        <v>2108</v>
      </c>
      <c r="Y930" s="3" t="s">
        <v>2226</v>
      </c>
      <c r="Z930" s="3" t="s">
        <v>2236</v>
      </c>
      <c r="AC930" s="6" t="s">
        <v>1837</v>
      </c>
      <c r="AD930" s="3" t="s">
        <v>7302</v>
      </c>
      <c r="AE930" s="3" t="s">
        <v>3471</v>
      </c>
      <c r="AF930" s="3" t="s">
        <v>3471</v>
      </c>
      <c r="AH930" s="3" t="s">
        <v>7297</v>
      </c>
      <c r="AI930" s="3" t="s">
        <v>7301</v>
      </c>
      <c r="AJ930" s="3" t="s">
        <v>6620</v>
      </c>
      <c r="AL930" s="3" t="s">
        <v>7300</v>
      </c>
      <c r="AO930" s="28" t="s">
        <v>7287</v>
      </c>
      <c r="AP930">
        <v>10</v>
      </c>
      <c r="AQ930">
        <v>60</v>
      </c>
      <c r="AR930" s="98" t="s">
        <v>3247</v>
      </c>
      <c r="AT930" s="98">
        <v>178</v>
      </c>
      <c r="AU930" s="98">
        <v>103</v>
      </c>
      <c r="AV930" s="98">
        <v>75</v>
      </c>
      <c r="AW930" s="98">
        <v>13.3</v>
      </c>
      <c r="AX930" s="98">
        <v>0.5</v>
      </c>
      <c r="AY930" s="226" t="s">
        <v>7299</v>
      </c>
      <c r="AZ930" s="28" t="s">
        <v>670</v>
      </c>
      <c r="BA930" s="28" t="s">
        <v>1757</v>
      </c>
      <c r="BB930" s="28" t="s">
        <v>1757</v>
      </c>
      <c r="BC930" s="28" t="s">
        <v>1757</v>
      </c>
      <c r="BD930" s="28" t="s">
        <v>2104</v>
      </c>
      <c r="BE930" s="28" t="s">
        <v>7298</v>
      </c>
      <c r="BF930" s="28" t="s">
        <v>7297</v>
      </c>
      <c r="BH930" s="28" t="s">
        <v>4232</v>
      </c>
      <c r="BI930" s="28" t="s">
        <v>1529</v>
      </c>
      <c r="BK930" s="28" t="s">
        <v>7296</v>
      </c>
      <c r="BL930" s="249"/>
      <c r="BM930" s="28" t="s">
        <v>7295</v>
      </c>
      <c r="BN930" s="28">
        <v>15</v>
      </c>
      <c r="BQ930" s="28" t="s">
        <v>4455</v>
      </c>
      <c r="BR930" s="227" t="s">
        <v>7294</v>
      </c>
      <c r="BS930" s="227" t="str">
        <f t="shared" si="32"/>
        <v xml:space="preserve">       BMI         </v>
      </c>
      <c r="BT930" s="28" t="s">
        <v>7293</v>
      </c>
      <c r="CE930" s="28" t="s">
        <v>4463</v>
      </c>
      <c r="CK930" s="231" t="s">
        <v>4594</v>
      </c>
      <c r="CL930" s="28">
        <v>26</v>
      </c>
      <c r="CM930" s="28">
        <v>24</v>
      </c>
      <c r="CN930" s="3" t="s">
        <v>4465</v>
      </c>
      <c r="CO930" s="120">
        <v>22</v>
      </c>
      <c r="CP930" s="3" t="s">
        <v>7292</v>
      </c>
      <c r="CQ930" s="120">
        <v>21</v>
      </c>
      <c r="DA930" s="65">
        <v>22</v>
      </c>
      <c r="DB930" s="65">
        <v>21</v>
      </c>
      <c r="GP930" s="2"/>
      <c r="HO930" s="3" t="s">
        <v>1757</v>
      </c>
      <c r="MS930" s="3" t="s">
        <v>4104</v>
      </c>
      <c r="MT930" s="3" t="s">
        <v>4104</v>
      </c>
      <c r="MU930" s="29">
        <v>22.3</v>
      </c>
      <c r="MV930" s="29">
        <v>3.5</v>
      </c>
      <c r="VF930" s="3" t="s">
        <v>4699</v>
      </c>
      <c r="VG930" s="3" t="s">
        <v>3247</v>
      </c>
      <c r="VI930" s="6"/>
      <c r="VJ930" s="6"/>
      <c r="VK930" s="3" t="s">
        <v>4232</v>
      </c>
      <c r="XK930"/>
      <c r="XL930" s="6"/>
      <c r="XU930" s="3" t="s">
        <v>3471</v>
      </c>
      <c r="XV930">
        <v>10</v>
      </c>
    </row>
    <row r="931" spans="1:686" ht="33" hidden="1" customHeight="1" x14ac:dyDescent="0.2">
      <c r="A931" s="3" t="s">
        <v>4232</v>
      </c>
      <c r="F931" s="3"/>
      <c r="K931" s="6">
        <v>909</v>
      </c>
      <c r="T931" s="3" t="s">
        <v>7290</v>
      </c>
      <c r="AD931" s="3" t="s">
        <v>7291</v>
      </c>
      <c r="AE931" s="3" t="s">
        <v>7290</v>
      </c>
      <c r="AH931" s="3" t="s">
        <v>1757</v>
      </c>
      <c r="AI931" s="3" t="s">
        <v>7289</v>
      </c>
      <c r="AJ931" s="3" t="s">
        <v>3246</v>
      </c>
      <c r="AL931" s="3" t="s">
        <v>7288</v>
      </c>
      <c r="AO931" s="28" t="s">
        <v>7287</v>
      </c>
      <c r="AP931">
        <v>10</v>
      </c>
      <c r="AQ931">
        <v>60</v>
      </c>
      <c r="BH931" s="28" t="s">
        <v>4232</v>
      </c>
      <c r="BQ931" s="28" t="s">
        <v>4455</v>
      </c>
      <c r="BS931" s="227" t="str">
        <f t="shared" si="32"/>
        <v xml:space="preserve">                </v>
      </c>
      <c r="CK931" s="231"/>
      <c r="CL931" s="28">
        <v>25</v>
      </c>
      <c r="CM931" s="28">
        <v>24</v>
      </c>
      <c r="CO931" s="120">
        <v>24</v>
      </c>
      <c r="CQ931" s="120">
        <v>23</v>
      </c>
      <c r="DA931" s="65">
        <v>24</v>
      </c>
      <c r="DB931" s="65">
        <v>23</v>
      </c>
      <c r="GP931" s="2"/>
      <c r="MU931" s="29">
        <v>19.7</v>
      </c>
      <c r="MV931" s="29">
        <v>3.4</v>
      </c>
      <c r="VF931" s="3" t="s">
        <v>4699</v>
      </c>
      <c r="VI931" s="6"/>
      <c r="VJ931" s="6"/>
      <c r="VK931" s="3" t="s">
        <v>4232</v>
      </c>
      <c r="XK931"/>
      <c r="XL931" s="6"/>
      <c r="XV931">
        <v>10</v>
      </c>
    </row>
    <row r="932" spans="1:686" ht="33" hidden="1" customHeight="1" x14ac:dyDescent="0.2">
      <c r="A932" s="3" t="s">
        <v>4232</v>
      </c>
      <c r="F932" s="3"/>
      <c r="K932" s="6">
        <v>909</v>
      </c>
      <c r="T932" s="3" t="s">
        <v>1543</v>
      </c>
      <c r="AE932" s="3" t="s">
        <v>1543</v>
      </c>
      <c r="AO932"/>
      <c r="AP932"/>
      <c r="AQ932"/>
      <c r="BH932" s="28" t="s">
        <v>4232</v>
      </c>
      <c r="BQ932" s="28" t="s">
        <v>4455</v>
      </c>
      <c r="BS932" s="227" t="str">
        <f t="shared" si="32"/>
        <v xml:space="preserve">                </v>
      </c>
      <c r="CK932" s="231"/>
      <c r="CL932" s="28">
        <v>110</v>
      </c>
      <c r="CM932" s="28">
        <v>100</v>
      </c>
      <c r="CO932" s="120">
        <v>90</v>
      </c>
      <c r="CQ932" s="120">
        <v>87</v>
      </c>
      <c r="DA932" s="65">
        <v>90</v>
      </c>
      <c r="DB932" s="65">
        <v>87</v>
      </c>
      <c r="GP932" s="2"/>
      <c r="MU932" s="29">
        <v>19.7</v>
      </c>
      <c r="MV932" s="29">
        <v>3</v>
      </c>
      <c r="VF932" s="3" t="s">
        <v>5035</v>
      </c>
      <c r="VI932" s="6"/>
      <c r="VJ932" s="6"/>
      <c r="VK932" s="3" t="s">
        <v>4232</v>
      </c>
      <c r="XK932"/>
      <c r="XL932" s="6"/>
      <c r="XV932"/>
    </row>
    <row r="933" spans="1:686" ht="33" hidden="1" customHeight="1" x14ac:dyDescent="0.2">
      <c r="A933" s="3" t="s">
        <v>4232</v>
      </c>
      <c r="F933" s="4" t="s">
        <v>7286</v>
      </c>
      <c r="K933" s="6">
        <v>910</v>
      </c>
      <c r="M933" s="8" t="s">
        <v>7285</v>
      </c>
      <c r="N933" s="8"/>
      <c r="O933" s="8"/>
      <c r="BS933" s="227" t="str">
        <f t="shared" si="32"/>
        <v xml:space="preserve">                </v>
      </c>
      <c r="GP933" s="2"/>
    </row>
    <row r="934" spans="1:686" ht="33" hidden="1" customHeight="1" x14ac:dyDescent="0.2">
      <c r="A934" s="3" t="s">
        <v>4232</v>
      </c>
      <c r="K934" s="6">
        <v>910</v>
      </c>
      <c r="AG934" s="6"/>
      <c r="BS934" s="227" t="str">
        <f t="shared" si="32"/>
        <v xml:space="preserve">                </v>
      </c>
      <c r="GP934" s="2"/>
    </row>
    <row r="935" spans="1:686" ht="33" hidden="1" customHeight="1" x14ac:dyDescent="0.2">
      <c r="A935" s="3" t="s">
        <v>4232</v>
      </c>
      <c r="F935" s="4" t="s">
        <v>7284</v>
      </c>
      <c r="K935" s="6">
        <v>911</v>
      </c>
      <c r="M935" s="8" t="s">
        <v>7283</v>
      </c>
      <c r="N935" s="8"/>
      <c r="O935" s="8"/>
      <c r="Q935" s="6" t="s">
        <v>7282</v>
      </c>
      <c r="GP935" s="2"/>
    </row>
    <row r="936" spans="1:686" ht="33" hidden="1" customHeight="1" x14ac:dyDescent="0.2">
      <c r="F936" s="4" t="s">
        <v>7281</v>
      </c>
      <c r="K936" s="6">
        <v>912</v>
      </c>
      <c r="M936" s="119" t="s">
        <v>7280</v>
      </c>
      <c r="N936" s="119"/>
      <c r="O936" s="119"/>
      <c r="GP936" s="2"/>
    </row>
    <row r="937" spans="1:686" ht="33" hidden="1" customHeight="1" x14ac:dyDescent="0.2">
      <c r="GP937" s="2"/>
    </row>
    <row r="938" spans="1:686" ht="33" hidden="1" customHeight="1" x14ac:dyDescent="0.2">
      <c r="GP938" s="2"/>
    </row>
    <row r="939" spans="1:686" ht="33" hidden="1" customHeight="1" x14ac:dyDescent="0.2">
      <c r="A939" s="8"/>
      <c r="B939" s="8"/>
      <c r="C939" s="8"/>
      <c r="D939" s="8"/>
      <c r="E939" s="8"/>
      <c r="F939" s="155" t="s">
        <v>9326</v>
      </c>
      <c r="K939" s="18"/>
      <c r="L939" s="18"/>
      <c r="M939" s="8"/>
      <c r="N939" s="8"/>
      <c r="O939" s="8"/>
      <c r="AL939"/>
      <c r="AO939"/>
      <c r="AP939"/>
      <c r="AQ939"/>
      <c r="BS939" s="227" t="str">
        <f t="shared" ref="BS939:BS970" si="33">DD939&amp;" "&amp;FO939&amp;" "&amp;EJ939&amp;" "&amp;HZ939&amp;" "&amp;IZ939&amp;" "&amp;KW939&amp;" "&amp;LU939&amp;" "&amp;MS939&amp;" "&amp;NP939&amp;" "&amp;OO939&amp;" "&amp;PL939&amp;" "&amp;QK939&amp;" "&amp;RM939&amp;" "&amp;SI939&amp;" "&amp;TE939&amp;" "&amp;UE939&amp;" "&amp;JZ939</f>
        <v xml:space="preserve">                </v>
      </c>
      <c r="GP939" s="2"/>
      <c r="VF939"/>
      <c r="VG939"/>
      <c r="VH939"/>
      <c r="VI939"/>
      <c r="VJ939"/>
      <c r="XK939"/>
      <c r="XV939"/>
    </row>
    <row r="940" spans="1:686" ht="33" hidden="1" customHeight="1" x14ac:dyDescent="0.2">
      <c r="F940" s="1"/>
      <c r="AG940" s="6"/>
      <c r="AL940"/>
      <c r="AO940"/>
      <c r="AP940"/>
      <c r="AQ940"/>
      <c r="BS940" s="227" t="str">
        <f t="shared" si="33"/>
        <v xml:space="preserve">                </v>
      </c>
      <c r="GP940" s="2"/>
      <c r="VF940"/>
      <c r="VG940"/>
      <c r="VH940"/>
      <c r="VI940"/>
      <c r="VJ940"/>
      <c r="XK940"/>
      <c r="XV940"/>
    </row>
    <row r="941" spans="1:686" ht="33" hidden="1" customHeight="1" x14ac:dyDescent="0.2">
      <c r="A941" s="6"/>
      <c r="B941" s="6"/>
      <c r="C941" s="6"/>
      <c r="D941" s="6"/>
      <c r="E941" s="6"/>
      <c r="F941" s="4" t="s">
        <v>2000</v>
      </c>
      <c r="G941" s="85"/>
      <c r="H941" s="85"/>
      <c r="I941" s="85"/>
      <c r="J941" s="83"/>
      <c r="M941" s="6"/>
      <c r="N941" s="6"/>
      <c r="O941" s="6"/>
      <c r="P941" s="6"/>
      <c r="Q941" s="10"/>
      <c r="R941" s="6"/>
      <c r="S941" s="6"/>
      <c r="T941" s="11"/>
      <c r="V941" s="6"/>
      <c r="W941" s="6"/>
      <c r="X941" s="10"/>
      <c r="Y941" s="6"/>
      <c r="Z941" s="6"/>
      <c r="AA941" s="6"/>
      <c r="AD941" s="6"/>
      <c r="AE941" s="6"/>
      <c r="AF941" s="6"/>
      <c r="AH941" s="6"/>
      <c r="AI941" s="6"/>
      <c r="AJ941" s="6"/>
      <c r="AK941" s="6"/>
      <c r="AL941"/>
      <c r="AM941" s="10"/>
      <c r="AN941" s="6"/>
      <c r="AO941"/>
      <c r="AP941"/>
      <c r="AQ941"/>
      <c r="AR941" s="10"/>
      <c r="AS941" s="10"/>
      <c r="AT941" s="10"/>
      <c r="AU941" s="10"/>
      <c r="AV941" s="10"/>
      <c r="AW941" s="10"/>
      <c r="AX941" s="10"/>
      <c r="AY941" s="265"/>
      <c r="AZ941" s="98"/>
      <c r="BA941" s="98"/>
      <c r="BB941" s="98"/>
      <c r="BC941" s="98"/>
      <c r="BD941" s="98"/>
      <c r="BE941" s="98"/>
      <c r="BF941" s="98"/>
      <c r="BG941" s="98"/>
      <c r="BI941" s="9"/>
      <c r="BJ941" s="9"/>
      <c r="BK941" s="9"/>
      <c r="BL941" s="9"/>
      <c r="BM941" s="9"/>
      <c r="BN941" s="9"/>
      <c r="BO941" s="9"/>
      <c r="BP941" s="9"/>
      <c r="BQ941" s="9"/>
      <c r="BR941" s="242"/>
      <c r="BS941" s="227" t="str">
        <f t="shared" si="33"/>
        <v xml:space="preserve">                </v>
      </c>
      <c r="BT941" s="9"/>
      <c r="BU941" s="9"/>
      <c r="BV941" s="9"/>
      <c r="BW941" s="9"/>
      <c r="BX941" s="9"/>
      <c r="BY941" s="9"/>
      <c r="BZ941" s="9"/>
      <c r="CA941" s="9"/>
      <c r="CB941" s="9"/>
      <c r="CC941" s="9"/>
      <c r="CD941" s="9"/>
      <c r="CE941" s="9"/>
      <c r="CF941" s="9"/>
      <c r="CG941" s="243"/>
      <c r="CH941" s="243"/>
      <c r="CI941" s="243"/>
      <c r="CJ941" s="83"/>
      <c r="CK941" s="9"/>
      <c r="CL941" s="9"/>
      <c r="CM941" s="9"/>
      <c r="CN941" s="9"/>
      <c r="CO941" s="9"/>
      <c r="CP941" s="9"/>
      <c r="CQ941" s="9"/>
      <c r="CR941" s="9"/>
      <c r="CS941" s="9"/>
      <c r="CT941" s="9"/>
      <c r="CU941" s="9"/>
      <c r="CV941" s="9"/>
      <c r="CW941" s="9"/>
      <c r="CX941" s="68"/>
      <c r="CY941" s="68"/>
      <c r="CZ941" s="68"/>
      <c r="DA941" s="68"/>
      <c r="DB941" s="68"/>
      <c r="DC941" s="68"/>
      <c r="DD941" s="11"/>
      <c r="DE941" s="11"/>
      <c r="DF941" s="11"/>
      <c r="DG941" s="38"/>
      <c r="DH941" s="38"/>
      <c r="DI941" s="38"/>
      <c r="DJ941" s="38"/>
      <c r="DK941" s="38"/>
      <c r="DL941" s="38"/>
      <c r="DM941" s="68"/>
      <c r="DN941" s="68"/>
      <c r="DO941" s="68"/>
      <c r="DP941" s="68"/>
      <c r="DQ941" s="68"/>
      <c r="DR941" s="68"/>
      <c r="DS941" s="68"/>
      <c r="DT941" s="68"/>
      <c r="DU941" s="68"/>
      <c r="DV941" s="68"/>
      <c r="DW941" s="68"/>
      <c r="DX941" s="68"/>
      <c r="DY941" s="68"/>
      <c r="DZ941" s="68"/>
      <c r="EA941" s="38"/>
      <c r="EB941" s="38"/>
      <c r="EC941" s="38"/>
      <c r="ED941" s="38"/>
      <c r="EE941" s="38"/>
      <c r="EG941" s="38"/>
      <c r="EH941" s="38"/>
      <c r="EI941" s="38"/>
      <c r="EJ941" s="9"/>
      <c r="EK941" s="9"/>
      <c r="EL941" s="9"/>
      <c r="EM941" s="38"/>
      <c r="EN941" s="38"/>
      <c r="EO941" s="38"/>
      <c r="EP941" s="38"/>
      <c r="EQ941" s="38"/>
      <c r="ER941" s="38"/>
      <c r="ES941" s="68"/>
      <c r="ET941" s="68"/>
      <c r="EU941" s="68"/>
      <c r="EV941" s="68"/>
      <c r="EW941" s="68"/>
      <c r="EX941" s="68"/>
      <c r="EY941" s="68"/>
      <c r="EZ941" s="68"/>
      <c r="FA941" s="68"/>
      <c r="FB941" s="68"/>
      <c r="FC941" s="68"/>
      <c r="FD941" s="68"/>
      <c r="FE941" s="68"/>
      <c r="FF941" s="68"/>
      <c r="FG941" s="38"/>
      <c r="FH941" s="38"/>
      <c r="FI941" s="38"/>
      <c r="FJ941" s="38"/>
      <c r="FL941" s="38"/>
      <c r="FM941" s="38"/>
      <c r="FN941" s="38"/>
      <c r="FO941" s="9"/>
      <c r="FP941" s="9"/>
      <c r="FQ941" s="9"/>
      <c r="FR941" s="9"/>
      <c r="FS941" s="38"/>
      <c r="FT941" s="38"/>
      <c r="FU941" s="38"/>
      <c r="FV941" s="38"/>
      <c r="FW941" s="38"/>
      <c r="FX941" s="38"/>
      <c r="FY941" s="68"/>
      <c r="FZ941" s="68"/>
      <c r="GA941" s="68"/>
      <c r="GB941" s="68"/>
      <c r="GC941" s="68"/>
      <c r="GD941" s="68"/>
      <c r="GE941" s="68"/>
      <c r="GF941" s="68"/>
      <c r="GG941" s="68"/>
      <c r="GH941" s="68"/>
      <c r="GI941" s="68"/>
      <c r="GJ941" s="68"/>
      <c r="GK941" s="68"/>
      <c r="GL941" s="68"/>
      <c r="GM941" s="38"/>
      <c r="GN941" s="38"/>
      <c r="GO941" s="38"/>
      <c r="GP941" s="2"/>
      <c r="GR941" s="38"/>
      <c r="GS941" s="38"/>
      <c r="GT941" s="38"/>
      <c r="GU941" s="38"/>
      <c r="GV941" s="38"/>
      <c r="GW941" s="38"/>
      <c r="GX941" s="38"/>
      <c r="GY941" s="38"/>
      <c r="GZ941" s="38"/>
      <c r="HA941" s="38"/>
      <c r="HB941" s="38"/>
      <c r="HC941" s="38"/>
      <c r="HD941" s="38"/>
      <c r="HE941" s="38"/>
      <c r="HF941" s="38"/>
      <c r="HG941" s="38"/>
      <c r="HH941" s="38"/>
      <c r="HI941" s="38"/>
      <c r="HJ941" s="38"/>
      <c r="HK941" s="38"/>
      <c r="HL941" s="38"/>
      <c r="HM941" s="38"/>
      <c r="HN941" s="38"/>
      <c r="HO941" s="6"/>
      <c r="HP941" s="38"/>
      <c r="HQ941" s="38"/>
      <c r="HR941" s="38"/>
      <c r="HS941" s="38"/>
      <c r="HT941" s="38"/>
      <c r="HU941" s="38"/>
      <c r="HV941" s="38"/>
      <c r="HW941" s="38"/>
      <c r="HX941" s="38"/>
      <c r="HY941" s="38"/>
      <c r="HZ941" s="9"/>
      <c r="IA941" s="9"/>
      <c r="IB941" s="9"/>
      <c r="IC941" s="38"/>
      <c r="ID941" s="38"/>
      <c r="IE941" s="38"/>
      <c r="IF941" s="38"/>
      <c r="IG941" s="38"/>
      <c r="IH941" s="38"/>
      <c r="II941" s="68"/>
      <c r="IJ941" s="68"/>
      <c r="IK941" s="68"/>
      <c r="IL941" s="68"/>
      <c r="IM941" s="68"/>
      <c r="IN941" s="68"/>
      <c r="IO941" s="68"/>
      <c r="IP941" s="68"/>
      <c r="IQ941" s="68"/>
      <c r="IR941" s="68"/>
      <c r="IS941" s="68"/>
      <c r="IT941" s="68"/>
      <c r="IU941" s="68"/>
      <c r="IV941" s="68"/>
      <c r="IW941" s="38"/>
      <c r="IX941" s="38"/>
      <c r="IY941" s="38"/>
      <c r="IZ941" s="9"/>
      <c r="JA941" s="9"/>
      <c r="JB941" s="9"/>
      <c r="JC941" s="38"/>
      <c r="JD941" s="38"/>
      <c r="JE941" s="38"/>
      <c r="JF941" s="38"/>
      <c r="JG941" s="38"/>
      <c r="JH941" s="38"/>
      <c r="JI941" s="68"/>
      <c r="JJ941" s="68"/>
      <c r="JK941" s="68"/>
      <c r="JL941" s="68"/>
      <c r="JM941" s="68"/>
      <c r="JN941" s="68"/>
      <c r="JO941" s="68"/>
      <c r="JP941" s="68"/>
      <c r="JQ941" s="68"/>
      <c r="JR941" s="68"/>
      <c r="JS941" s="68"/>
      <c r="JT941" s="68"/>
      <c r="JU941" s="68"/>
      <c r="JV941" s="68"/>
      <c r="JW941" s="38"/>
      <c r="JX941" s="38"/>
      <c r="JY941" s="38"/>
      <c r="KW941" s="9"/>
      <c r="KX941" s="9"/>
      <c r="KY941" s="9"/>
      <c r="KZ941" s="38"/>
      <c r="LA941" s="38"/>
      <c r="LB941" s="38"/>
      <c r="LC941" s="38"/>
      <c r="LD941" s="38"/>
      <c r="LE941" s="68"/>
      <c r="LF941" s="68"/>
      <c r="LG941" s="68"/>
      <c r="LH941" s="68"/>
      <c r="LI941" s="68"/>
      <c r="LJ941" s="68"/>
      <c r="LK941" s="68"/>
      <c r="LL941" s="68"/>
      <c r="LM941" s="68"/>
      <c r="LN941" s="68"/>
      <c r="LO941" s="68"/>
      <c r="LP941" s="68"/>
      <c r="LQ941" s="68"/>
      <c r="LR941" s="38"/>
      <c r="LS941" s="38"/>
      <c r="LT941" s="38"/>
      <c r="LU941" s="9"/>
      <c r="LV941" s="9"/>
      <c r="LW941" s="9"/>
      <c r="LX941" s="38"/>
      <c r="LY941" s="38"/>
      <c r="LZ941" s="38"/>
      <c r="MA941" s="38"/>
      <c r="MB941" s="68"/>
      <c r="MC941" s="68"/>
      <c r="MD941" s="68"/>
      <c r="ME941" s="68"/>
      <c r="MF941" s="68"/>
      <c r="MG941" s="68"/>
      <c r="MH941" s="68"/>
      <c r="MI941" s="68"/>
      <c r="MJ941" s="68"/>
      <c r="MK941" s="68"/>
      <c r="ML941" s="68"/>
      <c r="MM941" s="68"/>
      <c r="MN941" s="38"/>
      <c r="MO941" s="38"/>
      <c r="MP941" s="38"/>
      <c r="MQ941" s="38"/>
      <c r="MR941" s="38"/>
      <c r="MS941" s="9"/>
      <c r="MT941" s="9"/>
      <c r="MU941" s="38"/>
      <c r="MV941" s="38"/>
      <c r="MW941" s="38"/>
      <c r="MX941" s="38"/>
      <c r="MY941" s="38"/>
      <c r="MZ941" s="68"/>
      <c r="NA941" s="68"/>
      <c r="NB941" s="68"/>
      <c r="NC941" s="68"/>
      <c r="ND941" s="68"/>
      <c r="NE941" s="68"/>
      <c r="NF941" s="68"/>
      <c r="NG941" s="68"/>
      <c r="NH941" s="68"/>
      <c r="NI941" s="68"/>
      <c r="NJ941" s="68"/>
      <c r="NK941" s="68"/>
      <c r="NL941" s="68"/>
      <c r="NM941" s="38"/>
      <c r="NN941" s="38"/>
      <c r="NO941" s="38"/>
      <c r="NP941" s="9"/>
      <c r="NQ941" s="9"/>
      <c r="NR941" s="9"/>
      <c r="NS941" s="38"/>
      <c r="NT941" s="38"/>
      <c r="NU941" s="38"/>
      <c r="NV941" s="38"/>
      <c r="NW941" s="38"/>
      <c r="NX941" s="38"/>
      <c r="NY941" s="68"/>
      <c r="NZ941" s="68"/>
      <c r="OA941" s="68"/>
      <c r="OB941" s="68"/>
      <c r="OC941" s="68"/>
      <c r="OD941" s="68"/>
      <c r="OE941" s="68"/>
      <c r="OF941" s="68"/>
      <c r="OG941" s="68"/>
      <c r="OH941" s="68"/>
      <c r="OI941" s="68"/>
      <c r="OJ941" s="68"/>
      <c r="OK941" s="68"/>
      <c r="OL941" s="38"/>
      <c r="OM941" s="38"/>
      <c r="ON941" s="38"/>
      <c r="OO941" s="9"/>
      <c r="OP941" s="9"/>
      <c r="OQ941" s="9"/>
      <c r="OR941" s="38"/>
      <c r="OS941" s="38"/>
      <c r="OT941" s="38"/>
      <c r="OU941" s="38"/>
      <c r="OV941" s="68"/>
      <c r="OW941" s="68"/>
      <c r="OX941" s="68"/>
      <c r="OY941" s="68"/>
      <c r="OZ941" s="68"/>
      <c r="PA941" s="68"/>
      <c r="PB941" s="68"/>
      <c r="PC941" s="68"/>
      <c r="PD941" s="68"/>
      <c r="PE941" s="68"/>
      <c r="PF941" s="68"/>
      <c r="PG941" s="68"/>
      <c r="PH941" s="38"/>
      <c r="PI941" s="38"/>
      <c r="PJ941" s="38"/>
      <c r="PK941" s="38"/>
      <c r="PL941" s="9"/>
      <c r="PM941" s="9"/>
      <c r="PN941" s="9"/>
      <c r="PO941" s="38"/>
      <c r="PP941" s="38"/>
      <c r="PQ941" s="38"/>
      <c r="PR941" s="38"/>
      <c r="PS941" s="38"/>
      <c r="PT941" s="68"/>
      <c r="PU941" s="68"/>
      <c r="PV941" s="68"/>
      <c r="PW941" s="68"/>
      <c r="PX941" s="68"/>
      <c r="PY941" s="68"/>
      <c r="PZ941" s="68"/>
      <c r="QA941" s="68"/>
      <c r="QB941" s="68"/>
      <c r="QC941" s="68"/>
      <c r="QD941" s="68"/>
      <c r="QE941" s="68"/>
      <c r="QF941" s="68"/>
      <c r="QG941" s="38"/>
      <c r="QH941" s="38"/>
      <c r="QI941" s="38"/>
      <c r="QJ941" s="38"/>
      <c r="QK941" s="9"/>
      <c r="QL941" s="9"/>
      <c r="QM941" s="9"/>
      <c r="QN941" s="38"/>
      <c r="QO941" s="38"/>
      <c r="QP941" s="38"/>
      <c r="QQ941" s="38"/>
      <c r="QR941" s="38"/>
      <c r="QS941" s="38"/>
      <c r="QT941" s="68"/>
      <c r="QU941" s="68"/>
      <c r="QV941" s="68"/>
      <c r="QW941" s="68"/>
      <c r="QX941" s="68"/>
      <c r="QY941" s="68"/>
      <c r="QZ941" s="68"/>
      <c r="RA941" s="68"/>
      <c r="RB941" s="68"/>
      <c r="RC941" s="68"/>
      <c r="RD941" s="68"/>
      <c r="RE941" s="68"/>
      <c r="RF941" s="68"/>
      <c r="RG941" s="68"/>
      <c r="RH941" s="68"/>
      <c r="RI941" s="38"/>
      <c r="RJ941" s="38"/>
      <c r="RK941" s="38"/>
      <c r="RL941" s="38"/>
      <c r="RM941" s="9"/>
      <c r="RN941" s="9"/>
      <c r="RO941" s="9"/>
      <c r="RP941" s="38"/>
      <c r="RQ941" s="38"/>
      <c r="RR941" s="38"/>
      <c r="RS941" s="38"/>
      <c r="RT941" s="68"/>
      <c r="RU941" s="68"/>
      <c r="RV941" s="68"/>
      <c r="RW941" s="68"/>
      <c r="RX941" s="68"/>
      <c r="RY941" s="68"/>
      <c r="RZ941" s="68"/>
      <c r="SA941" s="68"/>
      <c r="SB941" s="68"/>
      <c r="SC941" s="68"/>
      <c r="SD941" s="68"/>
      <c r="SE941" s="68"/>
      <c r="SF941" s="38"/>
      <c r="SG941" s="38"/>
      <c r="SH941" s="38"/>
      <c r="SI941" s="9"/>
      <c r="SJ941" s="9"/>
      <c r="SK941" s="9"/>
      <c r="SL941" s="38"/>
      <c r="SM941" s="38"/>
      <c r="SN941" s="38"/>
      <c r="SO941" s="38"/>
      <c r="SP941" s="68"/>
      <c r="SQ941" s="68"/>
      <c r="SR941" s="68"/>
      <c r="SS941" s="68"/>
      <c r="ST941" s="68"/>
      <c r="SU941" s="68"/>
      <c r="SV941" s="68"/>
      <c r="SW941" s="68"/>
      <c r="SX941" s="68"/>
      <c r="SY941" s="68"/>
      <c r="SZ941" s="68"/>
      <c r="TA941" s="68"/>
      <c r="TB941" s="38"/>
      <c r="TC941" s="38"/>
      <c r="TD941" s="38"/>
      <c r="TE941" s="9"/>
      <c r="TF941" s="9"/>
      <c r="TG941" s="9"/>
      <c r="TN941" s="68"/>
      <c r="TO941" s="68"/>
      <c r="TP941" s="68"/>
      <c r="TQ941" s="68"/>
      <c r="TR941" s="68"/>
      <c r="TS941" s="68"/>
      <c r="TT941" s="68"/>
      <c r="TU941" s="68"/>
      <c r="TV941" s="68"/>
      <c r="TW941" s="68"/>
      <c r="TX941" s="68"/>
      <c r="TY941" s="68"/>
      <c r="TZ941" s="68"/>
      <c r="UA941" s="68"/>
      <c r="UK941" s="68"/>
      <c r="UL941" s="68"/>
      <c r="UM941" s="68"/>
      <c r="UN941" s="68"/>
      <c r="UO941" s="68"/>
      <c r="UP941" s="68"/>
      <c r="UQ941" s="68"/>
      <c r="UR941" s="68"/>
      <c r="US941" s="68"/>
      <c r="UT941" s="68"/>
      <c r="UU941" s="68"/>
      <c r="UV941" s="68"/>
      <c r="VF941"/>
      <c r="VG941"/>
      <c r="VH941"/>
      <c r="VI941"/>
      <c r="VJ941"/>
      <c r="VQ941" s="6"/>
      <c r="VR941" s="6"/>
      <c r="VS941" s="6"/>
      <c r="VV941" s="5"/>
      <c r="VW941" s="5"/>
      <c r="VX941" s="6"/>
      <c r="VZ941" s="6"/>
      <c r="WA941" s="6"/>
      <c r="WC941" s="6"/>
      <c r="WD941" s="6"/>
      <c r="WE941" s="6"/>
      <c r="WF941" s="6"/>
      <c r="WG941" s="5"/>
      <c r="WH941" s="5"/>
      <c r="WI941" s="5"/>
      <c r="WJ941" s="5"/>
      <c r="WK941" s="5"/>
      <c r="WL941" s="5"/>
      <c r="WM941" s="5"/>
      <c r="WN941" s="5"/>
      <c r="WO941" s="5"/>
      <c r="WQ941" s="6"/>
      <c r="WR941" s="6"/>
      <c r="WS941" s="6"/>
      <c r="WT941" s="6"/>
      <c r="WU941" s="6"/>
      <c r="WV941" s="5"/>
      <c r="WW941" s="6"/>
      <c r="XK941" s="6"/>
      <c r="XM941" s="10"/>
      <c r="XN941" s="10"/>
      <c r="XO941" s="10"/>
      <c r="XP941" s="10"/>
      <c r="XS941" s="10"/>
      <c r="XT941" s="10"/>
      <c r="XU941" s="6"/>
      <c r="XV941"/>
      <c r="XW941" s="10"/>
      <c r="XX941" s="6"/>
      <c r="XZ941" s="10"/>
      <c r="YA941" s="10"/>
      <c r="YH941" s="10"/>
      <c r="YI941" s="3" t="s">
        <v>1999</v>
      </c>
      <c r="YJ941" s="6" t="s">
        <v>2001</v>
      </c>
      <c r="YK941" s="6"/>
      <c r="YL941" s="6"/>
      <c r="YM941" s="6"/>
      <c r="YN941" s="6"/>
      <c r="YO941" s="6"/>
      <c r="YP941" s="6"/>
      <c r="YQ941" s="6"/>
      <c r="YR941" s="6"/>
      <c r="YT941" s="6"/>
      <c r="YU941" s="6"/>
      <c r="YV941" s="6"/>
      <c r="YY941" s="6"/>
      <c r="YZ941" s="6"/>
      <c r="ZB941" s="6"/>
      <c r="ZD941" s="25"/>
      <c r="ZF941" s="25"/>
      <c r="ZH941" s="6"/>
      <c r="ZI941" s="6"/>
      <c r="ZJ941" s="6"/>
    </row>
    <row r="942" spans="1:686" ht="33" hidden="1" customHeight="1" x14ac:dyDescent="0.2">
      <c r="A942" s="6"/>
      <c r="B942" s="6"/>
      <c r="C942" s="6"/>
      <c r="D942" s="6"/>
      <c r="E942" s="6"/>
      <c r="F942" s="4" t="s">
        <v>1807</v>
      </c>
      <c r="G942" s="85"/>
      <c r="H942" s="85"/>
      <c r="I942" s="85"/>
      <c r="J942" s="83"/>
      <c r="M942" s="6" t="s">
        <v>779</v>
      </c>
      <c r="N942" s="6"/>
      <c r="O942" s="6"/>
      <c r="P942" s="6">
        <v>2</v>
      </c>
      <c r="Q942" s="10"/>
      <c r="R942" s="6"/>
      <c r="S942" s="6" t="s">
        <v>62</v>
      </c>
      <c r="T942" s="6" t="s">
        <v>1035</v>
      </c>
      <c r="U942" s="3" t="s">
        <v>49</v>
      </c>
      <c r="V942" s="6" t="s">
        <v>49</v>
      </c>
      <c r="W942" s="6"/>
      <c r="X942" s="10"/>
      <c r="Y942" s="6"/>
      <c r="Z942" s="6"/>
      <c r="AA942" s="6"/>
      <c r="AD942" s="6"/>
      <c r="AE942" s="6"/>
      <c r="AF942" s="6"/>
      <c r="AH942" s="6"/>
      <c r="AI942" s="6"/>
      <c r="AJ942" s="6"/>
      <c r="AK942" s="6"/>
      <c r="AL942" s="6"/>
      <c r="AM942" s="10"/>
      <c r="AN942" s="6"/>
      <c r="AO942" s="98"/>
      <c r="AP942" s="98"/>
      <c r="AQ942" s="98"/>
      <c r="AR942" s="10"/>
      <c r="AS942" s="10"/>
      <c r="AT942" s="10"/>
      <c r="AU942" s="10"/>
      <c r="AV942" s="10"/>
      <c r="AW942" s="10"/>
      <c r="AX942" s="10"/>
      <c r="AY942" s="265"/>
      <c r="AZ942" s="98" t="s">
        <v>542</v>
      </c>
      <c r="BA942" s="98" t="s">
        <v>542</v>
      </c>
      <c r="BB942" s="98" t="s">
        <v>542</v>
      </c>
      <c r="BC942" s="98" t="s">
        <v>542</v>
      </c>
      <c r="BD942" s="98"/>
      <c r="BE942" s="98"/>
      <c r="BF942" s="98"/>
      <c r="BG942" s="98"/>
      <c r="BH942" s="28" t="s">
        <v>4232</v>
      </c>
      <c r="BI942" s="28" t="s">
        <v>1529</v>
      </c>
      <c r="BK942" s="28" t="s">
        <v>1529</v>
      </c>
      <c r="BL942" s="28" t="s">
        <v>448</v>
      </c>
      <c r="BM942" s="28" t="s">
        <v>448</v>
      </c>
      <c r="BN942" s="28" t="s">
        <v>448</v>
      </c>
      <c r="BO942" s="28" t="s">
        <v>448</v>
      </c>
      <c r="BR942" s="242" t="s">
        <v>816</v>
      </c>
      <c r="BS942" s="227" t="str">
        <f t="shared" si="33"/>
        <v xml:space="preserve">                </v>
      </c>
      <c r="BT942" s="28" t="s">
        <v>4158</v>
      </c>
      <c r="CF942" s="9"/>
      <c r="CG942" s="243"/>
      <c r="CH942" s="243"/>
      <c r="CI942" s="243"/>
      <c r="CJ942" s="83"/>
      <c r="CL942" s="9"/>
      <c r="CM942" s="9"/>
      <c r="CN942" s="9"/>
      <c r="CO942" s="9"/>
      <c r="CP942" s="9"/>
      <c r="CQ942" s="9"/>
      <c r="CR942" s="9"/>
      <c r="CS942" s="9"/>
      <c r="CT942" s="9"/>
      <c r="CU942" s="9"/>
      <c r="CV942" s="9"/>
      <c r="CW942" s="9"/>
      <c r="CX942" s="68"/>
      <c r="CY942" s="68"/>
      <c r="CZ942" s="68"/>
      <c r="DA942" s="68"/>
      <c r="DB942" s="68"/>
      <c r="DC942" s="68"/>
      <c r="DD942" s="6"/>
      <c r="DE942" s="6"/>
      <c r="DF942" s="6"/>
      <c r="DG942" s="38"/>
      <c r="DH942" s="38"/>
      <c r="DI942" s="38"/>
      <c r="DJ942" s="38"/>
      <c r="DK942" s="38"/>
      <c r="DL942" s="38"/>
      <c r="DM942" s="68"/>
      <c r="DN942" s="68"/>
      <c r="DO942" s="68"/>
      <c r="DP942" s="68"/>
      <c r="DQ942" s="68"/>
      <c r="DR942" s="68"/>
      <c r="DS942" s="68"/>
      <c r="DT942" s="68"/>
      <c r="DU942" s="68"/>
      <c r="DV942" s="68"/>
      <c r="DW942" s="68"/>
      <c r="DX942" s="68"/>
      <c r="DY942" s="68"/>
      <c r="DZ942" s="68"/>
      <c r="EA942" s="38"/>
      <c r="EB942" s="38"/>
      <c r="EC942" s="38"/>
      <c r="ED942" s="38"/>
      <c r="EE942" s="38"/>
      <c r="EG942" s="38"/>
      <c r="EH942" s="38"/>
      <c r="EI942" s="38"/>
      <c r="EJ942" s="9"/>
      <c r="EK942" s="9"/>
      <c r="EL942" s="9"/>
      <c r="EM942" s="38"/>
      <c r="EN942" s="38"/>
      <c r="EO942" s="38"/>
      <c r="EP942" s="38"/>
      <c r="EQ942" s="38"/>
      <c r="ER942" s="38"/>
      <c r="ES942" s="68"/>
      <c r="ET942" s="68"/>
      <c r="EU942" s="68"/>
      <c r="EV942" s="68"/>
      <c r="EW942" s="68"/>
      <c r="EX942" s="68"/>
      <c r="EY942" s="68"/>
      <c r="EZ942" s="68"/>
      <c r="FA942" s="68"/>
      <c r="FB942" s="68"/>
      <c r="FC942" s="68"/>
      <c r="FD942" s="68"/>
      <c r="FE942" s="68"/>
      <c r="FF942" s="68"/>
      <c r="FG942" s="38"/>
      <c r="FH942" s="38"/>
      <c r="FI942" s="38"/>
      <c r="FJ942" s="38"/>
      <c r="FL942" s="38"/>
      <c r="FM942" s="38"/>
      <c r="FN942" s="38"/>
      <c r="FO942" s="9"/>
      <c r="FP942" s="9"/>
      <c r="FQ942" s="9"/>
      <c r="FR942" s="9"/>
      <c r="FS942" s="38"/>
      <c r="FT942" s="38"/>
      <c r="FU942" s="38"/>
      <c r="FV942" s="38"/>
      <c r="FW942" s="38"/>
      <c r="FX942" s="38"/>
      <c r="FY942" s="68"/>
      <c r="FZ942" s="68"/>
      <c r="GA942" s="68"/>
      <c r="GB942" s="68"/>
      <c r="GC942" s="68"/>
      <c r="GD942" s="68"/>
      <c r="GE942" s="68"/>
      <c r="GF942" s="68"/>
      <c r="GG942" s="68"/>
      <c r="GH942" s="68"/>
      <c r="GI942" s="68"/>
      <c r="GJ942" s="68"/>
      <c r="GK942" s="68"/>
      <c r="GL942" s="68"/>
      <c r="GM942" s="38"/>
      <c r="GN942" s="38"/>
      <c r="GO942" s="38"/>
      <c r="GP942" s="2"/>
      <c r="GR942" s="38"/>
      <c r="GS942" s="38"/>
      <c r="GT942" s="38"/>
      <c r="GU942" s="38"/>
      <c r="GV942" s="38"/>
      <c r="GW942" s="38"/>
      <c r="GX942" s="38"/>
      <c r="GY942" s="38"/>
      <c r="GZ942" s="38"/>
      <c r="HA942" s="38"/>
      <c r="HB942" s="38"/>
      <c r="HC942" s="38"/>
      <c r="HD942" s="38"/>
      <c r="HE942" s="38"/>
      <c r="HF942" s="38"/>
      <c r="HG942" s="38"/>
      <c r="HH942" s="38"/>
      <c r="HI942" s="38"/>
      <c r="HJ942" s="38"/>
      <c r="HK942" s="38"/>
      <c r="HL942" s="38"/>
      <c r="HM942" s="38"/>
      <c r="HN942" s="38"/>
      <c r="HO942" s="6" t="s">
        <v>542</v>
      </c>
      <c r="HP942" s="38"/>
      <c r="HQ942" s="38"/>
      <c r="HR942" s="38"/>
      <c r="HS942" s="38"/>
      <c r="HT942" s="38"/>
      <c r="HU942" s="38"/>
      <c r="HV942" s="38"/>
      <c r="HW942" s="38"/>
      <c r="HX942" s="38"/>
      <c r="HY942" s="38"/>
      <c r="HZ942" s="9"/>
      <c r="IA942" s="9"/>
      <c r="IB942" s="9"/>
      <c r="IC942" s="38"/>
      <c r="ID942" s="38"/>
      <c r="IE942" s="38"/>
      <c r="IF942" s="38"/>
      <c r="IG942" s="38"/>
      <c r="IH942" s="38"/>
      <c r="II942" s="68"/>
      <c r="IJ942" s="68"/>
      <c r="IK942" s="68"/>
      <c r="IL942" s="68"/>
      <c r="IM942" s="68"/>
      <c r="IN942" s="68"/>
      <c r="IO942" s="68"/>
      <c r="IP942" s="68"/>
      <c r="IQ942" s="68"/>
      <c r="IR942" s="68"/>
      <c r="IS942" s="68"/>
      <c r="IT942" s="68"/>
      <c r="IU942" s="68"/>
      <c r="IV942" s="68"/>
      <c r="IW942" s="38"/>
      <c r="IX942" s="38"/>
      <c r="IY942" s="38"/>
      <c r="IZ942" s="9"/>
      <c r="JA942" s="9"/>
      <c r="JB942" s="9"/>
      <c r="JC942" s="38"/>
      <c r="JD942" s="38"/>
      <c r="JE942" s="38"/>
      <c r="JF942" s="38"/>
      <c r="JG942" s="38"/>
      <c r="JH942" s="38"/>
      <c r="JI942" s="68"/>
      <c r="JJ942" s="68"/>
      <c r="JK942" s="68"/>
      <c r="JL942" s="68"/>
      <c r="JM942" s="68"/>
      <c r="JN942" s="68"/>
      <c r="JO942" s="68"/>
      <c r="JP942" s="68"/>
      <c r="JQ942" s="68"/>
      <c r="JR942" s="68"/>
      <c r="JS942" s="68"/>
      <c r="JT942" s="68"/>
      <c r="JU942" s="68"/>
      <c r="JV942" s="68"/>
      <c r="JW942" s="38"/>
      <c r="JX942" s="38"/>
      <c r="JY942" s="38"/>
      <c r="KW942" s="9"/>
      <c r="KX942" s="9"/>
      <c r="KY942" s="9"/>
      <c r="KZ942" s="38"/>
      <c r="LA942" s="38"/>
      <c r="LB942" s="38"/>
      <c r="LC942" s="38"/>
      <c r="LD942" s="38"/>
      <c r="LE942" s="68"/>
      <c r="LF942" s="68"/>
      <c r="LG942" s="68"/>
      <c r="LH942" s="68"/>
      <c r="LI942" s="68"/>
      <c r="LJ942" s="68"/>
      <c r="LK942" s="68"/>
      <c r="LL942" s="68"/>
      <c r="LM942" s="68"/>
      <c r="LN942" s="68"/>
      <c r="LO942" s="68"/>
      <c r="LP942" s="68"/>
      <c r="LQ942" s="68"/>
      <c r="LR942" s="38"/>
      <c r="LS942" s="38"/>
      <c r="LT942" s="38"/>
      <c r="LU942" s="9"/>
      <c r="LV942" s="9"/>
      <c r="LW942" s="9"/>
      <c r="LX942" s="38"/>
      <c r="LY942" s="38"/>
      <c r="LZ942" s="38"/>
      <c r="MA942" s="38"/>
      <c r="MB942" s="68"/>
      <c r="MC942" s="68"/>
      <c r="MD942" s="68"/>
      <c r="ME942" s="68"/>
      <c r="MF942" s="68"/>
      <c r="MG942" s="68"/>
      <c r="MH942" s="68"/>
      <c r="MI942" s="68"/>
      <c r="MJ942" s="68"/>
      <c r="MK942" s="68"/>
      <c r="ML942" s="68"/>
      <c r="MM942" s="68"/>
      <c r="MN942" s="38"/>
      <c r="MO942" s="38"/>
      <c r="MP942" s="38"/>
      <c r="MQ942" s="38"/>
      <c r="MR942" s="38"/>
      <c r="MS942" s="9"/>
      <c r="MT942" s="9"/>
      <c r="MU942" s="38"/>
      <c r="MV942" s="38"/>
      <c r="MW942" s="38"/>
      <c r="MX942" s="38"/>
      <c r="MY942" s="38"/>
      <c r="MZ942" s="68"/>
      <c r="NA942" s="68"/>
      <c r="NB942" s="68"/>
      <c r="NC942" s="68"/>
      <c r="ND942" s="68"/>
      <c r="NE942" s="68"/>
      <c r="NF942" s="68"/>
      <c r="NG942" s="68"/>
      <c r="NH942" s="68"/>
      <c r="NI942" s="68"/>
      <c r="NJ942" s="68"/>
      <c r="NK942" s="68"/>
      <c r="NL942" s="68"/>
      <c r="NM942" s="38"/>
      <c r="NN942" s="38"/>
      <c r="NO942" s="38"/>
      <c r="NP942" s="9"/>
      <c r="NQ942" s="9"/>
      <c r="NR942" s="9"/>
      <c r="NS942" s="38"/>
      <c r="NT942" s="38"/>
      <c r="NU942" s="38"/>
      <c r="NV942" s="38"/>
      <c r="NW942" s="38"/>
      <c r="NX942" s="38"/>
      <c r="NY942" s="68"/>
      <c r="NZ942" s="68"/>
      <c r="OA942" s="68"/>
      <c r="OB942" s="68"/>
      <c r="OC942" s="68"/>
      <c r="OD942" s="68"/>
      <c r="OE942" s="68"/>
      <c r="OF942" s="68"/>
      <c r="OG942" s="68"/>
      <c r="OH942" s="68"/>
      <c r="OI942" s="68"/>
      <c r="OJ942" s="68"/>
      <c r="OK942" s="68"/>
      <c r="OL942" s="38"/>
      <c r="OM942" s="38"/>
      <c r="ON942" s="38"/>
      <c r="OO942" s="9"/>
      <c r="OP942" s="9"/>
      <c r="OQ942" s="9"/>
      <c r="OR942" s="38"/>
      <c r="OS942" s="38"/>
      <c r="OT942" s="38"/>
      <c r="OU942" s="38"/>
      <c r="OV942" s="68"/>
      <c r="OW942" s="68"/>
      <c r="OX942" s="68"/>
      <c r="OY942" s="68"/>
      <c r="OZ942" s="68"/>
      <c r="PA942" s="68"/>
      <c r="PB942" s="68"/>
      <c r="PC942" s="68"/>
      <c r="PD942" s="68"/>
      <c r="PE942" s="68"/>
      <c r="PF942" s="68"/>
      <c r="PG942" s="68"/>
      <c r="PH942" s="38"/>
      <c r="PI942" s="38"/>
      <c r="PJ942" s="38"/>
      <c r="PK942" s="38"/>
      <c r="PL942" s="9"/>
      <c r="PM942" s="9"/>
      <c r="PN942" s="9"/>
      <c r="PO942" s="38"/>
      <c r="PP942" s="38"/>
      <c r="PQ942" s="38"/>
      <c r="PR942" s="38"/>
      <c r="PS942" s="38"/>
      <c r="PT942" s="68"/>
      <c r="PU942" s="68"/>
      <c r="PV942" s="68"/>
      <c r="PW942" s="68"/>
      <c r="PX942" s="68"/>
      <c r="PY942" s="68"/>
      <c r="PZ942" s="68"/>
      <c r="QA942" s="68"/>
      <c r="QB942" s="68"/>
      <c r="QC942" s="68"/>
      <c r="QD942" s="68"/>
      <c r="QE942" s="68"/>
      <c r="QF942" s="68"/>
      <c r="QG942" s="38"/>
      <c r="QH942" s="38"/>
      <c r="QI942" s="38"/>
      <c r="QJ942" s="38"/>
      <c r="QK942" s="9"/>
      <c r="QL942" s="9"/>
      <c r="QM942" s="9"/>
      <c r="QN942" s="38"/>
      <c r="QO942" s="38"/>
      <c r="QP942" s="38"/>
      <c r="QQ942" s="38"/>
      <c r="QR942" s="38"/>
      <c r="QS942" s="38"/>
      <c r="QT942" s="68"/>
      <c r="QU942" s="68"/>
      <c r="QV942" s="68"/>
      <c r="QW942" s="68"/>
      <c r="QX942" s="68"/>
      <c r="QY942" s="68"/>
      <c r="QZ942" s="68"/>
      <c r="RA942" s="68"/>
      <c r="RB942" s="68"/>
      <c r="RC942" s="68"/>
      <c r="RD942" s="68"/>
      <c r="RE942" s="68"/>
      <c r="RF942" s="68"/>
      <c r="RG942" s="68"/>
      <c r="RH942" s="68"/>
      <c r="RI942" s="38"/>
      <c r="RJ942" s="38"/>
      <c r="RK942" s="38"/>
      <c r="RL942" s="38"/>
      <c r="RM942" s="9"/>
      <c r="RN942" s="9"/>
      <c r="RO942" s="9"/>
      <c r="RP942" s="38"/>
      <c r="RQ942" s="38"/>
      <c r="RR942" s="38"/>
      <c r="RS942" s="38"/>
      <c r="RT942" s="68"/>
      <c r="RU942" s="68"/>
      <c r="RV942" s="68"/>
      <c r="RW942" s="68"/>
      <c r="RX942" s="68"/>
      <c r="RY942" s="68"/>
      <c r="RZ942" s="68"/>
      <c r="SA942" s="68"/>
      <c r="SB942" s="68"/>
      <c r="SC942" s="68"/>
      <c r="SD942" s="68"/>
      <c r="SE942" s="68"/>
      <c r="SF942" s="38"/>
      <c r="SG942" s="38"/>
      <c r="SH942" s="38"/>
      <c r="SI942" s="9"/>
      <c r="SJ942" s="9"/>
      <c r="SK942" s="9"/>
      <c r="SL942" s="38"/>
      <c r="SM942" s="38"/>
      <c r="SN942" s="38"/>
      <c r="SO942" s="38"/>
      <c r="SP942" s="68"/>
      <c r="SQ942" s="68"/>
      <c r="SR942" s="68"/>
      <c r="SS942" s="68"/>
      <c r="ST942" s="68"/>
      <c r="SU942" s="68"/>
      <c r="SV942" s="68"/>
      <c r="SW942" s="68"/>
      <c r="SX942" s="68"/>
      <c r="SY942" s="68"/>
      <c r="SZ942" s="68"/>
      <c r="TA942" s="68"/>
      <c r="TB942" s="38"/>
      <c r="TC942" s="38"/>
      <c r="TD942" s="38"/>
      <c r="TE942" s="9"/>
      <c r="TF942" s="9"/>
      <c r="TG942" s="9"/>
      <c r="TN942" s="68"/>
      <c r="TO942" s="68"/>
      <c r="TP942" s="68"/>
      <c r="TQ942" s="68"/>
      <c r="TR942" s="68"/>
      <c r="TS942" s="68"/>
      <c r="TT942" s="68"/>
      <c r="TU942" s="68"/>
      <c r="TV942" s="68"/>
      <c r="TW942" s="68"/>
      <c r="TX942" s="68"/>
      <c r="TY942" s="68"/>
      <c r="TZ942" s="68"/>
      <c r="UA942" s="68"/>
      <c r="UK942" s="68"/>
      <c r="UL942" s="68"/>
      <c r="UM942" s="68"/>
      <c r="UN942" s="68"/>
      <c r="UO942" s="68"/>
      <c r="UP942" s="68"/>
      <c r="UQ942" s="68"/>
      <c r="UR942" s="68"/>
      <c r="US942" s="68"/>
      <c r="UT942" s="68"/>
      <c r="UU942" s="68"/>
      <c r="UV942" s="68"/>
      <c r="VF942"/>
      <c r="VG942"/>
      <c r="VH942"/>
      <c r="VI942"/>
      <c r="VJ942"/>
      <c r="VO942" s="109"/>
      <c r="VQ942" s="6" t="s">
        <v>779</v>
      </c>
      <c r="VR942" s="6" t="s">
        <v>779</v>
      </c>
      <c r="VS942" s="6"/>
      <c r="VT942" s="108"/>
      <c r="VV942" s="5"/>
      <c r="VW942" s="5"/>
      <c r="VX942" s="6"/>
      <c r="VZ942" s="6"/>
      <c r="WA942" s="6"/>
      <c r="WC942" s="6"/>
      <c r="WD942" s="6"/>
      <c r="WE942" s="6"/>
      <c r="WF942" s="6"/>
      <c r="WG942" s="5"/>
      <c r="WH942" s="5"/>
      <c r="WI942" s="5"/>
      <c r="WJ942" s="5"/>
      <c r="WK942" s="5"/>
      <c r="WL942" s="5"/>
      <c r="WM942" s="5"/>
      <c r="WN942" s="5"/>
      <c r="WO942" s="5"/>
      <c r="WQ942" s="6"/>
      <c r="WR942" s="6"/>
      <c r="WS942" s="6"/>
      <c r="WT942" s="6"/>
      <c r="WU942" s="6"/>
      <c r="WV942" s="5"/>
      <c r="WW942" s="6"/>
      <c r="WX942" s="108"/>
      <c r="WZ942" s="108"/>
      <c r="XA942" s="108"/>
      <c r="XB942" s="108"/>
      <c r="XC942" s="108"/>
      <c r="XD942" s="108"/>
      <c r="XE942" s="108"/>
      <c r="XF942" s="108"/>
      <c r="XG942" s="108"/>
      <c r="XH942" s="108"/>
      <c r="XI942" s="108"/>
      <c r="XJ942" s="108"/>
      <c r="XK942" s="6"/>
      <c r="XL942" s="3" t="s">
        <v>1416</v>
      </c>
      <c r="XM942" s="10"/>
      <c r="XN942" s="10"/>
      <c r="XO942" s="10"/>
      <c r="XP942" s="10"/>
      <c r="XQ942" s="10"/>
      <c r="XS942" s="10"/>
      <c r="XT942" s="10"/>
      <c r="XU942" s="6"/>
      <c r="XV942" s="6"/>
      <c r="XW942" s="10"/>
      <c r="XX942" s="6"/>
      <c r="XY942" s="10" t="s">
        <v>1495</v>
      </c>
      <c r="XZ942" s="10"/>
      <c r="YA942" s="10"/>
      <c r="YB942" s="3" t="s">
        <v>813</v>
      </c>
      <c r="YH942" s="10"/>
      <c r="YI942" s="3" t="s">
        <v>787</v>
      </c>
      <c r="YJ942" s="6" t="s">
        <v>1040</v>
      </c>
      <c r="YK942" s="6"/>
      <c r="YL942" s="6" t="s">
        <v>814</v>
      </c>
      <c r="YM942" s="6" t="s">
        <v>777</v>
      </c>
      <c r="YN942" s="6"/>
      <c r="YO942" s="6" t="s">
        <v>777</v>
      </c>
      <c r="YP942" s="6"/>
      <c r="YQ942" s="6" t="s">
        <v>3899</v>
      </c>
      <c r="YR942" s="6" t="s">
        <v>3901</v>
      </c>
      <c r="YS942" s="3" t="s">
        <v>49</v>
      </c>
      <c r="YT942" s="6" t="s">
        <v>49</v>
      </c>
      <c r="YU942" s="6" t="s">
        <v>4093</v>
      </c>
      <c r="YV942" s="6" t="s">
        <v>777</v>
      </c>
      <c r="YX942" s="6"/>
      <c r="YY942" s="6"/>
      <c r="YZ942" s="6"/>
      <c r="ZB942" s="6" t="s">
        <v>815</v>
      </c>
      <c r="ZD942" s="25" t="s">
        <v>1635</v>
      </c>
      <c r="ZF942" s="25"/>
      <c r="ZH942" s="6" t="s">
        <v>49</v>
      </c>
      <c r="ZI942" s="6" t="s">
        <v>49</v>
      </c>
      <c r="ZJ942" s="6" t="s">
        <v>816</v>
      </c>
    </row>
    <row r="943" spans="1:686" ht="33" hidden="1" customHeight="1" x14ac:dyDescent="0.2">
      <c r="A943" s="6"/>
      <c r="B943" s="6"/>
      <c r="C943" s="6"/>
      <c r="D943" s="6"/>
      <c r="E943" s="6"/>
      <c r="G943" s="85"/>
      <c r="H943" s="85"/>
      <c r="I943" s="85"/>
      <c r="J943" s="83"/>
      <c r="M943" s="6"/>
      <c r="N943" s="6"/>
      <c r="O943" s="6"/>
      <c r="P943" s="6"/>
      <c r="Q943" s="10"/>
      <c r="R943" s="6"/>
      <c r="S943" s="6"/>
      <c r="T943" s="11" t="s">
        <v>1804</v>
      </c>
      <c r="V943" s="6"/>
      <c r="W943" s="6"/>
      <c r="X943" s="10"/>
      <c r="Y943" s="6"/>
      <c r="Z943" s="6"/>
      <c r="AA943" s="6"/>
      <c r="AD943" s="6"/>
      <c r="AE943" s="6"/>
      <c r="AF943" s="6"/>
      <c r="AH943" s="6"/>
      <c r="AI943" s="6"/>
      <c r="AJ943" s="6"/>
      <c r="AK943" s="6"/>
      <c r="AL943" s="6"/>
      <c r="AM943" s="10"/>
      <c r="AN943" s="6"/>
      <c r="AO943" s="98"/>
      <c r="AP943" s="98"/>
      <c r="AQ943" s="98"/>
      <c r="AR943" s="10"/>
      <c r="AS943" s="10"/>
      <c r="AT943" s="10"/>
      <c r="AU943" s="10"/>
      <c r="AV943" s="10"/>
      <c r="AW943" s="10"/>
      <c r="AX943" s="10"/>
      <c r="AY943" s="265"/>
      <c r="AZ943" s="98"/>
      <c r="BA943" s="98"/>
      <c r="BB943" s="98"/>
      <c r="BC943" s="98"/>
      <c r="BD943" s="98"/>
      <c r="BE943" s="98"/>
      <c r="BF943" s="98"/>
      <c r="BG943" s="98"/>
      <c r="BH943" s="28" t="s">
        <v>4232</v>
      </c>
      <c r="BI943" s="28" t="s">
        <v>1529</v>
      </c>
      <c r="BK943" s="28" t="s">
        <v>1529</v>
      </c>
      <c r="BL943" s="28" t="s">
        <v>448</v>
      </c>
      <c r="BM943" s="28" t="s">
        <v>448</v>
      </c>
      <c r="BN943" s="28" t="s">
        <v>448</v>
      </c>
      <c r="BO943" s="28" t="s">
        <v>448</v>
      </c>
      <c r="BR943" s="242"/>
      <c r="BS943" s="227" t="str">
        <f t="shared" si="33"/>
        <v xml:space="preserve">                </v>
      </c>
      <c r="BT943" s="28" t="s">
        <v>4158</v>
      </c>
      <c r="CF943" s="9"/>
      <c r="CG943" s="243"/>
      <c r="CH943" s="243"/>
      <c r="CI943" s="243"/>
      <c r="CJ943" s="83"/>
      <c r="CL943" s="9"/>
      <c r="CM943" s="9"/>
      <c r="CN943" s="9"/>
      <c r="CO943" s="9"/>
      <c r="CP943" s="9"/>
      <c r="CQ943" s="9"/>
      <c r="CR943" s="9"/>
      <c r="CS943" s="9"/>
      <c r="CT943" s="9"/>
      <c r="CU943" s="9"/>
      <c r="CV943" s="9"/>
      <c r="CW943" s="9"/>
      <c r="CX943" s="68"/>
      <c r="CY943" s="68"/>
      <c r="CZ943" s="68"/>
      <c r="DA943" s="68"/>
      <c r="DB943" s="68"/>
      <c r="DC943" s="68"/>
      <c r="DD943" s="11"/>
      <c r="DE943" s="11"/>
      <c r="DF943" s="11"/>
      <c r="DG943" s="38"/>
      <c r="DH943" s="38"/>
      <c r="DI943" s="38"/>
      <c r="DJ943" s="38"/>
      <c r="DK943" s="38"/>
      <c r="DL943" s="38"/>
      <c r="DM943" s="68"/>
      <c r="DN943" s="68"/>
      <c r="DO943" s="68"/>
      <c r="DP943" s="68"/>
      <c r="DQ943" s="68"/>
      <c r="DR943" s="68"/>
      <c r="DS943" s="68"/>
      <c r="DT943" s="68"/>
      <c r="DU943" s="68"/>
      <c r="DV943" s="68"/>
      <c r="DW943" s="68"/>
      <c r="DX943" s="68"/>
      <c r="DY943" s="68"/>
      <c r="DZ943" s="68"/>
      <c r="EA943" s="38"/>
      <c r="EB943" s="38"/>
      <c r="EC943" s="38"/>
      <c r="ED943" s="38"/>
      <c r="EE943" s="38"/>
      <c r="EG943" s="38"/>
      <c r="EH943" s="38"/>
      <c r="EI943" s="38"/>
      <c r="EJ943" s="9"/>
      <c r="EK943" s="9"/>
      <c r="EL943" s="9"/>
      <c r="EM943" s="38"/>
      <c r="EN943" s="38"/>
      <c r="EO943" s="38"/>
      <c r="EP943" s="38"/>
      <c r="EQ943" s="38"/>
      <c r="ER943" s="38"/>
      <c r="ES943" s="68"/>
      <c r="ET943" s="68"/>
      <c r="EU943" s="68"/>
      <c r="EV943" s="68"/>
      <c r="EW943" s="68"/>
      <c r="EX943" s="68"/>
      <c r="EY943" s="68"/>
      <c r="EZ943" s="68"/>
      <c r="FA943" s="68"/>
      <c r="FB943" s="68"/>
      <c r="FC943" s="68"/>
      <c r="FD943" s="68"/>
      <c r="FE943" s="68"/>
      <c r="FF943" s="68"/>
      <c r="FG943" s="38"/>
      <c r="FH943" s="38"/>
      <c r="FI943" s="38"/>
      <c r="FJ943" s="38"/>
      <c r="FL943" s="38"/>
      <c r="FM943" s="38"/>
      <c r="FN943" s="38"/>
      <c r="FO943" s="9"/>
      <c r="FP943" s="9"/>
      <c r="FQ943" s="9"/>
      <c r="FR943" s="9"/>
      <c r="FS943" s="38"/>
      <c r="FT943" s="38"/>
      <c r="FU943" s="38"/>
      <c r="FV943" s="38"/>
      <c r="FW943" s="38"/>
      <c r="FX943" s="38"/>
      <c r="FY943" s="68"/>
      <c r="FZ943" s="68"/>
      <c r="GA943" s="68"/>
      <c r="GB943" s="68"/>
      <c r="GC943" s="68"/>
      <c r="GD943" s="68"/>
      <c r="GE943" s="68"/>
      <c r="GF943" s="68"/>
      <c r="GG943" s="68"/>
      <c r="GH943" s="68"/>
      <c r="GI943" s="68"/>
      <c r="GJ943" s="68"/>
      <c r="GK943" s="68"/>
      <c r="GL943" s="68"/>
      <c r="GM943" s="38"/>
      <c r="GN943" s="38"/>
      <c r="GO943" s="38"/>
      <c r="GP943" s="2"/>
      <c r="GR943" s="38"/>
      <c r="GS943" s="38"/>
      <c r="GT943" s="38"/>
      <c r="GU943" s="38"/>
      <c r="GV943" s="38"/>
      <c r="GW943" s="38"/>
      <c r="GX943" s="38"/>
      <c r="GY943" s="38"/>
      <c r="GZ943" s="38"/>
      <c r="HA943" s="38"/>
      <c r="HB943" s="38"/>
      <c r="HC943" s="38"/>
      <c r="HD943" s="38"/>
      <c r="HE943" s="38"/>
      <c r="HF943" s="38"/>
      <c r="HG943" s="38"/>
      <c r="HH943" s="38"/>
      <c r="HI943" s="38"/>
      <c r="HJ943" s="38"/>
      <c r="HK943" s="38"/>
      <c r="HL943" s="38"/>
      <c r="HM943" s="38"/>
      <c r="HN943" s="38"/>
      <c r="HO943" s="6"/>
      <c r="HP943" s="38"/>
      <c r="HQ943" s="38"/>
      <c r="HR943" s="38"/>
      <c r="HS943" s="38"/>
      <c r="HT943" s="38"/>
      <c r="HU943" s="38"/>
      <c r="HV943" s="38"/>
      <c r="HW943" s="38"/>
      <c r="HX943" s="38"/>
      <c r="HY943" s="38"/>
      <c r="HZ943" s="9"/>
      <c r="IA943" s="9"/>
      <c r="IB943" s="9"/>
      <c r="IC943" s="38"/>
      <c r="ID943" s="38"/>
      <c r="IE943" s="38"/>
      <c r="IF943" s="38"/>
      <c r="IG943" s="38"/>
      <c r="IH943" s="38"/>
      <c r="II943" s="68"/>
      <c r="IJ943" s="68"/>
      <c r="IK943" s="68"/>
      <c r="IL943" s="68"/>
      <c r="IM943" s="68"/>
      <c r="IN943" s="68"/>
      <c r="IO943" s="68"/>
      <c r="IP943" s="68"/>
      <c r="IQ943" s="68"/>
      <c r="IR943" s="68"/>
      <c r="IS943" s="68"/>
      <c r="IT943" s="68"/>
      <c r="IU943" s="68"/>
      <c r="IV943" s="68"/>
      <c r="IW943" s="38"/>
      <c r="IX943" s="38"/>
      <c r="IY943" s="38"/>
      <c r="IZ943" s="9"/>
      <c r="JA943" s="9"/>
      <c r="JB943" s="9"/>
      <c r="JC943" s="38"/>
      <c r="JD943" s="38"/>
      <c r="JE943" s="38"/>
      <c r="JF943" s="38"/>
      <c r="JG943" s="38"/>
      <c r="JH943" s="38"/>
      <c r="JI943" s="68"/>
      <c r="JJ943" s="68"/>
      <c r="JK943" s="68"/>
      <c r="JL943" s="68"/>
      <c r="JM943" s="68"/>
      <c r="JN943" s="68"/>
      <c r="JO943" s="68"/>
      <c r="JP943" s="68"/>
      <c r="JQ943" s="68"/>
      <c r="JR943" s="68"/>
      <c r="JS943" s="68"/>
      <c r="JT943" s="68"/>
      <c r="JU943" s="68"/>
      <c r="JV943" s="68"/>
      <c r="JW943" s="38"/>
      <c r="JX943" s="38"/>
      <c r="JY943" s="38"/>
      <c r="KW943" s="9"/>
      <c r="KX943" s="9"/>
      <c r="KY943" s="9"/>
      <c r="KZ943" s="38"/>
      <c r="LA943" s="38"/>
      <c r="LB943" s="38"/>
      <c r="LC943" s="38"/>
      <c r="LD943" s="38"/>
      <c r="LE943" s="68"/>
      <c r="LF943" s="68"/>
      <c r="LG943" s="68"/>
      <c r="LH943" s="68"/>
      <c r="LI943" s="68"/>
      <c r="LJ943" s="68"/>
      <c r="LK943" s="68"/>
      <c r="LL943" s="68"/>
      <c r="LM943" s="68"/>
      <c r="LN943" s="68"/>
      <c r="LO943" s="68"/>
      <c r="LP943" s="68"/>
      <c r="LQ943" s="68"/>
      <c r="LR943" s="38"/>
      <c r="LS943" s="38"/>
      <c r="LT943" s="38"/>
      <c r="LU943" s="9"/>
      <c r="LV943" s="9"/>
      <c r="LW943" s="9"/>
      <c r="LX943" s="38"/>
      <c r="LY943" s="38"/>
      <c r="LZ943" s="38"/>
      <c r="MA943" s="38"/>
      <c r="MB943" s="68"/>
      <c r="MC943" s="68"/>
      <c r="MD943" s="68"/>
      <c r="ME943" s="68"/>
      <c r="MF943" s="68"/>
      <c r="MG943" s="68"/>
      <c r="MH943" s="68"/>
      <c r="MI943" s="68"/>
      <c r="MJ943" s="68"/>
      <c r="MK943" s="68"/>
      <c r="ML943" s="68"/>
      <c r="MM943" s="68"/>
      <c r="MN943" s="38"/>
      <c r="MO943" s="38"/>
      <c r="MP943" s="38"/>
      <c r="MQ943" s="38"/>
      <c r="MR943" s="38"/>
      <c r="MS943" s="9"/>
      <c r="MT943" s="9"/>
      <c r="MU943" s="38"/>
      <c r="MV943" s="38"/>
      <c r="MW943" s="38"/>
      <c r="MX943" s="38"/>
      <c r="MY943" s="38"/>
      <c r="MZ943" s="68"/>
      <c r="NA943" s="68"/>
      <c r="NB943" s="68"/>
      <c r="NC943" s="68"/>
      <c r="ND943" s="68"/>
      <c r="NE943" s="68"/>
      <c r="NF943" s="68"/>
      <c r="NG943" s="68"/>
      <c r="NH943" s="68"/>
      <c r="NI943" s="68"/>
      <c r="NJ943" s="68"/>
      <c r="NK943" s="68"/>
      <c r="NL943" s="68"/>
      <c r="NM943" s="38"/>
      <c r="NN943" s="38"/>
      <c r="NO943" s="38"/>
      <c r="NP943" s="9"/>
      <c r="NQ943" s="9"/>
      <c r="NR943" s="9"/>
      <c r="NS943" s="38"/>
      <c r="NT943" s="38"/>
      <c r="NU943" s="38"/>
      <c r="NV943" s="38"/>
      <c r="NW943" s="38"/>
      <c r="NX943" s="38"/>
      <c r="NY943" s="68"/>
      <c r="NZ943" s="68"/>
      <c r="OA943" s="68"/>
      <c r="OB943" s="68"/>
      <c r="OC943" s="68"/>
      <c r="OD943" s="68"/>
      <c r="OE943" s="68"/>
      <c r="OF943" s="68"/>
      <c r="OG943" s="68"/>
      <c r="OH943" s="68"/>
      <c r="OI943" s="68"/>
      <c r="OJ943" s="68"/>
      <c r="OK943" s="68"/>
      <c r="OL943" s="38"/>
      <c r="OM943" s="38"/>
      <c r="ON943" s="38"/>
      <c r="OO943" s="9"/>
      <c r="OP943" s="9"/>
      <c r="OQ943" s="9"/>
      <c r="OR943" s="38"/>
      <c r="OS943" s="38"/>
      <c r="OT943" s="38"/>
      <c r="OU943" s="38"/>
      <c r="OV943" s="68"/>
      <c r="OW943" s="68"/>
      <c r="OX943" s="68"/>
      <c r="OY943" s="68"/>
      <c r="OZ943" s="68"/>
      <c r="PA943" s="68"/>
      <c r="PB943" s="68"/>
      <c r="PC943" s="68"/>
      <c r="PD943" s="68"/>
      <c r="PE943" s="68"/>
      <c r="PF943" s="68"/>
      <c r="PG943" s="68"/>
      <c r="PH943" s="38"/>
      <c r="PI943" s="38"/>
      <c r="PJ943" s="38"/>
      <c r="PK943" s="38"/>
      <c r="PL943" s="9"/>
      <c r="PM943" s="9"/>
      <c r="PN943" s="9"/>
      <c r="PO943" s="38"/>
      <c r="PP943" s="38"/>
      <c r="PQ943" s="38"/>
      <c r="PR943" s="38"/>
      <c r="PS943" s="38"/>
      <c r="PT943" s="68"/>
      <c r="PU943" s="68"/>
      <c r="PV943" s="68"/>
      <c r="PW943" s="68"/>
      <c r="PX943" s="68"/>
      <c r="PY943" s="68"/>
      <c r="PZ943" s="68"/>
      <c r="QA943" s="68"/>
      <c r="QB943" s="68"/>
      <c r="QC943" s="68"/>
      <c r="QD943" s="68"/>
      <c r="QE943" s="68"/>
      <c r="QF943" s="68"/>
      <c r="QG943" s="38"/>
      <c r="QH943" s="38"/>
      <c r="QI943" s="38"/>
      <c r="QJ943" s="38"/>
      <c r="QK943" s="9"/>
      <c r="QL943" s="9"/>
      <c r="QM943" s="9"/>
      <c r="QN943" s="38"/>
      <c r="QO943" s="38"/>
      <c r="QP943" s="38"/>
      <c r="QQ943" s="38"/>
      <c r="QR943" s="38"/>
      <c r="QS943" s="38"/>
      <c r="QT943" s="68"/>
      <c r="QU943" s="68"/>
      <c r="QV943" s="68"/>
      <c r="QW943" s="68"/>
      <c r="QX943" s="68"/>
      <c r="QY943" s="68"/>
      <c r="QZ943" s="68"/>
      <c r="RA943" s="68"/>
      <c r="RB943" s="68"/>
      <c r="RC943" s="68"/>
      <c r="RD943" s="68"/>
      <c r="RE943" s="68"/>
      <c r="RF943" s="68"/>
      <c r="RG943" s="68"/>
      <c r="RH943" s="68"/>
      <c r="RI943" s="38"/>
      <c r="RJ943" s="38"/>
      <c r="RK943" s="38"/>
      <c r="RL943" s="38"/>
      <c r="RM943" s="9"/>
      <c r="RN943" s="9"/>
      <c r="RO943" s="9"/>
      <c r="RP943" s="38"/>
      <c r="RQ943" s="38"/>
      <c r="RR943" s="38"/>
      <c r="RS943" s="38"/>
      <c r="RT943" s="68"/>
      <c r="RU943" s="68"/>
      <c r="RV943" s="68"/>
      <c r="RW943" s="68"/>
      <c r="RX943" s="68"/>
      <c r="RY943" s="68"/>
      <c r="RZ943" s="68"/>
      <c r="SA943" s="68"/>
      <c r="SB943" s="68"/>
      <c r="SC943" s="68"/>
      <c r="SD943" s="68"/>
      <c r="SE943" s="68"/>
      <c r="SF943" s="38"/>
      <c r="SG943" s="38"/>
      <c r="SH943" s="38"/>
      <c r="SI943" s="9"/>
      <c r="SJ943" s="9"/>
      <c r="SK943" s="9"/>
      <c r="SL943" s="38"/>
      <c r="SM943" s="38"/>
      <c r="SN943" s="38"/>
      <c r="SO943" s="38"/>
      <c r="SP943" s="68"/>
      <c r="SQ943" s="68"/>
      <c r="SR943" s="68"/>
      <c r="SS943" s="68"/>
      <c r="ST943" s="68"/>
      <c r="SU943" s="68"/>
      <c r="SV943" s="68"/>
      <c r="SW943" s="68"/>
      <c r="SX943" s="68"/>
      <c r="SY943" s="68"/>
      <c r="SZ943" s="68"/>
      <c r="TA943" s="68"/>
      <c r="TB943" s="38"/>
      <c r="TC943" s="38"/>
      <c r="TD943" s="38"/>
      <c r="TE943" s="9"/>
      <c r="TF943" s="9"/>
      <c r="TG943" s="9"/>
      <c r="TN943" s="68"/>
      <c r="TO943" s="68"/>
      <c r="TP943" s="68"/>
      <c r="TQ943" s="68"/>
      <c r="TR943" s="68"/>
      <c r="TS943" s="68"/>
      <c r="TT943" s="68"/>
      <c r="TU943" s="68"/>
      <c r="TV943" s="68"/>
      <c r="TW943" s="68"/>
      <c r="TX943" s="68"/>
      <c r="TY943" s="68"/>
      <c r="TZ943" s="68"/>
      <c r="UA943" s="68"/>
      <c r="UK943" s="68"/>
      <c r="UL943" s="68"/>
      <c r="UM943" s="68"/>
      <c r="UN943" s="68"/>
      <c r="UO943" s="68"/>
      <c r="UP943" s="68"/>
      <c r="UQ943" s="68"/>
      <c r="UR943" s="68"/>
      <c r="US943" s="68"/>
      <c r="UT943" s="68"/>
      <c r="UU943" s="68"/>
      <c r="UV943" s="68"/>
      <c r="VF943"/>
      <c r="VG943"/>
      <c r="VH943"/>
      <c r="VI943"/>
      <c r="VJ943"/>
      <c r="VO943" s="109"/>
      <c r="VQ943" s="6"/>
      <c r="VR943" s="6"/>
      <c r="VS943" s="6"/>
      <c r="VT943" s="108"/>
      <c r="VV943" s="5"/>
      <c r="VW943" s="5"/>
      <c r="VX943" s="6"/>
      <c r="VZ943" s="6"/>
      <c r="WA943" s="6"/>
      <c r="WC943" s="6"/>
      <c r="WD943" s="6"/>
      <c r="WE943" s="6"/>
      <c r="WF943" s="6"/>
      <c r="WG943" s="5"/>
      <c r="WH943" s="5"/>
      <c r="WI943" s="5"/>
      <c r="WJ943" s="5"/>
      <c r="WK943" s="5"/>
      <c r="WL943" s="5"/>
      <c r="WM943" s="5"/>
      <c r="WN943" s="5"/>
      <c r="WO943" s="5"/>
      <c r="WQ943" s="6"/>
      <c r="WR943" s="6"/>
      <c r="WS943" s="6"/>
      <c r="WT943" s="6"/>
      <c r="WU943" s="6"/>
      <c r="WV943" s="5"/>
      <c r="WW943" s="6"/>
      <c r="WX943" s="108"/>
      <c r="WZ943" s="108"/>
      <c r="XA943" s="108"/>
      <c r="XB943" s="108"/>
      <c r="XC943" s="108"/>
      <c r="XD943" s="108"/>
      <c r="XE943" s="108"/>
      <c r="XF943" s="108"/>
      <c r="XG943" s="108"/>
      <c r="XH943" s="108"/>
      <c r="XI943" s="108"/>
      <c r="XJ943" s="108"/>
      <c r="XK943" s="6"/>
      <c r="XL943" s="3" t="s">
        <v>1013</v>
      </c>
      <c r="XM943" s="10"/>
      <c r="XN943" s="10"/>
      <c r="XO943" s="10"/>
      <c r="XP943" s="10"/>
      <c r="XQ943" s="10"/>
      <c r="XS943" s="10"/>
      <c r="XT943" s="10"/>
      <c r="XU943" s="6"/>
      <c r="XV943" s="6"/>
      <c r="XW943" s="10"/>
      <c r="XX943" s="6"/>
      <c r="XY943" s="3" t="s">
        <v>1013</v>
      </c>
      <c r="XZ943" s="10"/>
      <c r="YA943" s="10"/>
      <c r="YB943" s="3" t="s">
        <v>1013</v>
      </c>
      <c r="YH943" s="10"/>
      <c r="YJ943" s="6" t="s">
        <v>1040</v>
      </c>
      <c r="YK943" s="6"/>
      <c r="YL943" s="6"/>
      <c r="YM943" s="6"/>
      <c r="YN943" s="6"/>
      <c r="YO943" s="6"/>
      <c r="YP943" s="6"/>
      <c r="YQ943" s="6"/>
      <c r="YR943" s="6"/>
      <c r="YT943" s="6"/>
      <c r="YU943" s="6"/>
      <c r="YV943" s="6"/>
      <c r="YX943" s="6"/>
      <c r="YY943" s="6"/>
      <c r="YZ943" s="6"/>
      <c r="ZB943" s="6"/>
      <c r="ZD943" s="25"/>
      <c r="ZF943" s="25"/>
      <c r="ZH943" s="6"/>
      <c r="ZI943" s="6"/>
      <c r="ZJ943" s="6"/>
    </row>
    <row r="944" spans="1:686" ht="33" hidden="1" customHeight="1" x14ac:dyDescent="0.2">
      <c r="A944" s="6"/>
      <c r="B944" s="6"/>
      <c r="C944" s="6"/>
      <c r="D944" s="6"/>
      <c r="E944" s="6"/>
      <c r="F944" s="4" t="s">
        <v>1599</v>
      </c>
      <c r="G944" s="85"/>
      <c r="H944" s="85"/>
      <c r="I944" s="85"/>
      <c r="M944" s="6"/>
      <c r="N944" s="6"/>
      <c r="O944" s="6"/>
      <c r="P944" s="6"/>
      <c r="Q944" s="10"/>
      <c r="R944" s="6"/>
      <c r="S944" s="6"/>
      <c r="T944" s="6"/>
      <c r="V944" s="6"/>
      <c r="W944" s="6"/>
      <c r="X944" s="10"/>
      <c r="Y944" s="6"/>
      <c r="Z944" s="6"/>
      <c r="AA944" s="6"/>
      <c r="AD944" s="6"/>
      <c r="AE944" s="6"/>
      <c r="AF944" s="6"/>
      <c r="AH944" s="6"/>
      <c r="AI944" s="6"/>
      <c r="AJ944" s="6"/>
      <c r="AK944" s="6"/>
      <c r="AL944"/>
      <c r="AM944" s="10"/>
      <c r="AN944" s="6"/>
      <c r="AO944"/>
      <c r="AP944"/>
      <c r="AQ944"/>
      <c r="AR944" s="10"/>
      <c r="AS944" s="10"/>
      <c r="AT944" s="10"/>
      <c r="AU944" s="10"/>
      <c r="AV944" s="10"/>
      <c r="AW944" s="10"/>
      <c r="AX944" s="10"/>
      <c r="AY944" s="265"/>
      <c r="AZ944" s="98"/>
      <c r="BA944" s="98"/>
      <c r="BB944" s="98"/>
      <c r="BC944" s="98"/>
      <c r="BD944" s="98"/>
      <c r="BE944" s="98"/>
      <c r="BF944" s="98"/>
      <c r="BG944" s="98"/>
      <c r="BR944" s="242"/>
      <c r="BS944" s="227" t="str">
        <f t="shared" si="33"/>
        <v xml:space="preserve">                </v>
      </c>
      <c r="CG944" s="243"/>
      <c r="CH944" s="243"/>
      <c r="CI944" s="243"/>
      <c r="DD944" s="6"/>
      <c r="DE944" s="6"/>
      <c r="DF944" s="6"/>
      <c r="GP944" s="2"/>
      <c r="HO944" s="6"/>
      <c r="VF944"/>
      <c r="VG944"/>
      <c r="VH944"/>
      <c r="VI944"/>
      <c r="VJ944"/>
      <c r="VQ944" s="6"/>
      <c r="VR944" s="6"/>
      <c r="VS944" s="6"/>
      <c r="VV944" s="5"/>
      <c r="VW944" s="5"/>
      <c r="VX944" s="6"/>
      <c r="VZ944" s="6"/>
      <c r="WA944" s="6"/>
      <c r="WC944" s="6"/>
      <c r="WD944" s="6"/>
      <c r="WE944" s="6"/>
      <c r="WF944" s="6"/>
      <c r="WG944" s="5"/>
      <c r="WH944" s="5"/>
      <c r="WI944" s="5"/>
      <c r="WJ944" s="5"/>
      <c r="WK944" s="5"/>
      <c r="WL944" s="5"/>
      <c r="WM944" s="5"/>
      <c r="WN944" s="5"/>
      <c r="WO944" s="5"/>
      <c r="WQ944" s="6"/>
      <c r="WR944" s="6"/>
      <c r="WS944" s="6"/>
      <c r="WT944" s="6"/>
      <c r="XK944" s="6"/>
      <c r="XM944" s="10"/>
      <c r="XN944" s="10"/>
      <c r="XO944" s="10"/>
      <c r="XP944" s="10"/>
      <c r="XQ944" s="10"/>
      <c r="XS944" s="10"/>
      <c r="XT944" s="10"/>
      <c r="XU944" s="6"/>
      <c r="XV944"/>
      <c r="XW944" s="10"/>
      <c r="XX944" s="6"/>
      <c r="XZ944" s="10"/>
      <c r="YA944" s="10"/>
      <c r="YH944" s="10"/>
      <c r="YI944" s="3" t="s">
        <v>1498</v>
      </c>
      <c r="YJ944" s="6" t="s">
        <v>1499</v>
      </c>
      <c r="YK944" s="6"/>
      <c r="YL944" s="6"/>
      <c r="YM944" s="6"/>
      <c r="YN944" s="6"/>
      <c r="YO944" s="6"/>
      <c r="YP944" s="6"/>
      <c r="YV944" s="6"/>
      <c r="YY944" s="6"/>
      <c r="YZ944" s="6"/>
      <c r="ZB944" s="6"/>
      <c r="ZD944" s="25"/>
      <c r="ZF944" s="25"/>
      <c r="ZH944" s="6"/>
      <c r="ZI944" s="6"/>
      <c r="ZJ944" s="6"/>
    </row>
    <row r="945" spans="1:686" ht="33" hidden="1" customHeight="1" x14ac:dyDescent="0.2">
      <c r="A945" s="6"/>
      <c r="B945" s="6"/>
      <c r="C945" s="6"/>
      <c r="D945" s="6"/>
      <c r="E945" s="6"/>
      <c r="F945" s="4" t="s">
        <v>1599</v>
      </c>
      <c r="G945" s="85"/>
      <c r="H945" s="85"/>
      <c r="I945" s="85"/>
      <c r="M945" s="6"/>
      <c r="N945" s="6"/>
      <c r="O945" s="6"/>
      <c r="P945" s="6"/>
      <c r="Q945" s="10"/>
      <c r="R945" s="6"/>
      <c r="S945" s="6"/>
      <c r="T945" s="6"/>
      <c r="V945" s="6"/>
      <c r="W945" s="6"/>
      <c r="X945" s="10"/>
      <c r="Y945" s="6"/>
      <c r="Z945" s="6"/>
      <c r="AA945" s="6"/>
      <c r="AD945" s="6"/>
      <c r="AE945" s="6"/>
      <c r="AF945" s="6"/>
      <c r="AH945" s="6"/>
      <c r="AI945" s="6"/>
      <c r="AJ945" s="6"/>
      <c r="AK945" s="6"/>
      <c r="AL945"/>
      <c r="AM945" s="10"/>
      <c r="AN945" s="6"/>
      <c r="AO945"/>
      <c r="AP945"/>
      <c r="AQ945"/>
      <c r="AR945" s="10"/>
      <c r="AS945" s="10"/>
      <c r="AT945" s="10"/>
      <c r="AU945" s="10"/>
      <c r="AV945" s="10"/>
      <c r="AW945" s="10"/>
      <c r="AX945" s="10"/>
      <c r="AY945" s="265"/>
      <c r="AZ945" s="98"/>
      <c r="BA945" s="98"/>
      <c r="BB945" s="98"/>
      <c r="BC945" s="98"/>
      <c r="BD945" s="98"/>
      <c r="BE945" s="98"/>
      <c r="BF945" s="98"/>
      <c r="BG945" s="98"/>
      <c r="BR945" s="242"/>
      <c r="BS945" s="227" t="str">
        <f t="shared" si="33"/>
        <v xml:space="preserve">                </v>
      </c>
      <c r="CG945" s="243"/>
      <c r="CH945" s="243"/>
      <c r="CI945" s="243"/>
      <c r="DD945" s="6"/>
      <c r="DE945" s="6"/>
      <c r="DF945" s="6"/>
      <c r="GP945" s="2"/>
      <c r="HO945" s="6"/>
      <c r="VQ945" s="6"/>
      <c r="VR945" s="6"/>
      <c r="VS945" s="6"/>
      <c r="VV945" s="5"/>
      <c r="VW945" s="5"/>
      <c r="VX945" s="6"/>
      <c r="VZ945" s="6"/>
      <c r="WA945" s="6"/>
      <c r="WC945" s="6"/>
      <c r="WD945" s="6"/>
      <c r="WE945" s="6"/>
      <c r="WF945" s="6"/>
      <c r="WG945" s="5"/>
      <c r="WH945" s="5"/>
      <c r="WI945" s="5"/>
      <c r="WJ945" s="5"/>
      <c r="WK945" s="5"/>
      <c r="WL945" s="5"/>
      <c r="WM945" s="5"/>
      <c r="WN945" s="5"/>
      <c r="WO945" s="5"/>
      <c r="WQ945" s="6"/>
      <c r="WR945" s="6"/>
      <c r="WS945" s="6"/>
      <c r="WT945" s="6"/>
      <c r="XK945" s="6"/>
      <c r="XM945" s="10"/>
      <c r="XN945" s="10"/>
      <c r="XO945" s="10"/>
      <c r="XP945" s="10"/>
      <c r="XQ945" s="10"/>
      <c r="XS945" s="10"/>
      <c r="XT945" s="10"/>
      <c r="XU945" s="6"/>
      <c r="XV945"/>
      <c r="XW945" s="10"/>
      <c r="XX945" s="6"/>
      <c r="XZ945" s="10"/>
      <c r="YA945" s="10"/>
      <c r="YH945" s="10"/>
      <c r="YJ945" s="6" t="s">
        <v>1499</v>
      </c>
      <c r="YK945" s="6"/>
      <c r="YL945" s="6"/>
      <c r="YM945" s="6"/>
      <c r="YN945" s="6"/>
      <c r="YO945" s="6"/>
      <c r="YP945" s="6"/>
      <c r="YV945" s="6"/>
      <c r="YY945" s="6"/>
      <c r="YZ945" s="6"/>
      <c r="ZB945" s="6"/>
      <c r="ZD945" s="25"/>
      <c r="ZF945" s="25"/>
      <c r="ZH945" s="6"/>
      <c r="ZI945" s="6"/>
      <c r="ZJ945" s="6"/>
    </row>
    <row r="946" spans="1:686" ht="33" hidden="1" customHeight="1" x14ac:dyDescent="0.2">
      <c r="F946" s="4" t="s">
        <v>1599</v>
      </c>
      <c r="M946" s="3" t="s">
        <v>1047</v>
      </c>
      <c r="T946" s="3" t="s">
        <v>985</v>
      </c>
      <c r="U946" s="3" t="s">
        <v>1449</v>
      </c>
      <c r="AL946"/>
      <c r="AO946"/>
      <c r="AP946"/>
      <c r="AQ946"/>
      <c r="BS946" s="227" t="str">
        <f t="shared" si="33"/>
        <v xml:space="preserve">                </v>
      </c>
      <c r="GP946" s="2"/>
      <c r="VQ946" s="3" t="s">
        <v>1047</v>
      </c>
      <c r="VR946" s="3" t="s">
        <v>1047</v>
      </c>
      <c r="XK946"/>
      <c r="XL946" s="6" t="s">
        <v>1077</v>
      </c>
      <c r="XQ946" s="10"/>
      <c r="XV946"/>
      <c r="YB946" s="3" t="s">
        <v>1464</v>
      </c>
      <c r="YI946" s="6" t="s">
        <v>782</v>
      </c>
      <c r="YJ946" s="3" t="s">
        <v>1048</v>
      </c>
      <c r="YM946" s="3" t="s">
        <v>537</v>
      </c>
      <c r="YQ946" s="3" t="s">
        <v>3931</v>
      </c>
      <c r="YS946" s="3" t="s">
        <v>1449</v>
      </c>
      <c r="YV946" s="6" t="s">
        <v>537</v>
      </c>
    </row>
    <row r="947" spans="1:686" ht="33" hidden="1" customHeight="1" x14ac:dyDescent="0.2">
      <c r="T947" s="4" t="s">
        <v>1450</v>
      </c>
      <c r="AL947"/>
      <c r="AO947"/>
      <c r="AP947"/>
      <c r="AQ947"/>
      <c r="BS947" s="227" t="str">
        <f t="shared" si="33"/>
        <v xml:space="preserve">                </v>
      </c>
      <c r="DD947" s="4"/>
      <c r="DE947" s="4"/>
      <c r="DF947" s="4"/>
      <c r="GP947" s="2"/>
      <c r="XK947"/>
      <c r="XL947" s="4" t="s">
        <v>1455</v>
      </c>
      <c r="XV947"/>
      <c r="YB947" s="3" t="s">
        <v>1464</v>
      </c>
      <c r="YI947" s="6"/>
      <c r="YJ947" s="3" t="s">
        <v>1048</v>
      </c>
    </row>
    <row r="948" spans="1:686" ht="33" hidden="1" customHeight="1" x14ac:dyDescent="0.2">
      <c r="F948" s="4" t="s">
        <v>1599</v>
      </c>
      <c r="M948" s="3" t="s">
        <v>1051</v>
      </c>
      <c r="T948" s="3" t="s">
        <v>985</v>
      </c>
      <c r="U948" s="3" t="s">
        <v>1451</v>
      </c>
      <c r="AC948" s="6" t="s">
        <v>1994</v>
      </c>
      <c r="AL948"/>
      <c r="AO948"/>
      <c r="AP948"/>
      <c r="AQ948"/>
      <c r="BS948" s="227" t="str">
        <f t="shared" si="33"/>
        <v xml:space="preserve">                </v>
      </c>
      <c r="GP948" s="2"/>
      <c r="VQ948" s="3" t="s">
        <v>1051</v>
      </c>
      <c r="VR948" s="3" t="s">
        <v>1051</v>
      </c>
      <c r="XK948"/>
      <c r="XL948" s="6" t="s">
        <v>1077</v>
      </c>
      <c r="XV948"/>
      <c r="YB948" s="3" t="s">
        <v>1464</v>
      </c>
      <c r="YI948" s="6" t="s">
        <v>782</v>
      </c>
      <c r="YJ948" s="3" t="s">
        <v>1052</v>
      </c>
      <c r="YM948" s="3" t="s">
        <v>777</v>
      </c>
      <c r="YQ948" s="3" t="s">
        <v>3931</v>
      </c>
      <c r="YS948" s="3" t="s">
        <v>1451</v>
      </c>
      <c r="YV948" s="6" t="s">
        <v>777</v>
      </c>
      <c r="ZC948" s="6" t="s">
        <v>1994</v>
      </c>
    </row>
    <row r="949" spans="1:686" ht="33" hidden="1" customHeight="1" x14ac:dyDescent="0.2">
      <c r="T949" s="4" t="s">
        <v>1450</v>
      </c>
      <c r="AL949"/>
      <c r="AO949"/>
      <c r="AP949"/>
      <c r="AQ949"/>
      <c r="BS949" s="227" t="str">
        <f t="shared" si="33"/>
        <v xml:space="preserve">                </v>
      </c>
      <c r="DD949" s="4"/>
      <c r="DE949" s="4"/>
      <c r="DF949" s="4"/>
      <c r="GP949" s="2"/>
      <c r="XK949"/>
      <c r="XL949" s="4" t="s">
        <v>1450</v>
      </c>
      <c r="XV949"/>
      <c r="YB949" s="3" t="s">
        <v>1464</v>
      </c>
      <c r="YI949" s="6"/>
      <c r="YJ949" s="3" t="s">
        <v>1052</v>
      </c>
    </row>
    <row r="950" spans="1:686" ht="33" hidden="1" customHeight="1" x14ac:dyDescent="0.2">
      <c r="A950" s="6"/>
      <c r="B950" s="6"/>
      <c r="C950" s="6"/>
      <c r="D950" s="6"/>
      <c r="E950" s="6"/>
      <c r="F950" s="4" t="s">
        <v>2000</v>
      </c>
      <c r="G950" s="85"/>
      <c r="H950" s="85"/>
      <c r="I950" s="85"/>
      <c r="J950" s="83"/>
      <c r="M950" s="6"/>
      <c r="N950" s="6"/>
      <c r="O950" s="6"/>
      <c r="P950" s="6"/>
      <c r="Q950" s="10"/>
      <c r="R950" s="6"/>
      <c r="S950" s="6"/>
      <c r="T950" s="11"/>
      <c r="V950" s="6"/>
      <c r="W950" s="6"/>
      <c r="X950" s="10"/>
      <c r="Y950" s="6"/>
      <c r="Z950" s="6"/>
      <c r="AA950" s="6"/>
      <c r="AD950" s="6"/>
      <c r="AE950" s="6"/>
      <c r="AF950" s="6"/>
      <c r="AH950" s="6"/>
      <c r="AI950" s="6"/>
      <c r="AJ950" s="6"/>
      <c r="AK950" s="6"/>
      <c r="AL950"/>
      <c r="AM950" s="10"/>
      <c r="AN950" s="6"/>
      <c r="AO950"/>
      <c r="AP950"/>
      <c r="AQ950"/>
      <c r="AR950" s="10"/>
      <c r="AS950" s="10"/>
      <c r="AT950" s="10"/>
      <c r="AU950" s="10"/>
      <c r="AV950" s="10"/>
      <c r="AW950" s="10"/>
      <c r="AX950" s="10"/>
      <c r="AY950" s="265"/>
      <c r="AZ950" s="98"/>
      <c r="BA950" s="98"/>
      <c r="BB950" s="98"/>
      <c r="BC950" s="98"/>
      <c r="BD950" s="98"/>
      <c r="BE950" s="98"/>
      <c r="BF950" s="98"/>
      <c r="BG950" s="98"/>
      <c r="BI950" s="9"/>
      <c r="BJ950" s="9"/>
      <c r="BK950" s="9"/>
      <c r="BL950" s="9"/>
      <c r="BM950" s="9"/>
      <c r="BN950" s="9"/>
      <c r="BO950" s="9"/>
      <c r="BP950" s="9"/>
      <c r="BQ950" s="9"/>
      <c r="BR950" s="242"/>
      <c r="BS950" s="227" t="str">
        <f t="shared" si="33"/>
        <v xml:space="preserve">                </v>
      </c>
      <c r="BT950" s="9"/>
      <c r="BU950" s="9"/>
      <c r="BV950" s="9"/>
      <c r="BW950" s="9"/>
      <c r="BX950" s="9"/>
      <c r="BY950" s="9"/>
      <c r="BZ950" s="9"/>
      <c r="CA950" s="9"/>
      <c r="CB950" s="9"/>
      <c r="CC950" s="9"/>
      <c r="CD950" s="9"/>
      <c r="CE950" s="9"/>
      <c r="CF950" s="9"/>
      <c r="CG950" s="243"/>
      <c r="CH950" s="243"/>
      <c r="CI950" s="243"/>
      <c r="CJ950" s="83"/>
      <c r="CK950" s="9"/>
      <c r="CL950" s="9"/>
      <c r="CM950" s="9"/>
      <c r="CN950" s="9"/>
      <c r="CO950" s="9"/>
      <c r="CP950" s="9"/>
      <c r="CQ950" s="9"/>
      <c r="CR950" s="9"/>
      <c r="CS950" s="9"/>
      <c r="CT950" s="9"/>
      <c r="CU950" s="9"/>
      <c r="CV950" s="9"/>
      <c r="CW950" s="9"/>
      <c r="CX950" s="68"/>
      <c r="CY950" s="68"/>
      <c r="CZ950" s="68"/>
      <c r="DA950" s="68"/>
      <c r="DB950" s="68"/>
      <c r="DC950" s="68"/>
      <c r="DD950" s="11"/>
      <c r="DE950" s="11"/>
      <c r="DF950" s="11"/>
      <c r="DG950" s="38"/>
      <c r="DH950" s="38"/>
      <c r="DI950" s="38"/>
      <c r="DJ950" s="38"/>
      <c r="DK950" s="38"/>
      <c r="DL950" s="38"/>
      <c r="DM950" s="68"/>
      <c r="DN950" s="68"/>
      <c r="DO950" s="68"/>
      <c r="DP950" s="68"/>
      <c r="DQ950" s="68"/>
      <c r="DR950" s="68"/>
      <c r="DS950" s="68"/>
      <c r="DT950" s="68"/>
      <c r="DU950" s="68"/>
      <c r="DV950" s="68"/>
      <c r="DW950" s="68"/>
      <c r="DX950" s="68"/>
      <c r="DY950" s="68"/>
      <c r="DZ950" s="68"/>
      <c r="EA950" s="38"/>
      <c r="EB950" s="38"/>
      <c r="EC950" s="38"/>
      <c r="ED950" s="38"/>
      <c r="EE950" s="38"/>
      <c r="EG950" s="38"/>
      <c r="EH950" s="38"/>
      <c r="EI950" s="38"/>
      <c r="EJ950" s="9"/>
      <c r="EK950" s="9"/>
      <c r="EL950" s="9"/>
      <c r="EM950" s="38"/>
      <c r="EN950" s="38"/>
      <c r="EO950" s="38"/>
      <c r="EP950" s="38"/>
      <c r="EQ950" s="38"/>
      <c r="ER950" s="38"/>
      <c r="ES950" s="68"/>
      <c r="ET950" s="68"/>
      <c r="EU950" s="68"/>
      <c r="EV950" s="68"/>
      <c r="EW950" s="68"/>
      <c r="EX950" s="68"/>
      <c r="EY950" s="68"/>
      <c r="EZ950" s="68"/>
      <c r="FA950" s="68"/>
      <c r="FB950" s="68"/>
      <c r="FC950" s="68"/>
      <c r="FD950" s="68"/>
      <c r="FE950" s="68"/>
      <c r="FF950" s="68"/>
      <c r="FG950" s="38"/>
      <c r="FH950" s="38"/>
      <c r="FI950" s="38"/>
      <c r="FJ950" s="38"/>
      <c r="FL950" s="38"/>
      <c r="FM950" s="38"/>
      <c r="FN950" s="38"/>
      <c r="FO950" s="9"/>
      <c r="FP950" s="9"/>
      <c r="FQ950" s="9"/>
      <c r="FR950" s="9"/>
      <c r="FS950" s="38"/>
      <c r="FT950" s="38"/>
      <c r="FU950" s="38"/>
      <c r="FV950" s="38"/>
      <c r="FW950" s="38"/>
      <c r="FX950" s="38"/>
      <c r="FY950" s="68"/>
      <c r="FZ950" s="68"/>
      <c r="GA950" s="68"/>
      <c r="GB950" s="68"/>
      <c r="GC950" s="68"/>
      <c r="GD950" s="68"/>
      <c r="GE950" s="68"/>
      <c r="GF950" s="68"/>
      <c r="GG950" s="68"/>
      <c r="GH950" s="68"/>
      <c r="GI950" s="68"/>
      <c r="GJ950" s="68"/>
      <c r="GK950" s="68"/>
      <c r="GL950" s="68"/>
      <c r="GM950" s="38"/>
      <c r="GN950" s="38"/>
      <c r="GO950" s="38"/>
      <c r="GP950" s="2"/>
      <c r="GR950" s="38"/>
      <c r="GS950" s="38"/>
      <c r="GT950" s="38"/>
      <c r="GU950" s="38"/>
      <c r="GV950" s="38"/>
      <c r="GW950" s="38"/>
      <c r="GX950" s="38"/>
      <c r="GY950" s="38"/>
      <c r="GZ950" s="38"/>
      <c r="HA950" s="38"/>
      <c r="HB950" s="38"/>
      <c r="HC950" s="38"/>
      <c r="HD950" s="38"/>
      <c r="HE950" s="38"/>
      <c r="HF950" s="38"/>
      <c r="HG950" s="38"/>
      <c r="HH950" s="38"/>
      <c r="HI950" s="38"/>
      <c r="HJ950" s="38"/>
      <c r="HK950" s="38"/>
      <c r="HL950" s="38"/>
      <c r="HM950" s="38"/>
      <c r="HN950" s="38"/>
      <c r="HO950" s="6"/>
      <c r="HP950" s="38"/>
      <c r="HQ950" s="38"/>
      <c r="HR950" s="38"/>
      <c r="HS950" s="38"/>
      <c r="HT950" s="38"/>
      <c r="HU950" s="38"/>
      <c r="HV950" s="38"/>
      <c r="HW950" s="38"/>
      <c r="HX950" s="38"/>
      <c r="HY950" s="38"/>
      <c r="HZ950" s="9"/>
      <c r="IA950" s="9"/>
      <c r="IB950" s="9"/>
      <c r="IC950" s="38"/>
      <c r="ID950" s="38"/>
      <c r="IE950" s="38"/>
      <c r="IF950" s="38"/>
      <c r="IG950" s="38"/>
      <c r="IH950" s="38"/>
      <c r="II950" s="68"/>
      <c r="IJ950" s="68"/>
      <c r="IK950" s="68"/>
      <c r="IL950" s="68"/>
      <c r="IM950" s="68"/>
      <c r="IN950" s="68"/>
      <c r="IO950" s="68"/>
      <c r="IP950" s="68"/>
      <c r="IQ950" s="68"/>
      <c r="IR950" s="68"/>
      <c r="IS950" s="68"/>
      <c r="IT950" s="68"/>
      <c r="IU950" s="68"/>
      <c r="IV950" s="68"/>
      <c r="IW950" s="38"/>
      <c r="IX950" s="38"/>
      <c r="IY950" s="38"/>
      <c r="IZ950" s="9"/>
      <c r="JA950" s="9"/>
      <c r="JB950" s="9"/>
      <c r="JC950" s="38"/>
      <c r="JD950" s="38"/>
      <c r="JE950" s="38"/>
      <c r="JF950" s="38"/>
      <c r="JG950" s="38"/>
      <c r="JH950" s="38"/>
      <c r="JI950" s="68"/>
      <c r="JJ950" s="68"/>
      <c r="JK950" s="68"/>
      <c r="JL950" s="68"/>
      <c r="JM950" s="68"/>
      <c r="JN950" s="68"/>
      <c r="JO950" s="68"/>
      <c r="JP950" s="68"/>
      <c r="JQ950" s="68"/>
      <c r="JR950" s="68"/>
      <c r="JS950" s="68"/>
      <c r="JT950" s="68"/>
      <c r="JU950" s="68"/>
      <c r="JV950" s="68"/>
      <c r="JW950" s="38"/>
      <c r="JX950" s="38"/>
      <c r="JY950" s="38"/>
      <c r="KW950" s="9"/>
      <c r="KX950" s="9"/>
      <c r="KY950" s="9"/>
      <c r="KZ950" s="38"/>
      <c r="LA950" s="38"/>
      <c r="LB950" s="38"/>
      <c r="LC950" s="38"/>
      <c r="LD950" s="38"/>
      <c r="LE950" s="68"/>
      <c r="LF950" s="68"/>
      <c r="LG950" s="68"/>
      <c r="LH950" s="68"/>
      <c r="LI950" s="68"/>
      <c r="LJ950" s="68"/>
      <c r="LK950" s="68"/>
      <c r="LL950" s="68"/>
      <c r="LM950" s="68"/>
      <c r="LN950" s="68"/>
      <c r="LO950" s="68"/>
      <c r="LP950" s="68"/>
      <c r="LQ950" s="68"/>
      <c r="LR950" s="38"/>
      <c r="LS950" s="38"/>
      <c r="LT950" s="38"/>
      <c r="LU950" s="9"/>
      <c r="LV950" s="9"/>
      <c r="LW950" s="9"/>
      <c r="LX950" s="38"/>
      <c r="LY950" s="38"/>
      <c r="LZ950" s="38"/>
      <c r="MA950" s="38"/>
      <c r="MB950" s="68"/>
      <c r="MC950" s="68"/>
      <c r="MD950" s="68"/>
      <c r="ME950" s="68"/>
      <c r="MF950" s="68"/>
      <c r="MG950" s="68"/>
      <c r="MH950" s="68"/>
      <c r="MI950" s="68"/>
      <c r="MJ950" s="68"/>
      <c r="MK950" s="68"/>
      <c r="ML950" s="68"/>
      <c r="MM950" s="68"/>
      <c r="MN950" s="38"/>
      <c r="MO950" s="38"/>
      <c r="MP950" s="38"/>
      <c r="MQ950" s="38"/>
      <c r="MR950" s="38"/>
      <c r="MS950" s="9"/>
      <c r="MT950" s="9"/>
      <c r="MU950" s="38"/>
      <c r="MV950" s="38"/>
      <c r="MW950" s="38"/>
      <c r="MX950" s="38"/>
      <c r="MY950" s="38"/>
      <c r="MZ950" s="68"/>
      <c r="NA950" s="68"/>
      <c r="NB950" s="68"/>
      <c r="NC950" s="68"/>
      <c r="ND950" s="68"/>
      <c r="NE950" s="68"/>
      <c r="NF950" s="68"/>
      <c r="NG950" s="68"/>
      <c r="NH950" s="68"/>
      <c r="NI950" s="68"/>
      <c r="NJ950" s="68"/>
      <c r="NK950" s="68"/>
      <c r="NL950" s="68"/>
      <c r="NM950" s="38"/>
      <c r="NN950" s="38"/>
      <c r="NO950" s="38"/>
      <c r="NP950" s="9"/>
      <c r="NQ950" s="9"/>
      <c r="NR950" s="9"/>
      <c r="NS950" s="38"/>
      <c r="NT950" s="38"/>
      <c r="NU950" s="38"/>
      <c r="NV950" s="38"/>
      <c r="NW950" s="38"/>
      <c r="NX950" s="38"/>
      <c r="NY950" s="68"/>
      <c r="NZ950" s="68"/>
      <c r="OA950" s="68"/>
      <c r="OB950" s="68"/>
      <c r="OC950" s="68"/>
      <c r="OD950" s="68"/>
      <c r="OE950" s="68"/>
      <c r="OF950" s="68"/>
      <c r="OG950" s="68"/>
      <c r="OH950" s="68"/>
      <c r="OI950" s="68"/>
      <c r="OJ950" s="68"/>
      <c r="OK950" s="68"/>
      <c r="OL950" s="38"/>
      <c r="OM950" s="38"/>
      <c r="ON950" s="38"/>
      <c r="OO950" s="9"/>
      <c r="OP950" s="9"/>
      <c r="OQ950" s="9"/>
      <c r="OR950" s="38"/>
      <c r="OS950" s="38"/>
      <c r="OT950" s="38"/>
      <c r="OU950" s="38"/>
      <c r="OV950" s="68"/>
      <c r="OW950" s="68"/>
      <c r="OX950" s="68"/>
      <c r="OY950" s="68"/>
      <c r="OZ950" s="68"/>
      <c r="PA950" s="68"/>
      <c r="PB950" s="68"/>
      <c r="PC950" s="68"/>
      <c r="PD950" s="68"/>
      <c r="PE950" s="68"/>
      <c r="PF950" s="68"/>
      <c r="PG950" s="68"/>
      <c r="PH950" s="38"/>
      <c r="PI950" s="38"/>
      <c r="PJ950" s="38"/>
      <c r="PK950" s="38"/>
      <c r="PL950" s="9"/>
      <c r="PM950" s="9"/>
      <c r="PN950" s="9"/>
      <c r="PO950" s="38"/>
      <c r="PP950" s="38"/>
      <c r="PQ950" s="38"/>
      <c r="PR950" s="38"/>
      <c r="PS950" s="38"/>
      <c r="PT950" s="68"/>
      <c r="PU950" s="68"/>
      <c r="PV950" s="68"/>
      <c r="PW950" s="68"/>
      <c r="PX950" s="68"/>
      <c r="PY950" s="68"/>
      <c r="PZ950" s="68"/>
      <c r="QA950" s="68"/>
      <c r="QB950" s="68"/>
      <c r="QC950" s="68"/>
      <c r="QD950" s="68"/>
      <c r="QE950" s="68"/>
      <c r="QF950" s="68"/>
      <c r="QG950" s="38"/>
      <c r="QH950" s="38"/>
      <c r="QI950" s="38"/>
      <c r="QJ950" s="38"/>
      <c r="QK950" s="9"/>
      <c r="QL950" s="9"/>
      <c r="QM950" s="9"/>
      <c r="QN950" s="38"/>
      <c r="QO950" s="38"/>
      <c r="QP950" s="38"/>
      <c r="QQ950" s="38"/>
      <c r="QR950" s="38"/>
      <c r="QS950" s="38"/>
      <c r="QT950" s="68"/>
      <c r="QU950" s="68"/>
      <c r="QV950" s="68"/>
      <c r="QW950" s="68"/>
      <c r="QX950" s="68"/>
      <c r="QY950" s="68"/>
      <c r="QZ950" s="68"/>
      <c r="RA950" s="68"/>
      <c r="RB950" s="68"/>
      <c r="RC950" s="68"/>
      <c r="RD950" s="68"/>
      <c r="RE950" s="68"/>
      <c r="RF950" s="68"/>
      <c r="RG950" s="68"/>
      <c r="RH950" s="68"/>
      <c r="RI950" s="38"/>
      <c r="RJ950" s="38"/>
      <c r="RK950" s="38"/>
      <c r="RL950" s="38"/>
      <c r="RM950" s="9"/>
      <c r="RN950" s="9"/>
      <c r="RO950" s="9"/>
      <c r="RP950" s="38"/>
      <c r="RQ950" s="38"/>
      <c r="RR950" s="38"/>
      <c r="RS950" s="38"/>
      <c r="RT950" s="68"/>
      <c r="RU950" s="68"/>
      <c r="RV950" s="68"/>
      <c r="RW950" s="68"/>
      <c r="RX950" s="68"/>
      <c r="RY950" s="68"/>
      <c r="RZ950" s="68"/>
      <c r="SA950" s="68"/>
      <c r="SB950" s="68"/>
      <c r="SC950" s="68"/>
      <c r="SD950" s="68"/>
      <c r="SE950" s="68"/>
      <c r="SF950" s="38"/>
      <c r="SG950" s="38"/>
      <c r="SH950" s="38"/>
      <c r="SI950" s="9"/>
      <c r="SJ950" s="9"/>
      <c r="SK950" s="9"/>
      <c r="SL950" s="38"/>
      <c r="SM950" s="38"/>
      <c r="SN950" s="38"/>
      <c r="SO950" s="38"/>
      <c r="SP950" s="68"/>
      <c r="SQ950" s="68"/>
      <c r="SR950" s="68"/>
      <c r="SS950" s="68"/>
      <c r="ST950" s="68"/>
      <c r="SU950" s="68"/>
      <c r="SV950" s="68"/>
      <c r="SW950" s="68"/>
      <c r="SX950" s="68"/>
      <c r="SY950" s="68"/>
      <c r="SZ950" s="68"/>
      <c r="TA950" s="68"/>
      <c r="TB950" s="38"/>
      <c r="TC950" s="38"/>
      <c r="TD950" s="38"/>
      <c r="TE950" s="9"/>
      <c r="TF950" s="9"/>
      <c r="TG950" s="9"/>
      <c r="TN950" s="68"/>
      <c r="TO950" s="68"/>
      <c r="TP950" s="68"/>
      <c r="TQ950" s="68"/>
      <c r="TR950" s="68"/>
      <c r="TS950" s="68"/>
      <c r="TT950" s="68"/>
      <c r="TU950" s="68"/>
      <c r="TV950" s="68"/>
      <c r="TW950" s="68"/>
      <c r="TX950" s="68"/>
      <c r="TY950" s="68"/>
      <c r="TZ950" s="68"/>
      <c r="UA950" s="68"/>
      <c r="UK950" s="68"/>
      <c r="UL950" s="68"/>
      <c r="UM950" s="68"/>
      <c r="UN950" s="68"/>
      <c r="UO950" s="68"/>
      <c r="UP950" s="68"/>
      <c r="UQ950" s="68"/>
      <c r="UR950" s="68"/>
      <c r="US950" s="68"/>
      <c r="UT950" s="68"/>
      <c r="UU950" s="68"/>
      <c r="UV950" s="68"/>
      <c r="VQ950" s="6"/>
      <c r="VR950" s="6"/>
      <c r="VS950" s="6"/>
      <c r="VV950" s="5"/>
      <c r="VW950" s="5"/>
      <c r="VX950" s="6"/>
      <c r="VZ950" s="6"/>
      <c r="WA950" s="6"/>
      <c r="WC950" s="6"/>
      <c r="WD950" s="6"/>
      <c r="WE950" s="6"/>
      <c r="WF950" s="6"/>
      <c r="WG950" s="5"/>
      <c r="WH950" s="5"/>
      <c r="WI950" s="5"/>
      <c r="WJ950" s="5"/>
      <c r="WK950" s="5"/>
      <c r="WL950" s="5"/>
      <c r="WM950" s="5"/>
      <c r="WN950" s="5"/>
      <c r="WO950" s="5"/>
      <c r="WQ950" s="6"/>
      <c r="WR950" s="6"/>
      <c r="WS950" s="6"/>
      <c r="WT950" s="6"/>
      <c r="WU950" s="6"/>
      <c r="WV950" s="5"/>
      <c r="WW950" s="6"/>
      <c r="XK950" s="6"/>
      <c r="XM950" s="10"/>
      <c r="XN950" s="10"/>
      <c r="XO950" s="10"/>
      <c r="XP950" s="10"/>
      <c r="XS950" s="10"/>
      <c r="XT950" s="10"/>
      <c r="XU950" s="6"/>
      <c r="XV950"/>
      <c r="XW950" s="10"/>
      <c r="XX950" s="6"/>
      <c r="XZ950" s="10"/>
      <c r="YA950" s="10"/>
      <c r="YH950" s="10"/>
      <c r="YI950" s="3" t="s">
        <v>1999</v>
      </c>
      <c r="YJ950" s="6" t="s">
        <v>2006</v>
      </c>
      <c r="YK950" s="6"/>
      <c r="YL950" s="6"/>
      <c r="YM950" s="6"/>
      <c r="YN950" s="6"/>
      <c r="YO950" s="6"/>
      <c r="YP950" s="6"/>
      <c r="YQ950" s="6"/>
      <c r="YR950" s="6"/>
      <c r="YT950" s="6"/>
      <c r="YU950" s="6"/>
      <c r="YV950" s="6"/>
      <c r="YY950" s="6"/>
      <c r="YZ950" s="6"/>
      <c r="ZB950" s="6"/>
      <c r="ZD950" s="25"/>
      <c r="ZF950" s="25"/>
      <c r="ZH950" s="6"/>
      <c r="ZI950" s="6"/>
      <c r="ZJ950" s="6"/>
    </row>
    <row r="951" spans="1:686" ht="33" hidden="1" customHeight="1" x14ac:dyDescent="0.2">
      <c r="F951" s="4" t="s">
        <v>1603</v>
      </c>
      <c r="M951" s="3" t="s">
        <v>1545</v>
      </c>
      <c r="AL951"/>
      <c r="AO951"/>
      <c r="AP951"/>
      <c r="AQ951"/>
      <c r="BS951" s="227" t="str">
        <f t="shared" si="33"/>
        <v xml:space="preserve">                </v>
      </c>
      <c r="GP951" s="2"/>
      <c r="VQ951" s="3" t="s">
        <v>1545</v>
      </c>
      <c r="VR951" s="3" t="s">
        <v>1545</v>
      </c>
      <c r="XK951"/>
      <c r="XQ951" s="10"/>
      <c r="XV951"/>
      <c r="XW951" s="6" t="s">
        <v>1547</v>
      </c>
      <c r="YI951" s="3" t="s">
        <v>1534</v>
      </c>
      <c r="YJ951" s="3" t="s">
        <v>1546</v>
      </c>
      <c r="YQ951" s="3" t="s">
        <v>3931</v>
      </c>
    </row>
    <row r="952" spans="1:686" ht="33" hidden="1" customHeight="1" x14ac:dyDescent="0.2">
      <c r="F952" s="4" t="s">
        <v>1603</v>
      </c>
      <c r="AL952"/>
      <c r="AO952"/>
      <c r="AP952"/>
      <c r="AQ952"/>
      <c r="BS952" s="227" t="str">
        <f t="shared" si="33"/>
        <v xml:space="preserve">                </v>
      </c>
      <c r="GP952" s="2"/>
      <c r="XK952"/>
      <c r="XV952"/>
      <c r="XW952" s="6" t="s">
        <v>1548</v>
      </c>
    </row>
    <row r="953" spans="1:686" ht="33" hidden="1" customHeight="1" x14ac:dyDescent="0.2">
      <c r="F953" s="4" t="s">
        <v>1598</v>
      </c>
      <c r="AL953"/>
      <c r="AO953"/>
      <c r="AP953"/>
      <c r="AQ953"/>
      <c r="BS953" s="227" t="str">
        <f t="shared" si="33"/>
        <v xml:space="preserve">                </v>
      </c>
      <c r="GP953" s="2"/>
      <c r="XK953"/>
      <c r="XV953"/>
      <c r="YI953" s="3" t="s">
        <v>1500</v>
      </c>
      <c r="YJ953" s="3" t="s">
        <v>1501</v>
      </c>
    </row>
    <row r="954" spans="1:686" ht="33" hidden="1" customHeight="1" x14ac:dyDescent="0.2">
      <c r="F954" s="4" t="s">
        <v>1599</v>
      </c>
      <c r="AL954"/>
      <c r="AO954"/>
      <c r="AP954"/>
      <c r="AQ954"/>
      <c r="BS954" s="227" t="str">
        <f t="shared" si="33"/>
        <v xml:space="preserve">                </v>
      </c>
      <c r="GP954" s="2"/>
      <c r="XK954"/>
      <c r="XV954"/>
      <c r="YI954" s="3" t="s">
        <v>1498</v>
      </c>
      <c r="YJ954" s="3" t="s">
        <v>1502</v>
      </c>
    </row>
    <row r="955" spans="1:686" ht="33" hidden="1" customHeight="1" x14ac:dyDescent="0.2">
      <c r="F955" s="4" t="s">
        <v>1602</v>
      </c>
      <c r="AL955"/>
      <c r="AO955"/>
      <c r="AP955"/>
      <c r="AQ955"/>
      <c r="BS955" s="227" t="str">
        <f t="shared" si="33"/>
        <v xml:space="preserve">                </v>
      </c>
      <c r="GP955" s="2"/>
      <c r="XK955"/>
      <c r="XV955"/>
      <c r="YI955" s="3" t="s">
        <v>1534</v>
      </c>
      <c r="YJ955" s="3" t="s">
        <v>1593</v>
      </c>
    </row>
    <row r="956" spans="1:686" ht="33" hidden="1" customHeight="1" x14ac:dyDescent="0.2">
      <c r="F956" s="4" t="s">
        <v>1461</v>
      </c>
      <c r="M956" s="4" t="s">
        <v>1210</v>
      </c>
      <c r="N956" s="4"/>
      <c r="O956" s="4"/>
      <c r="P956" s="3">
        <v>2</v>
      </c>
      <c r="T956" s="3" t="s">
        <v>791</v>
      </c>
      <c r="AL956"/>
      <c r="AN956" s="4"/>
      <c r="AO956"/>
      <c r="AP956"/>
      <c r="AQ956"/>
      <c r="BD956" s="28" t="s">
        <v>53</v>
      </c>
      <c r="BE956" s="28" t="s">
        <v>10</v>
      </c>
      <c r="BF956" s="28" t="s">
        <v>30</v>
      </c>
      <c r="BG956" s="28" t="s">
        <v>12</v>
      </c>
      <c r="BS956" s="227" t="str">
        <f t="shared" si="33"/>
        <v xml:space="preserve">                </v>
      </c>
      <c r="GP956" s="2"/>
      <c r="VQ956" s="4" t="s">
        <v>1210</v>
      </c>
      <c r="VR956" s="4" t="s">
        <v>1210</v>
      </c>
      <c r="VS956" s="4"/>
      <c r="VV956" s="1"/>
      <c r="VW956" s="1"/>
      <c r="VX956" s="4"/>
      <c r="VZ956" s="4"/>
      <c r="WA956" s="4"/>
      <c r="WC956" s="4"/>
      <c r="WD956" s="4"/>
      <c r="WE956" s="4"/>
      <c r="WF956" s="4"/>
      <c r="WG956" s="1"/>
      <c r="WH956" s="1"/>
      <c r="WI956" s="1"/>
      <c r="WJ956" s="1"/>
      <c r="WK956" s="1"/>
      <c r="WL956" s="1"/>
      <c r="WM956" s="1"/>
      <c r="WN956" s="1"/>
      <c r="WO956" s="1"/>
      <c r="WU956" s="4"/>
      <c r="WV956" s="1"/>
      <c r="WW956" s="4"/>
      <c r="XK956" s="3" t="s">
        <v>176</v>
      </c>
      <c r="XL956" s="3" t="s">
        <v>800</v>
      </c>
      <c r="XV956"/>
      <c r="XX956" s="3" t="s">
        <v>800</v>
      </c>
      <c r="YB956" s="3" t="s">
        <v>800</v>
      </c>
      <c r="YI956" s="3" t="s">
        <v>786</v>
      </c>
      <c r="YJ956" s="3" t="s">
        <v>338</v>
      </c>
      <c r="YL956" s="3" t="s">
        <v>340</v>
      </c>
      <c r="YM956" s="3" t="s">
        <v>537</v>
      </c>
      <c r="YN956" s="3" t="s">
        <v>777</v>
      </c>
      <c r="YQ956" s="4"/>
      <c r="YR956" s="4"/>
      <c r="YV956" s="4" t="s">
        <v>1461</v>
      </c>
      <c r="ZB956" s="3" t="s">
        <v>3</v>
      </c>
      <c r="ZD956" s="24" t="s">
        <v>339</v>
      </c>
    </row>
    <row r="957" spans="1:686" ht="33" hidden="1" customHeight="1" x14ac:dyDescent="0.2">
      <c r="T957" s="3" t="s">
        <v>1111</v>
      </c>
      <c r="AL957"/>
      <c r="AO957"/>
      <c r="AP957"/>
      <c r="AQ957"/>
      <c r="BS957" s="227" t="str">
        <f t="shared" si="33"/>
        <v xml:space="preserve">                </v>
      </c>
      <c r="GP957" s="2"/>
      <c r="XK957"/>
      <c r="XL957" s="3" t="s">
        <v>1013</v>
      </c>
      <c r="XV957"/>
      <c r="YB957" s="3" t="s">
        <v>1013</v>
      </c>
      <c r="YJ957" s="3" t="s">
        <v>338</v>
      </c>
    </row>
    <row r="958" spans="1:686" ht="33" hidden="1" customHeight="1" x14ac:dyDescent="0.2">
      <c r="A958" s="9"/>
      <c r="B958" s="9"/>
      <c r="C958" s="9"/>
      <c r="D958" s="9"/>
      <c r="E958" s="9"/>
      <c r="F958" s="4" t="s">
        <v>2000</v>
      </c>
      <c r="G958" s="85"/>
      <c r="H958" s="85"/>
      <c r="I958" s="85"/>
      <c r="J958" s="83"/>
      <c r="M958" s="6"/>
      <c r="N958" s="6"/>
      <c r="O958" s="6"/>
      <c r="P958" s="6"/>
      <c r="Q958" s="10"/>
      <c r="R958" s="6"/>
      <c r="S958" s="6"/>
      <c r="T958" s="11"/>
      <c r="V958" s="6"/>
      <c r="W958" s="6"/>
      <c r="X958" s="10"/>
      <c r="Y958" s="6"/>
      <c r="Z958" s="6"/>
      <c r="AA958" s="6"/>
      <c r="AD958" s="6"/>
      <c r="AE958" s="6"/>
      <c r="AF958" s="6"/>
      <c r="AH958" s="6"/>
      <c r="AI958" s="6"/>
      <c r="AJ958" s="6"/>
      <c r="AK958" s="6"/>
      <c r="AL958"/>
      <c r="AM958" s="10"/>
      <c r="AN958" s="6"/>
      <c r="AO958"/>
      <c r="AP958"/>
      <c r="AQ958"/>
      <c r="AR958" s="10"/>
      <c r="AS958" s="10"/>
      <c r="AT958" s="10"/>
      <c r="AU958" s="10"/>
      <c r="AV958" s="10"/>
      <c r="AW958" s="10"/>
      <c r="AX958" s="10"/>
      <c r="AY958" s="265"/>
      <c r="AZ958" s="98"/>
      <c r="BA958" s="98"/>
      <c r="BB958" s="98"/>
      <c r="BC958" s="98"/>
      <c r="BD958" s="98"/>
      <c r="BE958" s="98"/>
      <c r="BF958" s="98"/>
      <c r="BG958" s="98"/>
      <c r="BI958" s="9"/>
      <c r="BJ958" s="9"/>
      <c r="BK958" s="9"/>
      <c r="BL958" s="9"/>
      <c r="BM958" s="9"/>
      <c r="BN958" s="9"/>
      <c r="BO958" s="9"/>
      <c r="BP958" s="9"/>
      <c r="BQ958" s="9"/>
      <c r="BR958" s="242"/>
      <c r="BS958" s="227" t="str">
        <f t="shared" si="33"/>
        <v xml:space="preserve">                </v>
      </c>
      <c r="BT958" s="9"/>
      <c r="BU958" s="9"/>
      <c r="BV958" s="9"/>
      <c r="BW958" s="9"/>
      <c r="BX958" s="9"/>
      <c r="BY958" s="9"/>
      <c r="BZ958" s="9"/>
      <c r="CA958" s="9"/>
      <c r="CB958" s="9"/>
      <c r="CC958" s="9"/>
      <c r="CD958" s="9"/>
      <c r="CE958" s="9"/>
      <c r="CF958" s="9"/>
      <c r="CG958" s="243"/>
      <c r="CH958" s="243"/>
      <c r="CI958" s="243"/>
      <c r="CJ958" s="83"/>
      <c r="CK958" s="9"/>
      <c r="CL958" s="9"/>
      <c r="CM958" s="9"/>
      <c r="CN958" s="9"/>
      <c r="CO958" s="9"/>
      <c r="CP958" s="9"/>
      <c r="CQ958" s="9"/>
      <c r="CR958" s="9"/>
      <c r="CS958" s="9"/>
      <c r="CT958" s="9"/>
      <c r="CU958" s="9"/>
      <c r="CV958" s="9"/>
      <c r="CW958" s="9"/>
      <c r="CX958" s="68"/>
      <c r="CY958" s="68"/>
      <c r="CZ958" s="68"/>
      <c r="DA958" s="68"/>
      <c r="DB958" s="68"/>
      <c r="DC958" s="68"/>
      <c r="DD958" s="11"/>
      <c r="DE958" s="11"/>
      <c r="DF958" s="11"/>
      <c r="DG958" s="38"/>
      <c r="DH958" s="38"/>
      <c r="DI958" s="38"/>
      <c r="DJ958" s="38"/>
      <c r="DK958" s="38"/>
      <c r="DL958" s="38"/>
      <c r="DM958" s="68"/>
      <c r="DN958" s="68"/>
      <c r="DO958" s="68"/>
      <c r="DP958" s="68"/>
      <c r="DQ958" s="68"/>
      <c r="DR958" s="68"/>
      <c r="DS958" s="68"/>
      <c r="DT958" s="68"/>
      <c r="DU958" s="68"/>
      <c r="DV958" s="68"/>
      <c r="DW958" s="68"/>
      <c r="DX958" s="68"/>
      <c r="DY958" s="68"/>
      <c r="DZ958" s="68"/>
      <c r="EA958" s="38"/>
      <c r="EB958" s="38"/>
      <c r="EC958" s="38"/>
      <c r="ED958" s="38"/>
      <c r="EE958" s="38"/>
      <c r="EG958" s="38"/>
      <c r="EH958" s="38"/>
      <c r="EI958" s="38"/>
      <c r="EJ958" s="9"/>
      <c r="EK958" s="9"/>
      <c r="EL958" s="9"/>
      <c r="EM958" s="38"/>
      <c r="EN958" s="38"/>
      <c r="EO958" s="38"/>
      <c r="EP958" s="38"/>
      <c r="EQ958" s="38"/>
      <c r="ER958" s="38"/>
      <c r="ES958" s="68"/>
      <c r="ET958" s="68"/>
      <c r="EU958" s="68"/>
      <c r="EV958" s="68"/>
      <c r="EW958" s="68"/>
      <c r="EX958" s="68"/>
      <c r="EY958" s="68"/>
      <c r="EZ958" s="68"/>
      <c r="FA958" s="68"/>
      <c r="FB958" s="68"/>
      <c r="FC958" s="68"/>
      <c r="FD958" s="68"/>
      <c r="FE958" s="68"/>
      <c r="FF958" s="68"/>
      <c r="FG958" s="38"/>
      <c r="FH958" s="38"/>
      <c r="FI958" s="38"/>
      <c r="FJ958" s="38"/>
      <c r="FL958" s="38"/>
      <c r="FM958" s="38"/>
      <c r="FN958" s="38"/>
      <c r="FO958" s="9"/>
      <c r="FP958" s="9"/>
      <c r="FQ958" s="9"/>
      <c r="FR958" s="9"/>
      <c r="FS958" s="38"/>
      <c r="FT958" s="38"/>
      <c r="FU958" s="38"/>
      <c r="FV958" s="38"/>
      <c r="FW958" s="38"/>
      <c r="FX958" s="38"/>
      <c r="FY958" s="68"/>
      <c r="FZ958" s="68"/>
      <c r="GA958" s="68"/>
      <c r="GB958" s="68"/>
      <c r="GC958" s="68"/>
      <c r="GD958" s="68"/>
      <c r="GE958" s="68"/>
      <c r="GF958" s="68"/>
      <c r="GG958" s="68"/>
      <c r="GH958" s="68"/>
      <c r="GI958" s="68"/>
      <c r="GJ958" s="68"/>
      <c r="GK958" s="68"/>
      <c r="GL958" s="68"/>
      <c r="GM958" s="38"/>
      <c r="GN958" s="38"/>
      <c r="GO958" s="38"/>
      <c r="GP958" s="2"/>
      <c r="GR958" s="38"/>
      <c r="GS958" s="38"/>
      <c r="GT958" s="38"/>
      <c r="GU958" s="38"/>
      <c r="GV958" s="38"/>
      <c r="GW958" s="38"/>
      <c r="GX958" s="38"/>
      <c r="GY958" s="38"/>
      <c r="GZ958" s="38"/>
      <c r="HA958" s="38"/>
      <c r="HB958" s="38"/>
      <c r="HC958" s="38"/>
      <c r="HD958" s="38"/>
      <c r="HE958" s="38"/>
      <c r="HF958" s="38"/>
      <c r="HG958" s="38"/>
      <c r="HH958" s="38"/>
      <c r="HI958" s="38"/>
      <c r="HJ958" s="38"/>
      <c r="HK958" s="38"/>
      <c r="HL958" s="38"/>
      <c r="HM958" s="38"/>
      <c r="HN958" s="38"/>
      <c r="HO958" s="6"/>
      <c r="HP958" s="38"/>
      <c r="HQ958" s="38"/>
      <c r="HR958" s="38"/>
      <c r="HS958" s="38"/>
      <c r="HT958" s="38"/>
      <c r="HU958" s="38"/>
      <c r="HV958" s="38"/>
      <c r="HW958" s="38"/>
      <c r="HX958" s="38"/>
      <c r="HY958" s="38"/>
      <c r="HZ958" s="9"/>
      <c r="IA958" s="9"/>
      <c r="IB958" s="9"/>
      <c r="IC958" s="38"/>
      <c r="ID958" s="38"/>
      <c r="IE958" s="38"/>
      <c r="IF958" s="38"/>
      <c r="IG958" s="38"/>
      <c r="IH958" s="38"/>
      <c r="II958" s="68"/>
      <c r="IJ958" s="68"/>
      <c r="IK958" s="68"/>
      <c r="IL958" s="68"/>
      <c r="IM958" s="68"/>
      <c r="IN958" s="68"/>
      <c r="IO958" s="68"/>
      <c r="IP958" s="68"/>
      <c r="IQ958" s="68"/>
      <c r="IR958" s="68"/>
      <c r="IS958" s="68"/>
      <c r="IT958" s="68"/>
      <c r="IU958" s="68"/>
      <c r="IV958" s="68"/>
      <c r="IW958" s="38"/>
      <c r="IX958" s="38"/>
      <c r="IY958" s="38"/>
      <c r="IZ958" s="9"/>
      <c r="JA958" s="9"/>
      <c r="JB958" s="9"/>
      <c r="JC958" s="38"/>
      <c r="JD958" s="38"/>
      <c r="JE958" s="38"/>
      <c r="JF958" s="38"/>
      <c r="JG958" s="38"/>
      <c r="JH958" s="38"/>
      <c r="JI958" s="68"/>
      <c r="JJ958" s="68"/>
      <c r="JK958" s="68"/>
      <c r="JL958" s="68"/>
      <c r="JM958" s="68"/>
      <c r="JN958" s="68"/>
      <c r="JO958" s="68"/>
      <c r="JP958" s="68"/>
      <c r="JQ958" s="68"/>
      <c r="JR958" s="68"/>
      <c r="JS958" s="68"/>
      <c r="JT958" s="68"/>
      <c r="JU958" s="68"/>
      <c r="JV958" s="68"/>
      <c r="JW958" s="38"/>
      <c r="JX958" s="38"/>
      <c r="JY958" s="38"/>
      <c r="KW958" s="9"/>
      <c r="KX958" s="9"/>
      <c r="KY958" s="9"/>
      <c r="KZ958" s="38"/>
      <c r="LA958" s="38"/>
      <c r="LB958" s="38"/>
      <c r="LC958" s="38"/>
      <c r="LD958" s="38"/>
      <c r="LE958" s="68"/>
      <c r="LF958" s="68"/>
      <c r="LG958" s="68"/>
      <c r="LH958" s="68"/>
      <c r="LI958" s="68"/>
      <c r="LJ958" s="68"/>
      <c r="LK958" s="68"/>
      <c r="LL958" s="68"/>
      <c r="LM958" s="68"/>
      <c r="LN958" s="68"/>
      <c r="LO958" s="68"/>
      <c r="LP958" s="68"/>
      <c r="LQ958" s="68"/>
      <c r="LR958" s="38"/>
      <c r="LS958" s="38"/>
      <c r="LT958" s="38"/>
      <c r="LU958" s="9"/>
      <c r="LV958" s="9"/>
      <c r="LW958" s="9"/>
      <c r="LX958" s="38"/>
      <c r="LY958" s="38"/>
      <c r="LZ958" s="38"/>
      <c r="MA958" s="38"/>
      <c r="MB958" s="68"/>
      <c r="MC958" s="68"/>
      <c r="MD958" s="68"/>
      <c r="ME958" s="68"/>
      <c r="MF958" s="68"/>
      <c r="MG958" s="68"/>
      <c r="MH958" s="68"/>
      <c r="MI958" s="68"/>
      <c r="MJ958" s="68"/>
      <c r="MK958" s="68"/>
      <c r="ML958" s="68"/>
      <c r="MM958" s="68"/>
      <c r="MN958" s="38"/>
      <c r="MO958" s="38"/>
      <c r="MP958" s="38"/>
      <c r="MQ958" s="38"/>
      <c r="MR958" s="38"/>
      <c r="MS958" s="9"/>
      <c r="MT958" s="9"/>
      <c r="MU958" s="38"/>
      <c r="MV958" s="38"/>
      <c r="MW958" s="38"/>
      <c r="MX958" s="38"/>
      <c r="MY958" s="38"/>
      <c r="MZ958" s="68"/>
      <c r="NA958" s="68"/>
      <c r="NB958" s="68"/>
      <c r="NC958" s="68"/>
      <c r="ND958" s="68"/>
      <c r="NE958" s="68"/>
      <c r="NF958" s="68"/>
      <c r="NG958" s="68"/>
      <c r="NH958" s="68"/>
      <c r="NI958" s="68"/>
      <c r="NJ958" s="68"/>
      <c r="NK958" s="68"/>
      <c r="NL958" s="68"/>
      <c r="NM958" s="38"/>
      <c r="NN958" s="38"/>
      <c r="NO958" s="38"/>
      <c r="NP958" s="9"/>
      <c r="NQ958" s="9"/>
      <c r="NR958" s="9"/>
      <c r="NS958" s="38"/>
      <c r="NT958" s="38"/>
      <c r="NU958" s="38"/>
      <c r="NV958" s="38"/>
      <c r="NW958" s="38"/>
      <c r="NX958" s="38"/>
      <c r="NY958" s="68"/>
      <c r="NZ958" s="68"/>
      <c r="OA958" s="68"/>
      <c r="OB958" s="68"/>
      <c r="OC958" s="68"/>
      <c r="OD958" s="68"/>
      <c r="OE958" s="68"/>
      <c r="OF958" s="68"/>
      <c r="OG958" s="68"/>
      <c r="OH958" s="68"/>
      <c r="OI958" s="68"/>
      <c r="OJ958" s="68"/>
      <c r="OK958" s="68"/>
      <c r="OL958" s="38"/>
      <c r="OM958" s="38"/>
      <c r="ON958" s="38"/>
      <c r="OO958" s="9"/>
      <c r="OP958" s="9"/>
      <c r="OQ958" s="9"/>
      <c r="OR958" s="38"/>
      <c r="OS958" s="38"/>
      <c r="OT958" s="38"/>
      <c r="OU958" s="38"/>
      <c r="OV958" s="68"/>
      <c r="OW958" s="68"/>
      <c r="OX958" s="68"/>
      <c r="OY958" s="68"/>
      <c r="OZ958" s="68"/>
      <c r="PA958" s="68"/>
      <c r="PB958" s="68"/>
      <c r="PC958" s="68"/>
      <c r="PD958" s="68"/>
      <c r="PE958" s="68"/>
      <c r="PF958" s="68"/>
      <c r="PG958" s="68"/>
      <c r="PH958" s="38"/>
      <c r="PI958" s="38"/>
      <c r="PJ958" s="38"/>
      <c r="PK958" s="38"/>
      <c r="PL958" s="9"/>
      <c r="PM958" s="9"/>
      <c r="PN958" s="9"/>
      <c r="PO958" s="38"/>
      <c r="PP958" s="38"/>
      <c r="PQ958" s="38"/>
      <c r="PR958" s="38"/>
      <c r="PS958" s="38"/>
      <c r="PT958" s="68"/>
      <c r="PU958" s="68"/>
      <c r="PV958" s="68"/>
      <c r="PW958" s="68"/>
      <c r="PX958" s="68"/>
      <c r="PY958" s="68"/>
      <c r="PZ958" s="68"/>
      <c r="QA958" s="68"/>
      <c r="QB958" s="68"/>
      <c r="QC958" s="68"/>
      <c r="QD958" s="68"/>
      <c r="QE958" s="68"/>
      <c r="QF958" s="68"/>
      <c r="QG958" s="38"/>
      <c r="QH958" s="38"/>
      <c r="QI958" s="38"/>
      <c r="QJ958" s="38"/>
      <c r="QK958" s="9"/>
      <c r="QL958" s="9"/>
      <c r="QM958" s="9"/>
      <c r="QN958" s="38"/>
      <c r="QO958" s="38"/>
      <c r="QP958" s="38"/>
      <c r="QQ958" s="38"/>
      <c r="QR958" s="38"/>
      <c r="QS958" s="38"/>
      <c r="QT958" s="68"/>
      <c r="QU958" s="68"/>
      <c r="QV958" s="68"/>
      <c r="QW958" s="68"/>
      <c r="QX958" s="68"/>
      <c r="QY958" s="68"/>
      <c r="QZ958" s="68"/>
      <c r="RA958" s="68"/>
      <c r="RB958" s="68"/>
      <c r="RC958" s="68"/>
      <c r="RD958" s="68"/>
      <c r="RE958" s="68"/>
      <c r="RF958" s="68"/>
      <c r="RG958" s="68"/>
      <c r="RH958" s="68"/>
      <c r="RI958" s="38"/>
      <c r="RJ958" s="38"/>
      <c r="RK958" s="38"/>
      <c r="RL958" s="38"/>
      <c r="RM958" s="9"/>
      <c r="RN958" s="9"/>
      <c r="RO958" s="9"/>
      <c r="RP958" s="38"/>
      <c r="RQ958" s="38"/>
      <c r="RR958" s="38"/>
      <c r="RS958" s="38"/>
      <c r="RT958" s="68"/>
      <c r="RU958" s="68"/>
      <c r="RV958" s="68"/>
      <c r="RW958" s="68"/>
      <c r="RX958" s="68"/>
      <c r="RY958" s="68"/>
      <c r="RZ958" s="68"/>
      <c r="SA958" s="68"/>
      <c r="SB958" s="68"/>
      <c r="SC958" s="68"/>
      <c r="SD958" s="68"/>
      <c r="SE958" s="68"/>
      <c r="SF958" s="38"/>
      <c r="SG958" s="38"/>
      <c r="SH958" s="38"/>
      <c r="SI958" s="9"/>
      <c r="SJ958" s="9"/>
      <c r="SK958" s="9"/>
      <c r="SL958" s="38"/>
      <c r="SM958" s="38"/>
      <c r="SN958" s="38"/>
      <c r="SO958" s="38"/>
      <c r="SP958" s="68"/>
      <c r="SQ958" s="68"/>
      <c r="SR958" s="68"/>
      <c r="SS958" s="68"/>
      <c r="ST958" s="68"/>
      <c r="SU958" s="68"/>
      <c r="SV958" s="68"/>
      <c r="SW958" s="68"/>
      <c r="SX958" s="68"/>
      <c r="SY958" s="68"/>
      <c r="SZ958" s="68"/>
      <c r="TA958" s="68"/>
      <c r="TB958" s="38"/>
      <c r="TC958" s="38"/>
      <c r="TD958" s="38"/>
      <c r="TE958" s="9"/>
      <c r="TF958" s="9"/>
      <c r="TG958" s="9"/>
      <c r="TN958" s="68"/>
      <c r="TO958" s="68"/>
      <c r="TP958" s="68"/>
      <c r="TQ958" s="68"/>
      <c r="TR958" s="68"/>
      <c r="TS958" s="68"/>
      <c r="TT958" s="68"/>
      <c r="TU958" s="68"/>
      <c r="TV958" s="68"/>
      <c r="TW958" s="68"/>
      <c r="TX958" s="68"/>
      <c r="TY958" s="68"/>
      <c r="TZ958" s="68"/>
      <c r="UA958" s="68"/>
      <c r="UK958" s="68"/>
      <c r="UL958" s="68"/>
      <c r="UM958" s="68"/>
      <c r="UN958" s="68"/>
      <c r="UO958" s="68"/>
      <c r="UP958" s="68"/>
      <c r="UQ958" s="68"/>
      <c r="UR958" s="68"/>
      <c r="US958" s="68"/>
      <c r="UT958" s="68"/>
      <c r="UU958" s="68"/>
      <c r="UV958" s="68"/>
      <c r="VQ958" s="6"/>
      <c r="VR958" s="6"/>
      <c r="VS958" s="6"/>
      <c r="VV958" s="5"/>
      <c r="VW958" s="5"/>
      <c r="VX958" s="6"/>
      <c r="VZ958" s="6"/>
      <c r="WA958" s="6"/>
      <c r="WC958" s="6"/>
      <c r="WD958" s="6"/>
      <c r="WE958" s="6"/>
      <c r="WF958" s="6"/>
      <c r="WG958" s="5"/>
      <c r="WH958" s="5"/>
      <c r="WI958" s="5"/>
      <c r="WJ958" s="5"/>
      <c r="WK958" s="5"/>
      <c r="WL958" s="5"/>
      <c r="WM958" s="5"/>
      <c r="WN958" s="5"/>
      <c r="WO958" s="5"/>
      <c r="WQ958" s="6"/>
      <c r="WR958" s="6"/>
      <c r="WS958" s="6"/>
      <c r="WT958" s="6"/>
      <c r="WU958" s="6"/>
      <c r="WV958" s="5"/>
      <c r="WW958" s="6"/>
      <c r="XK958" s="6"/>
      <c r="XM958" s="10"/>
      <c r="XN958" s="10"/>
      <c r="XO958" s="10"/>
      <c r="XP958" s="10"/>
      <c r="XS958" s="10"/>
      <c r="XT958" s="10"/>
      <c r="XU958" s="6"/>
      <c r="XV958"/>
      <c r="XW958" s="10"/>
      <c r="XX958" s="6"/>
      <c r="XZ958" s="10"/>
      <c r="YA958" s="10"/>
      <c r="YH958" s="10"/>
      <c r="YI958" s="3" t="s">
        <v>1999</v>
      </c>
      <c r="YJ958" s="22" t="s">
        <v>2003</v>
      </c>
      <c r="YK958" s="9"/>
      <c r="YL958" s="6"/>
      <c r="YM958" s="6"/>
      <c r="YN958" s="6"/>
      <c r="YO958" s="6"/>
      <c r="YP958" s="6"/>
      <c r="YQ958" s="6"/>
      <c r="YR958" s="6"/>
      <c r="YT958" s="6"/>
      <c r="YU958" s="6"/>
      <c r="YV958" s="6"/>
      <c r="YY958" s="6"/>
      <c r="YZ958" s="6"/>
      <c r="ZB958" s="6"/>
      <c r="ZD958" s="25"/>
      <c r="ZF958" s="25"/>
      <c r="ZH958" s="6"/>
      <c r="ZI958" s="6"/>
      <c r="ZJ958" s="6"/>
    </row>
    <row r="959" spans="1:686" ht="33" hidden="1" customHeight="1" x14ac:dyDescent="0.2">
      <c r="F959" s="4" t="s">
        <v>1617</v>
      </c>
      <c r="M959" s="3" t="s">
        <v>1064</v>
      </c>
      <c r="T959" s="4" t="s">
        <v>1453</v>
      </c>
      <c r="AL959"/>
      <c r="AO959"/>
      <c r="AP959"/>
      <c r="AQ959"/>
      <c r="BS959" s="227" t="str">
        <f t="shared" si="33"/>
        <v xml:space="preserve">                </v>
      </c>
      <c r="DD959" s="4"/>
      <c r="DE959" s="4"/>
      <c r="DF959" s="4"/>
      <c r="GP959" s="2"/>
      <c r="VQ959" s="3" t="s">
        <v>1064</v>
      </c>
      <c r="VR959" s="3" t="s">
        <v>1064</v>
      </c>
      <c r="XK959"/>
      <c r="XL959" s="6" t="s">
        <v>1452</v>
      </c>
      <c r="XQ959" s="10"/>
      <c r="XV959"/>
      <c r="YB959" s="3" t="s">
        <v>1464</v>
      </c>
      <c r="YH959" s="6" t="s">
        <v>1529</v>
      </c>
      <c r="YI959" s="6" t="s">
        <v>788</v>
      </c>
      <c r="YJ959" s="3" t="s">
        <v>1065</v>
      </c>
      <c r="YQ959" s="3" t="s">
        <v>3933</v>
      </c>
      <c r="YV959" s="4" t="s">
        <v>1461</v>
      </c>
    </row>
    <row r="960" spans="1:686" ht="33" hidden="1" customHeight="1" x14ac:dyDescent="0.2">
      <c r="T960" s="3" t="s">
        <v>1152</v>
      </c>
      <c r="AL960" s="6"/>
      <c r="AO960" s="98"/>
      <c r="AP960" s="98"/>
      <c r="AQ960" s="98"/>
      <c r="BS960" s="227" t="str">
        <f t="shared" si="33"/>
        <v xml:space="preserve">                </v>
      </c>
      <c r="GP960" s="2"/>
      <c r="XK960"/>
      <c r="XL960" s="3" t="s">
        <v>1013</v>
      </c>
      <c r="XV960" s="6"/>
      <c r="YB960" s="3" t="s">
        <v>1464</v>
      </c>
      <c r="YI960" s="6"/>
      <c r="YJ960" s="3" t="s">
        <v>1065</v>
      </c>
      <c r="YX960" s="6"/>
    </row>
    <row r="961" spans="1:686" ht="33" hidden="1" customHeight="1" x14ac:dyDescent="0.2">
      <c r="F961" s="4" t="s">
        <v>1602</v>
      </c>
      <c r="AL961"/>
      <c r="AO961"/>
      <c r="AP961"/>
      <c r="AQ961"/>
      <c r="BS961" s="227" t="str">
        <f t="shared" si="33"/>
        <v xml:space="preserve">                </v>
      </c>
      <c r="GP961" s="2"/>
      <c r="XK961"/>
      <c r="XV961"/>
      <c r="YI961" s="3" t="s">
        <v>1534</v>
      </c>
      <c r="YJ961" s="3" t="s">
        <v>1594</v>
      </c>
    </row>
    <row r="962" spans="1:686" ht="33" hidden="1" customHeight="1" x14ac:dyDescent="0.2">
      <c r="F962" s="4" t="s">
        <v>1602</v>
      </c>
      <c r="AL962"/>
      <c r="AO962"/>
      <c r="AP962"/>
      <c r="AQ962"/>
      <c r="BS962" s="227" t="str">
        <f t="shared" si="33"/>
        <v xml:space="preserve">                </v>
      </c>
      <c r="GP962" s="2"/>
      <c r="XK962"/>
      <c r="XV962"/>
      <c r="YI962" s="3" t="s">
        <v>1524</v>
      </c>
      <c r="YJ962" s="3" t="s">
        <v>1606</v>
      </c>
    </row>
    <row r="963" spans="1:686" ht="33" hidden="1" customHeight="1" x14ac:dyDescent="0.2">
      <c r="F963" s="4" t="s">
        <v>435</v>
      </c>
      <c r="J963" s="83" t="s">
        <v>5588</v>
      </c>
      <c r="M963" s="3" t="s">
        <v>944</v>
      </c>
      <c r="P963" s="3">
        <v>2</v>
      </c>
      <c r="T963" s="3" t="s">
        <v>1116</v>
      </c>
      <c r="AL963" s="6"/>
      <c r="AO963" s="98"/>
      <c r="AP963" s="98"/>
      <c r="AQ963" s="98"/>
      <c r="BD963" s="28" t="s">
        <v>53</v>
      </c>
      <c r="BE963" s="28" t="s">
        <v>10</v>
      </c>
      <c r="BF963" s="28" t="s">
        <v>26</v>
      </c>
      <c r="BG963" s="28" t="s">
        <v>12</v>
      </c>
      <c r="BH963" s="28" t="s">
        <v>4232</v>
      </c>
      <c r="BI963" s="28" t="s">
        <v>1529</v>
      </c>
      <c r="BK963" s="28" t="s">
        <v>1529</v>
      </c>
      <c r="BL963" s="28">
        <v>1</v>
      </c>
      <c r="BM963" s="28" t="s">
        <v>448</v>
      </c>
      <c r="BN963" s="28" t="s">
        <v>448</v>
      </c>
      <c r="BO963" s="28" t="s">
        <v>448</v>
      </c>
      <c r="BS963" s="227" t="str">
        <f t="shared" si="33"/>
        <v xml:space="preserve">EDI-2-T CBDS BES              </v>
      </c>
      <c r="BT963" s="28" t="s">
        <v>4157</v>
      </c>
      <c r="CF963" s="9"/>
      <c r="CJ963" s="83" t="s">
        <v>5588</v>
      </c>
      <c r="CL963" s="9"/>
      <c r="CM963" s="9"/>
      <c r="CN963" s="9"/>
      <c r="CO963" s="9"/>
      <c r="CP963" s="9"/>
      <c r="CQ963" s="9"/>
      <c r="CR963" s="9"/>
      <c r="CS963" s="9"/>
      <c r="CT963" s="9"/>
      <c r="CU963" s="9"/>
      <c r="CV963" s="9"/>
      <c r="CW963" s="9"/>
      <c r="CX963" s="68"/>
      <c r="CY963" s="68"/>
      <c r="CZ963" s="68"/>
      <c r="DA963" s="68"/>
      <c r="DB963" s="68"/>
      <c r="DC963" s="68"/>
      <c r="DD963" s="3" t="s">
        <v>4155</v>
      </c>
      <c r="DG963" s="38"/>
      <c r="DH963" s="38"/>
      <c r="DI963" s="38"/>
      <c r="DJ963" s="38"/>
      <c r="DK963" s="38"/>
      <c r="DL963" s="38"/>
      <c r="DM963" s="68"/>
      <c r="DN963" s="68"/>
      <c r="DO963" s="68"/>
      <c r="DP963" s="68"/>
      <c r="DQ963" s="68"/>
      <c r="DR963" s="68"/>
      <c r="DS963" s="68"/>
      <c r="DT963" s="68"/>
      <c r="DU963" s="68"/>
      <c r="DV963" s="68"/>
      <c r="DW963" s="68"/>
      <c r="DX963" s="68"/>
      <c r="DY963" s="68"/>
      <c r="DZ963" s="68"/>
      <c r="EA963" s="38"/>
      <c r="EB963" s="38"/>
      <c r="EC963" s="38"/>
      <c r="ED963" s="38"/>
      <c r="EE963" s="38"/>
      <c r="EG963" s="38"/>
      <c r="EH963" s="38"/>
      <c r="EI963" s="38"/>
      <c r="EJ963" s="3" t="s">
        <v>1355</v>
      </c>
      <c r="EM963" s="38"/>
      <c r="EN963" s="38"/>
      <c r="EO963" s="38"/>
      <c r="EP963" s="38"/>
      <c r="EQ963" s="38"/>
      <c r="ER963" s="38"/>
      <c r="ES963" s="68"/>
      <c r="ET963" s="68"/>
      <c r="EU963" s="68"/>
      <c r="EV963" s="68"/>
      <c r="EW963" s="68"/>
      <c r="EX963" s="68"/>
      <c r="EY963" s="68"/>
      <c r="EZ963" s="68"/>
      <c r="FA963" s="68"/>
      <c r="FB963" s="68"/>
      <c r="FC963" s="68"/>
      <c r="FD963" s="68"/>
      <c r="FE963" s="68"/>
      <c r="FF963" s="68"/>
      <c r="FG963" s="38"/>
      <c r="FH963" s="38"/>
      <c r="FI963" s="38"/>
      <c r="FJ963" s="38"/>
      <c r="FL963" s="38"/>
      <c r="FM963" s="38"/>
      <c r="FN963" s="38"/>
      <c r="FO963" s="3" t="s">
        <v>4156</v>
      </c>
      <c r="FS963" s="38"/>
      <c r="FT963" s="38"/>
      <c r="FU963" s="38"/>
      <c r="FV963" s="38"/>
      <c r="FW963" s="38"/>
      <c r="FX963" s="38"/>
      <c r="FY963" s="68"/>
      <c r="FZ963" s="68"/>
      <c r="GA963" s="68"/>
      <c r="GB963" s="68"/>
      <c r="GC963" s="68"/>
      <c r="GD963" s="68"/>
      <c r="GE963" s="68"/>
      <c r="GF963" s="68"/>
      <c r="GG963" s="68"/>
      <c r="GH963" s="68"/>
      <c r="GI963" s="68"/>
      <c r="GJ963" s="68"/>
      <c r="GK963" s="68"/>
      <c r="GL963" s="68"/>
      <c r="GM963" s="38"/>
      <c r="GN963" s="38"/>
      <c r="GO963" s="38"/>
      <c r="GP963" s="2"/>
      <c r="GR963" s="38"/>
      <c r="GS963" s="38"/>
      <c r="GT963" s="38"/>
      <c r="GU963" s="38"/>
      <c r="GV963" s="38"/>
      <c r="GW963" s="38"/>
      <c r="GX963" s="38"/>
      <c r="GY963" s="38"/>
      <c r="GZ963" s="38"/>
      <c r="HA963" s="38"/>
      <c r="HB963" s="38"/>
      <c r="HC963" s="38"/>
      <c r="HD963" s="38"/>
      <c r="HE963" s="38"/>
      <c r="HF963" s="38"/>
      <c r="HG963" s="38"/>
      <c r="HH963" s="38"/>
      <c r="HI963" s="38"/>
      <c r="HJ963" s="38"/>
      <c r="HK963" s="38"/>
      <c r="HL963" s="38"/>
      <c r="HM963" s="38"/>
      <c r="HN963" s="38"/>
      <c r="HP963" s="38"/>
      <c r="HQ963" s="38"/>
      <c r="HR963" s="38"/>
      <c r="HS963" s="38"/>
      <c r="HT963" s="38"/>
      <c r="HU963" s="38"/>
      <c r="HV963" s="38"/>
      <c r="HW963" s="38"/>
      <c r="HX963" s="38"/>
      <c r="HY963" s="38"/>
      <c r="HZ963" s="9"/>
      <c r="IA963" s="9"/>
      <c r="IB963" s="9"/>
      <c r="IC963" s="38"/>
      <c r="ID963" s="38"/>
      <c r="IE963" s="38"/>
      <c r="IF963" s="38"/>
      <c r="IG963" s="38"/>
      <c r="IH963" s="38"/>
      <c r="II963" s="68"/>
      <c r="IJ963" s="68"/>
      <c r="IK963" s="68"/>
      <c r="IL963" s="68"/>
      <c r="IM963" s="68"/>
      <c r="IN963" s="68"/>
      <c r="IO963" s="68"/>
      <c r="IP963" s="68"/>
      <c r="IQ963" s="68"/>
      <c r="IR963" s="68"/>
      <c r="IS963" s="68"/>
      <c r="IT963" s="68"/>
      <c r="IU963" s="68"/>
      <c r="IV963" s="68"/>
      <c r="IW963" s="38"/>
      <c r="IX963" s="38"/>
      <c r="IY963" s="38"/>
      <c r="IZ963" s="9"/>
      <c r="JA963" s="9"/>
      <c r="JB963" s="9"/>
      <c r="JC963" s="38"/>
      <c r="JD963" s="38"/>
      <c r="JE963" s="38"/>
      <c r="JF963" s="38"/>
      <c r="JG963" s="38"/>
      <c r="JH963" s="38"/>
      <c r="JI963" s="68"/>
      <c r="JJ963" s="68"/>
      <c r="JK963" s="68"/>
      <c r="JL963" s="68"/>
      <c r="JM963" s="68"/>
      <c r="JN963" s="68"/>
      <c r="JO963" s="68"/>
      <c r="JP963" s="68"/>
      <c r="JQ963" s="68"/>
      <c r="JR963" s="68"/>
      <c r="JS963" s="68"/>
      <c r="JT963" s="68"/>
      <c r="JU963" s="68"/>
      <c r="JV963" s="68"/>
      <c r="JW963" s="38"/>
      <c r="JX963" s="38"/>
      <c r="JY963" s="38"/>
      <c r="KW963" s="9"/>
      <c r="KX963" s="9"/>
      <c r="KY963" s="9"/>
      <c r="KZ963" s="38"/>
      <c r="LA963" s="38"/>
      <c r="LB963" s="38"/>
      <c r="LC963" s="38"/>
      <c r="LD963" s="38"/>
      <c r="LE963" s="68"/>
      <c r="LF963" s="68"/>
      <c r="LG963" s="68"/>
      <c r="LH963" s="68"/>
      <c r="LI963" s="68"/>
      <c r="LJ963" s="68"/>
      <c r="LK963" s="68"/>
      <c r="LL963" s="68"/>
      <c r="LM963" s="68"/>
      <c r="LN963" s="68"/>
      <c r="LO963" s="68"/>
      <c r="LP963" s="68"/>
      <c r="LQ963" s="68"/>
      <c r="LR963" s="38"/>
      <c r="LS963" s="38"/>
      <c r="LT963" s="38"/>
      <c r="LU963" s="9"/>
      <c r="LV963" s="9"/>
      <c r="LW963" s="9"/>
      <c r="LX963" s="38"/>
      <c r="LY963" s="38"/>
      <c r="LZ963" s="38"/>
      <c r="MA963" s="38"/>
      <c r="MB963" s="68"/>
      <c r="MC963" s="68"/>
      <c r="MD963" s="68"/>
      <c r="ME963" s="68"/>
      <c r="MF963" s="68"/>
      <c r="MG963" s="68"/>
      <c r="MH963" s="68"/>
      <c r="MI963" s="68"/>
      <c r="MJ963" s="68"/>
      <c r="MK963" s="68"/>
      <c r="ML963" s="68"/>
      <c r="MM963" s="68"/>
      <c r="MN963" s="38"/>
      <c r="MO963" s="38"/>
      <c r="MP963" s="38"/>
      <c r="MQ963" s="38"/>
      <c r="MR963" s="38"/>
      <c r="MS963" s="9"/>
      <c r="MT963" s="9"/>
      <c r="MU963" s="38"/>
      <c r="MV963" s="38"/>
      <c r="MW963" s="38"/>
      <c r="MX963" s="38"/>
      <c r="MY963" s="38"/>
      <c r="MZ963" s="68"/>
      <c r="NA963" s="68"/>
      <c r="NB963" s="68"/>
      <c r="NC963" s="68"/>
      <c r="ND963" s="68"/>
      <c r="NE963" s="68"/>
      <c r="NF963" s="68"/>
      <c r="NG963" s="68"/>
      <c r="NH963" s="68"/>
      <c r="NI963" s="68"/>
      <c r="NJ963" s="68"/>
      <c r="NK963" s="68"/>
      <c r="NL963" s="68"/>
      <c r="NM963" s="38"/>
      <c r="NN963" s="38"/>
      <c r="NO963" s="38"/>
      <c r="NP963" s="9"/>
      <c r="NQ963" s="9"/>
      <c r="NR963" s="9"/>
      <c r="NS963" s="38"/>
      <c r="NT963" s="38"/>
      <c r="NU963" s="38"/>
      <c r="NV963" s="38"/>
      <c r="NW963" s="38"/>
      <c r="NX963" s="38"/>
      <c r="NY963" s="68"/>
      <c r="NZ963" s="68"/>
      <c r="OA963" s="68"/>
      <c r="OB963" s="68"/>
      <c r="OC963" s="68"/>
      <c r="OD963" s="68"/>
      <c r="OE963" s="68"/>
      <c r="OF963" s="68"/>
      <c r="OG963" s="68"/>
      <c r="OH963" s="68"/>
      <c r="OI963" s="68"/>
      <c r="OJ963" s="68"/>
      <c r="OK963" s="68"/>
      <c r="OL963" s="38"/>
      <c r="OM963" s="38"/>
      <c r="ON963" s="38"/>
      <c r="OO963" s="9"/>
      <c r="OP963" s="9"/>
      <c r="OQ963" s="9"/>
      <c r="OR963" s="38"/>
      <c r="OS963" s="38"/>
      <c r="OT963" s="38"/>
      <c r="OU963" s="38"/>
      <c r="OV963" s="68"/>
      <c r="OW963" s="68"/>
      <c r="OX963" s="68"/>
      <c r="OY963" s="68"/>
      <c r="OZ963" s="68"/>
      <c r="PA963" s="68"/>
      <c r="PB963" s="68"/>
      <c r="PC963" s="68"/>
      <c r="PD963" s="68"/>
      <c r="PE963" s="68"/>
      <c r="PF963" s="68"/>
      <c r="PG963" s="68"/>
      <c r="PH963" s="38"/>
      <c r="PI963" s="38"/>
      <c r="PJ963" s="38"/>
      <c r="PK963" s="38"/>
      <c r="PL963" s="9"/>
      <c r="PM963" s="9"/>
      <c r="PN963" s="9"/>
      <c r="PO963" s="38"/>
      <c r="PP963" s="38"/>
      <c r="PQ963" s="38"/>
      <c r="PR963" s="38"/>
      <c r="PS963" s="38"/>
      <c r="PT963" s="68"/>
      <c r="PU963" s="68"/>
      <c r="PV963" s="68"/>
      <c r="PW963" s="68"/>
      <c r="PX963" s="68"/>
      <c r="PY963" s="68"/>
      <c r="PZ963" s="68"/>
      <c r="QA963" s="68"/>
      <c r="QB963" s="68"/>
      <c r="QC963" s="68"/>
      <c r="QD963" s="68"/>
      <c r="QE963" s="68"/>
      <c r="QF963" s="68"/>
      <c r="QG963" s="38"/>
      <c r="QH963" s="38"/>
      <c r="QI963" s="38"/>
      <c r="QJ963" s="38"/>
      <c r="QK963" s="9"/>
      <c r="QL963" s="9"/>
      <c r="QM963" s="9"/>
      <c r="QN963" s="38"/>
      <c r="QO963" s="38"/>
      <c r="QP963" s="38"/>
      <c r="QQ963" s="38"/>
      <c r="QR963" s="38"/>
      <c r="QS963" s="38"/>
      <c r="QT963" s="68"/>
      <c r="QU963" s="68"/>
      <c r="QV963" s="68"/>
      <c r="QW963" s="68"/>
      <c r="QX963" s="68"/>
      <c r="QY963" s="68"/>
      <c r="QZ963" s="68"/>
      <c r="RA963" s="68"/>
      <c r="RB963" s="68"/>
      <c r="RC963" s="68"/>
      <c r="RD963" s="68"/>
      <c r="RE963" s="68"/>
      <c r="RF963" s="68"/>
      <c r="RG963" s="68"/>
      <c r="RH963" s="68"/>
      <c r="RI963" s="38"/>
      <c r="RJ963" s="38"/>
      <c r="RK963" s="38"/>
      <c r="RL963" s="38"/>
      <c r="RM963" s="9"/>
      <c r="RN963" s="9"/>
      <c r="RO963" s="9"/>
      <c r="RP963" s="38"/>
      <c r="RQ963" s="38"/>
      <c r="RR963" s="38"/>
      <c r="RS963" s="38"/>
      <c r="RT963" s="68"/>
      <c r="RU963" s="68"/>
      <c r="RV963" s="68"/>
      <c r="RW963" s="68"/>
      <c r="RX963" s="68"/>
      <c r="RY963" s="68"/>
      <c r="RZ963" s="68"/>
      <c r="SA963" s="68"/>
      <c r="SB963" s="68"/>
      <c r="SC963" s="68"/>
      <c r="SD963" s="68"/>
      <c r="SE963" s="68"/>
      <c r="SF963" s="38"/>
      <c r="SG963" s="38"/>
      <c r="SH963" s="38"/>
      <c r="SI963" s="9"/>
      <c r="SJ963" s="9"/>
      <c r="SK963" s="9"/>
      <c r="SL963" s="38"/>
      <c r="SM963" s="38"/>
      <c r="SN963" s="38"/>
      <c r="SO963" s="38"/>
      <c r="SP963" s="68"/>
      <c r="SQ963" s="68"/>
      <c r="SR963" s="68"/>
      <c r="SS963" s="68"/>
      <c r="ST963" s="68"/>
      <c r="SU963" s="68"/>
      <c r="SV963" s="68"/>
      <c r="SW963" s="68"/>
      <c r="SX963" s="68"/>
      <c r="SY963" s="68"/>
      <c r="SZ963" s="68"/>
      <c r="TA963" s="68"/>
      <c r="TB963" s="38"/>
      <c r="TC963" s="38"/>
      <c r="TD963" s="38"/>
      <c r="TE963" s="9"/>
      <c r="TF963" s="9"/>
      <c r="TG963" s="9"/>
      <c r="TN963" s="68"/>
      <c r="TO963" s="68"/>
      <c r="TP963" s="68"/>
      <c r="TQ963" s="68"/>
      <c r="TR963" s="68"/>
      <c r="TS963" s="68"/>
      <c r="TT963" s="68"/>
      <c r="TU963" s="68"/>
      <c r="TV963" s="68"/>
      <c r="TW963" s="68"/>
      <c r="TX963" s="68"/>
      <c r="TY963" s="68"/>
      <c r="TZ963" s="68"/>
      <c r="UA963" s="68"/>
      <c r="UK963" s="68"/>
      <c r="UL963" s="68"/>
      <c r="UM963" s="68"/>
      <c r="UN963" s="68"/>
      <c r="UO963" s="68"/>
      <c r="UP963" s="68"/>
      <c r="UQ963" s="68"/>
      <c r="UR963" s="68"/>
      <c r="US963" s="68"/>
      <c r="UT963" s="68"/>
      <c r="UU963" s="68"/>
      <c r="UV963" s="68"/>
      <c r="VQ963" s="3" t="s">
        <v>944</v>
      </c>
      <c r="VR963" s="3" t="s">
        <v>944</v>
      </c>
      <c r="XK963" s="3" t="s">
        <v>427</v>
      </c>
      <c r="XL963" s="3" t="s">
        <v>810</v>
      </c>
      <c r="XV963" s="6"/>
      <c r="XX963" s="3" t="s">
        <v>802</v>
      </c>
      <c r="XY963" s="3" t="s">
        <v>1422</v>
      </c>
      <c r="YB963" s="3" t="s">
        <v>802</v>
      </c>
      <c r="YI963" s="3" t="s">
        <v>786</v>
      </c>
      <c r="YJ963" s="3" t="s">
        <v>438</v>
      </c>
      <c r="YL963" s="3" t="s">
        <v>440</v>
      </c>
      <c r="YM963" s="3" t="s">
        <v>537</v>
      </c>
      <c r="YN963" s="3" t="s">
        <v>777</v>
      </c>
      <c r="YO963" s="3" t="s">
        <v>537</v>
      </c>
      <c r="YQ963" s="3" t="s">
        <v>3899</v>
      </c>
      <c r="YR963" s="3" t="s">
        <v>537</v>
      </c>
      <c r="YU963" s="3" t="s">
        <v>4092</v>
      </c>
      <c r="YV963" s="4" t="s">
        <v>1462</v>
      </c>
      <c r="YX963" s="6"/>
      <c r="ZB963" s="3" t="s">
        <v>434</v>
      </c>
      <c r="ZD963" s="24" t="s">
        <v>439</v>
      </c>
    </row>
    <row r="964" spans="1:686" ht="33" hidden="1" customHeight="1" x14ac:dyDescent="0.2">
      <c r="A964" s="6"/>
      <c r="B964" s="6"/>
      <c r="C964" s="6"/>
      <c r="D964" s="6"/>
      <c r="E964" s="6"/>
      <c r="F964" s="4" t="s">
        <v>2000</v>
      </c>
      <c r="G964" s="85"/>
      <c r="H964" s="85"/>
      <c r="I964" s="85"/>
      <c r="J964" s="83"/>
      <c r="M964" s="6"/>
      <c r="N964" s="6"/>
      <c r="O964" s="6"/>
      <c r="P964" s="6"/>
      <c r="Q964" s="10"/>
      <c r="R964" s="6"/>
      <c r="S964" s="6"/>
      <c r="T964" s="11"/>
      <c r="V964" s="6"/>
      <c r="W964" s="6"/>
      <c r="X964" s="10"/>
      <c r="Y964" s="6"/>
      <c r="Z964" s="6"/>
      <c r="AA964" s="6"/>
      <c r="AD964" s="6"/>
      <c r="AE964" s="6"/>
      <c r="AF964" s="6"/>
      <c r="AG964" s="6"/>
      <c r="AH964" s="6"/>
      <c r="AI964" s="6"/>
      <c r="AJ964" s="6"/>
      <c r="AK964" s="6"/>
      <c r="AL964"/>
      <c r="AM964" s="10"/>
      <c r="AN964" s="6"/>
      <c r="AO964"/>
      <c r="AP964"/>
      <c r="AQ964"/>
      <c r="AR964" s="10"/>
      <c r="AS964" s="10"/>
      <c r="AT964" s="10"/>
      <c r="AU964" s="10"/>
      <c r="AV964" s="10"/>
      <c r="AW964" s="10"/>
      <c r="AX964" s="10"/>
      <c r="AY964" s="265"/>
      <c r="AZ964" s="98"/>
      <c r="BA964" s="98"/>
      <c r="BB964" s="98"/>
      <c r="BC964" s="98"/>
      <c r="BD964" s="98"/>
      <c r="BE964" s="98"/>
      <c r="BF964" s="98"/>
      <c r="BG964" s="98"/>
      <c r="BI964" s="9"/>
      <c r="BJ964" s="9"/>
      <c r="BK964" s="9"/>
      <c r="BL964" s="9"/>
      <c r="BM964" s="9"/>
      <c r="BN964" s="9"/>
      <c r="BO964" s="9"/>
      <c r="BP964" s="9"/>
      <c r="BQ964" s="9"/>
      <c r="BR964" s="242"/>
      <c r="BS964" s="227" t="str">
        <f t="shared" si="33"/>
        <v xml:space="preserve">                </v>
      </c>
      <c r="BT964" s="9"/>
      <c r="BU964" s="9"/>
      <c r="BV964" s="9"/>
      <c r="BW964" s="9"/>
      <c r="BX964" s="9"/>
      <c r="BY964" s="9"/>
      <c r="BZ964" s="9"/>
      <c r="CA964" s="9"/>
      <c r="CB964" s="9"/>
      <c r="CC964" s="9"/>
      <c r="CD964" s="9"/>
      <c r="CE964" s="9"/>
      <c r="CF964" s="9"/>
      <c r="CG964" s="243"/>
      <c r="CH964" s="243"/>
      <c r="CI964" s="243"/>
      <c r="CJ964" s="83"/>
      <c r="CK964" s="9"/>
      <c r="CL964" s="9"/>
      <c r="CM964" s="9"/>
      <c r="CN964" s="9"/>
      <c r="CO964" s="9"/>
      <c r="CP964" s="9"/>
      <c r="CQ964" s="9"/>
      <c r="CR964" s="9"/>
      <c r="CS964" s="9"/>
      <c r="CT964" s="9"/>
      <c r="CU964" s="9"/>
      <c r="CV964" s="9"/>
      <c r="CW964" s="9"/>
      <c r="CX964" s="68"/>
      <c r="CY964" s="68"/>
      <c r="CZ964" s="68"/>
      <c r="DA964" s="68"/>
      <c r="DB964" s="68"/>
      <c r="DC964" s="68"/>
      <c r="DD964" s="11"/>
      <c r="DE964" s="11"/>
      <c r="DF964" s="11"/>
      <c r="DG964" s="38"/>
      <c r="DH964" s="38"/>
      <c r="DI964" s="38"/>
      <c r="DJ964" s="38"/>
      <c r="DK964" s="38"/>
      <c r="DL964" s="38"/>
      <c r="DM964" s="68"/>
      <c r="DN964" s="68"/>
      <c r="DO964" s="68"/>
      <c r="DP964" s="68"/>
      <c r="DQ964" s="68"/>
      <c r="DR964" s="68"/>
      <c r="DS964" s="68"/>
      <c r="DT964" s="68"/>
      <c r="DU964" s="68"/>
      <c r="DV964" s="68"/>
      <c r="DW964" s="68"/>
      <c r="DX964" s="68"/>
      <c r="DY964" s="68"/>
      <c r="DZ964" s="68"/>
      <c r="EA964" s="38"/>
      <c r="EB964" s="38"/>
      <c r="EC964" s="38"/>
      <c r="ED964" s="38"/>
      <c r="EE964" s="38"/>
      <c r="EG964" s="38"/>
      <c r="EH964" s="38"/>
      <c r="EI964" s="38"/>
      <c r="EJ964" s="9"/>
      <c r="EK964" s="9"/>
      <c r="EL964" s="9"/>
      <c r="EM964" s="38"/>
      <c r="EN964" s="38"/>
      <c r="EO964" s="38"/>
      <c r="EP964" s="38"/>
      <c r="EQ964" s="38"/>
      <c r="ER964" s="38"/>
      <c r="ES964" s="68"/>
      <c r="ET964" s="68"/>
      <c r="EU964" s="68"/>
      <c r="EV964" s="68"/>
      <c r="EW964" s="68"/>
      <c r="EX964" s="68"/>
      <c r="EY964" s="68"/>
      <c r="EZ964" s="68"/>
      <c r="FA964" s="68"/>
      <c r="FB964" s="68"/>
      <c r="FC964" s="68"/>
      <c r="FD964" s="68"/>
      <c r="FE964" s="68"/>
      <c r="FF964" s="68"/>
      <c r="FG964" s="38"/>
      <c r="FH964" s="38"/>
      <c r="FI964" s="38"/>
      <c r="FJ964" s="38"/>
      <c r="FL964" s="38"/>
      <c r="FM964" s="38"/>
      <c r="FN964" s="38"/>
      <c r="FO964" s="9"/>
      <c r="FP964" s="9"/>
      <c r="FQ964" s="9"/>
      <c r="FR964" s="9"/>
      <c r="FS964" s="38"/>
      <c r="FT964" s="38"/>
      <c r="FU964" s="38"/>
      <c r="FV964" s="38"/>
      <c r="FW964" s="38"/>
      <c r="FX964" s="38"/>
      <c r="FY964" s="68"/>
      <c r="FZ964" s="68"/>
      <c r="GA964" s="68"/>
      <c r="GB964" s="68"/>
      <c r="GC964" s="68"/>
      <c r="GD964" s="68"/>
      <c r="GE964" s="68"/>
      <c r="GF964" s="68"/>
      <c r="GG964" s="68"/>
      <c r="GH964" s="68"/>
      <c r="GI964" s="68"/>
      <c r="GJ964" s="68"/>
      <c r="GK964" s="68"/>
      <c r="GL964" s="68"/>
      <c r="GM964" s="38"/>
      <c r="GN964" s="38"/>
      <c r="GO964" s="38"/>
      <c r="GP964" s="2"/>
      <c r="GR964" s="38"/>
      <c r="GS964" s="38"/>
      <c r="GT964" s="38"/>
      <c r="GU964" s="38"/>
      <c r="GV964" s="38"/>
      <c r="GW964" s="38"/>
      <c r="GX964" s="38"/>
      <c r="GY964" s="38"/>
      <c r="GZ964" s="38"/>
      <c r="HA964" s="38"/>
      <c r="HB964" s="38"/>
      <c r="HC964" s="38"/>
      <c r="HD964" s="38"/>
      <c r="HE964" s="38"/>
      <c r="HF964" s="38"/>
      <c r="HG964" s="38"/>
      <c r="HH964" s="38"/>
      <c r="HI964" s="38"/>
      <c r="HJ964" s="38"/>
      <c r="HK964" s="38"/>
      <c r="HL964" s="38"/>
      <c r="HM964" s="38"/>
      <c r="HN964" s="38"/>
      <c r="HO964" s="6"/>
      <c r="HP964" s="38"/>
      <c r="HQ964" s="38"/>
      <c r="HR964" s="38"/>
      <c r="HS964" s="38"/>
      <c r="HT964" s="38"/>
      <c r="HU964" s="38"/>
      <c r="HV964" s="38"/>
      <c r="HW964" s="38"/>
      <c r="HX964" s="38"/>
      <c r="HY964" s="38"/>
      <c r="HZ964" s="9"/>
      <c r="IA964" s="9"/>
      <c r="IB964" s="9"/>
      <c r="IC964" s="38"/>
      <c r="ID964" s="38"/>
      <c r="IE964" s="38"/>
      <c r="IF964" s="38"/>
      <c r="IG964" s="38"/>
      <c r="IH964" s="38"/>
      <c r="II964" s="68"/>
      <c r="IJ964" s="68"/>
      <c r="IK964" s="68"/>
      <c r="IL964" s="68"/>
      <c r="IM964" s="68"/>
      <c r="IN964" s="68"/>
      <c r="IO964" s="68"/>
      <c r="IP964" s="68"/>
      <c r="IQ964" s="68"/>
      <c r="IR964" s="68"/>
      <c r="IS964" s="68"/>
      <c r="IT964" s="68"/>
      <c r="IU964" s="68"/>
      <c r="IV964" s="68"/>
      <c r="IW964" s="38"/>
      <c r="IX964" s="38"/>
      <c r="IY964" s="38"/>
      <c r="IZ964" s="9"/>
      <c r="JA964" s="9"/>
      <c r="JB964" s="9"/>
      <c r="JC964" s="38"/>
      <c r="JD964" s="38"/>
      <c r="JE964" s="38"/>
      <c r="JF964" s="38"/>
      <c r="JG964" s="38"/>
      <c r="JH964" s="38"/>
      <c r="JI964" s="68"/>
      <c r="JJ964" s="68"/>
      <c r="JK964" s="68"/>
      <c r="JL964" s="68"/>
      <c r="JM964" s="68"/>
      <c r="JN964" s="68"/>
      <c r="JO964" s="68"/>
      <c r="JP964" s="68"/>
      <c r="JQ964" s="68"/>
      <c r="JR964" s="68"/>
      <c r="JS964" s="68"/>
      <c r="JT964" s="68"/>
      <c r="JU964" s="68"/>
      <c r="JV964" s="68"/>
      <c r="JW964" s="38"/>
      <c r="JX964" s="38"/>
      <c r="JY964" s="38"/>
      <c r="KW964" s="9"/>
      <c r="KX964" s="9"/>
      <c r="KY964" s="9"/>
      <c r="KZ964" s="38"/>
      <c r="LA964" s="38"/>
      <c r="LB964" s="38"/>
      <c r="LC964" s="38"/>
      <c r="LD964" s="38"/>
      <c r="LE964" s="68"/>
      <c r="LF964" s="68"/>
      <c r="LG964" s="68"/>
      <c r="LH964" s="68"/>
      <c r="LI964" s="68"/>
      <c r="LJ964" s="68"/>
      <c r="LK964" s="68"/>
      <c r="LL964" s="68"/>
      <c r="LM964" s="68"/>
      <c r="LN964" s="68"/>
      <c r="LO964" s="68"/>
      <c r="LP964" s="68"/>
      <c r="LQ964" s="68"/>
      <c r="LR964" s="38"/>
      <c r="LS964" s="38"/>
      <c r="LT964" s="38"/>
      <c r="LU964" s="9"/>
      <c r="LV964" s="9"/>
      <c r="LW964" s="9"/>
      <c r="LX964" s="38"/>
      <c r="LY964" s="38"/>
      <c r="LZ964" s="38"/>
      <c r="MA964" s="38"/>
      <c r="MB964" s="68"/>
      <c r="MC964" s="68"/>
      <c r="MD964" s="68"/>
      <c r="ME964" s="68"/>
      <c r="MF964" s="68"/>
      <c r="MG964" s="68"/>
      <c r="MH964" s="68"/>
      <c r="MI964" s="68"/>
      <c r="MJ964" s="68"/>
      <c r="MK964" s="68"/>
      <c r="ML964" s="68"/>
      <c r="MM964" s="68"/>
      <c r="MN964" s="38"/>
      <c r="MO964" s="38"/>
      <c r="MP964" s="38"/>
      <c r="MQ964" s="38"/>
      <c r="MR964" s="38"/>
      <c r="MS964" s="9"/>
      <c r="MT964" s="9"/>
      <c r="MU964" s="38"/>
      <c r="MV964" s="38"/>
      <c r="MW964" s="38"/>
      <c r="MX964" s="38"/>
      <c r="MY964" s="38"/>
      <c r="MZ964" s="68"/>
      <c r="NA964" s="68"/>
      <c r="NB964" s="68"/>
      <c r="NC964" s="68"/>
      <c r="ND964" s="68"/>
      <c r="NE964" s="68"/>
      <c r="NF964" s="68"/>
      <c r="NG964" s="68"/>
      <c r="NH964" s="68"/>
      <c r="NI964" s="68"/>
      <c r="NJ964" s="68"/>
      <c r="NK964" s="68"/>
      <c r="NL964" s="68"/>
      <c r="NM964" s="38"/>
      <c r="NN964" s="38"/>
      <c r="NO964" s="38"/>
      <c r="NP964" s="9"/>
      <c r="NQ964" s="9"/>
      <c r="NR964" s="9"/>
      <c r="NS964" s="38"/>
      <c r="NT964" s="38"/>
      <c r="NU964" s="38"/>
      <c r="NV964" s="38"/>
      <c r="NW964" s="38"/>
      <c r="NX964" s="38"/>
      <c r="NY964" s="68"/>
      <c r="NZ964" s="68"/>
      <c r="OA964" s="68"/>
      <c r="OB964" s="68"/>
      <c r="OC964" s="68"/>
      <c r="OD964" s="68"/>
      <c r="OE964" s="68"/>
      <c r="OF964" s="68"/>
      <c r="OG964" s="68"/>
      <c r="OH964" s="68"/>
      <c r="OI964" s="68"/>
      <c r="OJ964" s="68"/>
      <c r="OK964" s="68"/>
      <c r="OL964" s="38"/>
      <c r="OM964" s="38"/>
      <c r="ON964" s="38"/>
      <c r="OO964" s="9"/>
      <c r="OP964" s="9"/>
      <c r="OQ964" s="9"/>
      <c r="OR964" s="38"/>
      <c r="OS964" s="38"/>
      <c r="OT964" s="38"/>
      <c r="OU964" s="38"/>
      <c r="OV964" s="68"/>
      <c r="OW964" s="68"/>
      <c r="OX964" s="68"/>
      <c r="OY964" s="68"/>
      <c r="OZ964" s="68"/>
      <c r="PA964" s="68"/>
      <c r="PB964" s="68"/>
      <c r="PC964" s="68"/>
      <c r="PD964" s="68"/>
      <c r="PE964" s="68"/>
      <c r="PF964" s="68"/>
      <c r="PG964" s="68"/>
      <c r="PH964" s="38"/>
      <c r="PI964" s="38"/>
      <c r="PJ964" s="38"/>
      <c r="PK964" s="38"/>
      <c r="PL964" s="9"/>
      <c r="PM964" s="9"/>
      <c r="PN964" s="9"/>
      <c r="PO964" s="38"/>
      <c r="PP964" s="38"/>
      <c r="PQ964" s="38"/>
      <c r="PR964" s="38"/>
      <c r="PS964" s="38"/>
      <c r="PT964" s="68"/>
      <c r="PU964" s="68"/>
      <c r="PV964" s="68"/>
      <c r="PW964" s="68"/>
      <c r="PX964" s="68"/>
      <c r="PY964" s="68"/>
      <c r="PZ964" s="68"/>
      <c r="QA964" s="68"/>
      <c r="QB964" s="68"/>
      <c r="QC964" s="68"/>
      <c r="QD964" s="68"/>
      <c r="QE964" s="68"/>
      <c r="QF964" s="68"/>
      <c r="QG964" s="38"/>
      <c r="QH964" s="38"/>
      <c r="QI964" s="38"/>
      <c r="QJ964" s="38"/>
      <c r="QK964" s="9"/>
      <c r="QL964" s="9"/>
      <c r="QM964" s="9"/>
      <c r="QN964" s="38"/>
      <c r="QO964" s="38"/>
      <c r="QP964" s="38"/>
      <c r="QQ964" s="38"/>
      <c r="QR964" s="38"/>
      <c r="QS964" s="38"/>
      <c r="QT964" s="68"/>
      <c r="QU964" s="68"/>
      <c r="QV964" s="68"/>
      <c r="QW964" s="68"/>
      <c r="QX964" s="68"/>
      <c r="QY964" s="68"/>
      <c r="QZ964" s="68"/>
      <c r="RA964" s="68"/>
      <c r="RB964" s="68"/>
      <c r="RC964" s="68"/>
      <c r="RD964" s="68"/>
      <c r="RE964" s="68"/>
      <c r="RF964" s="68"/>
      <c r="RG964" s="68"/>
      <c r="RH964" s="68"/>
      <c r="RI964" s="38"/>
      <c r="RJ964" s="38"/>
      <c r="RK964" s="38"/>
      <c r="RL964" s="38"/>
      <c r="RM964" s="9"/>
      <c r="RN964" s="9"/>
      <c r="RO964" s="9"/>
      <c r="RP964" s="38"/>
      <c r="RQ964" s="38"/>
      <c r="RR964" s="38"/>
      <c r="RS964" s="38"/>
      <c r="RT964" s="68"/>
      <c r="RU964" s="68"/>
      <c r="RV964" s="68"/>
      <c r="RW964" s="68"/>
      <c r="RX964" s="68"/>
      <c r="RY964" s="68"/>
      <c r="RZ964" s="68"/>
      <c r="SA964" s="68"/>
      <c r="SB964" s="68"/>
      <c r="SC964" s="68"/>
      <c r="SD964" s="68"/>
      <c r="SE964" s="68"/>
      <c r="SF964" s="38"/>
      <c r="SG964" s="38"/>
      <c r="SH964" s="38"/>
      <c r="SI964" s="9"/>
      <c r="SJ964" s="9"/>
      <c r="SK964" s="9"/>
      <c r="SL964" s="38"/>
      <c r="SM964" s="38"/>
      <c r="SN964" s="38"/>
      <c r="SO964" s="38"/>
      <c r="SP964" s="68"/>
      <c r="SQ964" s="68"/>
      <c r="SR964" s="68"/>
      <c r="SS964" s="68"/>
      <c r="ST964" s="68"/>
      <c r="SU964" s="68"/>
      <c r="SV964" s="68"/>
      <c r="SW964" s="68"/>
      <c r="SX964" s="68"/>
      <c r="SY964" s="68"/>
      <c r="SZ964" s="68"/>
      <c r="TA964" s="68"/>
      <c r="TB964" s="38"/>
      <c r="TC964" s="38"/>
      <c r="TD964" s="38"/>
      <c r="TE964" s="9"/>
      <c r="TF964" s="9"/>
      <c r="TG964" s="9"/>
      <c r="TN964" s="68"/>
      <c r="TO964" s="68"/>
      <c r="TP964" s="68"/>
      <c r="TQ964" s="68"/>
      <c r="TR964" s="68"/>
      <c r="TS964" s="68"/>
      <c r="TT964" s="68"/>
      <c r="TU964" s="68"/>
      <c r="TV964" s="68"/>
      <c r="TW964" s="68"/>
      <c r="TX964" s="68"/>
      <c r="TY964" s="68"/>
      <c r="TZ964" s="68"/>
      <c r="UA964" s="68"/>
      <c r="UK964" s="68"/>
      <c r="UL964" s="68"/>
      <c r="UM964" s="68"/>
      <c r="UN964" s="68"/>
      <c r="UO964" s="68"/>
      <c r="UP964" s="68"/>
      <c r="UQ964" s="68"/>
      <c r="UR964" s="68"/>
      <c r="US964" s="68"/>
      <c r="UT964" s="68"/>
      <c r="UU964" s="68"/>
      <c r="UV964" s="68"/>
      <c r="VQ964" s="6"/>
      <c r="VR964" s="6"/>
      <c r="VS964" s="6"/>
      <c r="VV964" s="5"/>
      <c r="VW964" s="5"/>
      <c r="VX964" s="6"/>
      <c r="VZ964" s="6"/>
      <c r="WA964" s="6"/>
      <c r="WC964" s="6"/>
      <c r="WD964" s="6"/>
      <c r="WE964" s="6"/>
      <c r="WF964" s="6"/>
      <c r="WG964" s="5"/>
      <c r="WH964" s="5"/>
      <c r="WI964" s="5"/>
      <c r="WJ964" s="5"/>
      <c r="WK964" s="5"/>
      <c r="WL964" s="5"/>
      <c r="WM964" s="5"/>
      <c r="WN964" s="5"/>
      <c r="WO964" s="5"/>
      <c r="WQ964" s="6"/>
      <c r="WR964" s="6"/>
      <c r="WS964" s="6"/>
      <c r="WT964" s="6"/>
      <c r="WU964" s="6"/>
      <c r="WV964" s="5"/>
      <c r="WW964" s="6"/>
      <c r="XK964" s="6"/>
      <c r="XM964" s="10"/>
      <c r="XN964" s="10"/>
      <c r="XO964" s="10"/>
      <c r="XP964" s="10"/>
      <c r="XS964" s="10"/>
      <c r="XT964" s="10"/>
      <c r="XU964" s="6"/>
      <c r="XV964"/>
      <c r="XW964" s="10"/>
      <c r="XX964" s="6"/>
      <c r="XZ964" s="10"/>
      <c r="YA964" s="10"/>
      <c r="YH964" s="10"/>
      <c r="YI964" s="3" t="s">
        <v>1999</v>
      </c>
      <c r="YJ964" s="6" t="s">
        <v>2002</v>
      </c>
      <c r="YK964" s="6"/>
      <c r="YL964" s="6"/>
      <c r="YM964" s="6"/>
      <c r="YN964" s="6"/>
      <c r="YO964" s="6"/>
      <c r="YP964" s="6"/>
      <c r="YQ964" s="6"/>
      <c r="YR964" s="6"/>
      <c r="YT964" s="6"/>
      <c r="YU964" s="6"/>
      <c r="YV964" s="6"/>
      <c r="YY964" s="6"/>
      <c r="YZ964" s="6"/>
      <c r="ZB964" s="6"/>
      <c r="ZD964" s="25"/>
      <c r="ZF964" s="25"/>
      <c r="ZH964" s="6"/>
      <c r="ZI964" s="6"/>
      <c r="ZJ964" s="6"/>
    </row>
    <row r="965" spans="1:686" ht="33" hidden="1" customHeight="1" x14ac:dyDescent="0.2">
      <c r="F965" s="4" t="s">
        <v>1599</v>
      </c>
      <c r="AG965" s="6"/>
      <c r="AL965"/>
      <c r="AO965"/>
      <c r="AP965"/>
      <c r="AQ965"/>
      <c r="BS965" s="227" t="str">
        <f t="shared" si="33"/>
        <v xml:space="preserve">                </v>
      </c>
      <c r="GP965" s="2"/>
      <c r="XK965"/>
      <c r="XQ965" s="10"/>
      <c r="XV965"/>
      <c r="YI965" s="3" t="s">
        <v>1500</v>
      </c>
      <c r="YJ965" s="3" t="s">
        <v>1503</v>
      </c>
    </row>
    <row r="966" spans="1:686" ht="33" hidden="1" customHeight="1" x14ac:dyDescent="0.2">
      <c r="F966" s="4" t="s">
        <v>1599</v>
      </c>
      <c r="AL966"/>
      <c r="AO966"/>
      <c r="AP966"/>
      <c r="AQ966"/>
      <c r="BS966" s="227" t="str">
        <f t="shared" si="33"/>
        <v xml:space="preserve">                </v>
      </c>
      <c r="GP966" s="2"/>
      <c r="XK966"/>
      <c r="XV966"/>
      <c r="YI966" s="3" t="s">
        <v>1500</v>
      </c>
      <c r="YJ966" s="3" t="s">
        <v>1504</v>
      </c>
    </row>
    <row r="967" spans="1:686" ht="33" hidden="1" customHeight="1" x14ac:dyDescent="0.2">
      <c r="F967" s="4" t="s">
        <v>1601</v>
      </c>
      <c r="AL967" s="6"/>
      <c r="AO967" s="98"/>
      <c r="AP967" s="98"/>
      <c r="AQ967" s="98"/>
      <c r="BS967" s="227" t="str">
        <f t="shared" si="33"/>
        <v xml:space="preserve">                </v>
      </c>
      <c r="GP967" s="2"/>
      <c r="XK967"/>
      <c r="XV967" s="6"/>
      <c r="YI967" s="3" t="s">
        <v>1525</v>
      </c>
      <c r="YJ967" s="3" t="s">
        <v>1521</v>
      </c>
      <c r="YX967" s="6"/>
    </row>
    <row r="968" spans="1:686" ht="33" hidden="1" customHeight="1" x14ac:dyDescent="0.2">
      <c r="F968" s="4" t="s">
        <v>1604</v>
      </c>
      <c r="M968" s="3" t="s">
        <v>1553</v>
      </c>
      <c r="AL968"/>
      <c r="AO968"/>
      <c r="AP968"/>
      <c r="AQ968"/>
      <c r="AT968" s="98" t="s">
        <v>2726</v>
      </c>
      <c r="AU968" s="98" t="s">
        <v>2726</v>
      </c>
      <c r="BS968" s="227" t="str">
        <f t="shared" si="33"/>
        <v xml:space="preserve">                </v>
      </c>
      <c r="GP968" s="2"/>
      <c r="VQ968" s="3" t="s">
        <v>1553</v>
      </c>
      <c r="VR968" s="3" t="s">
        <v>1553</v>
      </c>
      <c r="XK968"/>
      <c r="XV968"/>
      <c r="XW968" s="6" t="s">
        <v>1555</v>
      </c>
      <c r="YI968" s="3" t="s">
        <v>1534</v>
      </c>
      <c r="YJ968" s="3" t="s">
        <v>1554</v>
      </c>
      <c r="YQ968" s="3" t="s">
        <v>3931</v>
      </c>
    </row>
    <row r="969" spans="1:686" ht="33" hidden="1" customHeight="1" x14ac:dyDescent="0.2">
      <c r="F969" s="4" t="s">
        <v>1604</v>
      </c>
      <c r="AL969"/>
      <c r="AO969"/>
      <c r="AP969"/>
      <c r="AQ969"/>
      <c r="BS969" s="227" t="str">
        <f t="shared" si="33"/>
        <v xml:space="preserve">                </v>
      </c>
      <c r="GP969" s="2"/>
      <c r="XK969"/>
      <c r="XV969"/>
      <c r="XW969" s="6" t="s">
        <v>1556</v>
      </c>
    </row>
    <row r="970" spans="1:686" ht="33" hidden="1" customHeight="1" x14ac:dyDescent="0.2">
      <c r="F970" s="4" t="s">
        <v>1598</v>
      </c>
      <c r="AL970"/>
      <c r="AO970"/>
      <c r="AP970"/>
      <c r="AQ970"/>
      <c r="BS970" s="227" t="str">
        <f t="shared" si="33"/>
        <v xml:space="preserve">                </v>
      </c>
      <c r="GP970" s="2"/>
      <c r="XK970"/>
      <c r="XV970"/>
      <c r="YI970" s="3" t="s">
        <v>1500</v>
      </c>
      <c r="YJ970" s="3" t="s">
        <v>1505</v>
      </c>
    </row>
    <row r="971" spans="1:686" ht="33" hidden="1" customHeight="1" x14ac:dyDescent="0.2">
      <c r="F971" s="4" t="s">
        <v>1607</v>
      </c>
      <c r="AL971"/>
      <c r="AO971"/>
      <c r="AP971"/>
      <c r="AQ971"/>
      <c r="BS971" s="227" t="str">
        <f t="shared" ref="BS971:BS1002" si="34">DD971&amp;" "&amp;FO971&amp;" "&amp;EJ971&amp;" "&amp;HZ971&amp;" "&amp;IZ971&amp;" "&amp;KW971&amp;" "&amp;LU971&amp;" "&amp;MS971&amp;" "&amp;NP971&amp;" "&amp;OO971&amp;" "&amp;PL971&amp;" "&amp;QK971&amp;" "&amp;RM971&amp;" "&amp;SI971&amp;" "&amp;TE971&amp;" "&amp;UE971&amp;" "&amp;JZ971</f>
        <v xml:space="preserve">                </v>
      </c>
      <c r="GP971" s="2"/>
      <c r="WU971" s="6"/>
      <c r="WV971" s="5"/>
      <c r="WW971" s="6"/>
      <c r="XK971"/>
      <c r="XV971"/>
      <c r="YI971" s="3" t="s">
        <v>1524</v>
      </c>
      <c r="YJ971" s="3" t="s">
        <v>1522</v>
      </c>
      <c r="YQ971" s="6"/>
      <c r="YR971" s="6"/>
      <c r="YT971" s="6"/>
      <c r="YU971" s="6"/>
    </row>
    <row r="972" spans="1:686" ht="33" hidden="1" customHeight="1" x14ac:dyDescent="0.2">
      <c r="F972" s="4" t="s">
        <v>1631</v>
      </c>
      <c r="AL972"/>
      <c r="AO972"/>
      <c r="AP972"/>
      <c r="AQ972"/>
      <c r="BS972" s="227" t="str">
        <f t="shared" si="34"/>
        <v xml:space="preserve">                </v>
      </c>
      <c r="GP972" s="2"/>
      <c r="WU972" s="6"/>
      <c r="WV972" s="5"/>
      <c r="WW972" s="6"/>
      <c r="XK972"/>
      <c r="XV972"/>
      <c r="YI972" s="3" t="s">
        <v>1525</v>
      </c>
      <c r="YJ972" s="3" t="s">
        <v>1523</v>
      </c>
      <c r="YQ972" s="6"/>
      <c r="YR972" s="6"/>
      <c r="YT972" s="6"/>
      <c r="YU972" s="6"/>
    </row>
    <row r="973" spans="1:686" ht="33" hidden="1" customHeight="1" x14ac:dyDescent="0.2">
      <c r="F973" s="4" t="s">
        <v>1599</v>
      </c>
      <c r="AG973" s="8"/>
      <c r="AL973"/>
      <c r="AO973"/>
      <c r="AP973"/>
      <c r="AQ973"/>
      <c r="BS973" s="227" t="str">
        <f t="shared" si="34"/>
        <v xml:space="preserve">                </v>
      </c>
      <c r="GP973" s="2"/>
      <c r="XK973"/>
      <c r="XV973"/>
      <c r="YI973" s="3" t="s">
        <v>1500</v>
      </c>
      <c r="YJ973" s="3" t="s">
        <v>1506</v>
      </c>
    </row>
    <row r="974" spans="1:686" ht="33" hidden="1" customHeight="1" x14ac:dyDescent="0.2">
      <c r="F974" s="4" t="s">
        <v>1602</v>
      </c>
      <c r="AG974" s="8"/>
      <c r="AL974"/>
      <c r="AO974"/>
      <c r="AP974"/>
      <c r="AQ974"/>
      <c r="BS974" s="227" t="str">
        <f t="shared" si="34"/>
        <v xml:space="preserve">                </v>
      </c>
      <c r="GP974" s="2"/>
      <c r="XK974"/>
      <c r="XV974"/>
      <c r="YI974" s="3" t="s">
        <v>1534</v>
      </c>
      <c r="YJ974" s="3" t="s">
        <v>1596</v>
      </c>
    </row>
    <row r="975" spans="1:686" ht="33" hidden="1" customHeight="1" x14ac:dyDescent="0.2">
      <c r="F975" s="4" t="s">
        <v>1605</v>
      </c>
      <c r="M975" s="3" t="s">
        <v>1573</v>
      </c>
      <c r="AL975"/>
      <c r="AO975"/>
      <c r="AP975"/>
      <c r="AQ975"/>
      <c r="BS975" s="227" t="str">
        <f t="shared" si="34"/>
        <v xml:space="preserve">                </v>
      </c>
      <c r="GP975" s="2"/>
      <c r="VQ975" s="3" t="s">
        <v>1573</v>
      </c>
      <c r="VR975" s="3" t="s">
        <v>1573</v>
      </c>
      <c r="XK975"/>
      <c r="XV975"/>
      <c r="XW975" s="6" t="s">
        <v>1574</v>
      </c>
      <c r="YI975" s="3" t="s">
        <v>1534</v>
      </c>
      <c r="YJ975" s="3" t="s">
        <v>1572</v>
      </c>
      <c r="YQ975" s="3" t="s">
        <v>3932</v>
      </c>
    </row>
    <row r="976" spans="1:686" ht="33" hidden="1" customHeight="1" x14ac:dyDescent="0.2">
      <c r="F976" s="4" t="s">
        <v>1599</v>
      </c>
      <c r="AL976" s="6"/>
      <c r="AO976" s="98"/>
      <c r="AP976" s="98"/>
      <c r="AQ976" s="98"/>
      <c r="BS976" s="227" t="str">
        <f t="shared" si="34"/>
        <v xml:space="preserve">                </v>
      </c>
      <c r="GP976" s="2"/>
      <c r="XK976"/>
      <c r="XV976" s="6"/>
      <c r="YI976" s="3" t="s">
        <v>1500</v>
      </c>
      <c r="YJ976" s="3" t="s">
        <v>1508</v>
      </c>
      <c r="YX976" s="6"/>
    </row>
    <row r="977" spans="1:686" ht="33" hidden="1" customHeight="1" x14ac:dyDescent="0.2">
      <c r="BS977" s="227" t="str">
        <f t="shared" si="34"/>
        <v xml:space="preserve">                </v>
      </c>
      <c r="GP977" s="2"/>
    </row>
    <row r="978" spans="1:686" ht="33" hidden="1" customHeight="1" x14ac:dyDescent="0.2">
      <c r="F978" s="1" t="s">
        <v>4989</v>
      </c>
      <c r="J978" s="83"/>
      <c r="AL978"/>
      <c r="AO978"/>
      <c r="AP978"/>
      <c r="AQ978"/>
      <c r="BI978" s="9"/>
      <c r="BJ978" s="9"/>
      <c r="BK978" s="9"/>
      <c r="BL978" s="9"/>
      <c r="BM978" s="9"/>
      <c r="BN978" s="9"/>
      <c r="BO978" s="9"/>
      <c r="BP978" s="9"/>
      <c r="BQ978" s="9"/>
      <c r="BS978" s="227" t="str">
        <f t="shared" si="34"/>
        <v xml:space="preserve">                </v>
      </c>
      <c r="BT978" s="9"/>
      <c r="BU978" s="9"/>
      <c r="BV978" s="9"/>
      <c r="BW978" s="9"/>
      <c r="BX978" s="9"/>
      <c r="BY978" s="9"/>
      <c r="BZ978" s="9"/>
      <c r="CA978" s="9"/>
      <c r="CB978" s="9"/>
      <c r="CC978" s="9"/>
      <c r="CD978" s="9"/>
      <c r="CE978" s="9"/>
      <c r="CF978" s="9"/>
      <c r="CJ978" s="83"/>
      <c r="CK978" s="9"/>
      <c r="CL978" s="9"/>
      <c r="CM978" s="9"/>
      <c r="CN978" s="9"/>
      <c r="CO978" s="9"/>
      <c r="CP978" s="9"/>
      <c r="CQ978" s="9"/>
      <c r="CR978" s="9"/>
      <c r="CS978" s="9"/>
      <c r="CT978" s="9"/>
      <c r="CU978" s="9"/>
      <c r="CV978" s="9"/>
      <c r="CW978" s="9"/>
      <c r="CX978" s="68"/>
      <c r="CY978" s="68"/>
      <c r="CZ978" s="68"/>
      <c r="DA978" s="68"/>
      <c r="DB978" s="68"/>
      <c r="DC978" s="68"/>
      <c r="DD978" s="9"/>
      <c r="DE978" s="9"/>
      <c r="DF978" s="9"/>
      <c r="DG978" s="38"/>
      <c r="DH978" s="38"/>
      <c r="DI978" s="38"/>
      <c r="DJ978" s="38"/>
      <c r="DK978" s="38"/>
      <c r="DL978" s="38"/>
      <c r="DM978" s="68"/>
      <c r="DN978" s="68"/>
      <c r="DO978" s="68"/>
      <c r="DP978" s="68"/>
      <c r="DQ978" s="68"/>
      <c r="DR978" s="68"/>
      <c r="DS978" s="68"/>
      <c r="DT978" s="68"/>
      <c r="DU978" s="68"/>
      <c r="DV978" s="68"/>
      <c r="DW978" s="68"/>
      <c r="DX978" s="68"/>
      <c r="DY978" s="68"/>
      <c r="DZ978" s="68"/>
      <c r="EA978" s="38"/>
      <c r="EB978" s="38"/>
      <c r="EC978" s="38"/>
      <c r="ED978" s="38"/>
      <c r="EE978" s="38"/>
      <c r="EG978" s="38"/>
      <c r="EH978" s="38"/>
      <c r="EI978" s="38"/>
      <c r="EJ978" s="9"/>
      <c r="EK978" s="9"/>
      <c r="EL978" s="9"/>
      <c r="EM978" s="38"/>
      <c r="EN978" s="38"/>
      <c r="EO978" s="38"/>
      <c r="EP978" s="38"/>
      <c r="EQ978" s="38"/>
      <c r="ER978" s="38"/>
      <c r="ES978" s="68"/>
      <c r="ET978" s="68"/>
      <c r="EU978" s="68"/>
      <c r="EV978" s="68"/>
      <c r="EW978" s="68"/>
      <c r="EX978" s="68"/>
      <c r="EY978" s="68"/>
      <c r="EZ978" s="68"/>
      <c r="FA978" s="68"/>
      <c r="FB978" s="68"/>
      <c r="FC978" s="68"/>
      <c r="FD978" s="68"/>
      <c r="FE978" s="68"/>
      <c r="FF978" s="68"/>
      <c r="FG978" s="38"/>
      <c r="FH978" s="38"/>
      <c r="FI978" s="38"/>
      <c r="FJ978" s="38"/>
      <c r="FL978" s="38"/>
      <c r="FM978" s="38"/>
      <c r="FN978" s="38"/>
      <c r="FO978" s="9"/>
      <c r="FP978" s="9"/>
      <c r="FQ978" s="9"/>
      <c r="FR978" s="9"/>
      <c r="FS978" s="38"/>
      <c r="FT978" s="38"/>
      <c r="FU978" s="38"/>
      <c r="FV978" s="38"/>
      <c r="FW978" s="38"/>
      <c r="FX978" s="38"/>
      <c r="FY978" s="68"/>
      <c r="FZ978" s="68"/>
      <c r="GA978" s="68"/>
      <c r="GB978" s="68"/>
      <c r="GC978" s="68"/>
      <c r="GD978" s="68"/>
      <c r="GE978" s="68"/>
      <c r="GF978" s="68"/>
      <c r="GG978" s="68"/>
      <c r="GH978" s="68"/>
      <c r="GI978" s="68"/>
      <c r="GJ978" s="68"/>
      <c r="GK978" s="68"/>
      <c r="GL978" s="68"/>
      <c r="GM978" s="38"/>
      <c r="GN978" s="38"/>
      <c r="GO978" s="38"/>
      <c r="GP978" s="2"/>
      <c r="GR978" s="38"/>
      <c r="GS978" s="38"/>
      <c r="GT978" s="38"/>
      <c r="GU978" s="38"/>
      <c r="GV978" s="38"/>
      <c r="GW978" s="38"/>
      <c r="GX978" s="38"/>
      <c r="GY978" s="38"/>
      <c r="GZ978" s="38"/>
      <c r="HA978" s="38"/>
      <c r="HB978" s="38"/>
      <c r="HC978" s="38"/>
      <c r="HD978" s="38"/>
      <c r="HE978" s="38"/>
      <c r="HF978" s="38"/>
      <c r="HG978" s="38"/>
      <c r="HH978" s="38"/>
      <c r="HI978" s="38"/>
      <c r="HJ978" s="38"/>
      <c r="HK978" s="38"/>
      <c r="HL978" s="38"/>
      <c r="HM978" s="38"/>
      <c r="HN978" s="38"/>
      <c r="HP978" s="38"/>
      <c r="HQ978" s="38"/>
      <c r="HR978" s="38"/>
      <c r="HS978" s="38"/>
      <c r="HT978" s="38"/>
      <c r="HU978" s="38"/>
      <c r="HV978" s="38"/>
      <c r="HW978" s="38"/>
      <c r="HX978" s="38"/>
      <c r="HY978" s="38"/>
      <c r="HZ978" s="9"/>
      <c r="IA978" s="9"/>
      <c r="IB978" s="9"/>
      <c r="IC978" s="38"/>
      <c r="ID978" s="38"/>
      <c r="IE978" s="38"/>
      <c r="IF978" s="38"/>
      <c r="IG978" s="38"/>
      <c r="IH978" s="38"/>
      <c r="II978" s="68"/>
      <c r="IJ978" s="68"/>
      <c r="IK978" s="68"/>
      <c r="IL978" s="68"/>
      <c r="IM978" s="68"/>
      <c r="IN978" s="68"/>
      <c r="IO978" s="68"/>
      <c r="IP978" s="68"/>
      <c r="IQ978" s="68"/>
      <c r="IR978" s="68"/>
      <c r="IS978" s="68"/>
      <c r="IT978" s="68"/>
      <c r="IU978" s="68"/>
      <c r="IV978" s="68"/>
      <c r="IW978" s="38"/>
      <c r="IX978" s="38"/>
      <c r="IY978" s="38"/>
      <c r="IZ978" s="9"/>
      <c r="JA978" s="9"/>
      <c r="JB978" s="9"/>
      <c r="JC978" s="38"/>
      <c r="JD978" s="38"/>
      <c r="JE978" s="38"/>
      <c r="JF978" s="38"/>
      <c r="JG978" s="38"/>
      <c r="JH978" s="38"/>
      <c r="JI978" s="68"/>
      <c r="JJ978" s="68"/>
      <c r="JK978" s="68"/>
      <c r="JL978" s="68"/>
      <c r="JM978" s="68"/>
      <c r="JN978" s="68"/>
      <c r="JO978" s="68"/>
      <c r="JP978" s="68"/>
      <c r="JQ978" s="68"/>
      <c r="JR978" s="68"/>
      <c r="JS978" s="68"/>
      <c r="JT978" s="68"/>
      <c r="JU978" s="68"/>
      <c r="JV978" s="68"/>
      <c r="JW978" s="38"/>
      <c r="JX978" s="38"/>
      <c r="JY978" s="38"/>
      <c r="KW978" s="9"/>
      <c r="KX978" s="9"/>
      <c r="KY978" s="9"/>
      <c r="KZ978" s="38"/>
      <c r="LA978" s="38"/>
      <c r="LB978" s="38"/>
      <c r="LC978" s="38"/>
      <c r="LD978" s="38"/>
      <c r="LE978" s="68"/>
      <c r="LF978" s="68"/>
      <c r="LG978" s="68"/>
      <c r="LH978" s="68"/>
      <c r="LI978" s="68"/>
      <c r="LJ978" s="68"/>
      <c r="LK978" s="68"/>
      <c r="LL978" s="68"/>
      <c r="LM978" s="68"/>
      <c r="LN978" s="68"/>
      <c r="LO978" s="68"/>
      <c r="LP978" s="68"/>
      <c r="LQ978" s="68"/>
      <c r="LR978" s="38"/>
      <c r="LS978" s="38"/>
      <c r="LT978" s="38"/>
      <c r="LU978" s="9"/>
      <c r="LV978" s="9"/>
      <c r="LW978" s="9"/>
      <c r="LX978" s="38"/>
      <c r="LY978" s="38"/>
      <c r="LZ978" s="38"/>
      <c r="MA978" s="38"/>
      <c r="MB978" s="68"/>
      <c r="MC978" s="68"/>
      <c r="MD978" s="68"/>
      <c r="ME978" s="68"/>
      <c r="MF978" s="68"/>
      <c r="MG978" s="68"/>
      <c r="MH978" s="68"/>
      <c r="MI978" s="68"/>
      <c r="MJ978" s="68"/>
      <c r="MK978" s="68"/>
      <c r="ML978" s="68"/>
      <c r="MM978" s="68"/>
      <c r="MN978" s="38"/>
      <c r="MO978" s="38"/>
      <c r="MP978" s="38"/>
      <c r="MQ978" s="38"/>
      <c r="MR978" s="38"/>
      <c r="MS978" s="9"/>
      <c r="MT978" s="9"/>
      <c r="MU978" s="38"/>
      <c r="MV978" s="38"/>
      <c r="MW978" s="38"/>
      <c r="MX978" s="38"/>
      <c r="MY978" s="38"/>
      <c r="MZ978" s="68"/>
      <c r="NA978" s="68"/>
      <c r="NB978" s="68"/>
      <c r="NC978" s="68"/>
      <c r="ND978" s="68"/>
      <c r="NE978" s="68"/>
      <c r="NF978" s="68"/>
      <c r="NG978" s="68"/>
      <c r="NH978" s="68"/>
      <c r="NI978" s="68"/>
      <c r="NJ978" s="68"/>
      <c r="NK978" s="68"/>
      <c r="NL978" s="68"/>
      <c r="NM978" s="38"/>
      <c r="NN978" s="38"/>
      <c r="NO978" s="38"/>
      <c r="NP978" s="9"/>
      <c r="NQ978" s="9"/>
      <c r="NR978" s="9"/>
      <c r="NS978" s="38"/>
      <c r="NT978" s="38"/>
      <c r="NU978" s="38"/>
      <c r="NV978" s="38"/>
      <c r="NW978" s="38"/>
      <c r="NX978" s="38"/>
      <c r="NY978" s="68"/>
      <c r="NZ978" s="68"/>
      <c r="OA978" s="68"/>
      <c r="OB978" s="68"/>
      <c r="OC978" s="68"/>
      <c r="OD978" s="68"/>
      <c r="OE978" s="68"/>
      <c r="OF978" s="68"/>
      <c r="OG978" s="68"/>
      <c r="OH978" s="68"/>
      <c r="OI978" s="68"/>
      <c r="OJ978" s="68"/>
      <c r="OK978" s="68"/>
      <c r="OL978" s="38"/>
      <c r="OM978" s="38"/>
      <c r="ON978" s="38"/>
      <c r="OO978" s="9"/>
      <c r="OP978" s="9"/>
      <c r="OQ978" s="9"/>
      <c r="OR978" s="38"/>
      <c r="OS978" s="38"/>
      <c r="OT978" s="38"/>
      <c r="OU978" s="38"/>
      <c r="OV978" s="68"/>
      <c r="OW978" s="68"/>
      <c r="OX978" s="68"/>
      <c r="OY978" s="68"/>
      <c r="OZ978" s="68"/>
      <c r="PA978" s="68"/>
      <c r="PB978" s="68"/>
      <c r="PC978" s="68"/>
      <c r="PD978" s="68"/>
      <c r="PE978" s="68"/>
      <c r="PF978" s="68"/>
      <c r="PG978" s="68"/>
      <c r="PH978" s="38"/>
      <c r="PI978" s="38"/>
      <c r="PJ978" s="38"/>
      <c r="PK978" s="38"/>
      <c r="PL978" s="9"/>
      <c r="PM978" s="9"/>
      <c r="PN978" s="9"/>
      <c r="PO978" s="38"/>
      <c r="PP978" s="38"/>
      <c r="PQ978" s="38"/>
      <c r="PR978" s="38"/>
      <c r="PS978" s="38"/>
      <c r="PT978" s="68"/>
      <c r="PU978" s="68"/>
      <c r="PV978" s="68"/>
      <c r="PW978" s="68"/>
      <c r="PX978" s="68"/>
      <c r="PY978" s="68"/>
      <c r="PZ978" s="68"/>
      <c r="QA978" s="68"/>
      <c r="QB978" s="68"/>
      <c r="QC978" s="68"/>
      <c r="QD978" s="68"/>
      <c r="QE978" s="68"/>
      <c r="QF978" s="68"/>
      <c r="QG978" s="38"/>
      <c r="QH978" s="38"/>
      <c r="QI978" s="38"/>
      <c r="QJ978" s="38"/>
      <c r="QK978" s="9"/>
      <c r="QL978" s="9"/>
      <c r="QM978" s="9"/>
      <c r="QN978" s="38"/>
      <c r="QO978" s="38"/>
      <c r="QP978" s="38"/>
      <c r="QQ978" s="38"/>
      <c r="QR978" s="38"/>
      <c r="QS978" s="38"/>
      <c r="QT978" s="68"/>
      <c r="QU978" s="68"/>
      <c r="QV978" s="68"/>
      <c r="QW978" s="68"/>
      <c r="QX978" s="68"/>
      <c r="QY978" s="68"/>
      <c r="QZ978" s="68"/>
      <c r="RA978" s="68"/>
      <c r="RB978" s="68"/>
      <c r="RC978" s="68"/>
      <c r="RD978" s="68"/>
      <c r="RE978" s="68"/>
      <c r="RF978" s="68"/>
      <c r="RG978" s="68"/>
      <c r="RH978" s="68"/>
      <c r="RI978" s="38"/>
      <c r="RJ978" s="38"/>
      <c r="RK978" s="38"/>
      <c r="RL978" s="38"/>
      <c r="RM978" s="9"/>
      <c r="RN978" s="9"/>
      <c r="RO978" s="9"/>
      <c r="RP978" s="38"/>
      <c r="RQ978" s="38"/>
      <c r="RR978" s="38"/>
      <c r="RS978" s="38"/>
      <c r="RT978" s="68"/>
      <c r="RU978" s="68"/>
      <c r="RV978" s="68"/>
      <c r="RW978" s="68"/>
      <c r="RX978" s="68"/>
      <c r="RY978" s="68"/>
      <c r="RZ978" s="68"/>
      <c r="SA978" s="68"/>
      <c r="SB978" s="68"/>
      <c r="SC978" s="68"/>
      <c r="SD978" s="68"/>
      <c r="SE978" s="68"/>
      <c r="SF978" s="38"/>
      <c r="SG978" s="38"/>
      <c r="SH978" s="38"/>
      <c r="SI978" s="9"/>
      <c r="SJ978" s="9"/>
      <c r="SK978" s="9"/>
      <c r="SL978" s="38"/>
      <c r="SM978" s="38"/>
      <c r="SN978" s="38"/>
      <c r="SO978" s="38"/>
      <c r="SP978" s="68"/>
      <c r="SQ978" s="68"/>
      <c r="SR978" s="68"/>
      <c r="SS978" s="68"/>
      <c r="ST978" s="68"/>
      <c r="SU978" s="68"/>
      <c r="SV978" s="68"/>
      <c r="SW978" s="68"/>
      <c r="SX978" s="68"/>
      <c r="SY978" s="68"/>
      <c r="SZ978" s="68"/>
      <c r="TA978" s="68"/>
      <c r="TB978" s="38"/>
      <c r="TC978" s="38"/>
      <c r="TD978" s="38"/>
      <c r="TE978" s="9"/>
      <c r="TF978" s="9"/>
      <c r="TG978" s="9"/>
      <c r="TN978" s="68"/>
      <c r="TO978" s="68"/>
      <c r="TP978" s="68"/>
      <c r="TQ978" s="68"/>
      <c r="TR978" s="68"/>
      <c r="TS978" s="68"/>
      <c r="TT978" s="68"/>
      <c r="TU978" s="68"/>
      <c r="TV978" s="68"/>
      <c r="TW978" s="68"/>
      <c r="TX978" s="68"/>
      <c r="TY978" s="68"/>
      <c r="TZ978" s="68"/>
      <c r="UA978" s="68"/>
      <c r="UK978" s="68"/>
      <c r="UL978" s="68"/>
      <c r="UM978" s="68"/>
      <c r="UN978" s="68"/>
      <c r="UO978" s="68"/>
      <c r="UP978" s="68"/>
      <c r="UQ978" s="68"/>
      <c r="UR978" s="68"/>
      <c r="US978" s="68"/>
      <c r="UT978" s="68"/>
      <c r="UU978" s="68"/>
      <c r="UV978" s="68"/>
      <c r="VO978" s="109"/>
      <c r="VT978" s="108"/>
      <c r="WX978" s="108"/>
      <c r="WZ978" s="108"/>
      <c r="XA978" s="108"/>
      <c r="XB978" s="108"/>
      <c r="XC978" s="108"/>
      <c r="XD978" s="108"/>
      <c r="XE978" s="108"/>
      <c r="XF978" s="108"/>
      <c r="XG978" s="108"/>
      <c r="XH978" s="108"/>
      <c r="XI978" s="108"/>
      <c r="XJ978" s="108"/>
      <c r="XK978"/>
      <c r="XV978"/>
    </row>
    <row r="979" spans="1:686" ht="33" hidden="1" customHeight="1" x14ac:dyDescent="0.2">
      <c r="F979" s="1"/>
      <c r="J979" s="83"/>
      <c r="AL979"/>
      <c r="AO979"/>
      <c r="AP979"/>
      <c r="AQ979"/>
      <c r="BI979" s="9"/>
      <c r="BJ979" s="9"/>
      <c r="BK979" s="9"/>
      <c r="BL979" s="9"/>
      <c r="BM979" s="9"/>
      <c r="BN979" s="9"/>
      <c r="BO979" s="9"/>
      <c r="BP979" s="9"/>
      <c r="BQ979" s="9"/>
      <c r="BS979" s="227" t="str">
        <f t="shared" si="34"/>
        <v xml:space="preserve">                </v>
      </c>
      <c r="BT979" s="9"/>
      <c r="BU979" s="9"/>
      <c r="BV979" s="9"/>
      <c r="BW979" s="9"/>
      <c r="BX979" s="9"/>
      <c r="BY979" s="9"/>
      <c r="BZ979" s="9"/>
      <c r="CA979" s="9"/>
      <c r="CB979" s="9"/>
      <c r="CC979" s="9"/>
      <c r="CD979" s="9"/>
      <c r="CE979" s="9"/>
      <c r="CF979" s="9"/>
      <c r="CJ979" s="83"/>
      <c r="CK979" s="9"/>
      <c r="CL979" s="9"/>
      <c r="CM979" s="9"/>
      <c r="CN979" s="9"/>
      <c r="CO979" s="9"/>
      <c r="CP979" s="9"/>
      <c r="CQ979" s="9"/>
      <c r="CR979" s="9"/>
      <c r="CS979" s="9"/>
      <c r="CT979" s="9"/>
      <c r="CU979" s="9"/>
      <c r="CV979" s="9"/>
      <c r="CW979" s="9"/>
      <c r="CX979" s="68"/>
      <c r="CY979" s="68"/>
      <c r="CZ979" s="68"/>
      <c r="DA979" s="68"/>
      <c r="DB979" s="68"/>
      <c r="DC979" s="68"/>
      <c r="DD979" s="9"/>
      <c r="DE979" s="9"/>
      <c r="DF979" s="9"/>
      <c r="DG979" s="38"/>
      <c r="DH979" s="38"/>
      <c r="DI979" s="38"/>
      <c r="DJ979" s="38"/>
      <c r="DK979" s="38"/>
      <c r="DL979" s="38"/>
      <c r="DM979" s="68"/>
      <c r="DN979" s="68"/>
      <c r="DO979" s="68"/>
      <c r="DP979" s="68"/>
      <c r="DQ979" s="68"/>
      <c r="DR979" s="68"/>
      <c r="DS979" s="68"/>
      <c r="DT979" s="68"/>
      <c r="DU979" s="68"/>
      <c r="DV979" s="68"/>
      <c r="DW979" s="68"/>
      <c r="DX979" s="68"/>
      <c r="DY979" s="68"/>
      <c r="DZ979" s="68"/>
      <c r="EA979" s="38"/>
      <c r="EB979" s="38"/>
      <c r="EC979" s="38"/>
      <c r="ED979" s="38"/>
      <c r="EE979" s="38"/>
      <c r="EG979" s="38"/>
      <c r="EH979" s="38"/>
      <c r="EI979" s="38"/>
      <c r="EJ979" s="9"/>
      <c r="EK979" s="9"/>
      <c r="EL979" s="9"/>
      <c r="EM979" s="38"/>
      <c r="EN979" s="38"/>
      <c r="EO979" s="38"/>
      <c r="EP979" s="38"/>
      <c r="EQ979" s="38"/>
      <c r="ER979" s="38"/>
      <c r="ES979" s="68"/>
      <c r="ET979" s="68"/>
      <c r="EU979" s="68"/>
      <c r="EV979" s="68"/>
      <c r="EW979" s="68"/>
      <c r="EX979" s="68"/>
      <c r="EY979" s="68"/>
      <c r="EZ979" s="68"/>
      <c r="FA979" s="68"/>
      <c r="FB979" s="68"/>
      <c r="FC979" s="68"/>
      <c r="FD979" s="68"/>
      <c r="FE979" s="68"/>
      <c r="FF979" s="68"/>
      <c r="FG979" s="38"/>
      <c r="FH979" s="38"/>
      <c r="FI979" s="38"/>
      <c r="FJ979" s="38"/>
      <c r="FL979" s="38"/>
      <c r="FM979" s="38"/>
      <c r="FN979" s="38"/>
      <c r="FO979" s="9"/>
      <c r="FP979" s="9"/>
      <c r="FQ979" s="9"/>
      <c r="FR979" s="9"/>
      <c r="FS979" s="38"/>
      <c r="FT979" s="38"/>
      <c r="FU979" s="38"/>
      <c r="FV979" s="38"/>
      <c r="FW979" s="38"/>
      <c r="FX979" s="38"/>
      <c r="FY979" s="68"/>
      <c r="FZ979" s="68"/>
      <c r="GA979" s="68"/>
      <c r="GB979" s="68"/>
      <c r="GC979" s="68"/>
      <c r="GD979" s="68"/>
      <c r="GE979" s="68"/>
      <c r="GF979" s="68"/>
      <c r="GG979" s="68"/>
      <c r="GH979" s="68"/>
      <c r="GI979" s="68"/>
      <c r="GJ979" s="68"/>
      <c r="GK979" s="68"/>
      <c r="GL979" s="68"/>
      <c r="GM979" s="38"/>
      <c r="GN979" s="38"/>
      <c r="GO979" s="38"/>
      <c r="GP979" s="2"/>
      <c r="GR979" s="38"/>
      <c r="GS979" s="38"/>
      <c r="GT979" s="38"/>
      <c r="GU979" s="38"/>
      <c r="GV979" s="38"/>
      <c r="GW979" s="38"/>
      <c r="GX979" s="38"/>
      <c r="GY979" s="38"/>
      <c r="GZ979" s="38"/>
      <c r="HA979" s="38"/>
      <c r="HB979" s="38"/>
      <c r="HC979" s="38"/>
      <c r="HD979" s="38"/>
      <c r="HE979" s="38"/>
      <c r="HF979" s="38"/>
      <c r="HG979" s="38"/>
      <c r="HH979" s="38"/>
      <c r="HI979" s="38"/>
      <c r="HJ979" s="38"/>
      <c r="HK979" s="38"/>
      <c r="HL979" s="38"/>
      <c r="HM979" s="38"/>
      <c r="HN979" s="38"/>
      <c r="HP979" s="38"/>
      <c r="HQ979" s="38"/>
      <c r="HR979" s="38"/>
      <c r="HS979" s="38"/>
      <c r="HT979" s="38"/>
      <c r="HU979" s="38"/>
      <c r="HV979" s="38"/>
      <c r="HW979" s="38"/>
      <c r="HX979" s="38"/>
      <c r="HY979" s="38"/>
      <c r="HZ979" s="9"/>
      <c r="IA979" s="9"/>
      <c r="IB979" s="9"/>
      <c r="IC979" s="38"/>
      <c r="ID979" s="38"/>
      <c r="IE979" s="38"/>
      <c r="IF979" s="38"/>
      <c r="IG979" s="38"/>
      <c r="IH979" s="38"/>
      <c r="II979" s="68"/>
      <c r="IJ979" s="68"/>
      <c r="IK979" s="68"/>
      <c r="IL979" s="68"/>
      <c r="IM979" s="68"/>
      <c r="IN979" s="68"/>
      <c r="IO979" s="68"/>
      <c r="IP979" s="68"/>
      <c r="IQ979" s="68"/>
      <c r="IR979" s="68"/>
      <c r="IS979" s="68"/>
      <c r="IT979" s="68"/>
      <c r="IU979" s="68"/>
      <c r="IV979" s="68"/>
      <c r="IW979" s="38"/>
      <c r="IX979" s="38"/>
      <c r="IY979" s="38"/>
      <c r="IZ979" s="9"/>
      <c r="JA979" s="9"/>
      <c r="JB979" s="9"/>
      <c r="JC979" s="38"/>
      <c r="JD979" s="38"/>
      <c r="JE979" s="38"/>
      <c r="JF979" s="38"/>
      <c r="JG979" s="38"/>
      <c r="JH979" s="38"/>
      <c r="JI979" s="68"/>
      <c r="JJ979" s="68"/>
      <c r="JK979" s="68"/>
      <c r="JL979" s="68"/>
      <c r="JM979" s="68"/>
      <c r="JN979" s="68"/>
      <c r="JO979" s="68"/>
      <c r="JP979" s="68"/>
      <c r="JQ979" s="68"/>
      <c r="JR979" s="68"/>
      <c r="JS979" s="68"/>
      <c r="JT979" s="68"/>
      <c r="JU979" s="68"/>
      <c r="JV979" s="68"/>
      <c r="JW979" s="38"/>
      <c r="JX979" s="38"/>
      <c r="JY979" s="38"/>
      <c r="KW979" s="9"/>
      <c r="KX979" s="9"/>
      <c r="KY979" s="9"/>
      <c r="KZ979" s="38"/>
      <c r="LA979" s="38"/>
      <c r="LB979" s="38"/>
      <c r="LC979" s="38"/>
      <c r="LD979" s="38"/>
      <c r="LE979" s="68"/>
      <c r="LF979" s="68"/>
      <c r="LG979" s="68"/>
      <c r="LH979" s="68"/>
      <c r="LI979" s="68"/>
      <c r="LJ979" s="68"/>
      <c r="LK979" s="68"/>
      <c r="LL979" s="68"/>
      <c r="LM979" s="68"/>
      <c r="LN979" s="68"/>
      <c r="LO979" s="68"/>
      <c r="LP979" s="68"/>
      <c r="LQ979" s="68"/>
      <c r="LR979" s="38"/>
      <c r="LS979" s="38"/>
      <c r="LT979" s="38"/>
      <c r="LU979" s="9"/>
      <c r="LV979" s="9"/>
      <c r="LW979" s="9"/>
      <c r="LX979" s="38"/>
      <c r="LY979" s="38"/>
      <c r="LZ979" s="38"/>
      <c r="MA979" s="38"/>
      <c r="MB979" s="68"/>
      <c r="MC979" s="68"/>
      <c r="MD979" s="68"/>
      <c r="ME979" s="68"/>
      <c r="MF979" s="68"/>
      <c r="MG979" s="68"/>
      <c r="MH979" s="68"/>
      <c r="MI979" s="68"/>
      <c r="MJ979" s="68"/>
      <c r="MK979" s="68"/>
      <c r="ML979" s="68"/>
      <c r="MM979" s="68"/>
      <c r="MN979" s="38"/>
      <c r="MO979" s="38"/>
      <c r="MP979" s="38"/>
      <c r="MQ979" s="38"/>
      <c r="MR979" s="38"/>
      <c r="MS979" s="9"/>
      <c r="MT979" s="9"/>
      <c r="MU979" s="38"/>
      <c r="MV979" s="38"/>
      <c r="MW979" s="38"/>
      <c r="MX979" s="38"/>
      <c r="MY979" s="38"/>
      <c r="MZ979" s="68"/>
      <c r="NA979" s="68"/>
      <c r="NB979" s="68"/>
      <c r="NC979" s="68"/>
      <c r="ND979" s="68"/>
      <c r="NE979" s="68"/>
      <c r="NF979" s="68"/>
      <c r="NG979" s="68"/>
      <c r="NH979" s="68"/>
      <c r="NI979" s="68"/>
      <c r="NJ979" s="68"/>
      <c r="NK979" s="68"/>
      <c r="NL979" s="68"/>
      <c r="NM979" s="38"/>
      <c r="NN979" s="38"/>
      <c r="NO979" s="38"/>
      <c r="NP979" s="9"/>
      <c r="NQ979" s="9"/>
      <c r="NR979" s="9"/>
      <c r="NS979" s="38"/>
      <c r="NT979" s="38"/>
      <c r="NU979" s="38"/>
      <c r="NV979" s="38"/>
      <c r="NW979" s="38"/>
      <c r="NX979" s="38"/>
      <c r="NY979" s="68"/>
      <c r="NZ979" s="68"/>
      <c r="OA979" s="68"/>
      <c r="OB979" s="68"/>
      <c r="OC979" s="68"/>
      <c r="OD979" s="68"/>
      <c r="OE979" s="68"/>
      <c r="OF979" s="68"/>
      <c r="OG979" s="68"/>
      <c r="OH979" s="68"/>
      <c r="OI979" s="68"/>
      <c r="OJ979" s="68"/>
      <c r="OK979" s="68"/>
      <c r="OL979" s="38"/>
      <c r="OM979" s="38"/>
      <c r="ON979" s="38"/>
      <c r="OO979" s="9"/>
      <c r="OP979" s="9"/>
      <c r="OQ979" s="9"/>
      <c r="OR979" s="38"/>
      <c r="OS979" s="38"/>
      <c r="OT979" s="38"/>
      <c r="OU979" s="38"/>
      <c r="OV979" s="68"/>
      <c r="OW979" s="68"/>
      <c r="OX979" s="68"/>
      <c r="OY979" s="68"/>
      <c r="OZ979" s="68"/>
      <c r="PA979" s="68"/>
      <c r="PB979" s="68"/>
      <c r="PC979" s="68"/>
      <c r="PD979" s="68"/>
      <c r="PE979" s="68"/>
      <c r="PF979" s="68"/>
      <c r="PG979" s="68"/>
      <c r="PH979" s="38"/>
      <c r="PI979" s="38"/>
      <c r="PJ979" s="38"/>
      <c r="PK979" s="38"/>
      <c r="PL979" s="9"/>
      <c r="PM979" s="9"/>
      <c r="PN979" s="9"/>
      <c r="PO979" s="38"/>
      <c r="PP979" s="38"/>
      <c r="PQ979" s="38"/>
      <c r="PR979" s="38"/>
      <c r="PS979" s="38"/>
      <c r="PT979" s="68"/>
      <c r="PU979" s="68"/>
      <c r="PV979" s="68"/>
      <c r="PW979" s="68"/>
      <c r="PX979" s="68"/>
      <c r="PY979" s="68"/>
      <c r="PZ979" s="68"/>
      <c r="QA979" s="68"/>
      <c r="QB979" s="68"/>
      <c r="QC979" s="68"/>
      <c r="QD979" s="68"/>
      <c r="QE979" s="68"/>
      <c r="QF979" s="68"/>
      <c r="QG979" s="38"/>
      <c r="QH979" s="38"/>
      <c r="QI979" s="38"/>
      <c r="QJ979" s="38"/>
      <c r="QK979" s="9"/>
      <c r="QL979" s="9"/>
      <c r="QM979" s="9"/>
      <c r="QN979" s="38"/>
      <c r="QO979" s="38"/>
      <c r="QP979" s="38"/>
      <c r="QQ979" s="38"/>
      <c r="QR979" s="38"/>
      <c r="QS979" s="38"/>
      <c r="QT979" s="68"/>
      <c r="QU979" s="68"/>
      <c r="QV979" s="68"/>
      <c r="QW979" s="68"/>
      <c r="QX979" s="68"/>
      <c r="QY979" s="68"/>
      <c r="QZ979" s="68"/>
      <c r="RA979" s="68"/>
      <c r="RB979" s="68"/>
      <c r="RC979" s="68"/>
      <c r="RD979" s="68"/>
      <c r="RE979" s="68"/>
      <c r="RF979" s="68"/>
      <c r="RG979" s="68"/>
      <c r="RH979" s="68"/>
      <c r="RI979" s="38"/>
      <c r="RJ979" s="38"/>
      <c r="RK979" s="38"/>
      <c r="RL979" s="38"/>
      <c r="RM979" s="9"/>
      <c r="RN979" s="9"/>
      <c r="RO979" s="9"/>
      <c r="RP979" s="38"/>
      <c r="RQ979" s="38"/>
      <c r="RR979" s="38"/>
      <c r="RS979" s="38"/>
      <c r="RT979" s="68"/>
      <c r="RU979" s="68"/>
      <c r="RV979" s="68"/>
      <c r="RW979" s="68"/>
      <c r="RX979" s="68"/>
      <c r="RY979" s="68"/>
      <c r="RZ979" s="68"/>
      <c r="SA979" s="68"/>
      <c r="SB979" s="68"/>
      <c r="SC979" s="68"/>
      <c r="SD979" s="68"/>
      <c r="SE979" s="68"/>
      <c r="SF979" s="38"/>
      <c r="SG979" s="38"/>
      <c r="SH979" s="38"/>
      <c r="SI979" s="9"/>
      <c r="SJ979" s="9"/>
      <c r="SK979" s="9"/>
      <c r="SL979" s="38"/>
      <c r="SM979" s="38"/>
      <c r="SN979" s="38"/>
      <c r="SO979" s="38"/>
      <c r="SP979" s="68"/>
      <c r="SQ979" s="68"/>
      <c r="SR979" s="68"/>
      <c r="SS979" s="68"/>
      <c r="ST979" s="68"/>
      <c r="SU979" s="68"/>
      <c r="SV979" s="68"/>
      <c r="SW979" s="68"/>
      <c r="SX979" s="68"/>
      <c r="SY979" s="68"/>
      <c r="SZ979" s="68"/>
      <c r="TA979" s="68"/>
      <c r="TB979" s="38"/>
      <c r="TC979" s="38"/>
      <c r="TD979" s="38"/>
      <c r="TE979" s="9"/>
      <c r="TF979" s="9"/>
      <c r="TG979" s="9"/>
      <c r="TN979" s="68"/>
      <c r="TO979" s="68"/>
      <c r="TP979" s="68"/>
      <c r="TQ979" s="68"/>
      <c r="TR979" s="68"/>
      <c r="TS979" s="68"/>
      <c r="TT979" s="68"/>
      <c r="TU979" s="68"/>
      <c r="TV979" s="68"/>
      <c r="TW979" s="68"/>
      <c r="TX979" s="68"/>
      <c r="TY979" s="68"/>
      <c r="TZ979" s="68"/>
      <c r="UA979" s="68"/>
      <c r="UK979" s="68"/>
      <c r="UL979" s="68"/>
      <c r="UM979" s="68"/>
      <c r="UN979" s="68"/>
      <c r="UO979" s="68"/>
      <c r="UP979" s="68"/>
      <c r="UQ979" s="68"/>
      <c r="UR979" s="68"/>
      <c r="US979" s="68"/>
      <c r="UT979" s="68"/>
      <c r="UU979" s="68"/>
      <c r="UV979" s="68"/>
      <c r="VO979" s="109"/>
      <c r="VT979" s="108"/>
      <c r="WX979" s="108"/>
      <c r="WZ979" s="108"/>
      <c r="XA979" s="108"/>
      <c r="XB979" s="108"/>
      <c r="XC979" s="108"/>
      <c r="XD979" s="108"/>
      <c r="XE979" s="108"/>
      <c r="XF979" s="108"/>
      <c r="XG979" s="108"/>
      <c r="XH979" s="108"/>
      <c r="XI979" s="108"/>
      <c r="XJ979" s="108"/>
      <c r="XK979"/>
      <c r="XV979"/>
    </row>
    <row r="980" spans="1:686" ht="33" hidden="1" customHeight="1" x14ac:dyDescent="0.2">
      <c r="F980" s="4" t="s">
        <v>2016</v>
      </c>
      <c r="J980" s="83"/>
      <c r="AB980" s="6" t="s">
        <v>1997</v>
      </c>
      <c r="AL980" s="4"/>
      <c r="AO980" s="112"/>
      <c r="AP980" s="112"/>
      <c r="AQ980" s="112"/>
      <c r="BI980" s="9"/>
      <c r="BJ980" s="9"/>
      <c r="BK980" s="9"/>
      <c r="BL980" s="9"/>
      <c r="BM980" s="9"/>
      <c r="BN980" s="9"/>
      <c r="BO980" s="9"/>
      <c r="BP980" s="9"/>
      <c r="BQ980" s="9"/>
      <c r="BS980" s="227" t="str">
        <f t="shared" si="34"/>
        <v xml:space="preserve">                </v>
      </c>
      <c r="BT980" s="9"/>
      <c r="BU980" s="9"/>
      <c r="BV980" s="9"/>
      <c r="BW980" s="9"/>
      <c r="BX980" s="9"/>
      <c r="BY980" s="9"/>
      <c r="BZ980" s="9"/>
      <c r="CA980" s="9"/>
      <c r="CB980" s="9"/>
      <c r="CC980" s="9"/>
      <c r="CD980" s="9"/>
      <c r="CE980" s="9"/>
      <c r="CF980" s="9"/>
      <c r="CJ980" s="83"/>
      <c r="CK980" s="9"/>
      <c r="CL980" s="9"/>
      <c r="CM980" s="9"/>
      <c r="CN980" s="9"/>
      <c r="CO980" s="9"/>
      <c r="CP980" s="9"/>
      <c r="CQ980" s="9"/>
      <c r="CR980" s="9"/>
      <c r="CS980" s="9"/>
      <c r="CT980" s="9"/>
      <c r="CU980" s="9"/>
      <c r="CV980" s="9"/>
      <c r="CW980" s="9"/>
      <c r="CX980" s="68"/>
      <c r="CY980" s="68"/>
      <c r="CZ980" s="68"/>
      <c r="DA980" s="68"/>
      <c r="DB980" s="68"/>
      <c r="DC980" s="68"/>
      <c r="DD980" s="9"/>
      <c r="DE980" s="9"/>
      <c r="DF980" s="9"/>
      <c r="DG980" s="38"/>
      <c r="DH980" s="38"/>
      <c r="DI980" s="38"/>
      <c r="DJ980" s="38"/>
      <c r="DK980" s="38"/>
      <c r="DL980" s="38"/>
      <c r="DM980" s="68"/>
      <c r="DN980" s="68"/>
      <c r="DO980" s="68"/>
      <c r="DP980" s="68"/>
      <c r="DQ980" s="68"/>
      <c r="DR980" s="68"/>
      <c r="DS980" s="68"/>
      <c r="DT980" s="68"/>
      <c r="DU980" s="68"/>
      <c r="DV980" s="68"/>
      <c r="DW980" s="68"/>
      <c r="DX980" s="68"/>
      <c r="DY980" s="68"/>
      <c r="DZ980" s="68"/>
      <c r="EA980" s="38"/>
      <c r="EB980" s="38"/>
      <c r="EC980" s="38"/>
      <c r="ED980" s="38"/>
      <c r="EE980" s="38"/>
      <c r="EG980" s="38"/>
      <c r="EH980" s="38"/>
      <c r="EI980" s="38"/>
      <c r="EJ980" s="9"/>
      <c r="EK980" s="9"/>
      <c r="EL980" s="9"/>
      <c r="EM980" s="38"/>
      <c r="EN980" s="38"/>
      <c r="EO980" s="38"/>
      <c r="EP980" s="38"/>
      <c r="EQ980" s="38"/>
      <c r="ER980" s="38"/>
      <c r="ES980" s="68"/>
      <c r="ET980" s="68"/>
      <c r="EU980" s="68"/>
      <c r="EV980" s="68"/>
      <c r="EW980" s="68"/>
      <c r="EX980" s="68"/>
      <c r="EY980" s="68"/>
      <c r="EZ980" s="68"/>
      <c r="FA980" s="68"/>
      <c r="FB980" s="68"/>
      <c r="FC980" s="68"/>
      <c r="FD980" s="68"/>
      <c r="FE980" s="68"/>
      <c r="FF980" s="68"/>
      <c r="FG980" s="38"/>
      <c r="FH980" s="38"/>
      <c r="FI980" s="38"/>
      <c r="FJ980" s="38"/>
      <c r="FL980" s="38"/>
      <c r="FM980" s="38"/>
      <c r="FN980" s="38"/>
      <c r="FO980" s="9"/>
      <c r="FP980" s="9"/>
      <c r="FQ980" s="9"/>
      <c r="FR980" s="9"/>
      <c r="FS980" s="38"/>
      <c r="FT980" s="38"/>
      <c r="FU980" s="38"/>
      <c r="FV980" s="38"/>
      <c r="FW980" s="38"/>
      <c r="FX980" s="38"/>
      <c r="FY980" s="68"/>
      <c r="FZ980" s="68"/>
      <c r="GA980" s="68"/>
      <c r="GB980" s="68"/>
      <c r="GC980" s="68"/>
      <c r="GD980" s="68"/>
      <c r="GE980" s="68"/>
      <c r="GF980" s="68"/>
      <c r="GG980" s="68"/>
      <c r="GH980" s="68"/>
      <c r="GI980" s="68"/>
      <c r="GJ980" s="68"/>
      <c r="GK980" s="68"/>
      <c r="GL980" s="68"/>
      <c r="GM980" s="38"/>
      <c r="GN980" s="38"/>
      <c r="GO980" s="38"/>
      <c r="GP980" s="2"/>
      <c r="GR980" s="38"/>
      <c r="GS980" s="38"/>
      <c r="GT980" s="38"/>
      <c r="GU980" s="38"/>
      <c r="GV980" s="38"/>
      <c r="GW980" s="38"/>
      <c r="GX980" s="38"/>
      <c r="GY980" s="38"/>
      <c r="GZ980" s="38"/>
      <c r="HA980" s="38"/>
      <c r="HB980" s="38"/>
      <c r="HC980" s="38"/>
      <c r="HD980" s="38"/>
      <c r="HE980" s="38"/>
      <c r="HF980" s="38"/>
      <c r="HG980" s="38"/>
      <c r="HH980" s="38"/>
      <c r="HI980" s="38"/>
      <c r="HJ980" s="38"/>
      <c r="HK980" s="38"/>
      <c r="HL980" s="38"/>
      <c r="HM980" s="38"/>
      <c r="HN980" s="38"/>
      <c r="HP980" s="38"/>
      <c r="HQ980" s="38"/>
      <c r="HR980" s="38"/>
      <c r="HS980" s="38"/>
      <c r="HT980" s="38"/>
      <c r="HU980" s="38"/>
      <c r="HV980" s="38"/>
      <c r="HW980" s="38"/>
      <c r="HX980" s="38"/>
      <c r="HY980" s="38"/>
      <c r="HZ980" s="9"/>
      <c r="IA980" s="9"/>
      <c r="IB980" s="9"/>
      <c r="IC980" s="38"/>
      <c r="ID980" s="38"/>
      <c r="IE980" s="38"/>
      <c r="IF980" s="38"/>
      <c r="IG980" s="38"/>
      <c r="IH980" s="38"/>
      <c r="II980" s="68"/>
      <c r="IJ980" s="68"/>
      <c r="IK980" s="68"/>
      <c r="IL980" s="68"/>
      <c r="IM980" s="68"/>
      <c r="IN980" s="68"/>
      <c r="IO980" s="68"/>
      <c r="IP980" s="68"/>
      <c r="IQ980" s="68"/>
      <c r="IR980" s="68"/>
      <c r="IS980" s="68"/>
      <c r="IT980" s="68"/>
      <c r="IU980" s="68"/>
      <c r="IV980" s="68"/>
      <c r="IW980" s="38"/>
      <c r="IX980" s="38"/>
      <c r="IY980" s="38"/>
      <c r="IZ980" s="9"/>
      <c r="JA980" s="9"/>
      <c r="JB980" s="9"/>
      <c r="JC980" s="38"/>
      <c r="JD980" s="38"/>
      <c r="JE980" s="38"/>
      <c r="JF980" s="38"/>
      <c r="JG980" s="38"/>
      <c r="JH980" s="38"/>
      <c r="JI980" s="68"/>
      <c r="JJ980" s="68"/>
      <c r="JK980" s="68"/>
      <c r="JL980" s="68"/>
      <c r="JM980" s="68"/>
      <c r="JN980" s="68"/>
      <c r="JO980" s="68"/>
      <c r="JP980" s="68"/>
      <c r="JQ980" s="68"/>
      <c r="JR980" s="68"/>
      <c r="JS980" s="68"/>
      <c r="JT980" s="68"/>
      <c r="JU980" s="68"/>
      <c r="JV980" s="68"/>
      <c r="JW980" s="38"/>
      <c r="JX980" s="38"/>
      <c r="JY980" s="38"/>
      <c r="KW980" s="9"/>
      <c r="KX980" s="9"/>
      <c r="KY980" s="9"/>
      <c r="KZ980" s="38"/>
      <c r="LA980" s="38"/>
      <c r="LB980" s="38"/>
      <c r="LC980" s="38"/>
      <c r="LD980" s="38"/>
      <c r="LE980" s="68"/>
      <c r="LF980" s="68"/>
      <c r="LG980" s="68"/>
      <c r="LH980" s="68"/>
      <c r="LI980" s="68"/>
      <c r="LJ980" s="68"/>
      <c r="LK980" s="68"/>
      <c r="LL980" s="68"/>
      <c r="LM980" s="68"/>
      <c r="LN980" s="68"/>
      <c r="LO980" s="68"/>
      <c r="LP980" s="68"/>
      <c r="LQ980" s="68"/>
      <c r="LR980" s="38"/>
      <c r="LS980" s="38"/>
      <c r="LT980" s="38"/>
      <c r="LU980" s="9"/>
      <c r="LV980" s="9"/>
      <c r="LW980" s="9"/>
      <c r="LX980" s="38"/>
      <c r="LY980" s="38"/>
      <c r="LZ980" s="38"/>
      <c r="MA980" s="38"/>
      <c r="MB980" s="68"/>
      <c r="MC980" s="68"/>
      <c r="MD980" s="68"/>
      <c r="ME980" s="68"/>
      <c r="MF980" s="68"/>
      <c r="MG980" s="68"/>
      <c r="MH980" s="68"/>
      <c r="MI980" s="68"/>
      <c r="MJ980" s="68"/>
      <c r="MK980" s="68"/>
      <c r="ML980" s="68"/>
      <c r="MM980" s="68"/>
      <c r="MN980" s="38"/>
      <c r="MO980" s="38"/>
      <c r="MP980" s="38"/>
      <c r="MQ980" s="38"/>
      <c r="MR980" s="38"/>
      <c r="MS980" s="9"/>
      <c r="MT980" s="9"/>
      <c r="MU980" s="38"/>
      <c r="MV980" s="38"/>
      <c r="MW980" s="38"/>
      <c r="MX980" s="38"/>
      <c r="MY980" s="38"/>
      <c r="MZ980" s="68"/>
      <c r="NA980" s="68"/>
      <c r="NB980" s="68"/>
      <c r="NC980" s="68"/>
      <c r="ND980" s="68"/>
      <c r="NE980" s="68"/>
      <c r="NF980" s="68"/>
      <c r="NG980" s="68"/>
      <c r="NH980" s="68"/>
      <c r="NI980" s="68"/>
      <c r="NJ980" s="68"/>
      <c r="NK980" s="68"/>
      <c r="NL980" s="68"/>
      <c r="NM980" s="38"/>
      <c r="NN980" s="38"/>
      <c r="NO980" s="38"/>
      <c r="NP980" s="9"/>
      <c r="NQ980" s="9"/>
      <c r="NR980" s="9"/>
      <c r="NS980" s="38"/>
      <c r="NT980" s="38"/>
      <c r="NU980" s="38"/>
      <c r="NV980" s="38"/>
      <c r="NW980" s="38"/>
      <c r="NX980" s="38"/>
      <c r="NY980" s="68"/>
      <c r="NZ980" s="68"/>
      <c r="OA980" s="68"/>
      <c r="OB980" s="68"/>
      <c r="OC980" s="68"/>
      <c r="OD980" s="68"/>
      <c r="OE980" s="68"/>
      <c r="OF980" s="68"/>
      <c r="OG980" s="68"/>
      <c r="OH980" s="68"/>
      <c r="OI980" s="68"/>
      <c r="OJ980" s="68"/>
      <c r="OK980" s="68"/>
      <c r="OL980" s="38"/>
      <c r="OM980" s="38"/>
      <c r="ON980" s="38"/>
      <c r="OO980" s="9"/>
      <c r="OP980" s="9"/>
      <c r="OQ980" s="9"/>
      <c r="OR980" s="38"/>
      <c r="OS980" s="38"/>
      <c r="OT980" s="38"/>
      <c r="OU980" s="38"/>
      <c r="OV980" s="68"/>
      <c r="OW980" s="68"/>
      <c r="OX980" s="68"/>
      <c r="OY980" s="68"/>
      <c r="OZ980" s="68"/>
      <c r="PA980" s="68"/>
      <c r="PB980" s="68"/>
      <c r="PC980" s="68"/>
      <c r="PD980" s="68"/>
      <c r="PE980" s="68"/>
      <c r="PF980" s="68"/>
      <c r="PG980" s="68"/>
      <c r="PH980" s="38"/>
      <c r="PI980" s="38"/>
      <c r="PJ980" s="38"/>
      <c r="PK980" s="38"/>
      <c r="PL980" s="9"/>
      <c r="PM980" s="9"/>
      <c r="PN980" s="9"/>
      <c r="PO980" s="38"/>
      <c r="PP980" s="38"/>
      <c r="PQ980" s="38"/>
      <c r="PR980" s="38"/>
      <c r="PS980" s="38"/>
      <c r="PT980" s="68"/>
      <c r="PU980" s="68"/>
      <c r="PV980" s="68"/>
      <c r="PW980" s="68"/>
      <c r="PX980" s="68"/>
      <c r="PY980" s="68"/>
      <c r="PZ980" s="68"/>
      <c r="QA980" s="68"/>
      <c r="QB980" s="68"/>
      <c r="QC980" s="68"/>
      <c r="QD980" s="68"/>
      <c r="QE980" s="68"/>
      <c r="QF980" s="68"/>
      <c r="QG980" s="38"/>
      <c r="QH980" s="38"/>
      <c r="QI980" s="38"/>
      <c r="QJ980" s="38"/>
      <c r="QK980" s="9"/>
      <c r="QL980" s="9"/>
      <c r="QM980" s="9"/>
      <c r="QN980" s="38"/>
      <c r="QO980" s="38"/>
      <c r="QP980" s="38"/>
      <c r="QQ980" s="38"/>
      <c r="QR980" s="38"/>
      <c r="QS980" s="38"/>
      <c r="QT980" s="68"/>
      <c r="QU980" s="68"/>
      <c r="QV980" s="68"/>
      <c r="QW980" s="68"/>
      <c r="QX980" s="68"/>
      <c r="QY980" s="68"/>
      <c r="QZ980" s="68"/>
      <c r="RA980" s="68"/>
      <c r="RB980" s="68"/>
      <c r="RC980" s="68"/>
      <c r="RD980" s="68"/>
      <c r="RE980" s="68"/>
      <c r="RF980" s="68"/>
      <c r="RG980" s="68"/>
      <c r="RH980" s="68"/>
      <c r="RI980" s="38"/>
      <c r="RJ980" s="38"/>
      <c r="RK980" s="38"/>
      <c r="RL980" s="38"/>
      <c r="RM980" s="9"/>
      <c r="RN980" s="9"/>
      <c r="RO980" s="9"/>
      <c r="RP980" s="38"/>
      <c r="RQ980" s="38"/>
      <c r="RR980" s="38"/>
      <c r="RS980" s="38"/>
      <c r="RT980" s="68"/>
      <c r="RU980" s="68"/>
      <c r="RV980" s="68"/>
      <c r="RW980" s="68"/>
      <c r="RX980" s="68"/>
      <c r="RY980" s="68"/>
      <c r="RZ980" s="68"/>
      <c r="SA980" s="68"/>
      <c r="SB980" s="68"/>
      <c r="SC980" s="68"/>
      <c r="SD980" s="68"/>
      <c r="SE980" s="68"/>
      <c r="SF980" s="38"/>
      <c r="SG980" s="38"/>
      <c r="SH980" s="38"/>
      <c r="SI980" s="9"/>
      <c r="SJ980" s="9"/>
      <c r="SK980" s="9"/>
      <c r="SL980" s="38"/>
      <c r="SM980" s="38"/>
      <c r="SN980" s="38"/>
      <c r="SO980" s="38"/>
      <c r="SP980" s="68"/>
      <c r="SQ980" s="68"/>
      <c r="SR980" s="68"/>
      <c r="SS980" s="68"/>
      <c r="ST980" s="68"/>
      <c r="SU980" s="68"/>
      <c r="SV980" s="68"/>
      <c r="SW980" s="68"/>
      <c r="SX980" s="68"/>
      <c r="SY980" s="68"/>
      <c r="SZ980" s="68"/>
      <c r="TA980" s="68"/>
      <c r="TB980" s="38"/>
      <c r="TC980" s="38"/>
      <c r="TD980" s="38"/>
      <c r="TE980" s="9"/>
      <c r="TF980" s="9"/>
      <c r="TG980" s="9"/>
      <c r="TN980" s="68"/>
      <c r="TO980" s="68"/>
      <c r="TP980" s="68"/>
      <c r="TQ980" s="68"/>
      <c r="TR980" s="68"/>
      <c r="TS980" s="68"/>
      <c r="TT980" s="68"/>
      <c r="TU980" s="68"/>
      <c r="TV980" s="68"/>
      <c r="TW980" s="68"/>
      <c r="TX980" s="68"/>
      <c r="TY980" s="68"/>
      <c r="TZ980" s="68"/>
      <c r="UA980" s="68"/>
      <c r="UK980" s="68"/>
      <c r="UL980" s="68"/>
      <c r="UM980" s="68"/>
      <c r="UN980" s="68"/>
      <c r="UO980" s="68"/>
      <c r="UP980" s="68"/>
      <c r="UQ980" s="68"/>
      <c r="UR980" s="68"/>
      <c r="US980" s="68"/>
      <c r="UT980" s="68"/>
      <c r="UU980" s="68"/>
      <c r="UV980" s="68"/>
      <c r="VO980" s="109"/>
      <c r="VT980" s="108"/>
      <c r="WX980" s="108"/>
      <c r="WZ980" s="108"/>
      <c r="XA980" s="108"/>
      <c r="XB980" s="108"/>
      <c r="XC980" s="108"/>
      <c r="XD980" s="108"/>
      <c r="XE980" s="108"/>
      <c r="XF980" s="108"/>
      <c r="XG980" s="108"/>
      <c r="XH980" s="108"/>
      <c r="XI980" s="108"/>
      <c r="XJ980" s="108"/>
      <c r="XK980"/>
      <c r="XV980" s="4"/>
      <c r="YI980" s="3" t="s">
        <v>1999</v>
      </c>
      <c r="YJ980" s="3" t="s">
        <v>2004</v>
      </c>
      <c r="YX980" s="4"/>
      <c r="ZA980" s="6" t="s">
        <v>1997</v>
      </c>
    </row>
    <row r="981" spans="1:686" ht="33" hidden="1" customHeight="1" x14ac:dyDescent="0.2">
      <c r="F981" s="4" t="s">
        <v>1613</v>
      </c>
      <c r="J981" s="83"/>
      <c r="P981" s="3">
        <v>2</v>
      </c>
      <c r="S981" s="3" t="s">
        <v>1614</v>
      </c>
      <c r="T981" s="3" t="s">
        <v>1620</v>
      </c>
      <c r="AL981"/>
      <c r="AO981"/>
      <c r="AP981"/>
      <c r="AQ981"/>
      <c r="BI981" s="9"/>
      <c r="BJ981" s="9"/>
      <c r="BK981" s="9"/>
      <c r="BL981" s="9"/>
      <c r="BM981" s="9"/>
      <c r="BN981" s="9"/>
      <c r="BO981" s="9"/>
      <c r="BP981" s="9"/>
      <c r="BQ981" s="9"/>
      <c r="BS981" s="227" t="str">
        <f t="shared" si="34"/>
        <v xml:space="preserve">                </v>
      </c>
      <c r="CE981" s="9"/>
      <c r="CF981" s="9"/>
      <c r="CJ981" s="83"/>
      <c r="CK981" s="9"/>
      <c r="CL981" s="9"/>
      <c r="CM981" s="9"/>
      <c r="CN981" s="9"/>
      <c r="CO981" s="9"/>
      <c r="CP981" s="9"/>
      <c r="CQ981" s="9"/>
      <c r="CR981" s="9"/>
      <c r="CS981" s="9"/>
      <c r="CT981" s="9"/>
      <c r="CU981" s="9"/>
      <c r="CV981" s="9"/>
      <c r="CW981" s="9"/>
      <c r="CX981" s="68"/>
      <c r="CY981" s="68"/>
      <c r="CZ981" s="68"/>
      <c r="DA981" s="68"/>
      <c r="DB981" s="68"/>
      <c r="DC981" s="68"/>
      <c r="DD981" s="9"/>
      <c r="DE981" s="9"/>
      <c r="DF981" s="9"/>
      <c r="DG981" s="38"/>
      <c r="DH981" s="38"/>
      <c r="DI981" s="38"/>
      <c r="DJ981" s="38"/>
      <c r="DK981" s="38"/>
      <c r="DL981" s="38"/>
      <c r="DM981" s="68"/>
      <c r="DN981" s="68"/>
      <c r="DO981" s="68"/>
      <c r="DP981" s="68"/>
      <c r="DQ981" s="68"/>
      <c r="DR981" s="68"/>
      <c r="DS981" s="68"/>
      <c r="DT981" s="68"/>
      <c r="DU981" s="68"/>
      <c r="DV981" s="68"/>
      <c r="DW981" s="68"/>
      <c r="DX981" s="68"/>
      <c r="DY981" s="68"/>
      <c r="DZ981" s="68"/>
      <c r="EA981" s="38"/>
      <c r="EB981" s="38"/>
      <c r="EC981" s="38"/>
      <c r="ED981" s="38"/>
      <c r="EE981" s="38"/>
      <c r="EG981" s="38"/>
      <c r="EH981" s="38"/>
      <c r="EI981" s="38"/>
      <c r="EJ981" s="9"/>
      <c r="EK981" s="9"/>
      <c r="EL981" s="9"/>
      <c r="EM981" s="38"/>
      <c r="EN981" s="38"/>
      <c r="EO981" s="38"/>
      <c r="EP981" s="38"/>
      <c r="EQ981" s="38"/>
      <c r="ER981" s="38"/>
      <c r="ES981" s="68"/>
      <c r="ET981" s="68"/>
      <c r="EU981" s="68"/>
      <c r="EV981" s="68"/>
      <c r="EW981" s="68"/>
      <c r="EX981" s="68"/>
      <c r="EY981" s="68"/>
      <c r="EZ981" s="68"/>
      <c r="FA981" s="68"/>
      <c r="FB981" s="68"/>
      <c r="FC981" s="68"/>
      <c r="FD981" s="68"/>
      <c r="FE981" s="68"/>
      <c r="FF981" s="68"/>
      <c r="FG981" s="38"/>
      <c r="FH981" s="38"/>
      <c r="FI981" s="38"/>
      <c r="FJ981" s="38"/>
      <c r="FL981" s="38"/>
      <c r="FM981" s="38"/>
      <c r="FN981" s="38"/>
      <c r="FO981" s="9"/>
      <c r="FP981" s="9"/>
      <c r="FQ981" s="9"/>
      <c r="FR981" s="9"/>
      <c r="FS981" s="38"/>
      <c r="FT981" s="38"/>
      <c r="FU981" s="38"/>
      <c r="FV981" s="38"/>
      <c r="FW981" s="38"/>
      <c r="FX981" s="38"/>
      <c r="FY981" s="68"/>
      <c r="FZ981" s="68"/>
      <c r="GA981" s="68"/>
      <c r="GB981" s="68"/>
      <c r="GC981" s="68"/>
      <c r="GD981" s="68"/>
      <c r="GE981" s="68"/>
      <c r="GF981" s="68"/>
      <c r="GG981" s="68"/>
      <c r="GH981" s="68"/>
      <c r="GI981" s="68"/>
      <c r="GJ981" s="68"/>
      <c r="GK981" s="68"/>
      <c r="GL981" s="68"/>
      <c r="GM981" s="38"/>
      <c r="GN981" s="38"/>
      <c r="GO981" s="38"/>
      <c r="GP981" s="2"/>
      <c r="GR981" s="38"/>
      <c r="GS981" s="38"/>
      <c r="GT981" s="38"/>
      <c r="GU981" s="38"/>
      <c r="GV981" s="38"/>
      <c r="GW981" s="38"/>
      <c r="GX981" s="38"/>
      <c r="GY981" s="38"/>
      <c r="GZ981" s="38"/>
      <c r="HA981" s="38"/>
      <c r="HB981" s="38"/>
      <c r="HC981" s="38"/>
      <c r="HD981" s="38"/>
      <c r="HE981" s="38"/>
      <c r="HF981" s="38"/>
      <c r="HG981" s="38"/>
      <c r="HH981" s="38"/>
      <c r="HI981" s="38"/>
      <c r="HJ981" s="38"/>
      <c r="HK981" s="38"/>
      <c r="HL981" s="38"/>
      <c r="HM981" s="38"/>
      <c r="HN981" s="38"/>
      <c r="HP981" s="38"/>
      <c r="HQ981" s="38"/>
      <c r="HR981" s="38"/>
      <c r="HS981" s="38"/>
      <c r="HT981" s="38"/>
      <c r="HU981" s="38"/>
      <c r="HV981" s="38"/>
      <c r="HW981" s="38"/>
      <c r="HX981" s="38"/>
      <c r="HY981" s="38"/>
      <c r="HZ981" s="9"/>
      <c r="IA981" s="9"/>
      <c r="IB981" s="9"/>
      <c r="IC981" s="38"/>
      <c r="ID981" s="38"/>
      <c r="IE981" s="38"/>
      <c r="IF981" s="38"/>
      <c r="IG981" s="38"/>
      <c r="IH981" s="38"/>
      <c r="II981" s="68"/>
      <c r="IJ981" s="68"/>
      <c r="IK981" s="68"/>
      <c r="IL981" s="68"/>
      <c r="IM981" s="68"/>
      <c r="IN981" s="68"/>
      <c r="IO981" s="68"/>
      <c r="IP981" s="68"/>
      <c r="IQ981" s="68"/>
      <c r="IR981" s="68"/>
      <c r="IS981" s="68"/>
      <c r="IT981" s="68"/>
      <c r="IU981" s="68"/>
      <c r="IV981" s="68"/>
      <c r="IW981" s="38"/>
      <c r="IX981" s="38"/>
      <c r="IY981" s="38"/>
      <c r="IZ981" s="9"/>
      <c r="JA981" s="9"/>
      <c r="JB981" s="9"/>
      <c r="JC981" s="38"/>
      <c r="JD981" s="38"/>
      <c r="JE981" s="38"/>
      <c r="JF981" s="38"/>
      <c r="JG981" s="38"/>
      <c r="JH981" s="38"/>
      <c r="JI981" s="68"/>
      <c r="JJ981" s="68"/>
      <c r="JK981" s="68"/>
      <c r="JL981" s="68"/>
      <c r="JM981" s="68"/>
      <c r="JN981" s="68"/>
      <c r="JO981" s="68"/>
      <c r="JP981" s="68"/>
      <c r="JQ981" s="68"/>
      <c r="JR981" s="68"/>
      <c r="JS981" s="68"/>
      <c r="JT981" s="68"/>
      <c r="JU981" s="68"/>
      <c r="JV981" s="68"/>
      <c r="JW981" s="38"/>
      <c r="JX981" s="38"/>
      <c r="JY981" s="38"/>
      <c r="KW981" s="9"/>
      <c r="KX981" s="9"/>
      <c r="KY981" s="9"/>
      <c r="KZ981" s="38"/>
      <c r="LA981" s="38"/>
      <c r="LB981" s="38"/>
      <c r="LC981" s="38"/>
      <c r="LD981" s="38"/>
      <c r="LE981" s="68"/>
      <c r="LF981" s="68"/>
      <c r="LG981" s="68"/>
      <c r="LH981" s="68"/>
      <c r="LI981" s="68"/>
      <c r="LJ981" s="68"/>
      <c r="LK981" s="68"/>
      <c r="LL981" s="68"/>
      <c r="LM981" s="68"/>
      <c r="LN981" s="68"/>
      <c r="LO981" s="68"/>
      <c r="LP981" s="68"/>
      <c r="LQ981" s="68"/>
      <c r="LR981" s="38"/>
      <c r="LS981" s="38"/>
      <c r="LT981" s="38"/>
      <c r="LU981" s="9"/>
      <c r="LV981" s="9"/>
      <c r="LW981" s="9"/>
      <c r="LX981" s="38"/>
      <c r="LY981" s="38"/>
      <c r="LZ981" s="38"/>
      <c r="MA981" s="38"/>
      <c r="MB981" s="68"/>
      <c r="MC981" s="68"/>
      <c r="MD981" s="68"/>
      <c r="ME981" s="68"/>
      <c r="MF981" s="68"/>
      <c r="MG981" s="68"/>
      <c r="MH981" s="68"/>
      <c r="MI981" s="68"/>
      <c r="MJ981" s="68"/>
      <c r="MK981" s="68"/>
      <c r="ML981" s="68"/>
      <c r="MM981" s="68"/>
      <c r="MN981" s="38"/>
      <c r="MO981" s="38"/>
      <c r="MP981" s="38"/>
      <c r="MQ981" s="38"/>
      <c r="MR981" s="38"/>
      <c r="MS981" s="9"/>
      <c r="MT981" s="9"/>
      <c r="MU981" s="38"/>
      <c r="MV981" s="38"/>
      <c r="MW981" s="38"/>
      <c r="MX981" s="38"/>
      <c r="MY981" s="38"/>
      <c r="MZ981" s="68"/>
      <c r="NA981" s="68"/>
      <c r="NB981" s="68"/>
      <c r="NC981" s="68"/>
      <c r="ND981" s="68"/>
      <c r="NE981" s="68"/>
      <c r="NF981" s="68"/>
      <c r="NG981" s="68"/>
      <c r="NH981" s="68"/>
      <c r="NI981" s="68"/>
      <c r="NJ981" s="68"/>
      <c r="NK981" s="68"/>
      <c r="NL981" s="68"/>
      <c r="NM981" s="38"/>
      <c r="NN981" s="38"/>
      <c r="NO981" s="38"/>
      <c r="NP981" s="9"/>
      <c r="NQ981" s="9"/>
      <c r="NR981" s="9"/>
      <c r="NS981" s="38"/>
      <c r="NT981" s="38"/>
      <c r="NU981" s="38"/>
      <c r="NV981" s="38"/>
      <c r="NW981" s="38"/>
      <c r="NX981" s="38"/>
      <c r="NY981" s="68"/>
      <c r="NZ981" s="68"/>
      <c r="OA981" s="68"/>
      <c r="OB981" s="68"/>
      <c r="OC981" s="68"/>
      <c r="OD981" s="68"/>
      <c r="OE981" s="68"/>
      <c r="OF981" s="68"/>
      <c r="OG981" s="68"/>
      <c r="OH981" s="68"/>
      <c r="OI981" s="68"/>
      <c r="OJ981" s="68"/>
      <c r="OK981" s="68"/>
      <c r="OL981" s="38"/>
      <c r="OM981" s="38"/>
      <c r="ON981" s="38"/>
      <c r="OO981" s="9"/>
      <c r="OP981" s="9"/>
      <c r="OQ981" s="9"/>
      <c r="OR981" s="38"/>
      <c r="OS981" s="38"/>
      <c r="OT981" s="38"/>
      <c r="OU981" s="38"/>
      <c r="OV981" s="68"/>
      <c r="OW981" s="68"/>
      <c r="OX981" s="68"/>
      <c r="OY981" s="68"/>
      <c r="OZ981" s="68"/>
      <c r="PA981" s="68"/>
      <c r="PB981" s="68"/>
      <c r="PC981" s="68"/>
      <c r="PD981" s="68"/>
      <c r="PE981" s="68"/>
      <c r="PF981" s="68"/>
      <c r="PG981" s="68"/>
      <c r="PH981" s="38"/>
      <c r="PI981" s="38"/>
      <c r="PJ981" s="38"/>
      <c r="PK981" s="38"/>
      <c r="PL981" s="9"/>
      <c r="PM981" s="9"/>
      <c r="PN981" s="9"/>
      <c r="PT981" s="68"/>
      <c r="PU981" s="68"/>
      <c r="PV981" s="68"/>
      <c r="PW981" s="68"/>
      <c r="PX981" s="68"/>
      <c r="PY981" s="68"/>
      <c r="PZ981" s="68"/>
      <c r="QA981" s="68"/>
      <c r="QB981" s="68"/>
      <c r="QC981" s="68"/>
      <c r="QD981" s="68"/>
      <c r="QE981" s="68"/>
      <c r="QF981" s="68"/>
      <c r="QT981" s="68"/>
      <c r="QU981" s="68"/>
      <c r="QV981" s="68"/>
      <c r="QW981" s="68"/>
      <c r="QX981" s="68"/>
      <c r="QY981" s="68"/>
      <c r="QZ981" s="68"/>
      <c r="RA981" s="68"/>
      <c r="RB981" s="68"/>
      <c r="RC981" s="68"/>
      <c r="RD981" s="68"/>
      <c r="RE981" s="68"/>
      <c r="RF981" s="68"/>
      <c r="RG981" s="68"/>
      <c r="RH981" s="68"/>
      <c r="RT981" s="68"/>
      <c r="RU981" s="68"/>
      <c r="RV981" s="68"/>
      <c r="RW981" s="68"/>
      <c r="RX981" s="68"/>
      <c r="RY981" s="68"/>
      <c r="RZ981" s="68"/>
      <c r="SA981" s="68"/>
      <c r="SB981" s="68"/>
      <c r="SC981" s="68"/>
      <c r="SD981" s="68"/>
      <c r="SE981" s="68"/>
      <c r="SP981" s="68"/>
      <c r="SQ981" s="68"/>
      <c r="SR981" s="68"/>
      <c r="SS981" s="68"/>
      <c r="ST981" s="68"/>
      <c r="SU981" s="68"/>
      <c r="SV981" s="68"/>
      <c r="SW981" s="68"/>
      <c r="SX981" s="68"/>
      <c r="SY981" s="68"/>
      <c r="SZ981" s="68"/>
      <c r="TA981" s="68"/>
      <c r="TN981" s="68"/>
      <c r="TO981" s="68"/>
      <c r="TP981" s="68"/>
      <c r="TQ981" s="68"/>
      <c r="TR981" s="68"/>
      <c r="TS981" s="68"/>
      <c r="TT981" s="68"/>
      <c r="TU981" s="68"/>
      <c r="TV981" s="68"/>
      <c r="TW981" s="68"/>
      <c r="TX981" s="68"/>
      <c r="TY981" s="68"/>
      <c r="TZ981" s="68"/>
      <c r="UA981" s="68"/>
      <c r="UK981" s="68"/>
      <c r="UL981" s="68"/>
      <c r="UM981" s="68"/>
      <c r="UN981" s="68"/>
      <c r="UO981" s="68"/>
      <c r="UP981" s="68"/>
      <c r="UQ981" s="68"/>
      <c r="UR981" s="68"/>
      <c r="US981" s="68"/>
      <c r="UT981" s="68"/>
      <c r="UU981" s="68"/>
      <c r="UV981" s="68"/>
      <c r="VO981" s="109"/>
      <c r="VT981" s="108"/>
      <c r="WX981" s="108"/>
      <c r="WZ981" s="108"/>
      <c r="XA981" s="108"/>
      <c r="XB981" s="108"/>
      <c r="XC981" s="108"/>
      <c r="XD981" s="108"/>
      <c r="XE981" s="108"/>
      <c r="XF981" s="108"/>
      <c r="XG981" s="108"/>
      <c r="XH981" s="108"/>
      <c r="XI981" s="108"/>
      <c r="XJ981" s="108"/>
      <c r="XK981"/>
      <c r="XL981" s="3" t="s">
        <v>1622</v>
      </c>
      <c r="XV981"/>
      <c r="YI981" s="3" t="s">
        <v>1500</v>
      </c>
      <c r="YJ981" s="3" t="s">
        <v>1509</v>
      </c>
      <c r="YV981" s="3" t="s">
        <v>777</v>
      </c>
    </row>
    <row r="982" spans="1:686" ht="33" hidden="1" customHeight="1" x14ac:dyDescent="0.2">
      <c r="J982" s="83"/>
      <c r="T982" s="3" t="s">
        <v>1621</v>
      </c>
      <c r="AL982"/>
      <c r="AO982"/>
      <c r="AP982"/>
      <c r="AQ982"/>
      <c r="BI982" s="9"/>
      <c r="BJ982" s="9"/>
      <c r="BK982" s="9"/>
      <c r="BL982" s="9"/>
      <c r="BM982" s="9"/>
      <c r="BN982" s="9"/>
      <c r="BO982" s="9"/>
      <c r="BP982" s="9"/>
      <c r="BQ982" s="9"/>
      <c r="BS982" s="227" t="str">
        <f t="shared" si="34"/>
        <v xml:space="preserve">                </v>
      </c>
      <c r="CE982" s="9"/>
      <c r="CF982" s="9"/>
      <c r="CJ982" s="83"/>
      <c r="CK982" s="9"/>
      <c r="CL982" s="9"/>
      <c r="CM982" s="9"/>
      <c r="CN982" s="9"/>
      <c r="CO982" s="9"/>
      <c r="CP982" s="9"/>
      <c r="CQ982" s="9"/>
      <c r="CR982" s="9"/>
      <c r="CS982" s="9"/>
      <c r="CT982" s="9"/>
      <c r="CU982" s="9"/>
      <c r="CV982" s="9"/>
      <c r="CW982" s="9"/>
      <c r="CX982" s="68"/>
      <c r="CY982" s="68"/>
      <c r="CZ982" s="68"/>
      <c r="DA982" s="68"/>
      <c r="DB982" s="68"/>
      <c r="DC982" s="68"/>
      <c r="DD982" s="9"/>
      <c r="DE982" s="9"/>
      <c r="DF982" s="9"/>
      <c r="DG982" s="38"/>
      <c r="DH982" s="38"/>
      <c r="DI982" s="38"/>
      <c r="DJ982" s="38"/>
      <c r="DK982" s="38"/>
      <c r="DL982" s="38"/>
      <c r="DM982" s="68"/>
      <c r="DN982" s="68"/>
      <c r="DO982" s="68"/>
      <c r="DP982" s="68"/>
      <c r="DQ982" s="68"/>
      <c r="DR982" s="68"/>
      <c r="DS982" s="68"/>
      <c r="DT982" s="68"/>
      <c r="DU982" s="68"/>
      <c r="DV982" s="68"/>
      <c r="DW982" s="68"/>
      <c r="DX982" s="68"/>
      <c r="DY982" s="68"/>
      <c r="DZ982" s="68"/>
      <c r="EA982" s="38"/>
      <c r="EB982" s="38"/>
      <c r="EC982" s="38"/>
      <c r="ED982" s="38"/>
      <c r="EE982" s="38"/>
      <c r="EG982" s="38"/>
      <c r="EH982" s="38"/>
      <c r="EI982" s="38"/>
      <c r="EJ982" s="9"/>
      <c r="EK982" s="9"/>
      <c r="EL982" s="9"/>
      <c r="EM982" s="38"/>
      <c r="EN982" s="38"/>
      <c r="EO982" s="38"/>
      <c r="EP982" s="38"/>
      <c r="EQ982" s="38"/>
      <c r="ER982" s="38"/>
      <c r="ES982" s="68"/>
      <c r="ET982" s="68"/>
      <c r="EU982" s="68"/>
      <c r="EV982" s="68"/>
      <c r="EW982" s="68"/>
      <c r="EX982" s="68"/>
      <c r="EY982" s="68"/>
      <c r="EZ982" s="68"/>
      <c r="FA982" s="68"/>
      <c r="FB982" s="68"/>
      <c r="FC982" s="68"/>
      <c r="FD982" s="68"/>
      <c r="FE982" s="68"/>
      <c r="FF982" s="68"/>
      <c r="FG982" s="38"/>
      <c r="FH982" s="38"/>
      <c r="FI982" s="38"/>
      <c r="FJ982" s="38"/>
      <c r="FL982" s="38"/>
      <c r="FM982" s="38"/>
      <c r="FN982" s="38"/>
      <c r="FO982" s="9"/>
      <c r="FP982" s="9"/>
      <c r="FQ982" s="9"/>
      <c r="FR982" s="9"/>
      <c r="FS982" s="38"/>
      <c r="FT982" s="38"/>
      <c r="FU982" s="38"/>
      <c r="FV982" s="38"/>
      <c r="FW982" s="38"/>
      <c r="FX982" s="38"/>
      <c r="FY982" s="68"/>
      <c r="FZ982" s="68"/>
      <c r="GA982" s="68"/>
      <c r="GB982" s="68"/>
      <c r="GC982" s="68"/>
      <c r="GD982" s="68"/>
      <c r="GE982" s="68"/>
      <c r="GF982" s="68"/>
      <c r="GG982" s="68"/>
      <c r="GH982" s="68"/>
      <c r="GI982" s="68"/>
      <c r="GJ982" s="68"/>
      <c r="GK982" s="68"/>
      <c r="GL982" s="68"/>
      <c r="GM982" s="38"/>
      <c r="GN982" s="38"/>
      <c r="GO982" s="38"/>
      <c r="GP982" s="2"/>
      <c r="GR982" s="38"/>
      <c r="GS982" s="38"/>
      <c r="GT982" s="38"/>
      <c r="GU982" s="38"/>
      <c r="GV982" s="38"/>
      <c r="GW982" s="38"/>
      <c r="GX982" s="38"/>
      <c r="GY982" s="38"/>
      <c r="GZ982" s="38"/>
      <c r="HA982" s="38"/>
      <c r="HB982" s="38"/>
      <c r="HC982" s="38"/>
      <c r="HD982" s="38"/>
      <c r="HE982" s="38"/>
      <c r="HF982" s="38"/>
      <c r="HG982" s="38"/>
      <c r="HH982" s="38"/>
      <c r="HI982" s="38"/>
      <c r="HJ982" s="38"/>
      <c r="HK982" s="38"/>
      <c r="HL982" s="38"/>
      <c r="HM982" s="38"/>
      <c r="HN982" s="38"/>
      <c r="HP982" s="38"/>
      <c r="HQ982" s="38"/>
      <c r="HR982" s="38"/>
      <c r="HS982" s="38"/>
      <c r="HT982" s="38"/>
      <c r="HU982" s="38"/>
      <c r="HV982" s="38"/>
      <c r="HW982" s="38"/>
      <c r="HX982" s="38"/>
      <c r="HY982" s="38"/>
      <c r="HZ982" s="9"/>
      <c r="IA982" s="9"/>
      <c r="IB982" s="9"/>
      <c r="IC982" s="38"/>
      <c r="ID982" s="38"/>
      <c r="IE982" s="38"/>
      <c r="IF982" s="38"/>
      <c r="IG982" s="38"/>
      <c r="IH982" s="38"/>
      <c r="II982" s="68"/>
      <c r="IJ982" s="68"/>
      <c r="IK982" s="68"/>
      <c r="IL982" s="68"/>
      <c r="IM982" s="68"/>
      <c r="IN982" s="68"/>
      <c r="IO982" s="68"/>
      <c r="IP982" s="68"/>
      <c r="IQ982" s="68"/>
      <c r="IR982" s="68"/>
      <c r="IS982" s="68"/>
      <c r="IT982" s="68"/>
      <c r="IU982" s="68"/>
      <c r="IV982" s="68"/>
      <c r="IW982" s="38"/>
      <c r="IX982" s="38"/>
      <c r="IY982" s="38"/>
      <c r="IZ982" s="9"/>
      <c r="JA982" s="9"/>
      <c r="JB982" s="9"/>
      <c r="JC982" s="38"/>
      <c r="JD982" s="38"/>
      <c r="JE982" s="38"/>
      <c r="JF982" s="38"/>
      <c r="JG982" s="38"/>
      <c r="JH982" s="38"/>
      <c r="JI982" s="68"/>
      <c r="JJ982" s="68"/>
      <c r="JK982" s="68"/>
      <c r="JL982" s="68"/>
      <c r="JM982" s="68"/>
      <c r="JN982" s="68"/>
      <c r="JO982" s="68"/>
      <c r="JP982" s="68"/>
      <c r="JQ982" s="68"/>
      <c r="JR982" s="68"/>
      <c r="JS982" s="68"/>
      <c r="JT982" s="68"/>
      <c r="JU982" s="68"/>
      <c r="JV982" s="68"/>
      <c r="JW982" s="38"/>
      <c r="JX982" s="38"/>
      <c r="JY982" s="38"/>
      <c r="KW982" s="9"/>
      <c r="KX982" s="9"/>
      <c r="KY982" s="9"/>
      <c r="KZ982" s="38"/>
      <c r="LA982" s="38"/>
      <c r="LB982" s="38"/>
      <c r="LC982" s="38"/>
      <c r="LD982" s="38"/>
      <c r="LE982" s="68"/>
      <c r="LF982" s="68"/>
      <c r="LG982" s="68"/>
      <c r="LH982" s="68"/>
      <c r="LI982" s="68"/>
      <c r="LJ982" s="68"/>
      <c r="LK982" s="68"/>
      <c r="LL982" s="68"/>
      <c r="LM982" s="68"/>
      <c r="LN982" s="68"/>
      <c r="LO982" s="68"/>
      <c r="LP982" s="68"/>
      <c r="LQ982" s="68"/>
      <c r="LR982" s="38"/>
      <c r="LS982" s="38"/>
      <c r="LT982" s="38"/>
      <c r="LU982" s="9"/>
      <c r="LV982" s="9"/>
      <c r="LW982" s="9"/>
      <c r="LX982" s="38"/>
      <c r="LY982" s="38"/>
      <c r="LZ982" s="38"/>
      <c r="MA982" s="38"/>
      <c r="MB982" s="68"/>
      <c r="MC982" s="68"/>
      <c r="MD982" s="68"/>
      <c r="ME982" s="68"/>
      <c r="MF982" s="68"/>
      <c r="MG982" s="68"/>
      <c r="MH982" s="68"/>
      <c r="MI982" s="68"/>
      <c r="MJ982" s="68"/>
      <c r="MK982" s="68"/>
      <c r="ML982" s="68"/>
      <c r="MM982" s="68"/>
      <c r="MN982" s="38"/>
      <c r="MO982" s="38"/>
      <c r="MP982" s="38"/>
      <c r="MQ982" s="38"/>
      <c r="MR982" s="38"/>
      <c r="MS982" s="9"/>
      <c r="MT982" s="9"/>
      <c r="MU982" s="38"/>
      <c r="MV982" s="38"/>
      <c r="MW982" s="38"/>
      <c r="MX982" s="38"/>
      <c r="MY982" s="38"/>
      <c r="MZ982" s="68"/>
      <c r="NA982" s="68"/>
      <c r="NB982" s="68"/>
      <c r="NC982" s="68"/>
      <c r="ND982" s="68"/>
      <c r="NE982" s="68"/>
      <c r="NF982" s="68"/>
      <c r="NG982" s="68"/>
      <c r="NH982" s="68"/>
      <c r="NI982" s="68"/>
      <c r="NJ982" s="68"/>
      <c r="NK982" s="68"/>
      <c r="NL982" s="68"/>
      <c r="NM982" s="38"/>
      <c r="NN982" s="38"/>
      <c r="NO982" s="38"/>
      <c r="NP982" s="9"/>
      <c r="NQ982" s="9"/>
      <c r="NR982" s="9"/>
      <c r="NS982" s="38"/>
      <c r="NT982" s="38"/>
      <c r="NU982" s="38"/>
      <c r="NV982" s="38"/>
      <c r="NW982" s="38"/>
      <c r="NX982" s="38"/>
      <c r="NY982" s="68"/>
      <c r="NZ982" s="68"/>
      <c r="OA982" s="68"/>
      <c r="OB982" s="68"/>
      <c r="OC982" s="68"/>
      <c r="OD982" s="68"/>
      <c r="OE982" s="68"/>
      <c r="OF982" s="68"/>
      <c r="OG982" s="68"/>
      <c r="OH982" s="68"/>
      <c r="OI982" s="68"/>
      <c r="OJ982" s="68"/>
      <c r="OK982" s="68"/>
      <c r="OL982" s="38"/>
      <c r="OM982" s="38"/>
      <c r="ON982" s="38"/>
      <c r="OO982" s="9"/>
      <c r="OP982" s="9"/>
      <c r="OQ982" s="9"/>
      <c r="OR982" s="38"/>
      <c r="OS982" s="38"/>
      <c r="OT982" s="38"/>
      <c r="OU982" s="38"/>
      <c r="OV982" s="68"/>
      <c r="OW982" s="68"/>
      <c r="OX982" s="68"/>
      <c r="OY982" s="68"/>
      <c r="OZ982" s="68"/>
      <c r="PA982" s="68"/>
      <c r="PB982" s="68"/>
      <c r="PC982" s="68"/>
      <c r="PD982" s="68"/>
      <c r="PE982" s="68"/>
      <c r="PF982" s="68"/>
      <c r="PG982" s="68"/>
      <c r="PH982" s="38"/>
      <c r="PI982" s="38"/>
      <c r="PJ982" s="38"/>
      <c r="PK982" s="38"/>
      <c r="PL982" s="9"/>
      <c r="PM982" s="9"/>
      <c r="PN982" s="9"/>
      <c r="PT982" s="68"/>
      <c r="PU982" s="68"/>
      <c r="PV982" s="68"/>
      <c r="PW982" s="68"/>
      <c r="PX982" s="68"/>
      <c r="PY982" s="68"/>
      <c r="PZ982" s="68"/>
      <c r="QA982" s="68"/>
      <c r="QB982" s="68"/>
      <c r="QC982" s="68"/>
      <c r="QD982" s="68"/>
      <c r="QE982" s="68"/>
      <c r="QF982" s="68"/>
      <c r="QT982" s="68"/>
      <c r="QU982" s="68"/>
      <c r="QV982" s="68"/>
      <c r="QW982" s="68"/>
      <c r="QX982" s="68"/>
      <c r="QY982" s="68"/>
      <c r="QZ982" s="68"/>
      <c r="RA982" s="68"/>
      <c r="RB982" s="68"/>
      <c r="RC982" s="68"/>
      <c r="RD982" s="68"/>
      <c r="RE982" s="68"/>
      <c r="RF982" s="68"/>
      <c r="RG982" s="68"/>
      <c r="RH982" s="68"/>
      <c r="RT982" s="68"/>
      <c r="RU982" s="68"/>
      <c r="RV982" s="68"/>
      <c r="RW982" s="68"/>
      <c r="RX982" s="68"/>
      <c r="RY982" s="68"/>
      <c r="RZ982" s="68"/>
      <c r="SA982" s="68"/>
      <c r="SB982" s="68"/>
      <c r="SC982" s="68"/>
      <c r="SD982" s="68"/>
      <c r="SE982" s="68"/>
      <c r="SP982" s="68"/>
      <c r="SQ982" s="68"/>
      <c r="SR982" s="68"/>
      <c r="SS982" s="68"/>
      <c r="ST982" s="68"/>
      <c r="SU982" s="68"/>
      <c r="SV982" s="68"/>
      <c r="SW982" s="68"/>
      <c r="SX982" s="68"/>
      <c r="SY982" s="68"/>
      <c r="SZ982" s="68"/>
      <c r="TA982" s="68"/>
      <c r="TN982" s="68"/>
      <c r="TO982" s="68"/>
      <c r="TP982" s="68"/>
      <c r="TQ982" s="68"/>
      <c r="TR982" s="68"/>
      <c r="TS982" s="68"/>
      <c r="TT982" s="68"/>
      <c r="TU982" s="68"/>
      <c r="TV982" s="68"/>
      <c r="TW982" s="68"/>
      <c r="TX982" s="68"/>
      <c r="TY982" s="68"/>
      <c r="TZ982" s="68"/>
      <c r="UA982" s="68"/>
      <c r="UK982" s="68"/>
      <c r="UL982" s="68"/>
      <c r="UM982" s="68"/>
      <c r="UN982" s="68"/>
      <c r="UO982" s="68"/>
      <c r="UP982" s="68"/>
      <c r="UQ982" s="68"/>
      <c r="UR982" s="68"/>
      <c r="US982" s="68"/>
      <c r="UT982" s="68"/>
      <c r="UU982" s="68"/>
      <c r="UV982" s="68"/>
      <c r="VO982" s="109"/>
      <c r="VT982" s="108"/>
      <c r="WX982" s="108"/>
      <c r="WZ982" s="108"/>
      <c r="XA982" s="108"/>
      <c r="XB982" s="108"/>
      <c r="XC982" s="108"/>
      <c r="XD982" s="108"/>
      <c r="XE982" s="108"/>
      <c r="XF982" s="108"/>
      <c r="XG982" s="108"/>
      <c r="XH982" s="108"/>
      <c r="XI982" s="108"/>
      <c r="XJ982" s="108"/>
      <c r="XK982"/>
      <c r="XL982" s="3" t="s">
        <v>1013</v>
      </c>
      <c r="XV982"/>
      <c r="YJ982" s="3" t="s">
        <v>1509</v>
      </c>
    </row>
    <row r="983" spans="1:686" ht="33" hidden="1" customHeight="1" x14ac:dyDescent="0.2">
      <c r="F983" s="4" t="s">
        <v>1784</v>
      </c>
      <c r="J983" s="83"/>
      <c r="AB983" s="6" t="s">
        <v>1993</v>
      </c>
      <c r="AL983"/>
      <c r="AO983"/>
      <c r="AP983"/>
      <c r="AQ983"/>
      <c r="BI983" s="9"/>
      <c r="BJ983" s="9"/>
      <c r="BK983" s="9"/>
      <c r="BL983" s="9"/>
      <c r="BM983" s="9"/>
      <c r="BN983" s="9"/>
      <c r="BO983" s="9"/>
      <c r="BP983" s="9"/>
      <c r="BQ983" s="9"/>
      <c r="BS983" s="227" t="str">
        <f t="shared" si="34"/>
        <v xml:space="preserve">                </v>
      </c>
      <c r="BT983" s="9"/>
      <c r="BU983" s="9"/>
      <c r="BV983" s="9"/>
      <c r="BW983" s="9"/>
      <c r="BX983" s="9"/>
      <c r="BY983" s="9"/>
      <c r="BZ983" s="9"/>
      <c r="CA983" s="9"/>
      <c r="CB983" s="9"/>
      <c r="CC983" s="9"/>
      <c r="CD983" s="9"/>
      <c r="CE983" s="9"/>
      <c r="CF983" s="9"/>
      <c r="CJ983" s="83"/>
      <c r="CK983" s="9"/>
      <c r="CL983" s="9"/>
      <c r="CM983" s="9"/>
      <c r="CN983" s="9"/>
      <c r="CO983" s="9"/>
      <c r="CP983" s="9"/>
      <c r="CQ983" s="9"/>
      <c r="CR983" s="9"/>
      <c r="CS983" s="9"/>
      <c r="CT983" s="9"/>
      <c r="CU983" s="9"/>
      <c r="CV983" s="9"/>
      <c r="CW983" s="9"/>
      <c r="CX983" s="68"/>
      <c r="CY983" s="68"/>
      <c r="CZ983" s="68"/>
      <c r="DA983" s="68"/>
      <c r="DB983" s="68"/>
      <c r="DC983" s="68"/>
      <c r="DD983" s="9"/>
      <c r="DE983" s="9"/>
      <c r="DF983" s="9"/>
      <c r="DG983" s="38"/>
      <c r="DH983" s="38"/>
      <c r="DI983" s="38"/>
      <c r="DJ983" s="38"/>
      <c r="DK983" s="38"/>
      <c r="DL983" s="38"/>
      <c r="DM983" s="68"/>
      <c r="DN983" s="68"/>
      <c r="DO983" s="68"/>
      <c r="DP983" s="68"/>
      <c r="DQ983" s="68"/>
      <c r="DR983" s="68"/>
      <c r="DS983" s="68"/>
      <c r="DT983" s="68"/>
      <c r="DU983" s="68"/>
      <c r="DV983" s="68"/>
      <c r="DW983" s="68"/>
      <c r="DX983" s="68"/>
      <c r="DY983" s="68"/>
      <c r="DZ983" s="68"/>
      <c r="EA983" s="38"/>
      <c r="EB983" s="38"/>
      <c r="EC983" s="38"/>
      <c r="ED983" s="38"/>
      <c r="EE983" s="38"/>
      <c r="EG983" s="38"/>
      <c r="EH983" s="38"/>
      <c r="EI983" s="38"/>
      <c r="EJ983" s="9"/>
      <c r="EK983" s="9"/>
      <c r="EL983" s="9"/>
      <c r="EM983" s="38"/>
      <c r="EN983" s="38"/>
      <c r="EO983" s="38"/>
      <c r="EP983" s="38"/>
      <c r="EQ983" s="38"/>
      <c r="ER983" s="38"/>
      <c r="ES983" s="68"/>
      <c r="ET983" s="68"/>
      <c r="EU983" s="68"/>
      <c r="EV983" s="68"/>
      <c r="EW983" s="68"/>
      <c r="EX983" s="68"/>
      <c r="EY983" s="68"/>
      <c r="EZ983" s="68"/>
      <c r="FA983" s="68"/>
      <c r="FB983" s="68"/>
      <c r="FC983" s="68"/>
      <c r="FD983" s="68"/>
      <c r="FE983" s="68"/>
      <c r="FF983" s="68"/>
      <c r="FG983" s="38"/>
      <c r="FH983" s="38"/>
      <c r="FI983" s="38"/>
      <c r="FJ983" s="38"/>
      <c r="FL983" s="38"/>
      <c r="FM983" s="38"/>
      <c r="FN983" s="38"/>
      <c r="FO983" s="9"/>
      <c r="FP983" s="9"/>
      <c r="FQ983" s="9"/>
      <c r="FR983" s="9"/>
      <c r="FS983" s="38"/>
      <c r="FT983" s="38"/>
      <c r="FU983" s="38"/>
      <c r="FV983" s="38"/>
      <c r="FW983" s="38"/>
      <c r="FX983" s="38"/>
      <c r="FY983" s="68"/>
      <c r="FZ983" s="68"/>
      <c r="GA983" s="68"/>
      <c r="GB983" s="68"/>
      <c r="GC983" s="68"/>
      <c r="GD983" s="68"/>
      <c r="GE983" s="68"/>
      <c r="GF983" s="68"/>
      <c r="GG983" s="68"/>
      <c r="GH983" s="68"/>
      <c r="GI983" s="68"/>
      <c r="GJ983" s="68"/>
      <c r="GK983" s="68"/>
      <c r="GL983" s="68"/>
      <c r="GM983" s="38"/>
      <c r="GN983" s="38"/>
      <c r="GO983" s="38"/>
      <c r="GP983" s="2"/>
      <c r="GR983" s="38"/>
      <c r="GS983" s="38"/>
      <c r="GT983" s="38"/>
      <c r="GU983" s="38"/>
      <c r="GV983" s="38"/>
      <c r="GW983" s="38"/>
      <c r="GX983" s="38"/>
      <c r="GY983" s="38"/>
      <c r="GZ983" s="38"/>
      <c r="HA983" s="38"/>
      <c r="HB983" s="38"/>
      <c r="HC983" s="38"/>
      <c r="HD983" s="38"/>
      <c r="HE983" s="38"/>
      <c r="HF983" s="38"/>
      <c r="HG983" s="38"/>
      <c r="HH983" s="38"/>
      <c r="HI983" s="38"/>
      <c r="HJ983" s="38"/>
      <c r="HK983" s="38"/>
      <c r="HL983" s="38"/>
      <c r="HM983" s="38"/>
      <c r="HN983" s="38"/>
      <c r="HP983" s="38"/>
      <c r="HQ983" s="38"/>
      <c r="HR983" s="38"/>
      <c r="HS983" s="38"/>
      <c r="HT983" s="38"/>
      <c r="HU983" s="38"/>
      <c r="HV983" s="38"/>
      <c r="HW983" s="38"/>
      <c r="HX983" s="38"/>
      <c r="HY983" s="38"/>
      <c r="HZ983" s="9"/>
      <c r="IA983" s="9"/>
      <c r="IB983" s="9"/>
      <c r="IC983" s="38"/>
      <c r="ID983" s="38"/>
      <c r="IE983" s="38"/>
      <c r="IF983" s="38"/>
      <c r="IG983" s="38"/>
      <c r="IH983" s="38"/>
      <c r="II983" s="68"/>
      <c r="IJ983" s="68"/>
      <c r="IK983" s="68"/>
      <c r="IL983" s="68"/>
      <c r="IM983" s="68"/>
      <c r="IN983" s="68"/>
      <c r="IO983" s="68"/>
      <c r="IP983" s="68"/>
      <c r="IQ983" s="68"/>
      <c r="IR983" s="68"/>
      <c r="IS983" s="68"/>
      <c r="IT983" s="68"/>
      <c r="IU983" s="68"/>
      <c r="IV983" s="68"/>
      <c r="IW983" s="38"/>
      <c r="IX983" s="38"/>
      <c r="IY983" s="38"/>
      <c r="IZ983" s="9"/>
      <c r="JA983" s="9"/>
      <c r="JB983" s="9"/>
      <c r="JC983" s="38"/>
      <c r="JD983" s="38"/>
      <c r="JE983" s="38"/>
      <c r="JF983" s="38"/>
      <c r="JG983" s="38"/>
      <c r="JH983" s="38"/>
      <c r="JI983" s="68"/>
      <c r="JJ983" s="68"/>
      <c r="JK983" s="68"/>
      <c r="JL983" s="68"/>
      <c r="JM983" s="68"/>
      <c r="JN983" s="68"/>
      <c r="JO983" s="68"/>
      <c r="JP983" s="68"/>
      <c r="JQ983" s="68"/>
      <c r="JR983" s="68"/>
      <c r="JS983" s="68"/>
      <c r="JT983" s="68"/>
      <c r="JU983" s="68"/>
      <c r="JV983" s="68"/>
      <c r="JW983" s="38"/>
      <c r="JX983" s="38"/>
      <c r="JY983" s="38"/>
      <c r="KW983" s="9"/>
      <c r="KX983" s="9"/>
      <c r="KY983" s="9"/>
      <c r="KZ983" s="38"/>
      <c r="LA983" s="38"/>
      <c r="LB983" s="38"/>
      <c r="LC983" s="38"/>
      <c r="LD983" s="38"/>
      <c r="LE983" s="68"/>
      <c r="LF983" s="68"/>
      <c r="LG983" s="68"/>
      <c r="LH983" s="68"/>
      <c r="LI983" s="68"/>
      <c r="LJ983" s="68"/>
      <c r="LK983" s="68"/>
      <c r="LL983" s="68"/>
      <c r="LM983" s="68"/>
      <c r="LN983" s="68"/>
      <c r="LO983" s="68"/>
      <c r="LP983" s="68"/>
      <c r="LQ983" s="68"/>
      <c r="LR983" s="38"/>
      <c r="LS983" s="38"/>
      <c r="LT983" s="38"/>
      <c r="LU983" s="9"/>
      <c r="LV983" s="9"/>
      <c r="LW983" s="9"/>
      <c r="LX983" s="38"/>
      <c r="LY983" s="38"/>
      <c r="LZ983" s="38"/>
      <c r="MA983" s="38"/>
      <c r="MB983" s="68"/>
      <c r="MC983" s="68"/>
      <c r="MD983" s="68"/>
      <c r="ME983" s="68"/>
      <c r="MF983" s="68"/>
      <c r="MG983" s="68"/>
      <c r="MH983" s="68"/>
      <c r="MI983" s="68"/>
      <c r="MJ983" s="68"/>
      <c r="MK983" s="68"/>
      <c r="ML983" s="68"/>
      <c r="MM983" s="68"/>
      <c r="MN983" s="38"/>
      <c r="MO983" s="38"/>
      <c r="MP983" s="38"/>
      <c r="MQ983" s="38"/>
      <c r="MR983" s="38"/>
      <c r="MS983" s="9"/>
      <c r="MT983" s="9"/>
      <c r="MU983" s="38"/>
      <c r="MV983" s="38"/>
      <c r="MW983" s="38"/>
      <c r="MX983" s="38"/>
      <c r="MY983" s="38"/>
      <c r="MZ983" s="68"/>
      <c r="NA983" s="68"/>
      <c r="NB983" s="68"/>
      <c r="NC983" s="68"/>
      <c r="ND983" s="68"/>
      <c r="NE983" s="68"/>
      <c r="NF983" s="68"/>
      <c r="NG983" s="68"/>
      <c r="NH983" s="68"/>
      <c r="NI983" s="68"/>
      <c r="NJ983" s="68"/>
      <c r="NK983" s="68"/>
      <c r="NL983" s="68"/>
      <c r="NM983" s="38"/>
      <c r="NN983" s="38"/>
      <c r="NO983" s="38"/>
      <c r="NP983" s="9"/>
      <c r="NQ983" s="9"/>
      <c r="NR983" s="9"/>
      <c r="NS983" s="38"/>
      <c r="NT983" s="38"/>
      <c r="NU983" s="38"/>
      <c r="NV983" s="38"/>
      <c r="NW983" s="38"/>
      <c r="NX983" s="38"/>
      <c r="NY983" s="68"/>
      <c r="NZ983" s="68"/>
      <c r="OA983" s="68"/>
      <c r="OB983" s="68"/>
      <c r="OC983" s="68"/>
      <c r="OD983" s="68"/>
      <c r="OE983" s="68"/>
      <c r="OF983" s="68"/>
      <c r="OG983" s="68"/>
      <c r="OH983" s="68"/>
      <c r="OI983" s="68"/>
      <c r="OJ983" s="68"/>
      <c r="OK983" s="68"/>
      <c r="OL983" s="38"/>
      <c r="OM983" s="38"/>
      <c r="ON983" s="38"/>
      <c r="OO983" s="9"/>
      <c r="OP983" s="9"/>
      <c r="OQ983" s="9"/>
      <c r="OR983" s="38"/>
      <c r="OS983" s="38"/>
      <c r="OT983" s="38"/>
      <c r="OU983" s="38"/>
      <c r="OV983" s="68"/>
      <c r="OW983" s="68"/>
      <c r="OX983" s="68"/>
      <c r="OY983" s="68"/>
      <c r="OZ983" s="68"/>
      <c r="PA983" s="68"/>
      <c r="PB983" s="68"/>
      <c r="PC983" s="68"/>
      <c r="PD983" s="68"/>
      <c r="PE983" s="68"/>
      <c r="PF983" s="68"/>
      <c r="PG983" s="68"/>
      <c r="PH983" s="38"/>
      <c r="PI983" s="38"/>
      <c r="PJ983" s="38"/>
      <c r="PK983" s="38"/>
      <c r="PL983" s="9"/>
      <c r="PM983" s="9"/>
      <c r="PN983" s="9"/>
      <c r="PO983" s="38"/>
      <c r="PP983" s="38"/>
      <c r="PQ983" s="38"/>
      <c r="PR983" s="38"/>
      <c r="PS983" s="38"/>
      <c r="PT983" s="68"/>
      <c r="PU983" s="68"/>
      <c r="PV983" s="68"/>
      <c r="PW983" s="68"/>
      <c r="PX983" s="68"/>
      <c r="PY983" s="68"/>
      <c r="PZ983" s="68"/>
      <c r="QA983" s="68"/>
      <c r="QB983" s="68"/>
      <c r="QC983" s="68"/>
      <c r="QD983" s="68"/>
      <c r="QE983" s="68"/>
      <c r="QF983" s="68"/>
      <c r="QG983" s="38"/>
      <c r="QH983" s="38"/>
      <c r="QI983" s="38"/>
      <c r="QJ983" s="38"/>
      <c r="QK983" s="9"/>
      <c r="QL983" s="9"/>
      <c r="QM983" s="9"/>
      <c r="QN983" s="38"/>
      <c r="QO983" s="38"/>
      <c r="QP983" s="38"/>
      <c r="QQ983" s="38"/>
      <c r="QR983" s="38"/>
      <c r="QS983" s="38"/>
      <c r="QT983" s="68"/>
      <c r="QU983" s="68"/>
      <c r="QV983" s="68"/>
      <c r="QW983" s="68"/>
      <c r="QX983" s="68"/>
      <c r="QY983" s="68"/>
      <c r="QZ983" s="68"/>
      <c r="RA983" s="68"/>
      <c r="RB983" s="68"/>
      <c r="RC983" s="68"/>
      <c r="RD983" s="68"/>
      <c r="RE983" s="68"/>
      <c r="RF983" s="68"/>
      <c r="RG983" s="68"/>
      <c r="RH983" s="68"/>
      <c r="RI983" s="38"/>
      <c r="RJ983" s="38"/>
      <c r="RK983" s="38"/>
      <c r="RL983" s="38"/>
      <c r="RM983" s="9"/>
      <c r="RN983" s="9"/>
      <c r="RO983" s="9"/>
      <c r="RP983" s="38"/>
      <c r="RQ983" s="38"/>
      <c r="RR983" s="38"/>
      <c r="RS983" s="38"/>
      <c r="RT983" s="68"/>
      <c r="RU983" s="68"/>
      <c r="RV983" s="68"/>
      <c r="RW983" s="68"/>
      <c r="RX983" s="68"/>
      <c r="RY983" s="68"/>
      <c r="RZ983" s="68"/>
      <c r="SA983" s="68"/>
      <c r="SB983" s="68"/>
      <c r="SC983" s="68"/>
      <c r="SD983" s="68"/>
      <c r="SE983" s="68"/>
      <c r="SF983" s="38"/>
      <c r="SG983" s="38"/>
      <c r="SH983" s="38"/>
      <c r="SI983" s="9"/>
      <c r="SJ983" s="9"/>
      <c r="SK983" s="9"/>
      <c r="SL983" s="38"/>
      <c r="SM983" s="38"/>
      <c r="SN983" s="38"/>
      <c r="SO983" s="38"/>
      <c r="SP983" s="68"/>
      <c r="SQ983" s="68"/>
      <c r="SR983" s="68"/>
      <c r="SS983" s="68"/>
      <c r="ST983" s="68"/>
      <c r="SU983" s="68"/>
      <c r="SV983" s="68"/>
      <c r="SW983" s="68"/>
      <c r="SX983" s="68"/>
      <c r="SY983" s="68"/>
      <c r="SZ983" s="68"/>
      <c r="TA983" s="68"/>
      <c r="TB983" s="38"/>
      <c r="TC983" s="38"/>
      <c r="TD983" s="38"/>
      <c r="TE983" s="9"/>
      <c r="TF983" s="9"/>
      <c r="TG983" s="9"/>
      <c r="TN983" s="68"/>
      <c r="TO983" s="68"/>
      <c r="TP983" s="68"/>
      <c r="TQ983" s="68"/>
      <c r="TR983" s="68"/>
      <c r="TS983" s="68"/>
      <c r="TT983" s="68"/>
      <c r="TU983" s="68"/>
      <c r="TV983" s="68"/>
      <c r="TW983" s="68"/>
      <c r="TX983" s="68"/>
      <c r="TY983" s="68"/>
      <c r="TZ983" s="68"/>
      <c r="UA983" s="68"/>
      <c r="UK983" s="68"/>
      <c r="UL983" s="68"/>
      <c r="UM983" s="68"/>
      <c r="UN983" s="68"/>
      <c r="UO983" s="68"/>
      <c r="UP983" s="68"/>
      <c r="UQ983" s="68"/>
      <c r="UR983" s="68"/>
      <c r="US983" s="68"/>
      <c r="UT983" s="68"/>
      <c r="UU983" s="68"/>
      <c r="UV983" s="68"/>
      <c r="VO983" s="109"/>
      <c r="VT983" s="108"/>
      <c r="WX983" s="108"/>
      <c r="WZ983" s="108"/>
      <c r="XA983" s="108"/>
      <c r="XB983" s="108"/>
      <c r="XC983" s="108"/>
      <c r="XD983" s="108"/>
      <c r="XE983" s="108"/>
      <c r="XF983" s="108"/>
      <c r="XG983" s="108"/>
      <c r="XH983" s="108"/>
      <c r="XI983" s="108"/>
      <c r="XJ983" s="108"/>
      <c r="XK983"/>
      <c r="XV983"/>
      <c r="YI983" s="3" t="s">
        <v>1786</v>
      </c>
      <c r="YJ983" s="3" t="s">
        <v>1785</v>
      </c>
      <c r="ZA983" s="6" t="s">
        <v>1993</v>
      </c>
    </row>
    <row r="984" spans="1:686" ht="33" hidden="1" customHeight="1" x14ac:dyDescent="0.2">
      <c r="F984" s="4" t="s">
        <v>1696</v>
      </c>
      <c r="J984" s="83" t="s">
        <v>5588</v>
      </c>
      <c r="M984" s="141" t="s">
        <v>1536</v>
      </c>
      <c r="N984" s="141"/>
      <c r="O984" s="141"/>
      <c r="X984" s="6" t="s">
        <v>2172</v>
      </c>
      <c r="AL984"/>
      <c r="AO984"/>
      <c r="AP984"/>
      <c r="AQ984"/>
      <c r="AR984" s="98" t="s">
        <v>2761</v>
      </c>
      <c r="AT984" s="98">
        <v>50</v>
      </c>
      <c r="AU984" s="98">
        <v>50</v>
      </c>
      <c r="AV984" s="98">
        <v>0</v>
      </c>
      <c r="AW984" s="98">
        <v>13.9</v>
      </c>
      <c r="AX984" s="98">
        <v>0.5</v>
      </c>
      <c r="BH984" s="28" t="s">
        <v>4232</v>
      </c>
      <c r="BI984" s="28" t="s">
        <v>1529</v>
      </c>
      <c r="BK984" s="28">
        <v>1</v>
      </c>
      <c r="BL984" s="28">
        <v>3</v>
      </c>
      <c r="BM984" s="28" t="s">
        <v>448</v>
      </c>
      <c r="BN984" s="28" t="s">
        <v>448</v>
      </c>
      <c r="BO984" s="28" t="s">
        <v>448</v>
      </c>
      <c r="BS984" s="227" t="str">
        <f t="shared" si="34"/>
        <v xml:space="preserve">EAT-26, EDE-Q-T EAT-D, EDE-Q-R BSQ, EDE-Q-WSC        SATAQ-3      </v>
      </c>
      <c r="CF984" s="9"/>
      <c r="CJ984" s="83" t="s">
        <v>5588</v>
      </c>
      <c r="CL984" s="9"/>
      <c r="CM984" s="9"/>
      <c r="CN984" s="9"/>
      <c r="CO984" s="9"/>
      <c r="CP984" s="9"/>
      <c r="CQ984" s="9"/>
      <c r="CR984" s="9"/>
      <c r="CS984" s="9"/>
      <c r="CT984" s="9"/>
      <c r="CU984" s="9"/>
      <c r="CV984" s="9"/>
      <c r="CW984" s="9"/>
      <c r="CX984" s="68"/>
      <c r="CY984" s="68"/>
      <c r="CZ984" s="68"/>
      <c r="DA984" s="68"/>
      <c r="DB984" s="68"/>
      <c r="DC984" s="68"/>
      <c r="DD984" s="3" t="s">
        <v>4235</v>
      </c>
      <c r="DG984" s="38"/>
      <c r="DH984" s="38"/>
      <c r="DI984" s="38"/>
      <c r="DJ984" s="38"/>
      <c r="DK984" s="38"/>
      <c r="DL984" s="38"/>
      <c r="DM984" s="68"/>
      <c r="DN984" s="68"/>
      <c r="DO984" s="68"/>
      <c r="DP984" s="68"/>
      <c r="DQ984" s="68"/>
      <c r="DR984" s="68"/>
      <c r="DS984" s="68"/>
      <c r="DT984" s="68"/>
      <c r="DU984" s="68"/>
      <c r="DV984" s="68"/>
      <c r="DW984" s="68"/>
      <c r="DX984" s="68"/>
      <c r="DY984" s="68"/>
      <c r="DZ984" s="68"/>
      <c r="EA984" s="38"/>
      <c r="EB984" s="38"/>
      <c r="EC984" s="38"/>
      <c r="ED984" s="38"/>
      <c r="EE984" s="38"/>
      <c r="EG984" s="38"/>
      <c r="EH984" s="38"/>
      <c r="EI984" s="38"/>
      <c r="EJ984" s="3" t="s">
        <v>4983</v>
      </c>
      <c r="EM984" s="38"/>
      <c r="EN984" s="38"/>
      <c r="EO984" s="38"/>
      <c r="EP984" s="38"/>
      <c r="EQ984" s="38"/>
      <c r="ER984" s="38"/>
      <c r="ES984" s="68"/>
      <c r="ET984" s="68"/>
      <c r="EU984" s="68"/>
      <c r="EV984" s="68"/>
      <c r="EW984" s="68"/>
      <c r="EX984" s="68"/>
      <c r="EY984" s="68"/>
      <c r="EZ984" s="68"/>
      <c r="FA984" s="68"/>
      <c r="FB984" s="68"/>
      <c r="FC984" s="68"/>
      <c r="FD984" s="68"/>
      <c r="FE984" s="68"/>
      <c r="FF984" s="68"/>
      <c r="FG984" s="38"/>
      <c r="FH984" s="38"/>
      <c r="FI984" s="38"/>
      <c r="FJ984" s="38"/>
      <c r="FL984" s="38"/>
      <c r="FM984" s="38"/>
      <c r="FN984" s="38"/>
      <c r="FO984" s="3" t="s">
        <v>4236</v>
      </c>
      <c r="FS984" s="38"/>
      <c r="FT984" s="38"/>
      <c r="FU984" s="38"/>
      <c r="FV984" s="38"/>
      <c r="FW984" s="38"/>
      <c r="FX984" s="38"/>
      <c r="FY984" s="68"/>
      <c r="FZ984" s="68"/>
      <c r="GA984" s="68"/>
      <c r="GB984" s="68"/>
      <c r="GC984" s="68"/>
      <c r="GD984" s="68"/>
      <c r="GE984" s="68"/>
      <c r="GF984" s="68"/>
      <c r="GG984" s="68"/>
      <c r="GH984" s="68"/>
      <c r="GI984" s="68"/>
      <c r="GJ984" s="68"/>
      <c r="GK984" s="68"/>
      <c r="GL984" s="68"/>
      <c r="GM984" s="38"/>
      <c r="GN984" s="38"/>
      <c r="GO984" s="38"/>
      <c r="GP984" s="2"/>
      <c r="GR984" s="38"/>
      <c r="GS984" s="38"/>
      <c r="GT984" s="38"/>
      <c r="GU984" s="38"/>
      <c r="GV984" s="38"/>
      <c r="GW984" s="38"/>
      <c r="GX984" s="38"/>
      <c r="GY984" s="38"/>
      <c r="GZ984" s="38"/>
      <c r="HA984" s="38"/>
      <c r="HB984" s="38"/>
      <c r="HC984" s="38"/>
      <c r="HD984" s="38"/>
      <c r="HE984" s="38"/>
      <c r="HF984" s="38"/>
      <c r="HG984" s="38"/>
      <c r="HH984" s="38"/>
      <c r="HI984" s="38"/>
      <c r="HJ984" s="38"/>
      <c r="HK984" s="38"/>
      <c r="HL984" s="38"/>
      <c r="HM984" s="38"/>
      <c r="HN984" s="38"/>
      <c r="HP984" s="38"/>
      <c r="HQ984" s="38"/>
      <c r="HR984" s="38"/>
      <c r="HS984" s="38"/>
      <c r="HT984" s="38"/>
      <c r="HU984" s="38"/>
      <c r="HV984" s="38"/>
      <c r="HW984" s="38"/>
      <c r="HX984" s="38"/>
      <c r="HY984" s="38"/>
      <c r="HZ984" s="9"/>
      <c r="IA984" s="9"/>
      <c r="IB984" s="9"/>
      <c r="IC984" s="38"/>
      <c r="ID984" s="38"/>
      <c r="IE984" s="38"/>
      <c r="IF984" s="38"/>
      <c r="IG984" s="38"/>
      <c r="IH984" s="38"/>
      <c r="II984" s="68"/>
      <c r="IJ984" s="68"/>
      <c r="IK984" s="68"/>
      <c r="IL984" s="68"/>
      <c r="IM984" s="68"/>
      <c r="IN984" s="68"/>
      <c r="IO984" s="68"/>
      <c r="IP984" s="68"/>
      <c r="IQ984" s="68"/>
      <c r="IR984" s="68"/>
      <c r="IS984" s="68"/>
      <c r="IT984" s="68"/>
      <c r="IU984" s="68"/>
      <c r="IV984" s="68"/>
      <c r="IW984" s="38"/>
      <c r="IX984" s="38"/>
      <c r="IY984" s="38"/>
      <c r="IZ984" s="9"/>
      <c r="JA984" s="9"/>
      <c r="JB984" s="9"/>
      <c r="JC984" s="38"/>
      <c r="JD984" s="38"/>
      <c r="JE984" s="38"/>
      <c r="JF984" s="38"/>
      <c r="JG984" s="38"/>
      <c r="JH984" s="38"/>
      <c r="JI984" s="68"/>
      <c r="JJ984" s="68"/>
      <c r="JK984" s="68"/>
      <c r="JL984" s="68"/>
      <c r="JM984" s="68"/>
      <c r="JN984" s="68"/>
      <c r="JO984" s="68"/>
      <c r="JP984" s="68"/>
      <c r="JQ984" s="68"/>
      <c r="JR984" s="68"/>
      <c r="JS984" s="68"/>
      <c r="JT984" s="68"/>
      <c r="JU984" s="68"/>
      <c r="JV984" s="68"/>
      <c r="JW984" s="38"/>
      <c r="JX984" s="38"/>
      <c r="JY984" s="38"/>
      <c r="KW984" s="9"/>
      <c r="KX984" s="9"/>
      <c r="KY984" s="9"/>
      <c r="KZ984" s="38"/>
      <c r="LA984" s="38"/>
      <c r="LB984" s="38"/>
      <c r="LC984" s="38"/>
      <c r="LD984" s="38"/>
      <c r="LE984" s="68"/>
      <c r="LF984" s="68"/>
      <c r="LG984" s="68"/>
      <c r="LH984" s="68"/>
      <c r="LI984" s="68"/>
      <c r="LJ984" s="68"/>
      <c r="LK984" s="68"/>
      <c r="LL984" s="68"/>
      <c r="LM984" s="68"/>
      <c r="LN984" s="68"/>
      <c r="LO984" s="68"/>
      <c r="LP984" s="68"/>
      <c r="LQ984" s="68"/>
      <c r="LR984" s="38"/>
      <c r="LS984" s="38"/>
      <c r="LT984" s="38"/>
      <c r="LU984" s="9"/>
      <c r="LV984" s="9"/>
      <c r="LW984" s="9"/>
      <c r="LX984" s="38"/>
      <c r="LY984" s="38"/>
      <c r="LZ984" s="38"/>
      <c r="MA984" s="38"/>
      <c r="MB984" s="68"/>
      <c r="MC984" s="68"/>
      <c r="MD984" s="68"/>
      <c r="ME984" s="68"/>
      <c r="MF984" s="68"/>
      <c r="MG984" s="68"/>
      <c r="MH984" s="68"/>
      <c r="MI984" s="68"/>
      <c r="MJ984" s="68"/>
      <c r="MK984" s="68"/>
      <c r="ML984" s="68"/>
      <c r="MM984" s="68"/>
      <c r="MN984" s="38"/>
      <c r="MO984" s="38"/>
      <c r="MP984" s="38"/>
      <c r="MQ984" s="38"/>
      <c r="MR984" s="38"/>
      <c r="MS984" s="9"/>
      <c r="MT984" s="9"/>
      <c r="MU984" s="38"/>
      <c r="MV984" s="38"/>
      <c r="MW984" s="38"/>
      <c r="MX984" s="38"/>
      <c r="MY984" s="38"/>
      <c r="MZ984" s="68"/>
      <c r="NA984" s="68"/>
      <c r="NB984" s="68"/>
      <c r="NC984" s="68"/>
      <c r="ND984" s="68"/>
      <c r="NE984" s="68"/>
      <c r="NF984" s="68"/>
      <c r="NG984" s="68"/>
      <c r="NH984" s="68"/>
      <c r="NI984" s="68"/>
      <c r="NJ984" s="68"/>
      <c r="NK984" s="68"/>
      <c r="NL984" s="68"/>
      <c r="NM984" s="38"/>
      <c r="NN984" s="38"/>
      <c r="NO984" s="38"/>
      <c r="NP984" s="9"/>
      <c r="NQ984" s="9"/>
      <c r="NR984" s="9"/>
      <c r="NS984" s="38"/>
      <c r="NT984" s="38"/>
      <c r="NU984" s="38"/>
      <c r="NV984" s="38"/>
      <c r="NW984" s="38"/>
      <c r="NX984" s="38"/>
      <c r="NY984" s="68"/>
      <c r="NZ984" s="68"/>
      <c r="OA984" s="68"/>
      <c r="OB984" s="68"/>
      <c r="OC984" s="68"/>
      <c r="OD984" s="68"/>
      <c r="OE984" s="68"/>
      <c r="OF984" s="68"/>
      <c r="OG984" s="68"/>
      <c r="OH984" s="68"/>
      <c r="OI984" s="68"/>
      <c r="OJ984" s="68"/>
      <c r="OK984" s="68"/>
      <c r="OL984" s="38"/>
      <c r="OM984" s="38"/>
      <c r="ON984" s="38"/>
      <c r="OO984" s="9"/>
      <c r="OP984" s="9"/>
      <c r="OQ984" s="9"/>
      <c r="OR984" s="38"/>
      <c r="OS984" s="38"/>
      <c r="OT984" s="38"/>
      <c r="OU984" s="38"/>
      <c r="OV984" s="68"/>
      <c r="OW984" s="68"/>
      <c r="OX984" s="68"/>
      <c r="OY984" s="68"/>
      <c r="OZ984" s="68"/>
      <c r="PA984" s="68"/>
      <c r="PB984" s="68"/>
      <c r="PC984" s="68"/>
      <c r="PD984" s="68"/>
      <c r="PE984" s="68"/>
      <c r="PF984" s="68"/>
      <c r="PG984" s="68"/>
      <c r="PH984" s="38"/>
      <c r="PI984" s="38"/>
      <c r="PJ984" s="38"/>
      <c r="PK984" s="38"/>
      <c r="PL984" s="3" t="s">
        <v>646</v>
      </c>
      <c r="PT984" s="68"/>
      <c r="PU984" s="68"/>
      <c r="PV984" s="68"/>
      <c r="PW984" s="68"/>
      <c r="PX984" s="68"/>
      <c r="PY984" s="68"/>
      <c r="PZ984" s="68"/>
      <c r="QA984" s="68"/>
      <c r="QB984" s="68"/>
      <c r="QC984" s="68"/>
      <c r="QD984" s="68"/>
      <c r="QE984" s="68"/>
      <c r="QF984" s="68"/>
      <c r="QT984" s="68"/>
      <c r="QU984" s="68"/>
      <c r="QV984" s="68"/>
      <c r="QW984" s="68"/>
      <c r="QX984" s="68"/>
      <c r="QY984" s="68"/>
      <c r="QZ984" s="68"/>
      <c r="RA984" s="68"/>
      <c r="RB984" s="68"/>
      <c r="RC984" s="68"/>
      <c r="RD984" s="68"/>
      <c r="RE984" s="68"/>
      <c r="RF984" s="68"/>
      <c r="RG984" s="68"/>
      <c r="RH984" s="68"/>
      <c r="RT984" s="68"/>
      <c r="RU984" s="68"/>
      <c r="RV984" s="68"/>
      <c r="RW984" s="68"/>
      <c r="RX984" s="68"/>
      <c r="RY984" s="68"/>
      <c r="RZ984" s="68"/>
      <c r="SA984" s="68"/>
      <c r="SB984" s="68"/>
      <c r="SC984" s="68"/>
      <c r="SD984" s="68"/>
      <c r="SE984" s="68"/>
      <c r="SP984" s="68"/>
      <c r="SQ984" s="68"/>
      <c r="SR984" s="68"/>
      <c r="SS984" s="68"/>
      <c r="ST984" s="68"/>
      <c r="SU984" s="68"/>
      <c r="SV984" s="68"/>
      <c r="SW984" s="68"/>
      <c r="SX984" s="68"/>
      <c r="SY984" s="68"/>
      <c r="SZ984" s="68"/>
      <c r="TA984" s="68"/>
      <c r="TN984" s="68"/>
      <c r="TO984" s="68"/>
      <c r="TP984" s="68"/>
      <c r="TQ984" s="68"/>
      <c r="TR984" s="68"/>
      <c r="TS984" s="68"/>
      <c r="TT984" s="68"/>
      <c r="TU984" s="68"/>
      <c r="TV984" s="68"/>
      <c r="TW984" s="68"/>
      <c r="TX984" s="68"/>
      <c r="TY984" s="68"/>
      <c r="TZ984" s="68"/>
      <c r="UA984" s="68"/>
      <c r="UK984" s="68"/>
      <c r="UL984" s="68"/>
      <c r="UM984" s="68"/>
      <c r="UN984" s="68"/>
      <c r="UO984" s="68"/>
      <c r="UP984" s="68"/>
      <c r="UQ984" s="68"/>
      <c r="UR984" s="68"/>
      <c r="US984" s="68"/>
      <c r="UT984" s="68"/>
      <c r="UU984" s="68"/>
      <c r="UV984" s="68"/>
      <c r="VO984" s="109"/>
      <c r="VQ984" s="3" t="s">
        <v>1536</v>
      </c>
      <c r="VR984" s="3" t="s">
        <v>1536</v>
      </c>
      <c r="VT984" s="108"/>
      <c r="WX984" s="108"/>
      <c r="WZ984" s="108"/>
      <c r="XA984" s="108"/>
      <c r="XB984" s="108"/>
      <c r="XC984" s="108"/>
      <c r="XD984" s="108"/>
      <c r="XE984" s="108"/>
      <c r="XF984" s="108"/>
      <c r="XG984" s="108"/>
      <c r="XH984" s="108"/>
      <c r="XI984" s="108"/>
      <c r="XJ984" s="108"/>
      <c r="XK984"/>
      <c r="XV984"/>
      <c r="XW984" s="6" t="s">
        <v>1538</v>
      </c>
      <c r="YI984" s="3" t="s">
        <v>1534</v>
      </c>
      <c r="YJ984" s="3" t="s">
        <v>1535</v>
      </c>
      <c r="YQ984" s="3" t="s">
        <v>3899</v>
      </c>
      <c r="YR984" s="3" t="s">
        <v>3901</v>
      </c>
      <c r="YU984" s="3" t="s">
        <v>4095</v>
      </c>
    </row>
    <row r="985" spans="1:686" ht="33" hidden="1" customHeight="1" x14ac:dyDescent="0.2">
      <c r="F985" s="4" t="s">
        <v>1696</v>
      </c>
      <c r="J985" s="83"/>
      <c r="AL985"/>
      <c r="AO985"/>
      <c r="AP985"/>
      <c r="AQ985"/>
      <c r="BH985" s="28" t="s">
        <v>4232</v>
      </c>
      <c r="BI985" s="28" t="s">
        <v>1529</v>
      </c>
      <c r="BK985" s="28">
        <v>1</v>
      </c>
      <c r="BL985" s="28">
        <v>3</v>
      </c>
      <c r="BM985" s="28" t="s">
        <v>448</v>
      </c>
      <c r="BN985" s="28" t="s">
        <v>448</v>
      </c>
      <c r="BO985" s="28" t="s">
        <v>448</v>
      </c>
      <c r="BS985" s="227" t="str">
        <f t="shared" si="34"/>
        <v xml:space="preserve">EAT-26, EDE-Q-T EAT-D, EDE-Q-R BSQ, EDE-Q-WSC        SATAQ-3      </v>
      </c>
      <c r="BT985" s="9"/>
      <c r="BU985" s="9"/>
      <c r="BV985" s="9"/>
      <c r="BW985" s="9"/>
      <c r="BX985" s="9"/>
      <c r="BY985" s="9"/>
      <c r="BZ985" s="9"/>
      <c r="CA985" s="9"/>
      <c r="CB985" s="9"/>
      <c r="CC985" s="9"/>
      <c r="CD985" s="9"/>
      <c r="CF985" s="9"/>
      <c r="CJ985" s="83"/>
      <c r="CL985" s="9"/>
      <c r="CM985" s="9"/>
      <c r="CN985" s="9"/>
      <c r="CO985" s="9"/>
      <c r="CP985" s="9"/>
      <c r="CQ985" s="9"/>
      <c r="CR985" s="9"/>
      <c r="CS985" s="9"/>
      <c r="CT985" s="9"/>
      <c r="CU985" s="9"/>
      <c r="CV985" s="9"/>
      <c r="CW985" s="9"/>
      <c r="CX985" s="68"/>
      <c r="CY985" s="68"/>
      <c r="CZ985" s="68"/>
      <c r="DA985" s="68"/>
      <c r="DB985" s="68"/>
      <c r="DC985" s="68"/>
      <c r="DD985" s="3" t="s">
        <v>4235</v>
      </c>
      <c r="DG985" s="38"/>
      <c r="DH985" s="38"/>
      <c r="DI985" s="38"/>
      <c r="DJ985" s="38"/>
      <c r="DK985" s="38"/>
      <c r="DL985" s="38"/>
      <c r="DM985" s="68"/>
      <c r="DN985" s="68"/>
      <c r="DO985" s="68"/>
      <c r="DP985" s="68"/>
      <c r="DQ985" s="68"/>
      <c r="DR985" s="68"/>
      <c r="DS985" s="68"/>
      <c r="DT985" s="68"/>
      <c r="DU985" s="68"/>
      <c r="DV985" s="68"/>
      <c r="DW985" s="68"/>
      <c r="DX985" s="68"/>
      <c r="DY985" s="68"/>
      <c r="DZ985" s="68"/>
      <c r="EA985" s="38"/>
      <c r="EB985" s="38"/>
      <c r="EC985" s="38"/>
      <c r="ED985" s="38"/>
      <c r="EE985" s="38"/>
      <c r="EG985" s="38"/>
      <c r="EH985" s="38"/>
      <c r="EI985" s="38"/>
      <c r="EJ985" s="3" t="s">
        <v>4983</v>
      </c>
      <c r="EM985" s="38"/>
      <c r="EN985" s="38"/>
      <c r="EO985" s="38"/>
      <c r="EP985" s="38"/>
      <c r="EQ985" s="38"/>
      <c r="ER985" s="38"/>
      <c r="ES985" s="68"/>
      <c r="ET985" s="68"/>
      <c r="EU985" s="68"/>
      <c r="EV985" s="68"/>
      <c r="EW985" s="68"/>
      <c r="EX985" s="68"/>
      <c r="EY985" s="68"/>
      <c r="EZ985" s="68"/>
      <c r="FA985" s="68"/>
      <c r="FB985" s="68"/>
      <c r="FC985" s="68"/>
      <c r="FD985" s="68"/>
      <c r="FE985" s="68"/>
      <c r="FF985" s="68"/>
      <c r="FG985" s="38"/>
      <c r="FH985" s="38"/>
      <c r="FI985" s="38"/>
      <c r="FJ985" s="38"/>
      <c r="FL985" s="38"/>
      <c r="FM985" s="38"/>
      <c r="FN985" s="38"/>
      <c r="FO985" s="3" t="s">
        <v>4236</v>
      </c>
      <c r="FS985" s="38"/>
      <c r="FT985" s="38"/>
      <c r="FU985" s="38"/>
      <c r="FV985" s="38"/>
      <c r="FW985" s="38"/>
      <c r="FX985" s="38"/>
      <c r="FY985" s="68"/>
      <c r="FZ985" s="68"/>
      <c r="GA985" s="68"/>
      <c r="GB985" s="68"/>
      <c r="GC985" s="68"/>
      <c r="GD985" s="68"/>
      <c r="GE985" s="68"/>
      <c r="GF985" s="68"/>
      <c r="GG985" s="68"/>
      <c r="GH985" s="68"/>
      <c r="GI985" s="68"/>
      <c r="GJ985" s="68"/>
      <c r="GK985" s="68"/>
      <c r="GL985" s="68"/>
      <c r="GM985" s="38"/>
      <c r="GN985" s="38"/>
      <c r="GO985" s="38"/>
      <c r="GP985" s="2"/>
      <c r="GR985" s="38"/>
      <c r="GS985" s="38"/>
      <c r="GT985" s="38"/>
      <c r="GU985" s="38"/>
      <c r="GV985" s="38"/>
      <c r="GW985" s="38"/>
      <c r="GX985" s="38"/>
      <c r="GY985" s="38"/>
      <c r="GZ985" s="38"/>
      <c r="HA985" s="38"/>
      <c r="HB985" s="38"/>
      <c r="HC985" s="38"/>
      <c r="HD985" s="38"/>
      <c r="HE985" s="38"/>
      <c r="HF985" s="38"/>
      <c r="HG985" s="38"/>
      <c r="HH985" s="38"/>
      <c r="HI985" s="38"/>
      <c r="HJ985" s="38"/>
      <c r="HK985" s="38"/>
      <c r="HL985" s="38"/>
      <c r="HM985" s="38"/>
      <c r="HN985" s="38"/>
      <c r="HP985" s="38"/>
      <c r="HQ985" s="38"/>
      <c r="HR985" s="38"/>
      <c r="HS985" s="38"/>
      <c r="HT985" s="38"/>
      <c r="HU985" s="38"/>
      <c r="HV985" s="38"/>
      <c r="HW985" s="38"/>
      <c r="HX985" s="38"/>
      <c r="HY985" s="38"/>
      <c r="HZ985" s="9"/>
      <c r="IA985" s="9"/>
      <c r="IB985" s="9"/>
      <c r="IC985" s="38"/>
      <c r="ID985" s="38"/>
      <c r="IE985" s="38"/>
      <c r="IF985" s="38"/>
      <c r="IG985" s="38"/>
      <c r="IH985" s="38"/>
      <c r="II985" s="68"/>
      <c r="IJ985" s="68"/>
      <c r="IK985" s="68"/>
      <c r="IL985" s="68"/>
      <c r="IM985" s="68"/>
      <c r="IN985" s="68"/>
      <c r="IO985" s="68"/>
      <c r="IP985" s="68"/>
      <c r="IQ985" s="68"/>
      <c r="IR985" s="68"/>
      <c r="IS985" s="68"/>
      <c r="IT985" s="68"/>
      <c r="IU985" s="68"/>
      <c r="IV985" s="68"/>
      <c r="IW985" s="38"/>
      <c r="IX985" s="38"/>
      <c r="IY985" s="38"/>
      <c r="IZ985" s="9"/>
      <c r="JA985" s="9"/>
      <c r="JB985" s="9"/>
      <c r="JC985" s="38"/>
      <c r="JD985" s="38"/>
      <c r="JE985" s="38"/>
      <c r="JF985" s="38"/>
      <c r="JG985" s="38"/>
      <c r="JH985" s="38"/>
      <c r="JI985" s="68"/>
      <c r="JJ985" s="68"/>
      <c r="JK985" s="68"/>
      <c r="JL985" s="68"/>
      <c r="JM985" s="68"/>
      <c r="JN985" s="68"/>
      <c r="JO985" s="68"/>
      <c r="JP985" s="68"/>
      <c r="JQ985" s="68"/>
      <c r="JR985" s="68"/>
      <c r="JS985" s="68"/>
      <c r="JT985" s="68"/>
      <c r="JU985" s="68"/>
      <c r="JV985" s="68"/>
      <c r="JW985" s="38"/>
      <c r="JX985" s="38"/>
      <c r="JY985" s="38"/>
      <c r="KW985" s="9"/>
      <c r="KX985" s="9"/>
      <c r="KY985" s="9"/>
      <c r="KZ985" s="38"/>
      <c r="LA985" s="38"/>
      <c r="LB985" s="38"/>
      <c r="LC985" s="38"/>
      <c r="LD985" s="38"/>
      <c r="LE985" s="68"/>
      <c r="LF985" s="68"/>
      <c r="LG985" s="68"/>
      <c r="LH985" s="68"/>
      <c r="LI985" s="68"/>
      <c r="LJ985" s="68"/>
      <c r="LK985" s="68"/>
      <c r="LL985" s="68"/>
      <c r="LM985" s="68"/>
      <c r="LN985" s="68"/>
      <c r="LO985" s="68"/>
      <c r="LP985" s="68"/>
      <c r="LQ985" s="68"/>
      <c r="LR985" s="38"/>
      <c r="LS985" s="38"/>
      <c r="LT985" s="38"/>
      <c r="LU985" s="9"/>
      <c r="LV985" s="9"/>
      <c r="LW985" s="9"/>
      <c r="LX985" s="38"/>
      <c r="LY985" s="38"/>
      <c r="LZ985" s="38"/>
      <c r="MA985" s="38"/>
      <c r="MB985" s="68"/>
      <c r="MC985" s="68"/>
      <c r="MD985" s="68"/>
      <c r="ME985" s="68"/>
      <c r="MF985" s="68"/>
      <c r="MG985" s="68"/>
      <c r="MH985" s="68"/>
      <c r="MI985" s="68"/>
      <c r="MJ985" s="68"/>
      <c r="MK985" s="68"/>
      <c r="ML985" s="68"/>
      <c r="MM985" s="68"/>
      <c r="MN985" s="38"/>
      <c r="MO985" s="38"/>
      <c r="MP985" s="38"/>
      <c r="MQ985" s="38"/>
      <c r="MR985" s="38"/>
      <c r="MS985" s="9"/>
      <c r="MT985" s="9"/>
      <c r="MU985" s="38"/>
      <c r="MV985" s="38"/>
      <c r="MW985" s="38"/>
      <c r="MX985" s="38"/>
      <c r="MY985" s="38"/>
      <c r="MZ985" s="68"/>
      <c r="NA985" s="68"/>
      <c r="NB985" s="68"/>
      <c r="NC985" s="68"/>
      <c r="ND985" s="68"/>
      <c r="NE985" s="68"/>
      <c r="NF985" s="68"/>
      <c r="NG985" s="68"/>
      <c r="NH985" s="68"/>
      <c r="NI985" s="68"/>
      <c r="NJ985" s="68"/>
      <c r="NK985" s="68"/>
      <c r="NL985" s="68"/>
      <c r="NM985" s="38"/>
      <c r="NN985" s="38"/>
      <c r="NO985" s="38"/>
      <c r="NP985" s="9"/>
      <c r="NQ985" s="9"/>
      <c r="NR985" s="9"/>
      <c r="NS985" s="38"/>
      <c r="NT985" s="38"/>
      <c r="NU985" s="38"/>
      <c r="NV985" s="38"/>
      <c r="NW985" s="38"/>
      <c r="NX985" s="38"/>
      <c r="NY985" s="68"/>
      <c r="NZ985" s="68"/>
      <c r="OA985" s="68"/>
      <c r="OB985" s="68"/>
      <c r="OC985" s="68"/>
      <c r="OD985" s="68"/>
      <c r="OE985" s="68"/>
      <c r="OF985" s="68"/>
      <c r="OG985" s="68"/>
      <c r="OH985" s="68"/>
      <c r="OI985" s="68"/>
      <c r="OJ985" s="68"/>
      <c r="OK985" s="68"/>
      <c r="OL985" s="38"/>
      <c r="OM985" s="38"/>
      <c r="ON985" s="38"/>
      <c r="OO985" s="9"/>
      <c r="OP985" s="9"/>
      <c r="OQ985" s="9"/>
      <c r="OR985" s="38"/>
      <c r="OS985" s="38"/>
      <c r="OT985" s="38"/>
      <c r="OU985" s="38"/>
      <c r="OV985" s="68"/>
      <c r="OW985" s="68"/>
      <c r="OX985" s="68"/>
      <c r="OY985" s="68"/>
      <c r="OZ985" s="68"/>
      <c r="PA985" s="68"/>
      <c r="PB985" s="68"/>
      <c r="PC985" s="68"/>
      <c r="PD985" s="68"/>
      <c r="PE985" s="68"/>
      <c r="PF985" s="68"/>
      <c r="PG985" s="68"/>
      <c r="PH985" s="38"/>
      <c r="PI985" s="38"/>
      <c r="PJ985" s="38"/>
      <c r="PK985" s="38"/>
      <c r="PL985" s="3" t="s">
        <v>646</v>
      </c>
      <c r="PO985" s="38"/>
      <c r="PP985" s="38"/>
      <c r="PQ985" s="38"/>
      <c r="PR985" s="38"/>
      <c r="PS985" s="38"/>
      <c r="PT985" s="68"/>
      <c r="PU985" s="68"/>
      <c r="PV985" s="68"/>
      <c r="PW985" s="68"/>
      <c r="PX985" s="68"/>
      <c r="PY985" s="68"/>
      <c r="PZ985" s="68"/>
      <c r="QA985" s="68"/>
      <c r="QB985" s="68"/>
      <c r="QC985" s="68"/>
      <c r="QD985" s="68"/>
      <c r="QE985" s="68"/>
      <c r="QF985" s="68"/>
      <c r="QG985" s="38"/>
      <c r="QH985" s="38"/>
      <c r="QI985" s="38"/>
      <c r="QJ985" s="38"/>
      <c r="QK985" s="9"/>
      <c r="QL985" s="9"/>
      <c r="QM985" s="9"/>
      <c r="QN985" s="38"/>
      <c r="QO985" s="38"/>
      <c r="QP985" s="38"/>
      <c r="QQ985" s="38"/>
      <c r="QR985" s="38"/>
      <c r="QS985" s="38"/>
      <c r="QT985" s="68"/>
      <c r="QU985" s="68"/>
      <c r="QV985" s="68"/>
      <c r="QW985" s="68"/>
      <c r="QX985" s="68"/>
      <c r="QY985" s="68"/>
      <c r="QZ985" s="68"/>
      <c r="RA985" s="68"/>
      <c r="RB985" s="68"/>
      <c r="RC985" s="68"/>
      <c r="RD985" s="68"/>
      <c r="RE985" s="68"/>
      <c r="RF985" s="68"/>
      <c r="RG985" s="68"/>
      <c r="RH985" s="68"/>
      <c r="RI985" s="38"/>
      <c r="RJ985" s="38"/>
      <c r="RK985" s="38"/>
      <c r="RL985" s="38"/>
      <c r="RM985" s="9"/>
      <c r="RN985" s="9"/>
      <c r="RO985" s="9"/>
      <c r="RP985" s="38"/>
      <c r="RQ985" s="38"/>
      <c r="RR985" s="38"/>
      <c r="RS985" s="38"/>
      <c r="RT985" s="68"/>
      <c r="RU985" s="68"/>
      <c r="RV985" s="68"/>
      <c r="RW985" s="68"/>
      <c r="RX985" s="68"/>
      <c r="RY985" s="68"/>
      <c r="RZ985" s="68"/>
      <c r="SA985" s="68"/>
      <c r="SB985" s="68"/>
      <c r="SC985" s="68"/>
      <c r="SD985" s="68"/>
      <c r="SE985" s="68"/>
      <c r="SF985" s="38"/>
      <c r="SG985" s="38"/>
      <c r="SH985" s="38"/>
      <c r="SI985" s="9"/>
      <c r="SJ985" s="9"/>
      <c r="SK985" s="9"/>
      <c r="SL985" s="38"/>
      <c r="SM985" s="38"/>
      <c r="SN985" s="38"/>
      <c r="SO985" s="38"/>
      <c r="SP985" s="68"/>
      <c r="SQ985" s="68"/>
      <c r="SR985" s="68"/>
      <c r="SS985" s="68"/>
      <c r="ST985" s="68"/>
      <c r="SU985" s="68"/>
      <c r="SV985" s="68"/>
      <c r="SW985" s="68"/>
      <c r="SX985" s="68"/>
      <c r="SY985" s="68"/>
      <c r="SZ985" s="68"/>
      <c r="TA985" s="68"/>
      <c r="TB985" s="38"/>
      <c r="TC985" s="38"/>
      <c r="TD985" s="38"/>
      <c r="TE985" s="9"/>
      <c r="TF985" s="9"/>
      <c r="TG985" s="9"/>
      <c r="TN985" s="68"/>
      <c r="TO985" s="68"/>
      <c r="TP985" s="68"/>
      <c r="TQ985" s="68"/>
      <c r="TR985" s="68"/>
      <c r="TS985" s="68"/>
      <c r="TT985" s="68"/>
      <c r="TU985" s="68"/>
      <c r="TV985" s="68"/>
      <c r="TW985" s="68"/>
      <c r="TX985" s="68"/>
      <c r="TY985" s="68"/>
      <c r="TZ985" s="68"/>
      <c r="UA985" s="68"/>
      <c r="UK985" s="68"/>
      <c r="UL985" s="68"/>
      <c r="UM985" s="68"/>
      <c r="UN985" s="68"/>
      <c r="UO985" s="68"/>
      <c r="UP985" s="68"/>
      <c r="UQ985" s="68"/>
      <c r="UR985" s="68"/>
      <c r="US985" s="68"/>
      <c r="UT985" s="68"/>
      <c r="UU985" s="68"/>
      <c r="UV985" s="68"/>
      <c r="VO985" s="109"/>
      <c r="VT985" s="108"/>
      <c r="WX985" s="108"/>
      <c r="WZ985" s="108"/>
      <c r="XA985" s="108"/>
      <c r="XB985" s="108"/>
      <c r="XC985" s="108"/>
      <c r="XD985" s="108"/>
      <c r="XE985" s="108"/>
      <c r="XF985" s="108"/>
      <c r="XG985" s="108"/>
      <c r="XH985" s="108"/>
      <c r="XI985" s="108"/>
      <c r="XJ985" s="108"/>
      <c r="XK985"/>
      <c r="XV985"/>
      <c r="XW985" s="6" t="s">
        <v>1533</v>
      </c>
      <c r="YJ985" s="3" t="s">
        <v>1535</v>
      </c>
    </row>
    <row r="986" spans="1:686" ht="33" hidden="1" customHeight="1" x14ac:dyDescent="0.2">
      <c r="F986" s="4" t="s">
        <v>2858</v>
      </c>
      <c r="K986" s="6">
        <v>23</v>
      </c>
      <c r="M986" s="3" t="s">
        <v>2189</v>
      </c>
      <c r="P986" s="3">
        <v>2</v>
      </c>
      <c r="Q986" s="3" t="s">
        <v>2379</v>
      </c>
      <c r="S986" s="3" t="s">
        <v>807</v>
      </c>
      <c r="T986" s="3" t="s">
        <v>1072</v>
      </c>
      <c r="W986" s="3" t="s">
        <v>2108</v>
      </c>
      <c r="X986" s="3"/>
      <c r="Y986" s="3" t="s">
        <v>2229</v>
      </c>
      <c r="Z986" s="3" t="s">
        <v>2166</v>
      </c>
      <c r="AA986" s="3" t="s">
        <v>2245</v>
      </c>
      <c r="AB986" s="6" t="s">
        <v>1837</v>
      </c>
      <c r="AC986" s="6" t="s">
        <v>145</v>
      </c>
      <c r="AL986"/>
      <c r="AO986"/>
      <c r="AP986"/>
      <c r="AQ986"/>
      <c r="AR986" s="28" t="s">
        <v>2815</v>
      </c>
      <c r="AS986" s="28"/>
      <c r="AT986" s="28">
        <v>170</v>
      </c>
      <c r="AU986" s="28">
        <v>170</v>
      </c>
      <c r="AV986" s="28">
        <v>0</v>
      </c>
      <c r="AW986" s="28" t="s">
        <v>2851</v>
      </c>
      <c r="AX986" s="28" t="s">
        <v>2851</v>
      </c>
      <c r="AY986" s="228"/>
      <c r="AZ986" s="28" t="s">
        <v>557</v>
      </c>
      <c r="BA986" s="28" t="s">
        <v>542</v>
      </c>
      <c r="BB986" s="28" t="s">
        <v>542</v>
      </c>
      <c r="BC986" s="28" t="s">
        <v>542</v>
      </c>
      <c r="BH986" s="28" t="s">
        <v>4232</v>
      </c>
      <c r="BI986" s="28" t="s">
        <v>1529</v>
      </c>
      <c r="BK986" s="112" t="s">
        <v>4247</v>
      </c>
      <c r="BL986" s="28" t="s">
        <v>448</v>
      </c>
      <c r="BM986" s="28" t="s">
        <v>448</v>
      </c>
      <c r="BN986" s="28" t="s">
        <v>448</v>
      </c>
      <c r="BO986" s="28" t="s">
        <v>448</v>
      </c>
      <c r="BR986" s="227" t="s">
        <v>1300</v>
      </c>
      <c r="BS986" s="227" t="str">
        <f t="shared" si="34"/>
        <v xml:space="preserve">  EDI-3-BD    EDI-3-DT BMI EDI-3-B        </v>
      </c>
      <c r="BT986" s="28" t="s">
        <v>4251</v>
      </c>
      <c r="EJ986" s="6" t="s">
        <v>4248</v>
      </c>
      <c r="EK986" s="6"/>
      <c r="GP986" s="2"/>
      <c r="HO986" s="3" t="s">
        <v>542</v>
      </c>
      <c r="LU986" s="3" t="s">
        <v>4249</v>
      </c>
      <c r="MS986" s="3" t="s">
        <v>4104</v>
      </c>
      <c r="NP986" s="3" t="s">
        <v>4250</v>
      </c>
      <c r="VF986"/>
      <c r="VG986"/>
      <c r="VH986"/>
      <c r="VI986"/>
      <c r="VJ986"/>
      <c r="VO986" s="109"/>
      <c r="VQ986" s="3" t="s">
        <v>2189</v>
      </c>
      <c r="VR986" s="3" t="s">
        <v>2189</v>
      </c>
      <c r="VT986" s="108"/>
      <c r="WX986" s="108"/>
      <c r="WZ986" s="108"/>
      <c r="XA986" s="108"/>
      <c r="XB986" s="108"/>
      <c r="XC986" s="108"/>
      <c r="XD986" s="108"/>
      <c r="XE986" s="108"/>
      <c r="XF986" s="108"/>
      <c r="XG986" s="108"/>
      <c r="XH986" s="108"/>
      <c r="XI986" s="108"/>
      <c r="XJ986" s="108"/>
      <c r="XK986"/>
      <c r="XL986" s="3" t="s">
        <v>801</v>
      </c>
      <c r="XM986" s="6" t="s">
        <v>801</v>
      </c>
      <c r="XV986"/>
      <c r="YB986" s="3" t="s">
        <v>801</v>
      </c>
      <c r="YC986" s="3" t="s">
        <v>2067</v>
      </c>
      <c r="YD986" s="3" t="s">
        <v>2068</v>
      </c>
      <c r="YI986" s="3" t="s">
        <v>778</v>
      </c>
      <c r="YJ986" s="3" t="s">
        <v>1042</v>
      </c>
      <c r="YL986" s="3" t="s">
        <v>988</v>
      </c>
      <c r="YM986" s="3" t="s">
        <v>777</v>
      </c>
      <c r="YP986" s="3" t="s">
        <v>777</v>
      </c>
      <c r="YQ986" s="3" t="s">
        <v>3899</v>
      </c>
      <c r="YR986" s="3" t="s">
        <v>3901</v>
      </c>
      <c r="YU986" s="3" t="s">
        <v>4101</v>
      </c>
      <c r="YV986" s="3" t="s">
        <v>777</v>
      </c>
      <c r="YX986" s="3" t="s">
        <v>2392</v>
      </c>
      <c r="YY986" s="3" t="s">
        <v>2108</v>
      </c>
      <c r="YZ986" s="3" t="s">
        <v>49</v>
      </c>
      <c r="ZA986" s="6" t="s">
        <v>1837</v>
      </c>
      <c r="ZC986" s="6" t="s">
        <v>1944</v>
      </c>
      <c r="ZH986" s="13" t="s">
        <v>1302</v>
      </c>
      <c r="ZI986" s="3" t="s">
        <v>1303</v>
      </c>
      <c r="ZJ986" s="3" t="s">
        <v>1304</v>
      </c>
    </row>
    <row r="987" spans="1:686" ht="33" hidden="1" customHeight="1" x14ac:dyDescent="0.2">
      <c r="K987" s="6">
        <v>23</v>
      </c>
      <c r="T987" s="3" t="s">
        <v>1071</v>
      </c>
      <c r="AL987"/>
      <c r="AO987"/>
      <c r="AP987"/>
      <c r="AQ987"/>
      <c r="BH987" s="28" t="s">
        <v>4232</v>
      </c>
      <c r="BI987" s="28" t="s">
        <v>1529</v>
      </c>
      <c r="BK987" s="112" t="s">
        <v>4247</v>
      </c>
      <c r="BL987" s="28" t="s">
        <v>448</v>
      </c>
      <c r="BM987" s="28" t="s">
        <v>448</v>
      </c>
      <c r="BN987" s="28" t="s">
        <v>448</v>
      </c>
      <c r="BO987" s="28" t="s">
        <v>448</v>
      </c>
      <c r="BS987" s="227" t="str">
        <f t="shared" si="34"/>
        <v xml:space="preserve">  EDI-3-BD    EDI-3-DT BMI EDI-3-B        </v>
      </c>
      <c r="BT987" s="28" t="s">
        <v>4251</v>
      </c>
      <c r="EJ987" s="6" t="s">
        <v>4248</v>
      </c>
      <c r="EK987" s="6"/>
      <c r="GP987" s="2"/>
      <c r="LU987" s="3" t="s">
        <v>4249</v>
      </c>
      <c r="MS987" s="3" t="s">
        <v>4104</v>
      </c>
      <c r="NP987" s="3" t="s">
        <v>4250</v>
      </c>
      <c r="VF987"/>
      <c r="VG987"/>
      <c r="VH987"/>
      <c r="VI987"/>
      <c r="VJ987"/>
      <c r="VO987" s="109"/>
      <c r="VT987" s="108"/>
      <c r="WX987" s="108"/>
      <c r="WZ987" s="108"/>
      <c r="XA987" s="108"/>
      <c r="XB987" s="108"/>
      <c r="XC987" s="108"/>
      <c r="XD987" s="108"/>
      <c r="XE987" s="108"/>
      <c r="XF987" s="108"/>
      <c r="XG987" s="108"/>
      <c r="XH987" s="108"/>
      <c r="XI987" s="108"/>
      <c r="XJ987" s="108"/>
      <c r="XK987"/>
      <c r="XL987" s="3" t="s">
        <v>1809</v>
      </c>
      <c r="XV987"/>
      <c r="YB987" s="3" t="s">
        <v>1013</v>
      </c>
      <c r="YJ987" s="3" t="s">
        <v>1042</v>
      </c>
    </row>
    <row r="988" spans="1:686" ht="33" hidden="1" customHeight="1" x14ac:dyDescent="0.2">
      <c r="A988" s="6"/>
      <c r="B988" s="6"/>
      <c r="C988" s="6"/>
      <c r="D988" s="6"/>
      <c r="E988" s="6"/>
      <c r="F988" s="4" t="s">
        <v>1684</v>
      </c>
      <c r="G988" s="85"/>
      <c r="H988" s="85"/>
      <c r="I988" s="85"/>
      <c r="K988" s="6">
        <v>28</v>
      </c>
      <c r="M988" s="6" t="s">
        <v>780</v>
      </c>
      <c r="N988" s="6"/>
      <c r="O988" s="6"/>
      <c r="P988" s="6">
        <v>2</v>
      </c>
      <c r="Q988" s="10"/>
      <c r="R988" s="6"/>
      <c r="S988" s="6" t="s">
        <v>371</v>
      </c>
      <c r="T988" s="6" t="s">
        <v>1278</v>
      </c>
      <c r="V988" s="6"/>
      <c r="W988" s="6"/>
      <c r="X988" s="10"/>
      <c r="Y988" s="6"/>
      <c r="Z988" s="6"/>
      <c r="AA988" s="6"/>
      <c r="AD988" s="6"/>
      <c r="AE988" s="6"/>
      <c r="AF988" s="6"/>
      <c r="AH988" s="6"/>
      <c r="AI988" s="6"/>
      <c r="AJ988" s="6"/>
      <c r="AK988" s="6"/>
      <c r="AL988" s="6"/>
      <c r="AM988" s="10"/>
      <c r="AN988" s="6"/>
      <c r="AO988" s="98"/>
      <c r="AP988" s="98"/>
      <c r="AQ988" s="98"/>
      <c r="AR988" s="10"/>
      <c r="AS988" s="10"/>
      <c r="AT988" s="10"/>
      <c r="AU988" s="10"/>
      <c r="AV988" s="10"/>
      <c r="AW988" s="10"/>
      <c r="AX988" s="10"/>
      <c r="AY988" s="265"/>
      <c r="AZ988" s="98" t="s">
        <v>542</v>
      </c>
      <c r="BA988" s="98" t="s">
        <v>542</v>
      </c>
      <c r="BB988" s="98" t="s">
        <v>542</v>
      </c>
      <c r="BC988" s="98" t="s">
        <v>542</v>
      </c>
      <c r="BD988" s="98"/>
      <c r="BE988" s="98"/>
      <c r="BF988" s="98"/>
      <c r="BG988" s="98"/>
      <c r="BH988" s="28" t="s">
        <v>4232</v>
      </c>
      <c r="BI988" s="28" t="s">
        <v>1529</v>
      </c>
      <c r="BK988" s="28" t="s">
        <v>1529</v>
      </c>
      <c r="BR988" s="242" t="s">
        <v>1311</v>
      </c>
      <c r="BS988" s="227" t="str">
        <f t="shared" si="34"/>
        <v xml:space="preserve">                </v>
      </c>
      <c r="BT988" s="28" t="s">
        <v>4238</v>
      </c>
      <c r="CG988" s="243"/>
      <c r="CH988" s="243"/>
      <c r="CI988" s="243"/>
      <c r="DD988" s="6"/>
      <c r="DE988" s="6"/>
      <c r="DF988" s="6"/>
      <c r="GP988" s="2"/>
      <c r="HO988" s="6" t="s">
        <v>542</v>
      </c>
      <c r="VF988"/>
      <c r="VG988"/>
      <c r="VH988"/>
      <c r="VI988"/>
      <c r="VJ988"/>
      <c r="VO988" s="109"/>
      <c r="VQ988" s="6" t="s">
        <v>780</v>
      </c>
      <c r="VR988" s="6" t="s">
        <v>780</v>
      </c>
      <c r="VS988" s="6"/>
      <c r="VT988" s="108"/>
      <c r="VV988" s="5"/>
      <c r="VW988" s="5"/>
      <c r="VX988" s="6"/>
      <c r="VZ988" s="6"/>
      <c r="WA988" s="6"/>
      <c r="WC988" s="6"/>
      <c r="WD988" s="6"/>
      <c r="WE988" s="6"/>
      <c r="WF988" s="6"/>
      <c r="WG988" s="5"/>
      <c r="WH988" s="5"/>
      <c r="WI988" s="5"/>
      <c r="WJ988" s="5"/>
      <c r="WK988" s="5"/>
      <c r="WL988" s="5"/>
      <c r="WM988" s="5"/>
      <c r="WN988" s="5"/>
      <c r="WO988" s="5"/>
      <c r="WQ988" s="6"/>
      <c r="WR988" s="6"/>
      <c r="WS988" s="6"/>
      <c r="WT988" s="6"/>
      <c r="WU988" s="6"/>
      <c r="WV988" s="5"/>
      <c r="WW988" s="6"/>
      <c r="WX988" s="108"/>
      <c r="WZ988" s="108"/>
      <c r="XA988" s="108"/>
      <c r="XB988" s="108"/>
      <c r="XC988" s="108"/>
      <c r="XD988" s="108"/>
      <c r="XE988" s="108"/>
      <c r="XF988" s="108"/>
      <c r="XG988" s="108"/>
      <c r="XH988" s="108"/>
      <c r="XI988" s="108"/>
      <c r="XJ988" s="108"/>
      <c r="XK988" s="6"/>
      <c r="XL988" s="3" t="s">
        <v>1416</v>
      </c>
      <c r="XM988" s="10"/>
      <c r="XN988" s="10"/>
      <c r="XO988" s="10"/>
      <c r="XP988" s="10"/>
      <c r="XS988" s="10"/>
      <c r="XT988" s="10"/>
      <c r="XU988" s="6"/>
      <c r="XV988" s="6"/>
      <c r="XW988" s="10"/>
      <c r="XX988" s="6"/>
      <c r="XY988" s="9" t="s">
        <v>1277</v>
      </c>
      <c r="XZ988" s="10"/>
      <c r="YA988" s="10"/>
      <c r="YB988" s="3" t="s">
        <v>1277</v>
      </c>
      <c r="YH988" s="10"/>
      <c r="YI988" s="3" t="s">
        <v>787</v>
      </c>
      <c r="YJ988" s="6" t="s">
        <v>1045</v>
      </c>
      <c r="YK988" s="6"/>
      <c r="YL988" s="6" t="s">
        <v>814</v>
      </c>
      <c r="YM988" s="6" t="s">
        <v>777</v>
      </c>
      <c r="YN988" s="6"/>
      <c r="YO988" s="6" t="s">
        <v>777</v>
      </c>
      <c r="YP988" s="6"/>
      <c r="YQ988" s="6" t="s">
        <v>3899</v>
      </c>
      <c r="YR988" s="6" t="s">
        <v>777</v>
      </c>
      <c r="YT988" s="6"/>
      <c r="YU988" s="6" t="s">
        <v>4097</v>
      </c>
      <c r="YV988" s="6" t="s">
        <v>1457</v>
      </c>
      <c r="YX988" s="6"/>
      <c r="YY988" s="6"/>
      <c r="YZ988" s="6"/>
      <c r="ZB988" s="6" t="s">
        <v>817</v>
      </c>
      <c r="ZD988" s="25" t="s">
        <v>1637</v>
      </c>
      <c r="ZF988" s="25"/>
      <c r="ZH988" s="6" t="s">
        <v>1311</v>
      </c>
      <c r="ZI988" s="6" t="s">
        <v>542</v>
      </c>
      <c r="ZJ988" s="6" t="s">
        <v>542</v>
      </c>
    </row>
    <row r="989" spans="1:686" ht="33" hidden="1" customHeight="1" x14ac:dyDescent="0.2">
      <c r="A989" s="6"/>
      <c r="B989" s="6"/>
      <c r="C989" s="6"/>
      <c r="D989" s="6"/>
      <c r="E989" s="6"/>
      <c r="G989" s="85"/>
      <c r="H989" s="85"/>
      <c r="I989" s="85"/>
      <c r="K989" s="6">
        <v>28</v>
      </c>
      <c r="M989" s="6"/>
      <c r="N989" s="6"/>
      <c r="O989" s="6"/>
      <c r="P989" s="6"/>
      <c r="Q989" s="10"/>
      <c r="R989" s="6"/>
      <c r="S989" s="6"/>
      <c r="T989" s="3" t="s">
        <v>1013</v>
      </c>
      <c r="V989" s="6"/>
      <c r="W989" s="6"/>
      <c r="X989" s="10"/>
      <c r="Y989" s="6"/>
      <c r="Z989" s="6"/>
      <c r="AA989" s="6"/>
      <c r="AD989" s="6"/>
      <c r="AE989" s="6"/>
      <c r="AF989" s="6"/>
      <c r="AH989" s="6"/>
      <c r="AI989" s="6"/>
      <c r="AJ989" s="6"/>
      <c r="AK989" s="6"/>
      <c r="AL989" s="6"/>
      <c r="AM989" s="10"/>
      <c r="AN989" s="6"/>
      <c r="AO989" s="98"/>
      <c r="AP989" s="98"/>
      <c r="AQ989" s="98"/>
      <c r="AR989" s="10"/>
      <c r="AS989" s="10"/>
      <c r="AT989" s="10"/>
      <c r="AU989" s="10"/>
      <c r="AV989" s="10"/>
      <c r="AW989" s="10"/>
      <c r="AX989" s="10"/>
      <c r="AY989" s="265"/>
      <c r="AZ989" s="98"/>
      <c r="BA989" s="98"/>
      <c r="BB989" s="98"/>
      <c r="BC989" s="98"/>
      <c r="BD989" s="98"/>
      <c r="BE989" s="98"/>
      <c r="BF989" s="98"/>
      <c r="BG989" s="98"/>
      <c r="BH989" s="28" t="s">
        <v>4232</v>
      </c>
      <c r="BI989" s="28" t="s">
        <v>1529</v>
      </c>
      <c r="BK989" s="28" t="s">
        <v>1529</v>
      </c>
      <c r="BR989" s="242"/>
      <c r="BS989" s="227" t="str">
        <f t="shared" si="34"/>
        <v xml:space="preserve">                </v>
      </c>
      <c r="BT989" s="28" t="s">
        <v>4238</v>
      </c>
      <c r="CG989" s="243"/>
      <c r="CH989" s="243"/>
      <c r="CI989" s="243"/>
      <c r="GP989" s="2"/>
      <c r="HO989" s="6"/>
      <c r="VF989"/>
      <c r="VG989"/>
      <c r="VH989"/>
      <c r="VI989"/>
      <c r="VJ989"/>
      <c r="VO989" s="109"/>
      <c r="VQ989" s="6"/>
      <c r="VR989" s="6"/>
      <c r="VS989" s="6"/>
      <c r="VT989" s="108"/>
      <c r="VV989" s="5"/>
      <c r="VW989" s="5"/>
      <c r="VX989" s="6"/>
      <c r="VZ989" s="6"/>
      <c r="WA989" s="6"/>
      <c r="WC989" s="6"/>
      <c r="WD989" s="6"/>
      <c r="WE989" s="6"/>
      <c r="WF989" s="6"/>
      <c r="WG989" s="5"/>
      <c r="WH989" s="5"/>
      <c r="WI989" s="5"/>
      <c r="WJ989" s="5"/>
      <c r="WK989" s="5"/>
      <c r="WL989" s="5"/>
      <c r="WM989" s="5"/>
      <c r="WN989" s="5"/>
      <c r="WO989" s="5"/>
      <c r="WQ989" s="6"/>
      <c r="WR989" s="6"/>
      <c r="WS989" s="6"/>
      <c r="WT989" s="6"/>
      <c r="WU989" s="6"/>
      <c r="WV989" s="5"/>
      <c r="WW989" s="6"/>
      <c r="WX989" s="108"/>
      <c r="WZ989" s="108"/>
      <c r="XA989" s="108"/>
      <c r="XB989" s="108"/>
      <c r="XC989" s="108"/>
      <c r="XD989" s="108"/>
      <c r="XE989" s="108"/>
      <c r="XF989" s="108"/>
      <c r="XG989" s="108"/>
      <c r="XH989" s="108"/>
      <c r="XI989" s="108"/>
      <c r="XJ989" s="108"/>
      <c r="XK989" s="6"/>
      <c r="XL989" s="3" t="s">
        <v>1013</v>
      </c>
      <c r="XM989" s="10"/>
      <c r="XN989" s="10"/>
      <c r="XO989" s="10"/>
      <c r="XP989" s="10"/>
      <c r="XQ989" s="10"/>
      <c r="XS989" s="10"/>
      <c r="XT989" s="10"/>
      <c r="XU989" s="6"/>
      <c r="XV989" s="6"/>
      <c r="XW989" s="10"/>
      <c r="XX989" s="6"/>
      <c r="XY989" s="9" t="s">
        <v>1013</v>
      </c>
      <c r="XZ989" s="10"/>
      <c r="YA989" s="10"/>
      <c r="YB989" s="3" t="s">
        <v>1013</v>
      </c>
      <c r="YH989" s="10"/>
      <c r="YJ989" s="6" t="s">
        <v>1045</v>
      </c>
      <c r="YK989" s="6"/>
      <c r="YL989" s="6"/>
      <c r="YM989" s="6"/>
      <c r="YN989" s="6"/>
      <c r="YO989" s="6"/>
      <c r="YP989" s="6"/>
      <c r="YQ989" s="6"/>
      <c r="YR989" s="6"/>
      <c r="YT989" s="6"/>
      <c r="YU989" s="6"/>
      <c r="YV989" s="6"/>
      <c r="YX989" s="6"/>
      <c r="YY989" s="6"/>
      <c r="YZ989" s="6"/>
      <c r="ZB989" s="6"/>
      <c r="ZD989" s="25"/>
      <c r="ZF989" s="25"/>
      <c r="ZH989" s="6"/>
      <c r="ZI989" s="6"/>
      <c r="ZJ989" s="6"/>
    </row>
    <row r="990" spans="1:686" ht="33" hidden="1" customHeight="1" x14ac:dyDescent="0.2">
      <c r="F990" s="4" t="s">
        <v>1685</v>
      </c>
      <c r="J990" s="80" t="s">
        <v>5588</v>
      </c>
      <c r="K990" s="6">
        <v>29</v>
      </c>
      <c r="M990" s="3" t="s">
        <v>927</v>
      </c>
      <c r="P990" s="3">
        <v>2</v>
      </c>
      <c r="S990" s="3" t="s">
        <v>75</v>
      </c>
      <c r="T990" s="3" t="s">
        <v>1036</v>
      </c>
      <c r="U990" s="3" t="s">
        <v>191</v>
      </c>
      <c r="V990" s="3" t="s">
        <v>192</v>
      </c>
      <c r="AL990"/>
      <c r="AO990"/>
      <c r="AP990"/>
      <c r="AQ990"/>
      <c r="AZ990" s="28" t="s">
        <v>615</v>
      </c>
      <c r="BA990" s="28" t="s">
        <v>542</v>
      </c>
      <c r="BB990" s="28" t="s">
        <v>542</v>
      </c>
      <c r="BC990" s="28" t="s">
        <v>542</v>
      </c>
      <c r="BD990" s="28" t="s">
        <v>53</v>
      </c>
      <c r="BE990" s="28" t="s">
        <v>10</v>
      </c>
      <c r="BF990" s="28" t="s">
        <v>195</v>
      </c>
      <c r="BG990" s="28" t="s">
        <v>29</v>
      </c>
      <c r="BH990" s="28" t="s">
        <v>4232</v>
      </c>
      <c r="BI990" s="28" t="s">
        <v>1529</v>
      </c>
      <c r="BK990" s="28" t="s">
        <v>1529</v>
      </c>
      <c r="BL990" s="28">
        <v>4</v>
      </c>
      <c r="BM990" s="28" t="s">
        <v>448</v>
      </c>
      <c r="BN990" s="28" t="s">
        <v>448</v>
      </c>
      <c r="BO990" s="28" t="s">
        <v>448</v>
      </c>
      <c r="BR990" s="227" t="s">
        <v>193</v>
      </c>
      <c r="BS990" s="227" t="str">
        <f t="shared" si="34"/>
        <v xml:space="preserve"> DRES BIAQ, SBPS EDE-Q-WC EDE-Q-SC        BDI-II  RSE  </v>
      </c>
      <c r="BT990" s="28" t="s">
        <v>4240</v>
      </c>
      <c r="CJ990" s="118" t="s">
        <v>5588</v>
      </c>
      <c r="EJ990" s="3" t="s">
        <v>4239</v>
      </c>
      <c r="FO990" s="3" t="s">
        <v>4160</v>
      </c>
      <c r="GP990" s="2"/>
      <c r="HO990" s="3" t="s">
        <v>542</v>
      </c>
      <c r="HZ990" s="3" t="s">
        <v>4125</v>
      </c>
      <c r="IZ990" s="3" t="s">
        <v>4124</v>
      </c>
      <c r="RM990" s="3" t="s">
        <v>618</v>
      </c>
      <c r="TE990" s="3" t="s">
        <v>574</v>
      </c>
      <c r="VF990"/>
      <c r="VG990"/>
      <c r="VH990"/>
      <c r="VI990"/>
      <c r="VJ990"/>
      <c r="VO990" s="109"/>
      <c r="VQ990" s="3" t="s">
        <v>927</v>
      </c>
      <c r="VR990" s="3" t="s">
        <v>927</v>
      </c>
      <c r="VT990" s="108"/>
      <c r="WX990" s="108"/>
      <c r="WZ990" s="108"/>
      <c r="XA990" s="108"/>
      <c r="XB990" s="108"/>
      <c r="XC990" s="108"/>
      <c r="XD990" s="108"/>
      <c r="XE990" s="108"/>
      <c r="XF990" s="108"/>
      <c r="XG990" s="108"/>
      <c r="XH990" s="108"/>
      <c r="XI990" s="108"/>
      <c r="XJ990" s="108"/>
      <c r="XK990" s="3" t="s">
        <v>194</v>
      </c>
      <c r="XL990" s="3" t="s">
        <v>1412</v>
      </c>
      <c r="XQ990" s="10"/>
      <c r="XV990"/>
      <c r="XX990" s="3" t="s">
        <v>797</v>
      </c>
      <c r="XY990" s="3" t="s">
        <v>1496</v>
      </c>
      <c r="YB990" s="3" t="s">
        <v>797</v>
      </c>
      <c r="YI990" s="3" t="s">
        <v>786</v>
      </c>
      <c r="YJ990" s="3" t="s">
        <v>190</v>
      </c>
      <c r="YL990" s="3" t="s">
        <v>4970</v>
      </c>
      <c r="YM990" s="3" t="s">
        <v>537</v>
      </c>
      <c r="YO990" s="3" t="s">
        <v>776</v>
      </c>
      <c r="YQ990" s="3" t="s">
        <v>3899</v>
      </c>
      <c r="YR990" s="3" t="s">
        <v>537</v>
      </c>
      <c r="YS990" s="3" t="s">
        <v>191</v>
      </c>
      <c r="YT990" s="3" t="s">
        <v>192</v>
      </c>
      <c r="YU990" s="3" t="s">
        <v>4098</v>
      </c>
      <c r="YV990" s="3" t="s">
        <v>537</v>
      </c>
      <c r="ZB990" s="3" t="s">
        <v>145</v>
      </c>
      <c r="ZD990" s="24" t="s">
        <v>1638</v>
      </c>
      <c r="ZH990" s="13" t="s">
        <v>624</v>
      </c>
      <c r="ZI990" s="3" t="s">
        <v>616</v>
      </c>
      <c r="ZJ990" s="3" t="s">
        <v>623</v>
      </c>
    </row>
    <row r="991" spans="1:686" ht="33" hidden="1" customHeight="1" x14ac:dyDescent="0.2">
      <c r="K991" s="6">
        <v>29</v>
      </c>
      <c r="T991" s="3" t="s">
        <v>1037</v>
      </c>
      <c r="AL991"/>
      <c r="AO991"/>
      <c r="AP991"/>
      <c r="AQ991"/>
      <c r="BH991" s="28" t="s">
        <v>4232</v>
      </c>
      <c r="BI991" s="28" t="s">
        <v>1529</v>
      </c>
      <c r="BK991" s="28" t="s">
        <v>1529</v>
      </c>
      <c r="BL991" s="28">
        <v>4</v>
      </c>
      <c r="BM991" s="28" t="s">
        <v>448</v>
      </c>
      <c r="BN991" s="28" t="s">
        <v>448</v>
      </c>
      <c r="BO991" s="28" t="s">
        <v>448</v>
      </c>
      <c r="BS991" s="227" t="str">
        <f t="shared" si="34"/>
        <v xml:space="preserve"> DRES BIAQ, SBPS EDE-Q-WC EDE-Q-SC        BDI-II  RSE  </v>
      </c>
      <c r="BT991" s="28" t="s">
        <v>4240</v>
      </c>
      <c r="EJ991" s="3" t="s">
        <v>4239</v>
      </c>
      <c r="FO991" s="3" t="s">
        <v>4160</v>
      </c>
      <c r="GP991" s="2"/>
      <c r="HZ991" s="3" t="s">
        <v>4125</v>
      </c>
      <c r="IZ991" s="3" t="s">
        <v>4124</v>
      </c>
      <c r="RM991" s="3" t="s">
        <v>618</v>
      </c>
      <c r="TE991" s="3" t="s">
        <v>574</v>
      </c>
      <c r="VF991"/>
      <c r="VG991"/>
      <c r="VH991"/>
      <c r="VI991"/>
      <c r="VJ991"/>
      <c r="VO991" s="109"/>
      <c r="VT991" s="108"/>
      <c r="WX991" s="108"/>
      <c r="WZ991" s="108"/>
      <c r="XA991" s="108"/>
      <c r="XB991" s="108"/>
      <c r="XC991" s="108"/>
      <c r="XD991" s="108"/>
      <c r="XE991" s="108"/>
      <c r="XF991" s="108"/>
      <c r="XG991" s="108"/>
      <c r="XH991" s="108"/>
      <c r="XI991" s="108"/>
      <c r="XJ991" s="108"/>
      <c r="XK991"/>
      <c r="XL991" s="3" t="s">
        <v>1013</v>
      </c>
      <c r="XV991"/>
      <c r="XY991" s="3" t="s">
        <v>1497</v>
      </c>
      <c r="YB991" s="3" t="s">
        <v>1013</v>
      </c>
      <c r="YJ991" s="3" t="s">
        <v>190</v>
      </c>
    </row>
    <row r="992" spans="1:686" ht="33" hidden="1" customHeight="1" x14ac:dyDescent="0.2">
      <c r="F992" s="4" t="s">
        <v>2859</v>
      </c>
      <c r="K992" s="6" t="s">
        <v>2785</v>
      </c>
      <c r="M992" s="3" t="s">
        <v>2789</v>
      </c>
      <c r="AL992"/>
      <c r="AO992"/>
      <c r="AP992"/>
      <c r="AQ992"/>
      <c r="AR992" s="98" t="s">
        <v>2762</v>
      </c>
      <c r="BH992" s="28" t="s">
        <v>4232</v>
      </c>
      <c r="BI992" s="28" t="s">
        <v>1529</v>
      </c>
      <c r="BK992" s="28" t="s">
        <v>1529</v>
      </c>
      <c r="BL992" s="28" t="s">
        <v>448</v>
      </c>
      <c r="BM992" s="28" t="s">
        <v>448</v>
      </c>
      <c r="BN992" s="28" t="s">
        <v>448</v>
      </c>
      <c r="BO992" s="28" t="s">
        <v>448</v>
      </c>
      <c r="BS992" s="227" t="str">
        <f t="shared" si="34"/>
        <v xml:space="preserve">EAT            CES-D    </v>
      </c>
      <c r="BT992" s="28" t="s">
        <v>4253</v>
      </c>
      <c r="DD992" s="3" t="s">
        <v>560</v>
      </c>
      <c r="GP992" s="2"/>
      <c r="RM992" s="3" t="s">
        <v>4252</v>
      </c>
      <c r="VF992"/>
      <c r="VG992"/>
      <c r="VH992"/>
      <c r="VI992"/>
      <c r="VJ992"/>
      <c r="VO992" s="109"/>
      <c r="VQ992" s="3" t="s">
        <v>2789</v>
      </c>
      <c r="VR992" s="3" t="s">
        <v>2789</v>
      </c>
      <c r="VT992" s="108"/>
      <c r="WX992" s="108"/>
      <c r="WZ992" s="108"/>
      <c r="XA992" s="108"/>
      <c r="XB992" s="108"/>
      <c r="XC992" s="108"/>
      <c r="XD992" s="108"/>
      <c r="XE992" s="108"/>
      <c r="XF992" s="108"/>
      <c r="XG992" s="108"/>
      <c r="XH992" s="108"/>
      <c r="XI992" s="108"/>
      <c r="XJ992" s="108"/>
      <c r="XK992"/>
      <c r="XV992"/>
      <c r="YJ992" s="3" t="s">
        <v>2786</v>
      </c>
      <c r="YQ992" s="3" t="s">
        <v>3899</v>
      </c>
      <c r="YR992" s="3" t="s">
        <v>537</v>
      </c>
      <c r="YU992" s="3" t="s">
        <v>4102</v>
      </c>
    </row>
    <row r="993" spans="1:686" ht="33" hidden="1" customHeight="1" x14ac:dyDescent="0.2">
      <c r="K993" s="6" t="s">
        <v>2785</v>
      </c>
      <c r="AL993"/>
      <c r="AO993"/>
      <c r="AP993"/>
      <c r="AQ993"/>
      <c r="BH993" s="28" t="s">
        <v>4232</v>
      </c>
      <c r="BI993" s="28" t="s">
        <v>1529</v>
      </c>
      <c r="BK993" s="28" t="s">
        <v>1529</v>
      </c>
      <c r="BL993" s="28" t="s">
        <v>448</v>
      </c>
      <c r="BM993" s="28" t="s">
        <v>448</v>
      </c>
      <c r="BN993" s="28" t="s">
        <v>448</v>
      </c>
      <c r="BO993" s="28" t="s">
        <v>448</v>
      </c>
      <c r="BS993" s="227" t="str">
        <f t="shared" si="34"/>
        <v xml:space="preserve">EAT            CES-D    </v>
      </c>
      <c r="BT993" s="28" t="s">
        <v>4253</v>
      </c>
      <c r="DD993" s="3" t="s">
        <v>560</v>
      </c>
      <c r="GP993" s="2"/>
      <c r="RM993" s="3" t="s">
        <v>4252</v>
      </c>
      <c r="VF993"/>
      <c r="VG993"/>
      <c r="VH993"/>
      <c r="VI993"/>
      <c r="VJ993"/>
      <c r="VO993" s="109"/>
      <c r="VT993" s="108"/>
      <c r="WX993" s="108"/>
      <c r="WZ993" s="108"/>
      <c r="XA993" s="108"/>
      <c r="XB993" s="108"/>
      <c r="XC993" s="108"/>
      <c r="XD993" s="108"/>
      <c r="XE993" s="108"/>
      <c r="XF993" s="108"/>
      <c r="XG993" s="108"/>
      <c r="XH993" s="108"/>
      <c r="XI993" s="108"/>
      <c r="XJ993" s="108"/>
      <c r="XK993"/>
      <c r="XV993"/>
      <c r="YJ993" s="3" t="s">
        <v>2786</v>
      </c>
    </row>
    <row r="994" spans="1:686" ht="33" hidden="1" customHeight="1" x14ac:dyDescent="0.2">
      <c r="F994" s="4" t="s">
        <v>1694</v>
      </c>
      <c r="J994" s="83"/>
      <c r="AL994"/>
      <c r="AO994"/>
      <c r="AP994"/>
      <c r="AQ994"/>
      <c r="BI994" s="9"/>
      <c r="BJ994" s="9"/>
      <c r="BK994" s="9"/>
      <c r="BL994" s="9"/>
      <c r="BM994" s="9"/>
      <c r="BN994" s="9"/>
      <c r="BO994" s="9"/>
      <c r="BP994" s="9"/>
      <c r="BQ994" s="9"/>
      <c r="BS994" s="227" t="str">
        <f t="shared" si="34"/>
        <v xml:space="preserve">                </v>
      </c>
      <c r="CE994" s="9"/>
      <c r="CF994" s="9"/>
      <c r="CJ994" s="83"/>
      <c r="CK994" s="9"/>
      <c r="CL994" s="9"/>
      <c r="CM994" s="9"/>
      <c r="CN994" s="9"/>
      <c r="CO994" s="9"/>
      <c r="CP994" s="9"/>
      <c r="CQ994" s="9"/>
      <c r="CR994" s="9"/>
      <c r="CS994" s="9"/>
      <c r="CT994" s="9"/>
      <c r="CU994" s="9"/>
      <c r="CV994" s="9"/>
      <c r="CW994" s="9"/>
      <c r="CX994" s="68"/>
      <c r="CY994" s="68"/>
      <c r="CZ994" s="68"/>
      <c r="DA994" s="68"/>
      <c r="DB994" s="68"/>
      <c r="DC994" s="68"/>
      <c r="DD994" s="9"/>
      <c r="DE994" s="9"/>
      <c r="DF994" s="9"/>
      <c r="DG994" s="38"/>
      <c r="DH994" s="38"/>
      <c r="DI994" s="38"/>
      <c r="DJ994" s="38"/>
      <c r="DK994" s="38"/>
      <c r="DL994" s="38"/>
      <c r="DM994" s="68"/>
      <c r="DN994" s="68"/>
      <c r="DO994" s="68"/>
      <c r="DP994" s="68"/>
      <c r="DQ994" s="68"/>
      <c r="DR994" s="68"/>
      <c r="DS994" s="68"/>
      <c r="DT994" s="68"/>
      <c r="DU994" s="68"/>
      <c r="DV994" s="68"/>
      <c r="DW994" s="68"/>
      <c r="DX994" s="68"/>
      <c r="DY994" s="68"/>
      <c r="DZ994" s="68"/>
      <c r="EA994" s="38"/>
      <c r="EB994" s="38"/>
      <c r="EC994" s="38"/>
      <c r="ED994" s="38"/>
      <c r="EE994" s="38"/>
      <c r="EG994" s="38"/>
      <c r="EH994" s="38"/>
      <c r="EI994" s="38"/>
      <c r="EJ994" s="9"/>
      <c r="EK994" s="9"/>
      <c r="EL994" s="9"/>
      <c r="EM994" s="38"/>
      <c r="EN994" s="38"/>
      <c r="EO994" s="38"/>
      <c r="EP994" s="38"/>
      <c r="EQ994" s="38"/>
      <c r="ER994" s="38"/>
      <c r="ES994" s="68"/>
      <c r="ET994" s="68"/>
      <c r="EU994" s="68"/>
      <c r="EV994" s="68"/>
      <c r="EW994" s="68"/>
      <c r="EX994" s="68"/>
      <c r="EY994" s="68"/>
      <c r="EZ994" s="68"/>
      <c r="FA994" s="68"/>
      <c r="FB994" s="68"/>
      <c r="FC994" s="68"/>
      <c r="FD994" s="68"/>
      <c r="FE994" s="68"/>
      <c r="FF994" s="68"/>
      <c r="FG994" s="38"/>
      <c r="FH994" s="38"/>
      <c r="FI994" s="38"/>
      <c r="FJ994" s="38"/>
      <c r="FL994" s="38"/>
      <c r="FM994" s="38"/>
      <c r="FN994" s="38"/>
      <c r="FO994" s="9"/>
      <c r="FP994" s="9"/>
      <c r="FQ994" s="9"/>
      <c r="FR994" s="9"/>
      <c r="FS994" s="38"/>
      <c r="FT994" s="38"/>
      <c r="FU994" s="38"/>
      <c r="FV994" s="38"/>
      <c r="FW994" s="38"/>
      <c r="FX994" s="38"/>
      <c r="FY994" s="68"/>
      <c r="FZ994" s="68"/>
      <c r="GA994" s="68"/>
      <c r="GB994" s="68"/>
      <c r="GC994" s="68"/>
      <c r="GD994" s="68"/>
      <c r="GE994" s="68"/>
      <c r="GF994" s="68"/>
      <c r="GG994" s="68"/>
      <c r="GH994" s="68"/>
      <c r="GI994" s="68"/>
      <c r="GJ994" s="68"/>
      <c r="GK994" s="68"/>
      <c r="GL994" s="68"/>
      <c r="GM994" s="38"/>
      <c r="GN994" s="38"/>
      <c r="GO994" s="38"/>
      <c r="GP994" s="2"/>
      <c r="GR994" s="38"/>
      <c r="GS994" s="38"/>
      <c r="GT994" s="38"/>
      <c r="GU994" s="38"/>
      <c r="GV994" s="38"/>
      <c r="GW994" s="38"/>
      <c r="GX994" s="38"/>
      <c r="GY994" s="38"/>
      <c r="GZ994" s="38"/>
      <c r="HA994" s="38"/>
      <c r="HB994" s="38"/>
      <c r="HC994" s="38"/>
      <c r="HD994" s="38"/>
      <c r="HE994" s="38"/>
      <c r="HF994" s="38"/>
      <c r="HG994" s="38"/>
      <c r="HH994" s="38"/>
      <c r="HI994" s="38"/>
      <c r="HJ994" s="38"/>
      <c r="HK994" s="38"/>
      <c r="HL994" s="38"/>
      <c r="HM994" s="38"/>
      <c r="HN994" s="38"/>
      <c r="HP994" s="38"/>
      <c r="HQ994" s="38"/>
      <c r="HR994" s="38"/>
      <c r="HS994" s="38"/>
      <c r="HT994" s="38"/>
      <c r="HU994" s="38"/>
      <c r="HV994" s="38"/>
      <c r="HW994" s="38"/>
      <c r="HX994" s="38"/>
      <c r="HY994" s="38"/>
      <c r="HZ994" s="9"/>
      <c r="IA994" s="9"/>
      <c r="IB994" s="9"/>
      <c r="IC994" s="38"/>
      <c r="ID994" s="38"/>
      <c r="IE994" s="38"/>
      <c r="IF994" s="38"/>
      <c r="IG994" s="38"/>
      <c r="IH994" s="38"/>
      <c r="II994" s="68"/>
      <c r="IJ994" s="68"/>
      <c r="IK994" s="68"/>
      <c r="IL994" s="68"/>
      <c r="IM994" s="68"/>
      <c r="IN994" s="68"/>
      <c r="IO994" s="68"/>
      <c r="IP994" s="68"/>
      <c r="IQ994" s="68"/>
      <c r="IR994" s="68"/>
      <c r="IS994" s="68"/>
      <c r="IT994" s="68"/>
      <c r="IU994" s="68"/>
      <c r="IV994" s="68"/>
      <c r="IW994" s="38"/>
      <c r="IX994" s="38"/>
      <c r="IY994" s="38"/>
      <c r="IZ994" s="9"/>
      <c r="JA994" s="9"/>
      <c r="JB994" s="9"/>
      <c r="JC994" s="38"/>
      <c r="JD994" s="38"/>
      <c r="JE994" s="38"/>
      <c r="JF994" s="38"/>
      <c r="JG994" s="38"/>
      <c r="JH994" s="38"/>
      <c r="JI994" s="68"/>
      <c r="JJ994" s="68"/>
      <c r="JK994" s="68"/>
      <c r="JL994" s="68"/>
      <c r="JM994" s="68"/>
      <c r="JN994" s="68"/>
      <c r="JO994" s="68"/>
      <c r="JP994" s="68"/>
      <c r="JQ994" s="68"/>
      <c r="JR994" s="68"/>
      <c r="JS994" s="68"/>
      <c r="JT994" s="68"/>
      <c r="JU994" s="68"/>
      <c r="JV994" s="68"/>
      <c r="JW994" s="38"/>
      <c r="JX994" s="38"/>
      <c r="JY994" s="38"/>
      <c r="KW994" s="9"/>
      <c r="KX994" s="9"/>
      <c r="KY994" s="9"/>
      <c r="KZ994" s="38"/>
      <c r="LA994" s="38"/>
      <c r="LB994" s="38"/>
      <c r="LC994" s="38"/>
      <c r="LD994" s="38"/>
      <c r="LE994" s="68"/>
      <c r="LF994" s="68"/>
      <c r="LG994" s="68"/>
      <c r="LH994" s="68"/>
      <c r="LI994" s="68"/>
      <c r="LJ994" s="68"/>
      <c r="LK994" s="68"/>
      <c r="LL994" s="68"/>
      <c r="LM994" s="68"/>
      <c r="LN994" s="68"/>
      <c r="LO994" s="68"/>
      <c r="LP994" s="68"/>
      <c r="LQ994" s="68"/>
      <c r="LR994" s="38"/>
      <c r="LS994" s="38"/>
      <c r="LT994" s="38"/>
      <c r="LU994" s="9"/>
      <c r="LV994" s="9"/>
      <c r="LW994" s="9"/>
      <c r="LX994" s="38"/>
      <c r="LY994" s="38"/>
      <c r="LZ994" s="38"/>
      <c r="MA994" s="38"/>
      <c r="MB994" s="68"/>
      <c r="MC994" s="68"/>
      <c r="MD994" s="68"/>
      <c r="ME994" s="68"/>
      <c r="MF994" s="68"/>
      <c r="MG994" s="68"/>
      <c r="MH994" s="68"/>
      <c r="MI994" s="68"/>
      <c r="MJ994" s="68"/>
      <c r="MK994" s="68"/>
      <c r="ML994" s="68"/>
      <c r="MM994" s="68"/>
      <c r="MN994" s="38"/>
      <c r="MO994" s="38"/>
      <c r="MP994" s="38"/>
      <c r="MQ994" s="38"/>
      <c r="MR994" s="38"/>
      <c r="MS994" s="9"/>
      <c r="MT994" s="9"/>
      <c r="MU994" s="38"/>
      <c r="MV994" s="38"/>
      <c r="MW994" s="38"/>
      <c r="MX994" s="38"/>
      <c r="MY994" s="38"/>
      <c r="MZ994" s="68"/>
      <c r="NA994" s="68"/>
      <c r="NB994" s="68"/>
      <c r="NC994" s="68"/>
      <c r="ND994" s="68"/>
      <c r="NE994" s="68"/>
      <c r="NF994" s="68"/>
      <c r="NG994" s="68"/>
      <c r="NH994" s="68"/>
      <c r="NI994" s="68"/>
      <c r="NJ994" s="68"/>
      <c r="NK994" s="68"/>
      <c r="NL994" s="68"/>
      <c r="NM994" s="38"/>
      <c r="NN994" s="38"/>
      <c r="NO994" s="38"/>
      <c r="NP994" s="9"/>
      <c r="NQ994" s="9"/>
      <c r="NR994" s="9"/>
      <c r="NS994" s="38"/>
      <c r="NT994" s="38"/>
      <c r="NU994" s="38"/>
      <c r="NV994" s="38"/>
      <c r="NW994" s="38"/>
      <c r="NX994" s="38"/>
      <c r="NY994" s="68"/>
      <c r="NZ994" s="68"/>
      <c r="OA994" s="68"/>
      <c r="OB994" s="68"/>
      <c r="OC994" s="68"/>
      <c r="OD994" s="68"/>
      <c r="OE994" s="68"/>
      <c r="OF994" s="68"/>
      <c r="OG994" s="68"/>
      <c r="OH994" s="68"/>
      <c r="OI994" s="68"/>
      <c r="OJ994" s="68"/>
      <c r="OK994" s="68"/>
      <c r="OL994" s="38"/>
      <c r="OM994" s="38"/>
      <c r="ON994" s="38"/>
      <c r="OO994" s="9"/>
      <c r="OP994" s="9"/>
      <c r="OQ994" s="9"/>
      <c r="OR994" s="38"/>
      <c r="OS994" s="38"/>
      <c r="OT994" s="38"/>
      <c r="OU994" s="38"/>
      <c r="OV994" s="68"/>
      <c r="OW994" s="68"/>
      <c r="OX994" s="68"/>
      <c r="OY994" s="68"/>
      <c r="OZ994" s="68"/>
      <c r="PA994" s="68"/>
      <c r="PB994" s="68"/>
      <c r="PC994" s="68"/>
      <c r="PD994" s="68"/>
      <c r="PE994" s="68"/>
      <c r="PF994" s="68"/>
      <c r="PG994" s="68"/>
      <c r="PH994" s="38"/>
      <c r="PI994" s="38"/>
      <c r="PJ994" s="38"/>
      <c r="PK994" s="38"/>
      <c r="PL994" s="9"/>
      <c r="PM994" s="9"/>
      <c r="PN994" s="9"/>
      <c r="PT994" s="68"/>
      <c r="PU994" s="68"/>
      <c r="PV994" s="68"/>
      <c r="PW994" s="68"/>
      <c r="PX994" s="68"/>
      <c r="PY994" s="68"/>
      <c r="PZ994" s="68"/>
      <c r="QA994" s="68"/>
      <c r="QB994" s="68"/>
      <c r="QC994" s="68"/>
      <c r="QD994" s="68"/>
      <c r="QE994" s="68"/>
      <c r="QF994" s="68"/>
      <c r="QT994" s="68"/>
      <c r="QU994" s="68"/>
      <c r="QV994" s="68"/>
      <c r="QW994" s="68"/>
      <c r="QX994" s="68"/>
      <c r="QY994" s="68"/>
      <c r="QZ994" s="68"/>
      <c r="RA994" s="68"/>
      <c r="RB994" s="68"/>
      <c r="RC994" s="68"/>
      <c r="RD994" s="68"/>
      <c r="RE994" s="68"/>
      <c r="RF994" s="68"/>
      <c r="RG994" s="68"/>
      <c r="RH994" s="68"/>
      <c r="RT994" s="68"/>
      <c r="RU994" s="68"/>
      <c r="RV994" s="68"/>
      <c r="RW994" s="68"/>
      <c r="RX994" s="68"/>
      <c r="RY994" s="68"/>
      <c r="RZ994" s="68"/>
      <c r="SA994" s="68"/>
      <c r="SB994" s="68"/>
      <c r="SC994" s="68"/>
      <c r="SD994" s="68"/>
      <c r="SE994" s="68"/>
      <c r="SP994" s="68"/>
      <c r="SQ994" s="68"/>
      <c r="SR994" s="68"/>
      <c r="SS994" s="68"/>
      <c r="ST994" s="68"/>
      <c r="SU994" s="68"/>
      <c r="SV994" s="68"/>
      <c r="SW994" s="68"/>
      <c r="SX994" s="68"/>
      <c r="SY994" s="68"/>
      <c r="SZ994" s="68"/>
      <c r="TA994" s="68"/>
      <c r="TN994" s="68"/>
      <c r="TO994" s="68"/>
      <c r="TP994" s="68"/>
      <c r="TQ994" s="68"/>
      <c r="TR994" s="68"/>
      <c r="TS994" s="68"/>
      <c r="TT994" s="68"/>
      <c r="TU994" s="68"/>
      <c r="TV994" s="68"/>
      <c r="TW994" s="68"/>
      <c r="TX994" s="68"/>
      <c r="TY994" s="68"/>
      <c r="TZ994" s="68"/>
      <c r="UA994" s="68"/>
      <c r="UK994" s="68"/>
      <c r="UL994" s="68"/>
      <c r="UM994" s="68"/>
      <c r="UN994" s="68"/>
      <c r="UO994" s="68"/>
      <c r="UP994" s="68"/>
      <c r="UQ994" s="68"/>
      <c r="UR994" s="68"/>
      <c r="US994" s="68"/>
      <c r="UT994" s="68"/>
      <c r="UU994" s="68"/>
      <c r="UV994" s="68"/>
      <c r="VF994"/>
      <c r="VG994"/>
      <c r="VH994"/>
      <c r="VI994"/>
      <c r="VJ994"/>
      <c r="VO994" s="109"/>
      <c r="VT994" s="108"/>
      <c r="WX994" s="108"/>
      <c r="WZ994" s="108"/>
      <c r="XA994" s="108"/>
      <c r="XB994" s="108"/>
      <c r="XC994" s="108"/>
      <c r="XD994" s="108"/>
      <c r="XE994" s="108"/>
      <c r="XF994" s="108"/>
      <c r="XG994" s="108"/>
      <c r="XH994" s="108"/>
      <c r="XI994" s="108"/>
      <c r="XJ994" s="108"/>
      <c r="XK994"/>
      <c r="XV994"/>
      <c r="YI994" s="3" t="s">
        <v>1525</v>
      </c>
      <c r="YJ994" s="3" t="s">
        <v>1612</v>
      </c>
      <c r="YN994" s="3" t="s">
        <v>537</v>
      </c>
    </row>
    <row r="995" spans="1:686" ht="33" hidden="1" customHeight="1" x14ac:dyDescent="0.2">
      <c r="F995" s="4" t="s">
        <v>2748</v>
      </c>
      <c r="J995" s="80" t="s">
        <v>5588</v>
      </c>
      <c r="K995" s="6">
        <v>152</v>
      </c>
      <c r="M995" s="3" t="s">
        <v>2372</v>
      </c>
      <c r="P995" s="3">
        <v>2</v>
      </c>
      <c r="Q995" s="6" t="s">
        <v>2373</v>
      </c>
      <c r="S995" s="3" t="s">
        <v>236</v>
      </c>
      <c r="T995" s="3" t="s">
        <v>1795</v>
      </c>
      <c r="U995" s="3" t="s">
        <v>1798</v>
      </c>
      <c r="V995" s="3" t="s">
        <v>1799</v>
      </c>
      <c r="W995" s="3" t="s">
        <v>2114</v>
      </c>
      <c r="X995" s="6" t="s">
        <v>2167</v>
      </c>
      <c r="Y995" s="3" t="s">
        <v>2276</v>
      </c>
      <c r="Z995" s="3" t="s">
        <v>2279</v>
      </c>
      <c r="AA995" s="3" t="s">
        <v>2275</v>
      </c>
      <c r="AB995" s="6" t="s">
        <v>2020</v>
      </c>
      <c r="AC995" s="3" t="s">
        <v>218</v>
      </c>
      <c r="AL995"/>
      <c r="AO995"/>
      <c r="AP995"/>
      <c r="AQ995"/>
      <c r="AZ995" s="28" t="s">
        <v>557</v>
      </c>
      <c r="BA995" s="28" t="s">
        <v>557</v>
      </c>
      <c r="BB995" s="28" t="s">
        <v>542</v>
      </c>
      <c r="BC995" s="28" t="s">
        <v>542</v>
      </c>
      <c r="BH995" s="28" t="s">
        <v>4232</v>
      </c>
      <c r="BI995" s="28" t="s">
        <v>1529</v>
      </c>
      <c r="BK995" s="28" t="s">
        <v>1529</v>
      </c>
      <c r="BL995" s="28" t="s">
        <v>448</v>
      </c>
      <c r="BM995" s="28">
        <v>12</v>
      </c>
      <c r="BN995" s="28">
        <v>24</v>
      </c>
      <c r="BO995" s="28" t="s">
        <v>448</v>
      </c>
      <c r="BR995" s="227" t="s">
        <v>1800</v>
      </c>
      <c r="BS995" s="227" t="str">
        <f t="shared" si="34"/>
        <v xml:space="preserve">EDE-Q-T            PHQ-9 PROMIS-A   </v>
      </c>
      <c r="BT995" s="28" t="s">
        <v>4246</v>
      </c>
      <c r="CJ995" s="118" t="s">
        <v>5588</v>
      </c>
      <c r="DD995" s="3" t="s">
        <v>4243</v>
      </c>
      <c r="GP995" s="2"/>
      <c r="HO995" s="3" t="s">
        <v>542</v>
      </c>
      <c r="RM995" s="3" t="s">
        <v>4244</v>
      </c>
      <c r="SI995" s="3" t="s">
        <v>4245</v>
      </c>
      <c r="SJ995" s="3" t="s">
        <v>4581</v>
      </c>
      <c r="VF995"/>
      <c r="VG995"/>
      <c r="VH995"/>
      <c r="VI995"/>
      <c r="VJ995"/>
      <c r="VO995" s="109"/>
      <c r="VQ995" s="3" t="s">
        <v>2372</v>
      </c>
      <c r="VR995" s="3" t="s">
        <v>2372</v>
      </c>
      <c r="VT995" s="108"/>
      <c r="WX995" s="108"/>
      <c r="WZ995" s="108"/>
      <c r="XA995" s="108"/>
      <c r="XB995" s="108"/>
      <c r="XC995" s="108"/>
      <c r="XD995" s="108"/>
      <c r="XE995" s="108"/>
      <c r="XF995" s="108"/>
      <c r="XG995" s="108"/>
      <c r="XH995" s="108"/>
      <c r="XI995" s="108"/>
      <c r="XJ995" s="108"/>
      <c r="XK995"/>
      <c r="XM995" s="6" t="s">
        <v>1077</v>
      </c>
      <c r="XV995"/>
      <c r="YI995" s="3" t="s">
        <v>1786</v>
      </c>
      <c r="YJ995" s="3" t="s">
        <v>1846</v>
      </c>
      <c r="YL995" s="3" t="s">
        <v>1797</v>
      </c>
      <c r="YQ995" s="3" t="s">
        <v>3899</v>
      </c>
      <c r="YR995" s="3" t="s">
        <v>3934</v>
      </c>
      <c r="YS995" s="3" t="s">
        <v>1798</v>
      </c>
      <c r="YT995" s="3" t="s">
        <v>1799</v>
      </c>
      <c r="YU995" s="3" t="s">
        <v>4100</v>
      </c>
      <c r="YX995" s="3" t="s">
        <v>2537</v>
      </c>
      <c r="YY995" s="3" t="s">
        <v>2114</v>
      </c>
      <c r="ZA995" s="6" t="s">
        <v>1928</v>
      </c>
      <c r="ZC995" s="3" t="s">
        <v>1991</v>
      </c>
      <c r="ZH995" s="13" t="s">
        <v>590</v>
      </c>
      <c r="ZI995" s="3" t="s">
        <v>49</v>
      </c>
      <c r="ZJ995" s="3" t="s">
        <v>1801</v>
      </c>
    </row>
    <row r="996" spans="1:686" ht="33" hidden="1" customHeight="1" x14ac:dyDescent="0.2">
      <c r="F996" s="4" t="s">
        <v>2748</v>
      </c>
      <c r="K996" s="6">
        <v>152</v>
      </c>
      <c r="T996" s="3" t="s">
        <v>1796</v>
      </c>
      <c r="AL996"/>
      <c r="AO996"/>
      <c r="AP996"/>
      <c r="AQ996"/>
      <c r="BH996" s="28" t="s">
        <v>4232</v>
      </c>
      <c r="BI996" s="28" t="s">
        <v>1529</v>
      </c>
      <c r="BK996" s="28" t="s">
        <v>1529</v>
      </c>
      <c r="BL996" s="28" t="s">
        <v>448</v>
      </c>
      <c r="BM996" s="28">
        <v>12</v>
      </c>
      <c r="BN996" s="28">
        <v>24</v>
      </c>
      <c r="BO996" s="28" t="s">
        <v>448</v>
      </c>
      <c r="BS996" s="227" t="str">
        <f t="shared" si="34"/>
        <v xml:space="preserve">EDE-Q-T            PHQ-9 PROMIS-A   </v>
      </c>
      <c r="BT996" s="28" t="s">
        <v>4246</v>
      </c>
      <c r="DD996" s="3" t="s">
        <v>4243</v>
      </c>
      <c r="GP996" s="2"/>
      <c r="RM996" s="3" t="s">
        <v>4244</v>
      </c>
      <c r="SI996" s="3" t="s">
        <v>4245</v>
      </c>
      <c r="SJ996" s="3" t="s">
        <v>4581</v>
      </c>
      <c r="VF996"/>
      <c r="VG996"/>
      <c r="VH996"/>
      <c r="VI996"/>
      <c r="VJ996"/>
      <c r="VO996" s="109"/>
      <c r="VT996" s="108"/>
      <c r="WX996" s="108"/>
      <c r="WZ996" s="108"/>
      <c r="XA996" s="108"/>
      <c r="XB996" s="108"/>
      <c r="XC996" s="108"/>
      <c r="XD996" s="108"/>
      <c r="XE996" s="108"/>
      <c r="XF996" s="108"/>
      <c r="XG996" s="108"/>
      <c r="XH996" s="108"/>
      <c r="XI996" s="108"/>
      <c r="XJ996" s="108"/>
      <c r="XK996"/>
      <c r="XM996" s="6" t="s">
        <v>1013</v>
      </c>
      <c r="XV996"/>
      <c r="YJ996" s="3" t="s">
        <v>1846</v>
      </c>
    </row>
    <row r="997" spans="1:686" s="8" customFormat="1" ht="33" hidden="1" customHeight="1" x14ac:dyDescent="0.2">
      <c r="A997" s="3"/>
      <c r="B997" s="3"/>
      <c r="C997" s="3"/>
      <c r="D997" s="3"/>
      <c r="E997" s="3"/>
      <c r="F997" s="4" t="s">
        <v>4545</v>
      </c>
      <c r="G997" s="80"/>
      <c r="H997" s="80"/>
      <c r="I997" s="80"/>
      <c r="J997" s="80"/>
      <c r="K997" s="6">
        <v>143</v>
      </c>
      <c r="L997" s="6"/>
      <c r="M997" s="3" t="s">
        <v>3071</v>
      </c>
      <c r="N997" s="3"/>
      <c r="O997" s="3"/>
      <c r="P997" s="3">
        <v>2</v>
      </c>
      <c r="Q997" s="8" t="s">
        <v>2328</v>
      </c>
      <c r="R997" s="3"/>
      <c r="T997" s="3" t="s">
        <v>1719</v>
      </c>
      <c r="U997" s="8" t="s">
        <v>1703</v>
      </c>
      <c r="V997" s="8" t="s">
        <v>1720</v>
      </c>
      <c r="W997" s="8" t="s">
        <v>2211</v>
      </c>
      <c r="Y997" s="8" t="s">
        <v>2229</v>
      </c>
      <c r="Z997" s="8" t="s">
        <v>2166</v>
      </c>
      <c r="AA997" s="8" t="s">
        <v>2251</v>
      </c>
      <c r="AB997" s="18" t="s">
        <v>1837</v>
      </c>
      <c r="AC997" s="8" t="s">
        <v>145</v>
      </c>
      <c r="AE997" s="8" t="s">
        <v>1719</v>
      </c>
      <c r="AF997" s="8" t="s">
        <v>987</v>
      </c>
      <c r="AG997" s="3"/>
      <c r="AH997" s="3"/>
      <c r="AJ997" s="8" t="s">
        <v>542</v>
      </c>
      <c r="AK997" s="3"/>
      <c r="AM997" s="6"/>
      <c r="AN997" s="3"/>
      <c r="AO997" s="207"/>
      <c r="AP997" s="207"/>
      <c r="AQ997" s="207"/>
      <c r="AR997" s="207" t="s">
        <v>2762</v>
      </c>
      <c r="AS997" s="28"/>
      <c r="AT997" s="207" t="s">
        <v>2911</v>
      </c>
      <c r="AU997" s="207" t="s">
        <v>2911</v>
      </c>
      <c r="AV997" s="207">
        <v>0</v>
      </c>
      <c r="AW997" s="207" t="s">
        <v>2913</v>
      </c>
      <c r="AX997" s="207" t="s">
        <v>2914</v>
      </c>
      <c r="AY997" s="262" t="s">
        <v>2912</v>
      </c>
      <c r="AZ997" s="207" t="s">
        <v>557</v>
      </c>
      <c r="BA997" s="207" t="s">
        <v>557</v>
      </c>
      <c r="BB997" s="207" t="s">
        <v>542</v>
      </c>
      <c r="BC997" s="28" t="s">
        <v>1760</v>
      </c>
      <c r="BD997" s="207"/>
      <c r="BE997" s="207"/>
      <c r="BF997" s="207"/>
      <c r="BG997" s="207"/>
      <c r="BH997" s="207" t="s">
        <v>2708</v>
      </c>
      <c r="BI997" s="207" t="s">
        <v>1529</v>
      </c>
      <c r="BJ997" s="207"/>
      <c r="BK997" s="207" t="s">
        <v>1529</v>
      </c>
      <c r="BL997" s="207">
        <v>2</v>
      </c>
      <c r="BM997" s="207" t="s">
        <v>448</v>
      </c>
      <c r="BN997" s="207" t="s">
        <v>448</v>
      </c>
      <c r="BO997" s="207" t="s">
        <v>448</v>
      </c>
      <c r="BP997" s="207"/>
      <c r="BQ997" s="207" t="s">
        <v>4455</v>
      </c>
      <c r="BR997" s="227" t="s">
        <v>1758</v>
      </c>
      <c r="BS997" s="227" t="str">
        <f t="shared" si="34"/>
        <v xml:space="preserve">EDE-Q-G EDE-Q-R  EDE-Q-WC  EDE-Q-SC  EDE-Q-EC  BMI         </v>
      </c>
      <c r="BT997" s="207" t="s">
        <v>4448</v>
      </c>
      <c r="BU997" s="207"/>
      <c r="BV997" s="207"/>
      <c r="BW997" s="207"/>
      <c r="BX997" s="207"/>
      <c r="BY997" s="207"/>
      <c r="BZ997" s="207"/>
      <c r="CA997" s="207"/>
      <c r="CB997" s="207"/>
      <c r="CC997" s="207"/>
      <c r="CD997" s="207"/>
      <c r="CE997" s="207" t="s">
        <v>4460</v>
      </c>
      <c r="CF997" s="207" t="s">
        <v>4460</v>
      </c>
      <c r="CG997" s="118"/>
      <c r="CH997" s="118"/>
      <c r="CI997" s="118"/>
      <c r="CJ997" s="118"/>
      <c r="CK997" s="207"/>
      <c r="CL997" s="207">
        <v>24</v>
      </c>
      <c r="CM997" s="207">
        <v>24</v>
      </c>
      <c r="CN997" s="8" t="s">
        <v>4893</v>
      </c>
      <c r="CO997" s="8">
        <v>24</v>
      </c>
      <c r="CX997" s="65"/>
      <c r="CY997" s="65"/>
      <c r="CZ997" s="65"/>
      <c r="DA997" s="65"/>
      <c r="DB997" s="65"/>
      <c r="DC997" s="65"/>
      <c r="DD997" s="3" t="s">
        <v>4143</v>
      </c>
      <c r="DG997" s="36">
        <v>3.81</v>
      </c>
      <c r="DH997" s="36">
        <v>1.18</v>
      </c>
      <c r="DI997" s="36"/>
      <c r="DJ997" s="36">
        <v>2.59</v>
      </c>
      <c r="DK997" s="36">
        <v>0.89</v>
      </c>
      <c r="DL997" s="36"/>
      <c r="DM997" s="65"/>
      <c r="DN997" s="65"/>
      <c r="DO997" s="64"/>
      <c r="DP997" s="36">
        <v>2.34</v>
      </c>
      <c r="DQ997" s="36">
        <v>1.04</v>
      </c>
      <c r="DR997" s="65"/>
      <c r="DS997" s="65"/>
      <c r="DT997" s="65"/>
      <c r="DU997" s="65"/>
      <c r="DV997" s="65"/>
      <c r="DW997" s="65"/>
      <c r="DX997" s="65"/>
      <c r="DY997" s="65"/>
      <c r="DZ997" s="65"/>
      <c r="EA997" s="36"/>
      <c r="EB997" s="36"/>
      <c r="EC997" s="36"/>
      <c r="ED997" s="36"/>
      <c r="EE997" s="36"/>
      <c r="EG997" s="36"/>
      <c r="EH997" s="36"/>
      <c r="EI997" s="36"/>
      <c r="EJ997" s="3"/>
      <c r="EM997" s="36"/>
      <c r="EN997" s="36"/>
      <c r="EO997" s="36"/>
      <c r="EP997" s="36"/>
      <c r="EQ997" s="36"/>
      <c r="ER997" s="36"/>
      <c r="ES997" s="65"/>
      <c r="ET997" s="65"/>
      <c r="EU997" s="65"/>
      <c r="EV997" s="65"/>
      <c r="EW997" s="65"/>
      <c r="EX997" s="65"/>
      <c r="EY997" s="65"/>
      <c r="EZ997" s="65"/>
      <c r="FA997" s="65"/>
      <c r="FB997" s="65"/>
      <c r="FC997" s="65"/>
      <c r="FD997" s="65"/>
      <c r="FE997" s="65"/>
      <c r="FF997" s="65"/>
      <c r="FG997" s="36"/>
      <c r="FH997" s="36"/>
      <c r="FI997" s="36"/>
      <c r="FJ997" s="36"/>
      <c r="FL997" s="36"/>
      <c r="FM997" s="36"/>
      <c r="FN997" s="36"/>
      <c r="FO997" s="3" t="s">
        <v>4164</v>
      </c>
      <c r="FP997" s="3"/>
      <c r="FS997" s="36"/>
      <c r="FT997" s="36"/>
      <c r="FU997" s="36"/>
      <c r="FV997" s="36"/>
      <c r="FW997" s="36"/>
      <c r="FX997" s="36"/>
      <c r="FY997" s="65"/>
      <c r="FZ997" s="65"/>
      <c r="GA997" s="65"/>
      <c r="GB997" s="65"/>
      <c r="GC997" s="65"/>
      <c r="GD997" s="65"/>
      <c r="GE997" s="65"/>
      <c r="GF997" s="65"/>
      <c r="GG997" s="65"/>
      <c r="GH997" s="65"/>
      <c r="GI997" s="65"/>
      <c r="GJ997" s="65"/>
      <c r="GK997" s="65"/>
      <c r="GL997" s="65"/>
      <c r="GM997" s="36"/>
      <c r="GN997" s="36"/>
      <c r="GO997" s="36"/>
      <c r="GP997" s="2"/>
      <c r="GR997" s="36"/>
      <c r="GS997" s="36"/>
      <c r="GT997" s="36"/>
      <c r="GU997" s="36"/>
      <c r="GV997" s="36"/>
      <c r="GW997" s="36"/>
      <c r="GX997" s="36"/>
      <c r="GY997" s="36"/>
      <c r="GZ997" s="36"/>
      <c r="HA997" s="36"/>
      <c r="HB997" s="36"/>
      <c r="HC997" s="36"/>
      <c r="HD997" s="36"/>
      <c r="HE997" s="36"/>
      <c r="HF997" s="36"/>
      <c r="HG997" s="36"/>
      <c r="HH997" s="36"/>
      <c r="HI997" s="36"/>
      <c r="HJ997" s="36"/>
      <c r="HK997" s="36"/>
      <c r="HL997" s="36"/>
      <c r="HM997" s="36"/>
      <c r="HN997" s="36"/>
      <c r="HO997" s="8" t="s">
        <v>669</v>
      </c>
      <c r="HP997" s="36"/>
      <c r="HQ997" s="36"/>
      <c r="HR997" s="36"/>
      <c r="HS997" s="36"/>
      <c r="HT997" s="36"/>
      <c r="HU997" s="36"/>
      <c r="HV997" s="36"/>
      <c r="HW997" s="36"/>
      <c r="HX997" s="36"/>
      <c r="HY997" s="36"/>
      <c r="HZ997" s="3" t="s">
        <v>4148</v>
      </c>
      <c r="IC997" s="36"/>
      <c r="ID997" s="36"/>
      <c r="IE997" s="36"/>
      <c r="IF997" s="36"/>
      <c r="IG997" s="36"/>
      <c r="IH997" s="36"/>
      <c r="II997" s="65"/>
      <c r="IJ997" s="65"/>
      <c r="IK997" s="65"/>
      <c r="IL997" s="65"/>
      <c r="IM997" s="65"/>
      <c r="IN997" s="65"/>
      <c r="IO997" s="65"/>
      <c r="IP997" s="65"/>
      <c r="IQ997" s="65"/>
      <c r="IR997" s="65"/>
      <c r="IS997" s="65"/>
      <c r="IT997" s="65"/>
      <c r="IU997" s="65"/>
      <c r="IV997" s="65"/>
      <c r="IW997" s="36"/>
      <c r="IX997" s="36"/>
      <c r="IY997" s="36"/>
      <c r="IZ997" s="3" t="s">
        <v>4149</v>
      </c>
      <c r="JC997" s="36"/>
      <c r="JD997" s="36"/>
      <c r="JE997" s="36"/>
      <c r="JF997" s="36"/>
      <c r="JG997" s="36"/>
      <c r="JH997" s="36"/>
      <c r="JI997" s="65"/>
      <c r="JJ997" s="65"/>
      <c r="JK997" s="65"/>
      <c r="JL997" s="65"/>
      <c r="JM997" s="65"/>
      <c r="JN997" s="65"/>
      <c r="JO997" s="65"/>
      <c r="JP997" s="65"/>
      <c r="JQ997" s="65"/>
      <c r="JR997" s="65"/>
      <c r="JS997" s="65"/>
      <c r="JT997" s="65"/>
      <c r="JU997" s="65"/>
      <c r="JV997" s="65"/>
      <c r="JW997" s="36"/>
      <c r="JX997" s="36"/>
      <c r="JY997" s="36"/>
      <c r="JZ997" s="3"/>
      <c r="KG997" s="65"/>
      <c r="KH997" s="65"/>
      <c r="KI997" s="65"/>
      <c r="KJ997" s="65"/>
      <c r="KK997" s="65"/>
      <c r="KL997" s="65"/>
      <c r="KM997" s="65"/>
      <c r="KN997" s="65"/>
      <c r="KO997" s="65"/>
      <c r="KP997" s="65"/>
      <c r="KQ997" s="65"/>
      <c r="KR997" s="65"/>
      <c r="KW997" s="3" t="s">
        <v>4139</v>
      </c>
      <c r="KX997" s="8" t="s">
        <v>4311</v>
      </c>
      <c r="KZ997" s="36"/>
      <c r="LA997" s="36"/>
      <c r="LB997" s="36"/>
      <c r="LC997" s="36"/>
      <c r="LD997" s="36"/>
      <c r="LE997" s="65"/>
      <c r="LF997" s="65"/>
      <c r="LG997" s="65"/>
      <c r="LH997" s="65"/>
      <c r="LI997" s="65"/>
      <c r="LJ997" s="65"/>
      <c r="LK997" s="65"/>
      <c r="LL997" s="65"/>
      <c r="LM997" s="65"/>
      <c r="LN997" s="65"/>
      <c r="LO997" s="65"/>
      <c r="LP997" s="65"/>
      <c r="LQ997" s="65"/>
      <c r="LR997" s="36"/>
      <c r="LS997" s="36"/>
      <c r="LT997" s="36"/>
      <c r="LU997" s="3"/>
      <c r="LX997" s="36"/>
      <c r="LY997" s="36"/>
      <c r="LZ997" s="36"/>
      <c r="MA997" s="36"/>
      <c r="MB997" s="65"/>
      <c r="MC997" s="65"/>
      <c r="MD997" s="65"/>
      <c r="ME997" s="65"/>
      <c r="MF997" s="65"/>
      <c r="MG997" s="65"/>
      <c r="MH997" s="65"/>
      <c r="MI997" s="65"/>
      <c r="MJ997" s="65"/>
      <c r="MK997" s="65"/>
      <c r="ML997" s="65"/>
      <c r="MM997" s="65"/>
      <c r="MN997" s="36"/>
      <c r="MO997" s="36"/>
      <c r="MP997" s="36"/>
      <c r="MQ997" s="36"/>
      <c r="MR997" s="36"/>
      <c r="MS997" s="3" t="s">
        <v>4104</v>
      </c>
      <c r="MU997" s="36"/>
      <c r="MV997" s="36"/>
      <c r="MW997" s="36"/>
      <c r="MX997" s="36"/>
      <c r="MY997" s="36"/>
      <c r="MZ997" s="65"/>
      <c r="NA997" s="65"/>
      <c r="NB997" s="65"/>
      <c r="NC997" s="65"/>
      <c r="ND997" s="65"/>
      <c r="NE997" s="65"/>
      <c r="NF997" s="65"/>
      <c r="NG997" s="65"/>
      <c r="NH997" s="65"/>
      <c r="NI997" s="65"/>
      <c r="NJ997" s="65"/>
      <c r="NK997" s="65"/>
      <c r="NL997" s="65"/>
      <c r="NM997" s="36"/>
      <c r="NN997" s="36"/>
      <c r="NO997" s="36"/>
      <c r="NP997" s="3"/>
      <c r="NS997" s="36"/>
      <c r="NT997" s="36"/>
      <c r="NU997" s="36"/>
      <c r="NV997" s="36"/>
      <c r="NW997" s="36"/>
      <c r="NX997" s="36"/>
      <c r="NY997" s="65"/>
      <c r="NZ997" s="65"/>
      <c r="OA997" s="65"/>
      <c r="OB997" s="65"/>
      <c r="OC997" s="65"/>
      <c r="OD997" s="65"/>
      <c r="OE997" s="65"/>
      <c r="OF997" s="65"/>
      <c r="OG997" s="65"/>
      <c r="OH997" s="65"/>
      <c r="OI997" s="65"/>
      <c r="OJ997" s="65"/>
      <c r="OK997" s="65"/>
      <c r="OL997" s="36"/>
      <c r="OM997" s="36"/>
      <c r="ON997" s="36"/>
      <c r="OO997" s="3"/>
      <c r="OR997" s="36"/>
      <c r="OS997" s="36"/>
      <c r="OT997" s="36"/>
      <c r="OU997" s="36"/>
      <c r="OV997" s="65"/>
      <c r="OW997" s="65"/>
      <c r="OX997" s="65"/>
      <c r="OY997" s="65"/>
      <c r="OZ997" s="65"/>
      <c r="PA997" s="65"/>
      <c r="PB997" s="65"/>
      <c r="PC997" s="65"/>
      <c r="PD997" s="65"/>
      <c r="PE997" s="65"/>
      <c r="PF997" s="65"/>
      <c r="PG997" s="65"/>
      <c r="PH997" s="36"/>
      <c r="PI997" s="36"/>
      <c r="PJ997" s="36"/>
      <c r="PK997" s="36"/>
      <c r="PL997" s="3"/>
      <c r="PO997" s="36"/>
      <c r="PP997" s="36"/>
      <c r="PQ997" s="36"/>
      <c r="PR997" s="36"/>
      <c r="PS997" s="36"/>
      <c r="PT997" s="65"/>
      <c r="PU997" s="65"/>
      <c r="PV997" s="65"/>
      <c r="PW997" s="65"/>
      <c r="PX997" s="65"/>
      <c r="PY997" s="65"/>
      <c r="PZ997" s="65"/>
      <c r="QA997" s="65"/>
      <c r="QB997" s="65"/>
      <c r="QC997" s="65"/>
      <c r="QD997" s="65"/>
      <c r="QE997" s="65"/>
      <c r="QF997" s="65"/>
      <c r="QG997" s="36"/>
      <c r="QH997" s="36"/>
      <c r="QI997" s="36"/>
      <c r="QJ997" s="36"/>
      <c r="QK997" s="3"/>
      <c r="QN997" s="36"/>
      <c r="QO997" s="36"/>
      <c r="QP997" s="36"/>
      <c r="QQ997" s="36"/>
      <c r="QR997" s="36"/>
      <c r="QS997" s="36"/>
      <c r="QT997" s="65"/>
      <c r="QU997" s="65"/>
      <c r="QV997" s="65"/>
      <c r="QW997" s="65"/>
      <c r="QX997" s="65"/>
      <c r="QY997" s="65"/>
      <c r="QZ997" s="65"/>
      <c r="RA997" s="65"/>
      <c r="RB997" s="65"/>
      <c r="RC997" s="65"/>
      <c r="RD997" s="65"/>
      <c r="RE997" s="65"/>
      <c r="RF997" s="65"/>
      <c r="RG997" s="65"/>
      <c r="RH997" s="65"/>
      <c r="RI997" s="36"/>
      <c r="RJ997" s="36"/>
      <c r="RK997" s="36"/>
      <c r="RL997" s="36"/>
      <c r="RM997" s="3"/>
      <c r="RP997" s="36"/>
      <c r="RQ997" s="36"/>
      <c r="RR997" s="36"/>
      <c r="RS997" s="36"/>
      <c r="RT997" s="65"/>
      <c r="RU997" s="65"/>
      <c r="RV997" s="65"/>
      <c r="RW997" s="65"/>
      <c r="RX997" s="65"/>
      <c r="RY997" s="65"/>
      <c r="RZ997" s="65"/>
      <c r="SA997" s="65"/>
      <c r="SB997" s="65"/>
      <c r="SC997" s="65"/>
      <c r="SD997" s="65"/>
      <c r="SE997" s="65"/>
      <c r="SF997" s="36"/>
      <c r="SG997" s="36"/>
      <c r="SH997" s="36"/>
      <c r="SI997" s="3"/>
      <c r="SL997" s="36"/>
      <c r="SM997" s="36"/>
      <c r="SN997" s="36"/>
      <c r="SO997" s="36"/>
      <c r="SP997" s="65"/>
      <c r="SQ997" s="65"/>
      <c r="SR997" s="65"/>
      <c r="SS997" s="65"/>
      <c r="ST997" s="65"/>
      <c r="SU997" s="65"/>
      <c r="SV997" s="65"/>
      <c r="SW997" s="65"/>
      <c r="SX997" s="65"/>
      <c r="SY997" s="65"/>
      <c r="SZ997" s="65"/>
      <c r="TA997" s="65"/>
      <c r="TB997" s="36"/>
      <c r="TC997" s="36"/>
      <c r="TD997" s="36"/>
      <c r="TE997" s="3"/>
      <c r="TH997" s="36"/>
      <c r="TI997" s="36"/>
      <c r="TJ997" s="36"/>
      <c r="TK997" s="36"/>
      <c r="TL997" s="36"/>
      <c r="TM997" s="36"/>
      <c r="TN997" s="65"/>
      <c r="TO997" s="65"/>
      <c r="TP997" s="65"/>
      <c r="TQ997" s="65"/>
      <c r="TR997" s="65"/>
      <c r="TS997" s="65"/>
      <c r="TT997" s="65"/>
      <c r="TU997" s="65"/>
      <c r="TV997" s="65"/>
      <c r="TW997" s="65"/>
      <c r="TX997" s="65"/>
      <c r="TY997" s="65"/>
      <c r="TZ997" s="65"/>
      <c r="UA997" s="65"/>
      <c r="UB997" s="36"/>
      <c r="UC997" s="36"/>
      <c r="UD997" s="36"/>
      <c r="UE997" s="3"/>
      <c r="UG997" s="36"/>
      <c r="UH997" s="36"/>
      <c r="UI997" s="36"/>
      <c r="UJ997" s="36"/>
      <c r="UK997" s="65"/>
      <c r="UL997" s="65"/>
      <c r="UM997" s="65"/>
      <c r="UN997" s="65"/>
      <c r="UO997" s="65"/>
      <c r="UP997" s="65"/>
      <c r="UQ997" s="65"/>
      <c r="UR997" s="65"/>
      <c r="US997" s="65"/>
      <c r="UT997" s="65"/>
      <c r="UU997" s="65"/>
      <c r="UV997" s="65"/>
      <c r="UW997" s="36"/>
      <c r="UX997" s="36"/>
      <c r="UY997" s="36"/>
      <c r="VJ997" s="58"/>
      <c r="VO997" s="109"/>
      <c r="VQ997" s="3" t="s">
        <v>3071</v>
      </c>
      <c r="VR997" s="3" t="s">
        <v>3071</v>
      </c>
      <c r="VS997" s="3"/>
      <c r="VT997" s="108"/>
      <c r="VU997"/>
      <c r="VV997" s="2"/>
      <c r="VW997" s="2"/>
      <c r="VX997" s="3"/>
      <c r="VY997" s="3"/>
      <c r="VZ997" s="3"/>
      <c r="WA997" s="3"/>
      <c r="WC997" s="3"/>
      <c r="WD997" s="3"/>
      <c r="WE997" s="3"/>
      <c r="WF997" s="3"/>
      <c r="WG997" s="2"/>
      <c r="WH997" s="2"/>
      <c r="WI997" s="2"/>
      <c r="WJ997" s="2"/>
      <c r="WK997" s="2"/>
      <c r="WL997" s="2"/>
      <c r="WM997" s="2"/>
      <c r="WN997" s="2"/>
      <c r="WO997" s="2"/>
      <c r="WQ997" s="3"/>
      <c r="WR997" s="3"/>
      <c r="WS997" s="3"/>
      <c r="WT997" s="3"/>
      <c r="WU997" s="3"/>
      <c r="WV997" s="2"/>
      <c r="WW997" s="3"/>
      <c r="WX997" s="108"/>
      <c r="WZ997" s="108"/>
      <c r="XA997" s="108"/>
      <c r="XB997" s="108"/>
      <c r="XC997" s="108"/>
      <c r="XD997" s="108"/>
      <c r="XE997" s="108"/>
      <c r="XF997" s="108"/>
      <c r="XG997" s="108"/>
      <c r="XH997" s="108"/>
      <c r="XI997" s="108"/>
      <c r="XJ997" s="108"/>
      <c r="XK997" s="3"/>
      <c r="XL997" s="6" t="s">
        <v>1285</v>
      </c>
      <c r="XM997" s="6" t="s">
        <v>1285</v>
      </c>
      <c r="XN997" s="6"/>
      <c r="XO997" s="6"/>
      <c r="XP997" s="6"/>
      <c r="XQ997" s="6"/>
      <c r="XS997" s="6"/>
      <c r="XT997" s="6"/>
      <c r="XU997" s="8" t="s">
        <v>987</v>
      </c>
      <c r="XW997" s="6"/>
      <c r="XX997" s="3"/>
      <c r="XY997" s="3"/>
      <c r="XZ997" s="6"/>
      <c r="YA997" s="6"/>
      <c r="YB997" s="3"/>
      <c r="YC997" s="3"/>
      <c r="YD997" s="3"/>
      <c r="YH997" s="6"/>
      <c r="YI997" s="3" t="s">
        <v>1534</v>
      </c>
      <c r="YJ997" s="3" t="s">
        <v>1838</v>
      </c>
      <c r="YK997" s="3"/>
      <c r="YL997" s="3" t="s">
        <v>1722</v>
      </c>
      <c r="YM997" s="3"/>
      <c r="YN997" s="3"/>
      <c r="YO997" s="3"/>
      <c r="YP997" s="3"/>
      <c r="YQ997" s="3" t="s">
        <v>776</v>
      </c>
      <c r="YR997" s="3" t="s">
        <v>776</v>
      </c>
      <c r="YS997" s="3" t="s">
        <v>1703</v>
      </c>
      <c r="YT997" s="3" t="s">
        <v>1720</v>
      </c>
      <c r="YU997" s="3" t="s">
        <v>4062</v>
      </c>
      <c r="YV997" s="3" t="s">
        <v>3073</v>
      </c>
      <c r="YW997" s="6"/>
      <c r="YX997" s="8" t="s">
        <v>2703</v>
      </c>
      <c r="YY997" s="3" t="s">
        <v>2127</v>
      </c>
      <c r="YZ997" s="3"/>
      <c r="ZA997" s="6" t="s">
        <v>1837</v>
      </c>
      <c r="ZB997" s="3"/>
      <c r="ZC997" s="3" t="s">
        <v>1980</v>
      </c>
      <c r="ZD997" s="24"/>
      <c r="ZF997" s="24"/>
      <c r="ZH997" s="13" t="s">
        <v>1329</v>
      </c>
      <c r="ZI997" s="3" t="s">
        <v>49</v>
      </c>
      <c r="ZJ997" s="3" t="s">
        <v>1759</v>
      </c>
    </row>
    <row r="998" spans="1:686" s="8" customFormat="1" ht="33" hidden="1" customHeight="1" x14ac:dyDescent="0.2">
      <c r="A998" s="3"/>
      <c r="B998" s="3"/>
      <c r="C998" s="3"/>
      <c r="D998" s="3"/>
      <c r="E998" s="3"/>
      <c r="F998" s="4"/>
      <c r="G998" s="80"/>
      <c r="H998" s="80"/>
      <c r="I998" s="80"/>
      <c r="J998" s="80"/>
      <c r="K998" s="6">
        <v>143</v>
      </c>
      <c r="L998" s="6"/>
      <c r="M998" s="3"/>
      <c r="N998" s="3"/>
      <c r="O998" s="3"/>
      <c r="P998" s="3"/>
      <c r="R998" s="3"/>
      <c r="T998" s="3" t="s">
        <v>1721</v>
      </c>
      <c r="AB998" s="18"/>
      <c r="AD998" s="8" t="s">
        <v>49</v>
      </c>
      <c r="AE998" s="8" t="s">
        <v>1721</v>
      </c>
      <c r="AF998" s="8" t="s">
        <v>49</v>
      </c>
      <c r="AG998" s="3"/>
      <c r="AH998" s="3"/>
      <c r="AI998" s="8" t="s">
        <v>1721</v>
      </c>
      <c r="AK998" s="3"/>
      <c r="AM998" s="6"/>
      <c r="AN998" s="3"/>
      <c r="AO998" s="207"/>
      <c r="AP998" s="207"/>
      <c r="AQ998" s="207"/>
      <c r="AR998" s="207"/>
      <c r="AS998" s="28"/>
      <c r="AT998" s="207"/>
      <c r="AU998" s="207"/>
      <c r="AV998" s="207"/>
      <c r="AW998" s="207"/>
      <c r="AX998" s="207"/>
      <c r="AY998" s="262"/>
      <c r="AZ998" s="207"/>
      <c r="BA998" s="207"/>
      <c r="BB998" s="207"/>
      <c r="BC998" s="28"/>
      <c r="BD998" s="207"/>
      <c r="BE998" s="207"/>
      <c r="BF998" s="207"/>
      <c r="BG998" s="207"/>
      <c r="BH998" s="207" t="s">
        <v>2708</v>
      </c>
      <c r="BI998" s="207"/>
      <c r="BJ998" s="207"/>
      <c r="BK998" s="207"/>
      <c r="BL998" s="207"/>
      <c r="BM998" s="207"/>
      <c r="BN998" s="207"/>
      <c r="BO998" s="207"/>
      <c r="BP998" s="207"/>
      <c r="BQ998" s="207" t="s">
        <v>4455</v>
      </c>
      <c r="BR998" s="227"/>
      <c r="BS998" s="227" t="str">
        <f t="shared" si="34"/>
        <v xml:space="preserve">                </v>
      </c>
      <c r="BT998" s="207"/>
      <c r="BU998" s="207"/>
      <c r="BV998" s="207"/>
      <c r="BW998" s="207"/>
      <c r="BX998" s="207"/>
      <c r="BY998" s="207"/>
      <c r="BZ998" s="207"/>
      <c r="CA998" s="207"/>
      <c r="CB998" s="207"/>
      <c r="CC998" s="207"/>
      <c r="CD998" s="207"/>
      <c r="CE998" s="207"/>
      <c r="CF998" s="207"/>
      <c r="CG998" s="118"/>
      <c r="CH998" s="118"/>
      <c r="CI998" s="118"/>
      <c r="CJ998" s="118"/>
      <c r="CK998" s="207"/>
      <c r="CL998" s="207">
        <v>23</v>
      </c>
      <c r="CM998" s="207">
        <v>23</v>
      </c>
      <c r="CO998" s="8">
        <v>23</v>
      </c>
      <c r="CX998" s="65"/>
      <c r="CY998" s="65"/>
      <c r="CZ998" s="65"/>
      <c r="DA998" s="65"/>
      <c r="DB998" s="65"/>
      <c r="DC998" s="65"/>
      <c r="DD998" s="3"/>
      <c r="DG998" s="36">
        <v>3.5</v>
      </c>
      <c r="DH998" s="36">
        <v>0.95</v>
      </c>
      <c r="DI998" s="36"/>
      <c r="DJ998" s="36">
        <v>3.39</v>
      </c>
      <c r="DK998" s="36">
        <v>0.8</v>
      </c>
      <c r="DL998" s="36"/>
      <c r="DM998" s="65"/>
      <c r="DN998" s="65"/>
      <c r="DO998" s="64"/>
      <c r="DP998" s="36">
        <v>2.75</v>
      </c>
      <c r="DQ998" s="36">
        <v>1.05</v>
      </c>
      <c r="DR998" s="65"/>
      <c r="DS998" s="65"/>
      <c r="DT998" s="65"/>
      <c r="DU998" s="65"/>
      <c r="DV998" s="65"/>
      <c r="DW998" s="65"/>
      <c r="DX998" s="65"/>
      <c r="DY998" s="65"/>
      <c r="DZ998" s="65"/>
      <c r="EA998" s="36"/>
      <c r="EB998" s="36"/>
      <c r="EC998" s="36"/>
      <c r="ED998" s="36"/>
      <c r="EE998" s="36"/>
      <c r="EG998" s="36"/>
      <c r="EH998" s="36"/>
      <c r="EI998" s="36"/>
      <c r="EJ998" s="3"/>
      <c r="EM998" s="36"/>
      <c r="EN998" s="36"/>
      <c r="EO998" s="36"/>
      <c r="EP998" s="36"/>
      <c r="EQ998" s="36"/>
      <c r="ER998" s="36"/>
      <c r="ES998" s="65"/>
      <c r="ET998" s="65"/>
      <c r="EU998" s="65"/>
      <c r="EV998" s="65"/>
      <c r="EW998" s="65"/>
      <c r="EX998" s="65"/>
      <c r="EY998" s="65"/>
      <c r="EZ998" s="65"/>
      <c r="FA998" s="65"/>
      <c r="FB998" s="65"/>
      <c r="FC998" s="65"/>
      <c r="FD998" s="65"/>
      <c r="FE998" s="65"/>
      <c r="FF998" s="65"/>
      <c r="FG998" s="36"/>
      <c r="FH998" s="36"/>
      <c r="FI998" s="36"/>
      <c r="FJ998" s="36"/>
      <c r="FL998" s="36"/>
      <c r="FM998" s="36"/>
      <c r="FN998" s="36"/>
      <c r="FO998" s="3"/>
      <c r="FP998" s="3"/>
      <c r="FS998" s="36"/>
      <c r="FT998" s="36"/>
      <c r="FU998" s="36"/>
      <c r="FV998" s="36"/>
      <c r="FW998" s="36"/>
      <c r="FX998" s="36"/>
      <c r="FY998" s="65"/>
      <c r="FZ998" s="65"/>
      <c r="GA998" s="65"/>
      <c r="GB998" s="65"/>
      <c r="GC998" s="65"/>
      <c r="GD998" s="65"/>
      <c r="GE998" s="65"/>
      <c r="GF998" s="65"/>
      <c r="GG998" s="65"/>
      <c r="GH998" s="65"/>
      <c r="GI998" s="65"/>
      <c r="GJ998" s="65"/>
      <c r="GK998" s="65"/>
      <c r="GL998" s="65"/>
      <c r="GM998" s="36"/>
      <c r="GN998" s="36"/>
      <c r="GO998" s="36"/>
      <c r="GP998" s="2"/>
      <c r="GR998" s="36"/>
      <c r="GS998" s="36"/>
      <c r="GT998" s="36"/>
      <c r="GU998" s="36"/>
      <c r="GV998" s="36"/>
      <c r="GW998" s="36"/>
      <c r="GX998" s="36"/>
      <c r="GY998" s="36"/>
      <c r="GZ998" s="36"/>
      <c r="HA998" s="36"/>
      <c r="HB998" s="36"/>
      <c r="HC998" s="36"/>
      <c r="HD998" s="36"/>
      <c r="HE998" s="36"/>
      <c r="HF998" s="36"/>
      <c r="HG998" s="36"/>
      <c r="HH998" s="36"/>
      <c r="HI998" s="36"/>
      <c r="HJ998" s="36"/>
      <c r="HK998" s="36"/>
      <c r="HL998" s="36"/>
      <c r="HM998" s="36"/>
      <c r="HN998" s="36"/>
      <c r="HP998" s="36"/>
      <c r="HQ998" s="36"/>
      <c r="HR998" s="36"/>
      <c r="HS998" s="36"/>
      <c r="HT998" s="36"/>
      <c r="HU998" s="36"/>
      <c r="HV998" s="36"/>
      <c r="HW998" s="36"/>
      <c r="HX998" s="36"/>
      <c r="HY998" s="36"/>
      <c r="HZ998" s="3"/>
      <c r="IC998" s="36"/>
      <c r="ID998" s="36"/>
      <c r="IE998" s="36"/>
      <c r="IF998" s="36"/>
      <c r="IG998" s="36"/>
      <c r="IH998" s="36"/>
      <c r="II998" s="65"/>
      <c r="IJ998" s="65"/>
      <c r="IK998" s="65"/>
      <c r="IL998" s="65"/>
      <c r="IM998" s="65"/>
      <c r="IN998" s="65"/>
      <c r="IO998" s="65"/>
      <c r="IP998" s="65"/>
      <c r="IQ998" s="65"/>
      <c r="IR998" s="65"/>
      <c r="IS998" s="65"/>
      <c r="IT998" s="65"/>
      <c r="IU998" s="65"/>
      <c r="IV998" s="65"/>
      <c r="IW998" s="36"/>
      <c r="IX998" s="36"/>
      <c r="IY998" s="36"/>
      <c r="IZ998" s="3"/>
      <c r="JC998" s="36"/>
      <c r="JD998" s="36"/>
      <c r="JE998" s="36"/>
      <c r="JF998" s="36"/>
      <c r="JG998" s="36"/>
      <c r="JH998" s="36"/>
      <c r="JI998" s="65"/>
      <c r="JJ998" s="65"/>
      <c r="JK998" s="65"/>
      <c r="JL998" s="65"/>
      <c r="JM998" s="65"/>
      <c r="JN998" s="65"/>
      <c r="JO998" s="65"/>
      <c r="JP998" s="65"/>
      <c r="JQ998" s="65"/>
      <c r="JR998" s="65"/>
      <c r="JS998" s="65"/>
      <c r="JT998" s="65"/>
      <c r="JU998" s="65"/>
      <c r="JV998" s="65"/>
      <c r="JW998" s="36"/>
      <c r="JX998" s="36"/>
      <c r="JY998" s="36"/>
      <c r="JZ998" s="3"/>
      <c r="KG998" s="65"/>
      <c r="KH998" s="65"/>
      <c r="KI998" s="65"/>
      <c r="KJ998" s="65"/>
      <c r="KK998" s="65"/>
      <c r="KL998" s="65"/>
      <c r="KM998" s="65"/>
      <c r="KN998" s="65"/>
      <c r="KO998" s="65"/>
      <c r="KP998" s="65"/>
      <c r="KQ998" s="65"/>
      <c r="KR998" s="65"/>
      <c r="KW998" s="3"/>
      <c r="KZ998" s="36"/>
      <c r="LA998" s="36"/>
      <c r="LB998" s="36"/>
      <c r="LC998" s="36"/>
      <c r="LD998" s="36"/>
      <c r="LE998" s="65"/>
      <c r="LF998" s="65"/>
      <c r="LG998" s="65"/>
      <c r="LH998" s="65"/>
      <c r="LI998" s="65"/>
      <c r="LJ998" s="65"/>
      <c r="LK998" s="65"/>
      <c r="LL998" s="65"/>
      <c r="LM998" s="65"/>
      <c r="LN998" s="65"/>
      <c r="LO998" s="65"/>
      <c r="LP998" s="65"/>
      <c r="LQ998" s="65"/>
      <c r="LR998" s="36"/>
      <c r="LS998" s="36"/>
      <c r="LT998" s="36"/>
      <c r="LU998" s="3"/>
      <c r="LX998" s="36"/>
      <c r="LY998" s="36"/>
      <c r="LZ998" s="36"/>
      <c r="MA998" s="36"/>
      <c r="MB998" s="65"/>
      <c r="MC998" s="65"/>
      <c r="MD998" s="65"/>
      <c r="ME998" s="65"/>
      <c r="MF998" s="65"/>
      <c r="MG998" s="65"/>
      <c r="MH998" s="65"/>
      <c r="MI998" s="65"/>
      <c r="MJ998" s="65"/>
      <c r="MK998" s="65"/>
      <c r="ML998" s="65"/>
      <c r="MM998" s="65"/>
      <c r="MN998" s="36"/>
      <c r="MO998" s="36"/>
      <c r="MP998" s="36"/>
      <c r="MQ998" s="36"/>
      <c r="MR998" s="36"/>
      <c r="MS998" s="3"/>
      <c r="MU998" s="36"/>
      <c r="MV998" s="36"/>
      <c r="MW998" s="36"/>
      <c r="MX998" s="36"/>
      <c r="MY998" s="36"/>
      <c r="MZ998" s="65"/>
      <c r="NA998" s="65"/>
      <c r="NB998" s="65"/>
      <c r="NC998" s="65"/>
      <c r="ND998" s="65"/>
      <c r="NE998" s="65"/>
      <c r="NF998" s="65"/>
      <c r="NG998" s="65"/>
      <c r="NH998" s="65"/>
      <c r="NI998" s="65"/>
      <c r="NJ998" s="65"/>
      <c r="NK998" s="65"/>
      <c r="NL998" s="65"/>
      <c r="NM998" s="36"/>
      <c r="NN998" s="36"/>
      <c r="NO998" s="36"/>
      <c r="NP998" s="3"/>
      <c r="NS998" s="36"/>
      <c r="NT998" s="36"/>
      <c r="NU998" s="36"/>
      <c r="NV998" s="36"/>
      <c r="NW998" s="36"/>
      <c r="NX998" s="36"/>
      <c r="NY998" s="65"/>
      <c r="NZ998" s="65"/>
      <c r="OA998" s="65"/>
      <c r="OB998" s="65"/>
      <c r="OC998" s="65"/>
      <c r="OD998" s="65"/>
      <c r="OE998" s="65"/>
      <c r="OF998" s="65"/>
      <c r="OG998" s="65"/>
      <c r="OH998" s="65"/>
      <c r="OI998" s="65"/>
      <c r="OJ998" s="65"/>
      <c r="OK998" s="65"/>
      <c r="OL998" s="36"/>
      <c r="OM998" s="36"/>
      <c r="ON998" s="36"/>
      <c r="OO998" s="3"/>
      <c r="OR998" s="36"/>
      <c r="OS998" s="36"/>
      <c r="OT998" s="36"/>
      <c r="OU998" s="36"/>
      <c r="OV998" s="65"/>
      <c r="OW998" s="65"/>
      <c r="OX998" s="65"/>
      <c r="OY998" s="65"/>
      <c r="OZ998" s="65"/>
      <c r="PA998" s="65"/>
      <c r="PB998" s="65"/>
      <c r="PC998" s="65"/>
      <c r="PD998" s="65"/>
      <c r="PE998" s="65"/>
      <c r="PF998" s="65"/>
      <c r="PG998" s="65"/>
      <c r="PH998" s="36"/>
      <c r="PI998" s="36"/>
      <c r="PJ998" s="36"/>
      <c r="PK998" s="36"/>
      <c r="PL998" s="3"/>
      <c r="PO998" s="36"/>
      <c r="PP998" s="36"/>
      <c r="PQ998" s="36"/>
      <c r="PR998" s="36"/>
      <c r="PS998" s="36"/>
      <c r="PT998" s="65"/>
      <c r="PU998" s="65"/>
      <c r="PV998" s="65"/>
      <c r="PW998" s="65"/>
      <c r="PX998" s="65"/>
      <c r="PY998" s="65"/>
      <c r="PZ998" s="65"/>
      <c r="QA998" s="65"/>
      <c r="QB998" s="65"/>
      <c r="QC998" s="65"/>
      <c r="QD998" s="65"/>
      <c r="QE998" s="65"/>
      <c r="QF998" s="65"/>
      <c r="QG998" s="36"/>
      <c r="QH998" s="36"/>
      <c r="QI998" s="36"/>
      <c r="QJ998" s="36"/>
      <c r="QK998" s="3"/>
      <c r="QN998" s="36"/>
      <c r="QO998" s="36"/>
      <c r="QP998" s="36"/>
      <c r="QQ998" s="36"/>
      <c r="QR998" s="36"/>
      <c r="QS998" s="36"/>
      <c r="QT998" s="65"/>
      <c r="QU998" s="65"/>
      <c r="QV998" s="65"/>
      <c r="QW998" s="65"/>
      <c r="QX998" s="65"/>
      <c r="QY998" s="65"/>
      <c r="QZ998" s="65"/>
      <c r="RA998" s="65"/>
      <c r="RB998" s="65"/>
      <c r="RC998" s="65"/>
      <c r="RD998" s="65"/>
      <c r="RE998" s="65"/>
      <c r="RF998" s="65"/>
      <c r="RG998" s="65"/>
      <c r="RH998" s="65"/>
      <c r="RI998" s="36"/>
      <c r="RJ998" s="36"/>
      <c r="RK998" s="36"/>
      <c r="RL998" s="36"/>
      <c r="RM998" s="3"/>
      <c r="RP998" s="36"/>
      <c r="RQ998" s="36"/>
      <c r="RR998" s="36"/>
      <c r="RS998" s="36"/>
      <c r="RT998" s="65"/>
      <c r="RU998" s="65"/>
      <c r="RV998" s="65"/>
      <c r="RW998" s="65"/>
      <c r="RX998" s="65"/>
      <c r="RY998" s="65"/>
      <c r="RZ998" s="65"/>
      <c r="SA998" s="65"/>
      <c r="SB998" s="65"/>
      <c r="SC998" s="65"/>
      <c r="SD998" s="65"/>
      <c r="SE998" s="65"/>
      <c r="SF998" s="36"/>
      <c r="SG998" s="36"/>
      <c r="SH998" s="36"/>
      <c r="SI998" s="3"/>
      <c r="SL998" s="36"/>
      <c r="SM998" s="36"/>
      <c r="SN998" s="36"/>
      <c r="SO998" s="36"/>
      <c r="SP998" s="65"/>
      <c r="SQ998" s="65"/>
      <c r="SR998" s="65"/>
      <c r="SS998" s="65"/>
      <c r="ST998" s="65"/>
      <c r="SU998" s="65"/>
      <c r="SV998" s="65"/>
      <c r="SW998" s="65"/>
      <c r="SX998" s="65"/>
      <c r="SY998" s="65"/>
      <c r="SZ998" s="65"/>
      <c r="TA998" s="65"/>
      <c r="TB998" s="36"/>
      <c r="TC998" s="36"/>
      <c r="TD998" s="36"/>
      <c r="TE998" s="3"/>
      <c r="TH998" s="36"/>
      <c r="TI998" s="36"/>
      <c r="TJ998" s="36"/>
      <c r="TK998" s="36"/>
      <c r="TL998" s="36"/>
      <c r="TM998" s="36"/>
      <c r="TN998" s="65"/>
      <c r="TO998" s="65"/>
      <c r="TP998" s="65"/>
      <c r="TQ998" s="65"/>
      <c r="TR998" s="65"/>
      <c r="TS998" s="65"/>
      <c r="TT998" s="65"/>
      <c r="TU998" s="65"/>
      <c r="TV998" s="65"/>
      <c r="TW998" s="65"/>
      <c r="TX998" s="65"/>
      <c r="TY998" s="65"/>
      <c r="TZ998" s="65"/>
      <c r="UA998" s="65"/>
      <c r="UB998" s="36"/>
      <c r="UC998" s="36"/>
      <c r="UD998" s="36"/>
      <c r="UE998" s="3"/>
      <c r="UG998" s="36"/>
      <c r="UH998" s="36"/>
      <c r="UI998" s="36"/>
      <c r="UJ998" s="36"/>
      <c r="UK998" s="65"/>
      <c r="UL998" s="65"/>
      <c r="UM998" s="65"/>
      <c r="UN998" s="65"/>
      <c r="UO998" s="65"/>
      <c r="UP998" s="65"/>
      <c r="UQ998" s="65"/>
      <c r="UR998" s="65"/>
      <c r="US998" s="65"/>
      <c r="UT998" s="65"/>
      <c r="UU998" s="65"/>
      <c r="UV998" s="65"/>
      <c r="UW998" s="36"/>
      <c r="UX998" s="36"/>
      <c r="UY998" s="36"/>
      <c r="VJ998" s="58"/>
      <c r="VO998" s="109"/>
      <c r="VQ998" s="3"/>
      <c r="VR998" s="3"/>
      <c r="VS998" s="3"/>
      <c r="VT998" s="108"/>
      <c r="VU998"/>
      <c r="VV998" s="2"/>
      <c r="VW998" s="2"/>
      <c r="VX998" s="3"/>
      <c r="VY998" s="3"/>
      <c r="VZ998" s="3"/>
      <c r="WA998" s="3"/>
      <c r="WC998" s="3"/>
      <c r="WD998" s="3"/>
      <c r="WE998" s="3"/>
      <c r="WF998" s="3"/>
      <c r="WG998" s="2"/>
      <c r="WH998" s="2"/>
      <c r="WI998" s="2"/>
      <c r="WJ998" s="2"/>
      <c r="WK998" s="2"/>
      <c r="WL998" s="2"/>
      <c r="WM998" s="2"/>
      <c r="WN998" s="2"/>
      <c r="WO998" s="2"/>
      <c r="WQ998" s="3"/>
      <c r="WR998" s="3"/>
      <c r="WS998" s="3"/>
      <c r="WT998" s="3"/>
      <c r="WU998" s="3"/>
      <c r="WV998" s="2"/>
      <c r="WW998" s="3"/>
      <c r="WX998" s="108"/>
      <c r="WZ998" s="108"/>
      <c r="XA998" s="108"/>
      <c r="XB998" s="108"/>
      <c r="XC998" s="108"/>
      <c r="XD998" s="108"/>
      <c r="XE998" s="108"/>
      <c r="XF998" s="108"/>
      <c r="XG998" s="108"/>
      <c r="XH998" s="108"/>
      <c r="XI998" s="108"/>
      <c r="XJ998" s="108"/>
      <c r="XK998" s="3"/>
      <c r="XL998" s="6" t="s">
        <v>1013</v>
      </c>
      <c r="XM998" s="6" t="s">
        <v>1013</v>
      </c>
      <c r="XN998" s="6"/>
      <c r="XO998" s="6"/>
      <c r="XP998" s="6"/>
      <c r="XQ998" s="6"/>
      <c r="XS998" s="6"/>
      <c r="XT998" s="6"/>
      <c r="XU998" s="8" t="s">
        <v>49</v>
      </c>
      <c r="XW998" s="6"/>
      <c r="XX998" s="3"/>
      <c r="XY998" s="3"/>
      <c r="XZ998" s="6"/>
      <c r="YA998" s="6"/>
      <c r="YB998" s="3"/>
      <c r="YC998" s="3"/>
      <c r="YD998" s="3"/>
      <c r="YH998" s="6"/>
      <c r="YI998" s="3"/>
      <c r="YJ998" s="3" t="s">
        <v>1838</v>
      </c>
      <c r="YK998" s="3"/>
      <c r="YL998" s="3"/>
      <c r="YM998" s="3"/>
      <c r="YN998" s="3"/>
      <c r="YO998" s="3"/>
      <c r="YP998" s="3"/>
      <c r="YQ998" s="3"/>
      <c r="YR998" s="3"/>
      <c r="YS998" s="3"/>
      <c r="YT998" s="3"/>
      <c r="YU998" s="3"/>
      <c r="YV998" s="3"/>
      <c r="YW998" s="6"/>
      <c r="YY998" s="3"/>
      <c r="YZ998" s="3"/>
      <c r="ZA998" s="6"/>
      <c r="ZB998" s="3"/>
      <c r="ZC998" s="3"/>
      <c r="ZD998" s="24"/>
      <c r="ZF998" s="24"/>
      <c r="ZH998" s="13"/>
      <c r="ZI998" s="3"/>
      <c r="ZJ998" s="3"/>
    </row>
    <row r="999" spans="1:686" ht="33" hidden="1" customHeight="1" x14ac:dyDescent="0.2">
      <c r="F999" s="4" t="s">
        <v>1625</v>
      </c>
      <c r="J999" s="83"/>
      <c r="S999" s="3" t="s">
        <v>75</v>
      </c>
      <c r="V999" s="3" t="s">
        <v>1615</v>
      </c>
      <c r="AL999"/>
      <c r="AO999"/>
      <c r="AP999"/>
      <c r="AQ999"/>
      <c r="BI999" s="9"/>
      <c r="BJ999" s="9"/>
      <c r="BK999" s="9"/>
      <c r="BL999" s="9"/>
      <c r="BM999" s="9"/>
      <c r="BN999" s="9"/>
      <c r="BO999" s="9"/>
      <c r="BP999" s="9"/>
      <c r="BQ999" s="9"/>
      <c r="BS999" s="227" t="str">
        <f t="shared" si="34"/>
        <v xml:space="preserve">                </v>
      </c>
      <c r="CE999" s="9"/>
      <c r="CF999" s="9"/>
      <c r="CJ999" s="83"/>
      <c r="CK999" s="9"/>
      <c r="CL999" s="9"/>
      <c r="CM999" s="9"/>
      <c r="CN999" s="9"/>
      <c r="CO999" s="9"/>
      <c r="CP999" s="9"/>
      <c r="CQ999" s="9"/>
      <c r="CR999" s="9"/>
      <c r="CS999" s="9"/>
      <c r="CT999" s="9"/>
      <c r="CU999" s="9"/>
      <c r="CV999" s="9"/>
      <c r="CW999" s="9"/>
      <c r="CX999" s="68"/>
      <c r="CY999" s="68"/>
      <c r="CZ999" s="68"/>
      <c r="DA999" s="68"/>
      <c r="DB999" s="68"/>
      <c r="DC999" s="68"/>
      <c r="DD999" s="9"/>
      <c r="DE999" s="9"/>
      <c r="DF999" s="9"/>
      <c r="DG999" s="38"/>
      <c r="DH999" s="38"/>
      <c r="DI999" s="38"/>
      <c r="DJ999" s="38"/>
      <c r="DK999" s="38"/>
      <c r="DL999" s="38"/>
      <c r="DM999" s="68"/>
      <c r="DN999" s="68"/>
      <c r="DO999" s="68"/>
      <c r="DP999" s="68"/>
      <c r="DQ999" s="68"/>
      <c r="DR999" s="68"/>
      <c r="DS999" s="68"/>
      <c r="DT999" s="68"/>
      <c r="DU999" s="68"/>
      <c r="DV999" s="68"/>
      <c r="DW999" s="68"/>
      <c r="DX999" s="68"/>
      <c r="DY999" s="68"/>
      <c r="DZ999" s="68"/>
      <c r="EA999" s="38"/>
      <c r="EB999" s="38"/>
      <c r="EC999" s="38"/>
      <c r="ED999" s="38"/>
      <c r="EE999" s="38"/>
      <c r="EG999" s="38"/>
      <c r="EH999" s="38"/>
      <c r="EI999" s="38"/>
      <c r="EJ999" s="9"/>
      <c r="EK999" s="9"/>
      <c r="EL999" s="9"/>
      <c r="EM999" s="38"/>
      <c r="EN999" s="38"/>
      <c r="EO999" s="38"/>
      <c r="EP999" s="38"/>
      <c r="EQ999" s="38"/>
      <c r="ER999" s="38"/>
      <c r="ES999" s="68"/>
      <c r="ET999" s="68"/>
      <c r="EU999" s="68"/>
      <c r="EV999" s="68"/>
      <c r="EW999" s="68"/>
      <c r="EX999" s="68"/>
      <c r="EY999" s="68"/>
      <c r="EZ999" s="68"/>
      <c r="FA999" s="68"/>
      <c r="FB999" s="68"/>
      <c r="FC999" s="68"/>
      <c r="FD999" s="68"/>
      <c r="FE999" s="68"/>
      <c r="FF999" s="68"/>
      <c r="FG999" s="38"/>
      <c r="FH999" s="38"/>
      <c r="FI999" s="38"/>
      <c r="FJ999" s="38"/>
      <c r="FL999" s="38"/>
      <c r="FM999" s="38"/>
      <c r="FN999" s="38"/>
      <c r="FO999" s="9"/>
      <c r="FP999" s="9"/>
      <c r="FQ999" s="9"/>
      <c r="FR999" s="9"/>
      <c r="FS999" s="38"/>
      <c r="FT999" s="38"/>
      <c r="FU999" s="38"/>
      <c r="FV999" s="38"/>
      <c r="FW999" s="38"/>
      <c r="FX999" s="38"/>
      <c r="FY999" s="68"/>
      <c r="FZ999" s="68"/>
      <c r="GA999" s="68"/>
      <c r="GB999" s="68"/>
      <c r="GC999" s="68"/>
      <c r="GD999" s="68"/>
      <c r="GE999" s="68"/>
      <c r="GF999" s="68"/>
      <c r="GG999" s="68"/>
      <c r="GH999" s="68"/>
      <c r="GI999" s="68"/>
      <c r="GJ999" s="68"/>
      <c r="GK999" s="68"/>
      <c r="GL999" s="68"/>
      <c r="GM999" s="38"/>
      <c r="GN999" s="38"/>
      <c r="GO999" s="38"/>
      <c r="GP999" s="2"/>
      <c r="GR999" s="38"/>
      <c r="GS999" s="38"/>
      <c r="GT999" s="38"/>
      <c r="GU999" s="38"/>
      <c r="GV999" s="38"/>
      <c r="GW999" s="38"/>
      <c r="GX999" s="38"/>
      <c r="GY999" s="38"/>
      <c r="GZ999" s="38"/>
      <c r="HA999" s="38"/>
      <c r="HB999" s="38"/>
      <c r="HC999" s="38"/>
      <c r="HD999" s="38"/>
      <c r="HE999" s="38"/>
      <c r="HF999" s="38"/>
      <c r="HG999" s="38"/>
      <c r="HH999" s="38"/>
      <c r="HI999" s="38"/>
      <c r="HJ999" s="38"/>
      <c r="HK999" s="38"/>
      <c r="HL999" s="38"/>
      <c r="HM999" s="38"/>
      <c r="HN999" s="38"/>
      <c r="HP999" s="38"/>
      <c r="HQ999" s="38"/>
      <c r="HR999" s="38"/>
      <c r="HS999" s="38"/>
      <c r="HT999" s="38"/>
      <c r="HU999" s="38"/>
      <c r="HV999" s="38"/>
      <c r="HW999" s="38"/>
      <c r="HX999" s="38"/>
      <c r="HY999" s="38"/>
      <c r="HZ999" s="9"/>
      <c r="IA999" s="9"/>
      <c r="IB999" s="9"/>
      <c r="IC999" s="38"/>
      <c r="ID999" s="38"/>
      <c r="IE999" s="38"/>
      <c r="IF999" s="38"/>
      <c r="IG999" s="38"/>
      <c r="IH999" s="38"/>
      <c r="II999" s="68"/>
      <c r="IJ999" s="68"/>
      <c r="IK999" s="68"/>
      <c r="IL999" s="68"/>
      <c r="IM999" s="68"/>
      <c r="IN999" s="68"/>
      <c r="IO999" s="68"/>
      <c r="IP999" s="68"/>
      <c r="IQ999" s="68"/>
      <c r="IR999" s="68"/>
      <c r="IS999" s="68"/>
      <c r="IT999" s="68"/>
      <c r="IU999" s="68"/>
      <c r="IV999" s="68"/>
      <c r="IW999" s="38"/>
      <c r="IX999" s="38"/>
      <c r="IY999" s="38"/>
      <c r="IZ999" s="9"/>
      <c r="JA999" s="9"/>
      <c r="JB999" s="9"/>
      <c r="JC999" s="38"/>
      <c r="JD999" s="38"/>
      <c r="JE999" s="38"/>
      <c r="JF999" s="38"/>
      <c r="JG999" s="38"/>
      <c r="JH999" s="38"/>
      <c r="JI999" s="68"/>
      <c r="JJ999" s="68"/>
      <c r="JK999" s="68"/>
      <c r="JL999" s="68"/>
      <c r="JM999" s="68"/>
      <c r="JN999" s="68"/>
      <c r="JO999" s="68"/>
      <c r="JP999" s="68"/>
      <c r="JQ999" s="68"/>
      <c r="JR999" s="68"/>
      <c r="JS999" s="68"/>
      <c r="JT999" s="68"/>
      <c r="JU999" s="68"/>
      <c r="JV999" s="68"/>
      <c r="JW999" s="38"/>
      <c r="JX999" s="38"/>
      <c r="JY999" s="38"/>
      <c r="KW999" s="9"/>
      <c r="KX999" s="9"/>
      <c r="KY999" s="9"/>
      <c r="KZ999" s="38"/>
      <c r="LA999" s="38"/>
      <c r="LB999" s="38"/>
      <c r="LC999" s="38"/>
      <c r="LD999" s="38"/>
      <c r="LE999" s="68"/>
      <c r="LF999" s="68"/>
      <c r="LG999" s="68"/>
      <c r="LH999" s="68"/>
      <c r="LI999" s="68"/>
      <c r="LJ999" s="68"/>
      <c r="LK999" s="68"/>
      <c r="LL999" s="68"/>
      <c r="LM999" s="68"/>
      <c r="LN999" s="68"/>
      <c r="LO999" s="68"/>
      <c r="LP999" s="68"/>
      <c r="LQ999" s="68"/>
      <c r="LR999" s="38"/>
      <c r="LS999" s="38"/>
      <c r="LT999" s="38"/>
      <c r="LU999" s="9"/>
      <c r="LV999" s="9"/>
      <c r="LW999" s="9"/>
      <c r="LX999" s="38"/>
      <c r="LY999" s="38"/>
      <c r="LZ999" s="38"/>
      <c r="MA999" s="38"/>
      <c r="MB999" s="68"/>
      <c r="MC999" s="68"/>
      <c r="MD999" s="68"/>
      <c r="ME999" s="68"/>
      <c r="MF999" s="68"/>
      <c r="MG999" s="68"/>
      <c r="MH999" s="68"/>
      <c r="MI999" s="68"/>
      <c r="MJ999" s="68"/>
      <c r="MK999" s="68"/>
      <c r="ML999" s="68"/>
      <c r="MM999" s="68"/>
      <c r="MN999" s="38"/>
      <c r="MO999" s="38"/>
      <c r="MP999" s="38"/>
      <c r="MQ999" s="38"/>
      <c r="MR999" s="38"/>
      <c r="MS999" s="9"/>
      <c r="MT999" s="9"/>
      <c r="MU999" s="38"/>
      <c r="MV999" s="38"/>
      <c r="MW999" s="38"/>
      <c r="MX999" s="38"/>
      <c r="MY999" s="38"/>
      <c r="MZ999" s="68"/>
      <c r="NA999" s="68"/>
      <c r="NB999" s="68"/>
      <c r="NC999" s="68"/>
      <c r="ND999" s="68"/>
      <c r="NE999" s="68"/>
      <c r="NF999" s="68"/>
      <c r="NG999" s="68"/>
      <c r="NH999" s="68"/>
      <c r="NI999" s="68"/>
      <c r="NJ999" s="68"/>
      <c r="NK999" s="68"/>
      <c r="NL999" s="68"/>
      <c r="NM999" s="38"/>
      <c r="NN999" s="38"/>
      <c r="NO999" s="38"/>
      <c r="NP999" s="9"/>
      <c r="NQ999" s="9"/>
      <c r="NR999" s="9"/>
      <c r="NS999" s="38"/>
      <c r="NT999" s="38"/>
      <c r="NU999" s="38"/>
      <c r="NV999" s="38"/>
      <c r="NW999" s="38"/>
      <c r="NX999" s="38"/>
      <c r="NY999" s="68"/>
      <c r="NZ999" s="68"/>
      <c r="OA999" s="68"/>
      <c r="OB999" s="68"/>
      <c r="OC999" s="68"/>
      <c r="OD999" s="68"/>
      <c r="OE999" s="68"/>
      <c r="OF999" s="68"/>
      <c r="OG999" s="68"/>
      <c r="OH999" s="68"/>
      <c r="OI999" s="68"/>
      <c r="OJ999" s="68"/>
      <c r="OK999" s="68"/>
      <c r="OL999" s="38"/>
      <c r="OM999" s="38"/>
      <c r="ON999" s="38"/>
      <c r="OO999" s="9"/>
      <c r="OP999" s="9"/>
      <c r="OQ999" s="9"/>
      <c r="OR999" s="38"/>
      <c r="OS999" s="38"/>
      <c r="OT999" s="38"/>
      <c r="OU999" s="38"/>
      <c r="OV999" s="68"/>
      <c r="OW999" s="68"/>
      <c r="OX999" s="68"/>
      <c r="OY999" s="68"/>
      <c r="OZ999" s="68"/>
      <c r="PA999" s="68"/>
      <c r="PB999" s="68"/>
      <c r="PC999" s="68"/>
      <c r="PD999" s="68"/>
      <c r="PE999" s="68"/>
      <c r="PF999" s="68"/>
      <c r="PG999" s="68"/>
      <c r="PH999" s="38"/>
      <c r="PI999" s="38"/>
      <c r="PJ999" s="38"/>
      <c r="PK999" s="38"/>
      <c r="PL999" s="9"/>
      <c r="PM999" s="9"/>
      <c r="PN999" s="9"/>
      <c r="PT999" s="68"/>
      <c r="PU999" s="68"/>
      <c r="PV999" s="68"/>
      <c r="PW999" s="68"/>
      <c r="PX999" s="68"/>
      <c r="PY999" s="68"/>
      <c r="PZ999" s="68"/>
      <c r="QA999" s="68"/>
      <c r="QB999" s="68"/>
      <c r="QC999" s="68"/>
      <c r="QD999" s="68"/>
      <c r="QE999" s="68"/>
      <c r="QF999" s="68"/>
      <c r="QT999" s="68"/>
      <c r="QU999" s="68"/>
      <c r="QV999" s="68"/>
      <c r="QW999" s="68"/>
      <c r="QX999" s="68"/>
      <c r="QY999" s="68"/>
      <c r="QZ999" s="68"/>
      <c r="RA999" s="68"/>
      <c r="RB999" s="68"/>
      <c r="RC999" s="68"/>
      <c r="RD999" s="68"/>
      <c r="RE999" s="68"/>
      <c r="RF999" s="68"/>
      <c r="RG999" s="68"/>
      <c r="RH999" s="68"/>
      <c r="RT999" s="68"/>
      <c r="RU999" s="68"/>
      <c r="RV999" s="68"/>
      <c r="RW999" s="68"/>
      <c r="RX999" s="68"/>
      <c r="RY999" s="68"/>
      <c r="RZ999" s="68"/>
      <c r="SA999" s="68"/>
      <c r="SB999" s="68"/>
      <c r="SC999" s="68"/>
      <c r="SD999" s="68"/>
      <c r="SE999" s="68"/>
      <c r="SP999" s="68"/>
      <c r="SQ999" s="68"/>
      <c r="SR999" s="68"/>
      <c r="SS999" s="68"/>
      <c r="ST999" s="68"/>
      <c r="SU999" s="68"/>
      <c r="SV999" s="68"/>
      <c r="SW999" s="68"/>
      <c r="SX999" s="68"/>
      <c r="SY999" s="68"/>
      <c r="SZ999" s="68"/>
      <c r="TA999" s="68"/>
      <c r="TN999" s="68"/>
      <c r="TO999" s="68"/>
      <c r="TP999" s="68"/>
      <c r="TQ999" s="68"/>
      <c r="TR999" s="68"/>
      <c r="TS999" s="68"/>
      <c r="TT999" s="68"/>
      <c r="TU999" s="68"/>
      <c r="TV999" s="68"/>
      <c r="TW999" s="68"/>
      <c r="TX999" s="68"/>
      <c r="TY999" s="68"/>
      <c r="TZ999" s="68"/>
      <c r="UA999" s="68"/>
      <c r="UK999" s="68"/>
      <c r="UL999" s="68"/>
      <c r="UM999" s="68"/>
      <c r="UN999" s="68"/>
      <c r="UO999" s="68"/>
      <c r="UP999" s="68"/>
      <c r="UQ999" s="68"/>
      <c r="UR999" s="68"/>
      <c r="US999" s="68"/>
      <c r="UT999" s="68"/>
      <c r="UU999" s="68"/>
      <c r="UV999" s="68"/>
      <c r="VF999"/>
      <c r="VG999"/>
      <c r="VH999"/>
      <c r="VI999"/>
      <c r="VJ999"/>
      <c r="VO999" s="109"/>
      <c r="VT999" s="108"/>
      <c r="WX999" s="108"/>
      <c r="WZ999" s="108"/>
      <c r="XA999" s="108"/>
      <c r="XB999" s="108"/>
      <c r="XC999" s="108"/>
      <c r="XD999" s="108"/>
      <c r="XE999" s="108"/>
      <c r="XF999" s="108"/>
      <c r="XG999" s="108"/>
      <c r="XH999" s="108"/>
      <c r="XI999" s="108"/>
      <c r="XJ999" s="108"/>
      <c r="XK999"/>
      <c r="XV999"/>
      <c r="YI999" s="3" t="s">
        <v>1500</v>
      </c>
      <c r="YJ999" s="3" t="s">
        <v>1510</v>
      </c>
      <c r="YT999" s="3" t="s">
        <v>1615</v>
      </c>
      <c r="YV999" s="3" t="s">
        <v>537</v>
      </c>
    </row>
    <row r="1000" spans="1:686" ht="33" hidden="1" customHeight="1" x14ac:dyDescent="0.2">
      <c r="F1000" s="4" t="s">
        <v>2584</v>
      </c>
      <c r="J1000" s="83"/>
      <c r="S1000" s="3" t="s">
        <v>75</v>
      </c>
      <c r="AB1000" s="6" t="s">
        <v>2020</v>
      </c>
      <c r="AL1000"/>
      <c r="AO1000"/>
      <c r="AP1000"/>
      <c r="AQ1000"/>
      <c r="BA1000" s="28" t="s">
        <v>542</v>
      </c>
      <c r="BI1000" s="9"/>
      <c r="BJ1000" s="9"/>
      <c r="BK1000" s="9"/>
      <c r="BL1000" s="9"/>
      <c r="BM1000" s="9"/>
      <c r="BN1000" s="9"/>
      <c r="BO1000" s="9"/>
      <c r="BP1000" s="9"/>
      <c r="BQ1000" s="9"/>
      <c r="BS1000" s="227" t="str">
        <f t="shared" si="34"/>
        <v xml:space="preserve">                </v>
      </c>
      <c r="BT1000" s="9"/>
      <c r="BU1000" s="9"/>
      <c r="BV1000" s="9"/>
      <c r="BW1000" s="9"/>
      <c r="BX1000" s="9"/>
      <c r="BY1000" s="9"/>
      <c r="BZ1000" s="9"/>
      <c r="CA1000" s="9"/>
      <c r="CB1000" s="9"/>
      <c r="CC1000" s="9"/>
      <c r="CD1000" s="9"/>
      <c r="CE1000" s="9"/>
      <c r="CF1000" s="9"/>
      <c r="CJ1000" s="83"/>
      <c r="CK1000" s="9"/>
      <c r="CL1000" s="9"/>
      <c r="CM1000" s="9"/>
      <c r="CN1000" s="9"/>
      <c r="CO1000" s="9"/>
      <c r="CP1000" s="9"/>
      <c r="CQ1000" s="9"/>
      <c r="CR1000" s="9"/>
      <c r="CS1000" s="9"/>
      <c r="CT1000" s="9"/>
      <c r="CU1000" s="9"/>
      <c r="CV1000" s="9"/>
      <c r="CW1000" s="9"/>
      <c r="CX1000" s="68"/>
      <c r="CY1000" s="68"/>
      <c r="CZ1000" s="68"/>
      <c r="DA1000" s="68"/>
      <c r="DB1000" s="68"/>
      <c r="DC1000" s="68"/>
      <c r="DG1000" s="38"/>
      <c r="DH1000" s="38"/>
      <c r="DI1000" s="38"/>
      <c r="DJ1000" s="38"/>
      <c r="DK1000" s="38"/>
      <c r="DL1000" s="38"/>
      <c r="DM1000" s="68"/>
      <c r="DN1000" s="68"/>
      <c r="DO1000" s="68"/>
      <c r="DP1000" s="68"/>
      <c r="DQ1000" s="68"/>
      <c r="DR1000" s="68"/>
      <c r="DS1000" s="68"/>
      <c r="DT1000" s="68"/>
      <c r="DU1000" s="68"/>
      <c r="DV1000" s="68"/>
      <c r="DW1000" s="68"/>
      <c r="DX1000" s="68"/>
      <c r="DY1000" s="68"/>
      <c r="DZ1000" s="68"/>
      <c r="EA1000" s="38"/>
      <c r="EB1000" s="38"/>
      <c r="EC1000" s="38"/>
      <c r="ED1000" s="38"/>
      <c r="EE1000" s="38"/>
      <c r="EG1000" s="38"/>
      <c r="EH1000" s="38"/>
      <c r="EI1000" s="38"/>
      <c r="EJ1000" s="9"/>
      <c r="EK1000" s="9"/>
      <c r="EL1000" s="9"/>
      <c r="EM1000" s="38"/>
      <c r="EN1000" s="38"/>
      <c r="EO1000" s="38"/>
      <c r="EP1000" s="38"/>
      <c r="EQ1000" s="38"/>
      <c r="ER1000" s="38"/>
      <c r="ES1000" s="68"/>
      <c r="ET1000" s="68"/>
      <c r="EU1000" s="68"/>
      <c r="EV1000" s="68"/>
      <c r="EW1000" s="68"/>
      <c r="EX1000" s="68"/>
      <c r="EY1000" s="68"/>
      <c r="EZ1000" s="68"/>
      <c r="FA1000" s="68"/>
      <c r="FB1000" s="68"/>
      <c r="FC1000" s="68"/>
      <c r="FD1000" s="68"/>
      <c r="FE1000" s="68"/>
      <c r="FF1000" s="68"/>
      <c r="FG1000" s="38"/>
      <c r="FH1000" s="38"/>
      <c r="FI1000" s="38"/>
      <c r="FJ1000" s="38"/>
      <c r="FL1000" s="38"/>
      <c r="FM1000" s="38"/>
      <c r="FN1000" s="38"/>
      <c r="FO1000" s="9"/>
      <c r="FP1000" s="9"/>
      <c r="FQ1000" s="9"/>
      <c r="FR1000" s="9"/>
      <c r="FS1000" s="38"/>
      <c r="FT1000" s="38"/>
      <c r="FU1000" s="38"/>
      <c r="FV1000" s="38"/>
      <c r="FW1000" s="38"/>
      <c r="FX1000" s="38"/>
      <c r="FY1000" s="68"/>
      <c r="FZ1000" s="68"/>
      <c r="GA1000" s="68"/>
      <c r="GB1000" s="68"/>
      <c r="GC1000" s="68"/>
      <c r="GD1000" s="68"/>
      <c r="GE1000" s="68"/>
      <c r="GF1000" s="68"/>
      <c r="GG1000" s="68"/>
      <c r="GH1000" s="68"/>
      <c r="GI1000" s="68"/>
      <c r="GJ1000" s="68"/>
      <c r="GK1000" s="68"/>
      <c r="GL1000" s="68"/>
      <c r="GM1000" s="38"/>
      <c r="GN1000" s="38"/>
      <c r="GO1000" s="38"/>
      <c r="GP1000" s="2"/>
      <c r="GR1000" s="38"/>
      <c r="GS1000" s="38"/>
      <c r="GT1000" s="38"/>
      <c r="GU1000" s="38"/>
      <c r="GV1000" s="38"/>
      <c r="GW1000" s="38"/>
      <c r="GX1000" s="38"/>
      <c r="GY1000" s="38"/>
      <c r="GZ1000" s="38"/>
      <c r="HA1000" s="38"/>
      <c r="HB1000" s="38"/>
      <c r="HC1000" s="38"/>
      <c r="HD1000" s="38"/>
      <c r="HE1000" s="38"/>
      <c r="HF1000" s="38"/>
      <c r="HG1000" s="38"/>
      <c r="HH1000" s="38"/>
      <c r="HI1000" s="38"/>
      <c r="HJ1000" s="38"/>
      <c r="HK1000" s="38"/>
      <c r="HL1000" s="38"/>
      <c r="HM1000" s="38"/>
      <c r="HN1000" s="38"/>
      <c r="HO1000" s="3" t="s">
        <v>542</v>
      </c>
      <c r="HP1000" s="38"/>
      <c r="HQ1000" s="38"/>
      <c r="HR1000" s="38"/>
      <c r="HS1000" s="38"/>
      <c r="HT1000" s="38"/>
      <c r="HU1000" s="38"/>
      <c r="HV1000" s="38"/>
      <c r="HW1000" s="38"/>
      <c r="HX1000" s="38"/>
      <c r="HY1000" s="38"/>
      <c r="HZ1000" s="9"/>
      <c r="IA1000" s="9"/>
      <c r="IB1000" s="9"/>
      <c r="IC1000" s="38"/>
      <c r="ID1000" s="38"/>
      <c r="IE1000" s="38"/>
      <c r="IF1000" s="38"/>
      <c r="IG1000" s="38"/>
      <c r="IH1000" s="38"/>
      <c r="II1000" s="68"/>
      <c r="IJ1000" s="68"/>
      <c r="IK1000" s="68"/>
      <c r="IL1000" s="68"/>
      <c r="IM1000" s="68"/>
      <c r="IN1000" s="68"/>
      <c r="IO1000" s="68"/>
      <c r="IP1000" s="68"/>
      <c r="IQ1000" s="68"/>
      <c r="IR1000" s="68"/>
      <c r="IS1000" s="68"/>
      <c r="IT1000" s="68"/>
      <c r="IU1000" s="68"/>
      <c r="IV1000" s="68"/>
      <c r="IW1000" s="38"/>
      <c r="IX1000" s="38"/>
      <c r="IY1000" s="38"/>
      <c r="IZ1000" s="9"/>
      <c r="JA1000" s="9"/>
      <c r="JB1000" s="9"/>
      <c r="JC1000" s="38"/>
      <c r="JD1000" s="38"/>
      <c r="JE1000" s="38"/>
      <c r="JF1000" s="38"/>
      <c r="JG1000" s="38"/>
      <c r="JH1000" s="38"/>
      <c r="JI1000" s="68"/>
      <c r="JJ1000" s="68"/>
      <c r="JK1000" s="68"/>
      <c r="JL1000" s="68"/>
      <c r="JM1000" s="68"/>
      <c r="JN1000" s="68"/>
      <c r="JO1000" s="68"/>
      <c r="JP1000" s="68"/>
      <c r="JQ1000" s="68"/>
      <c r="JR1000" s="68"/>
      <c r="JS1000" s="68"/>
      <c r="JT1000" s="68"/>
      <c r="JU1000" s="68"/>
      <c r="JV1000" s="68"/>
      <c r="JW1000" s="38"/>
      <c r="JX1000" s="38"/>
      <c r="JY1000" s="38"/>
      <c r="KW1000" s="9"/>
      <c r="KX1000" s="9"/>
      <c r="KY1000" s="9"/>
      <c r="KZ1000" s="38"/>
      <c r="LA1000" s="38"/>
      <c r="LB1000" s="38"/>
      <c r="LC1000" s="38"/>
      <c r="LD1000" s="38"/>
      <c r="LE1000" s="68"/>
      <c r="LF1000" s="68"/>
      <c r="LG1000" s="68"/>
      <c r="LH1000" s="68"/>
      <c r="LI1000" s="68"/>
      <c r="LJ1000" s="68"/>
      <c r="LK1000" s="68"/>
      <c r="LL1000" s="68"/>
      <c r="LM1000" s="68"/>
      <c r="LN1000" s="68"/>
      <c r="LO1000" s="68"/>
      <c r="LP1000" s="68"/>
      <c r="LQ1000" s="68"/>
      <c r="LR1000" s="38"/>
      <c r="LS1000" s="38"/>
      <c r="LT1000" s="38"/>
      <c r="LU1000" s="9"/>
      <c r="LV1000" s="9"/>
      <c r="LW1000" s="9"/>
      <c r="LX1000" s="38"/>
      <c r="LY1000" s="38"/>
      <c r="LZ1000" s="38"/>
      <c r="MA1000" s="38"/>
      <c r="MB1000" s="68"/>
      <c r="MC1000" s="68"/>
      <c r="MD1000" s="68"/>
      <c r="ME1000" s="68"/>
      <c r="MF1000" s="68"/>
      <c r="MG1000" s="68"/>
      <c r="MH1000" s="68"/>
      <c r="MI1000" s="68"/>
      <c r="MJ1000" s="68"/>
      <c r="MK1000" s="68"/>
      <c r="ML1000" s="68"/>
      <c r="MM1000" s="68"/>
      <c r="MN1000" s="38"/>
      <c r="MO1000" s="38"/>
      <c r="MP1000" s="38"/>
      <c r="MQ1000" s="38"/>
      <c r="MR1000" s="38"/>
      <c r="MS1000" s="9"/>
      <c r="MT1000" s="9"/>
      <c r="MU1000" s="38"/>
      <c r="MV1000" s="38"/>
      <c r="MW1000" s="38"/>
      <c r="MX1000" s="38"/>
      <c r="MY1000" s="38"/>
      <c r="MZ1000" s="68"/>
      <c r="NA1000" s="68"/>
      <c r="NB1000" s="68"/>
      <c r="NC1000" s="68"/>
      <c r="ND1000" s="68"/>
      <c r="NE1000" s="68"/>
      <c r="NF1000" s="68"/>
      <c r="NG1000" s="68"/>
      <c r="NH1000" s="68"/>
      <c r="NI1000" s="68"/>
      <c r="NJ1000" s="68"/>
      <c r="NK1000" s="68"/>
      <c r="NL1000" s="68"/>
      <c r="NM1000" s="38"/>
      <c r="NN1000" s="38"/>
      <c r="NO1000" s="38"/>
      <c r="NP1000" s="9"/>
      <c r="NQ1000" s="9"/>
      <c r="NR1000" s="9"/>
      <c r="NS1000" s="38"/>
      <c r="NT1000" s="38"/>
      <c r="NU1000" s="38"/>
      <c r="NV1000" s="38"/>
      <c r="NW1000" s="38"/>
      <c r="NX1000" s="38"/>
      <c r="NY1000" s="68"/>
      <c r="NZ1000" s="68"/>
      <c r="OA1000" s="68"/>
      <c r="OB1000" s="68"/>
      <c r="OC1000" s="68"/>
      <c r="OD1000" s="68"/>
      <c r="OE1000" s="68"/>
      <c r="OF1000" s="68"/>
      <c r="OG1000" s="68"/>
      <c r="OH1000" s="68"/>
      <c r="OI1000" s="68"/>
      <c r="OJ1000" s="68"/>
      <c r="OK1000" s="68"/>
      <c r="OL1000" s="38"/>
      <c r="OM1000" s="38"/>
      <c r="ON1000" s="38"/>
      <c r="OO1000" s="9"/>
      <c r="OP1000" s="9"/>
      <c r="OQ1000" s="9"/>
      <c r="OR1000" s="38"/>
      <c r="OS1000" s="38"/>
      <c r="OT1000" s="38"/>
      <c r="OU1000" s="38"/>
      <c r="OV1000" s="68"/>
      <c r="OW1000" s="68"/>
      <c r="OX1000" s="68"/>
      <c r="OY1000" s="68"/>
      <c r="OZ1000" s="68"/>
      <c r="PA1000" s="68"/>
      <c r="PB1000" s="68"/>
      <c r="PC1000" s="68"/>
      <c r="PD1000" s="68"/>
      <c r="PE1000" s="68"/>
      <c r="PF1000" s="68"/>
      <c r="PG1000" s="68"/>
      <c r="PH1000" s="38"/>
      <c r="PI1000" s="38"/>
      <c r="PJ1000" s="38"/>
      <c r="PK1000" s="38"/>
      <c r="PL1000" s="9"/>
      <c r="PM1000" s="9"/>
      <c r="PN1000" s="9"/>
      <c r="PO1000" s="38"/>
      <c r="PP1000" s="38"/>
      <c r="PQ1000" s="38"/>
      <c r="PR1000" s="38"/>
      <c r="PS1000" s="38"/>
      <c r="PT1000" s="68"/>
      <c r="PU1000" s="68"/>
      <c r="PV1000" s="68"/>
      <c r="PW1000" s="68"/>
      <c r="PX1000" s="68"/>
      <c r="PY1000" s="68"/>
      <c r="PZ1000" s="68"/>
      <c r="QA1000" s="68"/>
      <c r="QB1000" s="68"/>
      <c r="QC1000" s="68"/>
      <c r="QD1000" s="68"/>
      <c r="QE1000" s="68"/>
      <c r="QF1000" s="68"/>
      <c r="QG1000" s="38"/>
      <c r="QH1000" s="38"/>
      <c r="QI1000" s="38"/>
      <c r="QJ1000" s="38"/>
      <c r="QK1000" s="9"/>
      <c r="QL1000" s="9"/>
      <c r="QM1000" s="9"/>
      <c r="QN1000" s="38"/>
      <c r="QO1000" s="38"/>
      <c r="QP1000" s="38"/>
      <c r="QQ1000" s="38"/>
      <c r="QR1000" s="38"/>
      <c r="QS1000" s="38"/>
      <c r="QT1000" s="68"/>
      <c r="QU1000" s="68"/>
      <c r="QV1000" s="68"/>
      <c r="QW1000" s="68"/>
      <c r="QX1000" s="68"/>
      <c r="QY1000" s="68"/>
      <c r="QZ1000" s="68"/>
      <c r="RA1000" s="68"/>
      <c r="RB1000" s="68"/>
      <c r="RC1000" s="68"/>
      <c r="RD1000" s="68"/>
      <c r="RE1000" s="68"/>
      <c r="RF1000" s="68"/>
      <c r="RG1000" s="68"/>
      <c r="RH1000" s="68"/>
      <c r="RI1000" s="38"/>
      <c r="RJ1000" s="38"/>
      <c r="RK1000" s="38"/>
      <c r="RL1000" s="38"/>
      <c r="RM1000" s="9"/>
      <c r="RN1000" s="9"/>
      <c r="RO1000" s="9"/>
      <c r="RP1000" s="38"/>
      <c r="RQ1000" s="38"/>
      <c r="RR1000" s="38"/>
      <c r="RS1000" s="38"/>
      <c r="RT1000" s="68"/>
      <c r="RU1000" s="68"/>
      <c r="RV1000" s="68"/>
      <c r="RW1000" s="68"/>
      <c r="RX1000" s="68"/>
      <c r="RY1000" s="68"/>
      <c r="RZ1000" s="68"/>
      <c r="SA1000" s="68"/>
      <c r="SB1000" s="68"/>
      <c r="SC1000" s="68"/>
      <c r="SD1000" s="68"/>
      <c r="SE1000" s="68"/>
      <c r="SF1000" s="38"/>
      <c r="SG1000" s="38"/>
      <c r="SH1000" s="38"/>
      <c r="SI1000" s="9"/>
      <c r="SJ1000" s="9"/>
      <c r="SK1000" s="9"/>
      <c r="SL1000" s="38"/>
      <c r="SM1000" s="38"/>
      <c r="SN1000" s="38"/>
      <c r="SO1000" s="38"/>
      <c r="SP1000" s="68"/>
      <c r="SQ1000" s="68"/>
      <c r="SR1000" s="68"/>
      <c r="SS1000" s="68"/>
      <c r="ST1000" s="68"/>
      <c r="SU1000" s="68"/>
      <c r="SV1000" s="68"/>
      <c r="SW1000" s="68"/>
      <c r="SX1000" s="68"/>
      <c r="SY1000" s="68"/>
      <c r="SZ1000" s="68"/>
      <c r="TA1000" s="68"/>
      <c r="TB1000" s="38"/>
      <c r="TC1000" s="38"/>
      <c r="TD1000" s="38"/>
      <c r="TE1000" s="9"/>
      <c r="TF1000" s="9"/>
      <c r="TG1000" s="9"/>
      <c r="TN1000" s="68"/>
      <c r="TO1000" s="68"/>
      <c r="TP1000" s="68"/>
      <c r="TQ1000" s="68"/>
      <c r="TR1000" s="68"/>
      <c r="TS1000" s="68"/>
      <c r="TT1000" s="68"/>
      <c r="TU1000" s="68"/>
      <c r="TV1000" s="68"/>
      <c r="TW1000" s="68"/>
      <c r="TX1000" s="68"/>
      <c r="TY1000" s="68"/>
      <c r="TZ1000" s="68"/>
      <c r="UA1000" s="68"/>
      <c r="UK1000" s="68"/>
      <c r="UL1000" s="68"/>
      <c r="UM1000" s="68"/>
      <c r="UN1000" s="68"/>
      <c r="UO1000" s="68"/>
      <c r="UP1000" s="68"/>
      <c r="UQ1000" s="68"/>
      <c r="UR1000" s="68"/>
      <c r="US1000" s="68"/>
      <c r="UT1000" s="68"/>
      <c r="UU1000" s="68"/>
      <c r="UV1000" s="68"/>
      <c r="VF1000"/>
      <c r="VG1000"/>
      <c r="VH1000"/>
      <c r="VI1000"/>
      <c r="VJ1000"/>
      <c r="VO1000" s="109"/>
      <c r="VT1000" s="108"/>
      <c r="WX1000" s="108"/>
      <c r="WZ1000" s="108"/>
      <c r="XA1000" s="108"/>
      <c r="XB1000" s="108"/>
      <c r="XC1000" s="108"/>
      <c r="XD1000" s="108"/>
      <c r="XE1000" s="108"/>
      <c r="XF1000" s="108"/>
      <c r="XG1000" s="108"/>
      <c r="XH1000" s="108"/>
      <c r="XI1000" s="108"/>
      <c r="XJ1000" s="108"/>
      <c r="XK1000"/>
      <c r="XV1000"/>
      <c r="YI1000" s="3" t="s">
        <v>2443</v>
      </c>
      <c r="YJ1000" s="3" t="s">
        <v>2538</v>
      </c>
      <c r="ZA1000" s="6" t="s">
        <v>2020</v>
      </c>
    </row>
    <row r="1001" spans="1:686" ht="33" hidden="1" customHeight="1" x14ac:dyDescent="0.2">
      <c r="F1001" s="4" t="s">
        <v>2015</v>
      </c>
      <c r="J1001" s="83"/>
      <c r="AB1001" s="6" t="s">
        <v>1997</v>
      </c>
      <c r="AL1001"/>
      <c r="AO1001"/>
      <c r="AP1001"/>
      <c r="AQ1001"/>
      <c r="BI1001" s="9"/>
      <c r="BJ1001" s="9"/>
      <c r="BK1001" s="9"/>
      <c r="BL1001" s="9"/>
      <c r="BM1001" s="9"/>
      <c r="BN1001" s="9"/>
      <c r="BO1001" s="9"/>
      <c r="BP1001" s="9"/>
      <c r="BQ1001" s="9"/>
      <c r="BS1001" s="227" t="str">
        <f t="shared" si="34"/>
        <v xml:space="preserve">                </v>
      </c>
      <c r="BT1001" s="9"/>
      <c r="BU1001" s="9"/>
      <c r="BV1001" s="9"/>
      <c r="BW1001" s="9"/>
      <c r="BX1001" s="9"/>
      <c r="BY1001" s="9"/>
      <c r="BZ1001" s="9"/>
      <c r="CA1001" s="9"/>
      <c r="CB1001" s="9"/>
      <c r="CC1001" s="9"/>
      <c r="CD1001" s="9"/>
      <c r="CE1001" s="9"/>
      <c r="CF1001" s="9"/>
      <c r="CJ1001" s="83"/>
      <c r="CK1001" s="9"/>
      <c r="CL1001" s="9"/>
      <c r="CM1001" s="9"/>
      <c r="CN1001" s="9"/>
      <c r="CO1001" s="9"/>
      <c r="CP1001" s="9"/>
      <c r="CQ1001" s="9"/>
      <c r="CR1001" s="9"/>
      <c r="CS1001" s="9"/>
      <c r="CT1001" s="9"/>
      <c r="CU1001" s="9"/>
      <c r="CV1001" s="9"/>
      <c r="CW1001" s="9"/>
      <c r="CX1001" s="68"/>
      <c r="CY1001" s="68"/>
      <c r="CZ1001" s="68"/>
      <c r="DA1001" s="68"/>
      <c r="DB1001" s="68"/>
      <c r="DC1001" s="68"/>
      <c r="DD1001" s="9"/>
      <c r="DE1001" s="9"/>
      <c r="DF1001" s="9"/>
      <c r="DG1001" s="38"/>
      <c r="DH1001" s="38"/>
      <c r="DI1001" s="38"/>
      <c r="DJ1001" s="38"/>
      <c r="DK1001" s="38"/>
      <c r="DL1001" s="38"/>
      <c r="DM1001" s="68"/>
      <c r="DN1001" s="68"/>
      <c r="DO1001" s="68"/>
      <c r="DP1001" s="68"/>
      <c r="DQ1001" s="68"/>
      <c r="DR1001" s="68"/>
      <c r="DS1001" s="68"/>
      <c r="DT1001" s="68"/>
      <c r="DU1001" s="68"/>
      <c r="DV1001" s="68"/>
      <c r="DW1001" s="68"/>
      <c r="DX1001" s="68"/>
      <c r="DY1001" s="68"/>
      <c r="DZ1001" s="68"/>
      <c r="EA1001" s="38"/>
      <c r="EB1001" s="38"/>
      <c r="EC1001" s="38"/>
      <c r="ED1001" s="38"/>
      <c r="EE1001" s="38"/>
      <c r="EG1001" s="38"/>
      <c r="EH1001" s="38"/>
      <c r="EI1001" s="38"/>
      <c r="EJ1001" s="9"/>
      <c r="EK1001" s="9"/>
      <c r="EL1001" s="9"/>
      <c r="EM1001" s="38"/>
      <c r="EN1001" s="38"/>
      <c r="EO1001" s="38"/>
      <c r="EP1001" s="38"/>
      <c r="EQ1001" s="38"/>
      <c r="ER1001" s="38"/>
      <c r="ES1001" s="68"/>
      <c r="ET1001" s="68"/>
      <c r="EU1001" s="68"/>
      <c r="EV1001" s="68"/>
      <c r="EW1001" s="68"/>
      <c r="EX1001" s="68"/>
      <c r="EY1001" s="68"/>
      <c r="EZ1001" s="68"/>
      <c r="FA1001" s="68"/>
      <c r="FB1001" s="68"/>
      <c r="FC1001" s="68"/>
      <c r="FD1001" s="68"/>
      <c r="FE1001" s="68"/>
      <c r="FF1001" s="68"/>
      <c r="FG1001" s="38"/>
      <c r="FH1001" s="38"/>
      <c r="FI1001" s="38"/>
      <c r="FJ1001" s="38"/>
      <c r="FL1001" s="38"/>
      <c r="FM1001" s="38"/>
      <c r="FN1001" s="38"/>
      <c r="FO1001" s="9"/>
      <c r="FP1001" s="9"/>
      <c r="FQ1001" s="9"/>
      <c r="FR1001" s="9"/>
      <c r="FS1001" s="38"/>
      <c r="FT1001" s="38"/>
      <c r="FU1001" s="38"/>
      <c r="FV1001" s="38"/>
      <c r="FW1001" s="38"/>
      <c r="FX1001" s="38"/>
      <c r="FY1001" s="68"/>
      <c r="FZ1001" s="68"/>
      <c r="GA1001" s="68"/>
      <c r="GB1001" s="68"/>
      <c r="GC1001" s="68"/>
      <c r="GD1001" s="68"/>
      <c r="GE1001" s="68"/>
      <c r="GF1001" s="68"/>
      <c r="GG1001" s="68"/>
      <c r="GH1001" s="68"/>
      <c r="GI1001" s="68"/>
      <c r="GJ1001" s="68"/>
      <c r="GK1001" s="68"/>
      <c r="GL1001" s="68"/>
      <c r="GM1001" s="38"/>
      <c r="GN1001" s="38"/>
      <c r="GO1001" s="38"/>
      <c r="GP1001" s="2"/>
      <c r="GR1001" s="38"/>
      <c r="GS1001" s="38"/>
      <c r="GT1001" s="38"/>
      <c r="GU1001" s="38"/>
      <c r="GV1001" s="38"/>
      <c r="GW1001" s="38"/>
      <c r="GX1001" s="38"/>
      <c r="GY1001" s="38"/>
      <c r="GZ1001" s="38"/>
      <c r="HA1001" s="38"/>
      <c r="HB1001" s="38"/>
      <c r="HC1001" s="38"/>
      <c r="HD1001" s="38"/>
      <c r="HE1001" s="38"/>
      <c r="HF1001" s="38"/>
      <c r="HG1001" s="38"/>
      <c r="HH1001" s="38"/>
      <c r="HI1001" s="38"/>
      <c r="HJ1001" s="38"/>
      <c r="HK1001" s="38"/>
      <c r="HL1001" s="38"/>
      <c r="HM1001" s="38"/>
      <c r="HN1001" s="38"/>
      <c r="HP1001" s="38"/>
      <c r="HQ1001" s="38"/>
      <c r="HR1001" s="38"/>
      <c r="HS1001" s="38"/>
      <c r="HT1001" s="38"/>
      <c r="HU1001" s="38"/>
      <c r="HV1001" s="38"/>
      <c r="HW1001" s="38"/>
      <c r="HX1001" s="38"/>
      <c r="HY1001" s="38"/>
      <c r="HZ1001" s="9"/>
      <c r="IA1001" s="9"/>
      <c r="IB1001" s="9"/>
      <c r="IC1001" s="38"/>
      <c r="ID1001" s="38"/>
      <c r="IE1001" s="38"/>
      <c r="IF1001" s="38"/>
      <c r="IG1001" s="38"/>
      <c r="IH1001" s="38"/>
      <c r="II1001" s="68"/>
      <c r="IJ1001" s="68"/>
      <c r="IK1001" s="68"/>
      <c r="IL1001" s="68"/>
      <c r="IM1001" s="68"/>
      <c r="IN1001" s="68"/>
      <c r="IO1001" s="68"/>
      <c r="IP1001" s="68"/>
      <c r="IQ1001" s="68"/>
      <c r="IR1001" s="68"/>
      <c r="IS1001" s="68"/>
      <c r="IT1001" s="68"/>
      <c r="IU1001" s="68"/>
      <c r="IV1001" s="68"/>
      <c r="IW1001" s="38"/>
      <c r="IX1001" s="38"/>
      <c r="IY1001" s="38"/>
      <c r="IZ1001" s="9"/>
      <c r="JA1001" s="9"/>
      <c r="JB1001" s="9"/>
      <c r="JC1001" s="38"/>
      <c r="JD1001" s="38"/>
      <c r="JE1001" s="38"/>
      <c r="JF1001" s="38"/>
      <c r="JG1001" s="38"/>
      <c r="JH1001" s="38"/>
      <c r="JI1001" s="68"/>
      <c r="JJ1001" s="68"/>
      <c r="JK1001" s="68"/>
      <c r="JL1001" s="68"/>
      <c r="JM1001" s="68"/>
      <c r="JN1001" s="68"/>
      <c r="JO1001" s="68"/>
      <c r="JP1001" s="68"/>
      <c r="JQ1001" s="68"/>
      <c r="JR1001" s="68"/>
      <c r="JS1001" s="68"/>
      <c r="JT1001" s="68"/>
      <c r="JU1001" s="68"/>
      <c r="JV1001" s="68"/>
      <c r="JW1001" s="38"/>
      <c r="JX1001" s="38"/>
      <c r="JY1001" s="38"/>
      <c r="KW1001" s="9"/>
      <c r="KX1001" s="9"/>
      <c r="KY1001" s="9"/>
      <c r="KZ1001" s="38"/>
      <c r="LA1001" s="38"/>
      <c r="LB1001" s="38"/>
      <c r="LC1001" s="38"/>
      <c r="LD1001" s="38"/>
      <c r="LE1001" s="68"/>
      <c r="LF1001" s="68"/>
      <c r="LG1001" s="68"/>
      <c r="LH1001" s="68"/>
      <c r="LI1001" s="68"/>
      <c r="LJ1001" s="68"/>
      <c r="LK1001" s="68"/>
      <c r="LL1001" s="68"/>
      <c r="LM1001" s="68"/>
      <c r="LN1001" s="68"/>
      <c r="LO1001" s="68"/>
      <c r="LP1001" s="68"/>
      <c r="LQ1001" s="68"/>
      <c r="LR1001" s="38"/>
      <c r="LS1001" s="38"/>
      <c r="LT1001" s="38"/>
      <c r="LU1001" s="9"/>
      <c r="LV1001" s="9"/>
      <c r="LW1001" s="9"/>
      <c r="LX1001" s="38"/>
      <c r="LY1001" s="38"/>
      <c r="LZ1001" s="38"/>
      <c r="MA1001" s="38"/>
      <c r="MB1001" s="68"/>
      <c r="MC1001" s="68"/>
      <c r="MD1001" s="68"/>
      <c r="ME1001" s="68"/>
      <c r="MF1001" s="68"/>
      <c r="MG1001" s="68"/>
      <c r="MH1001" s="68"/>
      <c r="MI1001" s="68"/>
      <c r="MJ1001" s="68"/>
      <c r="MK1001" s="68"/>
      <c r="ML1001" s="68"/>
      <c r="MM1001" s="68"/>
      <c r="MN1001" s="38"/>
      <c r="MO1001" s="38"/>
      <c r="MP1001" s="38"/>
      <c r="MQ1001" s="38"/>
      <c r="MR1001" s="38"/>
      <c r="MS1001" s="9"/>
      <c r="MT1001" s="9"/>
      <c r="MU1001" s="38"/>
      <c r="MV1001" s="38"/>
      <c r="MW1001" s="38"/>
      <c r="MX1001" s="38"/>
      <c r="MY1001" s="38"/>
      <c r="MZ1001" s="68"/>
      <c r="NA1001" s="68"/>
      <c r="NB1001" s="68"/>
      <c r="NC1001" s="68"/>
      <c r="ND1001" s="68"/>
      <c r="NE1001" s="68"/>
      <c r="NF1001" s="68"/>
      <c r="NG1001" s="68"/>
      <c r="NH1001" s="68"/>
      <c r="NI1001" s="68"/>
      <c r="NJ1001" s="68"/>
      <c r="NK1001" s="68"/>
      <c r="NL1001" s="68"/>
      <c r="NM1001" s="38"/>
      <c r="NN1001" s="38"/>
      <c r="NO1001" s="38"/>
      <c r="NP1001" s="9"/>
      <c r="NQ1001" s="9"/>
      <c r="NR1001" s="9"/>
      <c r="NS1001" s="38"/>
      <c r="NT1001" s="38"/>
      <c r="NU1001" s="38"/>
      <c r="NV1001" s="38"/>
      <c r="NW1001" s="38"/>
      <c r="NX1001" s="38"/>
      <c r="NY1001" s="68"/>
      <c r="NZ1001" s="68"/>
      <c r="OA1001" s="68"/>
      <c r="OB1001" s="68"/>
      <c r="OC1001" s="68"/>
      <c r="OD1001" s="68"/>
      <c r="OE1001" s="68"/>
      <c r="OF1001" s="68"/>
      <c r="OG1001" s="68"/>
      <c r="OH1001" s="68"/>
      <c r="OI1001" s="68"/>
      <c r="OJ1001" s="68"/>
      <c r="OK1001" s="68"/>
      <c r="OL1001" s="38"/>
      <c r="OM1001" s="38"/>
      <c r="ON1001" s="38"/>
      <c r="OO1001" s="9"/>
      <c r="OP1001" s="9"/>
      <c r="OQ1001" s="9"/>
      <c r="OR1001" s="38"/>
      <c r="OS1001" s="38"/>
      <c r="OT1001" s="38"/>
      <c r="OU1001" s="38"/>
      <c r="OV1001" s="68"/>
      <c r="OW1001" s="68"/>
      <c r="OX1001" s="68"/>
      <c r="OY1001" s="68"/>
      <c r="OZ1001" s="68"/>
      <c r="PA1001" s="68"/>
      <c r="PB1001" s="68"/>
      <c r="PC1001" s="68"/>
      <c r="PD1001" s="68"/>
      <c r="PE1001" s="68"/>
      <c r="PF1001" s="68"/>
      <c r="PG1001" s="68"/>
      <c r="PH1001" s="38"/>
      <c r="PI1001" s="38"/>
      <c r="PJ1001" s="38"/>
      <c r="PK1001" s="38"/>
      <c r="PL1001" s="9"/>
      <c r="PM1001" s="9"/>
      <c r="PN1001" s="9"/>
      <c r="PO1001" s="38"/>
      <c r="PP1001" s="38"/>
      <c r="PQ1001" s="38"/>
      <c r="PR1001" s="38"/>
      <c r="PS1001" s="38"/>
      <c r="PT1001" s="68"/>
      <c r="PU1001" s="68"/>
      <c r="PV1001" s="68"/>
      <c r="PW1001" s="68"/>
      <c r="PX1001" s="68"/>
      <c r="PY1001" s="68"/>
      <c r="PZ1001" s="68"/>
      <c r="QA1001" s="68"/>
      <c r="QB1001" s="68"/>
      <c r="QC1001" s="68"/>
      <c r="QD1001" s="68"/>
      <c r="QE1001" s="68"/>
      <c r="QF1001" s="68"/>
      <c r="QG1001" s="38"/>
      <c r="QH1001" s="38"/>
      <c r="QI1001" s="38"/>
      <c r="QJ1001" s="38"/>
      <c r="QK1001" s="9"/>
      <c r="QL1001" s="9"/>
      <c r="QM1001" s="9"/>
      <c r="QN1001" s="38"/>
      <c r="QO1001" s="38"/>
      <c r="QP1001" s="38"/>
      <c r="QQ1001" s="38"/>
      <c r="QR1001" s="38"/>
      <c r="QS1001" s="38"/>
      <c r="QT1001" s="68"/>
      <c r="QU1001" s="68"/>
      <c r="QV1001" s="68"/>
      <c r="QW1001" s="68"/>
      <c r="QX1001" s="68"/>
      <c r="QY1001" s="68"/>
      <c r="QZ1001" s="68"/>
      <c r="RA1001" s="68"/>
      <c r="RB1001" s="68"/>
      <c r="RC1001" s="68"/>
      <c r="RD1001" s="68"/>
      <c r="RE1001" s="68"/>
      <c r="RF1001" s="68"/>
      <c r="RG1001" s="68"/>
      <c r="RH1001" s="68"/>
      <c r="RI1001" s="38"/>
      <c r="RJ1001" s="38"/>
      <c r="RK1001" s="38"/>
      <c r="RL1001" s="38"/>
      <c r="RM1001" s="9"/>
      <c r="RN1001" s="9"/>
      <c r="RO1001" s="9"/>
      <c r="RP1001" s="38"/>
      <c r="RQ1001" s="38"/>
      <c r="RR1001" s="38"/>
      <c r="RS1001" s="38"/>
      <c r="RT1001" s="68"/>
      <c r="RU1001" s="68"/>
      <c r="RV1001" s="68"/>
      <c r="RW1001" s="68"/>
      <c r="RX1001" s="68"/>
      <c r="RY1001" s="68"/>
      <c r="RZ1001" s="68"/>
      <c r="SA1001" s="68"/>
      <c r="SB1001" s="68"/>
      <c r="SC1001" s="68"/>
      <c r="SD1001" s="68"/>
      <c r="SE1001" s="68"/>
      <c r="SF1001" s="38"/>
      <c r="SG1001" s="38"/>
      <c r="SH1001" s="38"/>
      <c r="SI1001" s="9"/>
      <c r="SJ1001" s="9"/>
      <c r="SK1001" s="9"/>
      <c r="SL1001" s="38"/>
      <c r="SM1001" s="38"/>
      <c r="SN1001" s="38"/>
      <c r="SO1001" s="38"/>
      <c r="SP1001" s="68"/>
      <c r="SQ1001" s="68"/>
      <c r="SR1001" s="68"/>
      <c r="SS1001" s="68"/>
      <c r="ST1001" s="68"/>
      <c r="SU1001" s="68"/>
      <c r="SV1001" s="68"/>
      <c r="SW1001" s="68"/>
      <c r="SX1001" s="68"/>
      <c r="SY1001" s="68"/>
      <c r="SZ1001" s="68"/>
      <c r="TA1001" s="68"/>
      <c r="TB1001" s="38"/>
      <c r="TC1001" s="38"/>
      <c r="TD1001" s="38"/>
      <c r="TE1001" s="9"/>
      <c r="TF1001" s="9"/>
      <c r="TG1001" s="9"/>
      <c r="TN1001" s="68"/>
      <c r="TO1001" s="68"/>
      <c r="TP1001" s="68"/>
      <c r="TQ1001" s="68"/>
      <c r="TR1001" s="68"/>
      <c r="TS1001" s="68"/>
      <c r="TT1001" s="68"/>
      <c r="TU1001" s="68"/>
      <c r="TV1001" s="68"/>
      <c r="TW1001" s="68"/>
      <c r="TX1001" s="68"/>
      <c r="TY1001" s="68"/>
      <c r="TZ1001" s="68"/>
      <c r="UA1001" s="68"/>
      <c r="UK1001" s="68"/>
      <c r="UL1001" s="68"/>
      <c r="UM1001" s="68"/>
      <c r="UN1001" s="68"/>
      <c r="UO1001" s="68"/>
      <c r="UP1001" s="68"/>
      <c r="UQ1001" s="68"/>
      <c r="UR1001" s="68"/>
      <c r="US1001" s="68"/>
      <c r="UT1001" s="68"/>
      <c r="UU1001" s="68"/>
      <c r="UV1001" s="68"/>
      <c r="VF1001"/>
      <c r="VG1001"/>
      <c r="VH1001"/>
      <c r="VI1001"/>
      <c r="VJ1001"/>
      <c r="VO1001" s="109"/>
      <c r="VT1001" s="108"/>
      <c r="WX1001" s="108"/>
      <c r="WZ1001" s="108"/>
      <c r="XA1001" s="108"/>
      <c r="XB1001" s="108"/>
      <c r="XC1001" s="108"/>
      <c r="XD1001" s="108"/>
      <c r="XE1001" s="108"/>
      <c r="XF1001" s="108"/>
      <c r="XG1001" s="108"/>
      <c r="XH1001" s="108"/>
      <c r="XI1001" s="108"/>
      <c r="XJ1001" s="108"/>
      <c r="XK1001"/>
      <c r="XV1001"/>
      <c r="YI1001" s="3" t="s">
        <v>1995</v>
      </c>
      <c r="YJ1001" s="3" t="s">
        <v>1996</v>
      </c>
      <c r="ZA1001" s="6" t="s">
        <v>1997</v>
      </c>
    </row>
    <row r="1002" spans="1:686" ht="33" hidden="1" customHeight="1" x14ac:dyDescent="0.2">
      <c r="F1002" s="4" t="s">
        <v>2585</v>
      </c>
      <c r="J1002" s="83"/>
      <c r="S1002" s="3" t="s">
        <v>75</v>
      </c>
      <c r="AB1002" s="6" t="s">
        <v>2020</v>
      </c>
      <c r="AL1002"/>
      <c r="AO1002"/>
      <c r="AP1002"/>
      <c r="AQ1002"/>
      <c r="BA1002" s="28" t="s">
        <v>557</v>
      </c>
      <c r="BI1002" s="9"/>
      <c r="BJ1002" s="9"/>
      <c r="BK1002" s="9"/>
      <c r="BL1002" s="9"/>
      <c r="BM1002" s="9"/>
      <c r="BN1002" s="9"/>
      <c r="BO1002" s="9"/>
      <c r="BP1002" s="9"/>
      <c r="BQ1002" s="9"/>
      <c r="BS1002" s="227" t="str">
        <f t="shared" si="34"/>
        <v xml:space="preserve">                </v>
      </c>
      <c r="BT1002" s="9"/>
      <c r="BU1002" s="9"/>
      <c r="BV1002" s="9"/>
      <c r="BW1002" s="9"/>
      <c r="BX1002" s="9"/>
      <c r="BY1002" s="9"/>
      <c r="BZ1002" s="9"/>
      <c r="CA1002" s="9"/>
      <c r="CB1002" s="9"/>
      <c r="CC1002" s="9"/>
      <c r="CD1002" s="9"/>
      <c r="CE1002" s="9"/>
      <c r="CF1002" s="9"/>
      <c r="CJ1002" s="83"/>
      <c r="CK1002" s="9"/>
      <c r="CL1002" s="9"/>
      <c r="CM1002" s="9"/>
      <c r="CN1002" s="9"/>
      <c r="CO1002" s="9"/>
      <c r="CP1002" s="9"/>
      <c r="CQ1002" s="9"/>
      <c r="CR1002" s="9"/>
      <c r="CS1002" s="9"/>
      <c r="CT1002" s="9"/>
      <c r="CU1002" s="9"/>
      <c r="CV1002" s="9"/>
      <c r="CW1002" s="9"/>
      <c r="CX1002" s="68"/>
      <c r="CY1002" s="68"/>
      <c r="CZ1002" s="68"/>
      <c r="DA1002" s="68"/>
      <c r="DB1002" s="68"/>
      <c r="DC1002" s="68"/>
      <c r="DG1002" s="38"/>
      <c r="DH1002" s="38"/>
      <c r="DI1002" s="38"/>
      <c r="DJ1002" s="38"/>
      <c r="DK1002" s="38"/>
      <c r="DL1002" s="38"/>
      <c r="DM1002" s="68"/>
      <c r="DN1002" s="68"/>
      <c r="DO1002" s="68"/>
      <c r="DP1002" s="68"/>
      <c r="DQ1002" s="68"/>
      <c r="DR1002" s="68"/>
      <c r="DS1002" s="68"/>
      <c r="DT1002" s="68"/>
      <c r="DU1002" s="68"/>
      <c r="DV1002" s="68"/>
      <c r="DW1002" s="68"/>
      <c r="DX1002" s="68"/>
      <c r="DY1002" s="68"/>
      <c r="DZ1002" s="68"/>
      <c r="EA1002" s="38"/>
      <c r="EB1002" s="38"/>
      <c r="EC1002" s="38"/>
      <c r="ED1002" s="38"/>
      <c r="EE1002" s="38"/>
      <c r="EG1002" s="38"/>
      <c r="EH1002" s="38"/>
      <c r="EI1002" s="38"/>
      <c r="EJ1002" s="9"/>
      <c r="EK1002" s="9"/>
      <c r="EL1002" s="9"/>
      <c r="EM1002" s="38"/>
      <c r="EN1002" s="38"/>
      <c r="EO1002" s="38"/>
      <c r="EP1002" s="38"/>
      <c r="EQ1002" s="38"/>
      <c r="ER1002" s="38"/>
      <c r="ES1002" s="68"/>
      <c r="ET1002" s="68"/>
      <c r="EU1002" s="68"/>
      <c r="EV1002" s="68"/>
      <c r="EW1002" s="68"/>
      <c r="EX1002" s="68"/>
      <c r="EY1002" s="68"/>
      <c r="EZ1002" s="68"/>
      <c r="FA1002" s="68"/>
      <c r="FB1002" s="68"/>
      <c r="FC1002" s="68"/>
      <c r="FD1002" s="68"/>
      <c r="FE1002" s="68"/>
      <c r="FF1002" s="68"/>
      <c r="FG1002" s="38"/>
      <c r="FH1002" s="38"/>
      <c r="FI1002" s="38"/>
      <c r="FJ1002" s="38"/>
      <c r="FL1002" s="38"/>
      <c r="FM1002" s="38"/>
      <c r="FN1002" s="38"/>
      <c r="FO1002" s="9"/>
      <c r="FP1002" s="9"/>
      <c r="FQ1002" s="9"/>
      <c r="FR1002" s="9"/>
      <c r="FS1002" s="38"/>
      <c r="FT1002" s="38"/>
      <c r="FU1002" s="38"/>
      <c r="FV1002" s="38"/>
      <c r="FW1002" s="38"/>
      <c r="FX1002" s="38"/>
      <c r="FY1002" s="68"/>
      <c r="FZ1002" s="68"/>
      <c r="GA1002" s="68"/>
      <c r="GB1002" s="68"/>
      <c r="GC1002" s="68"/>
      <c r="GD1002" s="68"/>
      <c r="GE1002" s="68"/>
      <c r="GF1002" s="68"/>
      <c r="GG1002" s="68"/>
      <c r="GH1002" s="68"/>
      <c r="GI1002" s="68"/>
      <c r="GJ1002" s="68"/>
      <c r="GK1002" s="68"/>
      <c r="GL1002" s="68"/>
      <c r="GM1002" s="38"/>
      <c r="GN1002" s="38"/>
      <c r="GO1002" s="38"/>
      <c r="GP1002" s="2"/>
      <c r="GR1002" s="38"/>
      <c r="GS1002" s="38"/>
      <c r="GT1002" s="38"/>
      <c r="GU1002" s="38"/>
      <c r="GV1002" s="38"/>
      <c r="GW1002" s="38"/>
      <c r="GX1002" s="38"/>
      <c r="GY1002" s="38"/>
      <c r="GZ1002" s="38"/>
      <c r="HA1002" s="38"/>
      <c r="HB1002" s="38"/>
      <c r="HC1002" s="38"/>
      <c r="HD1002" s="38"/>
      <c r="HE1002" s="38"/>
      <c r="HF1002" s="38"/>
      <c r="HG1002" s="38"/>
      <c r="HH1002" s="38"/>
      <c r="HI1002" s="38"/>
      <c r="HJ1002" s="38"/>
      <c r="HK1002" s="38"/>
      <c r="HL1002" s="38"/>
      <c r="HM1002" s="38"/>
      <c r="HN1002" s="38"/>
      <c r="HO1002" s="3" t="s">
        <v>542</v>
      </c>
      <c r="HP1002" s="38"/>
      <c r="HQ1002" s="38"/>
      <c r="HR1002" s="38"/>
      <c r="HS1002" s="38"/>
      <c r="HT1002" s="38"/>
      <c r="HU1002" s="38"/>
      <c r="HV1002" s="38"/>
      <c r="HW1002" s="38"/>
      <c r="HX1002" s="38"/>
      <c r="HY1002" s="38"/>
      <c r="HZ1002" s="9"/>
      <c r="IA1002" s="9"/>
      <c r="IB1002" s="9"/>
      <c r="IC1002" s="38"/>
      <c r="ID1002" s="38"/>
      <c r="IE1002" s="38"/>
      <c r="IF1002" s="38"/>
      <c r="IG1002" s="38"/>
      <c r="IH1002" s="38"/>
      <c r="II1002" s="68"/>
      <c r="IJ1002" s="68"/>
      <c r="IK1002" s="68"/>
      <c r="IL1002" s="68"/>
      <c r="IM1002" s="68"/>
      <c r="IN1002" s="68"/>
      <c r="IO1002" s="68"/>
      <c r="IP1002" s="68"/>
      <c r="IQ1002" s="68"/>
      <c r="IR1002" s="68"/>
      <c r="IS1002" s="68"/>
      <c r="IT1002" s="68"/>
      <c r="IU1002" s="68"/>
      <c r="IV1002" s="68"/>
      <c r="IW1002" s="38"/>
      <c r="IX1002" s="38"/>
      <c r="IY1002" s="38"/>
      <c r="IZ1002" s="9"/>
      <c r="JA1002" s="9"/>
      <c r="JB1002" s="9"/>
      <c r="JC1002" s="38"/>
      <c r="JD1002" s="38"/>
      <c r="JE1002" s="38"/>
      <c r="JF1002" s="38"/>
      <c r="JG1002" s="38"/>
      <c r="JH1002" s="38"/>
      <c r="JI1002" s="68"/>
      <c r="JJ1002" s="68"/>
      <c r="JK1002" s="68"/>
      <c r="JL1002" s="68"/>
      <c r="JM1002" s="68"/>
      <c r="JN1002" s="68"/>
      <c r="JO1002" s="68"/>
      <c r="JP1002" s="68"/>
      <c r="JQ1002" s="68"/>
      <c r="JR1002" s="68"/>
      <c r="JS1002" s="68"/>
      <c r="JT1002" s="68"/>
      <c r="JU1002" s="68"/>
      <c r="JV1002" s="68"/>
      <c r="JW1002" s="38"/>
      <c r="JX1002" s="38"/>
      <c r="JY1002" s="38"/>
      <c r="KW1002" s="9"/>
      <c r="KX1002" s="9"/>
      <c r="KY1002" s="9"/>
      <c r="KZ1002" s="38"/>
      <c r="LA1002" s="38"/>
      <c r="LB1002" s="38"/>
      <c r="LC1002" s="38"/>
      <c r="LD1002" s="38"/>
      <c r="LE1002" s="68"/>
      <c r="LF1002" s="68"/>
      <c r="LG1002" s="68"/>
      <c r="LH1002" s="68"/>
      <c r="LI1002" s="68"/>
      <c r="LJ1002" s="68"/>
      <c r="LK1002" s="68"/>
      <c r="LL1002" s="68"/>
      <c r="LM1002" s="68"/>
      <c r="LN1002" s="68"/>
      <c r="LO1002" s="68"/>
      <c r="LP1002" s="68"/>
      <c r="LQ1002" s="68"/>
      <c r="LR1002" s="38"/>
      <c r="LS1002" s="38"/>
      <c r="LT1002" s="38"/>
      <c r="LU1002" s="9"/>
      <c r="LV1002" s="9"/>
      <c r="LW1002" s="9"/>
      <c r="LX1002" s="38"/>
      <c r="LY1002" s="38"/>
      <c r="LZ1002" s="38"/>
      <c r="MA1002" s="38"/>
      <c r="MB1002" s="68"/>
      <c r="MC1002" s="68"/>
      <c r="MD1002" s="68"/>
      <c r="ME1002" s="68"/>
      <c r="MF1002" s="68"/>
      <c r="MG1002" s="68"/>
      <c r="MH1002" s="68"/>
      <c r="MI1002" s="68"/>
      <c r="MJ1002" s="68"/>
      <c r="MK1002" s="68"/>
      <c r="ML1002" s="68"/>
      <c r="MM1002" s="68"/>
      <c r="MN1002" s="38"/>
      <c r="MO1002" s="38"/>
      <c r="MP1002" s="38"/>
      <c r="MQ1002" s="38"/>
      <c r="MR1002" s="38"/>
      <c r="MS1002" s="9"/>
      <c r="MT1002" s="9"/>
      <c r="MU1002" s="38"/>
      <c r="MV1002" s="38"/>
      <c r="MW1002" s="38"/>
      <c r="MX1002" s="38"/>
      <c r="MY1002" s="38"/>
      <c r="MZ1002" s="68"/>
      <c r="NA1002" s="68"/>
      <c r="NB1002" s="68"/>
      <c r="NC1002" s="68"/>
      <c r="ND1002" s="68"/>
      <c r="NE1002" s="68"/>
      <c r="NF1002" s="68"/>
      <c r="NG1002" s="68"/>
      <c r="NH1002" s="68"/>
      <c r="NI1002" s="68"/>
      <c r="NJ1002" s="68"/>
      <c r="NK1002" s="68"/>
      <c r="NL1002" s="68"/>
      <c r="NM1002" s="38"/>
      <c r="NN1002" s="38"/>
      <c r="NO1002" s="38"/>
      <c r="NP1002" s="9"/>
      <c r="NQ1002" s="9"/>
      <c r="NR1002" s="9"/>
      <c r="NS1002" s="38"/>
      <c r="NT1002" s="38"/>
      <c r="NU1002" s="38"/>
      <c r="NV1002" s="38"/>
      <c r="NW1002" s="38"/>
      <c r="NX1002" s="38"/>
      <c r="NY1002" s="68"/>
      <c r="NZ1002" s="68"/>
      <c r="OA1002" s="68"/>
      <c r="OB1002" s="68"/>
      <c r="OC1002" s="68"/>
      <c r="OD1002" s="68"/>
      <c r="OE1002" s="68"/>
      <c r="OF1002" s="68"/>
      <c r="OG1002" s="68"/>
      <c r="OH1002" s="68"/>
      <c r="OI1002" s="68"/>
      <c r="OJ1002" s="68"/>
      <c r="OK1002" s="68"/>
      <c r="OL1002" s="38"/>
      <c r="OM1002" s="38"/>
      <c r="ON1002" s="38"/>
      <c r="OO1002" s="9"/>
      <c r="OP1002" s="9"/>
      <c r="OQ1002" s="9"/>
      <c r="OR1002" s="38"/>
      <c r="OS1002" s="38"/>
      <c r="OT1002" s="38"/>
      <c r="OU1002" s="38"/>
      <c r="OV1002" s="68"/>
      <c r="OW1002" s="68"/>
      <c r="OX1002" s="68"/>
      <c r="OY1002" s="68"/>
      <c r="OZ1002" s="68"/>
      <c r="PA1002" s="68"/>
      <c r="PB1002" s="68"/>
      <c r="PC1002" s="68"/>
      <c r="PD1002" s="68"/>
      <c r="PE1002" s="68"/>
      <c r="PF1002" s="68"/>
      <c r="PG1002" s="68"/>
      <c r="PH1002" s="38"/>
      <c r="PI1002" s="38"/>
      <c r="PJ1002" s="38"/>
      <c r="PK1002" s="38"/>
      <c r="PL1002" s="9"/>
      <c r="PM1002" s="9"/>
      <c r="PN1002" s="9"/>
      <c r="PO1002" s="38"/>
      <c r="PP1002" s="38"/>
      <c r="PQ1002" s="38"/>
      <c r="PR1002" s="38"/>
      <c r="PS1002" s="38"/>
      <c r="PT1002" s="68"/>
      <c r="PU1002" s="68"/>
      <c r="PV1002" s="68"/>
      <c r="PW1002" s="68"/>
      <c r="PX1002" s="68"/>
      <c r="PY1002" s="68"/>
      <c r="PZ1002" s="68"/>
      <c r="QA1002" s="68"/>
      <c r="QB1002" s="68"/>
      <c r="QC1002" s="68"/>
      <c r="QD1002" s="68"/>
      <c r="QE1002" s="68"/>
      <c r="QF1002" s="68"/>
      <c r="QG1002" s="38"/>
      <c r="QH1002" s="38"/>
      <c r="QI1002" s="38"/>
      <c r="QJ1002" s="38"/>
      <c r="QK1002" s="9"/>
      <c r="QL1002" s="9"/>
      <c r="QM1002" s="9"/>
      <c r="QN1002" s="38"/>
      <c r="QO1002" s="38"/>
      <c r="QP1002" s="38"/>
      <c r="QQ1002" s="38"/>
      <c r="QR1002" s="38"/>
      <c r="QS1002" s="38"/>
      <c r="QT1002" s="68"/>
      <c r="QU1002" s="68"/>
      <c r="QV1002" s="68"/>
      <c r="QW1002" s="68"/>
      <c r="QX1002" s="68"/>
      <c r="QY1002" s="68"/>
      <c r="QZ1002" s="68"/>
      <c r="RA1002" s="68"/>
      <c r="RB1002" s="68"/>
      <c r="RC1002" s="68"/>
      <c r="RD1002" s="68"/>
      <c r="RE1002" s="68"/>
      <c r="RF1002" s="68"/>
      <c r="RG1002" s="68"/>
      <c r="RH1002" s="68"/>
      <c r="RI1002" s="38"/>
      <c r="RJ1002" s="38"/>
      <c r="RK1002" s="38"/>
      <c r="RL1002" s="38"/>
      <c r="RM1002" s="9"/>
      <c r="RN1002" s="9"/>
      <c r="RO1002" s="9"/>
      <c r="RP1002" s="38"/>
      <c r="RQ1002" s="38"/>
      <c r="RR1002" s="38"/>
      <c r="RS1002" s="38"/>
      <c r="RT1002" s="68"/>
      <c r="RU1002" s="68"/>
      <c r="RV1002" s="68"/>
      <c r="RW1002" s="68"/>
      <c r="RX1002" s="68"/>
      <c r="RY1002" s="68"/>
      <c r="RZ1002" s="68"/>
      <c r="SA1002" s="68"/>
      <c r="SB1002" s="68"/>
      <c r="SC1002" s="68"/>
      <c r="SD1002" s="68"/>
      <c r="SE1002" s="68"/>
      <c r="SF1002" s="38"/>
      <c r="SG1002" s="38"/>
      <c r="SH1002" s="38"/>
      <c r="SI1002" s="9"/>
      <c r="SJ1002" s="9"/>
      <c r="SK1002" s="9"/>
      <c r="SL1002" s="38"/>
      <c r="SM1002" s="38"/>
      <c r="SN1002" s="38"/>
      <c r="SO1002" s="38"/>
      <c r="SP1002" s="68"/>
      <c r="SQ1002" s="68"/>
      <c r="SR1002" s="68"/>
      <c r="SS1002" s="68"/>
      <c r="ST1002" s="68"/>
      <c r="SU1002" s="68"/>
      <c r="SV1002" s="68"/>
      <c r="SW1002" s="68"/>
      <c r="SX1002" s="68"/>
      <c r="SY1002" s="68"/>
      <c r="SZ1002" s="68"/>
      <c r="TA1002" s="68"/>
      <c r="TB1002" s="38"/>
      <c r="TC1002" s="38"/>
      <c r="TD1002" s="38"/>
      <c r="TE1002" s="9"/>
      <c r="TF1002" s="9"/>
      <c r="TG1002" s="9"/>
      <c r="TN1002" s="68"/>
      <c r="TO1002" s="68"/>
      <c r="TP1002" s="68"/>
      <c r="TQ1002" s="68"/>
      <c r="TR1002" s="68"/>
      <c r="TS1002" s="68"/>
      <c r="TT1002" s="68"/>
      <c r="TU1002" s="68"/>
      <c r="TV1002" s="68"/>
      <c r="TW1002" s="68"/>
      <c r="TX1002" s="68"/>
      <c r="TY1002" s="68"/>
      <c r="TZ1002" s="68"/>
      <c r="UA1002" s="68"/>
      <c r="UK1002" s="68"/>
      <c r="UL1002" s="68"/>
      <c r="UM1002" s="68"/>
      <c r="UN1002" s="68"/>
      <c r="UO1002" s="68"/>
      <c r="UP1002" s="68"/>
      <c r="UQ1002" s="68"/>
      <c r="UR1002" s="68"/>
      <c r="US1002" s="68"/>
      <c r="UT1002" s="68"/>
      <c r="UU1002" s="68"/>
      <c r="UV1002" s="68"/>
      <c r="VO1002" s="109"/>
      <c r="VT1002" s="108"/>
      <c r="WX1002" s="108"/>
      <c r="WZ1002" s="108"/>
      <c r="XA1002" s="108"/>
      <c r="XB1002" s="108"/>
      <c r="XC1002" s="108"/>
      <c r="XD1002" s="108"/>
      <c r="XE1002" s="108"/>
      <c r="XF1002" s="108"/>
      <c r="XG1002" s="108"/>
      <c r="XH1002" s="108"/>
      <c r="XI1002" s="108"/>
      <c r="XJ1002" s="108"/>
      <c r="XK1002"/>
      <c r="XV1002"/>
      <c r="YI1002" s="3" t="s">
        <v>2443</v>
      </c>
      <c r="YJ1002" s="3" t="s">
        <v>2539</v>
      </c>
      <c r="ZA1002" s="6" t="s">
        <v>2020</v>
      </c>
    </row>
    <row r="1003" spans="1:686" ht="33" hidden="1" customHeight="1" x14ac:dyDescent="0.2">
      <c r="F1003" s="4" t="s">
        <v>1691</v>
      </c>
      <c r="J1003" s="83"/>
      <c r="K1003" s="6">
        <v>141</v>
      </c>
      <c r="P1003" s="3">
        <v>2</v>
      </c>
      <c r="S1003" s="3" t="s">
        <v>1616</v>
      </c>
      <c r="T1003" s="3" t="s">
        <v>1623</v>
      </c>
      <c r="AL1003"/>
      <c r="AO1003"/>
      <c r="AP1003"/>
      <c r="AQ1003"/>
      <c r="BI1003" s="9"/>
      <c r="BJ1003" s="9"/>
      <c r="BK1003" s="9"/>
      <c r="BL1003" s="9"/>
      <c r="BM1003" s="9"/>
      <c r="BN1003" s="9"/>
      <c r="BO1003" s="9"/>
      <c r="BP1003" s="9"/>
      <c r="BQ1003" s="9"/>
      <c r="BS1003" s="227" t="str">
        <f t="shared" ref="BS1003:BS1023" si="35">DD1003&amp;" "&amp;FO1003&amp;" "&amp;EJ1003&amp;" "&amp;HZ1003&amp;" "&amp;IZ1003&amp;" "&amp;KW1003&amp;" "&amp;LU1003&amp;" "&amp;MS1003&amp;" "&amp;NP1003&amp;" "&amp;OO1003&amp;" "&amp;PL1003&amp;" "&amp;QK1003&amp;" "&amp;RM1003&amp;" "&amp;SI1003&amp;" "&amp;TE1003&amp;" "&amp;UE1003&amp;" "&amp;JZ1003</f>
        <v xml:space="preserve">                </v>
      </c>
      <c r="CE1003" s="9"/>
      <c r="CF1003" s="9"/>
      <c r="CJ1003" s="83"/>
      <c r="CK1003" s="9"/>
      <c r="CL1003" s="9"/>
      <c r="CM1003" s="9"/>
      <c r="CN1003" s="9"/>
      <c r="CO1003" s="9"/>
      <c r="CP1003" s="9"/>
      <c r="CQ1003" s="9"/>
      <c r="CR1003" s="9"/>
      <c r="CS1003" s="9"/>
      <c r="CT1003" s="9"/>
      <c r="CU1003" s="9"/>
      <c r="CV1003" s="9"/>
      <c r="CW1003" s="9"/>
      <c r="CX1003" s="68"/>
      <c r="CY1003" s="68"/>
      <c r="CZ1003" s="68"/>
      <c r="DA1003" s="68"/>
      <c r="DB1003" s="68"/>
      <c r="DC1003" s="68"/>
      <c r="DD1003" s="9"/>
      <c r="DE1003" s="9"/>
      <c r="DF1003" s="9"/>
      <c r="DG1003" s="38"/>
      <c r="DH1003" s="38"/>
      <c r="DI1003" s="38"/>
      <c r="DJ1003" s="38"/>
      <c r="DK1003" s="38"/>
      <c r="DL1003" s="38"/>
      <c r="DM1003" s="68"/>
      <c r="DN1003" s="68"/>
      <c r="DO1003" s="68"/>
      <c r="DP1003" s="68"/>
      <c r="DQ1003" s="68"/>
      <c r="DR1003" s="68"/>
      <c r="DS1003" s="68"/>
      <c r="DT1003" s="68"/>
      <c r="DU1003" s="68"/>
      <c r="DV1003" s="68"/>
      <c r="DW1003" s="68"/>
      <c r="DX1003" s="68"/>
      <c r="DY1003" s="68"/>
      <c r="DZ1003" s="68"/>
      <c r="EA1003" s="38"/>
      <c r="EB1003" s="38"/>
      <c r="EC1003" s="38"/>
      <c r="ED1003" s="38"/>
      <c r="EE1003" s="38"/>
      <c r="EG1003" s="38"/>
      <c r="EH1003" s="38"/>
      <c r="EI1003" s="38"/>
      <c r="EJ1003" s="9"/>
      <c r="EK1003" s="9"/>
      <c r="EL1003" s="9"/>
      <c r="EM1003" s="38"/>
      <c r="EN1003" s="38"/>
      <c r="EO1003" s="38"/>
      <c r="EP1003" s="38"/>
      <c r="EQ1003" s="38"/>
      <c r="ER1003" s="38"/>
      <c r="ES1003" s="68"/>
      <c r="ET1003" s="68"/>
      <c r="EU1003" s="68"/>
      <c r="EV1003" s="68"/>
      <c r="EW1003" s="68"/>
      <c r="EX1003" s="68"/>
      <c r="EY1003" s="68"/>
      <c r="EZ1003" s="68"/>
      <c r="FA1003" s="68"/>
      <c r="FB1003" s="68"/>
      <c r="FC1003" s="68"/>
      <c r="FD1003" s="68"/>
      <c r="FE1003" s="68"/>
      <c r="FF1003" s="68"/>
      <c r="FG1003" s="38"/>
      <c r="FH1003" s="38"/>
      <c r="FI1003" s="38"/>
      <c r="FJ1003" s="38"/>
      <c r="FL1003" s="38"/>
      <c r="FM1003" s="38"/>
      <c r="FN1003" s="38"/>
      <c r="FO1003" s="9"/>
      <c r="FP1003" s="9"/>
      <c r="FQ1003" s="9"/>
      <c r="FR1003" s="9"/>
      <c r="FS1003" s="38"/>
      <c r="FT1003" s="38"/>
      <c r="FU1003" s="38"/>
      <c r="FV1003" s="38"/>
      <c r="FW1003" s="38"/>
      <c r="FX1003" s="38"/>
      <c r="FY1003" s="68"/>
      <c r="FZ1003" s="68"/>
      <c r="GA1003" s="68"/>
      <c r="GB1003" s="68"/>
      <c r="GC1003" s="68"/>
      <c r="GD1003" s="68"/>
      <c r="GE1003" s="68"/>
      <c r="GF1003" s="68"/>
      <c r="GG1003" s="68"/>
      <c r="GH1003" s="68"/>
      <c r="GI1003" s="68"/>
      <c r="GJ1003" s="68"/>
      <c r="GK1003" s="68"/>
      <c r="GL1003" s="68"/>
      <c r="GM1003" s="38"/>
      <c r="GN1003" s="38"/>
      <c r="GO1003" s="38"/>
      <c r="GP1003" s="2"/>
      <c r="GR1003" s="38"/>
      <c r="GS1003" s="38"/>
      <c r="GT1003" s="38"/>
      <c r="GU1003" s="38"/>
      <c r="GV1003" s="38"/>
      <c r="GW1003" s="38"/>
      <c r="GX1003" s="38"/>
      <c r="GY1003" s="38"/>
      <c r="GZ1003" s="38"/>
      <c r="HA1003" s="38"/>
      <c r="HB1003" s="38"/>
      <c r="HC1003" s="38"/>
      <c r="HD1003" s="38"/>
      <c r="HE1003" s="38"/>
      <c r="HF1003" s="38"/>
      <c r="HG1003" s="38"/>
      <c r="HH1003" s="38"/>
      <c r="HI1003" s="38"/>
      <c r="HJ1003" s="38"/>
      <c r="HK1003" s="38"/>
      <c r="HL1003" s="38"/>
      <c r="HM1003" s="38"/>
      <c r="HN1003" s="38"/>
      <c r="HP1003" s="38"/>
      <c r="HQ1003" s="38"/>
      <c r="HR1003" s="38"/>
      <c r="HS1003" s="38"/>
      <c r="HT1003" s="38"/>
      <c r="HU1003" s="38"/>
      <c r="HV1003" s="38"/>
      <c r="HW1003" s="38"/>
      <c r="HX1003" s="38"/>
      <c r="HY1003" s="38"/>
      <c r="HZ1003" s="9"/>
      <c r="IA1003" s="9"/>
      <c r="IB1003" s="9"/>
      <c r="IC1003" s="38"/>
      <c r="ID1003" s="38"/>
      <c r="IE1003" s="38"/>
      <c r="IF1003" s="38"/>
      <c r="IG1003" s="38"/>
      <c r="IH1003" s="38"/>
      <c r="II1003" s="68"/>
      <c r="IJ1003" s="68"/>
      <c r="IK1003" s="68"/>
      <c r="IL1003" s="68"/>
      <c r="IM1003" s="68"/>
      <c r="IN1003" s="68"/>
      <c r="IO1003" s="68"/>
      <c r="IP1003" s="68"/>
      <c r="IQ1003" s="68"/>
      <c r="IR1003" s="68"/>
      <c r="IS1003" s="68"/>
      <c r="IT1003" s="68"/>
      <c r="IU1003" s="68"/>
      <c r="IV1003" s="68"/>
      <c r="IW1003" s="38"/>
      <c r="IX1003" s="38"/>
      <c r="IY1003" s="38"/>
      <c r="IZ1003" s="9"/>
      <c r="JA1003" s="9"/>
      <c r="JB1003" s="9"/>
      <c r="JC1003" s="38"/>
      <c r="JD1003" s="38"/>
      <c r="JE1003" s="38"/>
      <c r="JF1003" s="38"/>
      <c r="JG1003" s="38"/>
      <c r="JH1003" s="38"/>
      <c r="JI1003" s="68"/>
      <c r="JJ1003" s="68"/>
      <c r="JK1003" s="68"/>
      <c r="JL1003" s="68"/>
      <c r="JM1003" s="68"/>
      <c r="JN1003" s="68"/>
      <c r="JO1003" s="68"/>
      <c r="JP1003" s="68"/>
      <c r="JQ1003" s="68"/>
      <c r="JR1003" s="68"/>
      <c r="JS1003" s="68"/>
      <c r="JT1003" s="68"/>
      <c r="JU1003" s="68"/>
      <c r="JV1003" s="68"/>
      <c r="JW1003" s="38"/>
      <c r="JX1003" s="38"/>
      <c r="JY1003" s="38"/>
      <c r="KW1003" s="9"/>
      <c r="KX1003" s="9"/>
      <c r="KY1003" s="9"/>
      <c r="KZ1003" s="38"/>
      <c r="LA1003" s="38"/>
      <c r="LB1003" s="38"/>
      <c r="LC1003" s="38"/>
      <c r="LD1003" s="38"/>
      <c r="LE1003" s="68"/>
      <c r="LF1003" s="68"/>
      <c r="LG1003" s="68"/>
      <c r="LH1003" s="68"/>
      <c r="LI1003" s="68"/>
      <c r="LJ1003" s="68"/>
      <c r="LK1003" s="68"/>
      <c r="LL1003" s="68"/>
      <c r="LM1003" s="68"/>
      <c r="LN1003" s="68"/>
      <c r="LO1003" s="68"/>
      <c r="LP1003" s="68"/>
      <c r="LQ1003" s="68"/>
      <c r="LR1003" s="38"/>
      <c r="LS1003" s="38"/>
      <c r="LT1003" s="38"/>
      <c r="LU1003" s="9"/>
      <c r="LV1003" s="9"/>
      <c r="LW1003" s="9"/>
      <c r="LX1003" s="38"/>
      <c r="LY1003" s="38"/>
      <c r="LZ1003" s="38"/>
      <c r="MA1003" s="38"/>
      <c r="MB1003" s="68"/>
      <c r="MC1003" s="68"/>
      <c r="MD1003" s="68"/>
      <c r="ME1003" s="68"/>
      <c r="MF1003" s="68"/>
      <c r="MG1003" s="68"/>
      <c r="MH1003" s="68"/>
      <c r="MI1003" s="68"/>
      <c r="MJ1003" s="68"/>
      <c r="MK1003" s="68"/>
      <c r="ML1003" s="68"/>
      <c r="MM1003" s="68"/>
      <c r="MN1003" s="38"/>
      <c r="MO1003" s="38"/>
      <c r="MP1003" s="38"/>
      <c r="MQ1003" s="38"/>
      <c r="MR1003" s="38"/>
      <c r="MS1003" s="9"/>
      <c r="MT1003" s="9"/>
      <c r="MU1003" s="38"/>
      <c r="MV1003" s="38"/>
      <c r="MW1003" s="38"/>
      <c r="MX1003" s="38"/>
      <c r="MY1003" s="38"/>
      <c r="MZ1003" s="68"/>
      <c r="NA1003" s="68"/>
      <c r="NB1003" s="68"/>
      <c r="NC1003" s="68"/>
      <c r="ND1003" s="68"/>
      <c r="NE1003" s="68"/>
      <c r="NF1003" s="68"/>
      <c r="NG1003" s="68"/>
      <c r="NH1003" s="68"/>
      <c r="NI1003" s="68"/>
      <c r="NJ1003" s="68"/>
      <c r="NK1003" s="68"/>
      <c r="NL1003" s="68"/>
      <c r="NM1003" s="38"/>
      <c r="NN1003" s="38"/>
      <c r="NO1003" s="38"/>
      <c r="NP1003" s="9"/>
      <c r="NQ1003" s="9"/>
      <c r="NR1003" s="9"/>
      <c r="NS1003" s="38"/>
      <c r="NT1003" s="38"/>
      <c r="NU1003" s="38"/>
      <c r="NV1003" s="38"/>
      <c r="NW1003" s="38"/>
      <c r="NX1003" s="38"/>
      <c r="NY1003" s="68"/>
      <c r="NZ1003" s="68"/>
      <c r="OA1003" s="68"/>
      <c r="OB1003" s="68"/>
      <c r="OC1003" s="68"/>
      <c r="OD1003" s="68"/>
      <c r="OE1003" s="68"/>
      <c r="OF1003" s="68"/>
      <c r="OG1003" s="68"/>
      <c r="OH1003" s="68"/>
      <c r="OI1003" s="68"/>
      <c r="OJ1003" s="68"/>
      <c r="OK1003" s="68"/>
      <c r="OL1003" s="38"/>
      <c r="OM1003" s="38"/>
      <c r="ON1003" s="38"/>
      <c r="OO1003" s="9"/>
      <c r="OP1003" s="9"/>
      <c r="OQ1003" s="9"/>
      <c r="OR1003" s="38"/>
      <c r="OS1003" s="38"/>
      <c r="OT1003" s="38"/>
      <c r="OU1003" s="38"/>
      <c r="OV1003" s="68"/>
      <c r="OW1003" s="68"/>
      <c r="OX1003" s="68"/>
      <c r="OY1003" s="68"/>
      <c r="OZ1003" s="68"/>
      <c r="PA1003" s="68"/>
      <c r="PB1003" s="68"/>
      <c r="PC1003" s="68"/>
      <c r="PD1003" s="68"/>
      <c r="PE1003" s="68"/>
      <c r="PF1003" s="68"/>
      <c r="PG1003" s="68"/>
      <c r="PH1003" s="38"/>
      <c r="PI1003" s="38"/>
      <c r="PJ1003" s="38"/>
      <c r="PK1003" s="38"/>
      <c r="PL1003" s="9"/>
      <c r="PM1003" s="9"/>
      <c r="PN1003" s="9"/>
      <c r="PT1003" s="68"/>
      <c r="PU1003" s="68"/>
      <c r="PV1003" s="68"/>
      <c r="PW1003" s="68"/>
      <c r="PX1003" s="68"/>
      <c r="PY1003" s="68"/>
      <c r="PZ1003" s="68"/>
      <c r="QA1003" s="68"/>
      <c r="QB1003" s="68"/>
      <c r="QC1003" s="68"/>
      <c r="QD1003" s="68"/>
      <c r="QE1003" s="68"/>
      <c r="QF1003" s="68"/>
      <c r="QT1003" s="68"/>
      <c r="QU1003" s="68"/>
      <c r="QV1003" s="68"/>
      <c r="QW1003" s="68"/>
      <c r="QX1003" s="68"/>
      <c r="QY1003" s="68"/>
      <c r="QZ1003" s="68"/>
      <c r="RA1003" s="68"/>
      <c r="RB1003" s="68"/>
      <c r="RC1003" s="68"/>
      <c r="RD1003" s="68"/>
      <c r="RE1003" s="68"/>
      <c r="RF1003" s="68"/>
      <c r="RG1003" s="68"/>
      <c r="RH1003" s="68"/>
      <c r="RT1003" s="68"/>
      <c r="RU1003" s="68"/>
      <c r="RV1003" s="68"/>
      <c r="RW1003" s="68"/>
      <c r="RX1003" s="68"/>
      <c r="RY1003" s="68"/>
      <c r="RZ1003" s="68"/>
      <c r="SA1003" s="68"/>
      <c r="SB1003" s="68"/>
      <c r="SC1003" s="68"/>
      <c r="SD1003" s="68"/>
      <c r="SE1003" s="68"/>
      <c r="SP1003" s="68"/>
      <c r="SQ1003" s="68"/>
      <c r="SR1003" s="68"/>
      <c r="SS1003" s="68"/>
      <c r="ST1003" s="68"/>
      <c r="SU1003" s="68"/>
      <c r="SV1003" s="68"/>
      <c r="SW1003" s="68"/>
      <c r="SX1003" s="68"/>
      <c r="SY1003" s="68"/>
      <c r="SZ1003" s="68"/>
      <c r="TA1003" s="68"/>
      <c r="TN1003" s="68"/>
      <c r="TO1003" s="68"/>
      <c r="TP1003" s="68"/>
      <c r="TQ1003" s="68"/>
      <c r="TR1003" s="68"/>
      <c r="TS1003" s="68"/>
      <c r="TT1003" s="68"/>
      <c r="TU1003" s="68"/>
      <c r="TV1003" s="68"/>
      <c r="TW1003" s="68"/>
      <c r="TX1003" s="68"/>
      <c r="TY1003" s="68"/>
      <c r="TZ1003" s="68"/>
      <c r="UA1003" s="68"/>
      <c r="UK1003" s="68"/>
      <c r="UL1003" s="68"/>
      <c r="UM1003" s="68"/>
      <c r="UN1003" s="68"/>
      <c r="UO1003" s="68"/>
      <c r="UP1003" s="68"/>
      <c r="UQ1003" s="68"/>
      <c r="UR1003" s="68"/>
      <c r="US1003" s="68"/>
      <c r="UT1003" s="68"/>
      <c r="UU1003" s="68"/>
      <c r="UV1003" s="68"/>
      <c r="VO1003" s="109"/>
      <c r="VT1003" s="108"/>
      <c r="WX1003" s="108"/>
      <c r="WZ1003" s="108"/>
      <c r="XA1003" s="108"/>
      <c r="XB1003" s="108"/>
      <c r="XC1003" s="108"/>
      <c r="XD1003" s="108"/>
      <c r="XE1003" s="108"/>
      <c r="XF1003" s="108"/>
      <c r="XG1003" s="108"/>
      <c r="XH1003" s="108"/>
      <c r="XI1003" s="108"/>
      <c r="XJ1003" s="108"/>
      <c r="XK1003"/>
      <c r="XV1003"/>
      <c r="YI1003" s="3" t="s">
        <v>1500</v>
      </c>
      <c r="YJ1003" s="3" t="s">
        <v>1511</v>
      </c>
      <c r="YV1003" s="3" t="s">
        <v>777</v>
      </c>
    </row>
    <row r="1004" spans="1:686" ht="33" hidden="1" customHeight="1" x14ac:dyDescent="0.2">
      <c r="J1004" s="83"/>
      <c r="K1004" s="6">
        <v>141</v>
      </c>
      <c r="T1004" s="3" t="s">
        <v>1624</v>
      </c>
      <c r="AL1004"/>
      <c r="AO1004"/>
      <c r="AP1004"/>
      <c r="AQ1004"/>
      <c r="BI1004" s="9"/>
      <c r="BJ1004" s="9"/>
      <c r="BK1004" s="9"/>
      <c r="BL1004" s="9"/>
      <c r="BM1004" s="9"/>
      <c r="BN1004" s="9"/>
      <c r="BO1004" s="9"/>
      <c r="BP1004" s="9"/>
      <c r="BQ1004" s="9"/>
      <c r="BS1004" s="227" t="str">
        <f t="shared" si="35"/>
        <v xml:space="preserve">                </v>
      </c>
      <c r="CE1004" s="9"/>
      <c r="CF1004" s="9"/>
      <c r="CJ1004" s="83"/>
      <c r="CK1004" s="9"/>
      <c r="CL1004" s="9"/>
      <c r="CM1004" s="9"/>
      <c r="CN1004" s="9"/>
      <c r="CO1004" s="9"/>
      <c r="CP1004" s="9"/>
      <c r="CQ1004" s="9"/>
      <c r="CR1004" s="9"/>
      <c r="CS1004" s="9"/>
      <c r="CT1004" s="9"/>
      <c r="CU1004" s="9"/>
      <c r="CV1004" s="9"/>
      <c r="CW1004" s="9"/>
      <c r="CX1004" s="68"/>
      <c r="CY1004" s="68"/>
      <c r="CZ1004" s="68"/>
      <c r="DA1004" s="68"/>
      <c r="DB1004" s="68"/>
      <c r="DC1004" s="68"/>
      <c r="DD1004" s="9"/>
      <c r="DE1004" s="9"/>
      <c r="DF1004" s="9"/>
      <c r="DG1004" s="38"/>
      <c r="DH1004" s="38"/>
      <c r="DI1004" s="38"/>
      <c r="DJ1004" s="38"/>
      <c r="DK1004" s="38"/>
      <c r="DL1004" s="38"/>
      <c r="DM1004" s="68"/>
      <c r="DN1004" s="68"/>
      <c r="DO1004" s="68"/>
      <c r="DP1004" s="68"/>
      <c r="DQ1004" s="68"/>
      <c r="DR1004" s="68"/>
      <c r="DS1004" s="68"/>
      <c r="DT1004" s="68"/>
      <c r="DU1004" s="68"/>
      <c r="DV1004" s="68"/>
      <c r="DW1004" s="68"/>
      <c r="DX1004" s="68"/>
      <c r="DY1004" s="68"/>
      <c r="DZ1004" s="68"/>
      <c r="EA1004" s="38"/>
      <c r="EB1004" s="38"/>
      <c r="EC1004" s="38"/>
      <c r="ED1004" s="38"/>
      <c r="EE1004" s="38"/>
      <c r="EG1004" s="38"/>
      <c r="EH1004" s="38"/>
      <c r="EI1004" s="38"/>
      <c r="EJ1004" s="9"/>
      <c r="EK1004" s="9"/>
      <c r="EL1004" s="9"/>
      <c r="EM1004" s="38"/>
      <c r="EN1004" s="38"/>
      <c r="EO1004" s="38"/>
      <c r="EP1004" s="38"/>
      <c r="EQ1004" s="38"/>
      <c r="ER1004" s="38"/>
      <c r="ES1004" s="68"/>
      <c r="ET1004" s="68"/>
      <c r="EU1004" s="68"/>
      <c r="EV1004" s="68"/>
      <c r="EW1004" s="68"/>
      <c r="EX1004" s="68"/>
      <c r="EY1004" s="68"/>
      <c r="EZ1004" s="68"/>
      <c r="FA1004" s="68"/>
      <c r="FB1004" s="68"/>
      <c r="FC1004" s="68"/>
      <c r="FD1004" s="68"/>
      <c r="FE1004" s="68"/>
      <c r="FF1004" s="68"/>
      <c r="FG1004" s="38"/>
      <c r="FH1004" s="38"/>
      <c r="FI1004" s="38"/>
      <c r="FJ1004" s="38"/>
      <c r="FL1004" s="38"/>
      <c r="FM1004" s="38"/>
      <c r="FN1004" s="38"/>
      <c r="FO1004" s="9"/>
      <c r="FP1004" s="9"/>
      <c r="FQ1004" s="9"/>
      <c r="FR1004" s="9"/>
      <c r="FS1004" s="38"/>
      <c r="FT1004" s="38"/>
      <c r="FU1004" s="38"/>
      <c r="FV1004" s="38"/>
      <c r="FW1004" s="38"/>
      <c r="FX1004" s="38"/>
      <c r="FY1004" s="68"/>
      <c r="FZ1004" s="68"/>
      <c r="GA1004" s="68"/>
      <c r="GB1004" s="68"/>
      <c r="GC1004" s="68"/>
      <c r="GD1004" s="68"/>
      <c r="GE1004" s="68"/>
      <c r="GF1004" s="68"/>
      <c r="GG1004" s="68"/>
      <c r="GH1004" s="68"/>
      <c r="GI1004" s="68"/>
      <c r="GJ1004" s="68"/>
      <c r="GK1004" s="68"/>
      <c r="GL1004" s="68"/>
      <c r="GM1004" s="38"/>
      <c r="GN1004" s="38"/>
      <c r="GO1004" s="38"/>
      <c r="GP1004" s="2"/>
      <c r="GR1004" s="38"/>
      <c r="GS1004" s="38"/>
      <c r="GT1004" s="38"/>
      <c r="GU1004" s="38"/>
      <c r="GV1004" s="38"/>
      <c r="GW1004" s="38"/>
      <c r="GX1004" s="38"/>
      <c r="GY1004" s="38"/>
      <c r="GZ1004" s="38"/>
      <c r="HA1004" s="38"/>
      <c r="HB1004" s="38"/>
      <c r="HC1004" s="38"/>
      <c r="HD1004" s="38"/>
      <c r="HE1004" s="38"/>
      <c r="HF1004" s="38"/>
      <c r="HG1004" s="38"/>
      <c r="HH1004" s="38"/>
      <c r="HI1004" s="38"/>
      <c r="HJ1004" s="38"/>
      <c r="HK1004" s="38"/>
      <c r="HL1004" s="38"/>
      <c r="HM1004" s="38"/>
      <c r="HN1004" s="38"/>
      <c r="HP1004" s="38"/>
      <c r="HQ1004" s="38"/>
      <c r="HR1004" s="38"/>
      <c r="HS1004" s="38"/>
      <c r="HT1004" s="38"/>
      <c r="HU1004" s="38"/>
      <c r="HV1004" s="38"/>
      <c r="HW1004" s="38"/>
      <c r="HX1004" s="38"/>
      <c r="HY1004" s="38"/>
      <c r="HZ1004" s="9"/>
      <c r="IA1004" s="9"/>
      <c r="IB1004" s="9"/>
      <c r="IC1004" s="38"/>
      <c r="ID1004" s="38"/>
      <c r="IE1004" s="38"/>
      <c r="IF1004" s="38"/>
      <c r="IG1004" s="38"/>
      <c r="IH1004" s="38"/>
      <c r="II1004" s="68"/>
      <c r="IJ1004" s="68"/>
      <c r="IK1004" s="68"/>
      <c r="IL1004" s="68"/>
      <c r="IM1004" s="68"/>
      <c r="IN1004" s="68"/>
      <c r="IO1004" s="68"/>
      <c r="IP1004" s="68"/>
      <c r="IQ1004" s="68"/>
      <c r="IR1004" s="68"/>
      <c r="IS1004" s="68"/>
      <c r="IT1004" s="68"/>
      <c r="IU1004" s="68"/>
      <c r="IV1004" s="68"/>
      <c r="IW1004" s="38"/>
      <c r="IX1004" s="38"/>
      <c r="IY1004" s="38"/>
      <c r="IZ1004" s="9"/>
      <c r="JA1004" s="9"/>
      <c r="JB1004" s="9"/>
      <c r="JC1004" s="38"/>
      <c r="JD1004" s="38"/>
      <c r="JE1004" s="38"/>
      <c r="JF1004" s="38"/>
      <c r="JG1004" s="38"/>
      <c r="JH1004" s="38"/>
      <c r="JI1004" s="68"/>
      <c r="JJ1004" s="68"/>
      <c r="JK1004" s="68"/>
      <c r="JL1004" s="68"/>
      <c r="JM1004" s="68"/>
      <c r="JN1004" s="68"/>
      <c r="JO1004" s="68"/>
      <c r="JP1004" s="68"/>
      <c r="JQ1004" s="68"/>
      <c r="JR1004" s="68"/>
      <c r="JS1004" s="68"/>
      <c r="JT1004" s="68"/>
      <c r="JU1004" s="68"/>
      <c r="JV1004" s="68"/>
      <c r="JW1004" s="38"/>
      <c r="JX1004" s="38"/>
      <c r="JY1004" s="38"/>
      <c r="KW1004" s="9"/>
      <c r="KX1004" s="9"/>
      <c r="KY1004" s="9"/>
      <c r="KZ1004" s="38"/>
      <c r="LA1004" s="38"/>
      <c r="LB1004" s="38"/>
      <c r="LC1004" s="38"/>
      <c r="LD1004" s="38"/>
      <c r="LE1004" s="68"/>
      <c r="LF1004" s="68"/>
      <c r="LG1004" s="68"/>
      <c r="LH1004" s="68"/>
      <c r="LI1004" s="68"/>
      <c r="LJ1004" s="68"/>
      <c r="LK1004" s="68"/>
      <c r="LL1004" s="68"/>
      <c r="LM1004" s="68"/>
      <c r="LN1004" s="68"/>
      <c r="LO1004" s="68"/>
      <c r="LP1004" s="68"/>
      <c r="LQ1004" s="68"/>
      <c r="LR1004" s="38"/>
      <c r="LS1004" s="38"/>
      <c r="LT1004" s="38"/>
      <c r="LU1004" s="9"/>
      <c r="LV1004" s="9"/>
      <c r="LW1004" s="9"/>
      <c r="LX1004" s="38"/>
      <c r="LY1004" s="38"/>
      <c r="LZ1004" s="38"/>
      <c r="MA1004" s="38"/>
      <c r="MB1004" s="68"/>
      <c r="MC1004" s="68"/>
      <c r="MD1004" s="68"/>
      <c r="ME1004" s="68"/>
      <c r="MF1004" s="68"/>
      <c r="MG1004" s="68"/>
      <c r="MH1004" s="68"/>
      <c r="MI1004" s="68"/>
      <c r="MJ1004" s="68"/>
      <c r="MK1004" s="68"/>
      <c r="ML1004" s="68"/>
      <c r="MM1004" s="68"/>
      <c r="MN1004" s="38"/>
      <c r="MO1004" s="38"/>
      <c r="MP1004" s="38"/>
      <c r="MQ1004" s="38"/>
      <c r="MR1004" s="38"/>
      <c r="MS1004" s="9"/>
      <c r="MT1004" s="9"/>
      <c r="MU1004" s="38"/>
      <c r="MV1004" s="38"/>
      <c r="MW1004" s="38"/>
      <c r="MX1004" s="38"/>
      <c r="MY1004" s="38"/>
      <c r="MZ1004" s="68"/>
      <c r="NA1004" s="68"/>
      <c r="NB1004" s="68"/>
      <c r="NC1004" s="68"/>
      <c r="ND1004" s="68"/>
      <c r="NE1004" s="68"/>
      <c r="NF1004" s="68"/>
      <c r="NG1004" s="68"/>
      <c r="NH1004" s="68"/>
      <c r="NI1004" s="68"/>
      <c r="NJ1004" s="68"/>
      <c r="NK1004" s="68"/>
      <c r="NL1004" s="68"/>
      <c r="NM1004" s="38"/>
      <c r="NN1004" s="38"/>
      <c r="NO1004" s="38"/>
      <c r="NP1004" s="9"/>
      <c r="NQ1004" s="9"/>
      <c r="NR1004" s="9"/>
      <c r="NS1004" s="38"/>
      <c r="NT1004" s="38"/>
      <c r="NU1004" s="38"/>
      <c r="NV1004" s="38"/>
      <c r="NW1004" s="38"/>
      <c r="NX1004" s="38"/>
      <c r="NY1004" s="68"/>
      <c r="NZ1004" s="68"/>
      <c r="OA1004" s="68"/>
      <c r="OB1004" s="68"/>
      <c r="OC1004" s="68"/>
      <c r="OD1004" s="68"/>
      <c r="OE1004" s="68"/>
      <c r="OF1004" s="68"/>
      <c r="OG1004" s="68"/>
      <c r="OH1004" s="68"/>
      <c r="OI1004" s="68"/>
      <c r="OJ1004" s="68"/>
      <c r="OK1004" s="68"/>
      <c r="OL1004" s="38"/>
      <c r="OM1004" s="38"/>
      <c r="ON1004" s="38"/>
      <c r="OO1004" s="9"/>
      <c r="OP1004" s="9"/>
      <c r="OQ1004" s="9"/>
      <c r="OR1004" s="38"/>
      <c r="OS1004" s="38"/>
      <c r="OT1004" s="38"/>
      <c r="OU1004" s="38"/>
      <c r="OV1004" s="68"/>
      <c r="OW1004" s="68"/>
      <c r="OX1004" s="68"/>
      <c r="OY1004" s="68"/>
      <c r="OZ1004" s="68"/>
      <c r="PA1004" s="68"/>
      <c r="PB1004" s="68"/>
      <c r="PC1004" s="68"/>
      <c r="PD1004" s="68"/>
      <c r="PE1004" s="68"/>
      <c r="PF1004" s="68"/>
      <c r="PG1004" s="68"/>
      <c r="PH1004" s="38"/>
      <c r="PI1004" s="38"/>
      <c r="PJ1004" s="38"/>
      <c r="PK1004" s="38"/>
      <c r="PL1004" s="9"/>
      <c r="PM1004" s="9"/>
      <c r="PN1004" s="9"/>
      <c r="PT1004" s="68"/>
      <c r="PU1004" s="68"/>
      <c r="PV1004" s="68"/>
      <c r="PW1004" s="68"/>
      <c r="PX1004" s="68"/>
      <c r="PY1004" s="68"/>
      <c r="PZ1004" s="68"/>
      <c r="QA1004" s="68"/>
      <c r="QB1004" s="68"/>
      <c r="QC1004" s="68"/>
      <c r="QD1004" s="68"/>
      <c r="QE1004" s="68"/>
      <c r="QF1004" s="68"/>
      <c r="QT1004" s="68"/>
      <c r="QU1004" s="68"/>
      <c r="QV1004" s="68"/>
      <c r="QW1004" s="68"/>
      <c r="QX1004" s="68"/>
      <c r="QY1004" s="68"/>
      <c r="QZ1004" s="68"/>
      <c r="RA1004" s="68"/>
      <c r="RB1004" s="68"/>
      <c r="RC1004" s="68"/>
      <c r="RD1004" s="68"/>
      <c r="RE1004" s="68"/>
      <c r="RF1004" s="68"/>
      <c r="RG1004" s="68"/>
      <c r="RH1004" s="68"/>
      <c r="RT1004" s="68"/>
      <c r="RU1004" s="68"/>
      <c r="RV1004" s="68"/>
      <c r="RW1004" s="68"/>
      <c r="RX1004" s="68"/>
      <c r="RY1004" s="68"/>
      <c r="RZ1004" s="68"/>
      <c r="SA1004" s="68"/>
      <c r="SB1004" s="68"/>
      <c r="SC1004" s="68"/>
      <c r="SD1004" s="68"/>
      <c r="SE1004" s="68"/>
      <c r="SP1004" s="68"/>
      <c r="SQ1004" s="68"/>
      <c r="SR1004" s="68"/>
      <c r="SS1004" s="68"/>
      <c r="ST1004" s="68"/>
      <c r="SU1004" s="68"/>
      <c r="SV1004" s="68"/>
      <c r="SW1004" s="68"/>
      <c r="SX1004" s="68"/>
      <c r="SY1004" s="68"/>
      <c r="SZ1004" s="68"/>
      <c r="TA1004" s="68"/>
      <c r="TN1004" s="68"/>
      <c r="TO1004" s="68"/>
      <c r="TP1004" s="68"/>
      <c r="TQ1004" s="68"/>
      <c r="TR1004" s="68"/>
      <c r="TS1004" s="68"/>
      <c r="TT1004" s="68"/>
      <c r="TU1004" s="68"/>
      <c r="TV1004" s="68"/>
      <c r="TW1004" s="68"/>
      <c r="TX1004" s="68"/>
      <c r="TY1004" s="68"/>
      <c r="TZ1004" s="68"/>
      <c r="UA1004" s="68"/>
      <c r="UK1004" s="68"/>
      <c r="UL1004" s="68"/>
      <c r="UM1004" s="68"/>
      <c r="UN1004" s="68"/>
      <c r="UO1004" s="68"/>
      <c r="UP1004" s="68"/>
      <c r="UQ1004" s="68"/>
      <c r="UR1004" s="68"/>
      <c r="US1004" s="68"/>
      <c r="UT1004" s="68"/>
      <c r="UU1004" s="68"/>
      <c r="UV1004" s="68"/>
      <c r="VO1004" s="109"/>
      <c r="VT1004" s="108"/>
      <c r="WX1004" s="108"/>
      <c r="WZ1004" s="108"/>
      <c r="XA1004" s="108"/>
      <c r="XB1004" s="108"/>
      <c r="XC1004" s="108"/>
      <c r="XD1004" s="108"/>
      <c r="XE1004" s="108"/>
      <c r="XF1004" s="108"/>
      <c r="XG1004" s="108"/>
      <c r="XH1004" s="108"/>
      <c r="XI1004" s="108"/>
      <c r="XJ1004" s="108"/>
      <c r="XK1004"/>
      <c r="XV1004"/>
      <c r="YJ1004" s="3" t="s">
        <v>1511</v>
      </c>
    </row>
    <row r="1005" spans="1:686" ht="33" hidden="1" customHeight="1" x14ac:dyDescent="0.2">
      <c r="F1005" s="4" t="s">
        <v>2545</v>
      </c>
      <c r="J1005" s="83"/>
      <c r="AL1005"/>
      <c r="AO1005"/>
      <c r="AP1005"/>
      <c r="AQ1005"/>
      <c r="BI1005" s="9"/>
      <c r="BJ1005" s="9"/>
      <c r="BK1005" s="9"/>
      <c r="BL1005" s="9"/>
      <c r="BM1005" s="9"/>
      <c r="BN1005" s="9"/>
      <c r="BO1005" s="9"/>
      <c r="BP1005" s="9"/>
      <c r="BQ1005" s="9"/>
      <c r="BS1005" s="227" t="str">
        <f t="shared" si="35"/>
        <v xml:space="preserve">                </v>
      </c>
      <c r="BT1005" s="9"/>
      <c r="BU1005" s="9"/>
      <c r="BV1005" s="9"/>
      <c r="BW1005" s="9"/>
      <c r="BX1005" s="9"/>
      <c r="BY1005" s="9"/>
      <c r="BZ1005" s="9"/>
      <c r="CA1005" s="9"/>
      <c r="CB1005" s="9"/>
      <c r="CC1005" s="9"/>
      <c r="CD1005" s="9"/>
      <c r="CE1005" s="9"/>
      <c r="CF1005" s="9"/>
      <c r="CJ1005" s="83"/>
      <c r="CK1005" s="9"/>
      <c r="CL1005" s="9"/>
      <c r="CM1005" s="9"/>
      <c r="CN1005" s="9"/>
      <c r="CO1005" s="9"/>
      <c r="CP1005" s="9"/>
      <c r="CQ1005" s="9"/>
      <c r="CR1005" s="9"/>
      <c r="CS1005" s="9"/>
      <c r="CT1005" s="9"/>
      <c r="CU1005" s="9"/>
      <c r="CV1005" s="9"/>
      <c r="CW1005" s="9"/>
      <c r="CX1005" s="68"/>
      <c r="CY1005" s="68"/>
      <c r="CZ1005" s="68"/>
      <c r="DA1005" s="68"/>
      <c r="DB1005" s="68"/>
      <c r="DC1005" s="68"/>
      <c r="DG1005" s="38"/>
      <c r="DH1005" s="38"/>
      <c r="DI1005" s="38"/>
      <c r="DJ1005" s="38"/>
      <c r="DK1005" s="38"/>
      <c r="DL1005" s="38"/>
      <c r="DM1005" s="68"/>
      <c r="DN1005" s="68"/>
      <c r="DO1005" s="68"/>
      <c r="DP1005" s="68"/>
      <c r="DQ1005" s="68"/>
      <c r="DR1005" s="68"/>
      <c r="DS1005" s="68"/>
      <c r="DT1005" s="68"/>
      <c r="DU1005" s="68"/>
      <c r="DV1005" s="68"/>
      <c r="DW1005" s="68"/>
      <c r="DX1005" s="68"/>
      <c r="DY1005" s="68"/>
      <c r="DZ1005" s="68"/>
      <c r="EA1005" s="38"/>
      <c r="EB1005" s="38"/>
      <c r="EC1005" s="38"/>
      <c r="ED1005" s="38"/>
      <c r="EE1005" s="38"/>
      <c r="EG1005" s="38"/>
      <c r="EH1005" s="38"/>
      <c r="EI1005" s="38"/>
      <c r="EJ1005" s="9"/>
      <c r="EK1005" s="9"/>
      <c r="EL1005" s="9"/>
      <c r="EM1005" s="38"/>
      <c r="EN1005" s="38"/>
      <c r="EO1005" s="38"/>
      <c r="EP1005" s="38"/>
      <c r="EQ1005" s="38"/>
      <c r="ER1005" s="38"/>
      <c r="ES1005" s="68"/>
      <c r="ET1005" s="68"/>
      <c r="EU1005" s="68"/>
      <c r="EV1005" s="68"/>
      <c r="EW1005" s="68"/>
      <c r="EX1005" s="68"/>
      <c r="EY1005" s="68"/>
      <c r="EZ1005" s="68"/>
      <c r="FA1005" s="68"/>
      <c r="FB1005" s="68"/>
      <c r="FC1005" s="68"/>
      <c r="FD1005" s="68"/>
      <c r="FE1005" s="68"/>
      <c r="FF1005" s="68"/>
      <c r="FG1005" s="38"/>
      <c r="FH1005" s="38"/>
      <c r="FI1005" s="38"/>
      <c r="FJ1005" s="38"/>
      <c r="FL1005" s="38"/>
      <c r="FM1005" s="38"/>
      <c r="FN1005" s="38"/>
      <c r="FO1005" s="9"/>
      <c r="FP1005" s="9"/>
      <c r="FQ1005" s="9"/>
      <c r="FR1005" s="9"/>
      <c r="FS1005" s="38"/>
      <c r="FT1005" s="38"/>
      <c r="FU1005" s="38"/>
      <c r="FV1005" s="38"/>
      <c r="FW1005" s="38"/>
      <c r="FX1005" s="38"/>
      <c r="FY1005" s="68"/>
      <c r="FZ1005" s="68"/>
      <c r="GA1005" s="68"/>
      <c r="GB1005" s="68"/>
      <c r="GC1005" s="68"/>
      <c r="GD1005" s="68"/>
      <c r="GE1005" s="68"/>
      <c r="GF1005" s="68"/>
      <c r="GG1005" s="68"/>
      <c r="GH1005" s="68"/>
      <c r="GI1005" s="68"/>
      <c r="GJ1005" s="68"/>
      <c r="GK1005" s="68"/>
      <c r="GL1005" s="68"/>
      <c r="GM1005" s="38"/>
      <c r="GN1005" s="38"/>
      <c r="GO1005" s="38"/>
      <c r="GP1005" s="2"/>
      <c r="GR1005" s="38"/>
      <c r="GS1005" s="38"/>
      <c r="GT1005" s="38"/>
      <c r="GU1005" s="38"/>
      <c r="GV1005" s="38"/>
      <c r="GW1005" s="38"/>
      <c r="GX1005" s="38"/>
      <c r="GY1005" s="38"/>
      <c r="GZ1005" s="38"/>
      <c r="HA1005" s="38"/>
      <c r="HB1005" s="38"/>
      <c r="HC1005" s="38"/>
      <c r="HD1005" s="38"/>
      <c r="HE1005" s="38"/>
      <c r="HF1005" s="38"/>
      <c r="HG1005" s="38"/>
      <c r="HH1005" s="38"/>
      <c r="HI1005" s="38"/>
      <c r="HJ1005" s="38"/>
      <c r="HK1005" s="38"/>
      <c r="HL1005" s="38"/>
      <c r="HM1005" s="38"/>
      <c r="HN1005" s="38"/>
      <c r="HP1005" s="38"/>
      <c r="HQ1005" s="38"/>
      <c r="HR1005" s="38"/>
      <c r="HS1005" s="38"/>
      <c r="HT1005" s="38"/>
      <c r="HU1005" s="38"/>
      <c r="HV1005" s="38"/>
      <c r="HW1005" s="38"/>
      <c r="HX1005" s="38"/>
      <c r="HY1005" s="38"/>
      <c r="HZ1005" s="9"/>
      <c r="IA1005" s="9"/>
      <c r="IB1005" s="9"/>
      <c r="IC1005" s="38"/>
      <c r="ID1005" s="38"/>
      <c r="IE1005" s="38"/>
      <c r="IF1005" s="38"/>
      <c r="IG1005" s="38"/>
      <c r="IH1005" s="38"/>
      <c r="II1005" s="68"/>
      <c r="IJ1005" s="68"/>
      <c r="IK1005" s="68"/>
      <c r="IL1005" s="68"/>
      <c r="IM1005" s="68"/>
      <c r="IN1005" s="68"/>
      <c r="IO1005" s="68"/>
      <c r="IP1005" s="68"/>
      <c r="IQ1005" s="68"/>
      <c r="IR1005" s="68"/>
      <c r="IS1005" s="68"/>
      <c r="IT1005" s="68"/>
      <c r="IU1005" s="68"/>
      <c r="IV1005" s="68"/>
      <c r="IW1005" s="38"/>
      <c r="IX1005" s="38"/>
      <c r="IY1005" s="38"/>
      <c r="IZ1005" s="9"/>
      <c r="JA1005" s="9"/>
      <c r="JB1005" s="9"/>
      <c r="JC1005" s="38"/>
      <c r="JD1005" s="38"/>
      <c r="JE1005" s="38"/>
      <c r="JF1005" s="38"/>
      <c r="JG1005" s="38"/>
      <c r="JH1005" s="38"/>
      <c r="JI1005" s="68"/>
      <c r="JJ1005" s="68"/>
      <c r="JK1005" s="68"/>
      <c r="JL1005" s="68"/>
      <c r="JM1005" s="68"/>
      <c r="JN1005" s="68"/>
      <c r="JO1005" s="68"/>
      <c r="JP1005" s="68"/>
      <c r="JQ1005" s="68"/>
      <c r="JR1005" s="68"/>
      <c r="JS1005" s="68"/>
      <c r="JT1005" s="68"/>
      <c r="JU1005" s="68"/>
      <c r="JV1005" s="68"/>
      <c r="JW1005" s="38"/>
      <c r="JX1005" s="38"/>
      <c r="JY1005" s="38"/>
      <c r="KW1005" s="9"/>
      <c r="KX1005" s="9"/>
      <c r="KY1005" s="9"/>
      <c r="KZ1005" s="38"/>
      <c r="LA1005" s="38"/>
      <c r="LB1005" s="38"/>
      <c r="LC1005" s="38"/>
      <c r="LD1005" s="38"/>
      <c r="LE1005" s="68"/>
      <c r="LF1005" s="68"/>
      <c r="LG1005" s="68"/>
      <c r="LH1005" s="68"/>
      <c r="LI1005" s="68"/>
      <c r="LJ1005" s="68"/>
      <c r="LK1005" s="68"/>
      <c r="LL1005" s="68"/>
      <c r="LM1005" s="68"/>
      <c r="LN1005" s="68"/>
      <c r="LO1005" s="68"/>
      <c r="LP1005" s="68"/>
      <c r="LQ1005" s="68"/>
      <c r="LR1005" s="38"/>
      <c r="LS1005" s="38"/>
      <c r="LT1005" s="38"/>
      <c r="LU1005" s="9"/>
      <c r="LV1005" s="9"/>
      <c r="LW1005" s="9"/>
      <c r="LX1005" s="38"/>
      <c r="LY1005" s="38"/>
      <c r="LZ1005" s="38"/>
      <c r="MA1005" s="38"/>
      <c r="MB1005" s="68"/>
      <c r="MC1005" s="68"/>
      <c r="MD1005" s="68"/>
      <c r="ME1005" s="68"/>
      <c r="MF1005" s="68"/>
      <c r="MG1005" s="68"/>
      <c r="MH1005" s="68"/>
      <c r="MI1005" s="68"/>
      <c r="MJ1005" s="68"/>
      <c r="MK1005" s="68"/>
      <c r="ML1005" s="68"/>
      <c r="MM1005" s="68"/>
      <c r="MN1005" s="38"/>
      <c r="MO1005" s="38"/>
      <c r="MP1005" s="38"/>
      <c r="MQ1005" s="38"/>
      <c r="MR1005" s="38"/>
      <c r="MS1005" s="9"/>
      <c r="MT1005" s="9"/>
      <c r="MU1005" s="38"/>
      <c r="MV1005" s="38"/>
      <c r="MW1005" s="38"/>
      <c r="MX1005" s="38"/>
      <c r="MY1005" s="38"/>
      <c r="MZ1005" s="68"/>
      <c r="NA1005" s="68"/>
      <c r="NB1005" s="68"/>
      <c r="NC1005" s="68"/>
      <c r="ND1005" s="68"/>
      <c r="NE1005" s="68"/>
      <c r="NF1005" s="68"/>
      <c r="NG1005" s="68"/>
      <c r="NH1005" s="68"/>
      <c r="NI1005" s="68"/>
      <c r="NJ1005" s="68"/>
      <c r="NK1005" s="68"/>
      <c r="NL1005" s="68"/>
      <c r="NM1005" s="38"/>
      <c r="NN1005" s="38"/>
      <c r="NO1005" s="38"/>
      <c r="NP1005" s="9"/>
      <c r="NQ1005" s="9"/>
      <c r="NR1005" s="9"/>
      <c r="NS1005" s="38"/>
      <c r="NT1005" s="38"/>
      <c r="NU1005" s="38"/>
      <c r="NV1005" s="38"/>
      <c r="NW1005" s="38"/>
      <c r="NX1005" s="38"/>
      <c r="NY1005" s="68"/>
      <c r="NZ1005" s="68"/>
      <c r="OA1005" s="68"/>
      <c r="OB1005" s="68"/>
      <c r="OC1005" s="68"/>
      <c r="OD1005" s="68"/>
      <c r="OE1005" s="68"/>
      <c r="OF1005" s="68"/>
      <c r="OG1005" s="68"/>
      <c r="OH1005" s="68"/>
      <c r="OI1005" s="68"/>
      <c r="OJ1005" s="68"/>
      <c r="OK1005" s="68"/>
      <c r="OL1005" s="38"/>
      <c r="OM1005" s="38"/>
      <c r="ON1005" s="38"/>
      <c r="OO1005" s="9"/>
      <c r="OP1005" s="9"/>
      <c r="OQ1005" s="9"/>
      <c r="OR1005" s="38"/>
      <c r="OS1005" s="38"/>
      <c r="OT1005" s="38"/>
      <c r="OU1005" s="38"/>
      <c r="OV1005" s="68"/>
      <c r="OW1005" s="68"/>
      <c r="OX1005" s="68"/>
      <c r="OY1005" s="68"/>
      <c r="OZ1005" s="68"/>
      <c r="PA1005" s="68"/>
      <c r="PB1005" s="68"/>
      <c r="PC1005" s="68"/>
      <c r="PD1005" s="68"/>
      <c r="PE1005" s="68"/>
      <c r="PF1005" s="68"/>
      <c r="PG1005" s="68"/>
      <c r="PH1005" s="38"/>
      <c r="PI1005" s="38"/>
      <c r="PJ1005" s="38"/>
      <c r="PK1005" s="38"/>
      <c r="PL1005" s="9"/>
      <c r="PM1005" s="9"/>
      <c r="PN1005" s="9"/>
      <c r="PO1005" s="38"/>
      <c r="PP1005" s="38"/>
      <c r="PQ1005" s="38"/>
      <c r="PR1005" s="38"/>
      <c r="PS1005" s="38"/>
      <c r="PT1005" s="68"/>
      <c r="PU1005" s="68"/>
      <c r="PV1005" s="68"/>
      <c r="PW1005" s="68"/>
      <c r="PX1005" s="68"/>
      <c r="PY1005" s="68"/>
      <c r="PZ1005" s="68"/>
      <c r="QA1005" s="68"/>
      <c r="QB1005" s="68"/>
      <c r="QC1005" s="68"/>
      <c r="QD1005" s="68"/>
      <c r="QE1005" s="68"/>
      <c r="QF1005" s="68"/>
      <c r="QG1005" s="38"/>
      <c r="QH1005" s="38"/>
      <c r="QI1005" s="38"/>
      <c r="QJ1005" s="38"/>
      <c r="QK1005" s="9"/>
      <c r="QL1005" s="9"/>
      <c r="QM1005" s="9"/>
      <c r="QN1005" s="38"/>
      <c r="QO1005" s="38"/>
      <c r="QP1005" s="38"/>
      <c r="QQ1005" s="38"/>
      <c r="QR1005" s="38"/>
      <c r="QS1005" s="38"/>
      <c r="QT1005" s="68"/>
      <c r="QU1005" s="68"/>
      <c r="QV1005" s="68"/>
      <c r="QW1005" s="68"/>
      <c r="QX1005" s="68"/>
      <c r="QY1005" s="68"/>
      <c r="QZ1005" s="68"/>
      <c r="RA1005" s="68"/>
      <c r="RB1005" s="68"/>
      <c r="RC1005" s="68"/>
      <c r="RD1005" s="68"/>
      <c r="RE1005" s="68"/>
      <c r="RF1005" s="68"/>
      <c r="RG1005" s="68"/>
      <c r="RH1005" s="68"/>
      <c r="RI1005" s="38"/>
      <c r="RJ1005" s="38"/>
      <c r="RK1005" s="38"/>
      <c r="RL1005" s="38"/>
      <c r="RM1005" s="9"/>
      <c r="RN1005" s="9"/>
      <c r="RO1005" s="9"/>
      <c r="RP1005" s="38"/>
      <c r="RQ1005" s="38"/>
      <c r="RR1005" s="38"/>
      <c r="RS1005" s="38"/>
      <c r="RT1005" s="68"/>
      <c r="RU1005" s="68"/>
      <c r="RV1005" s="68"/>
      <c r="RW1005" s="68"/>
      <c r="RX1005" s="68"/>
      <c r="RY1005" s="68"/>
      <c r="RZ1005" s="68"/>
      <c r="SA1005" s="68"/>
      <c r="SB1005" s="68"/>
      <c r="SC1005" s="68"/>
      <c r="SD1005" s="68"/>
      <c r="SE1005" s="68"/>
      <c r="SF1005" s="38"/>
      <c r="SG1005" s="38"/>
      <c r="SH1005" s="38"/>
      <c r="SI1005" s="9"/>
      <c r="SJ1005" s="9"/>
      <c r="SK1005" s="9"/>
      <c r="SL1005" s="38"/>
      <c r="SM1005" s="38"/>
      <c r="SN1005" s="38"/>
      <c r="SO1005" s="38"/>
      <c r="SP1005" s="68"/>
      <c r="SQ1005" s="68"/>
      <c r="SR1005" s="68"/>
      <c r="SS1005" s="68"/>
      <c r="ST1005" s="68"/>
      <c r="SU1005" s="68"/>
      <c r="SV1005" s="68"/>
      <c r="SW1005" s="68"/>
      <c r="SX1005" s="68"/>
      <c r="SY1005" s="68"/>
      <c r="SZ1005" s="68"/>
      <c r="TA1005" s="68"/>
      <c r="TB1005" s="38"/>
      <c r="TC1005" s="38"/>
      <c r="TD1005" s="38"/>
      <c r="TE1005" s="9"/>
      <c r="TF1005" s="9"/>
      <c r="TG1005" s="9"/>
      <c r="TN1005" s="68"/>
      <c r="TO1005" s="68"/>
      <c r="TP1005" s="68"/>
      <c r="TQ1005" s="68"/>
      <c r="TR1005" s="68"/>
      <c r="TS1005" s="68"/>
      <c r="TT1005" s="68"/>
      <c r="TU1005" s="68"/>
      <c r="TV1005" s="68"/>
      <c r="TW1005" s="68"/>
      <c r="TX1005" s="68"/>
      <c r="TY1005" s="68"/>
      <c r="TZ1005" s="68"/>
      <c r="UA1005" s="68"/>
      <c r="UK1005" s="68"/>
      <c r="UL1005" s="68"/>
      <c r="UM1005" s="68"/>
      <c r="UN1005" s="68"/>
      <c r="UO1005" s="68"/>
      <c r="UP1005" s="68"/>
      <c r="UQ1005" s="68"/>
      <c r="UR1005" s="68"/>
      <c r="US1005" s="68"/>
      <c r="UT1005" s="68"/>
      <c r="UU1005" s="68"/>
      <c r="UV1005" s="68"/>
      <c r="VO1005" s="109"/>
      <c r="VT1005" s="108"/>
      <c r="WX1005" s="108"/>
      <c r="WZ1005" s="108"/>
      <c r="XA1005" s="108"/>
      <c r="XB1005" s="108"/>
      <c r="XC1005" s="108"/>
      <c r="XD1005" s="108"/>
      <c r="XE1005" s="108"/>
      <c r="XF1005" s="108"/>
      <c r="XG1005" s="108"/>
      <c r="XH1005" s="108"/>
      <c r="XI1005" s="108"/>
      <c r="XJ1005" s="108"/>
      <c r="XK1005"/>
      <c r="XV1005"/>
      <c r="YI1005" s="3" t="s">
        <v>2443</v>
      </c>
      <c r="YJ1005" s="3" t="s">
        <v>2540</v>
      </c>
    </row>
    <row r="1006" spans="1:686" ht="33" hidden="1" customHeight="1" x14ac:dyDescent="0.2">
      <c r="F1006" s="4" t="s">
        <v>2026</v>
      </c>
      <c r="J1006" s="83"/>
      <c r="K1006" s="6">
        <v>77</v>
      </c>
      <c r="M1006" s="3" t="s">
        <v>915</v>
      </c>
      <c r="P1006" s="3">
        <v>2</v>
      </c>
      <c r="Q1006" s="6" t="s">
        <v>2317</v>
      </c>
      <c r="S1006" s="3" t="s">
        <v>91</v>
      </c>
      <c r="T1006" s="3" t="s">
        <v>1123</v>
      </c>
      <c r="V1006" s="3" t="s">
        <v>92</v>
      </c>
      <c r="W1006" s="3" t="s">
        <v>2108</v>
      </c>
      <c r="Y1006" s="3" t="s">
        <v>2229</v>
      </c>
      <c r="Z1006" s="3" t="s">
        <v>2175</v>
      </c>
      <c r="AB1006" s="6" t="s">
        <v>2020</v>
      </c>
      <c r="AC1006" s="4" t="s">
        <v>218</v>
      </c>
      <c r="AL1006"/>
      <c r="AO1006"/>
      <c r="AP1006"/>
      <c r="AQ1006"/>
      <c r="AR1006" s="98" t="s">
        <v>2762</v>
      </c>
      <c r="AZ1006" s="28" t="s">
        <v>542</v>
      </c>
      <c r="BA1006" s="28" t="s">
        <v>542</v>
      </c>
      <c r="BB1006" s="28" t="s">
        <v>542</v>
      </c>
      <c r="BC1006" s="28" t="s">
        <v>542</v>
      </c>
      <c r="BD1006" s="28" t="s">
        <v>53</v>
      </c>
      <c r="BE1006" s="28" t="s">
        <v>10</v>
      </c>
      <c r="BF1006" s="28" t="s">
        <v>26</v>
      </c>
      <c r="BG1006" s="28" t="s">
        <v>12</v>
      </c>
      <c r="BH1006" s="28" t="s">
        <v>4232</v>
      </c>
      <c r="BI1006" s="28" t="s">
        <v>1529</v>
      </c>
      <c r="BK1006" s="28" t="s">
        <v>1529</v>
      </c>
      <c r="BL1006" s="28" t="s">
        <v>448</v>
      </c>
      <c r="BM1006" s="28" t="s">
        <v>448</v>
      </c>
      <c r="BN1006" s="28" t="s">
        <v>448</v>
      </c>
      <c r="BO1006" s="28" t="s">
        <v>448</v>
      </c>
      <c r="BR1006" s="227" t="s">
        <v>93</v>
      </c>
      <c r="BS1006" s="227" t="str">
        <f t="shared" si="35"/>
        <v xml:space="preserve">         Perceived Media Influences Sub-Scale of the Perceived Sociocultural Influences on Body Image and Body Change Questionnaire       </v>
      </c>
      <c r="BT1006" s="28" t="s">
        <v>4255</v>
      </c>
      <c r="CF1006" s="9"/>
      <c r="CJ1006" s="83"/>
      <c r="CL1006" s="9"/>
      <c r="CM1006" s="9"/>
      <c r="CN1006" s="9"/>
      <c r="CO1006" s="9"/>
      <c r="CP1006" s="9"/>
      <c r="CQ1006" s="9"/>
      <c r="CR1006" s="9"/>
      <c r="CS1006" s="9"/>
      <c r="CT1006" s="9"/>
      <c r="CU1006" s="9"/>
      <c r="CV1006" s="9"/>
      <c r="CW1006" s="9"/>
      <c r="CX1006" s="68"/>
      <c r="CY1006" s="68"/>
      <c r="CZ1006" s="68"/>
      <c r="DA1006" s="68"/>
      <c r="DB1006" s="68"/>
      <c r="DC1006" s="68"/>
      <c r="DD1006" s="9"/>
      <c r="DE1006" s="9"/>
      <c r="DF1006" s="9"/>
      <c r="DG1006" s="38"/>
      <c r="DH1006" s="38"/>
      <c r="DI1006" s="38"/>
      <c r="DJ1006" s="38"/>
      <c r="DK1006" s="38"/>
      <c r="DL1006" s="38"/>
      <c r="DM1006" s="68"/>
      <c r="DN1006" s="68"/>
      <c r="DO1006" s="68"/>
      <c r="DP1006" s="68"/>
      <c r="DQ1006" s="68"/>
      <c r="DR1006" s="68"/>
      <c r="DS1006" s="68"/>
      <c r="DT1006" s="68"/>
      <c r="DU1006" s="68"/>
      <c r="DV1006" s="68"/>
      <c r="DW1006" s="68"/>
      <c r="DX1006" s="68"/>
      <c r="DY1006" s="68"/>
      <c r="DZ1006" s="68"/>
      <c r="EA1006" s="38"/>
      <c r="EB1006" s="38"/>
      <c r="EC1006" s="38"/>
      <c r="ED1006" s="38"/>
      <c r="EE1006" s="38"/>
      <c r="EG1006" s="38"/>
      <c r="EH1006" s="38"/>
      <c r="EI1006" s="38"/>
      <c r="EJ1006" s="9"/>
      <c r="EK1006" s="9"/>
      <c r="EL1006" s="9"/>
      <c r="EM1006" s="38"/>
      <c r="EN1006" s="38"/>
      <c r="EO1006" s="38"/>
      <c r="EP1006" s="38"/>
      <c r="EQ1006" s="38"/>
      <c r="ER1006" s="38"/>
      <c r="ES1006" s="68"/>
      <c r="ET1006" s="68"/>
      <c r="EU1006" s="68"/>
      <c r="EV1006" s="68"/>
      <c r="EW1006" s="68"/>
      <c r="EX1006" s="68"/>
      <c r="EY1006" s="68"/>
      <c r="EZ1006" s="68"/>
      <c r="FA1006" s="68"/>
      <c r="FB1006" s="68"/>
      <c r="FC1006" s="68"/>
      <c r="FD1006" s="68"/>
      <c r="FE1006" s="68"/>
      <c r="FF1006" s="68"/>
      <c r="FG1006" s="38"/>
      <c r="FH1006" s="38"/>
      <c r="FI1006" s="38"/>
      <c r="FJ1006" s="38"/>
      <c r="FL1006" s="38"/>
      <c r="FM1006" s="38"/>
      <c r="FN1006" s="38"/>
      <c r="FO1006" s="9"/>
      <c r="FP1006" s="9"/>
      <c r="FQ1006" s="9"/>
      <c r="FR1006" s="9"/>
      <c r="FS1006" s="38"/>
      <c r="FT1006" s="38"/>
      <c r="FU1006" s="38"/>
      <c r="FV1006" s="38"/>
      <c r="FW1006" s="38"/>
      <c r="FX1006" s="38"/>
      <c r="FY1006" s="68"/>
      <c r="FZ1006" s="68"/>
      <c r="GA1006" s="68"/>
      <c r="GB1006" s="68"/>
      <c r="GC1006" s="68"/>
      <c r="GD1006" s="68"/>
      <c r="GE1006" s="68"/>
      <c r="GF1006" s="68"/>
      <c r="GG1006" s="68"/>
      <c r="GH1006" s="68"/>
      <c r="GI1006" s="68"/>
      <c r="GJ1006" s="68"/>
      <c r="GK1006" s="68"/>
      <c r="GL1006" s="68"/>
      <c r="GM1006" s="38"/>
      <c r="GN1006" s="38"/>
      <c r="GO1006" s="38"/>
      <c r="GP1006" s="2"/>
      <c r="GR1006" s="38"/>
      <c r="GS1006" s="38"/>
      <c r="GT1006" s="38"/>
      <c r="GU1006" s="38"/>
      <c r="GV1006" s="38"/>
      <c r="GW1006" s="38"/>
      <c r="GX1006" s="38"/>
      <c r="GY1006" s="38"/>
      <c r="GZ1006" s="38"/>
      <c r="HA1006" s="38"/>
      <c r="HB1006" s="38"/>
      <c r="HC1006" s="38"/>
      <c r="HD1006" s="38"/>
      <c r="HE1006" s="38"/>
      <c r="HF1006" s="38"/>
      <c r="HG1006" s="38"/>
      <c r="HH1006" s="38"/>
      <c r="HI1006" s="38"/>
      <c r="HJ1006" s="38"/>
      <c r="HK1006" s="38"/>
      <c r="HL1006" s="38"/>
      <c r="HM1006" s="38"/>
      <c r="HN1006" s="38"/>
      <c r="HO1006" s="3" t="s">
        <v>542</v>
      </c>
      <c r="HP1006" s="38"/>
      <c r="HQ1006" s="38"/>
      <c r="HR1006" s="38"/>
      <c r="HS1006" s="38"/>
      <c r="HT1006" s="38"/>
      <c r="HU1006" s="38"/>
      <c r="HV1006" s="38"/>
      <c r="HW1006" s="38"/>
      <c r="HX1006" s="38"/>
      <c r="HY1006" s="38"/>
      <c r="HZ1006" s="9"/>
      <c r="IA1006" s="9"/>
      <c r="IB1006" s="9"/>
      <c r="IC1006" s="38"/>
      <c r="ID1006" s="38"/>
      <c r="IE1006" s="38"/>
      <c r="IF1006" s="38"/>
      <c r="IG1006" s="38"/>
      <c r="IH1006" s="38"/>
      <c r="II1006" s="68"/>
      <c r="IJ1006" s="68"/>
      <c r="IK1006" s="68"/>
      <c r="IL1006" s="68"/>
      <c r="IM1006" s="68"/>
      <c r="IN1006" s="68"/>
      <c r="IO1006" s="68"/>
      <c r="IP1006" s="68"/>
      <c r="IQ1006" s="68"/>
      <c r="IR1006" s="68"/>
      <c r="IS1006" s="68"/>
      <c r="IT1006" s="68"/>
      <c r="IU1006" s="68"/>
      <c r="IV1006" s="68"/>
      <c r="IW1006" s="38"/>
      <c r="IX1006" s="38"/>
      <c r="IY1006" s="38"/>
      <c r="IZ1006" s="9"/>
      <c r="JA1006" s="9"/>
      <c r="JB1006" s="9"/>
      <c r="JC1006" s="38"/>
      <c r="JD1006" s="38"/>
      <c r="JE1006" s="38"/>
      <c r="JF1006" s="38"/>
      <c r="JG1006" s="38"/>
      <c r="JH1006" s="38"/>
      <c r="JI1006" s="68"/>
      <c r="JJ1006" s="68"/>
      <c r="JK1006" s="68"/>
      <c r="JL1006" s="68"/>
      <c r="JM1006" s="68"/>
      <c r="JN1006" s="68"/>
      <c r="JO1006" s="68"/>
      <c r="JP1006" s="68"/>
      <c r="JQ1006" s="68"/>
      <c r="JR1006" s="68"/>
      <c r="JS1006" s="68"/>
      <c r="JT1006" s="68"/>
      <c r="JU1006" s="68"/>
      <c r="JV1006" s="68"/>
      <c r="JW1006" s="38"/>
      <c r="JX1006" s="38"/>
      <c r="JY1006" s="38"/>
      <c r="KW1006" s="9"/>
      <c r="KX1006" s="9"/>
      <c r="KY1006" s="9"/>
      <c r="KZ1006" s="38"/>
      <c r="LA1006" s="38"/>
      <c r="LB1006" s="38"/>
      <c r="LC1006" s="38"/>
      <c r="LD1006" s="38"/>
      <c r="LE1006" s="68"/>
      <c r="LF1006" s="68"/>
      <c r="LG1006" s="68"/>
      <c r="LH1006" s="68"/>
      <c r="LI1006" s="68"/>
      <c r="LJ1006" s="68"/>
      <c r="LK1006" s="68"/>
      <c r="LL1006" s="68"/>
      <c r="LM1006" s="68"/>
      <c r="LN1006" s="68"/>
      <c r="LO1006" s="68"/>
      <c r="LP1006" s="68"/>
      <c r="LQ1006" s="68"/>
      <c r="LR1006" s="38"/>
      <c r="LS1006" s="38"/>
      <c r="LT1006" s="38"/>
      <c r="LU1006" s="9"/>
      <c r="LV1006" s="9"/>
      <c r="LW1006" s="9"/>
      <c r="LX1006" s="38"/>
      <c r="LY1006" s="38"/>
      <c r="LZ1006" s="38"/>
      <c r="MA1006" s="38"/>
      <c r="MB1006" s="68"/>
      <c r="MC1006" s="68"/>
      <c r="MD1006" s="68"/>
      <c r="ME1006" s="68"/>
      <c r="MF1006" s="68"/>
      <c r="MG1006" s="68"/>
      <c r="MH1006" s="68"/>
      <c r="MI1006" s="68"/>
      <c r="MJ1006" s="68"/>
      <c r="MK1006" s="68"/>
      <c r="ML1006" s="68"/>
      <c r="MM1006" s="68"/>
      <c r="MN1006" s="38"/>
      <c r="MO1006" s="38"/>
      <c r="MP1006" s="38"/>
      <c r="MQ1006" s="38"/>
      <c r="MR1006" s="38"/>
      <c r="MS1006" s="9"/>
      <c r="MT1006" s="9"/>
      <c r="MU1006" s="38"/>
      <c r="MV1006" s="38"/>
      <c r="MW1006" s="38"/>
      <c r="MX1006" s="38"/>
      <c r="MY1006" s="38"/>
      <c r="MZ1006" s="68"/>
      <c r="NA1006" s="68"/>
      <c r="NB1006" s="68"/>
      <c r="NC1006" s="68"/>
      <c r="ND1006" s="68"/>
      <c r="NE1006" s="68"/>
      <c r="NF1006" s="68"/>
      <c r="NG1006" s="68"/>
      <c r="NH1006" s="68"/>
      <c r="NI1006" s="68"/>
      <c r="NJ1006" s="68"/>
      <c r="NK1006" s="68"/>
      <c r="NL1006" s="68"/>
      <c r="NM1006" s="38"/>
      <c r="NN1006" s="38"/>
      <c r="NO1006" s="38"/>
      <c r="NP1006" s="9"/>
      <c r="NQ1006" s="9"/>
      <c r="NR1006" s="9"/>
      <c r="NS1006" s="38"/>
      <c r="NT1006" s="38"/>
      <c r="NU1006" s="38"/>
      <c r="NV1006" s="38"/>
      <c r="NW1006" s="38"/>
      <c r="NX1006" s="38"/>
      <c r="NY1006" s="68"/>
      <c r="NZ1006" s="68"/>
      <c r="OA1006" s="68"/>
      <c r="OB1006" s="68"/>
      <c r="OC1006" s="68"/>
      <c r="OD1006" s="68"/>
      <c r="OE1006" s="68"/>
      <c r="OF1006" s="68"/>
      <c r="OG1006" s="68"/>
      <c r="OH1006" s="68"/>
      <c r="OI1006" s="68"/>
      <c r="OJ1006" s="68"/>
      <c r="OK1006" s="68"/>
      <c r="OL1006" s="38"/>
      <c r="OM1006" s="38"/>
      <c r="ON1006" s="38"/>
      <c r="OO1006" s="3" t="s">
        <v>4254</v>
      </c>
      <c r="OR1006" s="38"/>
      <c r="OS1006" s="38"/>
      <c r="OT1006" s="38"/>
      <c r="OU1006" s="38"/>
      <c r="OV1006" s="68"/>
      <c r="OW1006" s="68"/>
      <c r="OX1006" s="68"/>
      <c r="OY1006" s="68"/>
      <c r="OZ1006" s="68"/>
      <c r="PA1006" s="68"/>
      <c r="PB1006" s="68"/>
      <c r="PC1006" s="68"/>
      <c r="PD1006" s="68"/>
      <c r="PE1006" s="68"/>
      <c r="PF1006" s="68"/>
      <c r="PG1006" s="68"/>
      <c r="PH1006" s="38"/>
      <c r="PI1006" s="38"/>
      <c r="PJ1006" s="38"/>
      <c r="PK1006" s="38"/>
      <c r="PL1006" s="9"/>
      <c r="PM1006" s="9"/>
      <c r="PN1006" s="9"/>
      <c r="PO1006" s="38"/>
      <c r="PP1006" s="38"/>
      <c r="PQ1006" s="38"/>
      <c r="PR1006" s="38"/>
      <c r="PS1006" s="38"/>
      <c r="PT1006" s="68"/>
      <c r="PU1006" s="68"/>
      <c r="PV1006" s="68"/>
      <c r="PW1006" s="68"/>
      <c r="PX1006" s="68"/>
      <c r="PY1006" s="68"/>
      <c r="PZ1006" s="68"/>
      <c r="QA1006" s="68"/>
      <c r="QB1006" s="68"/>
      <c r="QC1006" s="68"/>
      <c r="QD1006" s="68"/>
      <c r="QE1006" s="68"/>
      <c r="QF1006" s="68"/>
      <c r="QG1006" s="38"/>
      <c r="QH1006" s="38"/>
      <c r="QI1006" s="38"/>
      <c r="QJ1006" s="38"/>
      <c r="QK1006" s="9"/>
      <c r="QL1006" s="9"/>
      <c r="QM1006" s="9"/>
      <c r="QN1006" s="38"/>
      <c r="QO1006" s="38"/>
      <c r="QP1006" s="38"/>
      <c r="QQ1006" s="38"/>
      <c r="QR1006" s="38"/>
      <c r="QS1006" s="38"/>
      <c r="QT1006" s="68"/>
      <c r="QU1006" s="68"/>
      <c r="QV1006" s="68"/>
      <c r="QW1006" s="68"/>
      <c r="QX1006" s="68"/>
      <c r="QY1006" s="68"/>
      <c r="QZ1006" s="68"/>
      <c r="RA1006" s="68"/>
      <c r="RB1006" s="68"/>
      <c r="RC1006" s="68"/>
      <c r="RD1006" s="68"/>
      <c r="RE1006" s="68"/>
      <c r="RF1006" s="68"/>
      <c r="RG1006" s="68"/>
      <c r="RH1006" s="68"/>
      <c r="RI1006" s="38"/>
      <c r="RJ1006" s="38"/>
      <c r="RK1006" s="38"/>
      <c r="RL1006" s="38"/>
      <c r="RM1006" s="9"/>
      <c r="RN1006" s="9"/>
      <c r="RO1006" s="9"/>
      <c r="RP1006" s="38"/>
      <c r="RQ1006" s="38"/>
      <c r="RR1006" s="38"/>
      <c r="RS1006" s="38"/>
      <c r="RT1006" s="68"/>
      <c r="RU1006" s="68"/>
      <c r="RV1006" s="68"/>
      <c r="RW1006" s="68"/>
      <c r="RX1006" s="68"/>
      <c r="RY1006" s="68"/>
      <c r="RZ1006" s="68"/>
      <c r="SA1006" s="68"/>
      <c r="SB1006" s="68"/>
      <c r="SC1006" s="68"/>
      <c r="SD1006" s="68"/>
      <c r="SE1006" s="68"/>
      <c r="SF1006" s="38"/>
      <c r="SG1006" s="38"/>
      <c r="SH1006" s="38"/>
      <c r="SI1006" s="9"/>
      <c r="SJ1006" s="9"/>
      <c r="SK1006" s="9"/>
      <c r="SL1006" s="38"/>
      <c r="SM1006" s="38"/>
      <c r="SN1006" s="38"/>
      <c r="SO1006" s="38"/>
      <c r="SP1006" s="68"/>
      <c r="SQ1006" s="68"/>
      <c r="SR1006" s="68"/>
      <c r="SS1006" s="68"/>
      <c r="ST1006" s="68"/>
      <c r="SU1006" s="68"/>
      <c r="SV1006" s="68"/>
      <c r="SW1006" s="68"/>
      <c r="SX1006" s="68"/>
      <c r="SY1006" s="68"/>
      <c r="SZ1006" s="68"/>
      <c r="TA1006" s="68"/>
      <c r="TB1006" s="38"/>
      <c r="TC1006" s="38"/>
      <c r="TD1006" s="38"/>
      <c r="TE1006" s="9"/>
      <c r="TF1006" s="9"/>
      <c r="TG1006" s="9"/>
      <c r="TN1006" s="68"/>
      <c r="TO1006" s="68"/>
      <c r="TP1006" s="68"/>
      <c r="TQ1006" s="68"/>
      <c r="TR1006" s="68"/>
      <c r="TS1006" s="68"/>
      <c r="TT1006" s="68"/>
      <c r="TU1006" s="68"/>
      <c r="TV1006" s="68"/>
      <c r="TW1006" s="68"/>
      <c r="TX1006" s="68"/>
      <c r="TY1006" s="68"/>
      <c r="TZ1006" s="68"/>
      <c r="UA1006" s="68"/>
      <c r="UK1006" s="68"/>
      <c r="UL1006" s="68"/>
      <c r="UM1006" s="68"/>
      <c r="UN1006" s="68"/>
      <c r="UO1006" s="68"/>
      <c r="UP1006" s="68"/>
      <c r="UQ1006" s="68"/>
      <c r="UR1006" s="68"/>
      <c r="US1006" s="68"/>
      <c r="UT1006" s="68"/>
      <c r="UU1006" s="68"/>
      <c r="UV1006" s="68"/>
      <c r="VO1006" s="109"/>
      <c r="VQ1006" s="3" t="s">
        <v>915</v>
      </c>
      <c r="VR1006" s="3" t="s">
        <v>915</v>
      </c>
      <c r="VT1006" s="108"/>
      <c r="WX1006" s="108"/>
      <c r="WZ1006" s="108"/>
      <c r="XA1006" s="108"/>
      <c r="XB1006" s="108"/>
      <c r="XC1006" s="108"/>
      <c r="XD1006" s="108"/>
      <c r="XE1006" s="108"/>
      <c r="XF1006" s="108"/>
      <c r="XG1006" s="108"/>
      <c r="XH1006" s="108"/>
      <c r="XI1006" s="108"/>
      <c r="XJ1006" s="108"/>
      <c r="XK1006" s="3" t="s">
        <v>95</v>
      </c>
      <c r="XL1006" s="3" t="s">
        <v>1428</v>
      </c>
      <c r="XV1006"/>
      <c r="XX1006" s="3" t="s">
        <v>794</v>
      </c>
      <c r="XY1006" s="3" t="s">
        <v>1035</v>
      </c>
      <c r="YB1006" s="3" t="s">
        <v>794</v>
      </c>
      <c r="YI1006" s="3" t="s">
        <v>786</v>
      </c>
      <c r="YJ1006" s="3" t="s">
        <v>89</v>
      </c>
      <c r="YL1006" s="3" t="s">
        <v>94</v>
      </c>
      <c r="YM1006" s="3" t="s">
        <v>777</v>
      </c>
      <c r="YO1006" s="3" t="s">
        <v>777</v>
      </c>
      <c r="YP1006" s="3" t="s">
        <v>777</v>
      </c>
      <c r="YQ1006" s="3" t="s">
        <v>3899</v>
      </c>
      <c r="YR1006" s="3" t="s">
        <v>3901</v>
      </c>
      <c r="YT1006" s="3" t="s">
        <v>92</v>
      </c>
      <c r="YU1006" s="3" t="s">
        <v>4103</v>
      </c>
      <c r="YV1006" s="3" t="s">
        <v>1459</v>
      </c>
      <c r="YX1006" s="3" t="s">
        <v>2452</v>
      </c>
      <c r="YY1006" s="3" t="s">
        <v>2108</v>
      </c>
      <c r="ZA1006" s="6" t="s">
        <v>1942</v>
      </c>
      <c r="ZB1006" s="3" t="s">
        <v>90</v>
      </c>
      <c r="ZC1006" s="3" t="s">
        <v>91</v>
      </c>
      <c r="ZD1006" s="24" t="s">
        <v>538</v>
      </c>
      <c r="ZH1006" s="13" t="s">
        <v>49</v>
      </c>
      <c r="ZI1006" s="3" t="s">
        <v>93</v>
      </c>
      <c r="ZJ1006" s="3" t="s">
        <v>49</v>
      </c>
    </row>
    <row r="1007" spans="1:686" ht="33" hidden="1" customHeight="1" x14ac:dyDescent="0.2">
      <c r="F1007" s="4" t="s">
        <v>1619</v>
      </c>
      <c r="J1007" s="83"/>
      <c r="AL1007"/>
      <c r="AO1007"/>
      <c r="AP1007"/>
      <c r="AQ1007"/>
      <c r="BI1007" s="9"/>
      <c r="BJ1007" s="9"/>
      <c r="BK1007" s="9"/>
      <c r="BL1007" s="9"/>
      <c r="BM1007" s="9"/>
      <c r="BN1007" s="9"/>
      <c r="BO1007" s="9"/>
      <c r="BP1007" s="9"/>
      <c r="BQ1007" s="9"/>
      <c r="BS1007" s="227" t="str">
        <f t="shared" si="35"/>
        <v xml:space="preserve">                </v>
      </c>
      <c r="BT1007" s="9"/>
      <c r="BU1007" s="9"/>
      <c r="BV1007" s="9"/>
      <c r="BW1007" s="9"/>
      <c r="BX1007" s="9"/>
      <c r="BY1007" s="9"/>
      <c r="BZ1007" s="9"/>
      <c r="CA1007" s="9"/>
      <c r="CB1007" s="9"/>
      <c r="CC1007" s="9"/>
      <c r="CD1007" s="9"/>
      <c r="CE1007" s="9"/>
      <c r="CF1007" s="9"/>
      <c r="CJ1007" s="83"/>
      <c r="CK1007" s="9"/>
      <c r="CL1007" s="9"/>
      <c r="CM1007" s="9"/>
      <c r="CN1007" s="9"/>
      <c r="CO1007" s="9"/>
      <c r="CP1007" s="9"/>
      <c r="CQ1007" s="9"/>
      <c r="CR1007" s="9"/>
      <c r="CS1007" s="9"/>
      <c r="CT1007" s="9"/>
      <c r="CU1007" s="9"/>
      <c r="CV1007" s="9"/>
      <c r="CW1007" s="9"/>
      <c r="CX1007" s="68"/>
      <c r="CY1007" s="68"/>
      <c r="CZ1007" s="68"/>
      <c r="DA1007" s="68"/>
      <c r="DB1007" s="68"/>
      <c r="DC1007" s="68"/>
      <c r="DD1007" s="9"/>
      <c r="DE1007" s="9"/>
      <c r="DF1007" s="9"/>
      <c r="DG1007" s="38"/>
      <c r="DH1007" s="38"/>
      <c r="DI1007" s="38"/>
      <c r="DJ1007" s="38"/>
      <c r="DK1007" s="38"/>
      <c r="DL1007" s="38"/>
      <c r="DM1007" s="68"/>
      <c r="DN1007" s="68"/>
      <c r="DO1007" s="68"/>
      <c r="DP1007" s="68"/>
      <c r="DQ1007" s="68"/>
      <c r="DR1007" s="68"/>
      <c r="DS1007" s="68"/>
      <c r="DT1007" s="68"/>
      <c r="DU1007" s="68"/>
      <c r="DV1007" s="68"/>
      <c r="DW1007" s="68"/>
      <c r="DX1007" s="68"/>
      <c r="DY1007" s="68"/>
      <c r="DZ1007" s="68"/>
      <c r="EA1007" s="38"/>
      <c r="EB1007" s="38"/>
      <c r="EC1007" s="38"/>
      <c r="ED1007" s="38"/>
      <c r="EE1007" s="38"/>
      <c r="EG1007" s="38"/>
      <c r="EH1007" s="38"/>
      <c r="EI1007" s="38"/>
      <c r="EJ1007" s="9"/>
      <c r="EK1007" s="9"/>
      <c r="EL1007" s="9"/>
      <c r="EM1007" s="38"/>
      <c r="EN1007" s="38"/>
      <c r="EO1007" s="38"/>
      <c r="EP1007" s="38"/>
      <c r="EQ1007" s="38"/>
      <c r="ER1007" s="38"/>
      <c r="ES1007" s="68"/>
      <c r="ET1007" s="68"/>
      <c r="EU1007" s="68"/>
      <c r="EV1007" s="68"/>
      <c r="EW1007" s="68"/>
      <c r="EX1007" s="68"/>
      <c r="EY1007" s="68"/>
      <c r="EZ1007" s="68"/>
      <c r="FA1007" s="68"/>
      <c r="FB1007" s="68"/>
      <c r="FC1007" s="68"/>
      <c r="FD1007" s="68"/>
      <c r="FE1007" s="68"/>
      <c r="FF1007" s="68"/>
      <c r="FG1007" s="38"/>
      <c r="FH1007" s="38"/>
      <c r="FI1007" s="38"/>
      <c r="FJ1007" s="38"/>
      <c r="FL1007" s="38"/>
      <c r="FM1007" s="38"/>
      <c r="FN1007" s="38"/>
      <c r="FO1007" s="9"/>
      <c r="FP1007" s="9"/>
      <c r="FQ1007" s="9"/>
      <c r="FR1007" s="9"/>
      <c r="FS1007" s="38"/>
      <c r="FT1007" s="38"/>
      <c r="FU1007" s="38"/>
      <c r="FV1007" s="38"/>
      <c r="FW1007" s="38"/>
      <c r="FX1007" s="38"/>
      <c r="FY1007" s="68"/>
      <c r="FZ1007" s="68"/>
      <c r="GA1007" s="68"/>
      <c r="GB1007" s="68"/>
      <c r="GC1007" s="68"/>
      <c r="GD1007" s="68"/>
      <c r="GE1007" s="68"/>
      <c r="GF1007" s="68"/>
      <c r="GG1007" s="68"/>
      <c r="GH1007" s="68"/>
      <c r="GI1007" s="68"/>
      <c r="GJ1007" s="68"/>
      <c r="GK1007" s="68"/>
      <c r="GL1007" s="68"/>
      <c r="GM1007" s="38"/>
      <c r="GN1007" s="38"/>
      <c r="GO1007" s="38"/>
      <c r="GP1007" s="2"/>
      <c r="GR1007" s="38"/>
      <c r="GS1007" s="38"/>
      <c r="GT1007" s="38"/>
      <c r="GU1007" s="38"/>
      <c r="GV1007" s="38"/>
      <c r="GW1007" s="38"/>
      <c r="GX1007" s="38"/>
      <c r="GY1007" s="38"/>
      <c r="GZ1007" s="38"/>
      <c r="HA1007" s="38"/>
      <c r="HB1007" s="38"/>
      <c r="HC1007" s="38"/>
      <c r="HD1007" s="38"/>
      <c r="HE1007" s="38"/>
      <c r="HF1007" s="38"/>
      <c r="HG1007" s="38"/>
      <c r="HH1007" s="38"/>
      <c r="HI1007" s="38"/>
      <c r="HJ1007" s="38"/>
      <c r="HK1007" s="38"/>
      <c r="HL1007" s="38"/>
      <c r="HM1007" s="38"/>
      <c r="HN1007" s="38"/>
      <c r="HP1007" s="38"/>
      <c r="HQ1007" s="38"/>
      <c r="HR1007" s="38"/>
      <c r="HS1007" s="38"/>
      <c r="HT1007" s="38"/>
      <c r="HU1007" s="38"/>
      <c r="HV1007" s="38"/>
      <c r="HW1007" s="38"/>
      <c r="HX1007" s="38"/>
      <c r="HY1007" s="38"/>
      <c r="HZ1007" s="9"/>
      <c r="IA1007" s="9"/>
      <c r="IB1007" s="9"/>
      <c r="IC1007" s="38"/>
      <c r="ID1007" s="38"/>
      <c r="IE1007" s="38"/>
      <c r="IF1007" s="38"/>
      <c r="IG1007" s="38"/>
      <c r="IH1007" s="38"/>
      <c r="II1007" s="68"/>
      <c r="IJ1007" s="68"/>
      <c r="IK1007" s="68"/>
      <c r="IL1007" s="68"/>
      <c r="IM1007" s="68"/>
      <c r="IN1007" s="68"/>
      <c r="IO1007" s="68"/>
      <c r="IP1007" s="68"/>
      <c r="IQ1007" s="68"/>
      <c r="IR1007" s="68"/>
      <c r="IS1007" s="68"/>
      <c r="IT1007" s="68"/>
      <c r="IU1007" s="68"/>
      <c r="IV1007" s="68"/>
      <c r="IW1007" s="38"/>
      <c r="IX1007" s="38"/>
      <c r="IY1007" s="38"/>
      <c r="IZ1007" s="9"/>
      <c r="JA1007" s="9"/>
      <c r="JB1007" s="9"/>
      <c r="JC1007" s="38"/>
      <c r="JD1007" s="38"/>
      <c r="JE1007" s="38"/>
      <c r="JF1007" s="38"/>
      <c r="JG1007" s="38"/>
      <c r="JH1007" s="38"/>
      <c r="JI1007" s="68"/>
      <c r="JJ1007" s="68"/>
      <c r="JK1007" s="68"/>
      <c r="JL1007" s="68"/>
      <c r="JM1007" s="68"/>
      <c r="JN1007" s="68"/>
      <c r="JO1007" s="68"/>
      <c r="JP1007" s="68"/>
      <c r="JQ1007" s="68"/>
      <c r="JR1007" s="68"/>
      <c r="JS1007" s="68"/>
      <c r="JT1007" s="68"/>
      <c r="JU1007" s="68"/>
      <c r="JV1007" s="68"/>
      <c r="JW1007" s="38"/>
      <c r="JX1007" s="38"/>
      <c r="JY1007" s="38"/>
      <c r="KW1007" s="9"/>
      <c r="KX1007" s="9"/>
      <c r="KY1007" s="9"/>
      <c r="KZ1007" s="38"/>
      <c r="LA1007" s="38"/>
      <c r="LB1007" s="38"/>
      <c r="LC1007" s="38"/>
      <c r="LD1007" s="38"/>
      <c r="LE1007" s="68"/>
      <c r="LF1007" s="68"/>
      <c r="LG1007" s="68"/>
      <c r="LH1007" s="68"/>
      <c r="LI1007" s="68"/>
      <c r="LJ1007" s="68"/>
      <c r="LK1007" s="68"/>
      <c r="LL1007" s="68"/>
      <c r="LM1007" s="68"/>
      <c r="LN1007" s="68"/>
      <c r="LO1007" s="68"/>
      <c r="LP1007" s="68"/>
      <c r="LQ1007" s="68"/>
      <c r="LR1007" s="38"/>
      <c r="LS1007" s="38"/>
      <c r="LT1007" s="38"/>
      <c r="LU1007" s="9"/>
      <c r="LV1007" s="9"/>
      <c r="LW1007" s="9"/>
      <c r="LX1007" s="38"/>
      <c r="LY1007" s="38"/>
      <c r="LZ1007" s="38"/>
      <c r="MA1007" s="38"/>
      <c r="MB1007" s="68"/>
      <c r="MC1007" s="68"/>
      <c r="MD1007" s="68"/>
      <c r="ME1007" s="68"/>
      <c r="MF1007" s="68"/>
      <c r="MG1007" s="68"/>
      <c r="MH1007" s="68"/>
      <c r="MI1007" s="68"/>
      <c r="MJ1007" s="68"/>
      <c r="MK1007" s="68"/>
      <c r="ML1007" s="68"/>
      <c r="MM1007" s="68"/>
      <c r="MN1007" s="38"/>
      <c r="MO1007" s="38"/>
      <c r="MP1007" s="38"/>
      <c r="MQ1007" s="38"/>
      <c r="MR1007" s="38"/>
      <c r="MS1007" s="9"/>
      <c r="MT1007" s="9"/>
      <c r="MU1007" s="38"/>
      <c r="MV1007" s="38"/>
      <c r="MW1007" s="38"/>
      <c r="MX1007" s="38"/>
      <c r="MY1007" s="38"/>
      <c r="MZ1007" s="68"/>
      <c r="NA1007" s="68"/>
      <c r="NB1007" s="68"/>
      <c r="NC1007" s="68"/>
      <c r="ND1007" s="68"/>
      <c r="NE1007" s="68"/>
      <c r="NF1007" s="68"/>
      <c r="NG1007" s="68"/>
      <c r="NH1007" s="68"/>
      <c r="NI1007" s="68"/>
      <c r="NJ1007" s="68"/>
      <c r="NK1007" s="68"/>
      <c r="NL1007" s="68"/>
      <c r="NM1007" s="38"/>
      <c r="NN1007" s="38"/>
      <c r="NO1007" s="38"/>
      <c r="NP1007" s="9"/>
      <c r="NQ1007" s="9"/>
      <c r="NR1007" s="9"/>
      <c r="NS1007" s="38"/>
      <c r="NT1007" s="38"/>
      <c r="NU1007" s="38"/>
      <c r="NV1007" s="38"/>
      <c r="NW1007" s="38"/>
      <c r="NX1007" s="38"/>
      <c r="NY1007" s="68"/>
      <c r="NZ1007" s="68"/>
      <c r="OA1007" s="68"/>
      <c r="OB1007" s="68"/>
      <c r="OC1007" s="68"/>
      <c r="OD1007" s="68"/>
      <c r="OE1007" s="68"/>
      <c r="OF1007" s="68"/>
      <c r="OG1007" s="68"/>
      <c r="OH1007" s="68"/>
      <c r="OI1007" s="68"/>
      <c r="OJ1007" s="68"/>
      <c r="OK1007" s="68"/>
      <c r="OL1007" s="38"/>
      <c r="OM1007" s="38"/>
      <c r="ON1007" s="38"/>
      <c r="OO1007" s="9"/>
      <c r="OP1007" s="9"/>
      <c r="OQ1007" s="9"/>
      <c r="OR1007" s="38"/>
      <c r="OS1007" s="38"/>
      <c r="OT1007" s="38"/>
      <c r="OU1007" s="38"/>
      <c r="OV1007" s="68"/>
      <c r="OW1007" s="68"/>
      <c r="OX1007" s="68"/>
      <c r="OY1007" s="68"/>
      <c r="OZ1007" s="68"/>
      <c r="PA1007" s="68"/>
      <c r="PB1007" s="68"/>
      <c r="PC1007" s="68"/>
      <c r="PD1007" s="68"/>
      <c r="PE1007" s="68"/>
      <c r="PF1007" s="68"/>
      <c r="PG1007" s="68"/>
      <c r="PH1007" s="38"/>
      <c r="PI1007" s="38"/>
      <c r="PJ1007" s="38"/>
      <c r="PK1007" s="38"/>
      <c r="PL1007" s="9"/>
      <c r="PM1007" s="9"/>
      <c r="PN1007" s="9"/>
      <c r="PO1007" s="38"/>
      <c r="PP1007" s="38"/>
      <c r="PQ1007" s="38"/>
      <c r="PR1007" s="38"/>
      <c r="PS1007" s="38"/>
      <c r="PT1007" s="68"/>
      <c r="PU1007" s="68"/>
      <c r="PV1007" s="68"/>
      <c r="PW1007" s="68"/>
      <c r="PX1007" s="68"/>
      <c r="PY1007" s="68"/>
      <c r="PZ1007" s="68"/>
      <c r="QA1007" s="68"/>
      <c r="QB1007" s="68"/>
      <c r="QC1007" s="68"/>
      <c r="QD1007" s="68"/>
      <c r="QE1007" s="68"/>
      <c r="QF1007" s="68"/>
      <c r="QG1007" s="38"/>
      <c r="QH1007" s="38"/>
      <c r="QI1007" s="38"/>
      <c r="QJ1007" s="38"/>
      <c r="QK1007" s="9"/>
      <c r="QL1007" s="9"/>
      <c r="QM1007" s="9"/>
      <c r="QN1007" s="38"/>
      <c r="QO1007" s="38"/>
      <c r="QP1007" s="38"/>
      <c r="QQ1007" s="38"/>
      <c r="QR1007" s="38"/>
      <c r="QS1007" s="38"/>
      <c r="QT1007" s="68"/>
      <c r="QU1007" s="68"/>
      <c r="QV1007" s="68"/>
      <c r="QW1007" s="68"/>
      <c r="QX1007" s="68"/>
      <c r="QY1007" s="68"/>
      <c r="QZ1007" s="68"/>
      <c r="RA1007" s="68"/>
      <c r="RB1007" s="68"/>
      <c r="RC1007" s="68"/>
      <c r="RD1007" s="68"/>
      <c r="RE1007" s="68"/>
      <c r="RF1007" s="68"/>
      <c r="RG1007" s="68"/>
      <c r="RH1007" s="68"/>
      <c r="RI1007" s="38"/>
      <c r="RJ1007" s="38"/>
      <c r="RK1007" s="38"/>
      <c r="RL1007" s="38"/>
      <c r="RM1007" s="9"/>
      <c r="RN1007" s="9"/>
      <c r="RO1007" s="9"/>
      <c r="RP1007" s="38"/>
      <c r="RQ1007" s="38"/>
      <c r="RR1007" s="38"/>
      <c r="RS1007" s="38"/>
      <c r="RT1007" s="68"/>
      <c r="RU1007" s="68"/>
      <c r="RV1007" s="68"/>
      <c r="RW1007" s="68"/>
      <c r="RX1007" s="68"/>
      <c r="RY1007" s="68"/>
      <c r="RZ1007" s="68"/>
      <c r="SA1007" s="68"/>
      <c r="SB1007" s="68"/>
      <c r="SC1007" s="68"/>
      <c r="SD1007" s="68"/>
      <c r="SE1007" s="68"/>
      <c r="SF1007" s="38"/>
      <c r="SG1007" s="38"/>
      <c r="SH1007" s="38"/>
      <c r="SI1007" s="9"/>
      <c r="SJ1007" s="9"/>
      <c r="SK1007" s="9"/>
      <c r="SL1007" s="38"/>
      <c r="SM1007" s="38"/>
      <c r="SN1007" s="38"/>
      <c r="SO1007" s="38"/>
      <c r="SP1007" s="68"/>
      <c r="SQ1007" s="68"/>
      <c r="SR1007" s="68"/>
      <c r="SS1007" s="68"/>
      <c r="ST1007" s="68"/>
      <c r="SU1007" s="68"/>
      <c r="SV1007" s="68"/>
      <c r="SW1007" s="68"/>
      <c r="SX1007" s="68"/>
      <c r="SY1007" s="68"/>
      <c r="SZ1007" s="68"/>
      <c r="TA1007" s="68"/>
      <c r="TB1007" s="38"/>
      <c r="TC1007" s="38"/>
      <c r="TD1007" s="38"/>
      <c r="TE1007" s="9"/>
      <c r="TF1007" s="9"/>
      <c r="TG1007" s="9"/>
      <c r="TN1007" s="68"/>
      <c r="TO1007" s="68"/>
      <c r="TP1007" s="68"/>
      <c r="TQ1007" s="68"/>
      <c r="TR1007" s="68"/>
      <c r="TS1007" s="68"/>
      <c r="TT1007" s="68"/>
      <c r="TU1007" s="68"/>
      <c r="TV1007" s="68"/>
      <c r="TW1007" s="68"/>
      <c r="TX1007" s="68"/>
      <c r="TY1007" s="68"/>
      <c r="TZ1007" s="68"/>
      <c r="UA1007" s="68"/>
      <c r="UK1007" s="68"/>
      <c r="UL1007" s="68"/>
      <c r="UM1007" s="68"/>
      <c r="UN1007" s="68"/>
      <c r="UO1007" s="68"/>
      <c r="UP1007" s="68"/>
      <c r="UQ1007" s="68"/>
      <c r="UR1007" s="68"/>
      <c r="US1007" s="68"/>
      <c r="UT1007" s="68"/>
      <c r="UU1007" s="68"/>
      <c r="UV1007" s="68"/>
      <c r="VO1007" s="109"/>
      <c r="VT1007" s="108"/>
      <c r="WX1007" s="108"/>
      <c r="WZ1007" s="108"/>
      <c r="XA1007" s="108"/>
      <c r="XB1007" s="108"/>
      <c r="XC1007" s="108"/>
      <c r="XD1007" s="108"/>
      <c r="XE1007" s="108"/>
      <c r="XF1007" s="108"/>
      <c r="XG1007" s="108"/>
      <c r="XH1007" s="108"/>
      <c r="XI1007" s="108"/>
      <c r="XJ1007" s="108"/>
      <c r="XK1007"/>
      <c r="XV1007"/>
      <c r="YI1007" s="3" t="s">
        <v>1525</v>
      </c>
      <c r="YJ1007" s="3" t="s">
        <v>1526</v>
      </c>
      <c r="YN1007" s="3" t="s">
        <v>537</v>
      </c>
    </row>
    <row r="1008" spans="1:686" ht="33" hidden="1" customHeight="1" x14ac:dyDescent="0.2">
      <c r="F1008" s="1"/>
      <c r="J1008" s="83"/>
      <c r="K1008" s="6">
        <v>77</v>
      </c>
      <c r="T1008" s="3" t="s">
        <v>1106</v>
      </c>
      <c r="AC1008" s="3"/>
      <c r="AG1008" s="6"/>
      <c r="AL1008"/>
      <c r="AO1008"/>
      <c r="AP1008"/>
      <c r="AQ1008"/>
      <c r="BH1008" s="28" t="s">
        <v>4232</v>
      </c>
      <c r="BI1008" s="28" t="s">
        <v>1529</v>
      </c>
      <c r="BK1008" s="28" t="s">
        <v>1529</v>
      </c>
      <c r="BL1008" s="28" t="s">
        <v>448</v>
      </c>
      <c r="BM1008" s="28" t="s">
        <v>448</v>
      </c>
      <c r="BN1008" s="28" t="s">
        <v>448</v>
      </c>
      <c r="BO1008" s="28" t="s">
        <v>448</v>
      </c>
      <c r="BS1008" s="227" t="str">
        <f t="shared" si="35"/>
        <v xml:space="preserve">         Perceived Media Influences Sub-Scale of the Perceived Sociocultural Influences on Body Image and Body Change Questionnaire       </v>
      </c>
      <c r="BT1008" s="9"/>
      <c r="BU1008" s="9"/>
      <c r="BV1008" s="9"/>
      <c r="BW1008" s="9"/>
      <c r="BX1008" s="9"/>
      <c r="BY1008" s="9"/>
      <c r="BZ1008" s="9"/>
      <c r="CA1008" s="9"/>
      <c r="CB1008" s="9"/>
      <c r="CC1008" s="9"/>
      <c r="CD1008" s="9"/>
      <c r="CF1008" s="9"/>
      <c r="CJ1008" s="83"/>
      <c r="CL1008" s="9"/>
      <c r="CM1008" s="9"/>
      <c r="CN1008" s="9"/>
      <c r="CO1008" s="9"/>
      <c r="CP1008" s="9"/>
      <c r="CQ1008" s="9"/>
      <c r="CR1008" s="9"/>
      <c r="CS1008" s="9"/>
      <c r="CT1008" s="9"/>
      <c r="CU1008" s="9"/>
      <c r="CV1008" s="9"/>
      <c r="CW1008" s="9"/>
      <c r="CX1008" s="68"/>
      <c r="CY1008" s="68"/>
      <c r="CZ1008" s="68"/>
      <c r="DA1008" s="68"/>
      <c r="DB1008" s="68"/>
      <c r="DC1008" s="68"/>
      <c r="DD1008" s="9"/>
      <c r="DE1008" s="9"/>
      <c r="DF1008" s="9"/>
      <c r="DG1008" s="38"/>
      <c r="DH1008" s="38"/>
      <c r="DI1008" s="38"/>
      <c r="DJ1008" s="38"/>
      <c r="DK1008" s="38"/>
      <c r="DL1008" s="38"/>
      <c r="DM1008" s="68"/>
      <c r="DN1008" s="68"/>
      <c r="DO1008" s="68"/>
      <c r="DP1008" s="68"/>
      <c r="DQ1008" s="68"/>
      <c r="DR1008" s="68"/>
      <c r="DS1008" s="68"/>
      <c r="DT1008" s="68"/>
      <c r="DU1008" s="68"/>
      <c r="DV1008" s="68"/>
      <c r="DW1008" s="68"/>
      <c r="DX1008" s="68"/>
      <c r="DY1008" s="68"/>
      <c r="DZ1008" s="68"/>
      <c r="EA1008" s="38"/>
      <c r="EB1008" s="38"/>
      <c r="EC1008" s="38"/>
      <c r="ED1008" s="38"/>
      <c r="EE1008" s="38"/>
      <c r="EG1008" s="38"/>
      <c r="EH1008" s="38"/>
      <c r="EI1008" s="38"/>
      <c r="EJ1008" s="9"/>
      <c r="EK1008" s="9"/>
      <c r="EL1008" s="9"/>
      <c r="EM1008" s="38"/>
      <c r="EN1008" s="38"/>
      <c r="EO1008" s="38"/>
      <c r="EP1008" s="38"/>
      <c r="EQ1008" s="38"/>
      <c r="ER1008" s="38"/>
      <c r="ES1008" s="68"/>
      <c r="ET1008" s="68"/>
      <c r="EU1008" s="68"/>
      <c r="EV1008" s="68"/>
      <c r="EW1008" s="68"/>
      <c r="EX1008" s="68"/>
      <c r="EY1008" s="68"/>
      <c r="EZ1008" s="68"/>
      <c r="FA1008" s="68"/>
      <c r="FB1008" s="68"/>
      <c r="FC1008" s="68"/>
      <c r="FD1008" s="68"/>
      <c r="FE1008" s="68"/>
      <c r="FF1008" s="68"/>
      <c r="FG1008" s="38"/>
      <c r="FH1008" s="38"/>
      <c r="FI1008" s="38"/>
      <c r="FJ1008" s="38"/>
      <c r="FL1008" s="38"/>
      <c r="FM1008" s="38"/>
      <c r="FN1008" s="38"/>
      <c r="FO1008" s="9"/>
      <c r="FP1008" s="9"/>
      <c r="FQ1008" s="9"/>
      <c r="FR1008" s="9"/>
      <c r="FS1008" s="38"/>
      <c r="FT1008" s="38"/>
      <c r="FU1008" s="38"/>
      <c r="FV1008" s="38"/>
      <c r="FW1008" s="38"/>
      <c r="FX1008" s="38"/>
      <c r="FY1008" s="68"/>
      <c r="FZ1008" s="68"/>
      <c r="GA1008" s="68"/>
      <c r="GB1008" s="68"/>
      <c r="GC1008" s="68"/>
      <c r="GD1008" s="68"/>
      <c r="GE1008" s="68"/>
      <c r="GF1008" s="68"/>
      <c r="GG1008" s="68"/>
      <c r="GH1008" s="68"/>
      <c r="GI1008" s="68"/>
      <c r="GJ1008" s="68"/>
      <c r="GK1008" s="68"/>
      <c r="GL1008" s="68"/>
      <c r="GM1008" s="38"/>
      <c r="GN1008" s="38"/>
      <c r="GO1008" s="38"/>
      <c r="GP1008" s="2"/>
      <c r="GR1008" s="38"/>
      <c r="GS1008" s="38"/>
      <c r="GT1008" s="38"/>
      <c r="GU1008" s="38"/>
      <c r="GV1008" s="38"/>
      <c r="GW1008" s="38"/>
      <c r="GX1008" s="38"/>
      <c r="GY1008" s="38"/>
      <c r="GZ1008" s="38"/>
      <c r="HA1008" s="38"/>
      <c r="HB1008" s="38"/>
      <c r="HC1008" s="38"/>
      <c r="HD1008" s="38"/>
      <c r="HE1008" s="38"/>
      <c r="HF1008" s="38"/>
      <c r="HG1008" s="38"/>
      <c r="HH1008" s="38"/>
      <c r="HI1008" s="38"/>
      <c r="HJ1008" s="38"/>
      <c r="HK1008" s="38"/>
      <c r="HL1008" s="38"/>
      <c r="HM1008" s="38"/>
      <c r="HN1008" s="38"/>
      <c r="HP1008" s="38"/>
      <c r="HQ1008" s="38"/>
      <c r="HR1008" s="38"/>
      <c r="HS1008" s="38"/>
      <c r="HT1008" s="38"/>
      <c r="HU1008" s="38"/>
      <c r="HV1008" s="38"/>
      <c r="HW1008" s="38"/>
      <c r="HX1008" s="38"/>
      <c r="HY1008" s="38"/>
      <c r="HZ1008" s="9"/>
      <c r="IA1008" s="9"/>
      <c r="IB1008" s="9"/>
      <c r="IC1008" s="38"/>
      <c r="ID1008" s="38"/>
      <c r="IE1008" s="38"/>
      <c r="IF1008" s="38"/>
      <c r="IG1008" s="38"/>
      <c r="IH1008" s="38"/>
      <c r="II1008" s="68"/>
      <c r="IJ1008" s="68"/>
      <c r="IK1008" s="68"/>
      <c r="IL1008" s="68"/>
      <c r="IM1008" s="68"/>
      <c r="IN1008" s="68"/>
      <c r="IO1008" s="68"/>
      <c r="IP1008" s="68"/>
      <c r="IQ1008" s="68"/>
      <c r="IR1008" s="68"/>
      <c r="IS1008" s="68"/>
      <c r="IT1008" s="68"/>
      <c r="IU1008" s="68"/>
      <c r="IV1008" s="68"/>
      <c r="IW1008" s="38"/>
      <c r="IX1008" s="38"/>
      <c r="IY1008" s="38"/>
      <c r="IZ1008" s="9"/>
      <c r="JA1008" s="9"/>
      <c r="JB1008" s="9"/>
      <c r="JC1008" s="38"/>
      <c r="JD1008" s="38"/>
      <c r="JE1008" s="38"/>
      <c r="JF1008" s="38"/>
      <c r="JG1008" s="38"/>
      <c r="JH1008" s="38"/>
      <c r="JI1008" s="68"/>
      <c r="JJ1008" s="68"/>
      <c r="JK1008" s="68"/>
      <c r="JL1008" s="68"/>
      <c r="JM1008" s="68"/>
      <c r="JN1008" s="68"/>
      <c r="JO1008" s="68"/>
      <c r="JP1008" s="68"/>
      <c r="JQ1008" s="68"/>
      <c r="JR1008" s="68"/>
      <c r="JS1008" s="68"/>
      <c r="JT1008" s="68"/>
      <c r="JU1008" s="68"/>
      <c r="JV1008" s="68"/>
      <c r="JW1008" s="38"/>
      <c r="JX1008" s="38"/>
      <c r="JY1008" s="38"/>
      <c r="KW1008" s="9"/>
      <c r="KX1008" s="9"/>
      <c r="KY1008" s="9"/>
      <c r="KZ1008" s="38"/>
      <c r="LA1008" s="38"/>
      <c r="LB1008" s="38"/>
      <c r="LC1008" s="38"/>
      <c r="LD1008" s="38"/>
      <c r="LE1008" s="68"/>
      <c r="LF1008" s="68"/>
      <c r="LG1008" s="68"/>
      <c r="LH1008" s="68"/>
      <c r="LI1008" s="68"/>
      <c r="LJ1008" s="68"/>
      <c r="LK1008" s="68"/>
      <c r="LL1008" s="68"/>
      <c r="LM1008" s="68"/>
      <c r="LN1008" s="68"/>
      <c r="LO1008" s="68"/>
      <c r="LP1008" s="68"/>
      <c r="LQ1008" s="68"/>
      <c r="LR1008" s="38"/>
      <c r="LS1008" s="38"/>
      <c r="LT1008" s="38"/>
      <c r="LU1008" s="9"/>
      <c r="LV1008" s="9"/>
      <c r="LW1008" s="9"/>
      <c r="LX1008" s="38"/>
      <c r="LY1008" s="38"/>
      <c r="LZ1008" s="38"/>
      <c r="MA1008" s="38"/>
      <c r="MB1008" s="68"/>
      <c r="MC1008" s="68"/>
      <c r="MD1008" s="68"/>
      <c r="ME1008" s="68"/>
      <c r="MF1008" s="68"/>
      <c r="MG1008" s="68"/>
      <c r="MH1008" s="68"/>
      <c r="MI1008" s="68"/>
      <c r="MJ1008" s="68"/>
      <c r="MK1008" s="68"/>
      <c r="ML1008" s="68"/>
      <c r="MM1008" s="68"/>
      <c r="MN1008" s="38"/>
      <c r="MO1008" s="38"/>
      <c r="MP1008" s="38"/>
      <c r="MQ1008" s="38"/>
      <c r="MR1008" s="38"/>
      <c r="MS1008" s="9"/>
      <c r="MT1008" s="9"/>
      <c r="MU1008" s="38"/>
      <c r="MV1008" s="38"/>
      <c r="MW1008" s="38"/>
      <c r="MX1008" s="38"/>
      <c r="MY1008" s="38"/>
      <c r="MZ1008" s="68"/>
      <c r="NA1008" s="68"/>
      <c r="NB1008" s="68"/>
      <c r="NC1008" s="68"/>
      <c r="ND1008" s="68"/>
      <c r="NE1008" s="68"/>
      <c r="NF1008" s="68"/>
      <c r="NG1008" s="68"/>
      <c r="NH1008" s="68"/>
      <c r="NI1008" s="68"/>
      <c r="NJ1008" s="68"/>
      <c r="NK1008" s="68"/>
      <c r="NL1008" s="68"/>
      <c r="NM1008" s="38"/>
      <c r="NN1008" s="38"/>
      <c r="NO1008" s="38"/>
      <c r="NP1008" s="9"/>
      <c r="NQ1008" s="9"/>
      <c r="NR1008" s="9"/>
      <c r="NS1008" s="38"/>
      <c r="NT1008" s="38"/>
      <c r="NU1008" s="38"/>
      <c r="NV1008" s="38"/>
      <c r="NW1008" s="38"/>
      <c r="NX1008" s="38"/>
      <c r="NY1008" s="68"/>
      <c r="NZ1008" s="68"/>
      <c r="OA1008" s="68"/>
      <c r="OB1008" s="68"/>
      <c r="OC1008" s="68"/>
      <c r="OD1008" s="68"/>
      <c r="OE1008" s="68"/>
      <c r="OF1008" s="68"/>
      <c r="OG1008" s="68"/>
      <c r="OH1008" s="68"/>
      <c r="OI1008" s="68"/>
      <c r="OJ1008" s="68"/>
      <c r="OK1008" s="68"/>
      <c r="OL1008" s="38"/>
      <c r="OM1008" s="38"/>
      <c r="ON1008" s="38"/>
      <c r="OO1008" s="3" t="s">
        <v>4254</v>
      </c>
      <c r="OR1008" s="38"/>
      <c r="OS1008" s="38"/>
      <c r="OT1008" s="38"/>
      <c r="OU1008" s="38"/>
      <c r="OV1008" s="68"/>
      <c r="OW1008" s="68"/>
      <c r="OX1008" s="68"/>
      <c r="OY1008" s="68"/>
      <c r="OZ1008" s="68"/>
      <c r="PA1008" s="68"/>
      <c r="PB1008" s="68"/>
      <c r="PC1008" s="68"/>
      <c r="PD1008" s="68"/>
      <c r="PE1008" s="68"/>
      <c r="PF1008" s="68"/>
      <c r="PG1008" s="68"/>
      <c r="PH1008" s="38"/>
      <c r="PI1008" s="38"/>
      <c r="PJ1008" s="38"/>
      <c r="PK1008" s="38"/>
      <c r="PL1008" s="9"/>
      <c r="PM1008" s="9"/>
      <c r="PN1008" s="9"/>
      <c r="PO1008" s="38"/>
      <c r="PP1008" s="38"/>
      <c r="PQ1008" s="38"/>
      <c r="PR1008" s="38"/>
      <c r="PS1008" s="38"/>
      <c r="PT1008" s="68"/>
      <c r="PU1008" s="68"/>
      <c r="PV1008" s="68"/>
      <c r="PW1008" s="68"/>
      <c r="PX1008" s="68"/>
      <c r="PY1008" s="68"/>
      <c r="PZ1008" s="68"/>
      <c r="QA1008" s="68"/>
      <c r="QB1008" s="68"/>
      <c r="QC1008" s="68"/>
      <c r="QD1008" s="68"/>
      <c r="QE1008" s="68"/>
      <c r="QF1008" s="68"/>
      <c r="QG1008" s="38"/>
      <c r="QH1008" s="38"/>
      <c r="QI1008" s="38"/>
      <c r="QJ1008" s="38"/>
      <c r="QK1008" s="9"/>
      <c r="QL1008" s="9"/>
      <c r="QM1008" s="9"/>
      <c r="QN1008" s="38"/>
      <c r="QO1008" s="38"/>
      <c r="QP1008" s="38"/>
      <c r="QQ1008" s="38"/>
      <c r="QR1008" s="38"/>
      <c r="QS1008" s="38"/>
      <c r="QT1008" s="68"/>
      <c r="QU1008" s="68"/>
      <c r="QV1008" s="68"/>
      <c r="QW1008" s="68"/>
      <c r="QX1008" s="68"/>
      <c r="QY1008" s="68"/>
      <c r="QZ1008" s="68"/>
      <c r="RA1008" s="68"/>
      <c r="RB1008" s="68"/>
      <c r="RC1008" s="68"/>
      <c r="RD1008" s="68"/>
      <c r="RE1008" s="68"/>
      <c r="RF1008" s="68"/>
      <c r="RG1008" s="68"/>
      <c r="RH1008" s="68"/>
      <c r="RI1008" s="38"/>
      <c r="RJ1008" s="38"/>
      <c r="RK1008" s="38"/>
      <c r="RL1008" s="38"/>
      <c r="RM1008" s="9"/>
      <c r="RN1008" s="9"/>
      <c r="RO1008" s="9"/>
      <c r="RP1008" s="38"/>
      <c r="RQ1008" s="38"/>
      <c r="RR1008" s="38"/>
      <c r="RS1008" s="38"/>
      <c r="RT1008" s="68"/>
      <c r="RU1008" s="68"/>
      <c r="RV1008" s="68"/>
      <c r="RW1008" s="68"/>
      <c r="RX1008" s="68"/>
      <c r="RY1008" s="68"/>
      <c r="RZ1008" s="68"/>
      <c r="SA1008" s="68"/>
      <c r="SB1008" s="68"/>
      <c r="SC1008" s="68"/>
      <c r="SD1008" s="68"/>
      <c r="SE1008" s="68"/>
      <c r="SF1008" s="38"/>
      <c r="SG1008" s="38"/>
      <c r="SH1008" s="38"/>
      <c r="SI1008" s="9"/>
      <c r="SJ1008" s="9"/>
      <c r="SK1008" s="9"/>
      <c r="SL1008" s="38"/>
      <c r="SM1008" s="38"/>
      <c r="SN1008" s="38"/>
      <c r="SO1008" s="38"/>
      <c r="SP1008" s="68"/>
      <c r="SQ1008" s="68"/>
      <c r="SR1008" s="68"/>
      <c r="SS1008" s="68"/>
      <c r="ST1008" s="68"/>
      <c r="SU1008" s="68"/>
      <c r="SV1008" s="68"/>
      <c r="SW1008" s="68"/>
      <c r="SX1008" s="68"/>
      <c r="SY1008" s="68"/>
      <c r="SZ1008" s="68"/>
      <c r="TA1008" s="68"/>
      <c r="TB1008" s="38"/>
      <c r="TC1008" s="38"/>
      <c r="TD1008" s="38"/>
      <c r="TE1008" s="9"/>
      <c r="TF1008" s="9"/>
      <c r="TG1008" s="9"/>
      <c r="TN1008" s="68"/>
      <c r="TO1008" s="68"/>
      <c r="TP1008" s="68"/>
      <c r="TQ1008" s="68"/>
      <c r="TR1008" s="68"/>
      <c r="TS1008" s="68"/>
      <c r="TT1008" s="68"/>
      <c r="TU1008" s="68"/>
      <c r="TV1008" s="68"/>
      <c r="TW1008" s="68"/>
      <c r="TX1008" s="68"/>
      <c r="TY1008" s="68"/>
      <c r="TZ1008" s="68"/>
      <c r="UA1008" s="68"/>
      <c r="UK1008" s="68"/>
      <c r="UL1008" s="68"/>
      <c r="UM1008" s="68"/>
      <c r="UN1008" s="68"/>
      <c r="UO1008" s="68"/>
      <c r="UP1008" s="68"/>
      <c r="UQ1008" s="68"/>
      <c r="UR1008" s="68"/>
      <c r="US1008" s="68"/>
      <c r="UT1008" s="68"/>
      <c r="UU1008" s="68"/>
      <c r="UV1008" s="68"/>
      <c r="VO1008" s="109"/>
      <c r="VT1008" s="108"/>
      <c r="WX1008" s="108"/>
      <c r="WZ1008" s="108"/>
      <c r="XA1008" s="108"/>
      <c r="XB1008" s="108"/>
      <c r="XC1008" s="108"/>
      <c r="XD1008" s="108"/>
      <c r="XE1008" s="108"/>
      <c r="XF1008" s="108"/>
      <c r="XG1008" s="108"/>
      <c r="XH1008" s="108"/>
      <c r="XI1008" s="108"/>
      <c r="XJ1008" s="108"/>
      <c r="XK1008"/>
      <c r="XL1008" s="3" t="s">
        <v>1006</v>
      </c>
      <c r="XV1008"/>
      <c r="XY1008" s="3" t="s">
        <v>1013</v>
      </c>
      <c r="YB1008" s="3" t="s">
        <v>1013</v>
      </c>
      <c r="YJ1008" s="3" t="s">
        <v>89</v>
      </c>
      <c r="YX1008" s="3" t="s">
        <v>1462</v>
      </c>
      <c r="ZC1008" s="3"/>
    </row>
    <row r="1009" spans="6:677" ht="33" hidden="1" customHeight="1" x14ac:dyDescent="0.2">
      <c r="F1009" s="4" t="s">
        <v>1693</v>
      </c>
      <c r="J1009" s="83"/>
      <c r="AG1009" s="6"/>
      <c r="AL1009"/>
      <c r="AO1009"/>
      <c r="AP1009"/>
      <c r="AQ1009"/>
      <c r="BI1009" s="9"/>
      <c r="BJ1009" s="9"/>
      <c r="BK1009" s="9"/>
      <c r="BL1009" s="9"/>
      <c r="BM1009" s="9"/>
      <c r="BN1009" s="9"/>
      <c r="BO1009" s="9"/>
      <c r="BP1009" s="9"/>
      <c r="BQ1009" s="9"/>
      <c r="BS1009" s="227" t="str">
        <f t="shared" si="35"/>
        <v xml:space="preserve">                </v>
      </c>
      <c r="CE1009" s="9"/>
      <c r="CF1009" s="9"/>
      <c r="CJ1009" s="83"/>
      <c r="CK1009" s="9"/>
      <c r="CL1009" s="9"/>
      <c r="CM1009" s="9"/>
      <c r="CN1009" s="9"/>
      <c r="CO1009" s="9"/>
      <c r="CP1009" s="9"/>
      <c r="CQ1009" s="9"/>
      <c r="CR1009" s="9"/>
      <c r="CS1009" s="9"/>
      <c r="CT1009" s="9"/>
      <c r="CU1009" s="9"/>
      <c r="CV1009" s="9"/>
      <c r="CW1009" s="9"/>
      <c r="CX1009" s="68"/>
      <c r="CY1009" s="68"/>
      <c r="CZ1009" s="68"/>
      <c r="DA1009" s="68"/>
      <c r="DB1009" s="68"/>
      <c r="DC1009" s="68"/>
      <c r="DD1009" s="9"/>
      <c r="DE1009" s="9"/>
      <c r="DF1009" s="9"/>
      <c r="DG1009" s="38"/>
      <c r="DH1009" s="38"/>
      <c r="DI1009" s="38"/>
      <c r="DJ1009" s="38"/>
      <c r="DK1009" s="38"/>
      <c r="DL1009" s="38"/>
      <c r="DM1009" s="68"/>
      <c r="DN1009" s="68"/>
      <c r="DO1009" s="68"/>
      <c r="DP1009" s="68"/>
      <c r="DQ1009" s="68"/>
      <c r="DR1009" s="68"/>
      <c r="DS1009" s="68"/>
      <c r="DT1009" s="68"/>
      <c r="DU1009" s="68"/>
      <c r="DV1009" s="68"/>
      <c r="DW1009" s="68"/>
      <c r="DX1009" s="68"/>
      <c r="DY1009" s="68"/>
      <c r="DZ1009" s="68"/>
      <c r="EA1009" s="38"/>
      <c r="EB1009" s="38"/>
      <c r="EC1009" s="38"/>
      <c r="ED1009" s="38"/>
      <c r="EE1009" s="38"/>
      <c r="EG1009" s="38"/>
      <c r="EH1009" s="38"/>
      <c r="EI1009" s="38"/>
      <c r="EJ1009" s="9"/>
      <c r="EK1009" s="9"/>
      <c r="EL1009" s="9"/>
      <c r="EM1009" s="38"/>
      <c r="EN1009" s="38"/>
      <c r="EO1009" s="38"/>
      <c r="EP1009" s="38"/>
      <c r="EQ1009" s="38"/>
      <c r="ER1009" s="38"/>
      <c r="ES1009" s="68"/>
      <c r="ET1009" s="68"/>
      <c r="EU1009" s="68"/>
      <c r="EV1009" s="68"/>
      <c r="EW1009" s="68"/>
      <c r="EX1009" s="68"/>
      <c r="EY1009" s="68"/>
      <c r="EZ1009" s="68"/>
      <c r="FA1009" s="68"/>
      <c r="FB1009" s="68"/>
      <c r="FC1009" s="68"/>
      <c r="FD1009" s="68"/>
      <c r="FE1009" s="68"/>
      <c r="FF1009" s="68"/>
      <c r="FG1009" s="38"/>
      <c r="FH1009" s="38"/>
      <c r="FI1009" s="38"/>
      <c r="FJ1009" s="38"/>
      <c r="FL1009" s="38"/>
      <c r="FM1009" s="38"/>
      <c r="FN1009" s="38"/>
      <c r="FO1009" s="9"/>
      <c r="FP1009" s="9"/>
      <c r="FQ1009" s="9"/>
      <c r="FR1009" s="9"/>
      <c r="FS1009" s="38"/>
      <c r="FT1009" s="38"/>
      <c r="FU1009" s="38"/>
      <c r="FV1009" s="38"/>
      <c r="FW1009" s="38"/>
      <c r="FX1009" s="38"/>
      <c r="FY1009" s="68"/>
      <c r="FZ1009" s="68"/>
      <c r="GA1009" s="68"/>
      <c r="GB1009" s="68"/>
      <c r="GC1009" s="68"/>
      <c r="GD1009" s="68"/>
      <c r="GE1009" s="68"/>
      <c r="GF1009" s="68"/>
      <c r="GG1009" s="68"/>
      <c r="GH1009" s="68"/>
      <c r="GI1009" s="68"/>
      <c r="GJ1009" s="68"/>
      <c r="GK1009" s="68"/>
      <c r="GL1009" s="68"/>
      <c r="GM1009" s="38"/>
      <c r="GN1009" s="38"/>
      <c r="GO1009" s="38"/>
      <c r="GP1009" s="2"/>
      <c r="GR1009" s="38"/>
      <c r="GS1009" s="38"/>
      <c r="GT1009" s="38"/>
      <c r="GU1009" s="38"/>
      <c r="GV1009" s="38"/>
      <c r="GW1009" s="38"/>
      <c r="GX1009" s="38"/>
      <c r="GY1009" s="38"/>
      <c r="GZ1009" s="38"/>
      <c r="HA1009" s="38"/>
      <c r="HB1009" s="38"/>
      <c r="HC1009" s="38"/>
      <c r="HD1009" s="38"/>
      <c r="HE1009" s="38"/>
      <c r="HF1009" s="38"/>
      <c r="HG1009" s="38"/>
      <c r="HH1009" s="38"/>
      <c r="HI1009" s="38"/>
      <c r="HJ1009" s="38"/>
      <c r="HK1009" s="38"/>
      <c r="HL1009" s="38"/>
      <c r="HM1009" s="38"/>
      <c r="HN1009" s="38"/>
      <c r="HP1009" s="38"/>
      <c r="HQ1009" s="38"/>
      <c r="HR1009" s="38"/>
      <c r="HS1009" s="38"/>
      <c r="HT1009" s="38"/>
      <c r="HU1009" s="38"/>
      <c r="HV1009" s="38"/>
      <c r="HW1009" s="38"/>
      <c r="HX1009" s="38"/>
      <c r="HY1009" s="38"/>
      <c r="HZ1009" s="9"/>
      <c r="IA1009" s="9"/>
      <c r="IB1009" s="9"/>
      <c r="IC1009" s="38"/>
      <c r="ID1009" s="38"/>
      <c r="IE1009" s="38"/>
      <c r="IF1009" s="38"/>
      <c r="IG1009" s="38"/>
      <c r="IH1009" s="38"/>
      <c r="II1009" s="68"/>
      <c r="IJ1009" s="68"/>
      <c r="IK1009" s="68"/>
      <c r="IL1009" s="68"/>
      <c r="IM1009" s="68"/>
      <c r="IN1009" s="68"/>
      <c r="IO1009" s="68"/>
      <c r="IP1009" s="68"/>
      <c r="IQ1009" s="68"/>
      <c r="IR1009" s="68"/>
      <c r="IS1009" s="68"/>
      <c r="IT1009" s="68"/>
      <c r="IU1009" s="68"/>
      <c r="IV1009" s="68"/>
      <c r="IW1009" s="38"/>
      <c r="IX1009" s="38"/>
      <c r="IY1009" s="38"/>
      <c r="IZ1009" s="9"/>
      <c r="JA1009" s="9"/>
      <c r="JB1009" s="9"/>
      <c r="JC1009" s="38"/>
      <c r="JD1009" s="38"/>
      <c r="JE1009" s="38"/>
      <c r="JF1009" s="38"/>
      <c r="JG1009" s="38"/>
      <c r="JH1009" s="38"/>
      <c r="JI1009" s="68"/>
      <c r="JJ1009" s="68"/>
      <c r="JK1009" s="68"/>
      <c r="JL1009" s="68"/>
      <c r="JM1009" s="68"/>
      <c r="JN1009" s="68"/>
      <c r="JO1009" s="68"/>
      <c r="JP1009" s="68"/>
      <c r="JQ1009" s="68"/>
      <c r="JR1009" s="68"/>
      <c r="JS1009" s="68"/>
      <c r="JT1009" s="68"/>
      <c r="JU1009" s="68"/>
      <c r="JV1009" s="68"/>
      <c r="JW1009" s="38"/>
      <c r="JX1009" s="38"/>
      <c r="JY1009" s="38"/>
      <c r="KW1009" s="9"/>
      <c r="KX1009" s="9"/>
      <c r="KY1009" s="9"/>
      <c r="KZ1009" s="38"/>
      <c r="LA1009" s="38"/>
      <c r="LB1009" s="38"/>
      <c r="LC1009" s="38"/>
      <c r="LD1009" s="38"/>
      <c r="LE1009" s="68"/>
      <c r="LF1009" s="68"/>
      <c r="LG1009" s="68"/>
      <c r="LH1009" s="68"/>
      <c r="LI1009" s="68"/>
      <c r="LJ1009" s="68"/>
      <c r="LK1009" s="68"/>
      <c r="LL1009" s="68"/>
      <c r="LM1009" s="68"/>
      <c r="LN1009" s="68"/>
      <c r="LO1009" s="68"/>
      <c r="LP1009" s="68"/>
      <c r="LQ1009" s="68"/>
      <c r="LR1009" s="38"/>
      <c r="LS1009" s="38"/>
      <c r="LT1009" s="38"/>
      <c r="LU1009" s="9"/>
      <c r="LV1009" s="9"/>
      <c r="LW1009" s="9"/>
      <c r="LX1009" s="38"/>
      <c r="LY1009" s="38"/>
      <c r="LZ1009" s="38"/>
      <c r="MA1009" s="38"/>
      <c r="MB1009" s="68"/>
      <c r="MC1009" s="68"/>
      <c r="MD1009" s="68"/>
      <c r="ME1009" s="68"/>
      <c r="MF1009" s="68"/>
      <c r="MG1009" s="68"/>
      <c r="MH1009" s="68"/>
      <c r="MI1009" s="68"/>
      <c r="MJ1009" s="68"/>
      <c r="MK1009" s="68"/>
      <c r="ML1009" s="68"/>
      <c r="MM1009" s="68"/>
      <c r="MN1009" s="38"/>
      <c r="MO1009" s="38"/>
      <c r="MP1009" s="38"/>
      <c r="MQ1009" s="38"/>
      <c r="MR1009" s="38"/>
      <c r="MS1009" s="9"/>
      <c r="MT1009" s="9"/>
      <c r="MU1009" s="38"/>
      <c r="MV1009" s="38"/>
      <c r="MW1009" s="38"/>
      <c r="MX1009" s="38"/>
      <c r="MY1009" s="38"/>
      <c r="MZ1009" s="68"/>
      <c r="NA1009" s="68"/>
      <c r="NB1009" s="68"/>
      <c r="NC1009" s="68"/>
      <c r="ND1009" s="68"/>
      <c r="NE1009" s="68"/>
      <c r="NF1009" s="68"/>
      <c r="NG1009" s="68"/>
      <c r="NH1009" s="68"/>
      <c r="NI1009" s="68"/>
      <c r="NJ1009" s="68"/>
      <c r="NK1009" s="68"/>
      <c r="NL1009" s="68"/>
      <c r="NM1009" s="38"/>
      <c r="NN1009" s="38"/>
      <c r="NO1009" s="38"/>
      <c r="NP1009" s="9"/>
      <c r="NQ1009" s="9"/>
      <c r="NR1009" s="9"/>
      <c r="NS1009" s="38"/>
      <c r="NT1009" s="38"/>
      <c r="NU1009" s="38"/>
      <c r="NV1009" s="38"/>
      <c r="NW1009" s="38"/>
      <c r="NX1009" s="38"/>
      <c r="NY1009" s="68"/>
      <c r="NZ1009" s="68"/>
      <c r="OA1009" s="68"/>
      <c r="OB1009" s="68"/>
      <c r="OC1009" s="68"/>
      <c r="OD1009" s="68"/>
      <c r="OE1009" s="68"/>
      <c r="OF1009" s="68"/>
      <c r="OG1009" s="68"/>
      <c r="OH1009" s="68"/>
      <c r="OI1009" s="68"/>
      <c r="OJ1009" s="68"/>
      <c r="OK1009" s="68"/>
      <c r="OL1009" s="38"/>
      <c r="OM1009" s="38"/>
      <c r="ON1009" s="38"/>
      <c r="OO1009" s="9"/>
      <c r="OP1009" s="9"/>
      <c r="OQ1009" s="9"/>
      <c r="OR1009" s="38"/>
      <c r="OS1009" s="38"/>
      <c r="OT1009" s="38"/>
      <c r="OU1009" s="38"/>
      <c r="OV1009" s="68"/>
      <c r="OW1009" s="68"/>
      <c r="OX1009" s="68"/>
      <c r="OY1009" s="68"/>
      <c r="OZ1009" s="68"/>
      <c r="PA1009" s="68"/>
      <c r="PB1009" s="68"/>
      <c r="PC1009" s="68"/>
      <c r="PD1009" s="68"/>
      <c r="PE1009" s="68"/>
      <c r="PF1009" s="68"/>
      <c r="PG1009" s="68"/>
      <c r="PH1009" s="38"/>
      <c r="PI1009" s="38"/>
      <c r="PJ1009" s="38"/>
      <c r="PK1009" s="38"/>
      <c r="PL1009" s="9"/>
      <c r="PM1009" s="9"/>
      <c r="PN1009" s="9"/>
      <c r="PT1009" s="68"/>
      <c r="PU1009" s="68"/>
      <c r="PV1009" s="68"/>
      <c r="PW1009" s="68"/>
      <c r="PX1009" s="68"/>
      <c r="PY1009" s="68"/>
      <c r="PZ1009" s="68"/>
      <c r="QA1009" s="68"/>
      <c r="QB1009" s="68"/>
      <c r="QC1009" s="68"/>
      <c r="QD1009" s="68"/>
      <c r="QE1009" s="68"/>
      <c r="QF1009" s="68"/>
      <c r="QT1009" s="68"/>
      <c r="QU1009" s="68"/>
      <c r="QV1009" s="68"/>
      <c r="QW1009" s="68"/>
      <c r="QX1009" s="68"/>
      <c r="QY1009" s="68"/>
      <c r="QZ1009" s="68"/>
      <c r="RA1009" s="68"/>
      <c r="RB1009" s="68"/>
      <c r="RC1009" s="68"/>
      <c r="RD1009" s="68"/>
      <c r="RE1009" s="68"/>
      <c r="RF1009" s="68"/>
      <c r="RG1009" s="68"/>
      <c r="RH1009" s="68"/>
      <c r="RT1009" s="68"/>
      <c r="RU1009" s="68"/>
      <c r="RV1009" s="68"/>
      <c r="RW1009" s="68"/>
      <c r="RX1009" s="68"/>
      <c r="RY1009" s="68"/>
      <c r="RZ1009" s="68"/>
      <c r="SA1009" s="68"/>
      <c r="SB1009" s="68"/>
      <c r="SC1009" s="68"/>
      <c r="SD1009" s="68"/>
      <c r="SE1009" s="68"/>
      <c r="SP1009" s="68"/>
      <c r="SQ1009" s="68"/>
      <c r="SR1009" s="68"/>
      <c r="SS1009" s="68"/>
      <c r="ST1009" s="68"/>
      <c r="SU1009" s="68"/>
      <c r="SV1009" s="68"/>
      <c r="SW1009" s="68"/>
      <c r="SX1009" s="68"/>
      <c r="SY1009" s="68"/>
      <c r="SZ1009" s="68"/>
      <c r="TA1009" s="68"/>
      <c r="TN1009" s="68"/>
      <c r="TO1009" s="68"/>
      <c r="TP1009" s="68"/>
      <c r="TQ1009" s="68"/>
      <c r="TR1009" s="68"/>
      <c r="TS1009" s="68"/>
      <c r="TT1009" s="68"/>
      <c r="TU1009" s="68"/>
      <c r="TV1009" s="68"/>
      <c r="TW1009" s="68"/>
      <c r="TX1009" s="68"/>
      <c r="TY1009" s="68"/>
      <c r="TZ1009" s="68"/>
      <c r="UA1009" s="68"/>
      <c r="UK1009" s="68"/>
      <c r="UL1009" s="68"/>
      <c r="UM1009" s="68"/>
      <c r="UN1009" s="68"/>
      <c r="UO1009" s="68"/>
      <c r="UP1009" s="68"/>
      <c r="UQ1009" s="68"/>
      <c r="UR1009" s="68"/>
      <c r="US1009" s="68"/>
      <c r="UT1009" s="68"/>
      <c r="UU1009" s="68"/>
      <c r="UV1009" s="68"/>
      <c r="VO1009" s="109"/>
      <c r="VT1009" s="108"/>
      <c r="WX1009" s="108"/>
      <c r="WZ1009" s="108"/>
      <c r="XA1009" s="108"/>
      <c r="XB1009" s="108"/>
      <c r="XC1009" s="108"/>
      <c r="XD1009" s="108"/>
      <c r="XE1009" s="108"/>
      <c r="XF1009" s="108"/>
      <c r="XG1009" s="108"/>
      <c r="XH1009" s="108"/>
      <c r="XI1009" s="108"/>
      <c r="XJ1009" s="108"/>
      <c r="XK1009"/>
      <c r="XV1009"/>
      <c r="YI1009" s="3" t="s">
        <v>1500</v>
      </c>
      <c r="YJ1009" s="3" t="s">
        <v>1520</v>
      </c>
    </row>
    <row r="1010" spans="6:677" ht="33" hidden="1" customHeight="1" x14ac:dyDescent="0.2">
      <c r="F1010" s="4" t="s">
        <v>2546</v>
      </c>
      <c r="J1010" s="83"/>
      <c r="AL1010"/>
      <c r="AO1010"/>
      <c r="AP1010"/>
      <c r="AQ1010"/>
      <c r="BI1010" s="9"/>
      <c r="BJ1010" s="9"/>
      <c r="BK1010" s="9"/>
      <c r="BL1010" s="9"/>
      <c r="BM1010" s="9"/>
      <c r="BN1010" s="9"/>
      <c r="BO1010" s="9"/>
      <c r="BP1010" s="9"/>
      <c r="BQ1010" s="9"/>
      <c r="BS1010" s="227" t="str">
        <f t="shared" si="35"/>
        <v xml:space="preserve">                </v>
      </c>
      <c r="BT1010" s="9"/>
      <c r="BU1010" s="9"/>
      <c r="BV1010" s="9"/>
      <c r="BW1010" s="9"/>
      <c r="BX1010" s="9"/>
      <c r="BY1010" s="9"/>
      <c r="BZ1010" s="9"/>
      <c r="CA1010" s="9"/>
      <c r="CB1010" s="9"/>
      <c r="CC1010" s="9"/>
      <c r="CD1010" s="9"/>
      <c r="CE1010" s="9"/>
      <c r="CF1010" s="9"/>
      <c r="CJ1010" s="83"/>
      <c r="CK1010" s="9"/>
      <c r="CL1010" s="9"/>
      <c r="CM1010" s="9"/>
      <c r="CN1010" s="9"/>
      <c r="CO1010" s="9"/>
      <c r="CP1010" s="9"/>
      <c r="CQ1010" s="9"/>
      <c r="CR1010" s="9"/>
      <c r="CS1010" s="9"/>
      <c r="CT1010" s="9"/>
      <c r="CU1010" s="9"/>
      <c r="CV1010" s="9"/>
      <c r="CW1010" s="9"/>
      <c r="CX1010" s="68"/>
      <c r="CY1010" s="68"/>
      <c r="CZ1010" s="68"/>
      <c r="DA1010" s="68"/>
      <c r="DB1010" s="68"/>
      <c r="DC1010" s="68"/>
      <c r="DG1010" s="38"/>
      <c r="DH1010" s="38"/>
      <c r="DI1010" s="38"/>
      <c r="DJ1010" s="38"/>
      <c r="DK1010" s="38"/>
      <c r="DL1010" s="38"/>
      <c r="DM1010" s="68"/>
      <c r="DN1010" s="68"/>
      <c r="DO1010" s="68"/>
      <c r="DP1010" s="68"/>
      <c r="DQ1010" s="68"/>
      <c r="DR1010" s="68"/>
      <c r="DS1010" s="68"/>
      <c r="DT1010" s="68"/>
      <c r="DU1010" s="68"/>
      <c r="DV1010" s="68"/>
      <c r="DW1010" s="68"/>
      <c r="DX1010" s="68"/>
      <c r="DY1010" s="68"/>
      <c r="DZ1010" s="68"/>
      <c r="EA1010" s="38"/>
      <c r="EB1010" s="38"/>
      <c r="EC1010" s="38"/>
      <c r="ED1010" s="38"/>
      <c r="EE1010" s="38"/>
      <c r="EG1010" s="38"/>
      <c r="EH1010" s="38"/>
      <c r="EI1010" s="38"/>
      <c r="EJ1010" s="9"/>
      <c r="EK1010" s="9"/>
      <c r="EL1010" s="9"/>
      <c r="EM1010" s="38"/>
      <c r="EN1010" s="38"/>
      <c r="EO1010" s="38"/>
      <c r="EP1010" s="38"/>
      <c r="EQ1010" s="38"/>
      <c r="ER1010" s="38"/>
      <c r="ES1010" s="68"/>
      <c r="ET1010" s="68"/>
      <c r="EU1010" s="68"/>
      <c r="EV1010" s="68"/>
      <c r="EW1010" s="68"/>
      <c r="EX1010" s="68"/>
      <c r="EY1010" s="68"/>
      <c r="EZ1010" s="68"/>
      <c r="FA1010" s="68"/>
      <c r="FB1010" s="68"/>
      <c r="FC1010" s="68"/>
      <c r="FD1010" s="68"/>
      <c r="FE1010" s="68"/>
      <c r="FF1010" s="68"/>
      <c r="FG1010" s="38"/>
      <c r="FH1010" s="38"/>
      <c r="FI1010" s="38"/>
      <c r="FJ1010" s="38"/>
      <c r="FL1010" s="38"/>
      <c r="FM1010" s="38"/>
      <c r="FN1010" s="38"/>
      <c r="FO1010" s="9"/>
      <c r="FP1010" s="9"/>
      <c r="FQ1010" s="9"/>
      <c r="FR1010" s="9"/>
      <c r="FS1010" s="38"/>
      <c r="FT1010" s="38"/>
      <c r="FU1010" s="38"/>
      <c r="FV1010" s="38"/>
      <c r="FW1010" s="38"/>
      <c r="FX1010" s="38"/>
      <c r="FY1010" s="68"/>
      <c r="FZ1010" s="68"/>
      <c r="GA1010" s="68"/>
      <c r="GB1010" s="68"/>
      <c r="GC1010" s="68"/>
      <c r="GD1010" s="68"/>
      <c r="GE1010" s="68"/>
      <c r="GF1010" s="68"/>
      <c r="GG1010" s="68"/>
      <c r="GH1010" s="68"/>
      <c r="GI1010" s="68"/>
      <c r="GJ1010" s="68"/>
      <c r="GK1010" s="68"/>
      <c r="GL1010" s="68"/>
      <c r="GM1010" s="38"/>
      <c r="GN1010" s="38"/>
      <c r="GO1010" s="38"/>
      <c r="GP1010" s="2"/>
      <c r="GR1010" s="38"/>
      <c r="GS1010" s="38"/>
      <c r="GT1010" s="38"/>
      <c r="GU1010" s="38"/>
      <c r="GV1010" s="38"/>
      <c r="GW1010" s="38"/>
      <c r="GX1010" s="38"/>
      <c r="GY1010" s="38"/>
      <c r="GZ1010" s="38"/>
      <c r="HA1010" s="38"/>
      <c r="HB1010" s="38"/>
      <c r="HC1010" s="38"/>
      <c r="HD1010" s="38"/>
      <c r="HE1010" s="38"/>
      <c r="HF1010" s="38"/>
      <c r="HG1010" s="38"/>
      <c r="HH1010" s="38"/>
      <c r="HI1010" s="38"/>
      <c r="HJ1010" s="38"/>
      <c r="HK1010" s="38"/>
      <c r="HL1010" s="38"/>
      <c r="HM1010" s="38"/>
      <c r="HN1010" s="38"/>
      <c r="HP1010" s="38"/>
      <c r="HQ1010" s="38"/>
      <c r="HR1010" s="38"/>
      <c r="HS1010" s="38"/>
      <c r="HT1010" s="38"/>
      <c r="HU1010" s="38"/>
      <c r="HV1010" s="38"/>
      <c r="HW1010" s="38"/>
      <c r="HX1010" s="38"/>
      <c r="HY1010" s="38"/>
      <c r="HZ1010" s="9"/>
      <c r="IA1010" s="9"/>
      <c r="IB1010" s="9"/>
      <c r="IC1010" s="38"/>
      <c r="ID1010" s="38"/>
      <c r="IE1010" s="38"/>
      <c r="IF1010" s="38"/>
      <c r="IG1010" s="38"/>
      <c r="IH1010" s="38"/>
      <c r="II1010" s="68"/>
      <c r="IJ1010" s="68"/>
      <c r="IK1010" s="68"/>
      <c r="IL1010" s="68"/>
      <c r="IM1010" s="68"/>
      <c r="IN1010" s="68"/>
      <c r="IO1010" s="68"/>
      <c r="IP1010" s="68"/>
      <c r="IQ1010" s="68"/>
      <c r="IR1010" s="68"/>
      <c r="IS1010" s="68"/>
      <c r="IT1010" s="68"/>
      <c r="IU1010" s="68"/>
      <c r="IV1010" s="68"/>
      <c r="IW1010" s="38"/>
      <c r="IX1010" s="38"/>
      <c r="IY1010" s="38"/>
      <c r="IZ1010" s="9"/>
      <c r="JA1010" s="9"/>
      <c r="JB1010" s="9"/>
      <c r="JC1010" s="38"/>
      <c r="JD1010" s="38"/>
      <c r="JE1010" s="38"/>
      <c r="JF1010" s="38"/>
      <c r="JG1010" s="38"/>
      <c r="JH1010" s="38"/>
      <c r="JI1010" s="68"/>
      <c r="JJ1010" s="68"/>
      <c r="JK1010" s="68"/>
      <c r="JL1010" s="68"/>
      <c r="JM1010" s="68"/>
      <c r="JN1010" s="68"/>
      <c r="JO1010" s="68"/>
      <c r="JP1010" s="68"/>
      <c r="JQ1010" s="68"/>
      <c r="JR1010" s="68"/>
      <c r="JS1010" s="68"/>
      <c r="JT1010" s="68"/>
      <c r="JU1010" s="68"/>
      <c r="JV1010" s="68"/>
      <c r="JW1010" s="38"/>
      <c r="JX1010" s="38"/>
      <c r="JY1010" s="38"/>
      <c r="KW1010" s="9"/>
      <c r="KX1010" s="9"/>
      <c r="KY1010" s="9"/>
      <c r="KZ1010" s="38"/>
      <c r="LA1010" s="38"/>
      <c r="LB1010" s="38"/>
      <c r="LC1010" s="38"/>
      <c r="LD1010" s="38"/>
      <c r="LE1010" s="68"/>
      <c r="LF1010" s="68"/>
      <c r="LG1010" s="68"/>
      <c r="LH1010" s="68"/>
      <c r="LI1010" s="68"/>
      <c r="LJ1010" s="68"/>
      <c r="LK1010" s="68"/>
      <c r="LL1010" s="68"/>
      <c r="LM1010" s="68"/>
      <c r="LN1010" s="68"/>
      <c r="LO1010" s="68"/>
      <c r="LP1010" s="68"/>
      <c r="LQ1010" s="68"/>
      <c r="LR1010" s="38"/>
      <c r="LS1010" s="38"/>
      <c r="LT1010" s="38"/>
      <c r="LU1010" s="9"/>
      <c r="LV1010" s="9"/>
      <c r="LW1010" s="9"/>
      <c r="LX1010" s="38"/>
      <c r="LY1010" s="38"/>
      <c r="LZ1010" s="38"/>
      <c r="MA1010" s="38"/>
      <c r="MB1010" s="68"/>
      <c r="MC1010" s="68"/>
      <c r="MD1010" s="68"/>
      <c r="ME1010" s="68"/>
      <c r="MF1010" s="68"/>
      <c r="MG1010" s="68"/>
      <c r="MH1010" s="68"/>
      <c r="MI1010" s="68"/>
      <c r="MJ1010" s="68"/>
      <c r="MK1010" s="68"/>
      <c r="ML1010" s="68"/>
      <c r="MM1010" s="68"/>
      <c r="MN1010" s="38"/>
      <c r="MO1010" s="38"/>
      <c r="MP1010" s="38"/>
      <c r="MQ1010" s="38"/>
      <c r="MR1010" s="38"/>
      <c r="MS1010" s="9"/>
      <c r="MT1010" s="9"/>
      <c r="MU1010" s="38"/>
      <c r="MV1010" s="38"/>
      <c r="MW1010" s="38"/>
      <c r="MX1010" s="38"/>
      <c r="MY1010" s="38"/>
      <c r="MZ1010" s="68"/>
      <c r="NA1010" s="68"/>
      <c r="NB1010" s="68"/>
      <c r="NC1010" s="68"/>
      <c r="ND1010" s="68"/>
      <c r="NE1010" s="68"/>
      <c r="NF1010" s="68"/>
      <c r="NG1010" s="68"/>
      <c r="NH1010" s="68"/>
      <c r="NI1010" s="68"/>
      <c r="NJ1010" s="68"/>
      <c r="NK1010" s="68"/>
      <c r="NL1010" s="68"/>
      <c r="NM1010" s="38"/>
      <c r="NN1010" s="38"/>
      <c r="NO1010" s="38"/>
      <c r="NP1010" s="9"/>
      <c r="NQ1010" s="9"/>
      <c r="NR1010" s="9"/>
      <c r="NS1010" s="38"/>
      <c r="NT1010" s="38"/>
      <c r="NU1010" s="38"/>
      <c r="NV1010" s="38"/>
      <c r="NW1010" s="38"/>
      <c r="NX1010" s="38"/>
      <c r="NY1010" s="68"/>
      <c r="NZ1010" s="68"/>
      <c r="OA1010" s="68"/>
      <c r="OB1010" s="68"/>
      <c r="OC1010" s="68"/>
      <c r="OD1010" s="68"/>
      <c r="OE1010" s="68"/>
      <c r="OF1010" s="68"/>
      <c r="OG1010" s="68"/>
      <c r="OH1010" s="68"/>
      <c r="OI1010" s="68"/>
      <c r="OJ1010" s="68"/>
      <c r="OK1010" s="68"/>
      <c r="OL1010" s="38"/>
      <c r="OM1010" s="38"/>
      <c r="ON1010" s="38"/>
      <c r="OO1010" s="9"/>
      <c r="OP1010" s="9"/>
      <c r="OQ1010" s="9"/>
      <c r="OR1010" s="38"/>
      <c r="OS1010" s="38"/>
      <c r="OT1010" s="38"/>
      <c r="OU1010" s="38"/>
      <c r="OV1010" s="68"/>
      <c r="OW1010" s="68"/>
      <c r="OX1010" s="68"/>
      <c r="OY1010" s="68"/>
      <c r="OZ1010" s="68"/>
      <c r="PA1010" s="68"/>
      <c r="PB1010" s="68"/>
      <c r="PC1010" s="68"/>
      <c r="PD1010" s="68"/>
      <c r="PE1010" s="68"/>
      <c r="PF1010" s="68"/>
      <c r="PG1010" s="68"/>
      <c r="PH1010" s="38"/>
      <c r="PI1010" s="38"/>
      <c r="PJ1010" s="38"/>
      <c r="PK1010" s="38"/>
      <c r="PL1010" s="9"/>
      <c r="PM1010" s="9"/>
      <c r="PN1010" s="9"/>
      <c r="PO1010" s="38"/>
      <c r="PP1010" s="38"/>
      <c r="PQ1010" s="38"/>
      <c r="PR1010" s="38"/>
      <c r="PS1010" s="38"/>
      <c r="PT1010" s="68"/>
      <c r="PU1010" s="68"/>
      <c r="PV1010" s="68"/>
      <c r="PW1010" s="68"/>
      <c r="PX1010" s="68"/>
      <c r="PY1010" s="68"/>
      <c r="PZ1010" s="68"/>
      <c r="QA1010" s="68"/>
      <c r="QB1010" s="68"/>
      <c r="QC1010" s="68"/>
      <c r="QD1010" s="68"/>
      <c r="QE1010" s="68"/>
      <c r="QF1010" s="68"/>
      <c r="QG1010" s="38"/>
      <c r="QH1010" s="38"/>
      <c r="QI1010" s="38"/>
      <c r="QJ1010" s="38"/>
      <c r="QK1010" s="9"/>
      <c r="QL1010" s="9"/>
      <c r="QM1010" s="9"/>
      <c r="QN1010" s="38"/>
      <c r="QO1010" s="38"/>
      <c r="QP1010" s="38"/>
      <c r="QQ1010" s="38"/>
      <c r="QR1010" s="38"/>
      <c r="QS1010" s="38"/>
      <c r="QT1010" s="68"/>
      <c r="QU1010" s="68"/>
      <c r="QV1010" s="68"/>
      <c r="QW1010" s="68"/>
      <c r="QX1010" s="68"/>
      <c r="QY1010" s="68"/>
      <c r="QZ1010" s="68"/>
      <c r="RA1010" s="68"/>
      <c r="RB1010" s="68"/>
      <c r="RC1010" s="68"/>
      <c r="RD1010" s="68"/>
      <c r="RE1010" s="68"/>
      <c r="RF1010" s="68"/>
      <c r="RG1010" s="68"/>
      <c r="RH1010" s="68"/>
      <c r="RI1010" s="38"/>
      <c r="RJ1010" s="38"/>
      <c r="RK1010" s="38"/>
      <c r="RL1010" s="38"/>
      <c r="RM1010" s="9"/>
      <c r="RN1010" s="9"/>
      <c r="RO1010" s="9"/>
      <c r="RP1010" s="38"/>
      <c r="RQ1010" s="38"/>
      <c r="RR1010" s="38"/>
      <c r="RS1010" s="38"/>
      <c r="RT1010" s="68"/>
      <c r="RU1010" s="68"/>
      <c r="RV1010" s="68"/>
      <c r="RW1010" s="68"/>
      <c r="RX1010" s="68"/>
      <c r="RY1010" s="68"/>
      <c r="RZ1010" s="68"/>
      <c r="SA1010" s="68"/>
      <c r="SB1010" s="68"/>
      <c r="SC1010" s="68"/>
      <c r="SD1010" s="68"/>
      <c r="SE1010" s="68"/>
      <c r="SF1010" s="38"/>
      <c r="SG1010" s="38"/>
      <c r="SH1010" s="38"/>
      <c r="SI1010" s="9"/>
      <c r="SJ1010" s="9"/>
      <c r="SK1010" s="9"/>
      <c r="SL1010" s="38"/>
      <c r="SM1010" s="38"/>
      <c r="SN1010" s="38"/>
      <c r="SO1010" s="38"/>
      <c r="SP1010" s="68"/>
      <c r="SQ1010" s="68"/>
      <c r="SR1010" s="68"/>
      <c r="SS1010" s="68"/>
      <c r="ST1010" s="68"/>
      <c r="SU1010" s="68"/>
      <c r="SV1010" s="68"/>
      <c r="SW1010" s="68"/>
      <c r="SX1010" s="68"/>
      <c r="SY1010" s="68"/>
      <c r="SZ1010" s="68"/>
      <c r="TA1010" s="68"/>
      <c r="TB1010" s="38"/>
      <c r="TC1010" s="38"/>
      <c r="TD1010" s="38"/>
      <c r="TE1010" s="9"/>
      <c r="TF1010" s="9"/>
      <c r="TG1010" s="9"/>
      <c r="TN1010" s="68"/>
      <c r="TO1010" s="68"/>
      <c r="TP1010" s="68"/>
      <c r="TQ1010" s="68"/>
      <c r="TR1010" s="68"/>
      <c r="TS1010" s="68"/>
      <c r="TT1010" s="68"/>
      <c r="TU1010" s="68"/>
      <c r="TV1010" s="68"/>
      <c r="TW1010" s="68"/>
      <c r="TX1010" s="68"/>
      <c r="TY1010" s="68"/>
      <c r="TZ1010" s="68"/>
      <c r="UA1010" s="68"/>
      <c r="UK1010" s="68"/>
      <c r="UL1010" s="68"/>
      <c r="UM1010" s="68"/>
      <c r="UN1010" s="68"/>
      <c r="UO1010" s="68"/>
      <c r="UP1010" s="68"/>
      <c r="UQ1010" s="68"/>
      <c r="UR1010" s="68"/>
      <c r="US1010" s="68"/>
      <c r="UT1010" s="68"/>
      <c r="UU1010" s="68"/>
      <c r="UV1010" s="68"/>
      <c r="VO1010" s="109"/>
      <c r="VT1010" s="108"/>
      <c r="WX1010" s="108"/>
      <c r="WZ1010" s="108"/>
      <c r="XA1010" s="108"/>
      <c r="XB1010" s="108"/>
      <c r="XC1010" s="108"/>
      <c r="XD1010" s="108"/>
      <c r="XE1010" s="108"/>
      <c r="XF1010" s="108"/>
      <c r="XG1010" s="108"/>
      <c r="XH1010" s="108"/>
      <c r="XI1010" s="108"/>
      <c r="XJ1010" s="108"/>
      <c r="XK1010"/>
      <c r="XV1010"/>
      <c r="YI1010" s="3" t="s">
        <v>2443</v>
      </c>
      <c r="YJ1010" s="3" t="s">
        <v>2541</v>
      </c>
    </row>
    <row r="1011" spans="6:677" ht="33" hidden="1" customHeight="1" x14ac:dyDescent="0.2">
      <c r="F1011" s="4" t="s">
        <v>1619</v>
      </c>
      <c r="J1011" s="83"/>
      <c r="AG1011" s="44"/>
      <c r="AL1011"/>
      <c r="AO1011"/>
      <c r="AP1011"/>
      <c r="AQ1011"/>
      <c r="BI1011" s="9"/>
      <c r="BJ1011" s="9"/>
      <c r="BK1011" s="9"/>
      <c r="BL1011" s="9"/>
      <c r="BM1011" s="9"/>
      <c r="BN1011" s="9"/>
      <c r="BO1011" s="9"/>
      <c r="BP1011" s="9"/>
      <c r="BQ1011" s="9"/>
      <c r="BS1011" s="227" t="str">
        <f t="shared" si="35"/>
        <v xml:space="preserve">                </v>
      </c>
      <c r="BT1011" s="9"/>
      <c r="BU1011" s="9"/>
      <c r="BV1011" s="9"/>
      <c r="BW1011" s="9"/>
      <c r="BX1011" s="9"/>
      <c r="BY1011" s="9"/>
      <c r="BZ1011" s="9"/>
      <c r="CA1011" s="9"/>
      <c r="CB1011" s="9"/>
      <c r="CC1011" s="9"/>
      <c r="CD1011" s="9"/>
      <c r="CE1011" s="9"/>
      <c r="CF1011" s="9"/>
      <c r="CJ1011" s="83"/>
      <c r="CK1011" s="9"/>
      <c r="CL1011" s="9"/>
      <c r="CM1011" s="9"/>
      <c r="CN1011" s="9"/>
      <c r="CO1011" s="9"/>
      <c r="CP1011" s="9"/>
      <c r="CQ1011" s="9"/>
      <c r="CR1011" s="9"/>
      <c r="CS1011" s="9"/>
      <c r="CT1011" s="9"/>
      <c r="CU1011" s="9"/>
      <c r="CV1011" s="9"/>
      <c r="CW1011" s="9"/>
      <c r="CX1011" s="68"/>
      <c r="CY1011" s="68"/>
      <c r="CZ1011" s="68"/>
      <c r="DA1011" s="68"/>
      <c r="DB1011" s="68"/>
      <c r="DC1011" s="68"/>
      <c r="DD1011" s="9"/>
      <c r="DE1011" s="9"/>
      <c r="DF1011" s="9"/>
      <c r="DG1011" s="38"/>
      <c r="DH1011" s="38"/>
      <c r="DI1011" s="38"/>
      <c r="DJ1011" s="38"/>
      <c r="DK1011" s="38"/>
      <c r="DL1011" s="38"/>
      <c r="DM1011" s="68"/>
      <c r="DN1011" s="68"/>
      <c r="DO1011" s="68"/>
      <c r="DP1011" s="68"/>
      <c r="DQ1011" s="68"/>
      <c r="DR1011" s="68"/>
      <c r="DS1011" s="68"/>
      <c r="DT1011" s="68"/>
      <c r="DU1011" s="68"/>
      <c r="DV1011" s="68"/>
      <c r="DW1011" s="68"/>
      <c r="DX1011" s="68"/>
      <c r="DY1011" s="68"/>
      <c r="DZ1011" s="68"/>
      <c r="EA1011" s="38"/>
      <c r="EB1011" s="38"/>
      <c r="EC1011" s="38"/>
      <c r="ED1011" s="38"/>
      <c r="EE1011" s="38"/>
      <c r="EG1011" s="38"/>
      <c r="EH1011" s="38"/>
      <c r="EI1011" s="38"/>
      <c r="EJ1011" s="9"/>
      <c r="EK1011" s="9"/>
      <c r="EL1011" s="9"/>
      <c r="EM1011" s="38"/>
      <c r="EN1011" s="38"/>
      <c r="EO1011" s="38"/>
      <c r="EP1011" s="38"/>
      <c r="EQ1011" s="38"/>
      <c r="ER1011" s="38"/>
      <c r="ES1011" s="68"/>
      <c r="ET1011" s="68"/>
      <c r="EU1011" s="68"/>
      <c r="EV1011" s="68"/>
      <c r="EW1011" s="68"/>
      <c r="EX1011" s="68"/>
      <c r="EY1011" s="68"/>
      <c r="EZ1011" s="68"/>
      <c r="FA1011" s="68"/>
      <c r="FB1011" s="68"/>
      <c r="FC1011" s="68"/>
      <c r="FD1011" s="68"/>
      <c r="FE1011" s="68"/>
      <c r="FF1011" s="68"/>
      <c r="FG1011" s="38"/>
      <c r="FH1011" s="38"/>
      <c r="FI1011" s="38"/>
      <c r="FJ1011" s="38"/>
      <c r="FL1011" s="38"/>
      <c r="FM1011" s="38"/>
      <c r="FN1011" s="38"/>
      <c r="FO1011" s="9"/>
      <c r="FP1011" s="9"/>
      <c r="FQ1011" s="9"/>
      <c r="FR1011" s="9"/>
      <c r="FS1011" s="38"/>
      <c r="FT1011" s="38"/>
      <c r="FU1011" s="38"/>
      <c r="FV1011" s="38"/>
      <c r="FW1011" s="38"/>
      <c r="FX1011" s="38"/>
      <c r="FY1011" s="68"/>
      <c r="FZ1011" s="68"/>
      <c r="GA1011" s="68"/>
      <c r="GB1011" s="68"/>
      <c r="GC1011" s="68"/>
      <c r="GD1011" s="68"/>
      <c r="GE1011" s="68"/>
      <c r="GF1011" s="68"/>
      <c r="GG1011" s="68"/>
      <c r="GH1011" s="68"/>
      <c r="GI1011" s="68"/>
      <c r="GJ1011" s="68"/>
      <c r="GK1011" s="68"/>
      <c r="GL1011" s="68"/>
      <c r="GM1011" s="38"/>
      <c r="GN1011" s="38"/>
      <c r="GO1011" s="38"/>
      <c r="GP1011" s="2"/>
      <c r="GR1011" s="38"/>
      <c r="GS1011" s="38"/>
      <c r="GT1011" s="38"/>
      <c r="GU1011" s="38"/>
      <c r="GV1011" s="38"/>
      <c r="GW1011" s="38"/>
      <c r="GX1011" s="38"/>
      <c r="GY1011" s="38"/>
      <c r="GZ1011" s="38"/>
      <c r="HA1011" s="38"/>
      <c r="HB1011" s="38"/>
      <c r="HC1011" s="38"/>
      <c r="HD1011" s="38"/>
      <c r="HE1011" s="38"/>
      <c r="HF1011" s="38"/>
      <c r="HG1011" s="38"/>
      <c r="HH1011" s="38"/>
      <c r="HI1011" s="38"/>
      <c r="HJ1011" s="38"/>
      <c r="HK1011" s="38"/>
      <c r="HL1011" s="38"/>
      <c r="HM1011" s="38"/>
      <c r="HN1011" s="38"/>
      <c r="HP1011" s="38"/>
      <c r="HQ1011" s="38"/>
      <c r="HR1011" s="38"/>
      <c r="HS1011" s="38"/>
      <c r="HT1011" s="38"/>
      <c r="HU1011" s="38"/>
      <c r="HV1011" s="38"/>
      <c r="HW1011" s="38"/>
      <c r="HX1011" s="38"/>
      <c r="HY1011" s="38"/>
      <c r="HZ1011" s="9"/>
      <c r="IA1011" s="9"/>
      <c r="IB1011" s="9"/>
      <c r="IC1011" s="38"/>
      <c r="ID1011" s="38"/>
      <c r="IE1011" s="38"/>
      <c r="IF1011" s="38"/>
      <c r="IG1011" s="38"/>
      <c r="IH1011" s="38"/>
      <c r="II1011" s="68"/>
      <c r="IJ1011" s="68"/>
      <c r="IK1011" s="68"/>
      <c r="IL1011" s="68"/>
      <c r="IM1011" s="68"/>
      <c r="IN1011" s="68"/>
      <c r="IO1011" s="68"/>
      <c r="IP1011" s="68"/>
      <c r="IQ1011" s="68"/>
      <c r="IR1011" s="68"/>
      <c r="IS1011" s="68"/>
      <c r="IT1011" s="68"/>
      <c r="IU1011" s="68"/>
      <c r="IV1011" s="68"/>
      <c r="IW1011" s="38"/>
      <c r="IX1011" s="38"/>
      <c r="IY1011" s="38"/>
      <c r="IZ1011" s="9"/>
      <c r="JA1011" s="9"/>
      <c r="JB1011" s="9"/>
      <c r="JC1011" s="38"/>
      <c r="JD1011" s="38"/>
      <c r="JE1011" s="38"/>
      <c r="JF1011" s="38"/>
      <c r="JG1011" s="38"/>
      <c r="JH1011" s="38"/>
      <c r="JI1011" s="68"/>
      <c r="JJ1011" s="68"/>
      <c r="JK1011" s="68"/>
      <c r="JL1011" s="68"/>
      <c r="JM1011" s="68"/>
      <c r="JN1011" s="68"/>
      <c r="JO1011" s="68"/>
      <c r="JP1011" s="68"/>
      <c r="JQ1011" s="68"/>
      <c r="JR1011" s="68"/>
      <c r="JS1011" s="68"/>
      <c r="JT1011" s="68"/>
      <c r="JU1011" s="68"/>
      <c r="JV1011" s="68"/>
      <c r="JW1011" s="38"/>
      <c r="JX1011" s="38"/>
      <c r="JY1011" s="38"/>
      <c r="KW1011" s="9"/>
      <c r="KX1011" s="9"/>
      <c r="KY1011" s="9"/>
      <c r="KZ1011" s="38"/>
      <c r="LA1011" s="38"/>
      <c r="LB1011" s="38"/>
      <c r="LC1011" s="38"/>
      <c r="LD1011" s="38"/>
      <c r="LE1011" s="68"/>
      <c r="LF1011" s="68"/>
      <c r="LG1011" s="68"/>
      <c r="LH1011" s="68"/>
      <c r="LI1011" s="68"/>
      <c r="LJ1011" s="68"/>
      <c r="LK1011" s="68"/>
      <c r="LL1011" s="68"/>
      <c r="LM1011" s="68"/>
      <c r="LN1011" s="68"/>
      <c r="LO1011" s="68"/>
      <c r="LP1011" s="68"/>
      <c r="LQ1011" s="68"/>
      <c r="LR1011" s="38"/>
      <c r="LS1011" s="38"/>
      <c r="LT1011" s="38"/>
      <c r="LU1011" s="9"/>
      <c r="LV1011" s="9"/>
      <c r="LW1011" s="9"/>
      <c r="LX1011" s="38"/>
      <c r="LY1011" s="38"/>
      <c r="LZ1011" s="38"/>
      <c r="MA1011" s="38"/>
      <c r="MB1011" s="68"/>
      <c r="MC1011" s="68"/>
      <c r="MD1011" s="68"/>
      <c r="ME1011" s="68"/>
      <c r="MF1011" s="68"/>
      <c r="MG1011" s="68"/>
      <c r="MH1011" s="68"/>
      <c r="MI1011" s="68"/>
      <c r="MJ1011" s="68"/>
      <c r="MK1011" s="68"/>
      <c r="ML1011" s="68"/>
      <c r="MM1011" s="68"/>
      <c r="MN1011" s="38"/>
      <c r="MO1011" s="38"/>
      <c r="MP1011" s="38"/>
      <c r="MQ1011" s="38"/>
      <c r="MR1011" s="38"/>
      <c r="MS1011" s="9"/>
      <c r="MT1011" s="9"/>
      <c r="MU1011" s="38"/>
      <c r="MV1011" s="38"/>
      <c r="MW1011" s="38"/>
      <c r="MX1011" s="38"/>
      <c r="MY1011" s="38"/>
      <c r="MZ1011" s="68"/>
      <c r="NA1011" s="68"/>
      <c r="NB1011" s="68"/>
      <c r="NC1011" s="68"/>
      <c r="ND1011" s="68"/>
      <c r="NE1011" s="68"/>
      <c r="NF1011" s="68"/>
      <c r="NG1011" s="68"/>
      <c r="NH1011" s="68"/>
      <c r="NI1011" s="68"/>
      <c r="NJ1011" s="68"/>
      <c r="NK1011" s="68"/>
      <c r="NL1011" s="68"/>
      <c r="NM1011" s="38"/>
      <c r="NN1011" s="38"/>
      <c r="NO1011" s="38"/>
      <c r="NP1011" s="9"/>
      <c r="NQ1011" s="9"/>
      <c r="NR1011" s="9"/>
      <c r="NS1011" s="38"/>
      <c r="NT1011" s="38"/>
      <c r="NU1011" s="38"/>
      <c r="NV1011" s="38"/>
      <c r="NW1011" s="38"/>
      <c r="NX1011" s="38"/>
      <c r="NY1011" s="68"/>
      <c r="NZ1011" s="68"/>
      <c r="OA1011" s="68"/>
      <c r="OB1011" s="68"/>
      <c r="OC1011" s="68"/>
      <c r="OD1011" s="68"/>
      <c r="OE1011" s="68"/>
      <c r="OF1011" s="68"/>
      <c r="OG1011" s="68"/>
      <c r="OH1011" s="68"/>
      <c r="OI1011" s="68"/>
      <c r="OJ1011" s="68"/>
      <c r="OK1011" s="68"/>
      <c r="OL1011" s="38"/>
      <c r="OM1011" s="38"/>
      <c r="ON1011" s="38"/>
      <c r="OO1011" s="9"/>
      <c r="OP1011" s="9"/>
      <c r="OQ1011" s="9"/>
      <c r="OR1011" s="38"/>
      <c r="OS1011" s="38"/>
      <c r="OT1011" s="38"/>
      <c r="OU1011" s="38"/>
      <c r="OV1011" s="68"/>
      <c r="OW1011" s="68"/>
      <c r="OX1011" s="68"/>
      <c r="OY1011" s="68"/>
      <c r="OZ1011" s="68"/>
      <c r="PA1011" s="68"/>
      <c r="PB1011" s="68"/>
      <c r="PC1011" s="68"/>
      <c r="PD1011" s="68"/>
      <c r="PE1011" s="68"/>
      <c r="PF1011" s="68"/>
      <c r="PG1011" s="68"/>
      <c r="PH1011" s="38"/>
      <c r="PI1011" s="38"/>
      <c r="PJ1011" s="38"/>
      <c r="PK1011" s="38"/>
      <c r="PL1011" s="9"/>
      <c r="PM1011" s="9"/>
      <c r="PN1011" s="9"/>
      <c r="PO1011" s="38"/>
      <c r="PP1011" s="38"/>
      <c r="PQ1011" s="38"/>
      <c r="PR1011" s="38"/>
      <c r="PS1011" s="38"/>
      <c r="PT1011" s="68"/>
      <c r="PU1011" s="68"/>
      <c r="PV1011" s="68"/>
      <c r="PW1011" s="68"/>
      <c r="PX1011" s="68"/>
      <c r="PY1011" s="68"/>
      <c r="PZ1011" s="68"/>
      <c r="QA1011" s="68"/>
      <c r="QB1011" s="68"/>
      <c r="QC1011" s="68"/>
      <c r="QD1011" s="68"/>
      <c r="QE1011" s="68"/>
      <c r="QF1011" s="68"/>
      <c r="QG1011" s="38"/>
      <c r="QH1011" s="38"/>
      <c r="QI1011" s="38"/>
      <c r="QJ1011" s="38"/>
      <c r="QK1011" s="9"/>
      <c r="QL1011" s="9"/>
      <c r="QM1011" s="9"/>
      <c r="QN1011" s="38"/>
      <c r="QO1011" s="38"/>
      <c r="QP1011" s="38"/>
      <c r="QQ1011" s="38"/>
      <c r="QR1011" s="38"/>
      <c r="QS1011" s="38"/>
      <c r="QT1011" s="68"/>
      <c r="QU1011" s="68"/>
      <c r="QV1011" s="68"/>
      <c r="QW1011" s="68"/>
      <c r="QX1011" s="68"/>
      <c r="QY1011" s="68"/>
      <c r="QZ1011" s="68"/>
      <c r="RA1011" s="68"/>
      <c r="RB1011" s="68"/>
      <c r="RC1011" s="68"/>
      <c r="RD1011" s="68"/>
      <c r="RE1011" s="68"/>
      <c r="RF1011" s="68"/>
      <c r="RG1011" s="68"/>
      <c r="RH1011" s="68"/>
      <c r="RI1011" s="38"/>
      <c r="RJ1011" s="38"/>
      <c r="RK1011" s="38"/>
      <c r="RL1011" s="38"/>
      <c r="RM1011" s="9"/>
      <c r="RN1011" s="9"/>
      <c r="RO1011" s="9"/>
      <c r="RP1011" s="38"/>
      <c r="RQ1011" s="38"/>
      <c r="RR1011" s="38"/>
      <c r="RS1011" s="38"/>
      <c r="RT1011" s="68"/>
      <c r="RU1011" s="68"/>
      <c r="RV1011" s="68"/>
      <c r="RW1011" s="68"/>
      <c r="RX1011" s="68"/>
      <c r="RY1011" s="68"/>
      <c r="RZ1011" s="68"/>
      <c r="SA1011" s="68"/>
      <c r="SB1011" s="68"/>
      <c r="SC1011" s="68"/>
      <c r="SD1011" s="68"/>
      <c r="SE1011" s="68"/>
      <c r="SF1011" s="38"/>
      <c r="SG1011" s="38"/>
      <c r="SH1011" s="38"/>
      <c r="SI1011" s="9"/>
      <c r="SJ1011" s="9"/>
      <c r="SK1011" s="9"/>
      <c r="SL1011" s="38"/>
      <c r="SM1011" s="38"/>
      <c r="SN1011" s="38"/>
      <c r="SO1011" s="38"/>
      <c r="SP1011" s="68"/>
      <c r="SQ1011" s="68"/>
      <c r="SR1011" s="68"/>
      <c r="SS1011" s="68"/>
      <c r="ST1011" s="68"/>
      <c r="SU1011" s="68"/>
      <c r="SV1011" s="68"/>
      <c r="SW1011" s="68"/>
      <c r="SX1011" s="68"/>
      <c r="SY1011" s="68"/>
      <c r="SZ1011" s="68"/>
      <c r="TA1011" s="68"/>
      <c r="TB1011" s="38"/>
      <c r="TC1011" s="38"/>
      <c r="TD1011" s="38"/>
      <c r="TE1011" s="9"/>
      <c r="TF1011" s="9"/>
      <c r="TG1011" s="9"/>
      <c r="TN1011" s="68"/>
      <c r="TO1011" s="68"/>
      <c r="TP1011" s="68"/>
      <c r="TQ1011" s="68"/>
      <c r="TR1011" s="68"/>
      <c r="TS1011" s="68"/>
      <c r="TT1011" s="68"/>
      <c r="TU1011" s="68"/>
      <c r="TV1011" s="68"/>
      <c r="TW1011" s="68"/>
      <c r="TX1011" s="68"/>
      <c r="TY1011" s="68"/>
      <c r="TZ1011" s="68"/>
      <c r="UA1011" s="68"/>
      <c r="UK1011" s="68"/>
      <c r="UL1011" s="68"/>
      <c r="UM1011" s="68"/>
      <c r="UN1011" s="68"/>
      <c r="UO1011" s="68"/>
      <c r="UP1011" s="68"/>
      <c r="UQ1011" s="68"/>
      <c r="UR1011" s="68"/>
      <c r="US1011" s="68"/>
      <c r="UT1011" s="68"/>
      <c r="UU1011" s="68"/>
      <c r="UV1011" s="68"/>
      <c r="VO1011" s="109"/>
      <c r="VT1011" s="108"/>
      <c r="WX1011" s="108"/>
      <c r="WZ1011" s="108"/>
      <c r="XA1011" s="108"/>
      <c r="XB1011" s="108"/>
      <c r="XC1011" s="108"/>
      <c r="XD1011" s="108"/>
      <c r="XE1011" s="108"/>
      <c r="XF1011" s="108"/>
      <c r="XG1011" s="108"/>
      <c r="XH1011" s="108"/>
      <c r="XI1011" s="108"/>
      <c r="XJ1011" s="108"/>
      <c r="XK1011"/>
      <c r="XV1011"/>
      <c r="YI1011" s="3" t="s">
        <v>1534</v>
      </c>
      <c r="YJ1011" s="3" t="s">
        <v>1595</v>
      </c>
    </row>
    <row r="1012" spans="6:677" ht="33" hidden="1" customHeight="1" x14ac:dyDescent="0.2">
      <c r="F1012" s="4" t="s">
        <v>1619</v>
      </c>
      <c r="J1012" s="83"/>
      <c r="M1012" s="3" t="s">
        <v>1557</v>
      </c>
      <c r="AG1012" s="17"/>
      <c r="AL1012"/>
      <c r="AO1012"/>
      <c r="AP1012"/>
      <c r="AQ1012"/>
      <c r="BI1012" s="9"/>
      <c r="BJ1012" s="9"/>
      <c r="BK1012" s="9"/>
      <c r="BL1012" s="9"/>
      <c r="BM1012" s="9"/>
      <c r="BN1012" s="9"/>
      <c r="BO1012" s="9"/>
      <c r="BP1012" s="9"/>
      <c r="BQ1012" s="9"/>
      <c r="BS1012" s="227" t="str">
        <f t="shared" si="35"/>
        <v xml:space="preserve">                </v>
      </c>
      <c r="BT1012" s="9"/>
      <c r="BU1012" s="9"/>
      <c r="BV1012" s="9"/>
      <c r="BW1012" s="9"/>
      <c r="BX1012" s="9"/>
      <c r="BY1012" s="9"/>
      <c r="BZ1012" s="9"/>
      <c r="CA1012" s="9"/>
      <c r="CB1012" s="9"/>
      <c r="CC1012" s="9"/>
      <c r="CD1012" s="9"/>
      <c r="CE1012" s="9"/>
      <c r="CF1012" s="9"/>
      <c r="CJ1012" s="83"/>
      <c r="CK1012" s="9"/>
      <c r="CL1012" s="9"/>
      <c r="CM1012" s="9"/>
      <c r="CN1012" s="9"/>
      <c r="CO1012" s="9"/>
      <c r="CP1012" s="9"/>
      <c r="CQ1012" s="9"/>
      <c r="CR1012" s="9"/>
      <c r="CS1012" s="9"/>
      <c r="CT1012" s="9"/>
      <c r="CU1012" s="9"/>
      <c r="CV1012" s="9"/>
      <c r="CW1012" s="9"/>
      <c r="CX1012" s="68"/>
      <c r="CY1012" s="68"/>
      <c r="CZ1012" s="68"/>
      <c r="DA1012" s="68"/>
      <c r="DB1012" s="68"/>
      <c r="DC1012" s="68"/>
      <c r="DD1012" s="9"/>
      <c r="DE1012" s="9"/>
      <c r="DF1012" s="9"/>
      <c r="DG1012" s="38"/>
      <c r="DH1012" s="38"/>
      <c r="DI1012" s="38"/>
      <c r="DJ1012" s="38"/>
      <c r="DK1012" s="38"/>
      <c r="DL1012" s="38"/>
      <c r="DM1012" s="68"/>
      <c r="DN1012" s="68"/>
      <c r="DO1012" s="68"/>
      <c r="DP1012" s="68"/>
      <c r="DQ1012" s="68"/>
      <c r="DR1012" s="68"/>
      <c r="DS1012" s="68"/>
      <c r="DT1012" s="68"/>
      <c r="DU1012" s="68"/>
      <c r="DV1012" s="68"/>
      <c r="DW1012" s="68"/>
      <c r="DX1012" s="68"/>
      <c r="DY1012" s="68"/>
      <c r="DZ1012" s="68"/>
      <c r="EA1012" s="38"/>
      <c r="EB1012" s="38"/>
      <c r="EC1012" s="38"/>
      <c r="ED1012" s="38"/>
      <c r="EE1012" s="38"/>
      <c r="EG1012" s="38"/>
      <c r="EH1012" s="38"/>
      <c r="EI1012" s="38"/>
      <c r="EJ1012" s="9"/>
      <c r="EK1012" s="9"/>
      <c r="EL1012" s="9"/>
      <c r="EM1012" s="38"/>
      <c r="EN1012" s="38"/>
      <c r="EO1012" s="38"/>
      <c r="EP1012" s="38"/>
      <c r="EQ1012" s="38"/>
      <c r="ER1012" s="38"/>
      <c r="ES1012" s="68"/>
      <c r="ET1012" s="68"/>
      <c r="EU1012" s="68"/>
      <c r="EV1012" s="68"/>
      <c r="EW1012" s="68"/>
      <c r="EX1012" s="68"/>
      <c r="EY1012" s="68"/>
      <c r="EZ1012" s="68"/>
      <c r="FA1012" s="68"/>
      <c r="FB1012" s="68"/>
      <c r="FC1012" s="68"/>
      <c r="FD1012" s="68"/>
      <c r="FE1012" s="68"/>
      <c r="FF1012" s="68"/>
      <c r="FG1012" s="38"/>
      <c r="FH1012" s="38"/>
      <c r="FI1012" s="38"/>
      <c r="FJ1012" s="38"/>
      <c r="FL1012" s="38"/>
      <c r="FM1012" s="38"/>
      <c r="FN1012" s="38"/>
      <c r="FO1012" s="9"/>
      <c r="FP1012" s="9"/>
      <c r="FQ1012" s="9"/>
      <c r="FR1012" s="9"/>
      <c r="FS1012" s="38"/>
      <c r="FT1012" s="38"/>
      <c r="FU1012" s="38"/>
      <c r="FV1012" s="38"/>
      <c r="FW1012" s="38"/>
      <c r="FX1012" s="38"/>
      <c r="FY1012" s="68"/>
      <c r="FZ1012" s="68"/>
      <c r="GA1012" s="68"/>
      <c r="GB1012" s="68"/>
      <c r="GC1012" s="68"/>
      <c r="GD1012" s="68"/>
      <c r="GE1012" s="68"/>
      <c r="GF1012" s="68"/>
      <c r="GG1012" s="68"/>
      <c r="GH1012" s="68"/>
      <c r="GI1012" s="68"/>
      <c r="GJ1012" s="68"/>
      <c r="GK1012" s="68"/>
      <c r="GL1012" s="68"/>
      <c r="GM1012" s="38"/>
      <c r="GN1012" s="38"/>
      <c r="GO1012" s="38"/>
      <c r="GP1012" s="2"/>
      <c r="GR1012" s="38"/>
      <c r="GS1012" s="38"/>
      <c r="GT1012" s="38"/>
      <c r="GU1012" s="38"/>
      <c r="GV1012" s="38"/>
      <c r="GW1012" s="38"/>
      <c r="GX1012" s="38"/>
      <c r="GY1012" s="38"/>
      <c r="GZ1012" s="38"/>
      <c r="HA1012" s="38"/>
      <c r="HB1012" s="38"/>
      <c r="HC1012" s="38"/>
      <c r="HD1012" s="38"/>
      <c r="HE1012" s="38"/>
      <c r="HF1012" s="38"/>
      <c r="HG1012" s="38"/>
      <c r="HH1012" s="38"/>
      <c r="HI1012" s="38"/>
      <c r="HJ1012" s="38"/>
      <c r="HK1012" s="38"/>
      <c r="HL1012" s="38"/>
      <c r="HM1012" s="38"/>
      <c r="HN1012" s="38"/>
      <c r="HP1012" s="38"/>
      <c r="HQ1012" s="38"/>
      <c r="HR1012" s="38"/>
      <c r="HS1012" s="38"/>
      <c r="HT1012" s="38"/>
      <c r="HU1012" s="38"/>
      <c r="HV1012" s="38"/>
      <c r="HW1012" s="38"/>
      <c r="HX1012" s="38"/>
      <c r="HY1012" s="38"/>
      <c r="HZ1012" s="9"/>
      <c r="IA1012" s="9"/>
      <c r="IB1012" s="9"/>
      <c r="IC1012" s="38"/>
      <c r="ID1012" s="38"/>
      <c r="IE1012" s="38"/>
      <c r="IF1012" s="38"/>
      <c r="IG1012" s="38"/>
      <c r="IH1012" s="38"/>
      <c r="II1012" s="68"/>
      <c r="IJ1012" s="68"/>
      <c r="IK1012" s="68"/>
      <c r="IL1012" s="68"/>
      <c r="IM1012" s="68"/>
      <c r="IN1012" s="68"/>
      <c r="IO1012" s="68"/>
      <c r="IP1012" s="68"/>
      <c r="IQ1012" s="68"/>
      <c r="IR1012" s="68"/>
      <c r="IS1012" s="68"/>
      <c r="IT1012" s="68"/>
      <c r="IU1012" s="68"/>
      <c r="IV1012" s="68"/>
      <c r="IW1012" s="38"/>
      <c r="IX1012" s="38"/>
      <c r="IY1012" s="38"/>
      <c r="IZ1012" s="9"/>
      <c r="JA1012" s="9"/>
      <c r="JB1012" s="9"/>
      <c r="JC1012" s="38"/>
      <c r="JD1012" s="38"/>
      <c r="JE1012" s="38"/>
      <c r="JF1012" s="38"/>
      <c r="JG1012" s="38"/>
      <c r="JH1012" s="38"/>
      <c r="JI1012" s="68"/>
      <c r="JJ1012" s="68"/>
      <c r="JK1012" s="68"/>
      <c r="JL1012" s="68"/>
      <c r="JM1012" s="68"/>
      <c r="JN1012" s="68"/>
      <c r="JO1012" s="68"/>
      <c r="JP1012" s="68"/>
      <c r="JQ1012" s="68"/>
      <c r="JR1012" s="68"/>
      <c r="JS1012" s="68"/>
      <c r="JT1012" s="68"/>
      <c r="JU1012" s="68"/>
      <c r="JV1012" s="68"/>
      <c r="JW1012" s="38"/>
      <c r="JX1012" s="38"/>
      <c r="JY1012" s="38"/>
      <c r="KW1012" s="9"/>
      <c r="KX1012" s="9"/>
      <c r="KY1012" s="9"/>
      <c r="KZ1012" s="38"/>
      <c r="LA1012" s="38"/>
      <c r="LB1012" s="38"/>
      <c r="LC1012" s="38"/>
      <c r="LD1012" s="38"/>
      <c r="LE1012" s="68"/>
      <c r="LF1012" s="68"/>
      <c r="LG1012" s="68"/>
      <c r="LH1012" s="68"/>
      <c r="LI1012" s="68"/>
      <c r="LJ1012" s="68"/>
      <c r="LK1012" s="68"/>
      <c r="LL1012" s="68"/>
      <c r="LM1012" s="68"/>
      <c r="LN1012" s="68"/>
      <c r="LO1012" s="68"/>
      <c r="LP1012" s="68"/>
      <c r="LQ1012" s="68"/>
      <c r="LR1012" s="38"/>
      <c r="LS1012" s="38"/>
      <c r="LT1012" s="38"/>
      <c r="LU1012" s="9"/>
      <c r="LV1012" s="9"/>
      <c r="LW1012" s="9"/>
      <c r="LX1012" s="38"/>
      <c r="LY1012" s="38"/>
      <c r="LZ1012" s="38"/>
      <c r="MA1012" s="38"/>
      <c r="MB1012" s="68"/>
      <c r="MC1012" s="68"/>
      <c r="MD1012" s="68"/>
      <c r="ME1012" s="68"/>
      <c r="MF1012" s="68"/>
      <c r="MG1012" s="68"/>
      <c r="MH1012" s="68"/>
      <c r="MI1012" s="68"/>
      <c r="MJ1012" s="68"/>
      <c r="MK1012" s="68"/>
      <c r="ML1012" s="68"/>
      <c r="MM1012" s="68"/>
      <c r="MN1012" s="38"/>
      <c r="MO1012" s="38"/>
      <c r="MP1012" s="38"/>
      <c r="MQ1012" s="38"/>
      <c r="MR1012" s="38"/>
      <c r="MS1012" s="9"/>
      <c r="MT1012" s="9"/>
      <c r="MU1012" s="38"/>
      <c r="MV1012" s="38"/>
      <c r="MW1012" s="38"/>
      <c r="MX1012" s="38"/>
      <c r="MY1012" s="38"/>
      <c r="MZ1012" s="68"/>
      <c r="NA1012" s="68"/>
      <c r="NB1012" s="68"/>
      <c r="NC1012" s="68"/>
      <c r="ND1012" s="68"/>
      <c r="NE1012" s="68"/>
      <c r="NF1012" s="68"/>
      <c r="NG1012" s="68"/>
      <c r="NH1012" s="68"/>
      <c r="NI1012" s="68"/>
      <c r="NJ1012" s="68"/>
      <c r="NK1012" s="68"/>
      <c r="NL1012" s="68"/>
      <c r="NM1012" s="38"/>
      <c r="NN1012" s="38"/>
      <c r="NO1012" s="38"/>
      <c r="NP1012" s="9"/>
      <c r="NQ1012" s="9"/>
      <c r="NR1012" s="9"/>
      <c r="NS1012" s="38"/>
      <c r="NT1012" s="38"/>
      <c r="NU1012" s="38"/>
      <c r="NV1012" s="38"/>
      <c r="NW1012" s="38"/>
      <c r="NX1012" s="38"/>
      <c r="NY1012" s="68"/>
      <c r="NZ1012" s="68"/>
      <c r="OA1012" s="68"/>
      <c r="OB1012" s="68"/>
      <c r="OC1012" s="68"/>
      <c r="OD1012" s="68"/>
      <c r="OE1012" s="68"/>
      <c r="OF1012" s="68"/>
      <c r="OG1012" s="68"/>
      <c r="OH1012" s="68"/>
      <c r="OI1012" s="68"/>
      <c r="OJ1012" s="68"/>
      <c r="OK1012" s="68"/>
      <c r="OL1012" s="38"/>
      <c r="OM1012" s="38"/>
      <c r="ON1012" s="38"/>
      <c r="OO1012" s="9"/>
      <c r="OP1012" s="9"/>
      <c r="OQ1012" s="9"/>
      <c r="OR1012" s="38"/>
      <c r="OS1012" s="38"/>
      <c r="OT1012" s="38"/>
      <c r="OU1012" s="38"/>
      <c r="OV1012" s="68"/>
      <c r="OW1012" s="68"/>
      <c r="OX1012" s="68"/>
      <c r="OY1012" s="68"/>
      <c r="OZ1012" s="68"/>
      <c r="PA1012" s="68"/>
      <c r="PB1012" s="68"/>
      <c r="PC1012" s="68"/>
      <c r="PD1012" s="68"/>
      <c r="PE1012" s="68"/>
      <c r="PF1012" s="68"/>
      <c r="PG1012" s="68"/>
      <c r="PH1012" s="38"/>
      <c r="PI1012" s="38"/>
      <c r="PJ1012" s="38"/>
      <c r="PK1012" s="38"/>
      <c r="PL1012" s="9"/>
      <c r="PM1012" s="9"/>
      <c r="PN1012" s="9"/>
      <c r="PO1012" s="38"/>
      <c r="PP1012" s="38"/>
      <c r="PQ1012" s="38"/>
      <c r="PR1012" s="38"/>
      <c r="PS1012" s="38"/>
      <c r="PT1012" s="68"/>
      <c r="PU1012" s="68"/>
      <c r="PV1012" s="68"/>
      <c r="PW1012" s="68"/>
      <c r="PX1012" s="68"/>
      <c r="PY1012" s="68"/>
      <c r="PZ1012" s="68"/>
      <c r="QA1012" s="68"/>
      <c r="QB1012" s="68"/>
      <c r="QC1012" s="68"/>
      <c r="QD1012" s="68"/>
      <c r="QE1012" s="68"/>
      <c r="QF1012" s="68"/>
      <c r="QG1012" s="38"/>
      <c r="QH1012" s="38"/>
      <c r="QI1012" s="38"/>
      <c r="QJ1012" s="38"/>
      <c r="QK1012" s="9"/>
      <c r="QL1012" s="9"/>
      <c r="QM1012" s="9"/>
      <c r="QN1012" s="38"/>
      <c r="QO1012" s="38"/>
      <c r="QP1012" s="38"/>
      <c r="QQ1012" s="38"/>
      <c r="QR1012" s="38"/>
      <c r="QS1012" s="38"/>
      <c r="QT1012" s="68"/>
      <c r="QU1012" s="68"/>
      <c r="QV1012" s="68"/>
      <c r="QW1012" s="68"/>
      <c r="QX1012" s="68"/>
      <c r="QY1012" s="68"/>
      <c r="QZ1012" s="68"/>
      <c r="RA1012" s="68"/>
      <c r="RB1012" s="68"/>
      <c r="RC1012" s="68"/>
      <c r="RD1012" s="68"/>
      <c r="RE1012" s="68"/>
      <c r="RF1012" s="68"/>
      <c r="RG1012" s="68"/>
      <c r="RH1012" s="68"/>
      <c r="RI1012" s="38"/>
      <c r="RJ1012" s="38"/>
      <c r="RK1012" s="38"/>
      <c r="RL1012" s="38"/>
      <c r="RM1012" s="9"/>
      <c r="RN1012" s="9"/>
      <c r="RO1012" s="9"/>
      <c r="RP1012" s="38"/>
      <c r="RQ1012" s="38"/>
      <c r="RR1012" s="38"/>
      <c r="RS1012" s="38"/>
      <c r="RT1012" s="68"/>
      <c r="RU1012" s="68"/>
      <c r="RV1012" s="68"/>
      <c r="RW1012" s="68"/>
      <c r="RX1012" s="68"/>
      <c r="RY1012" s="68"/>
      <c r="RZ1012" s="68"/>
      <c r="SA1012" s="68"/>
      <c r="SB1012" s="68"/>
      <c r="SC1012" s="68"/>
      <c r="SD1012" s="68"/>
      <c r="SE1012" s="68"/>
      <c r="SF1012" s="38"/>
      <c r="SG1012" s="38"/>
      <c r="SH1012" s="38"/>
      <c r="SI1012" s="9"/>
      <c r="SJ1012" s="9"/>
      <c r="SK1012" s="9"/>
      <c r="SL1012" s="38"/>
      <c r="SM1012" s="38"/>
      <c r="SN1012" s="38"/>
      <c r="SO1012" s="38"/>
      <c r="SP1012" s="68"/>
      <c r="SQ1012" s="68"/>
      <c r="SR1012" s="68"/>
      <c r="SS1012" s="68"/>
      <c r="ST1012" s="68"/>
      <c r="SU1012" s="68"/>
      <c r="SV1012" s="68"/>
      <c r="SW1012" s="68"/>
      <c r="SX1012" s="68"/>
      <c r="SY1012" s="68"/>
      <c r="SZ1012" s="68"/>
      <c r="TA1012" s="68"/>
      <c r="TB1012" s="38"/>
      <c r="TC1012" s="38"/>
      <c r="TD1012" s="38"/>
      <c r="TE1012" s="9"/>
      <c r="TF1012" s="9"/>
      <c r="TG1012" s="9"/>
      <c r="TN1012" s="68"/>
      <c r="TO1012" s="68"/>
      <c r="TP1012" s="68"/>
      <c r="TQ1012" s="68"/>
      <c r="TR1012" s="68"/>
      <c r="TS1012" s="68"/>
      <c r="TT1012" s="68"/>
      <c r="TU1012" s="68"/>
      <c r="TV1012" s="68"/>
      <c r="TW1012" s="68"/>
      <c r="TX1012" s="68"/>
      <c r="TY1012" s="68"/>
      <c r="TZ1012" s="68"/>
      <c r="UA1012" s="68"/>
      <c r="UK1012" s="68"/>
      <c r="UL1012" s="68"/>
      <c r="UM1012" s="68"/>
      <c r="UN1012" s="68"/>
      <c r="UO1012" s="68"/>
      <c r="UP1012" s="68"/>
      <c r="UQ1012" s="68"/>
      <c r="UR1012" s="68"/>
      <c r="US1012" s="68"/>
      <c r="UT1012" s="68"/>
      <c r="UU1012" s="68"/>
      <c r="UV1012" s="68"/>
      <c r="VO1012" s="109"/>
      <c r="VQ1012" s="3" t="s">
        <v>1557</v>
      </c>
      <c r="VR1012" s="3" t="s">
        <v>1557</v>
      </c>
      <c r="VT1012" s="108"/>
      <c r="WX1012" s="108"/>
      <c r="WZ1012" s="108"/>
      <c r="XA1012" s="108"/>
      <c r="XB1012" s="108"/>
      <c r="XC1012" s="108"/>
      <c r="XD1012" s="108"/>
      <c r="XE1012" s="108"/>
      <c r="XF1012" s="108"/>
      <c r="XG1012" s="108"/>
      <c r="XH1012" s="108"/>
      <c r="XI1012" s="108"/>
      <c r="XJ1012" s="108"/>
      <c r="XK1012"/>
      <c r="XV1012"/>
      <c r="XW1012" s="6" t="s">
        <v>1559</v>
      </c>
      <c r="YI1012" s="3" t="s">
        <v>1534</v>
      </c>
      <c r="YJ1012" s="3" t="s">
        <v>1558</v>
      </c>
      <c r="YQ1012" s="3" t="s">
        <v>3899</v>
      </c>
      <c r="YR1012" s="3" t="s">
        <v>3901</v>
      </c>
      <c r="YU1012" s="3" t="s">
        <v>4094</v>
      </c>
    </row>
    <row r="1013" spans="6:677" ht="33" hidden="1" customHeight="1" x14ac:dyDescent="0.2">
      <c r="F1013" s="4" t="s">
        <v>3147</v>
      </c>
      <c r="J1013" s="83"/>
      <c r="M1013" s="3" t="s">
        <v>3146</v>
      </c>
      <c r="AL1013"/>
      <c r="AO1013"/>
      <c r="AP1013"/>
      <c r="AQ1013"/>
      <c r="BI1013" s="9"/>
      <c r="BJ1013" s="9"/>
      <c r="BK1013" s="9"/>
      <c r="BL1013" s="9"/>
      <c r="BM1013" s="9"/>
      <c r="BN1013" s="9"/>
      <c r="BO1013" s="9"/>
      <c r="BP1013" s="9"/>
      <c r="BQ1013" s="9"/>
      <c r="BS1013" s="227" t="str">
        <f t="shared" si="35"/>
        <v xml:space="preserve">                </v>
      </c>
      <c r="CE1013" s="9"/>
      <c r="CF1013" s="9"/>
      <c r="CJ1013" s="83"/>
      <c r="CK1013" s="9"/>
      <c r="CL1013" s="9"/>
      <c r="CM1013" s="9"/>
      <c r="CN1013" s="9"/>
      <c r="CO1013" s="9"/>
      <c r="CP1013" s="9"/>
      <c r="CQ1013" s="9"/>
      <c r="CR1013" s="9"/>
      <c r="CS1013" s="9"/>
      <c r="CT1013" s="9"/>
      <c r="CU1013" s="9"/>
      <c r="CV1013" s="9"/>
      <c r="CW1013" s="9"/>
      <c r="CX1013" s="68"/>
      <c r="CY1013" s="68"/>
      <c r="CZ1013" s="68"/>
      <c r="DA1013" s="68"/>
      <c r="DB1013" s="68"/>
      <c r="DC1013" s="68"/>
      <c r="DD1013" s="9"/>
      <c r="DE1013" s="9"/>
      <c r="DF1013" s="9"/>
      <c r="GP1013" s="2"/>
      <c r="VO1013" s="109"/>
      <c r="VQ1013" s="3" t="s">
        <v>3146</v>
      </c>
      <c r="VR1013" s="3" t="s">
        <v>3146</v>
      </c>
      <c r="VT1013" s="108"/>
      <c r="WX1013" s="108"/>
      <c r="WZ1013" s="108"/>
      <c r="XA1013" s="108"/>
      <c r="XB1013" s="108"/>
      <c r="XC1013" s="108"/>
      <c r="XD1013" s="108"/>
      <c r="XE1013" s="108"/>
      <c r="XF1013" s="108"/>
      <c r="XG1013" s="108"/>
      <c r="XH1013" s="108"/>
      <c r="XI1013" s="108"/>
      <c r="XJ1013" s="108"/>
      <c r="XK1013"/>
      <c r="XV1013"/>
      <c r="YJ1013" s="3" t="s">
        <v>3146</v>
      </c>
    </row>
    <row r="1014" spans="6:677" ht="33" hidden="1" customHeight="1" x14ac:dyDescent="0.2">
      <c r="F1014" s="4" t="s">
        <v>2017</v>
      </c>
      <c r="J1014" s="83"/>
      <c r="AB1014" s="6" t="s">
        <v>1997</v>
      </c>
      <c r="AL1014" s="4"/>
      <c r="AO1014" s="112"/>
      <c r="AP1014" s="112"/>
      <c r="AQ1014" s="112"/>
      <c r="BI1014" s="9"/>
      <c r="BJ1014" s="9"/>
      <c r="BK1014" s="9"/>
      <c r="BL1014" s="9"/>
      <c r="BM1014" s="9"/>
      <c r="BN1014" s="9"/>
      <c r="BO1014" s="9"/>
      <c r="BP1014" s="9"/>
      <c r="BQ1014" s="9"/>
      <c r="BS1014" s="227" t="str">
        <f t="shared" si="35"/>
        <v xml:space="preserve">                </v>
      </c>
      <c r="BT1014" s="9"/>
      <c r="BU1014" s="9"/>
      <c r="BV1014" s="9"/>
      <c r="BW1014" s="9"/>
      <c r="BX1014" s="9"/>
      <c r="BY1014" s="9"/>
      <c r="BZ1014" s="9"/>
      <c r="CA1014" s="9"/>
      <c r="CB1014" s="9"/>
      <c r="CC1014" s="9"/>
      <c r="CD1014" s="9"/>
      <c r="CE1014" s="9"/>
      <c r="CF1014" s="9"/>
      <c r="CJ1014" s="83"/>
      <c r="CK1014" s="9"/>
      <c r="CL1014" s="9"/>
      <c r="CM1014" s="9"/>
      <c r="CN1014" s="9"/>
      <c r="CO1014" s="9"/>
      <c r="CP1014" s="9"/>
      <c r="CQ1014" s="9"/>
      <c r="CR1014" s="9"/>
      <c r="CS1014" s="9"/>
      <c r="CT1014" s="9"/>
      <c r="CU1014" s="9"/>
      <c r="CV1014" s="9"/>
      <c r="CW1014" s="9"/>
      <c r="CX1014" s="68"/>
      <c r="CY1014" s="68"/>
      <c r="CZ1014" s="68"/>
      <c r="DA1014" s="68"/>
      <c r="DB1014" s="68"/>
      <c r="DC1014" s="68"/>
      <c r="DD1014" s="9"/>
      <c r="DE1014" s="9"/>
      <c r="DF1014" s="9"/>
      <c r="DG1014" s="38"/>
      <c r="DH1014" s="38"/>
      <c r="DI1014" s="38"/>
      <c r="DJ1014" s="38"/>
      <c r="DK1014" s="38"/>
      <c r="DL1014" s="38"/>
      <c r="DM1014" s="68"/>
      <c r="DN1014" s="68"/>
      <c r="DO1014" s="68"/>
      <c r="DP1014" s="68"/>
      <c r="DQ1014" s="68"/>
      <c r="DR1014" s="68"/>
      <c r="DS1014" s="68"/>
      <c r="DT1014" s="68"/>
      <c r="DU1014" s="68"/>
      <c r="DV1014" s="68"/>
      <c r="DW1014" s="68"/>
      <c r="DX1014" s="68"/>
      <c r="DY1014" s="68"/>
      <c r="DZ1014" s="68"/>
      <c r="EA1014" s="38"/>
      <c r="EB1014" s="38"/>
      <c r="EC1014" s="38"/>
      <c r="ED1014" s="38"/>
      <c r="EE1014" s="38"/>
      <c r="EG1014" s="38"/>
      <c r="EH1014" s="38"/>
      <c r="EI1014" s="38"/>
      <c r="EJ1014" s="9"/>
      <c r="EK1014" s="9"/>
      <c r="EL1014" s="9"/>
      <c r="EM1014" s="38"/>
      <c r="EN1014" s="38"/>
      <c r="EO1014" s="38"/>
      <c r="EP1014" s="38"/>
      <c r="EQ1014" s="38"/>
      <c r="ER1014" s="38"/>
      <c r="ES1014" s="68"/>
      <c r="ET1014" s="68"/>
      <c r="EU1014" s="68"/>
      <c r="EV1014" s="68"/>
      <c r="EW1014" s="68"/>
      <c r="EX1014" s="68"/>
      <c r="EY1014" s="68"/>
      <c r="EZ1014" s="68"/>
      <c r="FA1014" s="68"/>
      <c r="FB1014" s="68"/>
      <c r="FC1014" s="68"/>
      <c r="FD1014" s="68"/>
      <c r="FE1014" s="68"/>
      <c r="FF1014" s="68"/>
      <c r="FG1014" s="38"/>
      <c r="FH1014" s="38"/>
      <c r="FI1014" s="38"/>
      <c r="FJ1014" s="38"/>
      <c r="FL1014" s="38"/>
      <c r="FM1014" s="38"/>
      <c r="FN1014" s="38"/>
      <c r="FO1014" s="9"/>
      <c r="FP1014" s="9"/>
      <c r="FQ1014" s="9"/>
      <c r="FR1014" s="9"/>
      <c r="FS1014" s="38"/>
      <c r="FT1014" s="38"/>
      <c r="FU1014" s="38"/>
      <c r="FV1014" s="38"/>
      <c r="FW1014" s="38"/>
      <c r="FX1014" s="38"/>
      <c r="FY1014" s="68"/>
      <c r="FZ1014" s="68"/>
      <c r="GA1014" s="68"/>
      <c r="GB1014" s="68"/>
      <c r="GC1014" s="68"/>
      <c r="GD1014" s="68"/>
      <c r="GE1014" s="68"/>
      <c r="GF1014" s="68"/>
      <c r="GG1014" s="68"/>
      <c r="GH1014" s="68"/>
      <c r="GI1014" s="68"/>
      <c r="GJ1014" s="68"/>
      <c r="GK1014" s="68"/>
      <c r="GL1014" s="68"/>
      <c r="GM1014" s="38"/>
      <c r="GN1014" s="38"/>
      <c r="GO1014" s="38"/>
      <c r="GP1014" s="2"/>
      <c r="GR1014" s="38"/>
      <c r="GS1014" s="38"/>
      <c r="GT1014" s="38"/>
      <c r="GU1014" s="38"/>
      <c r="GV1014" s="38"/>
      <c r="GW1014" s="38"/>
      <c r="GX1014" s="38"/>
      <c r="GY1014" s="38"/>
      <c r="GZ1014" s="38"/>
      <c r="HA1014" s="38"/>
      <c r="HB1014" s="38"/>
      <c r="HC1014" s="38"/>
      <c r="HD1014" s="38"/>
      <c r="HE1014" s="38"/>
      <c r="HF1014" s="38"/>
      <c r="HG1014" s="38"/>
      <c r="HH1014" s="38"/>
      <c r="HI1014" s="38"/>
      <c r="HJ1014" s="38"/>
      <c r="HK1014" s="38"/>
      <c r="HL1014" s="38"/>
      <c r="HM1014" s="38"/>
      <c r="HN1014" s="38"/>
      <c r="HP1014" s="38"/>
      <c r="HQ1014" s="38"/>
      <c r="HR1014" s="38"/>
      <c r="HS1014" s="38"/>
      <c r="HT1014" s="38"/>
      <c r="HU1014" s="38"/>
      <c r="HV1014" s="38"/>
      <c r="HW1014" s="38"/>
      <c r="HX1014" s="38"/>
      <c r="HY1014" s="38"/>
      <c r="HZ1014" s="9"/>
      <c r="IA1014" s="9"/>
      <c r="IB1014" s="9"/>
      <c r="IC1014" s="38"/>
      <c r="ID1014" s="38"/>
      <c r="IE1014" s="38"/>
      <c r="IF1014" s="38"/>
      <c r="IG1014" s="38"/>
      <c r="IH1014" s="38"/>
      <c r="II1014" s="68"/>
      <c r="IJ1014" s="68"/>
      <c r="IK1014" s="68"/>
      <c r="IL1014" s="68"/>
      <c r="IM1014" s="68"/>
      <c r="IN1014" s="68"/>
      <c r="IO1014" s="68"/>
      <c r="IP1014" s="68"/>
      <c r="IQ1014" s="68"/>
      <c r="IR1014" s="68"/>
      <c r="IS1014" s="68"/>
      <c r="IT1014" s="68"/>
      <c r="IU1014" s="68"/>
      <c r="IV1014" s="68"/>
      <c r="IW1014" s="38"/>
      <c r="IX1014" s="38"/>
      <c r="IY1014" s="38"/>
      <c r="IZ1014" s="9"/>
      <c r="JA1014" s="9"/>
      <c r="JB1014" s="9"/>
      <c r="JC1014" s="38"/>
      <c r="JD1014" s="38"/>
      <c r="JE1014" s="38"/>
      <c r="JF1014" s="38"/>
      <c r="JG1014" s="38"/>
      <c r="JH1014" s="38"/>
      <c r="JI1014" s="68"/>
      <c r="JJ1014" s="68"/>
      <c r="JK1014" s="68"/>
      <c r="JL1014" s="68"/>
      <c r="JM1014" s="68"/>
      <c r="JN1014" s="68"/>
      <c r="JO1014" s="68"/>
      <c r="JP1014" s="68"/>
      <c r="JQ1014" s="68"/>
      <c r="JR1014" s="68"/>
      <c r="JS1014" s="68"/>
      <c r="JT1014" s="68"/>
      <c r="JU1014" s="68"/>
      <c r="JV1014" s="68"/>
      <c r="JW1014" s="38"/>
      <c r="JX1014" s="38"/>
      <c r="JY1014" s="38"/>
      <c r="KW1014" s="9"/>
      <c r="KX1014" s="9"/>
      <c r="KY1014" s="9"/>
      <c r="KZ1014" s="38"/>
      <c r="LA1014" s="38"/>
      <c r="LB1014" s="38"/>
      <c r="LC1014" s="38"/>
      <c r="LD1014" s="38"/>
      <c r="LE1014" s="68"/>
      <c r="LF1014" s="68"/>
      <c r="LG1014" s="68"/>
      <c r="LH1014" s="68"/>
      <c r="LI1014" s="68"/>
      <c r="LJ1014" s="68"/>
      <c r="LK1014" s="68"/>
      <c r="LL1014" s="68"/>
      <c r="LM1014" s="68"/>
      <c r="LN1014" s="68"/>
      <c r="LO1014" s="68"/>
      <c r="LP1014" s="68"/>
      <c r="LQ1014" s="68"/>
      <c r="LR1014" s="38"/>
      <c r="LS1014" s="38"/>
      <c r="LT1014" s="38"/>
      <c r="LU1014" s="9"/>
      <c r="LV1014" s="9"/>
      <c r="LW1014" s="9"/>
      <c r="LX1014" s="38"/>
      <c r="LY1014" s="38"/>
      <c r="LZ1014" s="38"/>
      <c r="MA1014" s="38"/>
      <c r="MB1014" s="68"/>
      <c r="MC1014" s="68"/>
      <c r="MD1014" s="68"/>
      <c r="ME1014" s="68"/>
      <c r="MF1014" s="68"/>
      <c r="MG1014" s="68"/>
      <c r="MH1014" s="68"/>
      <c r="MI1014" s="68"/>
      <c r="MJ1014" s="68"/>
      <c r="MK1014" s="68"/>
      <c r="ML1014" s="68"/>
      <c r="MM1014" s="68"/>
      <c r="MN1014" s="38"/>
      <c r="MO1014" s="38"/>
      <c r="MP1014" s="38"/>
      <c r="MQ1014" s="38"/>
      <c r="MR1014" s="38"/>
      <c r="MS1014" s="9"/>
      <c r="MT1014" s="9"/>
      <c r="MU1014" s="38"/>
      <c r="MV1014" s="38"/>
      <c r="MW1014" s="38"/>
      <c r="MX1014" s="38"/>
      <c r="MY1014" s="38"/>
      <c r="MZ1014" s="68"/>
      <c r="NA1014" s="68"/>
      <c r="NB1014" s="68"/>
      <c r="NC1014" s="68"/>
      <c r="ND1014" s="68"/>
      <c r="NE1014" s="68"/>
      <c r="NF1014" s="68"/>
      <c r="NG1014" s="68"/>
      <c r="NH1014" s="68"/>
      <c r="NI1014" s="68"/>
      <c r="NJ1014" s="68"/>
      <c r="NK1014" s="68"/>
      <c r="NL1014" s="68"/>
      <c r="NM1014" s="38"/>
      <c r="NN1014" s="38"/>
      <c r="NO1014" s="38"/>
      <c r="NP1014" s="9"/>
      <c r="NQ1014" s="9"/>
      <c r="NR1014" s="9"/>
      <c r="NS1014" s="38"/>
      <c r="NT1014" s="38"/>
      <c r="NU1014" s="38"/>
      <c r="NV1014" s="38"/>
      <c r="NW1014" s="38"/>
      <c r="NX1014" s="38"/>
      <c r="NY1014" s="68"/>
      <c r="NZ1014" s="68"/>
      <c r="OA1014" s="68"/>
      <c r="OB1014" s="68"/>
      <c r="OC1014" s="68"/>
      <c r="OD1014" s="68"/>
      <c r="OE1014" s="68"/>
      <c r="OF1014" s="68"/>
      <c r="OG1014" s="68"/>
      <c r="OH1014" s="68"/>
      <c r="OI1014" s="68"/>
      <c r="OJ1014" s="68"/>
      <c r="OK1014" s="68"/>
      <c r="OL1014" s="38"/>
      <c r="OM1014" s="38"/>
      <c r="ON1014" s="38"/>
      <c r="OO1014" s="9"/>
      <c r="OP1014" s="9"/>
      <c r="OQ1014" s="9"/>
      <c r="OR1014" s="38"/>
      <c r="OS1014" s="38"/>
      <c r="OT1014" s="38"/>
      <c r="OU1014" s="38"/>
      <c r="OV1014" s="68"/>
      <c r="OW1014" s="68"/>
      <c r="OX1014" s="68"/>
      <c r="OY1014" s="68"/>
      <c r="OZ1014" s="68"/>
      <c r="PA1014" s="68"/>
      <c r="PB1014" s="68"/>
      <c r="PC1014" s="68"/>
      <c r="PD1014" s="68"/>
      <c r="PE1014" s="68"/>
      <c r="PF1014" s="68"/>
      <c r="PG1014" s="68"/>
      <c r="PH1014" s="38"/>
      <c r="PI1014" s="38"/>
      <c r="PJ1014" s="38"/>
      <c r="PK1014" s="38"/>
      <c r="PL1014" s="9"/>
      <c r="PM1014" s="9"/>
      <c r="PN1014" s="9"/>
      <c r="PO1014" s="38"/>
      <c r="PP1014" s="38"/>
      <c r="PQ1014" s="38"/>
      <c r="PR1014" s="38"/>
      <c r="PS1014" s="38"/>
      <c r="PT1014" s="68"/>
      <c r="PU1014" s="68"/>
      <c r="PV1014" s="68"/>
      <c r="PW1014" s="68"/>
      <c r="PX1014" s="68"/>
      <c r="PY1014" s="68"/>
      <c r="PZ1014" s="68"/>
      <c r="QA1014" s="68"/>
      <c r="QB1014" s="68"/>
      <c r="QC1014" s="68"/>
      <c r="QD1014" s="68"/>
      <c r="QE1014" s="68"/>
      <c r="QF1014" s="68"/>
      <c r="QG1014" s="38"/>
      <c r="QH1014" s="38"/>
      <c r="QI1014" s="38"/>
      <c r="QJ1014" s="38"/>
      <c r="QK1014" s="9"/>
      <c r="QL1014" s="9"/>
      <c r="QM1014" s="9"/>
      <c r="QN1014" s="38"/>
      <c r="QO1014" s="38"/>
      <c r="QP1014" s="38"/>
      <c r="QQ1014" s="38"/>
      <c r="QR1014" s="38"/>
      <c r="QS1014" s="38"/>
      <c r="QT1014" s="68"/>
      <c r="QU1014" s="68"/>
      <c r="QV1014" s="68"/>
      <c r="QW1014" s="68"/>
      <c r="QX1014" s="68"/>
      <c r="QY1014" s="68"/>
      <c r="QZ1014" s="68"/>
      <c r="RA1014" s="68"/>
      <c r="RB1014" s="68"/>
      <c r="RC1014" s="68"/>
      <c r="RD1014" s="68"/>
      <c r="RE1014" s="68"/>
      <c r="RF1014" s="68"/>
      <c r="RG1014" s="68"/>
      <c r="RH1014" s="68"/>
      <c r="RI1014" s="38"/>
      <c r="RJ1014" s="38"/>
      <c r="RK1014" s="38"/>
      <c r="RL1014" s="38"/>
      <c r="RM1014" s="9"/>
      <c r="RN1014" s="9"/>
      <c r="RO1014" s="9"/>
      <c r="RP1014" s="38"/>
      <c r="RQ1014" s="38"/>
      <c r="RR1014" s="38"/>
      <c r="RS1014" s="38"/>
      <c r="RT1014" s="68"/>
      <c r="RU1014" s="68"/>
      <c r="RV1014" s="68"/>
      <c r="RW1014" s="68"/>
      <c r="RX1014" s="68"/>
      <c r="RY1014" s="68"/>
      <c r="RZ1014" s="68"/>
      <c r="SA1014" s="68"/>
      <c r="SB1014" s="68"/>
      <c r="SC1014" s="68"/>
      <c r="SD1014" s="68"/>
      <c r="SE1014" s="68"/>
      <c r="SF1014" s="38"/>
      <c r="SG1014" s="38"/>
      <c r="SH1014" s="38"/>
      <c r="SI1014" s="9"/>
      <c r="SJ1014" s="9"/>
      <c r="SK1014" s="9"/>
      <c r="SL1014" s="38"/>
      <c r="SM1014" s="38"/>
      <c r="SN1014" s="38"/>
      <c r="SO1014" s="38"/>
      <c r="SP1014" s="68"/>
      <c r="SQ1014" s="68"/>
      <c r="SR1014" s="68"/>
      <c r="SS1014" s="68"/>
      <c r="ST1014" s="68"/>
      <c r="SU1014" s="68"/>
      <c r="SV1014" s="68"/>
      <c r="SW1014" s="68"/>
      <c r="SX1014" s="68"/>
      <c r="SY1014" s="68"/>
      <c r="SZ1014" s="68"/>
      <c r="TA1014" s="68"/>
      <c r="TB1014" s="38"/>
      <c r="TC1014" s="38"/>
      <c r="TD1014" s="38"/>
      <c r="TE1014" s="9"/>
      <c r="TF1014" s="9"/>
      <c r="TG1014" s="9"/>
      <c r="TN1014" s="68"/>
      <c r="TO1014" s="68"/>
      <c r="TP1014" s="68"/>
      <c r="TQ1014" s="68"/>
      <c r="TR1014" s="68"/>
      <c r="TS1014" s="68"/>
      <c r="TT1014" s="68"/>
      <c r="TU1014" s="68"/>
      <c r="TV1014" s="68"/>
      <c r="TW1014" s="68"/>
      <c r="TX1014" s="68"/>
      <c r="TY1014" s="68"/>
      <c r="TZ1014" s="68"/>
      <c r="UA1014" s="68"/>
      <c r="UK1014" s="68"/>
      <c r="UL1014" s="68"/>
      <c r="UM1014" s="68"/>
      <c r="UN1014" s="68"/>
      <c r="UO1014" s="68"/>
      <c r="UP1014" s="68"/>
      <c r="UQ1014" s="68"/>
      <c r="UR1014" s="68"/>
      <c r="US1014" s="68"/>
      <c r="UT1014" s="68"/>
      <c r="UU1014" s="68"/>
      <c r="UV1014" s="68"/>
      <c r="VO1014" s="109"/>
      <c r="VT1014" s="108"/>
      <c r="WX1014" s="108"/>
      <c r="WZ1014" s="108"/>
      <c r="XA1014" s="108"/>
      <c r="XB1014" s="108"/>
      <c r="XC1014" s="108"/>
      <c r="XD1014" s="108"/>
      <c r="XE1014" s="108"/>
      <c r="XF1014" s="108"/>
      <c r="XG1014" s="108"/>
      <c r="XH1014" s="108"/>
      <c r="XI1014" s="108"/>
      <c r="XJ1014" s="108"/>
      <c r="XK1014"/>
      <c r="XV1014" s="4"/>
      <c r="YI1014" s="3" t="s">
        <v>1999</v>
      </c>
      <c r="YJ1014" s="3" t="s">
        <v>2005</v>
      </c>
      <c r="YX1014" s="4"/>
      <c r="ZA1014" s="6" t="s">
        <v>1997</v>
      </c>
    </row>
    <row r="1015" spans="6:677" ht="33" hidden="1" customHeight="1" x14ac:dyDescent="0.2">
      <c r="F1015" s="4" t="s">
        <v>2547</v>
      </c>
      <c r="J1015" s="83"/>
      <c r="AL1015"/>
      <c r="AO1015"/>
      <c r="AP1015"/>
      <c r="AQ1015"/>
      <c r="BI1015" s="9"/>
      <c r="BJ1015" s="9"/>
      <c r="BK1015" s="9"/>
      <c r="BL1015" s="9"/>
      <c r="BM1015" s="9"/>
      <c r="BN1015" s="9"/>
      <c r="BO1015" s="9"/>
      <c r="BP1015" s="9"/>
      <c r="BQ1015" s="9"/>
      <c r="BS1015" s="227" t="str">
        <f t="shared" si="35"/>
        <v xml:space="preserve">                </v>
      </c>
      <c r="BT1015" s="9"/>
      <c r="BU1015" s="9"/>
      <c r="BV1015" s="9"/>
      <c r="BW1015" s="9"/>
      <c r="BX1015" s="9"/>
      <c r="BY1015" s="9"/>
      <c r="BZ1015" s="9"/>
      <c r="CA1015" s="9"/>
      <c r="CB1015" s="9"/>
      <c r="CC1015" s="9"/>
      <c r="CD1015" s="9"/>
      <c r="CE1015" s="9"/>
      <c r="CF1015" s="9"/>
      <c r="CJ1015" s="83"/>
      <c r="CK1015" s="9"/>
      <c r="CL1015" s="9"/>
      <c r="CM1015" s="9"/>
      <c r="CN1015" s="9"/>
      <c r="CO1015" s="9"/>
      <c r="CP1015" s="9"/>
      <c r="CQ1015" s="9"/>
      <c r="CR1015" s="9"/>
      <c r="CS1015" s="9"/>
      <c r="CT1015" s="9"/>
      <c r="CU1015" s="9"/>
      <c r="CV1015" s="9"/>
      <c r="CW1015" s="9"/>
      <c r="CX1015" s="68"/>
      <c r="CY1015" s="68"/>
      <c r="CZ1015" s="68"/>
      <c r="DA1015" s="68"/>
      <c r="DB1015" s="68"/>
      <c r="DC1015" s="68"/>
      <c r="DG1015" s="38"/>
      <c r="DH1015" s="38"/>
      <c r="DI1015" s="38"/>
      <c r="DJ1015" s="38"/>
      <c r="DK1015" s="38"/>
      <c r="DL1015" s="38"/>
      <c r="DM1015" s="68"/>
      <c r="DN1015" s="68"/>
      <c r="DO1015" s="68"/>
      <c r="DP1015" s="68"/>
      <c r="DQ1015" s="68"/>
      <c r="DR1015" s="68"/>
      <c r="DS1015" s="68"/>
      <c r="DT1015" s="68"/>
      <c r="DU1015" s="68"/>
      <c r="DV1015" s="68"/>
      <c r="DW1015" s="68"/>
      <c r="DX1015" s="68"/>
      <c r="DY1015" s="68"/>
      <c r="DZ1015" s="68"/>
      <c r="EA1015" s="38"/>
      <c r="EB1015" s="38"/>
      <c r="EC1015" s="38"/>
      <c r="ED1015" s="38"/>
      <c r="EE1015" s="38"/>
      <c r="EG1015" s="38"/>
      <c r="EH1015" s="38"/>
      <c r="EI1015" s="38"/>
      <c r="EJ1015" s="9"/>
      <c r="EK1015" s="9"/>
      <c r="EL1015" s="9"/>
      <c r="EM1015" s="38"/>
      <c r="EN1015" s="38"/>
      <c r="EO1015" s="38"/>
      <c r="EP1015" s="38"/>
      <c r="EQ1015" s="38"/>
      <c r="ER1015" s="38"/>
      <c r="ES1015" s="68"/>
      <c r="ET1015" s="68"/>
      <c r="EU1015" s="68"/>
      <c r="EV1015" s="68"/>
      <c r="EW1015" s="68"/>
      <c r="EX1015" s="68"/>
      <c r="EY1015" s="68"/>
      <c r="EZ1015" s="68"/>
      <c r="FA1015" s="68"/>
      <c r="FB1015" s="68"/>
      <c r="FC1015" s="68"/>
      <c r="FD1015" s="68"/>
      <c r="FE1015" s="68"/>
      <c r="FF1015" s="68"/>
      <c r="FG1015" s="38"/>
      <c r="FH1015" s="38"/>
      <c r="FI1015" s="38"/>
      <c r="FJ1015" s="38"/>
      <c r="FL1015" s="38"/>
      <c r="FM1015" s="38"/>
      <c r="FN1015" s="38"/>
      <c r="FO1015" s="9"/>
      <c r="FP1015" s="9"/>
      <c r="FQ1015" s="9"/>
      <c r="FR1015" s="9"/>
      <c r="FS1015" s="38"/>
      <c r="FT1015" s="38"/>
      <c r="FU1015" s="38"/>
      <c r="FV1015" s="38"/>
      <c r="FW1015" s="38"/>
      <c r="FX1015" s="38"/>
      <c r="FY1015" s="68"/>
      <c r="FZ1015" s="68"/>
      <c r="GA1015" s="68"/>
      <c r="GB1015" s="68"/>
      <c r="GC1015" s="68"/>
      <c r="GD1015" s="68"/>
      <c r="GE1015" s="68"/>
      <c r="GF1015" s="68"/>
      <c r="GG1015" s="68"/>
      <c r="GH1015" s="68"/>
      <c r="GI1015" s="68"/>
      <c r="GJ1015" s="68"/>
      <c r="GK1015" s="68"/>
      <c r="GL1015" s="68"/>
      <c r="GM1015" s="38"/>
      <c r="GN1015" s="38"/>
      <c r="GO1015" s="38"/>
      <c r="GP1015" s="2"/>
      <c r="GR1015" s="38"/>
      <c r="GS1015" s="38"/>
      <c r="GT1015" s="38"/>
      <c r="GU1015" s="38"/>
      <c r="GV1015" s="38"/>
      <c r="GW1015" s="38"/>
      <c r="GX1015" s="38"/>
      <c r="GY1015" s="38"/>
      <c r="GZ1015" s="38"/>
      <c r="HA1015" s="38"/>
      <c r="HB1015" s="38"/>
      <c r="HC1015" s="38"/>
      <c r="HD1015" s="38"/>
      <c r="HE1015" s="38"/>
      <c r="HF1015" s="38"/>
      <c r="HG1015" s="38"/>
      <c r="HH1015" s="38"/>
      <c r="HI1015" s="38"/>
      <c r="HJ1015" s="38"/>
      <c r="HK1015" s="38"/>
      <c r="HL1015" s="38"/>
      <c r="HM1015" s="38"/>
      <c r="HN1015" s="38"/>
      <c r="HP1015" s="38"/>
      <c r="HQ1015" s="38"/>
      <c r="HR1015" s="38"/>
      <c r="HS1015" s="38"/>
      <c r="HT1015" s="38"/>
      <c r="HU1015" s="38"/>
      <c r="HV1015" s="38"/>
      <c r="HW1015" s="38"/>
      <c r="HX1015" s="38"/>
      <c r="HY1015" s="38"/>
      <c r="HZ1015" s="9"/>
      <c r="IA1015" s="9"/>
      <c r="IB1015" s="9"/>
      <c r="IC1015" s="38"/>
      <c r="ID1015" s="38"/>
      <c r="IE1015" s="38"/>
      <c r="IF1015" s="38"/>
      <c r="IG1015" s="38"/>
      <c r="IH1015" s="38"/>
      <c r="II1015" s="68"/>
      <c r="IJ1015" s="68"/>
      <c r="IK1015" s="68"/>
      <c r="IL1015" s="68"/>
      <c r="IM1015" s="68"/>
      <c r="IN1015" s="68"/>
      <c r="IO1015" s="68"/>
      <c r="IP1015" s="68"/>
      <c r="IQ1015" s="68"/>
      <c r="IR1015" s="68"/>
      <c r="IS1015" s="68"/>
      <c r="IT1015" s="68"/>
      <c r="IU1015" s="68"/>
      <c r="IV1015" s="68"/>
      <c r="IW1015" s="38"/>
      <c r="IX1015" s="38"/>
      <c r="IY1015" s="38"/>
      <c r="IZ1015" s="9"/>
      <c r="JA1015" s="9"/>
      <c r="JB1015" s="9"/>
      <c r="JC1015" s="38"/>
      <c r="JD1015" s="38"/>
      <c r="JE1015" s="38"/>
      <c r="JF1015" s="38"/>
      <c r="JG1015" s="38"/>
      <c r="JH1015" s="38"/>
      <c r="JI1015" s="68"/>
      <c r="JJ1015" s="68"/>
      <c r="JK1015" s="68"/>
      <c r="JL1015" s="68"/>
      <c r="JM1015" s="68"/>
      <c r="JN1015" s="68"/>
      <c r="JO1015" s="68"/>
      <c r="JP1015" s="68"/>
      <c r="JQ1015" s="68"/>
      <c r="JR1015" s="68"/>
      <c r="JS1015" s="68"/>
      <c r="JT1015" s="68"/>
      <c r="JU1015" s="68"/>
      <c r="JV1015" s="68"/>
      <c r="JW1015" s="38"/>
      <c r="JX1015" s="38"/>
      <c r="JY1015" s="38"/>
      <c r="KW1015" s="9"/>
      <c r="KX1015" s="9"/>
      <c r="KY1015" s="9"/>
      <c r="KZ1015" s="38"/>
      <c r="LA1015" s="38"/>
      <c r="LB1015" s="38"/>
      <c r="LC1015" s="38"/>
      <c r="LD1015" s="38"/>
      <c r="LE1015" s="68"/>
      <c r="LF1015" s="68"/>
      <c r="LG1015" s="68"/>
      <c r="LH1015" s="68"/>
      <c r="LI1015" s="68"/>
      <c r="LJ1015" s="68"/>
      <c r="LK1015" s="68"/>
      <c r="LL1015" s="68"/>
      <c r="LM1015" s="68"/>
      <c r="LN1015" s="68"/>
      <c r="LO1015" s="68"/>
      <c r="LP1015" s="68"/>
      <c r="LQ1015" s="68"/>
      <c r="LR1015" s="38"/>
      <c r="LS1015" s="38"/>
      <c r="LT1015" s="38"/>
      <c r="LU1015" s="9"/>
      <c r="LV1015" s="9"/>
      <c r="LW1015" s="9"/>
      <c r="LX1015" s="38"/>
      <c r="LY1015" s="38"/>
      <c r="LZ1015" s="38"/>
      <c r="MA1015" s="38"/>
      <c r="MB1015" s="68"/>
      <c r="MC1015" s="68"/>
      <c r="MD1015" s="68"/>
      <c r="ME1015" s="68"/>
      <c r="MF1015" s="68"/>
      <c r="MG1015" s="68"/>
      <c r="MH1015" s="68"/>
      <c r="MI1015" s="68"/>
      <c r="MJ1015" s="68"/>
      <c r="MK1015" s="68"/>
      <c r="ML1015" s="68"/>
      <c r="MM1015" s="68"/>
      <c r="MN1015" s="38"/>
      <c r="MO1015" s="38"/>
      <c r="MP1015" s="38"/>
      <c r="MQ1015" s="38"/>
      <c r="MR1015" s="38"/>
      <c r="MS1015" s="9"/>
      <c r="MT1015" s="9"/>
      <c r="MU1015" s="38"/>
      <c r="MV1015" s="38"/>
      <c r="MW1015" s="38"/>
      <c r="MX1015" s="38"/>
      <c r="MY1015" s="38"/>
      <c r="MZ1015" s="68"/>
      <c r="NA1015" s="68"/>
      <c r="NB1015" s="68"/>
      <c r="NC1015" s="68"/>
      <c r="ND1015" s="68"/>
      <c r="NE1015" s="68"/>
      <c r="NF1015" s="68"/>
      <c r="NG1015" s="68"/>
      <c r="NH1015" s="68"/>
      <c r="NI1015" s="68"/>
      <c r="NJ1015" s="68"/>
      <c r="NK1015" s="68"/>
      <c r="NL1015" s="68"/>
      <c r="NM1015" s="38"/>
      <c r="NN1015" s="38"/>
      <c r="NO1015" s="38"/>
      <c r="NP1015" s="9"/>
      <c r="NQ1015" s="9"/>
      <c r="NR1015" s="9"/>
      <c r="NS1015" s="38"/>
      <c r="NT1015" s="38"/>
      <c r="NU1015" s="38"/>
      <c r="NV1015" s="38"/>
      <c r="NW1015" s="38"/>
      <c r="NX1015" s="38"/>
      <c r="NY1015" s="68"/>
      <c r="NZ1015" s="68"/>
      <c r="OA1015" s="68"/>
      <c r="OB1015" s="68"/>
      <c r="OC1015" s="68"/>
      <c r="OD1015" s="68"/>
      <c r="OE1015" s="68"/>
      <c r="OF1015" s="68"/>
      <c r="OG1015" s="68"/>
      <c r="OH1015" s="68"/>
      <c r="OI1015" s="68"/>
      <c r="OJ1015" s="68"/>
      <c r="OK1015" s="68"/>
      <c r="OL1015" s="38"/>
      <c r="OM1015" s="38"/>
      <c r="ON1015" s="38"/>
      <c r="OO1015" s="9"/>
      <c r="OP1015" s="9"/>
      <c r="OQ1015" s="9"/>
      <c r="OR1015" s="38"/>
      <c r="OS1015" s="38"/>
      <c r="OT1015" s="38"/>
      <c r="OU1015" s="38"/>
      <c r="OV1015" s="68"/>
      <c r="OW1015" s="68"/>
      <c r="OX1015" s="68"/>
      <c r="OY1015" s="68"/>
      <c r="OZ1015" s="68"/>
      <c r="PA1015" s="68"/>
      <c r="PB1015" s="68"/>
      <c r="PC1015" s="68"/>
      <c r="PD1015" s="68"/>
      <c r="PE1015" s="68"/>
      <c r="PF1015" s="68"/>
      <c r="PG1015" s="68"/>
      <c r="PH1015" s="38"/>
      <c r="PI1015" s="38"/>
      <c r="PJ1015" s="38"/>
      <c r="PK1015" s="38"/>
      <c r="PL1015" s="9"/>
      <c r="PM1015" s="9"/>
      <c r="PN1015" s="9"/>
      <c r="PO1015" s="38"/>
      <c r="PP1015" s="38"/>
      <c r="PQ1015" s="38"/>
      <c r="PR1015" s="38"/>
      <c r="PS1015" s="38"/>
      <c r="PT1015" s="68"/>
      <c r="PU1015" s="68"/>
      <c r="PV1015" s="68"/>
      <c r="PW1015" s="68"/>
      <c r="PX1015" s="68"/>
      <c r="PY1015" s="68"/>
      <c r="PZ1015" s="68"/>
      <c r="QA1015" s="68"/>
      <c r="QB1015" s="68"/>
      <c r="QC1015" s="68"/>
      <c r="QD1015" s="68"/>
      <c r="QE1015" s="68"/>
      <c r="QF1015" s="68"/>
      <c r="QG1015" s="38"/>
      <c r="QH1015" s="38"/>
      <c r="QI1015" s="38"/>
      <c r="QJ1015" s="38"/>
      <c r="QK1015" s="9"/>
      <c r="QL1015" s="9"/>
      <c r="QM1015" s="9"/>
      <c r="QN1015" s="38"/>
      <c r="QO1015" s="38"/>
      <c r="QP1015" s="38"/>
      <c r="QQ1015" s="38"/>
      <c r="QR1015" s="38"/>
      <c r="QS1015" s="38"/>
      <c r="QT1015" s="68"/>
      <c r="QU1015" s="68"/>
      <c r="QV1015" s="68"/>
      <c r="QW1015" s="68"/>
      <c r="QX1015" s="68"/>
      <c r="QY1015" s="68"/>
      <c r="QZ1015" s="68"/>
      <c r="RA1015" s="68"/>
      <c r="RB1015" s="68"/>
      <c r="RC1015" s="68"/>
      <c r="RD1015" s="68"/>
      <c r="RE1015" s="68"/>
      <c r="RF1015" s="68"/>
      <c r="RG1015" s="68"/>
      <c r="RH1015" s="68"/>
      <c r="RI1015" s="38"/>
      <c r="RJ1015" s="38"/>
      <c r="RK1015" s="38"/>
      <c r="RL1015" s="38"/>
      <c r="RM1015" s="9"/>
      <c r="RN1015" s="9"/>
      <c r="RO1015" s="9"/>
      <c r="RP1015" s="38"/>
      <c r="RQ1015" s="38"/>
      <c r="RR1015" s="38"/>
      <c r="RS1015" s="38"/>
      <c r="RT1015" s="68"/>
      <c r="RU1015" s="68"/>
      <c r="RV1015" s="68"/>
      <c r="RW1015" s="68"/>
      <c r="RX1015" s="68"/>
      <c r="RY1015" s="68"/>
      <c r="RZ1015" s="68"/>
      <c r="SA1015" s="68"/>
      <c r="SB1015" s="68"/>
      <c r="SC1015" s="68"/>
      <c r="SD1015" s="68"/>
      <c r="SE1015" s="68"/>
      <c r="SF1015" s="38"/>
      <c r="SG1015" s="38"/>
      <c r="SH1015" s="38"/>
      <c r="SI1015" s="9"/>
      <c r="SJ1015" s="9"/>
      <c r="SK1015" s="9"/>
      <c r="SL1015" s="38"/>
      <c r="SM1015" s="38"/>
      <c r="SN1015" s="38"/>
      <c r="SO1015" s="38"/>
      <c r="SP1015" s="68"/>
      <c r="SQ1015" s="68"/>
      <c r="SR1015" s="68"/>
      <c r="SS1015" s="68"/>
      <c r="ST1015" s="68"/>
      <c r="SU1015" s="68"/>
      <c r="SV1015" s="68"/>
      <c r="SW1015" s="68"/>
      <c r="SX1015" s="68"/>
      <c r="SY1015" s="68"/>
      <c r="SZ1015" s="68"/>
      <c r="TA1015" s="68"/>
      <c r="TB1015" s="38"/>
      <c r="TC1015" s="38"/>
      <c r="TD1015" s="38"/>
      <c r="TE1015" s="9"/>
      <c r="TF1015" s="9"/>
      <c r="TG1015" s="9"/>
      <c r="TN1015" s="68"/>
      <c r="TO1015" s="68"/>
      <c r="TP1015" s="68"/>
      <c r="TQ1015" s="68"/>
      <c r="TR1015" s="68"/>
      <c r="TS1015" s="68"/>
      <c r="TT1015" s="68"/>
      <c r="TU1015" s="68"/>
      <c r="TV1015" s="68"/>
      <c r="TW1015" s="68"/>
      <c r="TX1015" s="68"/>
      <c r="TY1015" s="68"/>
      <c r="TZ1015" s="68"/>
      <c r="UA1015" s="68"/>
      <c r="UK1015" s="68"/>
      <c r="UL1015" s="68"/>
      <c r="UM1015" s="68"/>
      <c r="UN1015" s="68"/>
      <c r="UO1015" s="68"/>
      <c r="UP1015" s="68"/>
      <c r="UQ1015" s="68"/>
      <c r="UR1015" s="68"/>
      <c r="US1015" s="68"/>
      <c r="UT1015" s="68"/>
      <c r="UU1015" s="68"/>
      <c r="UV1015" s="68"/>
      <c r="VO1015" s="109"/>
      <c r="VT1015" s="108"/>
      <c r="WX1015" s="108"/>
      <c r="WZ1015" s="108"/>
      <c r="XA1015" s="108"/>
      <c r="XB1015" s="108"/>
      <c r="XC1015" s="108"/>
      <c r="XD1015" s="108"/>
      <c r="XE1015" s="108"/>
      <c r="XF1015" s="108"/>
      <c r="XG1015" s="108"/>
      <c r="XH1015" s="108"/>
      <c r="XI1015" s="108"/>
      <c r="XJ1015" s="108"/>
      <c r="XK1015"/>
      <c r="XV1015"/>
      <c r="YI1015" s="3" t="s">
        <v>2443</v>
      </c>
      <c r="YJ1015" s="3" t="s">
        <v>2542</v>
      </c>
    </row>
    <row r="1016" spans="6:677" ht="33" hidden="1" customHeight="1" x14ac:dyDescent="0.2">
      <c r="F1016" s="4" t="s">
        <v>1626</v>
      </c>
      <c r="J1016" s="83"/>
      <c r="AG1016" s="9"/>
      <c r="AL1016"/>
      <c r="AO1016"/>
      <c r="AP1016"/>
      <c r="AQ1016"/>
      <c r="BI1016" s="9"/>
      <c r="BJ1016" s="9"/>
      <c r="BK1016" s="9"/>
      <c r="BL1016" s="9"/>
      <c r="BM1016" s="9"/>
      <c r="BN1016" s="9"/>
      <c r="BO1016" s="9"/>
      <c r="BP1016" s="9"/>
      <c r="BQ1016" s="9"/>
      <c r="BS1016" s="227" t="str">
        <f t="shared" si="35"/>
        <v xml:space="preserve">                </v>
      </c>
      <c r="CE1016" s="9"/>
      <c r="CF1016" s="9"/>
      <c r="CJ1016" s="83"/>
      <c r="CK1016" s="9"/>
      <c r="CL1016" s="9"/>
      <c r="CM1016" s="9"/>
      <c r="CN1016" s="9"/>
      <c r="CO1016" s="9"/>
      <c r="CP1016" s="9"/>
      <c r="CQ1016" s="9"/>
      <c r="CR1016" s="9"/>
      <c r="CS1016" s="9"/>
      <c r="CT1016" s="9"/>
      <c r="CU1016" s="9"/>
      <c r="CV1016" s="9"/>
      <c r="CW1016" s="9"/>
      <c r="CX1016" s="68"/>
      <c r="CY1016" s="68"/>
      <c r="CZ1016" s="68"/>
      <c r="DA1016" s="68"/>
      <c r="DB1016" s="68"/>
      <c r="DC1016" s="68"/>
      <c r="DD1016" s="9"/>
      <c r="DE1016" s="9"/>
      <c r="DF1016" s="9"/>
      <c r="DG1016" s="38"/>
      <c r="DH1016" s="38"/>
      <c r="DI1016" s="38"/>
      <c r="DJ1016" s="38"/>
      <c r="DK1016" s="38"/>
      <c r="DL1016" s="38"/>
      <c r="DM1016" s="68"/>
      <c r="DN1016" s="68"/>
      <c r="DO1016" s="68"/>
      <c r="DP1016" s="68"/>
      <c r="DQ1016" s="68"/>
      <c r="DR1016" s="68"/>
      <c r="DS1016" s="68"/>
      <c r="DT1016" s="68"/>
      <c r="DU1016" s="68"/>
      <c r="DV1016" s="68"/>
      <c r="DW1016" s="68"/>
      <c r="DX1016" s="68"/>
      <c r="DY1016" s="68"/>
      <c r="DZ1016" s="68"/>
      <c r="EA1016" s="38"/>
      <c r="EB1016" s="38"/>
      <c r="EC1016" s="38"/>
      <c r="ED1016" s="38"/>
      <c r="EE1016" s="38"/>
      <c r="EG1016" s="38"/>
      <c r="EH1016" s="38"/>
      <c r="EI1016" s="38"/>
      <c r="EJ1016" s="9"/>
      <c r="EK1016" s="9"/>
      <c r="EL1016" s="9"/>
      <c r="EM1016" s="38"/>
      <c r="EN1016" s="38"/>
      <c r="EO1016" s="38"/>
      <c r="EP1016" s="38"/>
      <c r="EQ1016" s="38"/>
      <c r="ER1016" s="38"/>
      <c r="ES1016" s="68"/>
      <c r="ET1016" s="68"/>
      <c r="EU1016" s="68"/>
      <c r="EV1016" s="68"/>
      <c r="EW1016" s="68"/>
      <c r="EX1016" s="68"/>
      <c r="EY1016" s="68"/>
      <c r="EZ1016" s="68"/>
      <c r="FA1016" s="68"/>
      <c r="FB1016" s="68"/>
      <c r="FC1016" s="68"/>
      <c r="FD1016" s="68"/>
      <c r="FE1016" s="68"/>
      <c r="FF1016" s="68"/>
      <c r="FG1016" s="38"/>
      <c r="FH1016" s="38"/>
      <c r="FI1016" s="38"/>
      <c r="FJ1016" s="38"/>
      <c r="FL1016" s="38"/>
      <c r="FM1016" s="38"/>
      <c r="FN1016" s="38"/>
      <c r="FO1016" s="9"/>
      <c r="FP1016" s="9"/>
      <c r="FQ1016" s="9"/>
      <c r="FR1016" s="9"/>
      <c r="FS1016" s="38"/>
      <c r="FT1016" s="38"/>
      <c r="FU1016" s="38"/>
      <c r="FV1016" s="38"/>
      <c r="FW1016" s="38"/>
      <c r="FX1016" s="38"/>
      <c r="FY1016" s="68"/>
      <c r="FZ1016" s="68"/>
      <c r="GA1016" s="68"/>
      <c r="GB1016" s="68"/>
      <c r="GC1016" s="68"/>
      <c r="GD1016" s="68"/>
      <c r="GE1016" s="68"/>
      <c r="GF1016" s="68"/>
      <c r="GG1016" s="68"/>
      <c r="GH1016" s="68"/>
      <c r="GI1016" s="68"/>
      <c r="GJ1016" s="68"/>
      <c r="GK1016" s="68"/>
      <c r="GL1016" s="68"/>
      <c r="GM1016" s="38"/>
      <c r="GN1016" s="38"/>
      <c r="GO1016" s="38"/>
      <c r="GP1016" s="2"/>
      <c r="GR1016" s="38"/>
      <c r="GS1016" s="38"/>
      <c r="GT1016" s="38"/>
      <c r="GU1016" s="38"/>
      <c r="GV1016" s="38"/>
      <c r="GW1016" s="38"/>
      <c r="GX1016" s="38"/>
      <c r="GY1016" s="38"/>
      <c r="GZ1016" s="38"/>
      <c r="HA1016" s="38"/>
      <c r="HB1016" s="38"/>
      <c r="HC1016" s="38"/>
      <c r="HD1016" s="38"/>
      <c r="HE1016" s="38"/>
      <c r="HF1016" s="38"/>
      <c r="HG1016" s="38"/>
      <c r="HH1016" s="38"/>
      <c r="HI1016" s="38"/>
      <c r="HJ1016" s="38"/>
      <c r="HK1016" s="38"/>
      <c r="HL1016" s="38"/>
      <c r="HM1016" s="38"/>
      <c r="HN1016" s="38"/>
      <c r="HP1016" s="38"/>
      <c r="HQ1016" s="38"/>
      <c r="HR1016" s="38"/>
      <c r="HS1016" s="38"/>
      <c r="HT1016" s="38"/>
      <c r="HU1016" s="38"/>
      <c r="HV1016" s="38"/>
      <c r="HW1016" s="38"/>
      <c r="HX1016" s="38"/>
      <c r="HY1016" s="38"/>
      <c r="HZ1016" s="9"/>
      <c r="IA1016" s="9"/>
      <c r="IB1016" s="9"/>
      <c r="IC1016" s="38"/>
      <c r="ID1016" s="38"/>
      <c r="IE1016" s="38"/>
      <c r="IF1016" s="38"/>
      <c r="IG1016" s="38"/>
      <c r="IH1016" s="38"/>
      <c r="II1016" s="68"/>
      <c r="IJ1016" s="68"/>
      <c r="IK1016" s="68"/>
      <c r="IL1016" s="68"/>
      <c r="IM1016" s="68"/>
      <c r="IN1016" s="68"/>
      <c r="IO1016" s="68"/>
      <c r="IP1016" s="68"/>
      <c r="IQ1016" s="68"/>
      <c r="IR1016" s="68"/>
      <c r="IS1016" s="68"/>
      <c r="IT1016" s="68"/>
      <c r="IU1016" s="68"/>
      <c r="IV1016" s="68"/>
      <c r="IW1016" s="38"/>
      <c r="IX1016" s="38"/>
      <c r="IY1016" s="38"/>
      <c r="IZ1016" s="9"/>
      <c r="JA1016" s="9"/>
      <c r="JB1016" s="9"/>
      <c r="JC1016" s="38"/>
      <c r="JD1016" s="38"/>
      <c r="JE1016" s="38"/>
      <c r="JF1016" s="38"/>
      <c r="JG1016" s="38"/>
      <c r="JH1016" s="38"/>
      <c r="JI1016" s="68"/>
      <c r="JJ1016" s="68"/>
      <c r="JK1016" s="68"/>
      <c r="JL1016" s="68"/>
      <c r="JM1016" s="68"/>
      <c r="JN1016" s="68"/>
      <c r="JO1016" s="68"/>
      <c r="JP1016" s="68"/>
      <c r="JQ1016" s="68"/>
      <c r="JR1016" s="68"/>
      <c r="JS1016" s="68"/>
      <c r="JT1016" s="68"/>
      <c r="JU1016" s="68"/>
      <c r="JV1016" s="68"/>
      <c r="JW1016" s="38"/>
      <c r="JX1016" s="38"/>
      <c r="JY1016" s="38"/>
      <c r="KW1016" s="9"/>
      <c r="KX1016" s="9"/>
      <c r="KY1016" s="9"/>
      <c r="KZ1016" s="38"/>
      <c r="LA1016" s="38"/>
      <c r="LB1016" s="38"/>
      <c r="LC1016" s="38"/>
      <c r="LD1016" s="38"/>
      <c r="LE1016" s="68"/>
      <c r="LF1016" s="68"/>
      <c r="LG1016" s="68"/>
      <c r="LH1016" s="68"/>
      <c r="LI1016" s="68"/>
      <c r="LJ1016" s="68"/>
      <c r="LK1016" s="68"/>
      <c r="LL1016" s="68"/>
      <c r="LM1016" s="68"/>
      <c r="LN1016" s="68"/>
      <c r="LO1016" s="68"/>
      <c r="LP1016" s="68"/>
      <c r="LQ1016" s="68"/>
      <c r="LR1016" s="38"/>
      <c r="LS1016" s="38"/>
      <c r="LT1016" s="38"/>
      <c r="LU1016" s="9"/>
      <c r="LV1016" s="9"/>
      <c r="LW1016" s="9"/>
      <c r="LX1016" s="38"/>
      <c r="LY1016" s="38"/>
      <c r="LZ1016" s="38"/>
      <c r="MA1016" s="38"/>
      <c r="MB1016" s="68"/>
      <c r="MC1016" s="68"/>
      <c r="MD1016" s="68"/>
      <c r="ME1016" s="68"/>
      <c r="MF1016" s="68"/>
      <c r="MG1016" s="68"/>
      <c r="MH1016" s="68"/>
      <c r="MI1016" s="68"/>
      <c r="MJ1016" s="68"/>
      <c r="MK1016" s="68"/>
      <c r="ML1016" s="68"/>
      <c r="MM1016" s="68"/>
      <c r="MN1016" s="38"/>
      <c r="MO1016" s="38"/>
      <c r="MP1016" s="38"/>
      <c r="MQ1016" s="38"/>
      <c r="MR1016" s="38"/>
      <c r="MS1016" s="9"/>
      <c r="MT1016" s="9"/>
      <c r="MU1016" s="38"/>
      <c r="MV1016" s="38"/>
      <c r="MW1016" s="38"/>
      <c r="MX1016" s="38"/>
      <c r="MY1016" s="38"/>
      <c r="MZ1016" s="68"/>
      <c r="NA1016" s="68"/>
      <c r="NB1016" s="68"/>
      <c r="NC1016" s="68"/>
      <c r="ND1016" s="68"/>
      <c r="NE1016" s="68"/>
      <c r="NF1016" s="68"/>
      <c r="NG1016" s="68"/>
      <c r="NH1016" s="68"/>
      <c r="NI1016" s="68"/>
      <c r="NJ1016" s="68"/>
      <c r="NK1016" s="68"/>
      <c r="NL1016" s="68"/>
      <c r="NM1016" s="38"/>
      <c r="NN1016" s="38"/>
      <c r="NO1016" s="38"/>
      <c r="NP1016" s="9"/>
      <c r="NQ1016" s="9"/>
      <c r="NR1016" s="9"/>
      <c r="NS1016" s="38"/>
      <c r="NT1016" s="38"/>
      <c r="NU1016" s="38"/>
      <c r="NV1016" s="38"/>
      <c r="NW1016" s="38"/>
      <c r="NX1016" s="38"/>
      <c r="NY1016" s="68"/>
      <c r="NZ1016" s="68"/>
      <c r="OA1016" s="68"/>
      <c r="OB1016" s="68"/>
      <c r="OC1016" s="68"/>
      <c r="OD1016" s="68"/>
      <c r="OE1016" s="68"/>
      <c r="OF1016" s="68"/>
      <c r="OG1016" s="68"/>
      <c r="OH1016" s="68"/>
      <c r="OI1016" s="68"/>
      <c r="OJ1016" s="68"/>
      <c r="OK1016" s="68"/>
      <c r="OL1016" s="38"/>
      <c r="OM1016" s="38"/>
      <c r="ON1016" s="38"/>
      <c r="OO1016" s="9"/>
      <c r="OP1016" s="9"/>
      <c r="OQ1016" s="9"/>
      <c r="OR1016" s="38"/>
      <c r="OS1016" s="38"/>
      <c r="OT1016" s="38"/>
      <c r="OU1016" s="38"/>
      <c r="OV1016" s="68"/>
      <c r="OW1016" s="68"/>
      <c r="OX1016" s="68"/>
      <c r="OY1016" s="68"/>
      <c r="OZ1016" s="68"/>
      <c r="PA1016" s="68"/>
      <c r="PB1016" s="68"/>
      <c r="PC1016" s="68"/>
      <c r="PD1016" s="68"/>
      <c r="PE1016" s="68"/>
      <c r="PF1016" s="68"/>
      <c r="PG1016" s="68"/>
      <c r="PH1016" s="38"/>
      <c r="PI1016" s="38"/>
      <c r="PJ1016" s="38"/>
      <c r="PK1016" s="38"/>
      <c r="PL1016" s="9"/>
      <c r="PM1016" s="9"/>
      <c r="PN1016" s="9"/>
      <c r="PT1016" s="68"/>
      <c r="PU1016" s="68"/>
      <c r="PV1016" s="68"/>
      <c r="PW1016" s="68"/>
      <c r="PX1016" s="68"/>
      <c r="PY1016" s="68"/>
      <c r="PZ1016" s="68"/>
      <c r="QA1016" s="68"/>
      <c r="QB1016" s="68"/>
      <c r="QC1016" s="68"/>
      <c r="QD1016" s="68"/>
      <c r="QE1016" s="68"/>
      <c r="QF1016" s="68"/>
      <c r="QT1016" s="68"/>
      <c r="QU1016" s="68"/>
      <c r="QV1016" s="68"/>
      <c r="QW1016" s="68"/>
      <c r="QX1016" s="68"/>
      <c r="QY1016" s="68"/>
      <c r="QZ1016" s="68"/>
      <c r="RA1016" s="68"/>
      <c r="RB1016" s="68"/>
      <c r="RC1016" s="68"/>
      <c r="RD1016" s="68"/>
      <c r="RE1016" s="68"/>
      <c r="RF1016" s="68"/>
      <c r="RG1016" s="68"/>
      <c r="RH1016" s="68"/>
      <c r="RT1016" s="68"/>
      <c r="RU1016" s="68"/>
      <c r="RV1016" s="68"/>
      <c r="RW1016" s="68"/>
      <c r="RX1016" s="68"/>
      <c r="RY1016" s="68"/>
      <c r="RZ1016" s="68"/>
      <c r="SA1016" s="68"/>
      <c r="SB1016" s="68"/>
      <c r="SC1016" s="68"/>
      <c r="SD1016" s="68"/>
      <c r="SE1016" s="68"/>
      <c r="SP1016" s="68"/>
      <c r="SQ1016" s="68"/>
      <c r="SR1016" s="68"/>
      <c r="SS1016" s="68"/>
      <c r="ST1016" s="68"/>
      <c r="SU1016" s="68"/>
      <c r="SV1016" s="68"/>
      <c r="SW1016" s="68"/>
      <c r="SX1016" s="68"/>
      <c r="SY1016" s="68"/>
      <c r="SZ1016" s="68"/>
      <c r="TA1016" s="68"/>
      <c r="TN1016" s="68"/>
      <c r="TO1016" s="68"/>
      <c r="TP1016" s="68"/>
      <c r="TQ1016" s="68"/>
      <c r="TR1016" s="68"/>
      <c r="TS1016" s="68"/>
      <c r="TT1016" s="68"/>
      <c r="TU1016" s="68"/>
      <c r="TV1016" s="68"/>
      <c r="TW1016" s="68"/>
      <c r="TX1016" s="68"/>
      <c r="TY1016" s="68"/>
      <c r="TZ1016" s="68"/>
      <c r="UA1016" s="68"/>
      <c r="UK1016" s="68"/>
      <c r="UL1016" s="68"/>
      <c r="UM1016" s="68"/>
      <c r="UN1016" s="68"/>
      <c r="UO1016" s="68"/>
      <c r="UP1016" s="68"/>
      <c r="UQ1016" s="68"/>
      <c r="UR1016" s="68"/>
      <c r="US1016" s="68"/>
      <c r="UT1016" s="68"/>
      <c r="UU1016" s="68"/>
      <c r="UV1016" s="68"/>
      <c r="VO1016" s="109"/>
      <c r="VT1016" s="108"/>
      <c r="WX1016" s="108"/>
      <c r="WZ1016" s="108"/>
      <c r="XA1016" s="108"/>
      <c r="XB1016" s="108"/>
      <c r="XC1016" s="108"/>
      <c r="XD1016" s="108"/>
      <c r="XE1016" s="108"/>
      <c r="XF1016" s="108"/>
      <c r="XG1016" s="108"/>
      <c r="XH1016" s="108"/>
      <c r="XI1016" s="108"/>
      <c r="XJ1016" s="108"/>
      <c r="XK1016"/>
      <c r="XV1016"/>
      <c r="YI1016" s="3" t="s">
        <v>1500</v>
      </c>
      <c r="YJ1016" s="3" t="s">
        <v>1512</v>
      </c>
    </row>
    <row r="1017" spans="6:677" ht="33" hidden="1" customHeight="1" x14ac:dyDescent="0.2">
      <c r="F1017" s="4" t="s">
        <v>1628</v>
      </c>
      <c r="J1017" s="83"/>
      <c r="T1017" s="3" t="s">
        <v>1627</v>
      </c>
      <c r="AL1017"/>
      <c r="AO1017"/>
      <c r="AP1017"/>
      <c r="AQ1017"/>
      <c r="BI1017" s="9"/>
      <c r="BJ1017" s="9"/>
      <c r="BK1017" s="9"/>
      <c r="BL1017" s="9"/>
      <c r="BM1017" s="9"/>
      <c r="BN1017" s="9"/>
      <c r="BO1017" s="9"/>
      <c r="BP1017" s="9"/>
      <c r="BQ1017" s="9"/>
      <c r="BS1017" s="227" t="str">
        <f t="shared" si="35"/>
        <v xml:space="preserve">                </v>
      </c>
      <c r="CE1017" s="9"/>
      <c r="CF1017" s="9"/>
      <c r="CJ1017" s="83"/>
      <c r="CK1017" s="9"/>
      <c r="CL1017" s="9"/>
      <c r="CM1017" s="9"/>
      <c r="CN1017" s="9"/>
      <c r="CO1017" s="9"/>
      <c r="CP1017" s="9"/>
      <c r="CQ1017" s="9"/>
      <c r="CR1017" s="9"/>
      <c r="CS1017" s="9"/>
      <c r="CT1017" s="9"/>
      <c r="CU1017" s="9"/>
      <c r="CV1017" s="9"/>
      <c r="CW1017" s="9"/>
      <c r="CX1017" s="68"/>
      <c r="CY1017" s="68"/>
      <c r="CZ1017" s="68"/>
      <c r="DA1017" s="68"/>
      <c r="DB1017" s="68"/>
      <c r="DC1017" s="68"/>
      <c r="DD1017" s="9"/>
      <c r="DE1017" s="9"/>
      <c r="DF1017" s="9"/>
      <c r="DG1017" s="38"/>
      <c r="DH1017" s="38"/>
      <c r="DI1017" s="38"/>
      <c r="DJ1017" s="38"/>
      <c r="DK1017" s="38"/>
      <c r="DL1017" s="38"/>
      <c r="DM1017" s="68"/>
      <c r="DN1017" s="68"/>
      <c r="DO1017" s="68"/>
      <c r="DP1017" s="68"/>
      <c r="DQ1017" s="68"/>
      <c r="DR1017" s="68"/>
      <c r="DS1017" s="68"/>
      <c r="DT1017" s="68"/>
      <c r="DU1017" s="68"/>
      <c r="DV1017" s="68"/>
      <c r="DW1017" s="68"/>
      <c r="DX1017" s="68"/>
      <c r="DY1017" s="68"/>
      <c r="DZ1017" s="68"/>
      <c r="EA1017" s="38"/>
      <c r="EB1017" s="38"/>
      <c r="EC1017" s="38"/>
      <c r="ED1017" s="38"/>
      <c r="EE1017" s="38"/>
      <c r="EG1017" s="38"/>
      <c r="EH1017" s="38"/>
      <c r="EI1017" s="38"/>
      <c r="EJ1017" s="9"/>
      <c r="EK1017" s="9"/>
      <c r="EL1017" s="9"/>
      <c r="EM1017" s="38"/>
      <c r="EN1017" s="38"/>
      <c r="EO1017" s="38"/>
      <c r="EP1017" s="38"/>
      <c r="EQ1017" s="38"/>
      <c r="ER1017" s="38"/>
      <c r="ES1017" s="68"/>
      <c r="ET1017" s="68"/>
      <c r="EU1017" s="68"/>
      <c r="EV1017" s="68"/>
      <c r="EW1017" s="68"/>
      <c r="EX1017" s="68"/>
      <c r="EY1017" s="68"/>
      <c r="EZ1017" s="68"/>
      <c r="FA1017" s="68"/>
      <c r="FB1017" s="68"/>
      <c r="FC1017" s="68"/>
      <c r="FD1017" s="68"/>
      <c r="FE1017" s="68"/>
      <c r="FF1017" s="68"/>
      <c r="FG1017" s="38"/>
      <c r="FH1017" s="38"/>
      <c r="FI1017" s="38"/>
      <c r="FJ1017" s="38"/>
      <c r="FL1017" s="38"/>
      <c r="FM1017" s="38"/>
      <c r="FN1017" s="38"/>
      <c r="FO1017" s="9"/>
      <c r="FP1017" s="9"/>
      <c r="FQ1017" s="9"/>
      <c r="FR1017" s="9"/>
      <c r="FS1017" s="38"/>
      <c r="FT1017" s="38"/>
      <c r="FU1017" s="38"/>
      <c r="FV1017" s="38"/>
      <c r="FW1017" s="38"/>
      <c r="FX1017" s="38"/>
      <c r="FY1017" s="68"/>
      <c r="FZ1017" s="68"/>
      <c r="GA1017" s="68"/>
      <c r="GB1017" s="68"/>
      <c r="GC1017" s="68"/>
      <c r="GD1017" s="68"/>
      <c r="GE1017" s="68"/>
      <c r="GF1017" s="68"/>
      <c r="GG1017" s="68"/>
      <c r="GH1017" s="68"/>
      <c r="GI1017" s="68"/>
      <c r="GJ1017" s="68"/>
      <c r="GK1017" s="68"/>
      <c r="GL1017" s="68"/>
      <c r="GM1017" s="38"/>
      <c r="GN1017" s="38"/>
      <c r="GO1017" s="38"/>
      <c r="GP1017" s="2"/>
      <c r="GR1017" s="38"/>
      <c r="GS1017" s="38"/>
      <c r="GT1017" s="38"/>
      <c r="GU1017" s="38"/>
      <c r="GV1017" s="38"/>
      <c r="GW1017" s="38"/>
      <c r="GX1017" s="38"/>
      <c r="GY1017" s="38"/>
      <c r="GZ1017" s="38"/>
      <c r="HA1017" s="38"/>
      <c r="HB1017" s="38"/>
      <c r="HC1017" s="38"/>
      <c r="HD1017" s="38"/>
      <c r="HE1017" s="38"/>
      <c r="HF1017" s="38"/>
      <c r="HG1017" s="38"/>
      <c r="HH1017" s="38"/>
      <c r="HI1017" s="38"/>
      <c r="HJ1017" s="38"/>
      <c r="HK1017" s="38"/>
      <c r="HL1017" s="38"/>
      <c r="HM1017" s="38"/>
      <c r="HN1017" s="38"/>
      <c r="HP1017" s="38"/>
      <c r="HQ1017" s="38"/>
      <c r="HR1017" s="38"/>
      <c r="HS1017" s="38"/>
      <c r="HT1017" s="38"/>
      <c r="HU1017" s="38"/>
      <c r="HV1017" s="38"/>
      <c r="HW1017" s="38"/>
      <c r="HX1017" s="38"/>
      <c r="HY1017" s="38"/>
      <c r="HZ1017" s="9"/>
      <c r="IA1017" s="9"/>
      <c r="IB1017" s="9"/>
      <c r="IC1017" s="38"/>
      <c r="ID1017" s="38"/>
      <c r="IE1017" s="38"/>
      <c r="IF1017" s="38"/>
      <c r="IG1017" s="38"/>
      <c r="IH1017" s="38"/>
      <c r="II1017" s="68"/>
      <c r="IJ1017" s="68"/>
      <c r="IK1017" s="68"/>
      <c r="IL1017" s="68"/>
      <c r="IM1017" s="68"/>
      <c r="IN1017" s="68"/>
      <c r="IO1017" s="68"/>
      <c r="IP1017" s="68"/>
      <c r="IQ1017" s="68"/>
      <c r="IR1017" s="68"/>
      <c r="IS1017" s="68"/>
      <c r="IT1017" s="68"/>
      <c r="IU1017" s="68"/>
      <c r="IV1017" s="68"/>
      <c r="IW1017" s="38"/>
      <c r="IX1017" s="38"/>
      <c r="IY1017" s="38"/>
      <c r="IZ1017" s="9"/>
      <c r="JA1017" s="9"/>
      <c r="JB1017" s="9"/>
      <c r="JC1017" s="38"/>
      <c r="JD1017" s="38"/>
      <c r="JE1017" s="38"/>
      <c r="JF1017" s="38"/>
      <c r="JG1017" s="38"/>
      <c r="JH1017" s="38"/>
      <c r="JI1017" s="68"/>
      <c r="JJ1017" s="68"/>
      <c r="JK1017" s="68"/>
      <c r="JL1017" s="68"/>
      <c r="JM1017" s="68"/>
      <c r="JN1017" s="68"/>
      <c r="JO1017" s="68"/>
      <c r="JP1017" s="68"/>
      <c r="JQ1017" s="68"/>
      <c r="JR1017" s="68"/>
      <c r="JS1017" s="68"/>
      <c r="JT1017" s="68"/>
      <c r="JU1017" s="68"/>
      <c r="JV1017" s="68"/>
      <c r="JW1017" s="38"/>
      <c r="JX1017" s="38"/>
      <c r="JY1017" s="38"/>
      <c r="KW1017" s="9"/>
      <c r="KX1017" s="9"/>
      <c r="KY1017" s="9"/>
      <c r="KZ1017" s="38"/>
      <c r="LA1017" s="38"/>
      <c r="LB1017" s="38"/>
      <c r="LC1017" s="38"/>
      <c r="LD1017" s="38"/>
      <c r="LE1017" s="68"/>
      <c r="LF1017" s="68"/>
      <c r="LG1017" s="68"/>
      <c r="LH1017" s="68"/>
      <c r="LI1017" s="68"/>
      <c r="LJ1017" s="68"/>
      <c r="LK1017" s="68"/>
      <c r="LL1017" s="68"/>
      <c r="LM1017" s="68"/>
      <c r="LN1017" s="68"/>
      <c r="LO1017" s="68"/>
      <c r="LP1017" s="68"/>
      <c r="LQ1017" s="68"/>
      <c r="LR1017" s="38"/>
      <c r="LS1017" s="38"/>
      <c r="LT1017" s="38"/>
      <c r="LU1017" s="9"/>
      <c r="LV1017" s="9"/>
      <c r="LW1017" s="9"/>
      <c r="LX1017" s="38"/>
      <c r="LY1017" s="38"/>
      <c r="LZ1017" s="38"/>
      <c r="MA1017" s="38"/>
      <c r="MB1017" s="68"/>
      <c r="MC1017" s="68"/>
      <c r="MD1017" s="68"/>
      <c r="ME1017" s="68"/>
      <c r="MF1017" s="68"/>
      <c r="MG1017" s="68"/>
      <c r="MH1017" s="68"/>
      <c r="MI1017" s="68"/>
      <c r="MJ1017" s="68"/>
      <c r="MK1017" s="68"/>
      <c r="ML1017" s="68"/>
      <c r="MM1017" s="68"/>
      <c r="MN1017" s="38"/>
      <c r="MO1017" s="38"/>
      <c r="MP1017" s="38"/>
      <c r="MQ1017" s="38"/>
      <c r="MR1017" s="38"/>
      <c r="MS1017" s="9"/>
      <c r="MT1017" s="9"/>
      <c r="MU1017" s="38"/>
      <c r="MV1017" s="38"/>
      <c r="MW1017" s="38"/>
      <c r="MX1017" s="38"/>
      <c r="MY1017" s="38"/>
      <c r="MZ1017" s="68"/>
      <c r="NA1017" s="68"/>
      <c r="NB1017" s="68"/>
      <c r="NC1017" s="68"/>
      <c r="ND1017" s="68"/>
      <c r="NE1017" s="68"/>
      <c r="NF1017" s="68"/>
      <c r="NG1017" s="68"/>
      <c r="NH1017" s="68"/>
      <c r="NI1017" s="68"/>
      <c r="NJ1017" s="68"/>
      <c r="NK1017" s="68"/>
      <c r="NL1017" s="68"/>
      <c r="NM1017" s="38"/>
      <c r="NN1017" s="38"/>
      <c r="NO1017" s="38"/>
      <c r="NP1017" s="9"/>
      <c r="NQ1017" s="9"/>
      <c r="NR1017" s="9"/>
      <c r="NS1017" s="38"/>
      <c r="NT1017" s="38"/>
      <c r="NU1017" s="38"/>
      <c r="NV1017" s="38"/>
      <c r="NW1017" s="38"/>
      <c r="NX1017" s="38"/>
      <c r="NY1017" s="68"/>
      <c r="NZ1017" s="68"/>
      <c r="OA1017" s="68"/>
      <c r="OB1017" s="68"/>
      <c r="OC1017" s="68"/>
      <c r="OD1017" s="68"/>
      <c r="OE1017" s="68"/>
      <c r="OF1017" s="68"/>
      <c r="OG1017" s="68"/>
      <c r="OH1017" s="68"/>
      <c r="OI1017" s="68"/>
      <c r="OJ1017" s="68"/>
      <c r="OK1017" s="68"/>
      <c r="OL1017" s="38"/>
      <c r="OM1017" s="38"/>
      <c r="ON1017" s="38"/>
      <c r="OO1017" s="9"/>
      <c r="OP1017" s="9"/>
      <c r="OQ1017" s="9"/>
      <c r="OR1017" s="38"/>
      <c r="OS1017" s="38"/>
      <c r="OT1017" s="38"/>
      <c r="OU1017" s="38"/>
      <c r="OV1017" s="68"/>
      <c r="OW1017" s="68"/>
      <c r="OX1017" s="68"/>
      <c r="OY1017" s="68"/>
      <c r="OZ1017" s="68"/>
      <c r="PA1017" s="68"/>
      <c r="PB1017" s="68"/>
      <c r="PC1017" s="68"/>
      <c r="PD1017" s="68"/>
      <c r="PE1017" s="68"/>
      <c r="PF1017" s="68"/>
      <c r="PG1017" s="68"/>
      <c r="PH1017" s="38"/>
      <c r="PI1017" s="38"/>
      <c r="PJ1017" s="38"/>
      <c r="PK1017" s="38"/>
      <c r="PL1017" s="9"/>
      <c r="PM1017" s="9"/>
      <c r="PN1017" s="9"/>
      <c r="PT1017" s="68"/>
      <c r="PU1017" s="68"/>
      <c r="PV1017" s="68"/>
      <c r="PW1017" s="68"/>
      <c r="PX1017" s="68"/>
      <c r="PY1017" s="68"/>
      <c r="PZ1017" s="68"/>
      <c r="QA1017" s="68"/>
      <c r="QB1017" s="68"/>
      <c r="QC1017" s="68"/>
      <c r="QD1017" s="68"/>
      <c r="QE1017" s="68"/>
      <c r="QF1017" s="68"/>
      <c r="QT1017" s="68"/>
      <c r="QU1017" s="68"/>
      <c r="QV1017" s="68"/>
      <c r="QW1017" s="68"/>
      <c r="QX1017" s="68"/>
      <c r="QY1017" s="68"/>
      <c r="QZ1017" s="68"/>
      <c r="RA1017" s="68"/>
      <c r="RB1017" s="68"/>
      <c r="RC1017" s="68"/>
      <c r="RD1017" s="68"/>
      <c r="RE1017" s="68"/>
      <c r="RF1017" s="68"/>
      <c r="RG1017" s="68"/>
      <c r="RH1017" s="68"/>
      <c r="RT1017" s="68"/>
      <c r="RU1017" s="68"/>
      <c r="RV1017" s="68"/>
      <c r="RW1017" s="68"/>
      <c r="RX1017" s="68"/>
      <c r="RY1017" s="68"/>
      <c r="RZ1017" s="68"/>
      <c r="SA1017" s="68"/>
      <c r="SB1017" s="68"/>
      <c r="SC1017" s="68"/>
      <c r="SD1017" s="68"/>
      <c r="SE1017" s="68"/>
      <c r="SP1017" s="68"/>
      <c r="SQ1017" s="68"/>
      <c r="SR1017" s="68"/>
      <c r="SS1017" s="68"/>
      <c r="ST1017" s="68"/>
      <c r="SU1017" s="68"/>
      <c r="SV1017" s="68"/>
      <c r="SW1017" s="68"/>
      <c r="SX1017" s="68"/>
      <c r="SY1017" s="68"/>
      <c r="SZ1017" s="68"/>
      <c r="TA1017" s="68"/>
      <c r="TN1017" s="68"/>
      <c r="TO1017" s="68"/>
      <c r="TP1017" s="68"/>
      <c r="TQ1017" s="68"/>
      <c r="TR1017" s="68"/>
      <c r="TS1017" s="68"/>
      <c r="TT1017" s="68"/>
      <c r="TU1017" s="68"/>
      <c r="TV1017" s="68"/>
      <c r="TW1017" s="68"/>
      <c r="TX1017" s="68"/>
      <c r="TY1017" s="68"/>
      <c r="TZ1017" s="68"/>
      <c r="UA1017" s="68"/>
      <c r="UK1017" s="68"/>
      <c r="UL1017" s="68"/>
      <c r="UM1017" s="68"/>
      <c r="UN1017" s="68"/>
      <c r="UO1017" s="68"/>
      <c r="UP1017" s="68"/>
      <c r="UQ1017" s="68"/>
      <c r="UR1017" s="68"/>
      <c r="US1017" s="68"/>
      <c r="UT1017" s="68"/>
      <c r="UU1017" s="68"/>
      <c r="UV1017" s="68"/>
      <c r="VO1017" s="109"/>
      <c r="VT1017" s="108"/>
      <c r="WX1017" s="108"/>
      <c r="WZ1017" s="108"/>
      <c r="XA1017" s="108"/>
      <c r="XB1017" s="108"/>
      <c r="XC1017" s="108"/>
      <c r="XD1017" s="108"/>
      <c r="XE1017" s="108"/>
      <c r="XF1017" s="108"/>
      <c r="XG1017" s="108"/>
      <c r="XH1017" s="108"/>
      <c r="XI1017" s="108"/>
      <c r="XJ1017" s="108"/>
      <c r="XK1017"/>
      <c r="XV1017"/>
      <c r="YI1017" s="3" t="s">
        <v>1500</v>
      </c>
      <c r="YJ1017" s="3" t="s">
        <v>1513</v>
      </c>
    </row>
    <row r="1018" spans="6:677" ht="33" hidden="1" customHeight="1" x14ac:dyDescent="0.2">
      <c r="F1018" s="4" t="s">
        <v>1629</v>
      </c>
      <c r="J1018" s="83"/>
      <c r="AL1018"/>
      <c r="AO1018"/>
      <c r="AP1018"/>
      <c r="AQ1018"/>
      <c r="BI1018" s="9"/>
      <c r="BJ1018" s="9"/>
      <c r="BK1018" s="9"/>
      <c r="BL1018" s="9"/>
      <c r="BM1018" s="9"/>
      <c r="BN1018" s="9"/>
      <c r="BO1018" s="9"/>
      <c r="BP1018" s="9"/>
      <c r="BQ1018" s="9"/>
      <c r="BS1018" s="227" t="str">
        <f t="shared" si="35"/>
        <v xml:space="preserve">                </v>
      </c>
      <c r="CE1018" s="9"/>
      <c r="CF1018" s="9"/>
      <c r="CJ1018" s="83"/>
      <c r="CK1018" s="9"/>
      <c r="CL1018" s="9"/>
      <c r="CM1018" s="9"/>
      <c r="CN1018" s="9"/>
      <c r="CO1018" s="9"/>
      <c r="CP1018" s="9"/>
      <c r="CQ1018" s="9"/>
      <c r="CR1018" s="9"/>
      <c r="CS1018" s="9"/>
      <c r="CT1018" s="9"/>
      <c r="CU1018" s="9"/>
      <c r="CV1018" s="9"/>
      <c r="CW1018" s="9"/>
      <c r="CX1018" s="68"/>
      <c r="CY1018" s="68"/>
      <c r="CZ1018" s="68"/>
      <c r="DA1018" s="68"/>
      <c r="DB1018" s="68"/>
      <c r="DC1018" s="68"/>
      <c r="DD1018" s="9"/>
      <c r="DE1018" s="9"/>
      <c r="DF1018" s="9"/>
      <c r="DG1018" s="38"/>
      <c r="DH1018" s="38"/>
      <c r="DI1018" s="38"/>
      <c r="DJ1018" s="38"/>
      <c r="DK1018" s="38"/>
      <c r="DL1018" s="38"/>
      <c r="DM1018" s="68"/>
      <c r="DN1018" s="68"/>
      <c r="DO1018" s="68"/>
      <c r="DP1018" s="68"/>
      <c r="DQ1018" s="68"/>
      <c r="DR1018" s="68"/>
      <c r="DS1018" s="68"/>
      <c r="DT1018" s="68"/>
      <c r="DU1018" s="68"/>
      <c r="DV1018" s="68"/>
      <c r="DW1018" s="68"/>
      <c r="DX1018" s="68"/>
      <c r="DY1018" s="68"/>
      <c r="DZ1018" s="68"/>
      <c r="EA1018" s="38"/>
      <c r="EB1018" s="38"/>
      <c r="EC1018" s="38"/>
      <c r="ED1018" s="38"/>
      <c r="EE1018" s="38"/>
      <c r="EG1018" s="38"/>
      <c r="EH1018" s="38"/>
      <c r="EI1018" s="38"/>
      <c r="EJ1018" s="9"/>
      <c r="EK1018" s="9"/>
      <c r="EL1018" s="9"/>
      <c r="EM1018" s="38"/>
      <c r="EN1018" s="38"/>
      <c r="EO1018" s="38"/>
      <c r="EP1018" s="38"/>
      <c r="EQ1018" s="38"/>
      <c r="ER1018" s="38"/>
      <c r="ES1018" s="68"/>
      <c r="ET1018" s="68"/>
      <c r="EU1018" s="68"/>
      <c r="EV1018" s="68"/>
      <c r="EW1018" s="68"/>
      <c r="EX1018" s="68"/>
      <c r="EY1018" s="68"/>
      <c r="EZ1018" s="68"/>
      <c r="FA1018" s="68"/>
      <c r="FB1018" s="68"/>
      <c r="FC1018" s="68"/>
      <c r="FD1018" s="68"/>
      <c r="FE1018" s="68"/>
      <c r="FF1018" s="68"/>
      <c r="FG1018" s="38"/>
      <c r="FH1018" s="38"/>
      <c r="FI1018" s="38"/>
      <c r="FJ1018" s="38"/>
      <c r="FL1018" s="38"/>
      <c r="FM1018" s="38"/>
      <c r="FN1018" s="38"/>
      <c r="FO1018" s="9"/>
      <c r="FP1018" s="9"/>
      <c r="FQ1018" s="9"/>
      <c r="FR1018" s="9"/>
      <c r="FS1018" s="38"/>
      <c r="FT1018" s="38"/>
      <c r="FU1018" s="38"/>
      <c r="FV1018" s="38"/>
      <c r="FW1018" s="38"/>
      <c r="FX1018" s="38"/>
      <c r="FY1018" s="68"/>
      <c r="FZ1018" s="68"/>
      <c r="GA1018" s="68"/>
      <c r="GB1018" s="68"/>
      <c r="GC1018" s="68"/>
      <c r="GD1018" s="68"/>
      <c r="GE1018" s="68"/>
      <c r="GF1018" s="68"/>
      <c r="GG1018" s="68"/>
      <c r="GH1018" s="68"/>
      <c r="GI1018" s="68"/>
      <c r="GJ1018" s="68"/>
      <c r="GK1018" s="68"/>
      <c r="GL1018" s="68"/>
      <c r="GM1018" s="38"/>
      <c r="GN1018" s="38"/>
      <c r="GO1018" s="38"/>
      <c r="GP1018" s="2"/>
      <c r="GR1018" s="38"/>
      <c r="GS1018" s="38"/>
      <c r="GT1018" s="38"/>
      <c r="GU1018" s="38"/>
      <c r="GV1018" s="38"/>
      <c r="GW1018" s="38"/>
      <c r="GX1018" s="38"/>
      <c r="GY1018" s="38"/>
      <c r="GZ1018" s="38"/>
      <c r="HA1018" s="38"/>
      <c r="HB1018" s="38"/>
      <c r="HC1018" s="38"/>
      <c r="HD1018" s="38"/>
      <c r="HE1018" s="38"/>
      <c r="HF1018" s="38"/>
      <c r="HG1018" s="38"/>
      <c r="HH1018" s="38"/>
      <c r="HI1018" s="38"/>
      <c r="HJ1018" s="38"/>
      <c r="HK1018" s="38"/>
      <c r="HL1018" s="38"/>
      <c r="HM1018" s="38"/>
      <c r="HN1018" s="38"/>
      <c r="HP1018" s="38"/>
      <c r="HQ1018" s="38"/>
      <c r="HR1018" s="38"/>
      <c r="HS1018" s="38"/>
      <c r="HT1018" s="38"/>
      <c r="HU1018" s="38"/>
      <c r="HV1018" s="38"/>
      <c r="HW1018" s="38"/>
      <c r="HX1018" s="38"/>
      <c r="HY1018" s="38"/>
      <c r="HZ1018" s="9"/>
      <c r="IA1018" s="9"/>
      <c r="IB1018" s="9"/>
      <c r="IC1018" s="38"/>
      <c r="ID1018" s="38"/>
      <c r="IE1018" s="38"/>
      <c r="IF1018" s="38"/>
      <c r="IG1018" s="38"/>
      <c r="IH1018" s="38"/>
      <c r="II1018" s="68"/>
      <c r="IJ1018" s="68"/>
      <c r="IK1018" s="68"/>
      <c r="IL1018" s="68"/>
      <c r="IM1018" s="68"/>
      <c r="IN1018" s="68"/>
      <c r="IO1018" s="68"/>
      <c r="IP1018" s="68"/>
      <c r="IQ1018" s="68"/>
      <c r="IR1018" s="68"/>
      <c r="IS1018" s="68"/>
      <c r="IT1018" s="68"/>
      <c r="IU1018" s="68"/>
      <c r="IV1018" s="68"/>
      <c r="IW1018" s="38"/>
      <c r="IX1018" s="38"/>
      <c r="IY1018" s="38"/>
      <c r="IZ1018" s="9"/>
      <c r="JA1018" s="9"/>
      <c r="JB1018" s="9"/>
      <c r="JC1018" s="38"/>
      <c r="JD1018" s="38"/>
      <c r="JE1018" s="38"/>
      <c r="JF1018" s="38"/>
      <c r="JG1018" s="38"/>
      <c r="JH1018" s="38"/>
      <c r="JI1018" s="68"/>
      <c r="JJ1018" s="68"/>
      <c r="JK1018" s="68"/>
      <c r="JL1018" s="68"/>
      <c r="JM1018" s="68"/>
      <c r="JN1018" s="68"/>
      <c r="JO1018" s="68"/>
      <c r="JP1018" s="68"/>
      <c r="JQ1018" s="68"/>
      <c r="JR1018" s="68"/>
      <c r="JS1018" s="68"/>
      <c r="JT1018" s="68"/>
      <c r="JU1018" s="68"/>
      <c r="JV1018" s="68"/>
      <c r="JW1018" s="38"/>
      <c r="JX1018" s="38"/>
      <c r="JY1018" s="38"/>
      <c r="KW1018" s="9"/>
      <c r="KX1018" s="9"/>
      <c r="KY1018" s="9"/>
      <c r="KZ1018" s="38"/>
      <c r="LA1018" s="38"/>
      <c r="LB1018" s="38"/>
      <c r="LC1018" s="38"/>
      <c r="LD1018" s="38"/>
      <c r="LE1018" s="68"/>
      <c r="LF1018" s="68"/>
      <c r="LG1018" s="68"/>
      <c r="LH1018" s="68"/>
      <c r="LI1018" s="68"/>
      <c r="LJ1018" s="68"/>
      <c r="LK1018" s="68"/>
      <c r="LL1018" s="68"/>
      <c r="LM1018" s="68"/>
      <c r="LN1018" s="68"/>
      <c r="LO1018" s="68"/>
      <c r="LP1018" s="68"/>
      <c r="LQ1018" s="68"/>
      <c r="LR1018" s="38"/>
      <c r="LS1018" s="38"/>
      <c r="LT1018" s="38"/>
      <c r="LU1018" s="9"/>
      <c r="LV1018" s="9"/>
      <c r="LW1018" s="9"/>
      <c r="LX1018" s="38"/>
      <c r="LY1018" s="38"/>
      <c r="LZ1018" s="38"/>
      <c r="MA1018" s="38"/>
      <c r="MB1018" s="68"/>
      <c r="MC1018" s="68"/>
      <c r="MD1018" s="68"/>
      <c r="ME1018" s="68"/>
      <c r="MF1018" s="68"/>
      <c r="MG1018" s="68"/>
      <c r="MH1018" s="68"/>
      <c r="MI1018" s="68"/>
      <c r="MJ1018" s="68"/>
      <c r="MK1018" s="68"/>
      <c r="ML1018" s="68"/>
      <c r="MM1018" s="68"/>
      <c r="MN1018" s="38"/>
      <c r="MO1018" s="38"/>
      <c r="MP1018" s="38"/>
      <c r="MQ1018" s="38"/>
      <c r="MR1018" s="38"/>
      <c r="MS1018" s="9"/>
      <c r="MT1018" s="9"/>
      <c r="MU1018" s="38"/>
      <c r="MV1018" s="38"/>
      <c r="MW1018" s="38"/>
      <c r="MX1018" s="38"/>
      <c r="MY1018" s="38"/>
      <c r="MZ1018" s="68"/>
      <c r="NA1018" s="68"/>
      <c r="NB1018" s="68"/>
      <c r="NC1018" s="68"/>
      <c r="ND1018" s="68"/>
      <c r="NE1018" s="68"/>
      <c r="NF1018" s="68"/>
      <c r="NG1018" s="68"/>
      <c r="NH1018" s="68"/>
      <c r="NI1018" s="68"/>
      <c r="NJ1018" s="68"/>
      <c r="NK1018" s="68"/>
      <c r="NL1018" s="68"/>
      <c r="NM1018" s="38"/>
      <c r="NN1018" s="38"/>
      <c r="NO1018" s="38"/>
      <c r="NP1018" s="9"/>
      <c r="NQ1018" s="9"/>
      <c r="NR1018" s="9"/>
      <c r="NS1018" s="38"/>
      <c r="NT1018" s="38"/>
      <c r="NU1018" s="38"/>
      <c r="NV1018" s="38"/>
      <c r="NW1018" s="38"/>
      <c r="NX1018" s="38"/>
      <c r="NY1018" s="68"/>
      <c r="NZ1018" s="68"/>
      <c r="OA1018" s="68"/>
      <c r="OB1018" s="68"/>
      <c r="OC1018" s="68"/>
      <c r="OD1018" s="68"/>
      <c r="OE1018" s="68"/>
      <c r="OF1018" s="68"/>
      <c r="OG1018" s="68"/>
      <c r="OH1018" s="68"/>
      <c r="OI1018" s="68"/>
      <c r="OJ1018" s="68"/>
      <c r="OK1018" s="68"/>
      <c r="OL1018" s="38"/>
      <c r="OM1018" s="38"/>
      <c r="ON1018" s="38"/>
      <c r="OO1018" s="9"/>
      <c r="OP1018" s="9"/>
      <c r="OQ1018" s="9"/>
      <c r="OR1018" s="38"/>
      <c r="OS1018" s="38"/>
      <c r="OT1018" s="38"/>
      <c r="OU1018" s="38"/>
      <c r="OV1018" s="68"/>
      <c r="OW1018" s="68"/>
      <c r="OX1018" s="68"/>
      <c r="OY1018" s="68"/>
      <c r="OZ1018" s="68"/>
      <c r="PA1018" s="68"/>
      <c r="PB1018" s="68"/>
      <c r="PC1018" s="68"/>
      <c r="PD1018" s="68"/>
      <c r="PE1018" s="68"/>
      <c r="PF1018" s="68"/>
      <c r="PG1018" s="68"/>
      <c r="PH1018" s="38"/>
      <c r="PI1018" s="38"/>
      <c r="PJ1018" s="38"/>
      <c r="PK1018" s="38"/>
      <c r="PL1018" s="9"/>
      <c r="PM1018" s="9"/>
      <c r="PN1018" s="9"/>
      <c r="PT1018" s="68"/>
      <c r="PU1018" s="68"/>
      <c r="PV1018" s="68"/>
      <c r="PW1018" s="68"/>
      <c r="PX1018" s="68"/>
      <c r="PY1018" s="68"/>
      <c r="PZ1018" s="68"/>
      <c r="QA1018" s="68"/>
      <c r="QB1018" s="68"/>
      <c r="QC1018" s="68"/>
      <c r="QD1018" s="68"/>
      <c r="QE1018" s="68"/>
      <c r="QF1018" s="68"/>
      <c r="QT1018" s="68"/>
      <c r="QU1018" s="68"/>
      <c r="QV1018" s="68"/>
      <c r="QW1018" s="68"/>
      <c r="QX1018" s="68"/>
      <c r="QY1018" s="68"/>
      <c r="QZ1018" s="68"/>
      <c r="RA1018" s="68"/>
      <c r="RB1018" s="68"/>
      <c r="RC1018" s="68"/>
      <c r="RD1018" s="68"/>
      <c r="RE1018" s="68"/>
      <c r="RF1018" s="68"/>
      <c r="RG1018" s="68"/>
      <c r="RH1018" s="68"/>
      <c r="RT1018" s="68"/>
      <c r="RU1018" s="68"/>
      <c r="RV1018" s="68"/>
      <c r="RW1018" s="68"/>
      <c r="RX1018" s="68"/>
      <c r="RY1018" s="68"/>
      <c r="RZ1018" s="68"/>
      <c r="SA1018" s="68"/>
      <c r="SB1018" s="68"/>
      <c r="SC1018" s="68"/>
      <c r="SD1018" s="68"/>
      <c r="SE1018" s="68"/>
      <c r="SP1018" s="68"/>
      <c r="SQ1018" s="68"/>
      <c r="SR1018" s="68"/>
      <c r="SS1018" s="68"/>
      <c r="ST1018" s="68"/>
      <c r="SU1018" s="68"/>
      <c r="SV1018" s="68"/>
      <c r="SW1018" s="68"/>
      <c r="SX1018" s="68"/>
      <c r="SY1018" s="68"/>
      <c r="SZ1018" s="68"/>
      <c r="TA1018" s="68"/>
      <c r="TN1018" s="68"/>
      <c r="TO1018" s="68"/>
      <c r="TP1018" s="68"/>
      <c r="TQ1018" s="68"/>
      <c r="TR1018" s="68"/>
      <c r="TS1018" s="68"/>
      <c r="TT1018" s="68"/>
      <c r="TU1018" s="68"/>
      <c r="TV1018" s="68"/>
      <c r="TW1018" s="68"/>
      <c r="TX1018" s="68"/>
      <c r="TY1018" s="68"/>
      <c r="TZ1018" s="68"/>
      <c r="UA1018" s="68"/>
      <c r="UK1018" s="68"/>
      <c r="UL1018" s="68"/>
      <c r="UM1018" s="68"/>
      <c r="UN1018" s="68"/>
      <c r="UO1018" s="68"/>
      <c r="UP1018" s="68"/>
      <c r="UQ1018" s="68"/>
      <c r="UR1018" s="68"/>
      <c r="US1018" s="68"/>
      <c r="UT1018" s="68"/>
      <c r="UU1018" s="68"/>
      <c r="UV1018" s="68"/>
      <c r="VF1018"/>
      <c r="VG1018"/>
      <c r="VH1018"/>
      <c r="VI1018"/>
      <c r="VJ1018"/>
      <c r="VO1018" s="109"/>
      <c r="VT1018" s="108"/>
      <c r="WX1018" s="108"/>
      <c r="WZ1018" s="108"/>
      <c r="XA1018" s="108"/>
      <c r="XB1018" s="108"/>
      <c r="XC1018" s="108"/>
      <c r="XD1018" s="108"/>
      <c r="XE1018" s="108"/>
      <c r="XF1018" s="108"/>
      <c r="XG1018" s="108"/>
      <c r="XH1018" s="108"/>
      <c r="XI1018" s="108"/>
      <c r="XJ1018" s="108"/>
      <c r="XK1018"/>
      <c r="XV1018"/>
      <c r="YI1018" s="3" t="s">
        <v>1500</v>
      </c>
      <c r="YJ1018" s="3" t="s">
        <v>1514</v>
      </c>
    </row>
    <row r="1019" spans="6:677" ht="33" hidden="1" customHeight="1" x14ac:dyDescent="0.2">
      <c r="F1019" s="4" t="s">
        <v>1618</v>
      </c>
      <c r="J1019" s="83"/>
      <c r="AL1019"/>
      <c r="AO1019"/>
      <c r="AP1019"/>
      <c r="AQ1019"/>
      <c r="BI1019" s="9"/>
      <c r="BJ1019" s="9"/>
      <c r="BK1019" s="9"/>
      <c r="BL1019" s="9"/>
      <c r="BM1019" s="9"/>
      <c r="BN1019" s="9"/>
      <c r="BO1019" s="9"/>
      <c r="BP1019" s="9"/>
      <c r="BQ1019" s="9"/>
      <c r="BS1019" s="227" t="str">
        <f t="shared" si="35"/>
        <v xml:space="preserve">                </v>
      </c>
      <c r="BT1019" s="9"/>
      <c r="BU1019" s="9"/>
      <c r="BV1019" s="9"/>
      <c r="BW1019" s="9"/>
      <c r="BX1019" s="9"/>
      <c r="BY1019" s="9"/>
      <c r="BZ1019" s="9"/>
      <c r="CA1019" s="9"/>
      <c r="CB1019" s="9"/>
      <c r="CC1019" s="9"/>
      <c r="CD1019" s="9"/>
      <c r="CE1019" s="9"/>
      <c r="CF1019" s="9"/>
      <c r="CJ1019" s="83"/>
      <c r="CK1019" s="9"/>
      <c r="CL1019" s="9"/>
      <c r="CM1019" s="9"/>
      <c r="CN1019" s="9"/>
      <c r="CO1019" s="9"/>
      <c r="CP1019" s="9"/>
      <c r="CQ1019" s="9"/>
      <c r="CR1019" s="9"/>
      <c r="CS1019" s="9"/>
      <c r="CT1019" s="9"/>
      <c r="CU1019" s="9"/>
      <c r="CV1019" s="9"/>
      <c r="CW1019" s="9"/>
      <c r="CX1019" s="68"/>
      <c r="CY1019" s="68"/>
      <c r="CZ1019" s="68"/>
      <c r="DA1019" s="68"/>
      <c r="DB1019" s="68"/>
      <c r="DC1019" s="68"/>
      <c r="DD1019" s="9"/>
      <c r="DE1019" s="9"/>
      <c r="DF1019" s="9"/>
      <c r="DG1019" s="38"/>
      <c r="DH1019" s="38"/>
      <c r="DI1019" s="38"/>
      <c r="DJ1019" s="38"/>
      <c r="DK1019" s="38"/>
      <c r="DL1019" s="38"/>
      <c r="DM1019" s="68"/>
      <c r="DN1019" s="68"/>
      <c r="DO1019" s="68"/>
      <c r="DP1019" s="68"/>
      <c r="DQ1019" s="68"/>
      <c r="DR1019" s="68"/>
      <c r="DS1019" s="68"/>
      <c r="DT1019" s="68"/>
      <c r="DU1019" s="68"/>
      <c r="DV1019" s="68"/>
      <c r="DW1019" s="68"/>
      <c r="DX1019" s="68"/>
      <c r="DY1019" s="68"/>
      <c r="DZ1019" s="68"/>
      <c r="EA1019" s="38"/>
      <c r="EB1019" s="38"/>
      <c r="EC1019" s="38"/>
      <c r="ED1019" s="38"/>
      <c r="EE1019" s="38"/>
      <c r="EG1019" s="38"/>
      <c r="EH1019" s="38"/>
      <c r="EI1019" s="38"/>
      <c r="EJ1019" s="9"/>
      <c r="EK1019" s="9"/>
      <c r="EL1019" s="9"/>
      <c r="EM1019" s="38"/>
      <c r="EN1019" s="38"/>
      <c r="EO1019" s="38"/>
      <c r="EP1019" s="38"/>
      <c r="EQ1019" s="38"/>
      <c r="ER1019" s="38"/>
      <c r="ES1019" s="68"/>
      <c r="ET1019" s="68"/>
      <c r="EU1019" s="68"/>
      <c r="EV1019" s="68"/>
      <c r="EW1019" s="68"/>
      <c r="EX1019" s="68"/>
      <c r="EY1019" s="68"/>
      <c r="EZ1019" s="68"/>
      <c r="FA1019" s="68"/>
      <c r="FB1019" s="68"/>
      <c r="FC1019" s="68"/>
      <c r="FD1019" s="68"/>
      <c r="FE1019" s="68"/>
      <c r="FF1019" s="68"/>
      <c r="FG1019" s="38"/>
      <c r="FH1019" s="38"/>
      <c r="FI1019" s="38"/>
      <c r="FJ1019" s="38"/>
      <c r="FL1019" s="38"/>
      <c r="FM1019" s="38"/>
      <c r="FN1019" s="38"/>
      <c r="FO1019" s="9"/>
      <c r="FP1019" s="9"/>
      <c r="FQ1019" s="9"/>
      <c r="FR1019" s="9"/>
      <c r="FS1019" s="38"/>
      <c r="FT1019" s="38"/>
      <c r="FU1019" s="38"/>
      <c r="FV1019" s="38"/>
      <c r="FW1019" s="38"/>
      <c r="FX1019" s="38"/>
      <c r="FY1019" s="68"/>
      <c r="FZ1019" s="68"/>
      <c r="GA1019" s="68"/>
      <c r="GB1019" s="68"/>
      <c r="GC1019" s="68"/>
      <c r="GD1019" s="68"/>
      <c r="GE1019" s="68"/>
      <c r="GF1019" s="68"/>
      <c r="GG1019" s="68"/>
      <c r="GH1019" s="68"/>
      <c r="GI1019" s="68"/>
      <c r="GJ1019" s="68"/>
      <c r="GK1019" s="68"/>
      <c r="GL1019" s="68"/>
      <c r="GM1019" s="38"/>
      <c r="GN1019" s="38"/>
      <c r="GO1019" s="38"/>
      <c r="GP1019" s="2"/>
      <c r="GR1019" s="38"/>
      <c r="GS1019" s="38"/>
      <c r="GT1019" s="38"/>
      <c r="GU1019" s="38"/>
      <c r="GV1019" s="38"/>
      <c r="GW1019" s="38"/>
      <c r="GX1019" s="38"/>
      <c r="GY1019" s="38"/>
      <c r="GZ1019" s="38"/>
      <c r="HA1019" s="38"/>
      <c r="HB1019" s="38"/>
      <c r="HC1019" s="38"/>
      <c r="HD1019" s="38"/>
      <c r="HE1019" s="38"/>
      <c r="HF1019" s="38"/>
      <c r="HG1019" s="38"/>
      <c r="HH1019" s="38"/>
      <c r="HI1019" s="38"/>
      <c r="HJ1019" s="38"/>
      <c r="HK1019" s="38"/>
      <c r="HL1019" s="38"/>
      <c r="HM1019" s="38"/>
      <c r="HN1019" s="38"/>
      <c r="HP1019" s="38"/>
      <c r="HQ1019" s="38"/>
      <c r="HR1019" s="38"/>
      <c r="HS1019" s="38"/>
      <c r="HT1019" s="38"/>
      <c r="HU1019" s="38"/>
      <c r="HV1019" s="38"/>
      <c r="HW1019" s="38"/>
      <c r="HX1019" s="38"/>
      <c r="HY1019" s="38"/>
      <c r="HZ1019" s="9"/>
      <c r="IA1019" s="9"/>
      <c r="IB1019" s="9"/>
      <c r="IC1019" s="38"/>
      <c r="ID1019" s="38"/>
      <c r="IE1019" s="38"/>
      <c r="IF1019" s="38"/>
      <c r="IG1019" s="38"/>
      <c r="IH1019" s="38"/>
      <c r="II1019" s="68"/>
      <c r="IJ1019" s="68"/>
      <c r="IK1019" s="68"/>
      <c r="IL1019" s="68"/>
      <c r="IM1019" s="68"/>
      <c r="IN1019" s="68"/>
      <c r="IO1019" s="68"/>
      <c r="IP1019" s="68"/>
      <c r="IQ1019" s="68"/>
      <c r="IR1019" s="68"/>
      <c r="IS1019" s="68"/>
      <c r="IT1019" s="68"/>
      <c r="IU1019" s="68"/>
      <c r="IV1019" s="68"/>
      <c r="IW1019" s="38"/>
      <c r="IX1019" s="38"/>
      <c r="IY1019" s="38"/>
      <c r="IZ1019" s="9"/>
      <c r="JA1019" s="9"/>
      <c r="JB1019" s="9"/>
      <c r="JC1019" s="38"/>
      <c r="JD1019" s="38"/>
      <c r="JE1019" s="38"/>
      <c r="JF1019" s="38"/>
      <c r="JG1019" s="38"/>
      <c r="JH1019" s="38"/>
      <c r="JI1019" s="68"/>
      <c r="JJ1019" s="68"/>
      <c r="JK1019" s="68"/>
      <c r="JL1019" s="68"/>
      <c r="JM1019" s="68"/>
      <c r="JN1019" s="68"/>
      <c r="JO1019" s="68"/>
      <c r="JP1019" s="68"/>
      <c r="JQ1019" s="68"/>
      <c r="JR1019" s="68"/>
      <c r="JS1019" s="68"/>
      <c r="JT1019" s="68"/>
      <c r="JU1019" s="68"/>
      <c r="JV1019" s="68"/>
      <c r="JW1019" s="38"/>
      <c r="JX1019" s="38"/>
      <c r="JY1019" s="38"/>
      <c r="KW1019" s="9"/>
      <c r="KX1019" s="9"/>
      <c r="KY1019" s="9"/>
      <c r="KZ1019" s="38"/>
      <c r="LA1019" s="38"/>
      <c r="LB1019" s="38"/>
      <c r="LC1019" s="38"/>
      <c r="LD1019" s="38"/>
      <c r="LE1019" s="68"/>
      <c r="LF1019" s="68"/>
      <c r="LG1019" s="68"/>
      <c r="LH1019" s="68"/>
      <c r="LI1019" s="68"/>
      <c r="LJ1019" s="68"/>
      <c r="LK1019" s="68"/>
      <c r="LL1019" s="68"/>
      <c r="LM1019" s="68"/>
      <c r="LN1019" s="68"/>
      <c r="LO1019" s="68"/>
      <c r="LP1019" s="68"/>
      <c r="LQ1019" s="68"/>
      <c r="LR1019" s="38"/>
      <c r="LS1019" s="38"/>
      <c r="LT1019" s="38"/>
      <c r="LU1019" s="9"/>
      <c r="LV1019" s="9"/>
      <c r="LW1019" s="9"/>
      <c r="LX1019" s="38"/>
      <c r="LY1019" s="38"/>
      <c r="LZ1019" s="38"/>
      <c r="MA1019" s="38"/>
      <c r="MB1019" s="68"/>
      <c r="MC1019" s="68"/>
      <c r="MD1019" s="68"/>
      <c r="ME1019" s="68"/>
      <c r="MF1019" s="68"/>
      <c r="MG1019" s="68"/>
      <c r="MH1019" s="68"/>
      <c r="MI1019" s="68"/>
      <c r="MJ1019" s="68"/>
      <c r="MK1019" s="68"/>
      <c r="ML1019" s="68"/>
      <c r="MM1019" s="68"/>
      <c r="MN1019" s="38"/>
      <c r="MO1019" s="38"/>
      <c r="MP1019" s="38"/>
      <c r="MQ1019" s="38"/>
      <c r="MR1019" s="38"/>
      <c r="MS1019" s="9"/>
      <c r="MT1019" s="9"/>
      <c r="MU1019" s="38"/>
      <c r="MV1019" s="38"/>
      <c r="MW1019" s="38"/>
      <c r="MX1019" s="38"/>
      <c r="MY1019" s="38"/>
      <c r="MZ1019" s="68"/>
      <c r="NA1019" s="68"/>
      <c r="NB1019" s="68"/>
      <c r="NC1019" s="68"/>
      <c r="ND1019" s="68"/>
      <c r="NE1019" s="68"/>
      <c r="NF1019" s="68"/>
      <c r="NG1019" s="68"/>
      <c r="NH1019" s="68"/>
      <c r="NI1019" s="68"/>
      <c r="NJ1019" s="68"/>
      <c r="NK1019" s="68"/>
      <c r="NL1019" s="68"/>
      <c r="NM1019" s="38"/>
      <c r="NN1019" s="38"/>
      <c r="NO1019" s="38"/>
      <c r="NP1019" s="9"/>
      <c r="NQ1019" s="9"/>
      <c r="NR1019" s="9"/>
      <c r="NS1019" s="38"/>
      <c r="NT1019" s="38"/>
      <c r="NU1019" s="38"/>
      <c r="NV1019" s="38"/>
      <c r="NW1019" s="38"/>
      <c r="NX1019" s="38"/>
      <c r="NY1019" s="68"/>
      <c r="NZ1019" s="68"/>
      <c r="OA1019" s="68"/>
      <c r="OB1019" s="68"/>
      <c r="OC1019" s="68"/>
      <c r="OD1019" s="68"/>
      <c r="OE1019" s="68"/>
      <c r="OF1019" s="68"/>
      <c r="OG1019" s="68"/>
      <c r="OH1019" s="68"/>
      <c r="OI1019" s="68"/>
      <c r="OJ1019" s="68"/>
      <c r="OK1019" s="68"/>
      <c r="OL1019" s="38"/>
      <c r="OM1019" s="38"/>
      <c r="ON1019" s="38"/>
      <c r="OO1019" s="9"/>
      <c r="OP1019" s="9"/>
      <c r="OQ1019" s="9"/>
      <c r="OR1019" s="38"/>
      <c r="OS1019" s="38"/>
      <c r="OT1019" s="38"/>
      <c r="OU1019" s="38"/>
      <c r="OV1019" s="68"/>
      <c r="OW1019" s="68"/>
      <c r="OX1019" s="68"/>
      <c r="OY1019" s="68"/>
      <c r="OZ1019" s="68"/>
      <c r="PA1019" s="68"/>
      <c r="PB1019" s="68"/>
      <c r="PC1019" s="68"/>
      <c r="PD1019" s="68"/>
      <c r="PE1019" s="68"/>
      <c r="PF1019" s="68"/>
      <c r="PG1019" s="68"/>
      <c r="PH1019" s="38"/>
      <c r="PI1019" s="38"/>
      <c r="PJ1019" s="38"/>
      <c r="PK1019" s="38"/>
      <c r="PL1019" s="9"/>
      <c r="PM1019" s="9"/>
      <c r="PN1019" s="9"/>
      <c r="PO1019" s="38"/>
      <c r="PP1019" s="38"/>
      <c r="PQ1019" s="38"/>
      <c r="PR1019" s="38"/>
      <c r="PS1019" s="38"/>
      <c r="PT1019" s="68"/>
      <c r="PU1019" s="68"/>
      <c r="PV1019" s="68"/>
      <c r="PW1019" s="68"/>
      <c r="PX1019" s="68"/>
      <c r="PY1019" s="68"/>
      <c r="PZ1019" s="68"/>
      <c r="QA1019" s="68"/>
      <c r="QB1019" s="68"/>
      <c r="QC1019" s="68"/>
      <c r="QD1019" s="68"/>
      <c r="QE1019" s="68"/>
      <c r="QF1019" s="68"/>
      <c r="QG1019" s="38"/>
      <c r="QH1019" s="38"/>
      <c r="QI1019" s="38"/>
      <c r="QJ1019" s="38"/>
      <c r="QK1019" s="9"/>
      <c r="QL1019" s="9"/>
      <c r="QM1019" s="9"/>
      <c r="QN1019" s="38"/>
      <c r="QO1019" s="38"/>
      <c r="QP1019" s="38"/>
      <c r="QQ1019" s="38"/>
      <c r="QR1019" s="38"/>
      <c r="QS1019" s="38"/>
      <c r="QT1019" s="68"/>
      <c r="QU1019" s="68"/>
      <c r="QV1019" s="68"/>
      <c r="QW1019" s="68"/>
      <c r="QX1019" s="68"/>
      <c r="QY1019" s="68"/>
      <c r="QZ1019" s="68"/>
      <c r="RA1019" s="68"/>
      <c r="RB1019" s="68"/>
      <c r="RC1019" s="68"/>
      <c r="RD1019" s="68"/>
      <c r="RE1019" s="68"/>
      <c r="RF1019" s="68"/>
      <c r="RG1019" s="68"/>
      <c r="RH1019" s="68"/>
      <c r="RI1019" s="38"/>
      <c r="RJ1019" s="38"/>
      <c r="RK1019" s="38"/>
      <c r="RL1019" s="38"/>
      <c r="RM1019" s="9"/>
      <c r="RN1019" s="9"/>
      <c r="RO1019" s="9"/>
      <c r="RP1019" s="38"/>
      <c r="RQ1019" s="38"/>
      <c r="RR1019" s="38"/>
      <c r="RS1019" s="38"/>
      <c r="RT1019" s="68"/>
      <c r="RU1019" s="68"/>
      <c r="RV1019" s="68"/>
      <c r="RW1019" s="68"/>
      <c r="RX1019" s="68"/>
      <c r="RY1019" s="68"/>
      <c r="RZ1019" s="68"/>
      <c r="SA1019" s="68"/>
      <c r="SB1019" s="68"/>
      <c r="SC1019" s="68"/>
      <c r="SD1019" s="68"/>
      <c r="SE1019" s="68"/>
      <c r="SF1019" s="38"/>
      <c r="SG1019" s="38"/>
      <c r="SH1019" s="38"/>
      <c r="SI1019" s="9"/>
      <c r="SJ1019" s="9"/>
      <c r="SK1019" s="9"/>
      <c r="SL1019" s="38"/>
      <c r="SM1019" s="38"/>
      <c r="SN1019" s="38"/>
      <c r="SO1019" s="38"/>
      <c r="SP1019" s="68"/>
      <c r="SQ1019" s="68"/>
      <c r="SR1019" s="68"/>
      <c r="SS1019" s="68"/>
      <c r="ST1019" s="68"/>
      <c r="SU1019" s="68"/>
      <c r="SV1019" s="68"/>
      <c r="SW1019" s="68"/>
      <c r="SX1019" s="68"/>
      <c r="SY1019" s="68"/>
      <c r="SZ1019" s="68"/>
      <c r="TA1019" s="68"/>
      <c r="TB1019" s="38"/>
      <c r="TC1019" s="38"/>
      <c r="TD1019" s="38"/>
      <c r="TE1019" s="9"/>
      <c r="TF1019" s="9"/>
      <c r="TG1019" s="9"/>
      <c r="TN1019" s="68"/>
      <c r="TO1019" s="68"/>
      <c r="TP1019" s="68"/>
      <c r="TQ1019" s="68"/>
      <c r="TR1019" s="68"/>
      <c r="TS1019" s="68"/>
      <c r="TT1019" s="68"/>
      <c r="TU1019" s="68"/>
      <c r="TV1019" s="68"/>
      <c r="TW1019" s="68"/>
      <c r="TX1019" s="68"/>
      <c r="TY1019" s="68"/>
      <c r="TZ1019" s="68"/>
      <c r="UA1019" s="68"/>
      <c r="UK1019" s="68"/>
      <c r="UL1019" s="68"/>
      <c r="UM1019" s="68"/>
      <c r="UN1019" s="68"/>
      <c r="UO1019" s="68"/>
      <c r="UP1019" s="68"/>
      <c r="UQ1019" s="68"/>
      <c r="UR1019" s="68"/>
      <c r="US1019" s="68"/>
      <c r="UT1019" s="68"/>
      <c r="UU1019" s="68"/>
      <c r="UV1019" s="68"/>
      <c r="VF1019"/>
      <c r="VG1019"/>
      <c r="VH1019"/>
      <c r="VI1019"/>
      <c r="VJ1019"/>
      <c r="VO1019" s="109"/>
      <c r="VT1019" s="108"/>
      <c r="WX1019" s="108"/>
      <c r="WZ1019" s="108"/>
      <c r="XA1019" s="108"/>
      <c r="XB1019" s="108"/>
      <c r="XC1019" s="108"/>
      <c r="XD1019" s="108"/>
      <c r="XE1019" s="108"/>
      <c r="XF1019" s="108"/>
      <c r="XG1019" s="108"/>
      <c r="XH1019" s="108"/>
      <c r="XI1019" s="108"/>
      <c r="XJ1019" s="108"/>
      <c r="XK1019"/>
      <c r="XV1019"/>
      <c r="XW1019" s="6" t="s">
        <v>1564</v>
      </c>
      <c r="YI1019" s="3" t="s">
        <v>1525</v>
      </c>
      <c r="YJ1019" s="3" t="s">
        <v>1515</v>
      </c>
      <c r="YN1019" s="3" t="s">
        <v>537</v>
      </c>
    </row>
    <row r="1020" spans="6:677" ht="33" hidden="1" customHeight="1" x14ac:dyDescent="0.2">
      <c r="F1020" s="4" t="s">
        <v>1619</v>
      </c>
      <c r="J1020" s="83"/>
      <c r="AL1020"/>
      <c r="AO1020"/>
      <c r="AP1020"/>
      <c r="AQ1020"/>
      <c r="BI1020" s="9"/>
      <c r="BJ1020" s="9"/>
      <c r="BK1020" s="9"/>
      <c r="BL1020" s="9"/>
      <c r="BM1020" s="9"/>
      <c r="BN1020" s="9"/>
      <c r="BO1020" s="9"/>
      <c r="BP1020" s="9"/>
      <c r="BQ1020" s="9"/>
      <c r="BS1020" s="227" t="str">
        <f t="shared" si="35"/>
        <v xml:space="preserve">                </v>
      </c>
      <c r="BT1020" s="9"/>
      <c r="BU1020" s="9"/>
      <c r="BV1020" s="9"/>
      <c r="BW1020" s="9"/>
      <c r="BX1020" s="9"/>
      <c r="BY1020" s="9"/>
      <c r="BZ1020" s="9"/>
      <c r="CA1020" s="9"/>
      <c r="CB1020" s="9"/>
      <c r="CC1020" s="9"/>
      <c r="CD1020" s="9"/>
      <c r="CE1020" s="9"/>
      <c r="CF1020" s="9"/>
      <c r="CJ1020" s="83"/>
      <c r="CK1020" s="9"/>
      <c r="CL1020" s="9"/>
      <c r="CM1020" s="9"/>
      <c r="CN1020" s="9"/>
      <c r="CO1020" s="9"/>
      <c r="CP1020" s="9"/>
      <c r="CQ1020" s="9"/>
      <c r="CR1020" s="9"/>
      <c r="CS1020" s="9"/>
      <c r="CT1020" s="9"/>
      <c r="CU1020" s="9"/>
      <c r="CV1020" s="9"/>
      <c r="CW1020" s="9"/>
      <c r="CX1020" s="68"/>
      <c r="CY1020" s="68"/>
      <c r="CZ1020" s="68"/>
      <c r="DA1020" s="68"/>
      <c r="DB1020" s="68"/>
      <c r="DC1020" s="68"/>
      <c r="DD1020" s="9"/>
      <c r="DE1020" s="9"/>
      <c r="DF1020" s="9"/>
      <c r="DG1020" s="38"/>
      <c r="DH1020" s="38"/>
      <c r="DI1020" s="38"/>
      <c r="DJ1020" s="38"/>
      <c r="DK1020" s="38"/>
      <c r="DL1020" s="38"/>
      <c r="DM1020" s="68"/>
      <c r="DN1020" s="68"/>
      <c r="DO1020" s="68"/>
      <c r="DP1020" s="68"/>
      <c r="DQ1020" s="68"/>
      <c r="DR1020" s="68"/>
      <c r="DS1020" s="68"/>
      <c r="DT1020" s="68"/>
      <c r="DU1020" s="68"/>
      <c r="DV1020" s="68"/>
      <c r="DW1020" s="68"/>
      <c r="DX1020" s="68"/>
      <c r="DY1020" s="68"/>
      <c r="DZ1020" s="68"/>
      <c r="EA1020" s="38"/>
      <c r="EB1020" s="38"/>
      <c r="EC1020" s="38"/>
      <c r="ED1020" s="38"/>
      <c r="EE1020" s="38"/>
      <c r="EG1020" s="38"/>
      <c r="EH1020" s="38"/>
      <c r="EI1020" s="38"/>
      <c r="EJ1020" s="9"/>
      <c r="EK1020" s="9"/>
      <c r="EL1020" s="9"/>
      <c r="EM1020" s="38"/>
      <c r="EN1020" s="38"/>
      <c r="EO1020" s="38"/>
      <c r="EP1020" s="38"/>
      <c r="EQ1020" s="38"/>
      <c r="ER1020" s="38"/>
      <c r="ES1020" s="68"/>
      <c r="ET1020" s="68"/>
      <c r="EU1020" s="68"/>
      <c r="EV1020" s="68"/>
      <c r="EW1020" s="68"/>
      <c r="EX1020" s="68"/>
      <c r="EY1020" s="68"/>
      <c r="EZ1020" s="68"/>
      <c r="FA1020" s="68"/>
      <c r="FB1020" s="68"/>
      <c r="FC1020" s="68"/>
      <c r="FD1020" s="68"/>
      <c r="FE1020" s="68"/>
      <c r="FF1020" s="68"/>
      <c r="FG1020" s="38"/>
      <c r="FH1020" s="38"/>
      <c r="FI1020" s="38"/>
      <c r="FJ1020" s="38"/>
      <c r="FL1020" s="38"/>
      <c r="FM1020" s="38"/>
      <c r="FN1020" s="38"/>
      <c r="FO1020" s="9"/>
      <c r="FP1020" s="9"/>
      <c r="FQ1020" s="9"/>
      <c r="FR1020" s="9"/>
      <c r="FS1020" s="38"/>
      <c r="FT1020" s="38"/>
      <c r="FU1020" s="38"/>
      <c r="FV1020" s="38"/>
      <c r="FW1020" s="38"/>
      <c r="FX1020" s="38"/>
      <c r="FY1020" s="68"/>
      <c r="FZ1020" s="68"/>
      <c r="GA1020" s="68"/>
      <c r="GB1020" s="68"/>
      <c r="GC1020" s="68"/>
      <c r="GD1020" s="68"/>
      <c r="GE1020" s="68"/>
      <c r="GF1020" s="68"/>
      <c r="GG1020" s="68"/>
      <c r="GH1020" s="68"/>
      <c r="GI1020" s="68"/>
      <c r="GJ1020" s="68"/>
      <c r="GK1020" s="68"/>
      <c r="GL1020" s="68"/>
      <c r="GM1020" s="38"/>
      <c r="GN1020" s="38"/>
      <c r="GO1020" s="38"/>
      <c r="GP1020" s="2"/>
      <c r="GR1020" s="38"/>
      <c r="GS1020" s="38"/>
      <c r="GT1020" s="38"/>
      <c r="GU1020" s="38"/>
      <c r="GV1020" s="38"/>
      <c r="GW1020" s="38"/>
      <c r="GX1020" s="38"/>
      <c r="GY1020" s="38"/>
      <c r="GZ1020" s="38"/>
      <c r="HA1020" s="38"/>
      <c r="HB1020" s="38"/>
      <c r="HC1020" s="38"/>
      <c r="HD1020" s="38"/>
      <c r="HE1020" s="38"/>
      <c r="HF1020" s="38"/>
      <c r="HG1020" s="38"/>
      <c r="HH1020" s="38"/>
      <c r="HI1020" s="38"/>
      <c r="HJ1020" s="38"/>
      <c r="HK1020" s="38"/>
      <c r="HL1020" s="38"/>
      <c r="HM1020" s="38"/>
      <c r="HN1020" s="38"/>
      <c r="HP1020" s="38"/>
      <c r="HQ1020" s="38"/>
      <c r="HR1020" s="38"/>
      <c r="HS1020" s="38"/>
      <c r="HT1020" s="38"/>
      <c r="HU1020" s="38"/>
      <c r="HV1020" s="38"/>
      <c r="HW1020" s="38"/>
      <c r="HX1020" s="38"/>
      <c r="HY1020" s="38"/>
      <c r="HZ1020" s="9"/>
      <c r="IA1020" s="9"/>
      <c r="IB1020" s="9"/>
      <c r="IC1020" s="38"/>
      <c r="ID1020" s="38"/>
      <c r="IE1020" s="38"/>
      <c r="IF1020" s="38"/>
      <c r="IG1020" s="38"/>
      <c r="IH1020" s="38"/>
      <c r="II1020" s="68"/>
      <c r="IJ1020" s="68"/>
      <c r="IK1020" s="68"/>
      <c r="IL1020" s="68"/>
      <c r="IM1020" s="68"/>
      <c r="IN1020" s="68"/>
      <c r="IO1020" s="68"/>
      <c r="IP1020" s="68"/>
      <c r="IQ1020" s="68"/>
      <c r="IR1020" s="68"/>
      <c r="IS1020" s="68"/>
      <c r="IT1020" s="68"/>
      <c r="IU1020" s="68"/>
      <c r="IV1020" s="68"/>
      <c r="IW1020" s="38"/>
      <c r="IX1020" s="38"/>
      <c r="IY1020" s="38"/>
      <c r="IZ1020" s="9"/>
      <c r="JA1020" s="9"/>
      <c r="JB1020" s="9"/>
      <c r="JC1020" s="38"/>
      <c r="JD1020" s="38"/>
      <c r="JE1020" s="38"/>
      <c r="JF1020" s="38"/>
      <c r="JG1020" s="38"/>
      <c r="JH1020" s="38"/>
      <c r="JI1020" s="68"/>
      <c r="JJ1020" s="68"/>
      <c r="JK1020" s="68"/>
      <c r="JL1020" s="68"/>
      <c r="JM1020" s="68"/>
      <c r="JN1020" s="68"/>
      <c r="JO1020" s="68"/>
      <c r="JP1020" s="68"/>
      <c r="JQ1020" s="68"/>
      <c r="JR1020" s="68"/>
      <c r="JS1020" s="68"/>
      <c r="JT1020" s="68"/>
      <c r="JU1020" s="68"/>
      <c r="JV1020" s="68"/>
      <c r="JW1020" s="38"/>
      <c r="JX1020" s="38"/>
      <c r="JY1020" s="38"/>
      <c r="KW1020" s="9"/>
      <c r="KX1020" s="9"/>
      <c r="KY1020" s="9"/>
      <c r="KZ1020" s="38"/>
      <c r="LA1020" s="38"/>
      <c r="LB1020" s="38"/>
      <c r="LC1020" s="38"/>
      <c r="LD1020" s="38"/>
      <c r="LE1020" s="68"/>
      <c r="LF1020" s="68"/>
      <c r="LG1020" s="68"/>
      <c r="LH1020" s="68"/>
      <c r="LI1020" s="68"/>
      <c r="LJ1020" s="68"/>
      <c r="LK1020" s="68"/>
      <c r="LL1020" s="68"/>
      <c r="LM1020" s="68"/>
      <c r="LN1020" s="68"/>
      <c r="LO1020" s="68"/>
      <c r="LP1020" s="68"/>
      <c r="LQ1020" s="68"/>
      <c r="LR1020" s="38"/>
      <c r="LS1020" s="38"/>
      <c r="LT1020" s="38"/>
      <c r="LU1020" s="9"/>
      <c r="LV1020" s="9"/>
      <c r="LW1020" s="9"/>
      <c r="LX1020" s="38"/>
      <c r="LY1020" s="38"/>
      <c r="LZ1020" s="38"/>
      <c r="MA1020" s="38"/>
      <c r="MB1020" s="68"/>
      <c r="MC1020" s="68"/>
      <c r="MD1020" s="68"/>
      <c r="ME1020" s="68"/>
      <c r="MF1020" s="68"/>
      <c r="MG1020" s="68"/>
      <c r="MH1020" s="68"/>
      <c r="MI1020" s="68"/>
      <c r="MJ1020" s="68"/>
      <c r="MK1020" s="68"/>
      <c r="ML1020" s="68"/>
      <c r="MM1020" s="68"/>
      <c r="MN1020" s="38"/>
      <c r="MO1020" s="38"/>
      <c r="MP1020" s="38"/>
      <c r="MQ1020" s="38"/>
      <c r="MR1020" s="38"/>
      <c r="MS1020" s="9"/>
      <c r="MT1020" s="9"/>
      <c r="MU1020" s="38"/>
      <c r="MV1020" s="38"/>
      <c r="MW1020" s="38"/>
      <c r="MX1020" s="38"/>
      <c r="MY1020" s="38"/>
      <c r="MZ1020" s="68"/>
      <c r="NA1020" s="68"/>
      <c r="NB1020" s="68"/>
      <c r="NC1020" s="68"/>
      <c r="ND1020" s="68"/>
      <c r="NE1020" s="68"/>
      <c r="NF1020" s="68"/>
      <c r="NG1020" s="68"/>
      <c r="NH1020" s="68"/>
      <c r="NI1020" s="68"/>
      <c r="NJ1020" s="68"/>
      <c r="NK1020" s="68"/>
      <c r="NL1020" s="68"/>
      <c r="NM1020" s="38"/>
      <c r="NN1020" s="38"/>
      <c r="NO1020" s="38"/>
      <c r="NP1020" s="9"/>
      <c r="NQ1020" s="9"/>
      <c r="NR1020" s="9"/>
      <c r="NS1020" s="38"/>
      <c r="NT1020" s="38"/>
      <c r="NU1020" s="38"/>
      <c r="NV1020" s="38"/>
      <c r="NW1020" s="38"/>
      <c r="NX1020" s="38"/>
      <c r="NY1020" s="68"/>
      <c r="NZ1020" s="68"/>
      <c r="OA1020" s="68"/>
      <c r="OB1020" s="68"/>
      <c r="OC1020" s="68"/>
      <c r="OD1020" s="68"/>
      <c r="OE1020" s="68"/>
      <c r="OF1020" s="68"/>
      <c r="OG1020" s="68"/>
      <c r="OH1020" s="68"/>
      <c r="OI1020" s="68"/>
      <c r="OJ1020" s="68"/>
      <c r="OK1020" s="68"/>
      <c r="OL1020" s="38"/>
      <c r="OM1020" s="38"/>
      <c r="ON1020" s="38"/>
      <c r="OO1020" s="9"/>
      <c r="OP1020" s="9"/>
      <c r="OQ1020" s="9"/>
      <c r="OR1020" s="38"/>
      <c r="OS1020" s="38"/>
      <c r="OT1020" s="38"/>
      <c r="OU1020" s="38"/>
      <c r="OV1020" s="68"/>
      <c r="OW1020" s="68"/>
      <c r="OX1020" s="68"/>
      <c r="OY1020" s="68"/>
      <c r="OZ1020" s="68"/>
      <c r="PA1020" s="68"/>
      <c r="PB1020" s="68"/>
      <c r="PC1020" s="68"/>
      <c r="PD1020" s="68"/>
      <c r="PE1020" s="68"/>
      <c r="PF1020" s="68"/>
      <c r="PG1020" s="68"/>
      <c r="PH1020" s="38"/>
      <c r="PI1020" s="38"/>
      <c r="PJ1020" s="38"/>
      <c r="PK1020" s="38"/>
      <c r="PL1020" s="9"/>
      <c r="PM1020" s="9"/>
      <c r="PN1020" s="9"/>
      <c r="PO1020" s="38"/>
      <c r="PP1020" s="38"/>
      <c r="PQ1020" s="38"/>
      <c r="PR1020" s="38"/>
      <c r="PS1020" s="38"/>
      <c r="PT1020" s="68"/>
      <c r="PU1020" s="68"/>
      <c r="PV1020" s="68"/>
      <c r="PW1020" s="68"/>
      <c r="PX1020" s="68"/>
      <c r="PY1020" s="68"/>
      <c r="PZ1020" s="68"/>
      <c r="QA1020" s="68"/>
      <c r="QB1020" s="68"/>
      <c r="QC1020" s="68"/>
      <c r="QD1020" s="68"/>
      <c r="QE1020" s="68"/>
      <c r="QF1020" s="68"/>
      <c r="QG1020" s="38"/>
      <c r="QH1020" s="38"/>
      <c r="QI1020" s="38"/>
      <c r="QJ1020" s="38"/>
      <c r="QK1020" s="9"/>
      <c r="QL1020" s="9"/>
      <c r="QM1020" s="9"/>
      <c r="QN1020" s="38"/>
      <c r="QO1020" s="38"/>
      <c r="QP1020" s="38"/>
      <c r="QQ1020" s="38"/>
      <c r="QR1020" s="38"/>
      <c r="QS1020" s="38"/>
      <c r="QT1020" s="68"/>
      <c r="QU1020" s="68"/>
      <c r="QV1020" s="68"/>
      <c r="QW1020" s="68"/>
      <c r="QX1020" s="68"/>
      <c r="QY1020" s="68"/>
      <c r="QZ1020" s="68"/>
      <c r="RA1020" s="68"/>
      <c r="RB1020" s="68"/>
      <c r="RC1020" s="68"/>
      <c r="RD1020" s="68"/>
      <c r="RE1020" s="68"/>
      <c r="RF1020" s="68"/>
      <c r="RG1020" s="68"/>
      <c r="RH1020" s="68"/>
      <c r="RI1020" s="38"/>
      <c r="RJ1020" s="38"/>
      <c r="RK1020" s="38"/>
      <c r="RL1020" s="38"/>
      <c r="RM1020" s="9"/>
      <c r="RN1020" s="9"/>
      <c r="RO1020" s="9"/>
      <c r="RP1020" s="38"/>
      <c r="RQ1020" s="38"/>
      <c r="RR1020" s="38"/>
      <c r="RS1020" s="38"/>
      <c r="RT1020" s="68"/>
      <c r="RU1020" s="68"/>
      <c r="RV1020" s="68"/>
      <c r="RW1020" s="68"/>
      <c r="RX1020" s="68"/>
      <c r="RY1020" s="68"/>
      <c r="RZ1020" s="68"/>
      <c r="SA1020" s="68"/>
      <c r="SB1020" s="68"/>
      <c r="SC1020" s="68"/>
      <c r="SD1020" s="68"/>
      <c r="SE1020" s="68"/>
      <c r="SF1020" s="38"/>
      <c r="SG1020" s="38"/>
      <c r="SH1020" s="38"/>
      <c r="SI1020" s="9"/>
      <c r="SJ1020" s="9"/>
      <c r="SK1020" s="9"/>
      <c r="SL1020" s="38"/>
      <c r="SM1020" s="38"/>
      <c r="SN1020" s="38"/>
      <c r="SO1020" s="38"/>
      <c r="SP1020" s="68"/>
      <c r="SQ1020" s="68"/>
      <c r="SR1020" s="68"/>
      <c r="SS1020" s="68"/>
      <c r="ST1020" s="68"/>
      <c r="SU1020" s="68"/>
      <c r="SV1020" s="68"/>
      <c r="SW1020" s="68"/>
      <c r="SX1020" s="68"/>
      <c r="SY1020" s="68"/>
      <c r="SZ1020" s="68"/>
      <c r="TA1020" s="68"/>
      <c r="TB1020" s="38"/>
      <c r="TC1020" s="38"/>
      <c r="TD1020" s="38"/>
      <c r="TE1020" s="9"/>
      <c r="TF1020" s="9"/>
      <c r="TG1020" s="9"/>
      <c r="TN1020" s="68"/>
      <c r="TO1020" s="68"/>
      <c r="TP1020" s="68"/>
      <c r="TQ1020" s="68"/>
      <c r="TR1020" s="68"/>
      <c r="TS1020" s="68"/>
      <c r="TT1020" s="68"/>
      <c r="TU1020" s="68"/>
      <c r="TV1020" s="68"/>
      <c r="TW1020" s="68"/>
      <c r="TX1020" s="68"/>
      <c r="TY1020" s="68"/>
      <c r="TZ1020" s="68"/>
      <c r="UA1020" s="68"/>
      <c r="UK1020" s="68"/>
      <c r="UL1020" s="68"/>
      <c r="UM1020" s="68"/>
      <c r="UN1020" s="68"/>
      <c r="UO1020" s="68"/>
      <c r="UP1020" s="68"/>
      <c r="UQ1020" s="68"/>
      <c r="UR1020" s="68"/>
      <c r="US1020" s="68"/>
      <c r="UT1020" s="68"/>
      <c r="UU1020" s="68"/>
      <c r="UV1020" s="68"/>
      <c r="VF1020"/>
      <c r="VG1020"/>
      <c r="VH1020"/>
      <c r="VI1020"/>
      <c r="VJ1020"/>
      <c r="VO1020" s="109"/>
      <c r="VT1020" s="108"/>
      <c r="WX1020" s="108"/>
      <c r="WZ1020" s="108"/>
      <c r="XA1020" s="108"/>
      <c r="XB1020" s="108"/>
      <c r="XC1020" s="108"/>
      <c r="XD1020" s="108"/>
      <c r="XE1020" s="108"/>
      <c r="XF1020" s="108"/>
      <c r="XG1020" s="108"/>
      <c r="XH1020" s="108"/>
      <c r="XI1020" s="108"/>
      <c r="XJ1020" s="108"/>
      <c r="XK1020"/>
      <c r="XV1020"/>
      <c r="YI1020" s="3" t="s">
        <v>1500</v>
      </c>
      <c r="YJ1020" s="3" t="s">
        <v>1516</v>
      </c>
    </row>
    <row r="1021" spans="6:677" ht="33" hidden="1" customHeight="1" x14ac:dyDescent="0.2">
      <c r="F1021" s="4" t="s">
        <v>1619</v>
      </c>
      <c r="J1021" s="83"/>
      <c r="AL1021"/>
      <c r="AO1021"/>
      <c r="AP1021"/>
      <c r="AQ1021"/>
      <c r="BI1021" s="9"/>
      <c r="BJ1021" s="9"/>
      <c r="BK1021" s="9"/>
      <c r="BL1021" s="9"/>
      <c r="BM1021" s="9"/>
      <c r="BN1021" s="9"/>
      <c r="BO1021" s="9"/>
      <c r="BP1021" s="9"/>
      <c r="BQ1021" s="9"/>
      <c r="BS1021" s="227" t="str">
        <f t="shared" si="35"/>
        <v xml:space="preserve">                </v>
      </c>
      <c r="BT1021" s="9"/>
      <c r="BU1021" s="9"/>
      <c r="BV1021" s="9"/>
      <c r="BW1021" s="9"/>
      <c r="BX1021" s="9"/>
      <c r="BY1021" s="9"/>
      <c r="BZ1021" s="9"/>
      <c r="CA1021" s="9"/>
      <c r="CB1021" s="9"/>
      <c r="CC1021" s="9"/>
      <c r="CD1021" s="9"/>
      <c r="CE1021" s="9"/>
      <c r="CF1021" s="9"/>
      <c r="CJ1021" s="83"/>
      <c r="CK1021" s="9"/>
      <c r="CL1021" s="9"/>
      <c r="CM1021" s="9"/>
      <c r="CN1021" s="9"/>
      <c r="CO1021" s="9"/>
      <c r="CP1021" s="9"/>
      <c r="CQ1021" s="9"/>
      <c r="CR1021" s="9"/>
      <c r="CS1021" s="9"/>
      <c r="CT1021" s="9"/>
      <c r="CU1021" s="9"/>
      <c r="CV1021" s="9"/>
      <c r="CW1021" s="9"/>
      <c r="CX1021" s="68"/>
      <c r="CY1021" s="68"/>
      <c r="CZ1021" s="68"/>
      <c r="DA1021" s="68"/>
      <c r="DB1021" s="68"/>
      <c r="DC1021" s="68"/>
      <c r="DD1021" s="9"/>
      <c r="DE1021" s="9"/>
      <c r="DF1021" s="9"/>
      <c r="DG1021" s="38"/>
      <c r="DH1021" s="38"/>
      <c r="DI1021" s="38"/>
      <c r="DJ1021" s="38"/>
      <c r="DK1021" s="38"/>
      <c r="DL1021" s="38"/>
      <c r="DM1021" s="68"/>
      <c r="DN1021" s="68"/>
      <c r="DO1021" s="68"/>
      <c r="DP1021" s="68"/>
      <c r="DQ1021" s="68"/>
      <c r="DR1021" s="68"/>
      <c r="DS1021" s="68"/>
      <c r="DT1021" s="68"/>
      <c r="DU1021" s="68"/>
      <c r="DV1021" s="68"/>
      <c r="DW1021" s="68"/>
      <c r="DX1021" s="68"/>
      <c r="DY1021" s="68"/>
      <c r="DZ1021" s="68"/>
      <c r="EA1021" s="38"/>
      <c r="EB1021" s="38"/>
      <c r="EC1021" s="38"/>
      <c r="ED1021" s="38"/>
      <c r="EE1021" s="38"/>
      <c r="EG1021" s="38"/>
      <c r="EH1021" s="38"/>
      <c r="EI1021" s="38"/>
      <c r="EJ1021" s="9"/>
      <c r="EK1021" s="9"/>
      <c r="EL1021" s="9"/>
      <c r="EM1021" s="38"/>
      <c r="EN1021" s="38"/>
      <c r="EO1021" s="38"/>
      <c r="EP1021" s="38"/>
      <c r="EQ1021" s="38"/>
      <c r="ER1021" s="38"/>
      <c r="ES1021" s="68"/>
      <c r="ET1021" s="68"/>
      <c r="EU1021" s="68"/>
      <c r="EV1021" s="68"/>
      <c r="EW1021" s="68"/>
      <c r="EX1021" s="68"/>
      <c r="EY1021" s="68"/>
      <c r="EZ1021" s="68"/>
      <c r="FA1021" s="68"/>
      <c r="FB1021" s="68"/>
      <c r="FC1021" s="68"/>
      <c r="FD1021" s="68"/>
      <c r="FE1021" s="68"/>
      <c r="FF1021" s="68"/>
      <c r="FG1021" s="38"/>
      <c r="FH1021" s="38"/>
      <c r="FI1021" s="38"/>
      <c r="FJ1021" s="38"/>
      <c r="FL1021" s="38"/>
      <c r="FM1021" s="38"/>
      <c r="FN1021" s="38"/>
      <c r="FO1021" s="9"/>
      <c r="FP1021" s="9"/>
      <c r="FQ1021" s="9"/>
      <c r="FR1021" s="9"/>
      <c r="FS1021" s="38"/>
      <c r="FT1021" s="38"/>
      <c r="FU1021" s="38"/>
      <c r="FV1021" s="38"/>
      <c r="FW1021" s="38"/>
      <c r="FX1021" s="38"/>
      <c r="FY1021" s="68"/>
      <c r="FZ1021" s="68"/>
      <c r="GA1021" s="68"/>
      <c r="GB1021" s="68"/>
      <c r="GC1021" s="68"/>
      <c r="GD1021" s="68"/>
      <c r="GE1021" s="68"/>
      <c r="GF1021" s="68"/>
      <c r="GG1021" s="68"/>
      <c r="GH1021" s="68"/>
      <c r="GI1021" s="68"/>
      <c r="GJ1021" s="68"/>
      <c r="GK1021" s="68"/>
      <c r="GL1021" s="68"/>
      <c r="GM1021" s="38"/>
      <c r="GN1021" s="38"/>
      <c r="GO1021" s="38"/>
      <c r="GP1021" s="2"/>
      <c r="GR1021" s="38"/>
      <c r="GS1021" s="38"/>
      <c r="GT1021" s="38"/>
      <c r="GU1021" s="38"/>
      <c r="GV1021" s="38"/>
      <c r="GW1021" s="38"/>
      <c r="GX1021" s="38"/>
      <c r="GY1021" s="38"/>
      <c r="GZ1021" s="38"/>
      <c r="HA1021" s="38"/>
      <c r="HB1021" s="38"/>
      <c r="HC1021" s="38"/>
      <c r="HD1021" s="38"/>
      <c r="HE1021" s="38"/>
      <c r="HF1021" s="38"/>
      <c r="HG1021" s="38"/>
      <c r="HH1021" s="38"/>
      <c r="HI1021" s="38"/>
      <c r="HJ1021" s="38"/>
      <c r="HK1021" s="38"/>
      <c r="HL1021" s="38"/>
      <c r="HM1021" s="38"/>
      <c r="HN1021" s="38"/>
      <c r="HP1021" s="38"/>
      <c r="HQ1021" s="38"/>
      <c r="HR1021" s="38"/>
      <c r="HS1021" s="38"/>
      <c r="HT1021" s="38"/>
      <c r="HU1021" s="38"/>
      <c r="HV1021" s="38"/>
      <c r="HW1021" s="38"/>
      <c r="HX1021" s="38"/>
      <c r="HY1021" s="38"/>
      <c r="HZ1021" s="9"/>
      <c r="IA1021" s="9"/>
      <c r="IB1021" s="9"/>
      <c r="IC1021" s="38"/>
      <c r="ID1021" s="38"/>
      <c r="IE1021" s="38"/>
      <c r="IF1021" s="38"/>
      <c r="IG1021" s="38"/>
      <c r="IH1021" s="38"/>
      <c r="II1021" s="68"/>
      <c r="IJ1021" s="68"/>
      <c r="IK1021" s="68"/>
      <c r="IL1021" s="68"/>
      <c r="IM1021" s="68"/>
      <c r="IN1021" s="68"/>
      <c r="IO1021" s="68"/>
      <c r="IP1021" s="68"/>
      <c r="IQ1021" s="68"/>
      <c r="IR1021" s="68"/>
      <c r="IS1021" s="68"/>
      <c r="IT1021" s="68"/>
      <c r="IU1021" s="68"/>
      <c r="IV1021" s="68"/>
      <c r="IW1021" s="38"/>
      <c r="IX1021" s="38"/>
      <c r="IY1021" s="38"/>
      <c r="IZ1021" s="9"/>
      <c r="JA1021" s="9"/>
      <c r="JB1021" s="9"/>
      <c r="JC1021" s="38"/>
      <c r="JD1021" s="38"/>
      <c r="JE1021" s="38"/>
      <c r="JF1021" s="38"/>
      <c r="JG1021" s="38"/>
      <c r="JH1021" s="38"/>
      <c r="JI1021" s="68"/>
      <c r="JJ1021" s="68"/>
      <c r="JK1021" s="68"/>
      <c r="JL1021" s="68"/>
      <c r="JM1021" s="68"/>
      <c r="JN1021" s="68"/>
      <c r="JO1021" s="68"/>
      <c r="JP1021" s="68"/>
      <c r="JQ1021" s="68"/>
      <c r="JR1021" s="68"/>
      <c r="JS1021" s="68"/>
      <c r="JT1021" s="68"/>
      <c r="JU1021" s="68"/>
      <c r="JV1021" s="68"/>
      <c r="JW1021" s="38"/>
      <c r="JX1021" s="38"/>
      <c r="JY1021" s="38"/>
      <c r="KW1021" s="9"/>
      <c r="KX1021" s="9"/>
      <c r="KY1021" s="9"/>
      <c r="KZ1021" s="38"/>
      <c r="LA1021" s="38"/>
      <c r="LB1021" s="38"/>
      <c r="LC1021" s="38"/>
      <c r="LD1021" s="38"/>
      <c r="LE1021" s="68"/>
      <c r="LF1021" s="68"/>
      <c r="LG1021" s="68"/>
      <c r="LH1021" s="68"/>
      <c r="LI1021" s="68"/>
      <c r="LJ1021" s="68"/>
      <c r="LK1021" s="68"/>
      <c r="LL1021" s="68"/>
      <c r="LM1021" s="68"/>
      <c r="LN1021" s="68"/>
      <c r="LO1021" s="68"/>
      <c r="LP1021" s="68"/>
      <c r="LQ1021" s="68"/>
      <c r="LR1021" s="38"/>
      <c r="LS1021" s="38"/>
      <c r="LT1021" s="38"/>
      <c r="LU1021" s="9"/>
      <c r="LV1021" s="9"/>
      <c r="LW1021" s="9"/>
      <c r="LX1021" s="38"/>
      <c r="LY1021" s="38"/>
      <c r="LZ1021" s="38"/>
      <c r="MA1021" s="38"/>
      <c r="MB1021" s="68"/>
      <c r="MC1021" s="68"/>
      <c r="MD1021" s="68"/>
      <c r="ME1021" s="68"/>
      <c r="MF1021" s="68"/>
      <c r="MG1021" s="68"/>
      <c r="MH1021" s="68"/>
      <c r="MI1021" s="68"/>
      <c r="MJ1021" s="68"/>
      <c r="MK1021" s="68"/>
      <c r="ML1021" s="68"/>
      <c r="MM1021" s="68"/>
      <c r="MN1021" s="38"/>
      <c r="MO1021" s="38"/>
      <c r="MP1021" s="38"/>
      <c r="MQ1021" s="38"/>
      <c r="MR1021" s="38"/>
      <c r="MS1021" s="9"/>
      <c r="MT1021" s="9"/>
      <c r="MU1021" s="38"/>
      <c r="MV1021" s="38"/>
      <c r="MW1021" s="38"/>
      <c r="MX1021" s="38"/>
      <c r="MY1021" s="38"/>
      <c r="MZ1021" s="68"/>
      <c r="NA1021" s="68"/>
      <c r="NB1021" s="68"/>
      <c r="NC1021" s="68"/>
      <c r="ND1021" s="68"/>
      <c r="NE1021" s="68"/>
      <c r="NF1021" s="68"/>
      <c r="NG1021" s="68"/>
      <c r="NH1021" s="68"/>
      <c r="NI1021" s="68"/>
      <c r="NJ1021" s="68"/>
      <c r="NK1021" s="68"/>
      <c r="NL1021" s="68"/>
      <c r="NM1021" s="38"/>
      <c r="NN1021" s="38"/>
      <c r="NO1021" s="38"/>
      <c r="NP1021" s="9"/>
      <c r="NQ1021" s="9"/>
      <c r="NR1021" s="9"/>
      <c r="NS1021" s="38"/>
      <c r="NT1021" s="38"/>
      <c r="NU1021" s="38"/>
      <c r="NV1021" s="38"/>
      <c r="NW1021" s="38"/>
      <c r="NX1021" s="38"/>
      <c r="NY1021" s="68"/>
      <c r="NZ1021" s="68"/>
      <c r="OA1021" s="68"/>
      <c r="OB1021" s="68"/>
      <c r="OC1021" s="68"/>
      <c r="OD1021" s="68"/>
      <c r="OE1021" s="68"/>
      <c r="OF1021" s="68"/>
      <c r="OG1021" s="68"/>
      <c r="OH1021" s="68"/>
      <c r="OI1021" s="68"/>
      <c r="OJ1021" s="68"/>
      <c r="OK1021" s="68"/>
      <c r="OL1021" s="38"/>
      <c r="OM1021" s="38"/>
      <c r="ON1021" s="38"/>
      <c r="OO1021" s="9"/>
      <c r="OP1021" s="9"/>
      <c r="OQ1021" s="9"/>
      <c r="OR1021" s="38"/>
      <c r="OS1021" s="38"/>
      <c r="OT1021" s="38"/>
      <c r="OU1021" s="38"/>
      <c r="OV1021" s="68"/>
      <c r="OW1021" s="68"/>
      <c r="OX1021" s="68"/>
      <c r="OY1021" s="68"/>
      <c r="OZ1021" s="68"/>
      <c r="PA1021" s="68"/>
      <c r="PB1021" s="68"/>
      <c r="PC1021" s="68"/>
      <c r="PD1021" s="68"/>
      <c r="PE1021" s="68"/>
      <c r="PF1021" s="68"/>
      <c r="PG1021" s="68"/>
      <c r="PH1021" s="38"/>
      <c r="PI1021" s="38"/>
      <c r="PJ1021" s="38"/>
      <c r="PK1021" s="38"/>
      <c r="PL1021" s="9"/>
      <c r="PM1021" s="9"/>
      <c r="PN1021" s="9"/>
      <c r="PO1021" s="38"/>
      <c r="PP1021" s="38"/>
      <c r="PQ1021" s="38"/>
      <c r="PR1021" s="38"/>
      <c r="PS1021" s="38"/>
      <c r="PT1021" s="68"/>
      <c r="PU1021" s="68"/>
      <c r="PV1021" s="68"/>
      <c r="PW1021" s="68"/>
      <c r="PX1021" s="68"/>
      <c r="PY1021" s="68"/>
      <c r="PZ1021" s="68"/>
      <c r="QA1021" s="68"/>
      <c r="QB1021" s="68"/>
      <c r="QC1021" s="68"/>
      <c r="QD1021" s="68"/>
      <c r="QE1021" s="68"/>
      <c r="QF1021" s="68"/>
      <c r="QG1021" s="38"/>
      <c r="QH1021" s="38"/>
      <c r="QI1021" s="38"/>
      <c r="QJ1021" s="38"/>
      <c r="QK1021" s="9"/>
      <c r="QL1021" s="9"/>
      <c r="QM1021" s="9"/>
      <c r="QN1021" s="38"/>
      <c r="QO1021" s="38"/>
      <c r="QP1021" s="38"/>
      <c r="QQ1021" s="38"/>
      <c r="QR1021" s="38"/>
      <c r="QS1021" s="38"/>
      <c r="QT1021" s="68"/>
      <c r="QU1021" s="68"/>
      <c r="QV1021" s="68"/>
      <c r="QW1021" s="68"/>
      <c r="QX1021" s="68"/>
      <c r="QY1021" s="68"/>
      <c r="QZ1021" s="68"/>
      <c r="RA1021" s="68"/>
      <c r="RB1021" s="68"/>
      <c r="RC1021" s="68"/>
      <c r="RD1021" s="68"/>
      <c r="RE1021" s="68"/>
      <c r="RF1021" s="68"/>
      <c r="RG1021" s="68"/>
      <c r="RH1021" s="68"/>
      <c r="RI1021" s="38"/>
      <c r="RJ1021" s="38"/>
      <c r="RK1021" s="38"/>
      <c r="RL1021" s="38"/>
      <c r="RM1021" s="9"/>
      <c r="RN1021" s="9"/>
      <c r="RO1021" s="9"/>
      <c r="RP1021" s="38"/>
      <c r="RQ1021" s="38"/>
      <c r="RR1021" s="38"/>
      <c r="RS1021" s="38"/>
      <c r="RT1021" s="68"/>
      <c r="RU1021" s="68"/>
      <c r="RV1021" s="68"/>
      <c r="RW1021" s="68"/>
      <c r="RX1021" s="68"/>
      <c r="RY1021" s="68"/>
      <c r="RZ1021" s="68"/>
      <c r="SA1021" s="68"/>
      <c r="SB1021" s="68"/>
      <c r="SC1021" s="68"/>
      <c r="SD1021" s="68"/>
      <c r="SE1021" s="68"/>
      <c r="SF1021" s="38"/>
      <c r="SG1021" s="38"/>
      <c r="SH1021" s="38"/>
      <c r="SI1021" s="9"/>
      <c r="SJ1021" s="9"/>
      <c r="SK1021" s="9"/>
      <c r="SL1021" s="38"/>
      <c r="SM1021" s="38"/>
      <c r="SN1021" s="38"/>
      <c r="SO1021" s="38"/>
      <c r="SP1021" s="68"/>
      <c r="SQ1021" s="68"/>
      <c r="SR1021" s="68"/>
      <c r="SS1021" s="68"/>
      <c r="ST1021" s="68"/>
      <c r="SU1021" s="68"/>
      <c r="SV1021" s="68"/>
      <c r="SW1021" s="68"/>
      <c r="SX1021" s="68"/>
      <c r="SY1021" s="68"/>
      <c r="SZ1021" s="68"/>
      <c r="TA1021" s="68"/>
      <c r="TB1021" s="38"/>
      <c r="TC1021" s="38"/>
      <c r="TD1021" s="38"/>
      <c r="TE1021" s="9"/>
      <c r="TF1021" s="9"/>
      <c r="TG1021" s="9"/>
      <c r="TN1021" s="68"/>
      <c r="TO1021" s="68"/>
      <c r="TP1021" s="68"/>
      <c r="TQ1021" s="68"/>
      <c r="TR1021" s="68"/>
      <c r="TS1021" s="68"/>
      <c r="TT1021" s="68"/>
      <c r="TU1021" s="68"/>
      <c r="TV1021" s="68"/>
      <c r="TW1021" s="68"/>
      <c r="TX1021" s="68"/>
      <c r="TY1021" s="68"/>
      <c r="TZ1021" s="68"/>
      <c r="UA1021" s="68"/>
      <c r="UK1021" s="68"/>
      <c r="UL1021" s="68"/>
      <c r="UM1021" s="68"/>
      <c r="UN1021" s="68"/>
      <c r="UO1021" s="68"/>
      <c r="UP1021" s="68"/>
      <c r="UQ1021" s="68"/>
      <c r="UR1021" s="68"/>
      <c r="US1021" s="68"/>
      <c r="UT1021" s="68"/>
      <c r="UU1021" s="68"/>
      <c r="UV1021" s="68"/>
      <c r="VF1021"/>
      <c r="VG1021"/>
      <c r="VH1021"/>
      <c r="VI1021"/>
      <c r="VJ1021"/>
      <c r="VO1021" s="109"/>
      <c r="VT1021" s="108"/>
      <c r="WX1021" s="108"/>
      <c r="WZ1021" s="108"/>
      <c r="XA1021" s="108"/>
      <c r="XB1021" s="108"/>
      <c r="XC1021" s="108"/>
      <c r="XD1021" s="108"/>
      <c r="XE1021" s="108"/>
      <c r="XF1021" s="108"/>
      <c r="XG1021" s="108"/>
      <c r="XH1021" s="108"/>
      <c r="XI1021" s="108"/>
      <c r="XJ1021" s="108"/>
      <c r="XK1021"/>
      <c r="XV1021"/>
      <c r="XW1021" s="6" t="s">
        <v>1560</v>
      </c>
    </row>
    <row r="1022" spans="6:677" ht="33" hidden="1" customHeight="1" x14ac:dyDescent="0.2">
      <c r="F1022" s="4" t="s">
        <v>1695</v>
      </c>
      <c r="J1022" s="83"/>
      <c r="AL1022"/>
      <c r="AO1022"/>
      <c r="AP1022"/>
      <c r="AQ1022"/>
      <c r="BI1022" s="9"/>
      <c r="BJ1022" s="9"/>
      <c r="BK1022" s="9"/>
      <c r="BL1022" s="9"/>
      <c r="BM1022" s="9"/>
      <c r="BN1022" s="9"/>
      <c r="BO1022" s="9"/>
      <c r="BP1022" s="9"/>
      <c r="BQ1022" s="9"/>
      <c r="BS1022" s="227" t="str">
        <f t="shared" si="35"/>
        <v xml:space="preserve">                </v>
      </c>
      <c r="CE1022" s="9"/>
      <c r="CF1022" s="9"/>
      <c r="CJ1022" s="83"/>
      <c r="CK1022" s="9"/>
      <c r="CL1022" s="9"/>
      <c r="CM1022" s="9"/>
      <c r="CN1022" s="9"/>
      <c r="CO1022" s="9"/>
      <c r="CP1022" s="9"/>
      <c r="CQ1022" s="9"/>
      <c r="CR1022" s="9"/>
      <c r="CS1022" s="9"/>
      <c r="CT1022" s="9"/>
      <c r="CU1022" s="9"/>
      <c r="CV1022" s="9"/>
      <c r="CW1022" s="9"/>
      <c r="CX1022" s="68"/>
      <c r="CY1022" s="68"/>
      <c r="CZ1022" s="68"/>
      <c r="DA1022" s="68"/>
      <c r="DB1022" s="68"/>
      <c r="DC1022" s="68"/>
      <c r="DD1022" s="9"/>
      <c r="DE1022" s="9"/>
      <c r="DF1022" s="9"/>
      <c r="DG1022" s="38"/>
      <c r="DH1022" s="38"/>
      <c r="DI1022" s="38"/>
      <c r="DJ1022" s="38"/>
      <c r="DK1022" s="38"/>
      <c r="DL1022" s="38"/>
      <c r="DM1022" s="68"/>
      <c r="DN1022" s="68"/>
      <c r="DO1022" s="68"/>
      <c r="DP1022" s="68"/>
      <c r="DQ1022" s="68"/>
      <c r="DR1022" s="68"/>
      <c r="DS1022" s="68"/>
      <c r="DT1022" s="68"/>
      <c r="DU1022" s="68"/>
      <c r="DV1022" s="68"/>
      <c r="DW1022" s="68"/>
      <c r="DX1022" s="68"/>
      <c r="DY1022" s="68"/>
      <c r="DZ1022" s="68"/>
      <c r="EA1022" s="38"/>
      <c r="EB1022" s="38"/>
      <c r="EC1022" s="38"/>
      <c r="ED1022" s="38"/>
      <c r="EE1022" s="38"/>
      <c r="EG1022" s="38"/>
      <c r="EH1022" s="38"/>
      <c r="EI1022" s="38"/>
      <c r="EJ1022" s="9"/>
      <c r="EK1022" s="9"/>
      <c r="EL1022" s="9"/>
      <c r="EM1022" s="38"/>
      <c r="EN1022" s="38"/>
      <c r="EO1022" s="38"/>
      <c r="EP1022" s="38"/>
      <c r="EQ1022" s="38"/>
      <c r="ER1022" s="38"/>
      <c r="ES1022" s="68"/>
      <c r="ET1022" s="68"/>
      <c r="EU1022" s="68"/>
      <c r="EV1022" s="68"/>
      <c r="EW1022" s="68"/>
      <c r="EX1022" s="68"/>
      <c r="EY1022" s="68"/>
      <c r="EZ1022" s="68"/>
      <c r="FA1022" s="68"/>
      <c r="FB1022" s="68"/>
      <c r="FC1022" s="68"/>
      <c r="FD1022" s="68"/>
      <c r="FE1022" s="68"/>
      <c r="FF1022" s="68"/>
      <c r="FG1022" s="38"/>
      <c r="FH1022" s="38"/>
      <c r="FI1022" s="38"/>
      <c r="FJ1022" s="38"/>
      <c r="FL1022" s="38"/>
      <c r="FM1022" s="38"/>
      <c r="FN1022" s="38"/>
      <c r="FO1022" s="9"/>
      <c r="FP1022" s="9"/>
      <c r="FQ1022" s="9"/>
      <c r="FR1022" s="9"/>
      <c r="FS1022" s="38"/>
      <c r="FT1022" s="38"/>
      <c r="FU1022" s="38"/>
      <c r="FV1022" s="38"/>
      <c r="FW1022" s="38"/>
      <c r="FX1022" s="38"/>
      <c r="FY1022" s="68"/>
      <c r="FZ1022" s="68"/>
      <c r="GA1022" s="68"/>
      <c r="GB1022" s="68"/>
      <c r="GC1022" s="68"/>
      <c r="GD1022" s="68"/>
      <c r="GE1022" s="68"/>
      <c r="GF1022" s="68"/>
      <c r="GG1022" s="68"/>
      <c r="GH1022" s="68"/>
      <c r="GI1022" s="68"/>
      <c r="GJ1022" s="68"/>
      <c r="GK1022" s="68"/>
      <c r="GL1022" s="68"/>
      <c r="GM1022" s="38"/>
      <c r="GN1022" s="38"/>
      <c r="GO1022" s="38"/>
      <c r="GP1022" s="2"/>
      <c r="GR1022" s="38"/>
      <c r="GS1022" s="38"/>
      <c r="GT1022" s="38"/>
      <c r="GU1022" s="38"/>
      <c r="GV1022" s="38"/>
      <c r="GW1022" s="38"/>
      <c r="GX1022" s="38"/>
      <c r="GY1022" s="38"/>
      <c r="GZ1022" s="38"/>
      <c r="HA1022" s="38"/>
      <c r="HB1022" s="38"/>
      <c r="HC1022" s="38"/>
      <c r="HD1022" s="38"/>
      <c r="HE1022" s="38"/>
      <c r="HF1022" s="38"/>
      <c r="HG1022" s="38"/>
      <c r="HH1022" s="38"/>
      <c r="HI1022" s="38"/>
      <c r="HJ1022" s="38"/>
      <c r="HK1022" s="38"/>
      <c r="HL1022" s="38"/>
      <c r="HM1022" s="38"/>
      <c r="HN1022" s="38"/>
      <c r="HP1022" s="38"/>
      <c r="HQ1022" s="38"/>
      <c r="HR1022" s="38"/>
      <c r="HS1022" s="38"/>
      <c r="HT1022" s="38"/>
      <c r="HU1022" s="38"/>
      <c r="HV1022" s="38"/>
      <c r="HW1022" s="38"/>
      <c r="HX1022" s="38"/>
      <c r="HY1022" s="38"/>
      <c r="HZ1022" s="9"/>
      <c r="IA1022" s="9"/>
      <c r="IB1022" s="9"/>
      <c r="IC1022" s="38"/>
      <c r="ID1022" s="38"/>
      <c r="IE1022" s="38"/>
      <c r="IF1022" s="38"/>
      <c r="IG1022" s="38"/>
      <c r="IH1022" s="38"/>
      <c r="II1022" s="68"/>
      <c r="IJ1022" s="68"/>
      <c r="IK1022" s="68"/>
      <c r="IL1022" s="68"/>
      <c r="IM1022" s="68"/>
      <c r="IN1022" s="68"/>
      <c r="IO1022" s="68"/>
      <c r="IP1022" s="68"/>
      <c r="IQ1022" s="68"/>
      <c r="IR1022" s="68"/>
      <c r="IS1022" s="68"/>
      <c r="IT1022" s="68"/>
      <c r="IU1022" s="68"/>
      <c r="IV1022" s="68"/>
      <c r="IW1022" s="38"/>
      <c r="IX1022" s="38"/>
      <c r="IY1022" s="38"/>
      <c r="IZ1022" s="9"/>
      <c r="JA1022" s="9"/>
      <c r="JB1022" s="9"/>
      <c r="JC1022" s="38"/>
      <c r="JD1022" s="38"/>
      <c r="JE1022" s="38"/>
      <c r="JF1022" s="38"/>
      <c r="JG1022" s="38"/>
      <c r="JH1022" s="38"/>
      <c r="JI1022" s="68"/>
      <c r="JJ1022" s="68"/>
      <c r="JK1022" s="68"/>
      <c r="JL1022" s="68"/>
      <c r="JM1022" s="68"/>
      <c r="JN1022" s="68"/>
      <c r="JO1022" s="68"/>
      <c r="JP1022" s="68"/>
      <c r="JQ1022" s="68"/>
      <c r="JR1022" s="68"/>
      <c r="JS1022" s="68"/>
      <c r="JT1022" s="68"/>
      <c r="JU1022" s="68"/>
      <c r="JV1022" s="68"/>
      <c r="JW1022" s="38"/>
      <c r="JX1022" s="38"/>
      <c r="JY1022" s="38"/>
      <c r="KW1022" s="9"/>
      <c r="KX1022" s="9"/>
      <c r="KY1022" s="9"/>
      <c r="KZ1022" s="38"/>
      <c r="LA1022" s="38"/>
      <c r="LB1022" s="38"/>
      <c r="LC1022" s="38"/>
      <c r="LD1022" s="38"/>
      <c r="LE1022" s="68"/>
      <c r="LF1022" s="68"/>
      <c r="LG1022" s="68"/>
      <c r="LH1022" s="68"/>
      <c r="LI1022" s="68"/>
      <c r="LJ1022" s="68"/>
      <c r="LK1022" s="68"/>
      <c r="LL1022" s="68"/>
      <c r="LM1022" s="68"/>
      <c r="LN1022" s="68"/>
      <c r="LO1022" s="68"/>
      <c r="LP1022" s="68"/>
      <c r="LQ1022" s="68"/>
      <c r="LR1022" s="38"/>
      <c r="LS1022" s="38"/>
      <c r="LT1022" s="38"/>
      <c r="LU1022" s="9"/>
      <c r="LV1022" s="9"/>
      <c r="LW1022" s="9"/>
      <c r="LX1022" s="38"/>
      <c r="LY1022" s="38"/>
      <c r="LZ1022" s="38"/>
      <c r="MA1022" s="38"/>
      <c r="MB1022" s="68"/>
      <c r="MC1022" s="68"/>
      <c r="MD1022" s="68"/>
      <c r="ME1022" s="68"/>
      <c r="MF1022" s="68"/>
      <c r="MG1022" s="68"/>
      <c r="MH1022" s="68"/>
      <c r="MI1022" s="68"/>
      <c r="MJ1022" s="68"/>
      <c r="MK1022" s="68"/>
      <c r="ML1022" s="68"/>
      <c r="MM1022" s="68"/>
      <c r="MN1022" s="38"/>
      <c r="MO1022" s="38"/>
      <c r="MP1022" s="38"/>
      <c r="MQ1022" s="38"/>
      <c r="MR1022" s="38"/>
      <c r="MS1022" s="9"/>
      <c r="MT1022" s="9"/>
      <c r="MU1022" s="38"/>
      <c r="MV1022" s="38"/>
      <c r="MW1022" s="38"/>
      <c r="MX1022" s="38"/>
      <c r="MY1022" s="38"/>
      <c r="MZ1022" s="68"/>
      <c r="NA1022" s="68"/>
      <c r="NB1022" s="68"/>
      <c r="NC1022" s="68"/>
      <c r="ND1022" s="68"/>
      <c r="NE1022" s="68"/>
      <c r="NF1022" s="68"/>
      <c r="NG1022" s="68"/>
      <c r="NH1022" s="68"/>
      <c r="NI1022" s="68"/>
      <c r="NJ1022" s="68"/>
      <c r="NK1022" s="68"/>
      <c r="NL1022" s="68"/>
      <c r="NM1022" s="38"/>
      <c r="NN1022" s="38"/>
      <c r="NO1022" s="38"/>
      <c r="NP1022" s="9"/>
      <c r="NQ1022" s="9"/>
      <c r="NR1022" s="9"/>
      <c r="NS1022" s="38"/>
      <c r="NT1022" s="38"/>
      <c r="NU1022" s="38"/>
      <c r="NV1022" s="38"/>
      <c r="NW1022" s="38"/>
      <c r="NX1022" s="38"/>
      <c r="NY1022" s="68"/>
      <c r="NZ1022" s="68"/>
      <c r="OA1022" s="68"/>
      <c r="OB1022" s="68"/>
      <c r="OC1022" s="68"/>
      <c r="OD1022" s="68"/>
      <c r="OE1022" s="68"/>
      <c r="OF1022" s="68"/>
      <c r="OG1022" s="68"/>
      <c r="OH1022" s="68"/>
      <c r="OI1022" s="68"/>
      <c r="OJ1022" s="68"/>
      <c r="OK1022" s="68"/>
      <c r="OL1022" s="38"/>
      <c r="OM1022" s="38"/>
      <c r="ON1022" s="38"/>
      <c r="OO1022" s="9"/>
      <c r="OP1022" s="9"/>
      <c r="OQ1022" s="9"/>
      <c r="OR1022" s="38"/>
      <c r="OS1022" s="38"/>
      <c r="OT1022" s="38"/>
      <c r="OU1022" s="38"/>
      <c r="OV1022" s="68"/>
      <c r="OW1022" s="68"/>
      <c r="OX1022" s="68"/>
      <c r="OY1022" s="68"/>
      <c r="OZ1022" s="68"/>
      <c r="PA1022" s="68"/>
      <c r="PB1022" s="68"/>
      <c r="PC1022" s="68"/>
      <c r="PD1022" s="68"/>
      <c r="PE1022" s="68"/>
      <c r="PF1022" s="68"/>
      <c r="PG1022" s="68"/>
      <c r="PH1022" s="38"/>
      <c r="PI1022" s="38"/>
      <c r="PJ1022" s="38"/>
      <c r="PK1022" s="38"/>
      <c r="PL1022" s="9"/>
      <c r="PM1022" s="9"/>
      <c r="PN1022" s="9"/>
      <c r="PT1022" s="68"/>
      <c r="PU1022" s="68"/>
      <c r="PV1022" s="68"/>
      <c r="PW1022" s="68"/>
      <c r="PX1022" s="68"/>
      <c r="PY1022" s="68"/>
      <c r="PZ1022" s="68"/>
      <c r="QA1022" s="68"/>
      <c r="QB1022" s="68"/>
      <c r="QC1022" s="68"/>
      <c r="QD1022" s="68"/>
      <c r="QE1022" s="68"/>
      <c r="QF1022" s="68"/>
      <c r="QT1022" s="68"/>
      <c r="QU1022" s="68"/>
      <c r="QV1022" s="68"/>
      <c r="QW1022" s="68"/>
      <c r="QX1022" s="68"/>
      <c r="QY1022" s="68"/>
      <c r="QZ1022" s="68"/>
      <c r="RA1022" s="68"/>
      <c r="RB1022" s="68"/>
      <c r="RC1022" s="68"/>
      <c r="RD1022" s="68"/>
      <c r="RE1022" s="68"/>
      <c r="RF1022" s="68"/>
      <c r="RG1022" s="68"/>
      <c r="RH1022" s="68"/>
      <c r="RT1022" s="68"/>
      <c r="RU1022" s="68"/>
      <c r="RV1022" s="68"/>
      <c r="RW1022" s="68"/>
      <c r="RX1022" s="68"/>
      <c r="RY1022" s="68"/>
      <c r="RZ1022" s="68"/>
      <c r="SA1022" s="68"/>
      <c r="SB1022" s="68"/>
      <c r="SC1022" s="68"/>
      <c r="SD1022" s="68"/>
      <c r="SE1022" s="68"/>
      <c r="SP1022" s="68"/>
      <c r="SQ1022" s="68"/>
      <c r="SR1022" s="68"/>
      <c r="SS1022" s="68"/>
      <c r="ST1022" s="68"/>
      <c r="SU1022" s="68"/>
      <c r="SV1022" s="68"/>
      <c r="SW1022" s="68"/>
      <c r="SX1022" s="68"/>
      <c r="SY1022" s="68"/>
      <c r="SZ1022" s="68"/>
      <c r="TA1022" s="68"/>
      <c r="TN1022" s="68"/>
      <c r="TO1022" s="68"/>
      <c r="TP1022" s="68"/>
      <c r="TQ1022" s="68"/>
      <c r="TR1022" s="68"/>
      <c r="TS1022" s="68"/>
      <c r="TT1022" s="68"/>
      <c r="TU1022" s="68"/>
      <c r="TV1022" s="68"/>
      <c r="TW1022" s="68"/>
      <c r="TX1022" s="68"/>
      <c r="TY1022" s="68"/>
      <c r="TZ1022" s="68"/>
      <c r="UA1022" s="68"/>
      <c r="UK1022" s="68"/>
      <c r="UL1022" s="68"/>
      <c r="UM1022" s="68"/>
      <c r="UN1022" s="68"/>
      <c r="UO1022" s="68"/>
      <c r="UP1022" s="68"/>
      <c r="UQ1022" s="68"/>
      <c r="UR1022" s="68"/>
      <c r="US1022" s="68"/>
      <c r="UT1022" s="68"/>
      <c r="UU1022" s="68"/>
      <c r="UV1022" s="68"/>
      <c r="VF1022"/>
      <c r="VG1022"/>
      <c r="VH1022"/>
      <c r="VI1022"/>
      <c r="VJ1022"/>
      <c r="VO1022" s="109"/>
      <c r="VT1022" s="108"/>
      <c r="WX1022" s="108"/>
      <c r="WZ1022" s="108"/>
      <c r="XA1022" s="108"/>
      <c r="XB1022" s="108"/>
      <c r="XC1022" s="108"/>
      <c r="XD1022" s="108"/>
      <c r="XE1022" s="108"/>
      <c r="XF1022" s="108"/>
      <c r="XG1022" s="108"/>
      <c r="XH1022" s="108"/>
      <c r="XI1022" s="108"/>
      <c r="XJ1022" s="108"/>
      <c r="XK1022"/>
      <c r="XV1022"/>
      <c r="YI1022" s="3" t="s">
        <v>1525</v>
      </c>
      <c r="YJ1022" s="3" t="s">
        <v>1528</v>
      </c>
      <c r="YN1022" s="3" t="s">
        <v>537</v>
      </c>
    </row>
    <row r="1023" spans="6:677" ht="33" hidden="1" customHeight="1" x14ac:dyDescent="0.2">
      <c r="F1023" s="4" t="s">
        <v>1619</v>
      </c>
      <c r="J1023" s="83"/>
      <c r="AL1023"/>
      <c r="AO1023"/>
      <c r="AP1023"/>
      <c r="AQ1023"/>
      <c r="BI1023" s="9"/>
      <c r="BJ1023" s="9"/>
      <c r="BK1023" s="9"/>
      <c r="BL1023" s="9"/>
      <c r="BM1023" s="9"/>
      <c r="BN1023" s="9"/>
      <c r="BO1023" s="9"/>
      <c r="BP1023" s="9"/>
      <c r="BQ1023" s="9"/>
      <c r="BS1023" s="227" t="str">
        <f t="shared" si="35"/>
        <v xml:space="preserve">                </v>
      </c>
      <c r="CE1023" s="9"/>
      <c r="CF1023" s="9"/>
      <c r="CJ1023" s="83"/>
      <c r="CK1023" s="9"/>
      <c r="CL1023" s="9"/>
      <c r="CM1023" s="9"/>
      <c r="CN1023" s="9"/>
      <c r="CO1023" s="9"/>
      <c r="CP1023" s="9"/>
      <c r="CQ1023" s="9"/>
      <c r="CR1023" s="9"/>
      <c r="CS1023" s="9"/>
      <c r="CT1023" s="9"/>
      <c r="CU1023" s="9"/>
      <c r="CV1023" s="9"/>
      <c r="CW1023" s="9"/>
      <c r="CX1023" s="68"/>
      <c r="CY1023" s="68"/>
      <c r="CZ1023" s="68"/>
      <c r="DA1023" s="68"/>
      <c r="DB1023" s="68"/>
      <c r="DC1023" s="68"/>
      <c r="DD1023" s="9"/>
      <c r="DE1023" s="9"/>
      <c r="DF1023" s="9"/>
      <c r="DG1023" s="38"/>
      <c r="DH1023" s="38"/>
      <c r="DI1023" s="38"/>
      <c r="DJ1023" s="38"/>
      <c r="DK1023" s="38"/>
      <c r="DL1023" s="38"/>
      <c r="DM1023" s="68"/>
      <c r="DN1023" s="68"/>
      <c r="DO1023" s="68"/>
      <c r="DP1023" s="68"/>
      <c r="DQ1023" s="68"/>
      <c r="DR1023" s="68"/>
      <c r="DS1023" s="68"/>
      <c r="DT1023" s="68"/>
      <c r="DU1023" s="68"/>
      <c r="DV1023" s="68"/>
      <c r="DW1023" s="68"/>
      <c r="DX1023" s="68"/>
      <c r="DY1023" s="68"/>
      <c r="DZ1023" s="68"/>
      <c r="EA1023" s="38"/>
      <c r="EB1023" s="38"/>
      <c r="EC1023" s="38"/>
      <c r="ED1023" s="38"/>
      <c r="EE1023" s="38"/>
      <c r="EG1023" s="38"/>
      <c r="EH1023" s="38"/>
      <c r="EI1023" s="38"/>
      <c r="EJ1023" s="9"/>
      <c r="EK1023" s="9"/>
      <c r="EL1023" s="9"/>
      <c r="EM1023" s="38"/>
      <c r="EN1023" s="38"/>
      <c r="EO1023" s="38"/>
      <c r="EP1023" s="38"/>
      <c r="EQ1023" s="38"/>
      <c r="ER1023" s="38"/>
      <c r="ES1023" s="68"/>
      <c r="ET1023" s="68"/>
      <c r="EU1023" s="68"/>
      <c r="EV1023" s="68"/>
      <c r="EW1023" s="68"/>
      <c r="EX1023" s="68"/>
      <c r="EY1023" s="68"/>
      <c r="EZ1023" s="68"/>
      <c r="FA1023" s="68"/>
      <c r="FB1023" s="68"/>
      <c r="FC1023" s="68"/>
      <c r="FD1023" s="68"/>
      <c r="FE1023" s="68"/>
      <c r="FF1023" s="68"/>
      <c r="FG1023" s="38"/>
      <c r="FH1023" s="38"/>
      <c r="FI1023" s="38"/>
      <c r="FJ1023" s="38"/>
      <c r="FL1023" s="38"/>
      <c r="FM1023" s="38"/>
      <c r="FN1023" s="38"/>
      <c r="FO1023" s="9"/>
      <c r="FP1023" s="9"/>
      <c r="FQ1023" s="9"/>
      <c r="FR1023" s="9"/>
      <c r="FS1023" s="38"/>
      <c r="FT1023" s="38"/>
      <c r="FU1023" s="38"/>
      <c r="FV1023" s="38"/>
      <c r="FW1023" s="38"/>
      <c r="FX1023" s="38"/>
      <c r="FY1023" s="68"/>
      <c r="FZ1023" s="68"/>
      <c r="GA1023" s="68"/>
      <c r="GB1023" s="68"/>
      <c r="GC1023" s="68"/>
      <c r="GD1023" s="68"/>
      <c r="GE1023" s="68"/>
      <c r="GF1023" s="68"/>
      <c r="GG1023" s="68"/>
      <c r="GH1023" s="68"/>
      <c r="GI1023" s="68"/>
      <c r="GJ1023" s="68"/>
      <c r="GK1023" s="68"/>
      <c r="GL1023" s="68"/>
      <c r="GM1023" s="38"/>
      <c r="GN1023" s="38"/>
      <c r="GO1023" s="38"/>
      <c r="GP1023" s="2"/>
      <c r="GR1023" s="38"/>
      <c r="GS1023" s="38"/>
      <c r="GT1023" s="38"/>
      <c r="GU1023" s="38"/>
      <c r="GV1023" s="38"/>
      <c r="GW1023" s="38"/>
      <c r="GX1023" s="38"/>
      <c r="GY1023" s="38"/>
      <c r="GZ1023" s="38"/>
      <c r="HA1023" s="38"/>
      <c r="HB1023" s="38"/>
      <c r="HC1023" s="38"/>
      <c r="HD1023" s="38"/>
      <c r="HE1023" s="38"/>
      <c r="HF1023" s="38"/>
      <c r="HG1023" s="38"/>
      <c r="HH1023" s="38"/>
      <c r="HI1023" s="38"/>
      <c r="HJ1023" s="38"/>
      <c r="HK1023" s="38"/>
      <c r="HL1023" s="38"/>
      <c r="HM1023" s="38"/>
      <c r="HN1023" s="38"/>
      <c r="HP1023" s="38"/>
      <c r="HQ1023" s="38"/>
      <c r="HR1023" s="38"/>
      <c r="HS1023" s="38"/>
      <c r="HT1023" s="38"/>
      <c r="HU1023" s="38"/>
      <c r="HV1023" s="38"/>
      <c r="HW1023" s="38"/>
      <c r="HX1023" s="38"/>
      <c r="HY1023" s="38"/>
      <c r="HZ1023" s="9"/>
      <c r="IA1023" s="9"/>
      <c r="IB1023" s="9"/>
      <c r="IC1023" s="38"/>
      <c r="ID1023" s="38"/>
      <c r="IE1023" s="38"/>
      <c r="IF1023" s="38"/>
      <c r="IG1023" s="38"/>
      <c r="IH1023" s="38"/>
      <c r="II1023" s="68"/>
      <c r="IJ1023" s="68"/>
      <c r="IK1023" s="68"/>
      <c r="IL1023" s="68"/>
      <c r="IM1023" s="68"/>
      <c r="IN1023" s="68"/>
      <c r="IO1023" s="68"/>
      <c r="IP1023" s="68"/>
      <c r="IQ1023" s="68"/>
      <c r="IR1023" s="68"/>
      <c r="IS1023" s="68"/>
      <c r="IT1023" s="68"/>
      <c r="IU1023" s="68"/>
      <c r="IV1023" s="68"/>
      <c r="IW1023" s="38"/>
      <c r="IX1023" s="38"/>
      <c r="IY1023" s="38"/>
      <c r="IZ1023" s="9"/>
      <c r="JA1023" s="9"/>
      <c r="JB1023" s="9"/>
      <c r="JC1023" s="38"/>
      <c r="JD1023" s="38"/>
      <c r="JE1023" s="38"/>
      <c r="JF1023" s="38"/>
      <c r="JG1023" s="38"/>
      <c r="JH1023" s="38"/>
      <c r="JI1023" s="68"/>
      <c r="JJ1023" s="68"/>
      <c r="JK1023" s="68"/>
      <c r="JL1023" s="68"/>
      <c r="JM1023" s="68"/>
      <c r="JN1023" s="68"/>
      <c r="JO1023" s="68"/>
      <c r="JP1023" s="68"/>
      <c r="JQ1023" s="68"/>
      <c r="JR1023" s="68"/>
      <c r="JS1023" s="68"/>
      <c r="JT1023" s="68"/>
      <c r="JU1023" s="68"/>
      <c r="JV1023" s="68"/>
      <c r="JW1023" s="38"/>
      <c r="JX1023" s="38"/>
      <c r="JY1023" s="38"/>
      <c r="KW1023" s="9"/>
      <c r="KX1023" s="9"/>
      <c r="KY1023" s="9"/>
      <c r="KZ1023" s="38"/>
      <c r="LA1023" s="38"/>
      <c r="LB1023" s="38"/>
      <c r="LC1023" s="38"/>
      <c r="LD1023" s="38"/>
      <c r="LE1023" s="68"/>
      <c r="LF1023" s="68"/>
      <c r="LG1023" s="68"/>
      <c r="LH1023" s="68"/>
      <c r="LI1023" s="68"/>
      <c r="LJ1023" s="68"/>
      <c r="LK1023" s="68"/>
      <c r="LL1023" s="68"/>
      <c r="LM1023" s="68"/>
      <c r="LN1023" s="68"/>
      <c r="LO1023" s="68"/>
      <c r="LP1023" s="68"/>
      <c r="LQ1023" s="68"/>
      <c r="LR1023" s="38"/>
      <c r="LS1023" s="38"/>
      <c r="LT1023" s="38"/>
      <c r="LU1023" s="9"/>
      <c r="LV1023" s="9"/>
      <c r="LW1023" s="9"/>
      <c r="LX1023" s="38"/>
      <c r="LY1023" s="38"/>
      <c r="LZ1023" s="38"/>
      <c r="MA1023" s="38"/>
      <c r="MB1023" s="68"/>
      <c r="MC1023" s="68"/>
      <c r="MD1023" s="68"/>
      <c r="ME1023" s="68"/>
      <c r="MF1023" s="68"/>
      <c r="MG1023" s="68"/>
      <c r="MH1023" s="68"/>
      <c r="MI1023" s="68"/>
      <c r="MJ1023" s="68"/>
      <c r="MK1023" s="68"/>
      <c r="ML1023" s="68"/>
      <c r="MM1023" s="68"/>
      <c r="MN1023" s="38"/>
      <c r="MO1023" s="38"/>
      <c r="MP1023" s="38"/>
      <c r="MQ1023" s="38"/>
      <c r="MR1023" s="38"/>
      <c r="MS1023" s="9"/>
      <c r="MT1023" s="9"/>
      <c r="MU1023" s="38"/>
      <c r="MV1023" s="38"/>
      <c r="MW1023" s="38"/>
      <c r="MX1023" s="38"/>
      <c r="MY1023" s="38"/>
      <c r="MZ1023" s="68"/>
      <c r="NA1023" s="68"/>
      <c r="NB1023" s="68"/>
      <c r="NC1023" s="68"/>
      <c r="ND1023" s="68"/>
      <c r="NE1023" s="68"/>
      <c r="NF1023" s="68"/>
      <c r="NG1023" s="68"/>
      <c r="NH1023" s="68"/>
      <c r="NI1023" s="68"/>
      <c r="NJ1023" s="68"/>
      <c r="NK1023" s="68"/>
      <c r="NL1023" s="68"/>
      <c r="NM1023" s="38"/>
      <c r="NN1023" s="38"/>
      <c r="NO1023" s="38"/>
      <c r="NP1023" s="9"/>
      <c r="NQ1023" s="9"/>
      <c r="NR1023" s="9"/>
      <c r="NS1023" s="38"/>
      <c r="NT1023" s="38"/>
      <c r="NU1023" s="38"/>
      <c r="NV1023" s="38"/>
      <c r="NW1023" s="38"/>
      <c r="NX1023" s="38"/>
      <c r="NY1023" s="68"/>
      <c r="NZ1023" s="68"/>
      <c r="OA1023" s="68"/>
      <c r="OB1023" s="68"/>
      <c r="OC1023" s="68"/>
      <c r="OD1023" s="68"/>
      <c r="OE1023" s="68"/>
      <c r="OF1023" s="68"/>
      <c r="OG1023" s="68"/>
      <c r="OH1023" s="68"/>
      <c r="OI1023" s="68"/>
      <c r="OJ1023" s="68"/>
      <c r="OK1023" s="68"/>
      <c r="OL1023" s="38"/>
      <c r="OM1023" s="38"/>
      <c r="ON1023" s="38"/>
      <c r="OO1023" s="9"/>
      <c r="OP1023" s="9"/>
      <c r="OQ1023" s="9"/>
      <c r="OR1023" s="38"/>
      <c r="OS1023" s="38"/>
      <c r="OT1023" s="38"/>
      <c r="OU1023" s="38"/>
      <c r="OV1023" s="68"/>
      <c r="OW1023" s="68"/>
      <c r="OX1023" s="68"/>
      <c r="OY1023" s="68"/>
      <c r="OZ1023" s="68"/>
      <c r="PA1023" s="68"/>
      <c r="PB1023" s="68"/>
      <c r="PC1023" s="68"/>
      <c r="PD1023" s="68"/>
      <c r="PE1023" s="68"/>
      <c r="PF1023" s="68"/>
      <c r="PG1023" s="68"/>
      <c r="PH1023" s="38"/>
      <c r="PI1023" s="38"/>
      <c r="PJ1023" s="38"/>
      <c r="PK1023" s="38"/>
      <c r="PL1023" s="9"/>
      <c r="PM1023" s="9"/>
      <c r="PN1023" s="9"/>
      <c r="PT1023" s="68"/>
      <c r="PU1023" s="68"/>
      <c r="PV1023" s="68"/>
      <c r="PW1023" s="68"/>
      <c r="PX1023" s="68"/>
      <c r="PY1023" s="68"/>
      <c r="PZ1023" s="68"/>
      <c r="QA1023" s="68"/>
      <c r="QB1023" s="68"/>
      <c r="QC1023" s="68"/>
      <c r="QD1023" s="68"/>
      <c r="QE1023" s="68"/>
      <c r="QF1023" s="68"/>
      <c r="QT1023" s="68"/>
      <c r="QU1023" s="68"/>
      <c r="QV1023" s="68"/>
      <c r="QW1023" s="68"/>
      <c r="QX1023" s="68"/>
      <c r="QY1023" s="68"/>
      <c r="QZ1023" s="68"/>
      <c r="RA1023" s="68"/>
      <c r="RB1023" s="68"/>
      <c r="RC1023" s="68"/>
      <c r="RD1023" s="68"/>
      <c r="RE1023" s="68"/>
      <c r="RF1023" s="68"/>
      <c r="RG1023" s="68"/>
      <c r="RH1023" s="68"/>
      <c r="RT1023" s="68"/>
      <c r="RU1023" s="68"/>
      <c r="RV1023" s="68"/>
      <c r="RW1023" s="68"/>
      <c r="RX1023" s="68"/>
      <c r="RY1023" s="68"/>
      <c r="RZ1023" s="68"/>
      <c r="SA1023" s="68"/>
      <c r="SB1023" s="68"/>
      <c r="SC1023" s="68"/>
      <c r="SD1023" s="68"/>
      <c r="SE1023" s="68"/>
      <c r="SP1023" s="68"/>
      <c r="SQ1023" s="68"/>
      <c r="SR1023" s="68"/>
      <c r="SS1023" s="68"/>
      <c r="ST1023" s="68"/>
      <c r="SU1023" s="68"/>
      <c r="SV1023" s="68"/>
      <c r="SW1023" s="68"/>
      <c r="SX1023" s="68"/>
      <c r="SY1023" s="68"/>
      <c r="SZ1023" s="68"/>
      <c r="TA1023" s="68"/>
      <c r="TN1023" s="68"/>
      <c r="TO1023" s="68"/>
      <c r="TP1023" s="68"/>
      <c r="TQ1023" s="68"/>
      <c r="TR1023" s="68"/>
      <c r="TS1023" s="68"/>
      <c r="TT1023" s="68"/>
      <c r="TU1023" s="68"/>
      <c r="TV1023" s="68"/>
      <c r="TW1023" s="68"/>
      <c r="TX1023" s="68"/>
      <c r="TY1023" s="68"/>
      <c r="TZ1023" s="68"/>
      <c r="UA1023" s="68"/>
      <c r="UK1023" s="68"/>
      <c r="UL1023" s="68"/>
      <c r="UM1023" s="68"/>
      <c r="UN1023" s="68"/>
      <c r="UO1023" s="68"/>
      <c r="UP1023" s="68"/>
      <c r="UQ1023" s="68"/>
      <c r="UR1023" s="68"/>
      <c r="US1023" s="68"/>
      <c r="UT1023" s="68"/>
      <c r="UU1023" s="68"/>
      <c r="UV1023" s="68"/>
      <c r="VF1023"/>
      <c r="VG1023"/>
      <c r="VH1023"/>
      <c r="VI1023"/>
      <c r="VJ1023"/>
      <c r="VO1023" s="109"/>
      <c r="VT1023" s="108"/>
      <c r="WX1023" s="108"/>
      <c r="WZ1023" s="108"/>
      <c r="XA1023" s="108"/>
      <c r="XB1023" s="108"/>
      <c r="XC1023" s="108"/>
      <c r="XD1023" s="108"/>
      <c r="XE1023" s="108"/>
      <c r="XF1023" s="108"/>
      <c r="XG1023" s="108"/>
      <c r="XH1023" s="108"/>
      <c r="XI1023" s="108"/>
      <c r="XJ1023" s="108"/>
      <c r="XK1023"/>
      <c r="XV1023"/>
      <c r="YI1023" s="3" t="s">
        <v>1500</v>
      </c>
      <c r="YJ1023" s="3" t="s">
        <v>1517</v>
      </c>
    </row>
    <row r="1024" spans="6:677" ht="33" hidden="1" customHeight="1" x14ac:dyDescent="0.2">
      <c r="GP1024" s="2"/>
    </row>
    <row r="1025" spans="1:686" ht="33" hidden="1" customHeight="1" x14ac:dyDescent="0.2">
      <c r="GP1025" s="2"/>
    </row>
    <row r="1026" spans="1:686" ht="33" hidden="1" customHeight="1" x14ac:dyDescent="0.2">
      <c r="GP1026" s="2"/>
    </row>
    <row r="1027" spans="1:686" ht="33" hidden="1" customHeight="1" x14ac:dyDescent="0.2">
      <c r="GP1027" s="2"/>
    </row>
    <row r="1028" spans="1:686" ht="33" hidden="1" customHeight="1" x14ac:dyDescent="0.2">
      <c r="F1028" s="4" t="s">
        <v>2019</v>
      </c>
      <c r="J1028" s="83"/>
      <c r="AL1028"/>
      <c r="AO1028"/>
      <c r="AP1028"/>
      <c r="AQ1028"/>
      <c r="BI1028" s="9"/>
      <c r="BJ1028" s="9"/>
      <c r="BK1028" s="9"/>
      <c r="BL1028" s="9"/>
      <c r="BM1028" s="9"/>
      <c r="BN1028" s="9"/>
      <c r="BO1028" s="9"/>
      <c r="BP1028" s="9"/>
      <c r="BQ1028" s="9"/>
      <c r="BS1028" s="227" t="str">
        <f t="shared" ref="BS1028:BS1036" si="36">DD1028&amp;" "&amp;FO1028&amp;" "&amp;EJ1028&amp;" "&amp;HZ1028&amp;" "&amp;IZ1028&amp;" "&amp;KW1028&amp;" "&amp;LU1028&amp;" "&amp;MS1028&amp;" "&amp;NP1028&amp;" "&amp;OO1028&amp;" "&amp;PL1028&amp;" "&amp;QK1028&amp;" "&amp;RM1028&amp;" "&amp;SI1028&amp;" "&amp;TE1028&amp;" "&amp;UE1028&amp;" "&amp;JZ1028</f>
        <v xml:space="preserve">                </v>
      </c>
      <c r="BT1028" s="9"/>
      <c r="BU1028" s="9"/>
      <c r="BV1028" s="9"/>
      <c r="BW1028" s="9"/>
      <c r="BX1028" s="9"/>
      <c r="BY1028" s="9"/>
      <c r="BZ1028" s="9"/>
      <c r="CA1028" s="9"/>
      <c r="CB1028" s="9"/>
      <c r="CC1028" s="9"/>
      <c r="CD1028" s="9"/>
      <c r="CE1028" s="9"/>
      <c r="CF1028" s="9"/>
      <c r="CJ1028" s="83"/>
      <c r="CK1028" s="9"/>
      <c r="CL1028" s="9"/>
      <c r="CM1028" s="9"/>
      <c r="CN1028" s="9"/>
      <c r="CO1028" s="9"/>
      <c r="CP1028" s="9"/>
      <c r="CQ1028" s="9"/>
      <c r="CR1028" s="9"/>
      <c r="CS1028" s="9"/>
      <c r="CT1028" s="9"/>
      <c r="CU1028" s="9"/>
      <c r="CV1028" s="9"/>
      <c r="CW1028" s="9"/>
      <c r="CX1028" s="68"/>
      <c r="CY1028" s="68"/>
      <c r="CZ1028" s="68"/>
      <c r="DA1028" s="68"/>
      <c r="DB1028" s="68"/>
      <c r="DC1028" s="68"/>
      <c r="DD1028" s="9"/>
      <c r="DE1028" s="9"/>
      <c r="DF1028" s="9"/>
      <c r="DG1028" s="38"/>
      <c r="DH1028" s="38"/>
      <c r="DI1028" s="38"/>
      <c r="DJ1028" s="38"/>
      <c r="DK1028" s="38"/>
      <c r="DL1028" s="38"/>
      <c r="DM1028" s="68"/>
      <c r="DN1028" s="68"/>
      <c r="DO1028" s="68"/>
      <c r="DP1028" s="68"/>
      <c r="DQ1028" s="68"/>
      <c r="DR1028" s="68"/>
      <c r="DS1028" s="68"/>
      <c r="DT1028" s="68"/>
      <c r="DU1028" s="68"/>
      <c r="DV1028" s="68"/>
      <c r="DW1028" s="68"/>
      <c r="DX1028" s="68"/>
      <c r="DY1028" s="68"/>
      <c r="DZ1028" s="68"/>
      <c r="EA1028" s="38"/>
      <c r="EB1028" s="38"/>
      <c r="EC1028" s="38"/>
      <c r="ED1028" s="38"/>
      <c r="EE1028" s="38"/>
      <c r="EG1028" s="38"/>
      <c r="EH1028" s="38"/>
      <c r="EI1028" s="38"/>
      <c r="EJ1028" s="9"/>
      <c r="EK1028" s="9"/>
      <c r="EL1028" s="9"/>
      <c r="EM1028" s="38"/>
      <c r="EN1028" s="38"/>
      <c r="EO1028" s="38"/>
      <c r="EP1028" s="38"/>
      <c r="EQ1028" s="38"/>
      <c r="ER1028" s="38"/>
      <c r="ES1028" s="68"/>
      <c r="ET1028" s="68"/>
      <c r="EU1028" s="68"/>
      <c r="EV1028" s="68"/>
      <c r="EW1028" s="68"/>
      <c r="EX1028" s="68"/>
      <c r="EY1028" s="68"/>
      <c r="EZ1028" s="68"/>
      <c r="FA1028" s="68"/>
      <c r="FB1028" s="68"/>
      <c r="FC1028" s="68"/>
      <c r="FD1028" s="68"/>
      <c r="FE1028" s="68"/>
      <c r="FF1028" s="68"/>
      <c r="FG1028" s="38"/>
      <c r="FH1028" s="38"/>
      <c r="FI1028" s="38"/>
      <c r="FJ1028" s="38"/>
      <c r="FL1028" s="38"/>
      <c r="FM1028" s="38"/>
      <c r="FN1028" s="38"/>
      <c r="FO1028" s="9"/>
      <c r="FP1028" s="9"/>
      <c r="FQ1028" s="9"/>
      <c r="FR1028" s="9"/>
      <c r="FS1028" s="38"/>
      <c r="FT1028" s="38"/>
      <c r="FU1028" s="38"/>
      <c r="FV1028" s="38"/>
      <c r="FW1028" s="38"/>
      <c r="FX1028" s="38"/>
      <c r="FY1028" s="68"/>
      <c r="FZ1028" s="68"/>
      <c r="GA1028" s="68"/>
      <c r="GB1028" s="68"/>
      <c r="GC1028" s="68"/>
      <c r="GD1028" s="68"/>
      <c r="GE1028" s="68"/>
      <c r="GF1028" s="68"/>
      <c r="GG1028" s="68"/>
      <c r="GH1028" s="68"/>
      <c r="GI1028" s="68"/>
      <c r="GJ1028" s="68"/>
      <c r="GK1028" s="68"/>
      <c r="GL1028" s="68"/>
      <c r="GM1028" s="38"/>
      <c r="GN1028" s="38"/>
      <c r="GO1028" s="38"/>
      <c r="GP1028" s="2"/>
      <c r="GR1028" s="38"/>
      <c r="GS1028" s="38"/>
      <c r="GT1028" s="38"/>
      <c r="GU1028" s="38"/>
      <c r="GV1028" s="38"/>
      <c r="GW1028" s="38"/>
      <c r="GX1028" s="38"/>
      <c r="GY1028" s="38"/>
      <c r="GZ1028" s="38"/>
      <c r="HA1028" s="38"/>
      <c r="HB1028" s="38"/>
      <c r="HC1028" s="38"/>
      <c r="HD1028" s="38"/>
      <c r="HE1028" s="38"/>
      <c r="HF1028" s="38"/>
      <c r="HG1028" s="38"/>
      <c r="HH1028" s="38"/>
      <c r="HI1028" s="38"/>
      <c r="HJ1028" s="38"/>
      <c r="HK1028" s="38"/>
      <c r="HL1028" s="38"/>
      <c r="HM1028" s="38"/>
      <c r="HN1028" s="38"/>
      <c r="HP1028" s="38"/>
      <c r="HQ1028" s="38"/>
      <c r="HR1028" s="38"/>
      <c r="HS1028" s="38"/>
      <c r="HT1028" s="38"/>
      <c r="HU1028" s="38"/>
      <c r="HV1028" s="38"/>
      <c r="HW1028" s="38"/>
      <c r="HX1028" s="38"/>
      <c r="HY1028" s="38"/>
      <c r="HZ1028" s="9"/>
      <c r="IA1028" s="9"/>
      <c r="IB1028" s="9"/>
      <c r="IC1028" s="38"/>
      <c r="ID1028" s="38"/>
      <c r="IE1028" s="38"/>
      <c r="IF1028" s="38"/>
      <c r="IG1028" s="38"/>
      <c r="IH1028" s="38"/>
      <c r="II1028" s="68"/>
      <c r="IJ1028" s="68"/>
      <c r="IK1028" s="68"/>
      <c r="IL1028" s="68"/>
      <c r="IM1028" s="68"/>
      <c r="IN1028" s="68"/>
      <c r="IO1028" s="68"/>
      <c r="IP1028" s="68"/>
      <c r="IQ1028" s="68"/>
      <c r="IR1028" s="68"/>
      <c r="IS1028" s="68"/>
      <c r="IT1028" s="68"/>
      <c r="IU1028" s="68"/>
      <c r="IV1028" s="68"/>
      <c r="IW1028" s="38"/>
      <c r="IX1028" s="38"/>
      <c r="IY1028" s="38"/>
      <c r="IZ1028" s="9"/>
      <c r="JA1028" s="9"/>
      <c r="JB1028" s="9"/>
      <c r="JC1028" s="38"/>
      <c r="JD1028" s="38"/>
      <c r="JE1028" s="38"/>
      <c r="JF1028" s="38"/>
      <c r="JG1028" s="38"/>
      <c r="JH1028" s="38"/>
      <c r="JI1028" s="68"/>
      <c r="JJ1028" s="68"/>
      <c r="JK1028" s="68"/>
      <c r="JL1028" s="68"/>
      <c r="JM1028" s="68"/>
      <c r="JN1028" s="68"/>
      <c r="JO1028" s="68"/>
      <c r="JP1028" s="68"/>
      <c r="JQ1028" s="68"/>
      <c r="JR1028" s="68"/>
      <c r="JS1028" s="68"/>
      <c r="JT1028" s="68"/>
      <c r="JU1028" s="68"/>
      <c r="JV1028" s="68"/>
      <c r="JW1028" s="38"/>
      <c r="JX1028" s="38"/>
      <c r="JY1028" s="38"/>
      <c r="KW1028" s="9"/>
      <c r="KX1028" s="9"/>
      <c r="KY1028" s="9"/>
      <c r="KZ1028" s="38"/>
      <c r="LA1028" s="38"/>
      <c r="LB1028" s="38"/>
      <c r="LC1028" s="38"/>
      <c r="LD1028" s="38"/>
      <c r="LE1028" s="68"/>
      <c r="LF1028" s="68"/>
      <c r="LG1028" s="68"/>
      <c r="LH1028" s="68"/>
      <c r="LI1028" s="68"/>
      <c r="LJ1028" s="68"/>
      <c r="LK1028" s="68"/>
      <c r="LL1028" s="68"/>
      <c r="LM1028" s="68"/>
      <c r="LN1028" s="68"/>
      <c r="LO1028" s="68"/>
      <c r="LP1028" s="68"/>
      <c r="LQ1028" s="68"/>
      <c r="LR1028" s="38"/>
      <c r="LS1028" s="38"/>
      <c r="LT1028" s="38"/>
      <c r="LU1028" s="9"/>
      <c r="LV1028" s="9"/>
      <c r="LW1028" s="9"/>
      <c r="LX1028" s="38"/>
      <c r="LY1028" s="38"/>
      <c r="LZ1028" s="38"/>
      <c r="MA1028" s="38"/>
      <c r="MB1028" s="68"/>
      <c r="MC1028" s="68"/>
      <c r="MD1028" s="68"/>
      <c r="ME1028" s="68"/>
      <c r="MF1028" s="68"/>
      <c r="MG1028" s="68"/>
      <c r="MH1028" s="68"/>
      <c r="MI1028" s="68"/>
      <c r="MJ1028" s="68"/>
      <c r="MK1028" s="68"/>
      <c r="ML1028" s="68"/>
      <c r="MM1028" s="68"/>
      <c r="MN1028" s="38"/>
      <c r="MO1028" s="38"/>
      <c r="MP1028" s="38"/>
      <c r="MQ1028" s="38"/>
      <c r="MR1028" s="38"/>
      <c r="MS1028" s="9"/>
      <c r="MT1028" s="9"/>
      <c r="MU1028" s="38"/>
      <c r="MV1028" s="38"/>
      <c r="MW1028" s="38"/>
      <c r="MX1028" s="38"/>
      <c r="MY1028" s="38"/>
      <c r="MZ1028" s="68"/>
      <c r="NA1028" s="68"/>
      <c r="NB1028" s="68"/>
      <c r="NC1028" s="68"/>
      <c r="ND1028" s="68"/>
      <c r="NE1028" s="68"/>
      <c r="NF1028" s="68"/>
      <c r="NG1028" s="68"/>
      <c r="NH1028" s="68"/>
      <c r="NI1028" s="68"/>
      <c r="NJ1028" s="68"/>
      <c r="NK1028" s="68"/>
      <c r="NL1028" s="68"/>
      <c r="NM1028" s="38"/>
      <c r="NN1028" s="38"/>
      <c r="NO1028" s="38"/>
      <c r="NP1028" s="9"/>
      <c r="NQ1028" s="9"/>
      <c r="NR1028" s="9"/>
      <c r="NS1028" s="38"/>
      <c r="NT1028" s="38"/>
      <c r="NU1028" s="38"/>
      <c r="NV1028" s="38"/>
      <c r="NW1028" s="38"/>
      <c r="NX1028" s="38"/>
      <c r="NY1028" s="68"/>
      <c r="NZ1028" s="68"/>
      <c r="OA1028" s="68"/>
      <c r="OB1028" s="68"/>
      <c r="OC1028" s="68"/>
      <c r="OD1028" s="68"/>
      <c r="OE1028" s="68"/>
      <c r="OF1028" s="68"/>
      <c r="OG1028" s="68"/>
      <c r="OH1028" s="68"/>
      <c r="OI1028" s="68"/>
      <c r="OJ1028" s="68"/>
      <c r="OK1028" s="68"/>
      <c r="OL1028" s="38"/>
      <c r="OM1028" s="38"/>
      <c r="ON1028" s="38"/>
      <c r="OO1028" s="9"/>
      <c r="OP1028" s="9"/>
      <c r="OQ1028" s="9"/>
      <c r="OR1028" s="38"/>
      <c r="OS1028" s="38"/>
      <c r="OT1028" s="38"/>
      <c r="OU1028" s="38"/>
      <c r="OV1028" s="68"/>
      <c r="OW1028" s="68"/>
      <c r="OX1028" s="68"/>
      <c r="OY1028" s="68"/>
      <c r="OZ1028" s="68"/>
      <c r="PA1028" s="68"/>
      <c r="PB1028" s="68"/>
      <c r="PC1028" s="68"/>
      <c r="PD1028" s="68"/>
      <c r="PE1028" s="68"/>
      <c r="PF1028" s="68"/>
      <c r="PG1028" s="68"/>
      <c r="PH1028" s="38"/>
      <c r="PI1028" s="38"/>
      <c r="PJ1028" s="38"/>
      <c r="PK1028" s="38"/>
      <c r="PL1028" s="9"/>
      <c r="PM1028" s="9"/>
      <c r="PN1028" s="9"/>
      <c r="PO1028" s="38"/>
      <c r="PP1028" s="38"/>
      <c r="PQ1028" s="38"/>
      <c r="PR1028" s="38"/>
      <c r="PS1028" s="38"/>
      <c r="PT1028" s="68"/>
      <c r="PU1028" s="68"/>
      <c r="PV1028" s="68"/>
      <c r="PW1028" s="68"/>
      <c r="PX1028" s="68"/>
      <c r="PY1028" s="68"/>
      <c r="PZ1028" s="68"/>
      <c r="QA1028" s="68"/>
      <c r="QB1028" s="68"/>
      <c r="QC1028" s="68"/>
      <c r="QD1028" s="68"/>
      <c r="QE1028" s="68"/>
      <c r="QF1028" s="68"/>
      <c r="QG1028" s="38"/>
      <c r="QH1028" s="38"/>
      <c r="QI1028" s="38"/>
      <c r="QJ1028" s="38"/>
      <c r="QK1028" s="9"/>
      <c r="QL1028" s="9"/>
      <c r="QM1028" s="9"/>
      <c r="QN1028" s="38"/>
      <c r="QO1028" s="38"/>
      <c r="QP1028" s="38"/>
      <c r="QQ1028" s="38"/>
      <c r="QR1028" s="38"/>
      <c r="QS1028" s="38"/>
      <c r="QT1028" s="68"/>
      <c r="QU1028" s="68"/>
      <c r="QV1028" s="68"/>
      <c r="QW1028" s="68"/>
      <c r="QX1028" s="68"/>
      <c r="QY1028" s="68"/>
      <c r="QZ1028" s="68"/>
      <c r="RA1028" s="68"/>
      <c r="RB1028" s="68"/>
      <c r="RC1028" s="68"/>
      <c r="RD1028" s="68"/>
      <c r="RE1028" s="68"/>
      <c r="RF1028" s="68"/>
      <c r="RG1028" s="68"/>
      <c r="RH1028" s="68"/>
      <c r="RI1028" s="38"/>
      <c r="RJ1028" s="38"/>
      <c r="RK1028" s="38"/>
      <c r="RL1028" s="38"/>
      <c r="RM1028" s="9"/>
      <c r="RN1028" s="9"/>
      <c r="RO1028" s="9"/>
      <c r="RP1028" s="38"/>
      <c r="RQ1028" s="38"/>
      <c r="RR1028" s="38"/>
      <c r="RS1028" s="38"/>
      <c r="RT1028" s="68"/>
      <c r="RU1028" s="68"/>
      <c r="RV1028" s="68"/>
      <c r="RW1028" s="68"/>
      <c r="RX1028" s="68"/>
      <c r="RY1028" s="68"/>
      <c r="RZ1028" s="68"/>
      <c r="SA1028" s="68"/>
      <c r="SB1028" s="68"/>
      <c r="SC1028" s="68"/>
      <c r="SD1028" s="68"/>
      <c r="SE1028" s="68"/>
      <c r="SF1028" s="38"/>
      <c r="SG1028" s="38"/>
      <c r="SH1028" s="38"/>
      <c r="SI1028" s="9"/>
      <c r="SJ1028" s="9"/>
      <c r="SK1028" s="9"/>
      <c r="SL1028" s="38"/>
      <c r="SM1028" s="38"/>
      <c r="SN1028" s="38"/>
      <c r="SO1028" s="38"/>
      <c r="SP1028" s="68"/>
      <c r="SQ1028" s="68"/>
      <c r="SR1028" s="68"/>
      <c r="SS1028" s="68"/>
      <c r="ST1028" s="68"/>
      <c r="SU1028" s="68"/>
      <c r="SV1028" s="68"/>
      <c r="SW1028" s="68"/>
      <c r="SX1028" s="68"/>
      <c r="SY1028" s="68"/>
      <c r="SZ1028" s="68"/>
      <c r="TA1028" s="68"/>
      <c r="TB1028" s="38"/>
      <c r="TC1028" s="38"/>
      <c r="TD1028" s="38"/>
      <c r="TE1028" s="9"/>
      <c r="TF1028" s="9"/>
      <c r="TG1028" s="9"/>
      <c r="TN1028" s="68"/>
      <c r="TO1028" s="68"/>
      <c r="TP1028" s="68"/>
      <c r="TQ1028" s="68"/>
      <c r="TR1028" s="68"/>
      <c r="TS1028" s="68"/>
      <c r="TT1028" s="68"/>
      <c r="TU1028" s="68"/>
      <c r="TV1028" s="68"/>
      <c r="TW1028" s="68"/>
      <c r="TX1028" s="68"/>
      <c r="TY1028" s="68"/>
      <c r="TZ1028" s="68"/>
      <c r="UA1028" s="68"/>
      <c r="UK1028" s="68"/>
      <c r="UL1028" s="68"/>
      <c r="UM1028" s="68"/>
      <c r="UN1028" s="68"/>
      <c r="UO1028" s="68"/>
      <c r="UP1028" s="68"/>
      <c r="UQ1028" s="68"/>
      <c r="UR1028" s="68"/>
      <c r="US1028" s="68"/>
      <c r="UT1028" s="68"/>
      <c r="UU1028" s="68"/>
      <c r="UV1028" s="68"/>
      <c r="VF1028"/>
      <c r="VG1028"/>
      <c r="VH1028"/>
      <c r="VI1028"/>
      <c r="VJ1028"/>
      <c r="VO1028" s="109"/>
      <c r="VT1028" s="108"/>
      <c r="WX1028" s="108"/>
      <c r="WZ1028" s="108"/>
      <c r="XA1028" s="108"/>
      <c r="XB1028" s="108"/>
      <c r="XC1028" s="108"/>
      <c r="XD1028" s="108"/>
      <c r="XE1028" s="108"/>
      <c r="XF1028" s="108"/>
      <c r="XG1028" s="108"/>
      <c r="XH1028" s="108"/>
      <c r="XI1028" s="108"/>
      <c r="XJ1028" s="108"/>
      <c r="XK1028"/>
      <c r="XV1028"/>
      <c r="YI1028" s="3" t="s">
        <v>1999</v>
      </c>
      <c r="YJ1028" s="3" t="s">
        <v>2018</v>
      </c>
    </row>
    <row r="1029" spans="1:686" ht="33" hidden="1" customHeight="1" x14ac:dyDescent="0.2">
      <c r="F1029" s="4" t="s">
        <v>2038</v>
      </c>
      <c r="J1029" s="83"/>
      <c r="AL1029"/>
      <c r="AO1029"/>
      <c r="AP1029"/>
      <c r="AQ1029"/>
      <c r="BI1029" s="9"/>
      <c r="BJ1029" s="9"/>
      <c r="BK1029" s="9"/>
      <c r="BL1029" s="9"/>
      <c r="BM1029" s="9"/>
      <c r="BN1029" s="9"/>
      <c r="BO1029" s="9"/>
      <c r="BP1029" s="9"/>
      <c r="BQ1029" s="9"/>
      <c r="BS1029" s="227" t="str">
        <f t="shared" si="36"/>
        <v xml:space="preserve">                </v>
      </c>
      <c r="BT1029" s="9"/>
      <c r="BU1029" s="9"/>
      <c r="BV1029" s="9"/>
      <c r="BW1029" s="9"/>
      <c r="BX1029" s="9"/>
      <c r="BY1029" s="9"/>
      <c r="BZ1029" s="9"/>
      <c r="CA1029" s="9"/>
      <c r="CB1029" s="9"/>
      <c r="CC1029" s="9"/>
      <c r="CD1029" s="9"/>
      <c r="CE1029" s="9"/>
      <c r="CF1029" s="9"/>
      <c r="CJ1029" s="83"/>
      <c r="CK1029" s="9"/>
      <c r="CL1029" s="9"/>
      <c r="CM1029" s="9"/>
      <c r="CN1029" s="9"/>
      <c r="CO1029" s="9"/>
      <c r="CP1029" s="9"/>
      <c r="CQ1029" s="9"/>
      <c r="CR1029" s="9"/>
      <c r="CS1029" s="9"/>
      <c r="CT1029" s="9"/>
      <c r="CU1029" s="9"/>
      <c r="CV1029" s="9"/>
      <c r="CW1029" s="9"/>
      <c r="CX1029" s="68"/>
      <c r="CY1029" s="68"/>
      <c r="CZ1029" s="68"/>
      <c r="DA1029" s="68"/>
      <c r="DB1029" s="68"/>
      <c r="DC1029" s="68"/>
      <c r="DD1029" s="9"/>
      <c r="DE1029" s="9"/>
      <c r="DF1029" s="9"/>
      <c r="DG1029" s="38"/>
      <c r="DH1029" s="38"/>
      <c r="DI1029" s="38"/>
      <c r="DJ1029" s="38"/>
      <c r="DK1029" s="38"/>
      <c r="DL1029" s="38"/>
      <c r="DM1029" s="68"/>
      <c r="DN1029" s="68"/>
      <c r="DO1029" s="68"/>
      <c r="DP1029" s="68"/>
      <c r="DQ1029" s="68"/>
      <c r="DR1029" s="68"/>
      <c r="DS1029" s="68"/>
      <c r="DT1029" s="68"/>
      <c r="DU1029" s="68"/>
      <c r="DV1029" s="68"/>
      <c r="DW1029" s="68"/>
      <c r="DX1029" s="68"/>
      <c r="DY1029" s="68"/>
      <c r="DZ1029" s="68"/>
      <c r="EA1029" s="38"/>
      <c r="EB1029" s="38"/>
      <c r="EC1029" s="38"/>
      <c r="ED1029" s="38"/>
      <c r="EE1029" s="38"/>
      <c r="EG1029" s="38"/>
      <c r="EH1029" s="38"/>
      <c r="EI1029" s="38"/>
      <c r="EJ1029" s="9"/>
      <c r="EK1029" s="9"/>
      <c r="EL1029" s="9"/>
      <c r="EM1029" s="38"/>
      <c r="EN1029" s="38"/>
      <c r="EO1029" s="38"/>
      <c r="EP1029" s="38"/>
      <c r="EQ1029" s="38"/>
      <c r="ER1029" s="38"/>
      <c r="ES1029" s="68"/>
      <c r="ET1029" s="68"/>
      <c r="EU1029" s="68"/>
      <c r="EV1029" s="68"/>
      <c r="EW1029" s="68"/>
      <c r="EX1029" s="68"/>
      <c r="EY1029" s="68"/>
      <c r="EZ1029" s="68"/>
      <c r="FA1029" s="68"/>
      <c r="FB1029" s="68"/>
      <c r="FC1029" s="68"/>
      <c r="FD1029" s="68"/>
      <c r="FE1029" s="68"/>
      <c r="FF1029" s="68"/>
      <c r="FG1029" s="38"/>
      <c r="FH1029" s="38"/>
      <c r="FI1029" s="38"/>
      <c r="FJ1029" s="38"/>
      <c r="FL1029" s="38"/>
      <c r="FM1029" s="38"/>
      <c r="FN1029" s="38"/>
      <c r="FO1029" s="9"/>
      <c r="FP1029" s="9"/>
      <c r="FQ1029" s="9"/>
      <c r="FR1029" s="9"/>
      <c r="FS1029" s="38"/>
      <c r="FT1029" s="38"/>
      <c r="FU1029" s="38"/>
      <c r="FV1029" s="38"/>
      <c r="FW1029" s="38"/>
      <c r="FX1029" s="38"/>
      <c r="FY1029" s="68"/>
      <c r="FZ1029" s="68"/>
      <c r="GA1029" s="68"/>
      <c r="GB1029" s="68"/>
      <c r="GC1029" s="68"/>
      <c r="GD1029" s="68"/>
      <c r="GE1029" s="68"/>
      <c r="GF1029" s="68"/>
      <c r="GG1029" s="68"/>
      <c r="GH1029" s="68"/>
      <c r="GI1029" s="68"/>
      <c r="GJ1029" s="68"/>
      <c r="GK1029" s="68"/>
      <c r="GL1029" s="68"/>
      <c r="GM1029" s="38"/>
      <c r="GN1029" s="38"/>
      <c r="GO1029" s="38"/>
      <c r="GP1029" s="2"/>
      <c r="GR1029" s="38"/>
      <c r="GS1029" s="38"/>
      <c r="GT1029" s="38"/>
      <c r="GU1029" s="38"/>
      <c r="GV1029" s="38"/>
      <c r="GW1029" s="38"/>
      <c r="GX1029" s="38"/>
      <c r="GY1029" s="38"/>
      <c r="GZ1029" s="38"/>
      <c r="HA1029" s="38"/>
      <c r="HB1029" s="38"/>
      <c r="HC1029" s="38"/>
      <c r="HD1029" s="38"/>
      <c r="HE1029" s="38"/>
      <c r="HF1029" s="38"/>
      <c r="HG1029" s="38"/>
      <c r="HH1029" s="38"/>
      <c r="HI1029" s="38"/>
      <c r="HJ1029" s="38"/>
      <c r="HK1029" s="38"/>
      <c r="HL1029" s="38"/>
      <c r="HM1029" s="38"/>
      <c r="HN1029" s="38"/>
      <c r="HP1029" s="38"/>
      <c r="HQ1029" s="38"/>
      <c r="HR1029" s="38"/>
      <c r="HS1029" s="38"/>
      <c r="HT1029" s="38"/>
      <c r="HU1029" s="38"/>
      <c r="HV1029" s="38"/>
      <c r="HW1029" s="38"/>
      <c r="HX1029" s="38"/>
      <c r="HY1029" s="38"/>
      <c r="HZ1029" s="9"/>
      <c r="IA1029" s="9"/>
      <c r="IB1029" s="9"/>
      <c r="IC1029" s="38"/>
      <c r="ID1029" s="38"/>
      <c r="IE1029" s="38"/>
      <c r="IF1029" s="38"/>
      <c r="IG1029" s="38"/>
      <c r="IH1029" s="38"/>
      <c r="II1029" s="68"/>
      <c r="IJ1029" s="68"/>
      <c r="IK1029" s="68"/>
      <c r="IL1029" s="68"/>
      <c r="IM1029" s="68"/>
      <c r="IN1029" s="68"/>
      <c r="IO1029" s="68"/>
      <c r="IP1029" s="68"/>
      <c r="IQ1029" s="68"/>
      <c r="IR1029" s="68"/>
      <c r="IS1029" s="68"/>
      <c r="IT1029" s="68"/>
      <c r="IU1029" s="68"/>
      <c r="IV1029" s="68"/>
      <c r="IW1029" s="38"/>
      <c r="IX1029" s="38"/>
      <c r="IY1029" s="38"/>
      <c r="IZ1029" s="9"/>
      <c r="JA1029" s="9"/>
      <c r="JB1029" s="9"/>
      <c r="JC1029" s="38"/>
      <c r="JD1029" s="38"/>
      <c r="JE1029" s="38"/>
      <c r="JF1029" s="38"/>
      <c r="JG1029" s="38"/>
      <c r="JH1029" s="38"/>
      <c r="JI1029" s="68"/>
      <c r="JJ1029" s="68"/>
      <c r="JK1029" s="68"/>
      <c r="JL1029" s="68"/>
      <c r="JM1029" s="68"/>
      <c r="JN1029" s="68"/>
      <c r="JO1029" s="68"/>
      <c r="JP1029" s="68"/>
      <c r="JQ1029" s="68"/>
      <c r="JR1029" s="68"/>
      <c r="JS1029" s="68"/>
      <c r="JT1029" s="68"/>
      <c r="JU1029" s="68"/>
      <c r="JV1029" s="68"/>
      <c r="JW1029" s="38"/>
      <c r="JX1029" s="38"/>
      <c r="JY1029" s="38"/>
      <c r="KW1029" s="9"/>
      <c r="KX1029" s="9"/>
      <c r="KY1029" s="9"/>
      <c r="KZ1029" s="38"/>
      <c r="LA1029" s="38"/>
      <c r="LB1029" s="38"/>
      <c r="LC1029" s="38"/>
      <c r="LD1029" s="38"/>
      <c r="LE1029" s="68"/>
      <c r="LF1029" s="68"/>
      <c r="LG1029" s="68"/>
      <c r="LH1029" s="68"/>
      <c r="LI1029" s="68"/>
      <c r="LJ1029" s="68"/>
      <c r="LK1029" s="68"/>
      <c r="LL1029" s="68"/>
      <c r="LM1029" s="68"/>
      <c r="LN1029" s="68"/>
      <c r="LO1029" s="68"/>
      <c r="LP1029" s="68"/>
      <c r="LQ1029" s="68"/>
      <c r="LR1029" s="38"/>
      <c r="LS1029" s="38"/>
      <c r="LT1029" s="38"/>
      <c r="LU1029" s="9"/>
      <c r="LV1029" s="9"/>
      <c r="LW1029" s="9"/>
      <c r="LX1029" s="38"/>
      <c r="LY1029" s="38"/>
      <c r="LZ1029" s="38"/>
      <c r="MA1029" s="38"/>
      <c r="MB1029" s="68"/>
      <c r="MC1029" s="68"/>
      <c r="MD1029" s="68"/>
      <c r="ME1029" s="68"/>
      <c r="MF1029" s="68"/>
      <c r="MG1029" s="68"/>
      <c r="MH1029" s="68"/>
      <c r="MI1029" s="68"/>
      <c r="MJ1029" s="68"/>
      <c r="MK1029" s="68"/>
      <c r="ML1029" s="68"/>
      <c r="MM1029" s="68"/>
      <c r="MN1029" s="38"/>
      <c r="MO1029" s="38"/>
      <c r="MP1029" s="38"/>
      <c r="MQ1029" s="38"/>
      <c r="MR1029" s="38"/>
      <c r="MS1029" s="9"/>
      <c r="MT1029" s="9"/>
      <c r="MU1029" s="38"/>
      <c r="MV1029" s="38"/>
      <c r="MW1029" s="38"/>
      <c r="MX1029" s="38"/>
      <c r="MY1029" s="38"/>
      <c r="MZ1029" s="68"/>
      <c r="NA1029" s="68"/>
      <c r="NB1029" s="68"/>
      <c r="NC1029" s="68"/>
      <c r="ND1029" s="68"/>
      <c r="NE1029" s="68"/>
      <c r="NF1029" s="68"/>
      <c r="NG1029" s="68"/>
      <c r="NH1029" s="68"/>
      <c r="NI1029" s="68"/>
      <c r="NJ1029" s="68"/>
      <c r="NK1029" s="68"/>
      <c r="NL1029" s="68"/>
      <c r="NM1029" s="38"/>
      <c r="NN1029" s="38"/>
      <c r="NO1029" s="38"/>
      <c r="NP1029" s="9"/>
      <c r="NQ1029" s="9"/>
      <c r="NR1029" s="9"/>
      <c r="NS1029" s="38"/>
      <c r="NT1029" s="38"/>
      <c r="NU1029" s="38"/>
      <c r="NV1029" s="38"/>
      <c r="NW1029" s="38"/>
      <c r="NX1029" s="38"/>
      <c r="NY1029" s="68"/>
      <c r="NZ1029" s="68"/>
      <c r="OA1029" s="68"/>
      <c r="OB1029" s="68"/>
      <c r="OC1029" s="68"/>
      <c r="OD1029" s="68"/>
      <c r="OE1029" s="68"/>
      <c r="OF1029" s="68"/>
      <c r="OG1029" s="68"/>
      <c r="OH1029" s="68"/>
      <c r="OI1029" s="68"/>
      <c r="OJ1029" s="68"/>
      <c r="OK1029" s="68"/>
      <c r="OL1029" s="38"/>
      <c r="OM1029" s="38"/>
      <c r="ON1029" s="38"/>
      <c r="OO1029" s="9"/>
      <c r="OP1029" s="9"/>
      <c r="OQ1029" s="9"/>
      <c r="OR1029" s="38"/>
      <c r="OS1029" s="38"/>
      <c r="OT1029" s="38"/>
      <c r="OU1029" s="38"/>
      <c r="OV1029" s="68"/>
      <c r="OW1029" s="68"/>
      <c r="OX1029" s="68"/>
      <c r="OY1029" s="68"/>
      <c r="OZ1029" s="68"/>
      <c r="PA1029" s="68"/>
      <c r="PB1029" s="68"/>
      <c r="PC1029" s="68"/>
      <c r="PD1029" s="68"/>
      <c r="PE1029" s="68"/>
      <c r="PF1029" s="68"/>
      <c r="PG1029" s="68"/>
      <c r="PH1029" s="38"/>
      <c r="PI1029" s="38"/>
      <c r="PJ1029" s="38"/>
      <c r="PK1029" s="38"/>
      <c r="PL1029" s="9"/>
      <c r="PM1029" s="9"/>
      <c r="PN1029" s="9"/>
      <c r="PO1029" s="38"/>
      <c r="PP1029" s="38"/>
      <c r="PQ1029" s="38"/>
      <c r="PR1029" s="38"/>
      <c r="PS1029" s="38"/>
      <c r="PT1029" s="68"/>
      <c r="PU1029" s="68"/>
      <c r="PV1029" s="68"/>
      <c r="PW1029" s="68"/>
      <c r="PX1029" s="68"/>
      <c r="PY1029" s="68"/>
      <c r="PZ1029" s="68"/>
      <c r="QA1029" s="68"/>
      <c r="QB1029" s="68"/>
      <c r="QC1029" s="68"/>
      <c r="QD1029" s="68"/>
      <c r="QE1029" s="68"/>
      <c r="QF1029" s="68"/>
      <c r="QG1029" s="38"/>
      <c r="QH1029" s="38"/>
      <c r="QI1029" s="38"/>
      <c r="QJ1029" s="38"/>
      <c r="QK1029" s="9"/>
      <c r="QL1029" s="9"/>
      <c r="QM1029" s="9"/>
      <c r="QN1029" s="38"/>
      <c r="QO1029" s="38"/>
      <c r="QP1029" s="38"/>
      <c r="QQ1029" s="38"/>
      <c r="QR1029" s="38"/>
      <c r="QS1029" s="38"/>
      <c r="QT1029" s="68"/>
      <c r="QU1029" s="68"/>
      <c r="QV1029" s="68"/>
      <c r="QW1029" s="68"/>
      <c r="QX1029" s="68"/>
      <c r="QY1029" s="68"/>
      <c r="QZ1029" s="68"/>
      <c r="RA1029" s="68"/>
      <c r="RB1029" s="68"/>
      <c r="RC1029" s="68"/>
      <c r="RD1029" s="68"/>
      <c r="RE1029" s="68"/>
      <c r="RF1029" s="68"/>
      <c r="RG1029" s="68"/>
      <c r="RH1029" s="68"/>
      <c r="RI1029" s="38"/>
      <c r="RJ1029" s="38"/>
      <c r="RK1029" s="38"/>
      <c r="RL1029" s="38"/>
      <c r="RM1029" s="9"/>
      <c r="RN1029" s="9"/>
      <c r="RO1029" s="9"/>
      <c r="RP1029" s="38"/>
      <c r="RQ1029" s="38"/>
      <c r="RR1029" s="38"/>
      <c r="RS1029" s="38"/>
      <c r="RT1029" s="68"/>
      <c r="RU1029" s="68"/>
      <c r="RV1029" s="68"/>
      <c r="RW1029" s="68"/>
      <c r="RX1029" s="68"/>
      <c r="RY1029" s="68"/>
      <c r="RZ1029" s="68"/>
      <c r="SA1029" s="68"/>
      <c r="SB1029" s="68"/>
      <c r="SC1029" s="68"/>
      <c r="SD1029" s="68"/>
      <c r="SE1029" s="68"/>
      <c r="SF1029" s="38"/>
      <c r="SG1029" s="38"/>
      <c r="SH1029" s="38"/>
      <c r="SI1029" s="9"/>
      <c r="SJ1029" s="9"/>
      <c r="SK1029" s="9"/>
      <c r="SL1029" s="38"/>
      <c r="SM1029" s="38"/>
      <c r="SN1029" s="38"/>
      <c r="SO1029" s="38"/>
      <c r="SP1029" s="68"/>
      <c r="SQ1029" s="68"/>
      <c r="SR1029" s="68"/>
      <c r="SS1029" s="68"/>
      <c r="ST1029" s="68"/>
      <c r="SU1029" s="68"/>
      <c r="SV1029" s="68"/>
      <c r="SW1029" s="68"/>
      <c r="SX1029" s="68"/>
      <c r="SY1029" s="68"/>
      <c r="SZ1029" s="68"/>
      <c r="TA1029" s="68"/>
      <c r="TB1029" s="38"/>
      <c r="TC1029" s="38"/>
      <c r="TD1029" s="38"/>
      <c r="TE1029" s="9"/>
      <c r="TF1029" s="9"/>
      <c r="TG1029" s="9"/>
      <c r="TN1029" s="68"/>
      <c r="TO1029" s="68"/>
      <c r="TP1029" s="68"/>
      <c r="TQ1029" s="68"/>
      <c r="TR1029" s="68"/>
      <c r="TS1029" s="68"/>
      <c r="TT1029" s="68"/>
      <c r="TU1029" s="68"/>
      <c r="TV1029" s="68"/>
      <c r="TW1029" s="68"/>
      <c r="TX1029" s="68"/>
      <c r="TY1029" s="68"/>
      <c r="TZ1029" s="68"/>
      <c r="UA1029" s="68"/>
      <c r="UK1029" s="68"/>
      <c r="UL1029" s="68"/>
      <c r="UM1029" s="68"/>
      <c r="UN1029" s="68"/>
      <c r="UO1029" s="68"/>
      <c r="UP1029" s="68"/>
      <c r="UQ1029" s="68"/>
      <c r="UR1029" s="68"/>
      <c r="US1029" s="68"/>
      <c r="UT1029" s="68"/>
      <c r="UU1029" s="68"/>
      <c r="UV1029" s="68"/>
      <c r="VF1029"/>
      <c r="VG1029"/>
      <c r="VH1029"/>
      <c r="VI1029"/>
      <c r="VJ1029"/>
      <c r="VO1029" s="109"/>
      <c r="VT1029" s="108"/>
      <c r="WX1029" s="108"/>
      <c r="WZ1029" s="108"/>
      <c r="XA1029" s="108"/>
      <c r="XB1029" s="108"/>
      <c r="XC1029" s="108"/>
      <c r="XD1029" s="108"/>
      <c r="XE1029" s="108"/>
      <c r="XF1029" s="108"/>
      <c r="XG1029" s="108"/>
      <c r="XH1029" s="108"/>
      <c r="XI1029" s="108"/>
      <c r="XJ1029" s="108"/>
      <c r="XK1029"/>
      <c r="XV1029"/>
      <c r="YI1029" s="3" t="s">
        <v>1786</v>
      </c>
      <c r="YJ1029" s="3" t="s">
        <v>2037</v>
      </c>
    </row>
    <row r="1030" spans="1:686" ht="33" hidden="1" customHeight="1" x14ac:dyDescent="0.2">
      <c r="F1030" s="4" t="s">
        <v>1619</v>
      </c>
      <c r="J1030" s="83"/>
      <c r="AL1030"/>
      <c r="AO1030"/>
      <c r="AP1030"/>
      <c r="AQ1030"/>
      <c r="BI1030" s="9"/>
      <c r="BJ1030" s="9"/>
      <c r="BK1030" s="9"/>
      <c r="BL1030" s="9"/>
      <c r="BM1030" s="9"/>
      <c r="BN1030" s="9"/>
      <c r="BO1030" s="9"/>
      <c r="BP1030" s="9"/>
      <c r="BQ1030" s="9"/>
      <c r="BS1030" s="227" t="str">
        <f t="shared" si="36"/>
        <v xml:space="preserve">                </v>
      </c>
      <c r="CE1030" s="9"/>
      <c r="CF1030" s="9"/>
      <c r="CJ1030" s="83"/>
      <c r="CK1030" s="9"/>
      <c r="CL1030" s="9"/>
      <c r="CM1030" s="9"/>
      <c r="CN1030" s="9"/>
      <c r="CO1030" s="9"/>
      <c r="CP1030" s="9"/>
      <c r="CQ1030" s="9"/>
      <c r="CR1030" s="9"/>
      <c r="CS1030" s="9"/>
      <c r="CT1030" s="9"/>
      <c r="CU1030" s="9"/>
      <c r="CV1030" s="9"/>
      <c r="CW1030" s="9"/>
      <c r="CX1030" s="68"/>
      <c r="CY1030" s="68"/>
      <c r="CZ1030" s="68"/>
      <c r="DA1030" s="68"/>
      <c r="DB1030" s="68"/>
      <c r="DC1030" s="68"/>
      <c r="DD1030" s="9"/>
      <c r="DE1030" s="9"/>
      <c r="DF1030" s="9"/>
      <c r="DG1030" s="38"/>
      <c r="DH1030" s="38"/>
      <c r="DI1030" s="38"/>
      <c r="DJ1030" s="38"/>
      <c r="DK1030" s="38"/>
      <c r="DL1030" s="38"/>
      <c r="DM1030" s="68"/>
      <c r="DN1030" s="68"/>
      <c r="DO1030" s="68"/>
      <c r="DP1030" s="68"/>
      <c r="DQ1030" s="68"/>
      <c r="DR1030" s="68"/>
      <c r="DS1030" s="68"/>
      <c r="DT1030" s="68"/>
      <c r="DU1030" s="68"/>
      <c r="DV1030" s="68"/>
      <c r="DW1030" s="68"/>
      <c r="DX1030" s="68"/>
      <c r="DY1030" s="68"/>
      <c r="DZ1030" s="68"/>
      <c r="EA1030" s="38"/>
      <c r="EB1030" s="38"/>
      <c r="EC1030" s="38"/>
      <c r="ED1030" s="38"/>
      <c r="EE1030" s="38"/>
      <c r="EG1030" s="38"/>
      <c r="EH1030" s="38"/>
      <c r="EI1030" s="38"/>
      <c r="EJ1030" s="9"/>
      <c r="EK1030" s="9"/>
      <c r="EL1030" s="9"/>
      <c r="EM1030" s="38"/>
      <c r="EN1030" s="38"/>
      <c r="EO1030" s="38"/>
      <c r="EP1030" s="38"/>
      <c r="EQ1030" s="38"/>
      <c r="ER1030" s="38"/>
      <c r="ES1030" s="68"/>
      <c r="ET1030" s="68"/>
      <c r="EU1030" s="68"/>
      <c r="EV1030" s="68"/>
      <c r="EW1030" s="68"/>
      <c r="EX1030" s="68"/>
      <c r="EY1030" s="68"/>
      <c r="EZ1030" s="68"/>
      <c r="FA1030" s="68"/>
      <c r="FB1030" s="68"/>
      <c r="FC1030" s="68"/>
      <c r="FD1030" s="68"/>
      <c r="FE1030" s="68"/>
      <c r="FF1030" s="68"/>
      <c r="FG1030" s="38"/>
      <c r="FH1030" s="38"/>
      <c r="FI1030" s="38"/>
      <c r="FJ1030" s="38"/>
      <c r="FL1030" s="38"/>
      <c r="FM1030" s="38"/>
      <c r="FN1030" s="38"/>
      <c r="FO1030" s="9"/>
      <c r="FP1030" s="9"/>
      <c r="FQ1030" s="9"/>
      <c r="FR1030" s="9"/>
      <c r="FS1030" s="38"/>
      <c r="FT1030" s="38"/>
      <c r="FU1030" s="38"/>
      <c r="FV1030" s="38"/>
      <c r="FW1030" s="38"/>
      <c r="FX1030" s="38"/>
      <c r="FY1030" s="68"/>
      <c r="FZ1030" s="68"/>
      <c r="GA1030" s="68"/>
      <c r="GB1030" s="68"/>
      <c r="GC1030" s="68"/>
      <c r="GD1030" s="68"/>
      <c r="GE1030" s="68"/>
      <c r="GF1030" s="68"/>
      <c r="GG1030" s="68"/>
      <c r="GH1030" s="68"/>
      <c r="GI1030" s="68"/>
      <c r="GJ1030" s="68"/>
      <c r="GK1030" s="68"/>
      <c r="GL1030" s="68"/>
      <c r="GM1030" s="38"/>
      <c r="GN1030" s="38"/>
      <c r="GO1030" s="38"/>
      <c r="GP1030" s="2"/>
      <c r="GR1030" s="38"/>
      <c r="GS1030" s="38"/>
      <c r="GT1030" s="38"/>
      <c r="GU1030" s="38"/>
      <c r="GV1030" s="38"/>
      <c r="GW1030" s="38"/>
      <c r="GX1030" s="38"/>
      <c r="GY1030" s="38"/>
      <c r="GZ1030" s="38"/>
      <c r="HA1030" s="38"/>
      <c r="HB1030" s="38"/>
      <c r="HC1030" s="38"/>
      <c r="HD1030" s="38"/>
      <c r="HE1030" s="38"/>
      <c r="HF1030" s="38"/>
      <c r="HG1030" s="38"/>
      <c r="HH1030" s="38"/>
      <c r="HI1030" s="38"/>
      <c r="HJ1030" s="38"/>
      <c r="HK1030" s="38"/>
      <c r="HL1030" s="38"/>
      <c r="HM1030" s="38"/>
      <c r="HN1030" s="38"/>
      <c r="HP1030" s="38"/>
      <c r="HQ1030" s="38"/>
      <c r="HR1030" s="38"/>
      <c r="HS1030" s="38"/>
      <c r="HT1030" s="38"/>
      <c r="HU1030" s="38"/>
      <c r="HV1030" s="38"/>
      <c r="HW1030" s="38"/>
      <c r="HX1030" s="38"/>
      <c r="HY1030" s="38"/>
      <c r="HZ1030" s="9"/>
      <c r="IA1030" s="9"/>
      <c r="IB1030" s="9"/>
      <c r="IC1030" s="38"/>
      <c r="ID1030" s="38"/>
      <c r="IE1030" s="38"/>
      <c r="IF1030" s="38"/>
      <c r="IG1030" s="38"/>
      <c r="IH1030" s="38"/>
      <c r="II1030" s="68"/>
      <c r="IJ1030" s="68"/>
      <c r="IK1030" s="68"/>
      <c r="IL1030" s="68"/>
      <c r="IM1030" s="68"/>
      <c r="IN1030" s="68"/>
      <c r="IO1030" s="68"/>
      <c r="IP1030" s="68"/>
      <c r="IQ1030" s="68"/>
      <c r="IR1030" s="68"/>
      <c r="IS1030" s="68"/>
      <c r="IT1030" s="68"/>
      <c r="IU1030" s="68"/>
      <c r="IV1030" s="68"/>
      <c r="IW1030" s="38"/>
      <c r="IX1030" s="38"/>
      <c r="IY1030" s="38"/>
      <c r="IZ1030" s="9"/>
      <c r="JA1030" s="9"/>
      <c r="JB1030" s="9"/>
      <c r="JC1030" s="38"/>
      <c r="JD1030" s="38"/>
      <c r="JE1030" s="38"/>
      <c r="JF1030" s="38"/>
      <c r="JG1030" s="38"/>
      <c r="JH1030" s="38"/>
      <c r="JI1030" s="68"/>
      <c r="JJ1030" s="68"/>
      <c r="JK1030" s="68"/>
      <c r="JL1030" s="68"/>
      <c r="JM1030" s="68"/>
      <c r="JN1030" s="68"/>
      <c r="JO1030" s="68"/>
      <c r="JP1030" s="68"/>
      <c r="JQ1030" s="68"/>
      <c r="JR1030" s="68"/>
      <c r="JS1030" s="68"/>
      <c r="JT1030" s="68"/>
      <c r="JU1030" s="68"/>
      <c r="JV1030" s="68"/>
      <c r="JW1030" s="38"/>
      <c r="JX1030" s="38"/>
      <c r="JY1030" s="38"/>
      <c r="KW1030" s="9"/>
      <c r="KX1030" s="9"/>
      <c r="KY1030" s="9"/>
      <c r="KZ1030" s="38"/>
      <c r="LA1030" s="38"/>
      <c r="LB1030" s="38"/>
      <c r="LC1030" s="38"/>
      <c r="LD1030" s="38"/>
      <c r="LE1030" s="68"/>
      <c r="LF1030" s="68"/>
      <c r="LG1030" s="68"/>
      <c r="LH1030" s="68"/>
      <c r="LI1030" s="68"/>
      <c r="LJ1030" s="68"/>
      <c r="LK1030" s="68"/>
      <c r="LL1030" s="68"/>
      <c r="LM1030" s="68"/>
      <c r="LN1030" s="68"/>
      <c r="LO1030" s="68"/>
      <c r="LP1030" s="68"/>
      <c r="LQ1030" s="68"/>
      <c r="LR1030" s="38"/>
      <c r="LS1030" s="38"/>
      <c r="LT1030" s="38"/>
      <c r="LU1030" s="9"/>
      <c r="LV1030" s="9"/>
      <c r="LW1030" s="9"/>
      <c r="LX1030" s="38"/>
      <c r="LY1030" s="38"/>
      <c r="LZ1030" s="38"/>
      <c r="MA1030" s="38"/>
      <c r="MB1030" s="68"/>
      <c r="MC1030" s="68"/>
      <c r="MD1030" s="68"/>
      <c r="ME1030" s="68"/>
      <c r="MF1030" s="68"/>
      <c r="MG1030" s="68"/>
      <c r="MH1030" s="68"/>
      <c r="MI1030" s="68"/>
      <c r="MJ1030" s="68"/>
      <c r="MK1030" s="68"/>
      <c r="ML1030" s="68"/>
      <c r="MM1030" s="68"/>
      <c r="MN1030" s="38"/>
      <c r="MO1030" s="38"/>
      <c r="MP1030" s="38"/>
      <c r="MQ1030" s="38"/>
      <c r="MR1030" s="38"/>
      <c r="MS1030" s="9"/>
      <c r="MT1030" s="9"/>
      <c r="MU1030" s="38"/>
      <c r="MV1030" s="38"/>
      <c r="MW1030" s="38"/>
      <c r="MX1030" s="38"/>
      <c r="MY1030" s="38"/>
      <c r="MZ1030" s="68"/>
      <c r="NA1030" s="68"/>
      <c r="NB1030" s="68"/>
      <c r="NC1030" s="68"/>
      <c r="ND1030" s="68"/>
      <c r="NE1030" s="68"/>
      <c r="NF1030" s="68"/>
      <c r="NG1030" s="68"/>
      <c r="NH1030" s="68"/>
      <c r="NI1030" s="68"/>
      <c r="NJ1030" s="68"/>
      <c r="NK1030" s="68"/>
      <c r="NL1030" s="68"/>
      <c r="NM1030" s="38"/>
      <c r="NN1030" s="38"/>
      <c r="NO1030" s="38"/>
      <c r="NP1030" s="9"/>
      <c r="NQ1030" s="9"/>
      <c r="NR1030" s="9"/>
      <c r="NS1030" s="38"/>
      <c r="NT1030" s="38"/>
      <c r="NU1030" s="38"/>
      <c r="NV1030" s="38"/>
      <c r="NW1030" s="38"/>
      <c r="NX1030" s="38"/>
      <c r="NY1030" s="68"/>
      <c r="NZ1030" s="68"/>
      <c r="OA1030" s="68"/>
      <c r="OB1030" s="68"/>
      <c r="OC1030" s="68"/>
      <c r="OD1030" s="68"/>
      <c r="OE1030" s="68"/>
      <c r="OF1030" s="68"/>
      <c r="OG1030" s="68"/>
      <c r="OH1030" s="68"/>
      <c r="OI1030" s="68"/>
      <c r="OJ1030" s="68"/>
      <c r="OK1030" s="68"/>
      <c r="OL1030" s="38"/>
      <c r="OM1030" s="38"/>
      <c r="ON1030" s="38"/>
      <c r="OO1030" s="9"/>
      <c r="OP1030" s="9"/>
      <c r="OQ1030" s="9"/>
      <c r="OR1030" s="38"/>
      <c r="OS1030" s="38"/>
      <c r="OT1030" s="38"/>
      <c r="OU1030" s="38"/>
      <c r="OV1030" s="68"/>
      <c r="OW1030" s="68"/>
      <c r="OX1030" s="68"/>
      <c r="OY1030" s="68"/>
      <c r="OZ1030" s="68"/>
      <c r="PA1030" s="68"/>
      <c r="PB1030" s="68"/>
      <c r="PC1030" s="68"/>
      <c r="PD1030" s="68"/>
      <c r="PE1030" s="68"/>
      <c r="PF1030" s="68"/>
      <c r="PG1030" s="68"/>
      <c r="PH1030" s="38"/>
      <c r="PI1030" s="38"/>
      <c r="PJ1030" s="38"/>
      <c r="PK1030" s="38"/>
      <c r="PL1030" s="9"/>
      <c r="PM1030" s="9"/>
      <c r="PN1030" s="9"/>
      <c r="PT1030" s="68"/>
      <c r="PU1030" s="68"/>
      <c r="PV1030" s="68"/>
      <c r="PW1030" s="68"/>
      <c r="PX1030" s="68"/>
      <c r="PY1030" s="68"/>
      <c r="PZ1030" s="68"/>
      <c r="QA1030" s="68"/>
      <c r="QB1030" s="68"/>
      <c r="QC1030" s="68"/>
      <c r="QD1030" s="68"/>
      <c r="QE1030" s="68"/>
      <c r="QF1030" s="68"/>
      <c r="QT1030" s="68"/>
      <c r="QU1030" s="68"/>
      <c r="QV1030" s="68"/>
      <c r="QW1030" s="68"/>
      <c r="QX1030" s="68"/>
      <c r="QY1030" s="68"/>
      <c r="QZ1030" s="68"/>
      <c r="RA1030" s="68"/>
      <c r="RB1030" s="68"/>
      <c r="RC1030" s="68"/>
      <c r="RD1030" s="68"/>
      <c r="RE1030" s="68"/>
      <c r="RF1030" s="68"/>
      <c r="RG1030" s="68"/>
      <c r="RH1030" s="68"/>
      <c r="RT1030" s="68"/>
      <c r="RU1030" s="68"/>
      <c r="RV1030" s="68"/>
      <c r="RW1030" s="68"/>
      <c r="RX1030" s="68"/>
      <c r="RY1030" s="68"/>
      <c r="RZ1030" s="68"/>
      <c r="SA1030" s="68"/>
      <c r="SB1030" s="68"/>
      <c r="SC1030" s="68"/>
      <c r="SD1030" s="68"/>
      <c r="SE1030" s="68"/>
      <c r="SP1030" s="68"/>
      <c r="SQ1030" s="68"/>
      <c r="SR1030" s="68"/>
      <c r="SS1030" s="68"/>
      <c r="ST1030" s="68"/>
      <c r="SU1030" s="68"/>
      <c r="SV1030" s="68"/>
      <c r="SW1030" s="68"/>
      <c r="SX1030" s="68"/>
      <c r="SY1030" s="68"/>
      <c r="SZ1030" s="68"/>
      <c r="TA1030" s="68"/>
      <c r="TN1030" s="68"/>
      <c r="TO1030" s="68"/>
      <c r="TP1030" s="68"/>
      <c r="TQ1030" s="68"/>
      <c r="TR1030" s="68"/>
      <c r="TS1030" s="68"/>
      <c r="TT1030" s="68"/>
      <c r="TU1030" s="68"/>
      <c r="TV1030" s="68"/>
      <c r="TW1030" s="68"/>
      <c r="TX1030" s="68"/>
      <c r="TY1030" s="68"/>
      <c r="TZ1030" s="68"/>
      <c r="UA1030" s="68"/>
      <c r="UK1030" s="68"/>
      <c r="UL1030" s="68"/>
      <c r="UM1030" s="68"/>
      <c r="UN1030" s="68"/>
      <c r="UO1030" s="68"/>
      <c r="UP1030" s="68"/>
      <c r="UQ1030" s="68"/>
      <c r="UR1030" s="68"/>
      <c r="US1030" s="68"/>
      <c r="UT1030" s="68"/>
      <c r="UU1030" s="68"/>
      <c r="UV1030" s="68"/>
      <c r="VF1030"/>
      <c r="VG1030"/>
      <c r="VH1030"/>
      <c r="VI1030"/>
      <c r="VJ1030"/>
      <c r="VO1030" s="109"/>
      <c r="VT1030" s="108"/>
      <c r="WX1030" s="108"/>
      <c r="WZ1030" s="108"/>
      <c r="XA1030" s="108"/>
      <c r="XB1030" s="108"/>
      <c r="XC1030" s="108"/>
      <c r="XD1030" s="108"/>
      <c r="XE1030" s="108"/>
      <c r="XF1030" s="108"/>
      <c r="XG1030" s="108"/>
      <c r="XH1030" s="108"/>
      <c r="XI1030" s="108"/>
      <c r="XJ1030" s="108"/>
      <c r="XK1030"/>
      <c r="XV1030"/>
      <c r="YI1030" s="3" t="s">
        <v>1534</v>
      </c>
      <c r="YJ1030" s="3" t="s">
        <v>1597</v>
      </c>
    </row>
    <row r="1031" spans="1:686" ht="33" hidden="1" customHeight="1" x14ac:dyDescent="0.2">
      <c r="F1031" s="4" t="s">
        <v>1692</v>
      </c>
      <c r="J1031" s="83"/>
      <c r="AL1031"/>
      <c r="AO1031"/>
      <c r="AP1031"/>
      <c r="AQ1031"/>
      <c r="BI1031" s="9"/>
      <c r="BJ1031" s="9"/>
      <c r="BK1031" s="9"/>
      <c r="BL1031" s="9"/>
      <c r="BM1031" s="9"/>
      <c r="BN1031" s="9"/>
      <c r="BO1031" s="9"/>
      <c r="BP1031" s="9"/>
      <c r="BQ1031" s="9"/>
      <c r="BS1031" s="227" t="str">
        <f t="shared" si="36"/>
        <v xml:space="preserve">                </v>
      </c>
      <c r="CE1031" s="9"/>
      <c r="CF1031" s="9"/>
      <c r="CJ1031" s="83"/>
      <c r="CK1031" s="9"/>
      <c r="CL1031" s="9"/>
      <c r="CM1031" s="9"/>
      <c r="CN1031" s="9"/>
      <c r="CO1031" s="9"/>
      <c r="CP1031" s="9"/>
      <c r="CQ1031" s="9"/>
      <c r="CR1031" s="9"/>
      <c r="CS1031" s="9"/>
      <c r="CT1031" s="9"/>
      <c r="CU1031" s="9"/>
      <c r="CV1031" s="9"/>
      <c r="CW1031" s="9"/>
      <c r="CX1031" s="68"/>
      <c r="CY1031" s="68"/>
      <c r="CZ1031" s="68"/>
      <c r="DA1031" s="68"/>
      <c r="DB1031" s="68"/>
      <c r="DC1031" s="68"/>
      <c r="DD1031" s="9"/>
      <c r="DE1031" s="9"/>
      <c r="DF1031" s="9"/>
      <c r="DG1031" s="38"/>
      <c r="DH1031" s="38"/>
      <c r="DI1031" s="38"/>
      <c r="DJ1031" s="38"/>
      <c r="DK1031" s="38"/>
      <c r="DL1031" s="38"/>
      <c r="DM1031" s="68"/>
      <c r="DN1031" s="68"/>
      <c r="DO1031" s="68"/>
      <c r="DP1031" s="68"/>
      <c r="DQ1031" s="68"/>
      <c r="DR1031" s="68"/>
      <c r="DS1031" s="68"/>
      <c r="DT1031" s="68"/>
      <c r="DU1031" s="68"/>
      <c r="DV1031" s="68"/>
      <c r="DW1031" s="68"/>
      <c r="DX1031" s="68"/>
      <c r="DY1031" s="68"/>
      <c r="DZ1031" s="68"/>
      <c r="EA1031" s="38"/>
      <c r="EB1031" s="38"/>
      <c r="EC1031" s="38"/>
      <c r="ED1031" s="38"/>
      <c r="EE1031" s="38"/>
      <c r="EG1031" s="38"/>
      <c r="EH1031" s="38"/>
      <c r="EI1031" s="38"/>
      <c r="EJ1031" s="9"/>
      <c r="EK1031" s="9"/>
      <c r="EL1031" s="9"/>
      <c r="EM1031" s="38"/>
      <c r="EN1031" s="38"/>
      <c r="EO1031" s="38"/>
      <c r="EP1031" s="38"/>
      <c r="EQ1031" s="38"/>
      <c r="ER1031" s="38"/>
      <c r="ES1031" s="68"/>
      <c r="ET1031" s="68"/>
      <c r="EU1031" s="68"/>
      <c r="EV1031" s="68"/>
      <c r="EW1031" s="68"/>
      <c r="EX1031" s="68"/>
      <c r="EY1031" s="68"/>
      <c r="EZ1031" s="68"/>
      <c r="FA1031" s="68"/>
      <c r="FB1031" s="68"/>
      <c r="FC1031" s="68"/>
      <c r="FD1031" s="68"/>
      <c r="FE1031" s="68"/>
      <c r="FF1031" s="68"/>
      <c r="FG1031" s="38"/>
      <c r="FH1031" s="38"/>
      <c r="FI1031" s="38"/>
      <c r="FJ1031" s="38"/>
      <c r="FL1031" s="38"/>
      <c r="FM1031" s="38"/>
      <c r="FN1031" s="38"/>
      <c r="FO1031" s="9"/>
      <c r="FP1031" s="9"/>
      <c r="FQ1031" s="9"/>
      <c r="FR1031" s="9"/>
      <c r="FS1031" s="38"/>
      <c r="FT1031" s="38"/>
      <c r="FU1031" s="38"/>
      <c r="FV1031" s="38"/>
      <c r="FW1031" s="38"/>
      <c r="FX1031" s="38"/>
      <c r="FY1031" s="68"/>
      <c r="FZ1031" s="68"/>
      <c r="GA1031" s="68"/>
      <c r="GB1031" s="68"/>
      <c r="GC1031" s="68"/>
      <c r="GD1031" s="68"/>
      <c r="GE1031" s="68"/>
      <c r="GF1031" s="68"/>
      <c r="GG1031" s="68"/>
      <c r="GH1031" s="68"/>
      <c r="GI1031" s="68"/>
      <c r="GJ1031" s="68"/>
      <c r="GK1031" s="68"/>
      <c r="GL1031" s="68"/>
      <c r="GM1031" s="38"/>
      <c r="GN1031" s="38"/>
      <c r="GO1031" s="38"/>
      <c r="GP1031" s="2"/>
      <c r="GR1031" s="38"/>
      <c r="GS1031" s="38"/>
      <c r="GT1031" s="38"/>
      <c r="GU1031" s="38"/>
      <c r="GV1031" s="38"/>
      <c r="GW1031" s="38"/>
      <c r="GX1031" s="38"/>
      <c r="GY1031" s="38"/>
      <c r="GZ1031" s="38"/>
      <c r="HA1031" s="38"/>
      <c r="HB1031" s="38"/>
      <c r="HC1031" s="38"/>
      <c r="HD1031" s="38"/>
      <c r="HE1031" s="38"/>
      <c r="HF1031" s="38"/>
      <c r="HG1031" s="38"/>
      <c r="HH1031" s="38"/>
      <c r="HI1031" s="38"/>
      <c r="HJ1031" s="38"/>
      <c r="HK1031" s="38"/>
      <c r="HL1031" s="38"/>
      <c r="HM1031" s="38"/>
      <c r="HN1031" s="38"/>
      <c r="HP1031" s="38"/>
      <c r="HQ1031" s="38"/>
      <c r="HR1031" s="38"/>
      <c r="HS1031" s="38"/>
      <c r="HT1031" s="38"/>
      <c r="HU1031" s="38"/>
      <c r="HV1031" s="38"/>
      <c r="HW1031" s="38"/>
      <c r="HX1031" s="38"/>
      <c r="HY1031" s="38"/>
      <c r="HZ1031" s="9"/>
      <c r="IA1031" s="9"/>
      <c r="IB1031" s="9"/>
      <c r="IC1031" s="38"/>
      <c r="ID1031" s="38"/>
      <c r="IE1031" s="38"/>
      <c r="IF1031" s="38"/>
      <c r="IG1031" s="38"/>
      <c r="IH1031" s="38"/>
      <c r="II1031" s="68"/>
      <c r="IJ1031" s="68"/>
      <c r="IK1031" s="68"/>
      <c r="IL1031" s="68"/>
      <c r="IM1031" s="68"/>
      <c r="IN1031" s="68"/>
      <c r="IO1031" s="68"/>
      <c r="IP1031" s="68"/>
      <c r="IQ1031" s="68"/>
      <c r="IR1031" s="68"/>
      <c r="IS1031" s="68"/>
      <c r="IT1031" s="68"/>
      <c r="IU1031" s="68"/>
      <c r="IV1031" s="68"/>
      <c r="IW1031" s="38"/>
      <c r="IX1031" s="38"/>
      <c r="IY1031" s="38"/>
      <c r="IZ1031" s="9"/>
      <c r="JA1031" s="9"/>
      <c r="JB1031" s="9"/>
      <c r="JC1031" s="38"/>
      <c r="JD1031" s="38"/>
      <c r="JE1031" s="38"/>
      <c r="JF1031" s="38"/>
      <c r="JG1031" s="38"/>
      <c r="JH1031" s="38"/>
      <c r="JI1031" s="68"/>
      <c r="JJ1031" s="68"/>
      <c r="JK1031" s="68"/>
      <c r="JL1031" s="68"/>
      <c r="JM1031" s="68"/>
      <c r="JN1031" s="68"/>
      <c r="JO1031" s="68"/>
      <c r="JP1031" s="68"/>
      <c r="JQ1031" s="68"/>
      <c r="JR1031" s="68"/>
      <c r="JS1031" s="68"/>
      <c r="JT1031" s="68"/>
      <c r="JU1031" s="68"/>
      <c r="JV1031" s="68"/>
      <c r="JW1031" s="38"/>
      <c r="JX1031" s="38"/>
      <c r="JY1031" s="38"/>
      <c r="KW1031" s="9"/>
      <c r="KX1031" s="9"/>
      <c r="KY1031" s="9"/>
      <c r="KZ1031" s="38"/>
      <c r="LA1031" s="38"/>
      <c r="LB1031" s="38"/>
      <c r="LC1031" s="38"/>
      <c r="LD1031" s="38"/>
      <c r="LE1031" s="68"/>
      <c r="LF1031" s="68"/>
      <c r="LG1031" s="68"/>
      <c r="LH1031" s="68"/>
      <c r="LI1031" s="68"/>
      <c r="LJ1031" s="68"/>
      <c r="LK1031" s="68"/>
      <c r="LL1031" s="68"/>
      <c r="LM1031" s="68"/>
      <c r="LN1031" s="68"/>
      <c r="LO1031" s="68"/>
      <c r="LP1031" s="68"/>
      <c r="LQ1031" s="68"/>
      <c r="LR1031" s="38"/>
      <c r="LS1031" s="38"/>
      <c r="LT1031" s="38"/>
      <c r="LU1031" s="9"/>
      <c r="LV1031" s="9"/>
      <c r="LW1031" s="9"/>
      <c r="LX1031" s="38"/>
      <c r="LY1031" s="38"/>
      <c r="LZ1031" s="38"/>
      <c r="MA1031" s="38"/>
      <c r="MB1031" s="68"/>
      <c r="MC1031" s="68"/>
      <c r="MD1031" s="68"/>
      <c r="ME1031" s="68"/>
      <c r="MF1031" s="68"/>
      <c r="MG1031" s="68"/>
      <c r="MH1031" s="68"/>
      <c r="MI1031" s="68"/>
      <c r="MJ1031" s="68"/>
      <c r="MK1031" s="68"/>
      <c r="ML1031" s="68"/>
      <c r="MM1031" s="68"/>
      <c r="MN1031" s="38"/>
      <c r="MO1031" s="38"/>
      <c r="MP1031" s="38"/>
      <c r="MQ1031" s="38"/>
      <c r="MR1031" s="38"/>
      <c r="MS1031" s="9"/>
      <c r="MT1031" s="9"/>
      <c r="MU1031" s="38"/>
      <c r="MV1031" s="38"/>
      <c r="MW1031" s="38"/>
      <c r="MX1031" s="38"/>
      <c r="MY1031" s="38"/>
      <c r="MZ1031" s="68"/>
      <c r="NA1031" s="68"/>
      <c r="NB1031" s="68"/>
      <c r="NC1031" s="68"/>
      <c r="ND1031" s="68"/>
      <c r="NE1031" s="68"/>
      <c r="NF1031" s="68"/>
      <c r="NG1031" s="68"/>
      <c r="NH1031" s="68"/>
      <c r="NI1031" s="68"/>
      <c r="NJ1031" s="68"/>
      <c r="NK1031" s="68"/>
      <c r="NL1031" s="68"/>
      <c r="NM1031" s="38"/>
      <c r="NN1031" s="38"/>
      <c r="NO1031" s="38"/>
      <c r="NP1031" s="9"/>
      <c r="NQ1031" s="9"/>
      <c r="NR1031" s="9"/>
      <c r="NS1031" s="38"/>
      <c r="NT1031" s="38"/>
      <c r="NU1031" s="38"/>
      <c r="NV1031" s="38"/>
      <c r="NW1031" s="38"/>
      <c r="NX1031" s="38"/>
      <c r="NY1031" s="68"/>
      <c r="NZ1031" s="68"/>
      <c r="OA1031" s="68"/>
      <c r="OB1031" s="68"/>
      <c r="OC1031" s="68"/>
      <c r="OD1031" s="68"/>
      <c r="OE1031" s="68"/>
      <c r="OF1031" s="68"/>
      <c r="OG1031" s="68"/>
      <c r="OH1031" s="68"/>
      <c r="OI1031" s="68"/>
      <c r="OJ1031" s="68"/>
      <c r="OK1031" s="68"/>
      <c r="OL1031" s="38"/>
      <c r="OM1031" s="38"/>
      <c r="ON1031" s="38"/>
      <c r="OO1031" s="9"/>
      <c r="OP1031" s="9"/>
      <c r="OQ1031" s="9"/>
      <c r="OR1031" s="38"/>
      <c r="OS1031" s="38"/>
      <c r="OT1031" s="38"/>
      <c r="OU1031" s="38"/>
      <c r="OV1031" s="68"/>
      <c r="OW1031" s="68"/>
      <c r="OX1031" s="68"/>
      <c r="OY1031" s="68"/>
      <c r="OZ1031" s="68"/>
      <c r="PA1031" s="68"/>
      <c r="PB1031" s="68"/>
      <c r="PC1031" s="68"/>
      <c r="PD1031" s="68"/>
      <c r="PE1031" s="68"/>
      <c r="PF1031" s="68"/>
      <c r="PG1031" s="68"/>
      <c r="PH1031" s="38"/>
      <c r="PI1031" s="38"/>
      <c r="PJ1031" s="38"/>
      <c r="PK1031" s="38"/>
      <c r="PL1031" s="9"/>
      <c r="PM1031" s="9"/>
      <c r="PN1031" s="9"/>
      <c r="PT1031" s="68"/>
      <c r="PU1031" s="68"/>
      <c r="PV1031" s="68"/>
      <c r="PW1031" s="68"/>
      <c r="PX1031" s="68"/>
      <c r="PY1031" s="68"/>
      <c r="PZ1031" s="68"/>
      <c r="QA1031" s="68"/>
      <c r="QB1031" s="68"/>
      <c r="QC1031" s="68"/>
      <c r="QD1031" s="68"/>
      <c r="QE1031" s="68"/>
      <c r="QF1031" s="68"/>
      <c r="QT1031" s="68"/>
      <c r="QU1031" s="68"/>
      <c r="QV1031" s="68"/>
      <c r="QW1031" s="68"/>
      <c r="QX1031" s="68"/>
      <c r="QY1031" s="68"/>
      <c r="QZ1031" s="68"/>
      <c r="RA1031" s="68"/>
      <c r="RB1031" s="68"/>
      <c r="RC1031" s="68"/>
      <c r="RD1031" s="68"/>
      <c r="RE1031" s="68"/>
      <c r="RF1031" s="68"/>
      <c r="RG1031" s="68"/>
      <c r="RH1031" s="68"/>
      <c r="RT1031" s="68"/>
      <c r="RU1031" s="68"/>
      <c r="RV1031" s="68"/>
      <c r="RW1031" s="68"/>
      <c r="RX1031" s="68"/>
      <c r="RY1031" s="68"/>
      <c r="RZ1031" s="68"/>
      <c r="SA1031" s="68"/>
      <c r="SB1031" s="68"/>
      <c r="SC1031" s="68"/>
      <c r="SD1031" s="68"/>
      <c r="SE1031" s="68"/>
      <c r="SP1031" s="68"/>
      <c r="SQ1031" s="68"/>
      <c r="SR1031" s="68"/>
      <c r="SS1031" s="68"/>
      <c r="ST1031" s="68"/>
      <c r="SU1031" s="68"/>
      <c r="SV1031" s="68"/>
      <c r="SW1031" s="68"/>
      <c r="SX1031" s="68"/>
      <c r="SY1031" s="68"/>
      <c r="SZ1031" s="68"/>
      <c r="TA1031" s="68"/>
      <c r="TN1031" s="68"/>
      <c r="TO1031" s="68"/>
      <c r="TP1031" s="68"/>
      <c r="TQ1031" s="68"/>
      <c r="TR1031" s="68"/>
      <c r="TS1031" s="68"/>
      <c r="TT1031" s="68"/>
      <c r="TU1031" s="68"/>
      <c r="TV1031" s="68"/>
      <c r="TW1031" s="68"/>
      <c r="TX1031" s="68"/>
      <c r="TY1031" s="68"/>
      <c r="TZ1031" s="68"/>
      <c r="UA1031" s="68"/>
      <c r="UK1031" s="68"/>
      <c r="UL1031" s="68"/>
      <c r="UM1031" s="68"/>
      <c r="UN1031" s="68"/>
      <c r="UO1031" s="68"/>
      <c r="UP1031" s="68"/>
      <c r="UQ1031" s="68"/>
      <c r="UR1031" s="68"/>
      <c r="US1031" s="68"/>
      <c r="UT1031" s="68"/>
      <c r="UU1031" s="68"/>
      <c r="UV1031" s="68"/>
      <c r="VF1031"/>
      <c r="VG1031"/>
      <c r="VH1031"/>
      <c r="VI1031"/>
      <c r="VJ1031"/>
      <c r="VO1031" s="109"/>
      <c r="VT1031" s="108"/>
      <c r="WX1031" s="108"/>
      <c r="WZ1031" s="108"/>
      <c r="XA1031" s="108"/>
      <c r="XB1031" s="108"/>
      <c r="XC1031" s="108"/>
      <c r="XD1031" s="108"/>
      <c r="XE1031" s="108"/>
      <c r="XF1031" s="108"/>
      <c r="XG1031" s="108"/>
      <c r="XH1031" s="108"/>
      <c r="XI1031" s="108"/>
      <c r="XJ1031" s="108"/>
      <c r="XK1031"/>
      <c r="XV1031"/>
      <c r="YI1031" s="3" t="s">
        <v>1500</v>
      </c>
      <c r="YJ1031" s="3" t="s">
        <v>1518</v>
      </c>
    </row>
    <row r="1032" spans="1:686" s="6" customFormat="1" ht="33" hidden="1" customHeight="1" x14ac:dyDescent="0.2">
      <c r="F1032" s="4" t="s">
        <v>2223</v>
      </c>
      <c r="G1032" s="85"/>
      <c r="H1032" s="85"/>
      <c r="I1032" s="85"/>
      <c r="J1032" s="85"/>
      <c r="K1032" s="6">
        <v>142</v>
      </c>
      <c r="M1032" s="6" t="s">
        <v>1491</v>
      </c>
      <c r="P1032" s="6">
        <v>2</v>
      </c>
      <c r="S1032" s="6" t="s">
        <v>75</v>
      </c>
      <c r="T1032" s="6" t="s">
        <v>1718</v>
      </c>
      <c r="U1032" s="6" t="s">
        <v>1702</v>
      </c>
      <c r="V1032" s="6" t="s">
        <v>49</v>
      </c>
      <c r="W1032" s="6" t="s">
        <v>999</v>
      </c>
      <c r="AB1032" s="6" t="s">
        <v>1837</v>
      </c>
      <c r="AG1032" s="3"/>
      <c r="AO1032" s="98"/>
      <c r="AP1032" s="98"/>
      <c r="AQ1032" s="98"/>
      <c r="AR1032" s="98"/>
      <c r="AS1032" s="98"/>
      <c r="AT1032" s="98"/>
      <c r="AU1032" s="98"/>
      <c r="AV1032" s="98"/>
      <c r="AW1032" s="98"/>
      <c r="AX1032" s="98"/>
      <c r="AY1032" s="226"/>
      <c r="AZ1032" s="98" t="s">
        <v>557</v>
      </c>
      <c r="BA1032" s="98" t="s">
        <v>1757</v>
      </c>
      <c r="BB1032" s="98" t="s">
        <v>542</v>
      </c>
      <c r="BC1032" s="98" t="s">
        <v>542</v>
      </c>
      <c r="BD1032" s="98"/>
      <c r="BE1032" s="98"/>
      <c r="BF1032" s="98"/>
      <c r="BG1032" s="98"/>
      <c r="BH1032" s="98" t="s">
        <v>4232</v>
      </c>
      <c r="BI1032" s="98" t="s">
        <v>4232</v>
      </c>
      <c r="BJ1032" s="98"/>
      <c r="BK1032" s="98" t="s">
        <v>4232</v>
      </c>
      <c r="BL1032" s="98" t="s">
        <v>4232</v>
      </c>
      <c r="BM1032" s="98" t="s">
        <v>4232</v>
      </c>
      <c r="BN1032" s="98" t="s">
        <v>4232</v>
      </c>
      <c r="BO1032" s="98" t="s">
        <v>4232</v>
      </c>
      <c r="BP1032" s="98"/>
      <c r="BQ1032" s="98"/>
      <c r="BR1032" s="242" t="s">
        <v>1756</v>
      </c>
      <c r="BS1032" s="227" t="str">
        <f t="shared" si="36"/>
        <v xml:space="preserve">                </v>
      </c>
      <c r="BT1032" s="98" t="s">
        <v>4237</v>
      </c>
      <c r="BU1032" s="98"/>
      <c r="BV1032" s="98"/>
      <c r="BW1032" s="98"/>
      <c r="BX1032" s="98"/>
      <c r="BY1032" s="98"/>
      <c r="BZ1032" s="98"/>
      <c r="CA1032" s="98"/>
      <c r="CB1032" s="98"/>
      <c r="CC1032" s="98"/>
      <c r="CD1032" s="98"/>
      <c r="CE1032" s="98"/>
      <c r="CF1032" s="98" t="s">
        <v>4232</v>
      </c>
      <c r="CG1032" s="243"/>
      <c r="CH1032" s="243"/>
      <c r="CI1032" s="243"/>
      <c r="CJ1032" s="243"/>
      <c r="CK1032" s="98"/>
      <c r="CL1032" s="98" t="s">
        <v>4232</v>
      </c>
      <c r="CM1032" s="98" t="s">
        <v>4232</v>
      </c>
      <c r="CN1032" s="6" t="s">
        <v>4232</v>
      </c>
      <c r="CO1032" s="6" t="s">
        <v>4232</v>
      </c>
      <c r="CP1032" s="6" t="s">
        <v>4232</v>
      </c>
      <c r="CQ1032" s="6" t="s">
        <v>4232</v>
      </c>
      <c r="CR1032" s="6" t="s">
        <v>4232</v>
      </c>
      <c r="CS1032" s="6" t="s">
        <v>4232</v>
      </c>
      <c r="CX1032" s="69"/>
      <c r="CY1032" s="69"/>
      <c r="CZ1032" s="69"/>
      <c r="DA1032" s="69"/>
      <c r="DB1032" s="69"/>
      <c r="DC1032" s="69"/>
      <c r="DG1032" s="14"/>
      <c r="DH1032" s="14"/>
      <c r="DI1032" s="14"/>
      <c r="DJ1032" s="14"/>
      <c r="DK1032" s="14"/>
      <c r="DL1032" s="14"/>
      <c r="DM1032" s="69"/>
      <c r="DN1032" s="69"/>
      <c r="DO1032" s="69"/>
      <c r="DP1032" s="69"/>
      <c r="DQ1032" s="69"/>
      <c r="DR1032" s="69"/>
      <c r="DS1032" s="69"/>
      <c r="DT1032" s="69"/>
      <c r="DU1032" s="69"/>
      <c r="DV1032" s="69"/>
      <c r="DW1032" s="69"/>
      <c r="DX1032" s="69"/>
      <c r="DY1032" s="69"/>
      <c r="DZ1032" s="69"/>
      <c r="EA1032" s="14"/>
      <c r="EB1032" s="14"/>
      <c r="EC1032" s="14"/>
      <c r="ED1032" s="14"/>
      <c r="EE1032" s="14"/>
      <c r="EG1032" s="14"/>
      <c r="EH1032" s="14"/>
      <c r="EI1032" s="14"/>
      <c r="EM1032" s="14"/>
      <c r="EN1032" s="14"/>
      <c r="EO1032" s="14"/>
      <c r="EP1032" s="14"/>
      <c r="EQ1032" s="14"/>
      <c r="ER1032" s="14"/>
      <c r="ES1032" s="69"/>
      <c r="ET1032" s="69"/>
      <c r="EU1032" s="69"/>
      <c r="EV1032" s="69"/>
      <c r="EW1032" s="69"/>
      <c r="EX1032" s="69"/>
      <c r="EY1032" s="69"/>
      <c r="EZ1032" s="69"/>
      <c r="FA1032" s="69"/>
      <c r="FB1032" s="69"/>
      <c r="FC1032" s="69"/>
      <c r="FD1032" s="69"/>
      <c r="FE1032" s="69"/>
      <c r="FF1032" s="69"/>
      <c r="FG1032" s="14"/>
      <c r="FH1032" s="14"/>
      <c r="FI1032" s="14"/>
      <c r="FJ1032" s="14"/>
      <c r="FL1032" s="14"/>
      <c r="FM1032" s="14"/>
      <c r="FN1032" s="14"/>
      <c r="FS1032" s="14"/>
      <c r="FT1032" s="14"/>
      <c r="FU1032" s="14"/>
      <c r="FV1032" s="14"/>
      <c r="FW1032" s="14"/>
      <c r="FX1032" s="14"/>
      <c r="FY1032" s="69"/>
      <c r="FZ1032" s="69"/>
      <c r="GA1032" s="69"/>
      <c r="GB1032" s="69"/>
      <c r="GC1032" s="69"/>
      <c r="GD1032" s="69"/>
      <c r="GE1032" s="69"/>
      <c r="GF1032" s="69"/>
      <c r="GG1032" s="69"/>
      <c r="GH1032" s="69"/>
      <c r="GI1032" s="69"/>
      <c r="GJ1032" s="69"/>
      <c r="GK1032" s="69"/>
      <c r="GL1032" s="69"/>
      <c r="GM1032" s="14"/>
      <c r="GN1032" s="14"/>
      <c r="GO1032" s="14"/>
      <c r="GP1032" s="2"/>
      <c r="GR1032" s="14"/>
      <c r="GS1032" s="14"/>
      <c r="GT1032" s="14"/>
      <c r="GU1032" s="14"/>
      <c r="GV1032" s="14"/>
      <c r="GW1032" s="14"/>
      <c r="GX1032" s="14"/>
      <c r="GY1032" s="14"/>
      <c r="GZ1032" s="14"/>
      <c r="HA1032" s="14"/>
      <c r="HB1032" s="14"/>
      <c r="HC1032" s="14"/>
      <c r="HD1032" s="14"/>
      <c r="HE1032" s="14"/>
      <c r="HF1032" s="14"/>
      <c r="HG1032" s="14"/>
      <c r="HH1032" s="14"/>
      <c r="HI1032" s="14"/>
      <c r="HJ1032" s="14"/>
      <c r="HK1032" s="14"/>
      <c r="HL1032" s="14"/>
      <c r="HM1032" s="14"/>
      <c r="HN1032" s="14"/>
      <c r="HO1032" s="6" t="s">
        <v>542</v>
      </c>
      <c r="HP1032" s="14"/>
      <c r="HQ1032" s="14"/>
      <c r="HR1032" s="14"/>
      <c r="HS1032" s="14"/>
      <c r="HT1032" s="14"/>
      <c r="HU1032" s="14"/>
      <c r="HV1032" s="14"/>
      <c r="HW1032" s="14"/>
      <c r="HX1032" s="14"/>
      <c r="HY1032" s="14"/>
      <c r="IC1032" s="14"/>
      <c r="ID1032" s="14"/>
      <c r="IE1032" s="14"/>
      <c r="IF1032" s="14"/>
      <c r="IG1032" s="14"/>
      <c r="IH1032" s="14"/>
      <c r="II1032" s="69"/>
      <c r="IJ1032" s="69"/>
      <c r="IK1032" s="69"/>
      <c r="IL1032" s="69"/>
      <c r="IM1032" s="69"/>
      <c r="IN1032" s="69"/>
      <c r="IO1032" s="69"/>
      <c r="IP1032" s="69"/>
      <c r="IQ1032" s="69"/>
      <c r="IR1032" s="69"/>
      <c r="IS1032" s="69"/>
      <c r="IT1032" s="69"/>
      <c r="IU1032" s="69"/>
      <c r="IV1032" s="69"/>
      <c r="IW1032" s="14"/>
      <c r="IX1032" s="14"/>
      <c r="IY1032" s="14"/>
      <c r="JC1032" s="14"/>
      <c r="JD1032" s="14"/>
      <c r="JE1032" s="14"/>
      <c r="JF1032" s="14"/>
      <c r="JG1032" s="14"/>
      <c r="JH1032" s="14"/>
      <c r="JI1032" s="69"/>
      <c r="JJ1032" s="69"/>
      <c r="JK1032" s="69"/>
      <c r="JL1032" s="69"/>
      <c r="JM1032" s="69"/>
      <c r="JN1032" s="69"/>
      <c r="JO1032" s="69"/>
      <c r="JP1032" s="69"/>
      <c r="JQ1032" s="69"/>
      <c r="JR1032" s="69"/>
      <c r="JS1032" s="69"/>
      <c r="JT1032" s="69"/>
      <c r="JU1032" s="69"/>
      <c r="JV1032" s="69"/>
      <c r="JW1032" s="14"/>
      <c r="JX1032" s="14"/>
      <c r="JY1032" s="14"/>
      <c r="KG1032" s="69"/>
      <c r="KH1032" s="69"/>
      <c r="KI1032" s="69"/>
      <c r="KJ1032" s="69"/>
      <c r="KK1032" s="69"/>
      <c r="KL1032" s="69"/>
      <c r="KM1032" s="69"/>
      <c r="KN1032" s="69"/>
      <c r="KO1032" s="69"/>
      <c r="KP1032" s="69"/>
      <c r="KQ1032" s="69"/>
      <c r="KR1032" s="69"/>
      <c r="KZ1032" s="14"/>
      <c r="LA1032" s="14"/>
      <c r="LB1032" s="14"/>
      <c r="LC1032" s="14"/>
      <c r="LD1032" s="14"/>
      <c r="LE1032" s="69"/>
      <c r="LF1032" s="69"/>
      <c r="LG1032" s="69"/>
      <c r="LH1032" s="69"/>
      <c r="LI1032" s="69"/>
      <c r="LJ1032" s="69"/>
      <c r="LK1032" s="69"/>
      <c r="LL1032" s="69"/>
      <c r="LM1032" s="69"/>
      <c r="LN1032" s="69"/>
      <c r="LO1032" s="69"/>
      <c r="LP1032" s="69"/>
      <c r="LQ1032" s="69"/>
      <c r="LR1032" s="14"/>
      <c r="LS1032" s="14"/>
      <c r="LT1032" s="14"/>
      <c r="LX1032" s="14"/>
      <c r="LY1032" s="14"/>
      <c r="LZ1032" s="14"/>
      <c r="MA1032" s="14"/>
      <c r="MB1032" s="69"/>
      <c r="MC1032" s="69"/>
      <c r="MD1032" s="69"/>
      <c r="ME1032" s="69"/>
      <c r="MF1032" s="69"/>
      <c r="MG1032" s="69"/>
      <c r="MH1032" s="69"/>
      <c r="MI1032" s="69"/>
      <c r="MJ1032" s="69"/>
      <c r="MK1032" s="69"/>
      <c r="ML1032" s="69"/>
      <c r="MM1032" s="69"/>
      <c r="MN1032" s="14"/>
      <c r="MO1032" s="14"/>
      <c r="MP1032" s="14"/>
      <c r="MQ1032" s="14"/>
      <c r="MR1032" s="14"/>
      <c r="MU1032" s="14"/>
      <c r="MV1032" s="14"/>
      <c r="MW1032" s="14"/>
      <c r="MX1032" s="14"/>
      <c r="MY1032" s="14"/>
      <c r="MZ1032" s="69"/>
      <c r="NA1032" s="69"/>
      <c r="NB1032" s="69"/>
      <c r="NC1032" s="69"/>
      <c r="ND1032" s="69"/>
      <c r="NE1032" s="69"/>
      <c r="NF1032" s="69"/>
      <c r="NG1032" s="69"/>
      <c r="NH1032" s="69"/>
      <c r="NI1032" s="69"/>
      <c r="NJ1032" s="69"/>
      <c r="NK1032" s="69"/>
      <c r="NL1032" s="69"/>
      <c r="NM1032" s="14"/>
      <c r="NN1032" s="14"/>
      <c r="NO1032" s="14"/>
      <c r="NS1032" s="14"/>
      <c r="NT1032" s="14"/>
      <c r="NU1032" s="14"/>
      <c r="NV1032" s="14"/>
      <c r="NW1032" s="14"/>
      <c r="NX1032" s="14"/>
      <c r="NY1032" s="69"/>
      <c r="NZ1032" s="69"/>
      <c r="OA1032" s="69"/>
      <c r="OB1032" s="69"/>
      <c r="OC1032" s="69"/>
      <c r="OD1032" s="69"/>
      <c r="OE1032" s="69"/>
      <c r="OF1032" s="69"/>
      <c r="OG1032" s="69"/>
      <c r="OH1032" s="69"/>
      <c r="OI1032" s="69"/>
      <c r="OJ1032" s="69"/>
      <c r="OK1032" s="69"/>
      <c r="OL1032" s="14"/>
      <c r="OM1032" s="14"/>
      <c r="ON1032" s="14"/>
      <c r="OR1032" s="14"/>
      <c r="OS1032" s="14"/>
      <c r="OT1032" s="14"/>
      <c r="OU1032" s="14"/>
      <c r="OV1032" s="69"/>
      <c r="OW1032" s="69"/>
      <c r="OX1032" s="69"/>
      <c r="OY1032" s="69"/>
      <c r="OZ1032" s="69"/>
      <c r="PA1032" s="69"/>
      <c r="PB1032" s="69"/>
      <c r="PC1032" s="69"/>
      <c r="PD1032" s="69"/>
      <c r="PE1032" s="69"/>
      <c r="PF1032" s="69"/>
      <c r="PG1032" s="69"/>
      <c r="PH1032" s="14"/>
      <c r="PI1032" s="14"/>
      <c r="PJ1032" s="14"/>
      <c r="PK1032" s="14"/>
      <c r="PO1032" s="14"/>
      <c r="PP1032" s="14"/>
      <c r="PQ1032" s="14"/>
      <c r="PR1032" s="14"/>
      <c r="PS1032" s="14"/>
      <c r="PT1032" s="69"/>
      <c r="PU1032" s="69"/>
      <c r="PV1032" s="69"/>
      <c r="PW1032" s="69"/>
      <c r="PX1032" s="69"/>
      <c r="PY1032" s="69"/>
      <c r="PZ1032" s="69"/>
      <c r="QA1032" s="69"/>
      <c r="QB1032" s="69"/>
      <c r="QC1032" s="69"/>
      <c r="QD1032" s="69"/>
      <c r="QE1032" s="69"/>
      <c r="QF1032" s="69"/>
      <c r="QG1032" s="14"/>
      <c r="QH1032" s="14"/>
      <c r="QI1032" s="14"/>
      <c r="QJ1032" s="14"/>
      <c r="QN1032" s="14"/>
      <c r="QO1032" s="14"/>
      <c r="QP1032" s="14"/>
      <c r="QQ1032" s="14"/>
      <c r="QR1032" s="14"/>
      <c r="QS1032" s="14"/>
      <c r="QT1032" s="69"/>
      <c r="QU1032" s="69"/>
      <c r="QV1032" s="69"/>
      <c r="QW1032" s="69"/>
      <c r="QX1032" s="69"/>
      <c r="QY1032" s="69"/>
      <c r="QZ1032" s="69"/>
      <c r="RA1032" s="69"/>
      <c r="RB1032" s="69"/>
      <c r="RC1032" s="69"/>
      <c r="RD1032" s="69"/>
      <c r="RE1032" s="69"/>
      <c r="RF1032" s="69"/>
      <c r="RG1032" s="69"/>
      <c r="RH1032" s="69"/>
      <c r="RI1032" s="14"/>
      <c r="RJ1032" s="14"/>
      <c r="RK1032" s="14"/>
      <c r="RL1032" s="14"/>
      <c r="RP1032" s="14"/>
      <c r="RQ1032" s="14"/>
      <c r="RR1032" s="14"/>
      <c r="RS1032" s="14"/>
      <c r="RT1032" s="69"/>
      <c r="RU1032" s="69"/>
      <c r="RV1032" s="69"/>
      <c r="RW1032" s="69"/>
      <c r="RX1032" s="69"/>
      <c r="RY1032" s="69"/>
      <c r="RZ1032" s="69"/>
      <c r="SA1032" s="69"/>
      <c r="SB1032" s="69"/>
      <c r="SC1032" s="69"/>
      <c r="SD1032" s="69"/>
      <c r="SE1032" s="69"/>
      <c r="SF1032" s="14"/>
      <c r="SG1032" s="14"/>
      <c r="SH1032" s="14"/>
      <c r="SL1032" s="14"/>
      <c r="SM1032" s="14"/>
      <c r="SN1032" s="14"/>
      <c r="SO1032" s="14"/>
      <c r="SP1032" s="69"/>
      <c r="SQ1032" s="69"/>
      <c r="SR1032" s="69"/>
      <c r="SS1032" s="69"/>
      <c r="ST1032" s="69"/>
      <c r="SU1032" s="69"/>
      <c r="SV1032" s="69"/>
      <c r="SW1032" s="69"/>
      <c r="SX1032" s="69"/>
      <c r="SY1032" s="69"/>
      <c r="SZ1032" s="69"/>
      <c r="TA1032" s="69"/>
      <c r="TB1032" s="14"/>
      <c r="TC1032" s="14"/>
      <c r="TD1032" s="14"/>
      <c r="TH1032" s="14"/>
      <c r="TI1032" s="14"/>
      <c r="TJ1032" s="14"/>
      <c r="TK1032" s="14"/>
      <c r="TL1032" s="14"/>
      <c r="TM1032" s="14"/>
      <c r="TN1032" s="69"/>
      <c r="TO1032" s="69"/>
      <c r="TP1032" s="69"/>
      <c r="TQ1032" s="69"/>
      <c r="TR1032" s="69"/>
      <c r="TS1032" s="69"/>
      <c r="TT1032" s="69"/>
      <c r="TU1032" s="69"/>
      <c r="TV1032" s="69"/>
      <c r="TW1032" s="69"/>
      <c r="TX1032" s="69"/>
      <c r="TY1032" s="69"/>
      <c r="TZ1032" s="69"/>
      <c r="UA1032" s="69"/>
      <c r="UB1032" s="14"/>
      <c r="UC1032" s="14"/>
      <c r="UD1032" s="14"/>
      <c r="UG1032" s="14"/>
      <c r="UH1032" s="14"/>
      <c r="UI1032" s="14"/>
      <c r="UJ1032" s="14"/>
      <c r="UK1032" s="69"/>
      <c r="UL1032" s="69"/>
      <c r="UM1032" s="69"/>
      <c r="UN1032" s="69"/>
      <c r="UO1032" s="69"/>
      <c r="UP1032" s="69"/>
      <c r="UQ1032" s="69"/>
      <c r="UR1032" s="69"/>
      <c r="US1032" s="69"/>
      <c r="UT1032" s="69"/>
      <c r="UU1032" s="69"/>
      <c r="UV1032" s="69"/>
      <c r="UW1032" s="14"/>
      <c r="UX1032" s="14"/>
      <c r="UY1032" s="14"/>
      <c r="VJ1032" s="59"/>
      <c r="VO1032" s="108"/>
      <c r="VQ1032" s="6" t="s">
        <v>1491</v>
      </c>
      <c r="VR1032" s="6" t="s">
        <v>1491</v>
      </c>
      <c r="VT1032" s="108"/>
      <c r="VU1032"/>
      <c r="VV1032" s="5"/>
      <c r="VW1032" s="5"/>
      <c r="WG1032" s="5"/>
      <c r="WH1032" s="5"/>
      <c r="WI1032" s="5"/>
      <c r="WJ1032" s="5"/>
      <c r="WK1032" s="5"/>
      <c r="WL1032" s="5"/>
      <c r="WM1032" s="5"/>
      <c r="WN1032" s="5"/>
      <c r="WO1032" s="5"/>
      <c r="WV1032" s="5"/>
      <c r="WX1032" s="108"/>
      <c r="WZ1032" s="108"/>
      <c r="XA1032" s="108"/>
      <c r="XB1032" s="108"/>
      <c r="XC1032" s="108"/>
      <c r="XD1032" s="108"/>
      <c r="XE1032" s="108"/>
      <c r="XF1032" s="108"/>
      <c r="XG1032" s="108"/>
      <c r="XH1032" s="108"/>
      <c r="XI1032" s="108"/>
      <c r="XJ1032" s="108"/>
      <c r="XY1032" s="6" t="s">
        <v>1422</v>
      </c>
      <c r="YI1032" s="6" t="s">
        <v>787</v>
      </c>
      <c r="YJ1032" s="6" t="s">
        <v>1490</v>
      </c>
      <c r="YL1032" s="6" t="s">
        <v>1717</v>
      </c>
      <c r="YO1032" s="6" t="s">
        <v>537</v>
      </c>
      <c r="YQ1032" s="6" t="s">
        <v>3899</v>
      </c>
      <c r="YR1032" s="6" t="s">
        <v>777</v>
      </c>
      <c r="YS1032" s="6" t="s">
        <v>1702</v>
      </c>
      <c r="YT1032" s="6" t="s">
        <v>49</v>
      </c>
      <c r="YU1032" s="6" t="s">
        <v>4096</v>
      </c>
      <c r="YY1032" s="6" t="s">
        <v>2160</v>
      </c>
      <c r="ZA1032" s="6" t="s">
        <v>1837</v>
      </c>
      <c r="ZD1032" s="25"/>
      <c r="ZF1032" s="25"/>
      <c r="ZH1032" s="12" t="s">
        <v>542</v>
      </c>
      <c r="ZI1032" s="6" t="s">
        <v>542</v>
      </c>
      <c r="ZJ1032" s="6" t="s">
        <v>1756</v>
      </c>
    </row>
    <row r="1033" spans="1:686" s="6" customFormat="1" ht="33" hidden="1" customHeight="1" x14ac:dyDescent="0.2">
      <c r="F1033" s="4" t="s">
        <v>2223</v>
      </c>
      <c r="G1033" s="85"/>
      <c r="H1033" s="85"/>
      <c r="I1033" s="85"/>
      <c r="J1033" s="85"/>
      <c r="K1033" s="6">
        <v>142</v>
      </c>
      <c r="T1033" s="6" t="s">
        <v>1716</v>
      </c>
      <c r="AG1033" s="3"/>
      <c r="AO1033" s="98"/>
      <c r="AP1033" s="98"/>
      <c r="AQ1033" s="98"/>
      <c r="AR1033" s="98"/>
      <c r="AS1033" s="98"/>
      <c r="AT1033" s="98"/>
      <c r="AU1033" s="98"/>
      <c r="AV1033" s="98"/>
      <c r="AW1033" s="98"/>
      <c r="AX1033" s="98"/>
      <c r="AY1033" s="226"/>
      <c r="AZ1033" s="98"/>
      <c r="BA1033" s="98"/>
      <c r="BB1033" s="98"/>
      <c r="BC1033" s="98"/>
      <c r="BD1033" s="98"/>
      <c r="BE1033" s="98"/>
      <c r="BF1033" s="98"/>
      <c r="BG1033" s="98"/>
      <c r="BH1033" s="98" t="s">
        <v>4232</v>
      </c>
      <c r="BI1033" s="98" t="s">
        <v>4232</v>
      </c>
      <c r="BJ1033" s="98"/>
      <c r="BK1033" s="98" t="s">
        <v>4232</v>
      </c>
      <c r="BL1033" s="98" t="s">
        <v>4232</v>
      </c>
      <c r="BM1033" s="98" t="s">
        <v>4232</v>
      </c>
      <c r="BN1033" s="98" t="s">
        <v>4232</v>
      </c>
      <c r="BO1033" s="98" t="s">
        <v>4232</v>
      </c>
      <c r="BP1033" s="98"/>
      <c r="BQ1033" s="98"/>
      <c r="BR1033" s="242"/>
      <c r="BS1033" s="227" t="str">
        <f t="shared" si="36"/>
        <v xml:space="preserve">                </v>
      </c>
      <c r="BT1033" s="98" t="s">
        <v>4237</v>
      </c>
      <c r="BU1033" s="98"/>
      <c r="BV1033" s="98"/>
      <c r="BW1033" s="98"/>
      <c r="BX1033" s="98"/>
      <c r="BY1033" s="98"/>
      <c r="BZ1033" s="98"/>
      <c r="CA1033" s="98"/>
      <c r="CB1033" s="98"/>
      <c r="CC1033" s="98"/>
      <c r="CD1033" s="98"/>
      <c r="CE1033" s="98"/>
      <c r="CF1033" s="98" t="s">
        <v>4232</v>
      </c>
      <c r="CG1033" s="243"/>
      <c r="CH1033" s="243"/>
      <c r="CI1033" s="243"/>
      <c r="CJ1033" s="243"/>
      <c r="CK1033" s="98"/>
      <c r="CL1033" s="98" t="s">
        <v>4232</v>
      </c>
      <c r="CM1033" s="98" t="s">
        <v>4232</v>
      </c>
      <c r="CN1033" s="6" t="s">
        <v>4232</v>
      </c>
      <c r="CO1033" s="6" t="s">
        <v>4232</v>
      </c>
      <c r="CP1033" s="6" t="s">
        <v>4232</v>
      </c>
      <c r="CQ1033" s="6" t="s">
        <v>4232</v>
      </c>
      <c r="CR1033" s="6" t="s">
        <v>4232</v>
      </c>
      <c r="CS1033" s="6" t="s">
        <v>4232</v>
      </c>
      <c r="CX1033" s="69"/>
      <c r="CY1033" s="69"/>
      <c r="CZ1033" s="69"/>
      <c r="DA1033" s="69"/>
      <c r="DB1033" s="69"/>
      <c r="DC1033" s="69"/>
      <c r="DG1033" s="14"/>
      <c r="DH1033" s="14"/>
      <c r="DI1033" s="14"/>
      <c r="DJ1033" s="14"/>
      <c r="DK1033" s="14"/>
      <c r="DL1033" s="14"/>
      <c r="DM1033" s="69"/>
      <c r="DN1033" s="69"/>
      <c r="DO1033" s="69"/>
      <c r="DP1033" s="69"/>
      <c r="DQ1033" s="69"/>
      <c r="DR1033" s="69"/>
      <c r="DS1033" s="69"/>
      <c r="DT1033" s="69"/>
      <c r="DU1033" s="69"/>
      <c r="DV1033" s="69"/>
      <c r="DW1033" s="69"/>
      <c r="DX1033" s="69"/>
      <c r="DY1033" s="69"/>
      <c r="DZ1033" s="69"/>
      <c r="EA1033" s="14"/>
      <c r="EB1033" s="14"/>
      <c r="EC1033" s="14"/>
      <c r="ED1033" s="14"/>
      <c r="EE1033" s="14"/>
      <c r="EG1033" s="14"/>
      <c r="EH1033" s="14"/>
      <c r="EI1033" s="14"/>
      <c r="EM1033" s="14"/>
      <c r="EN1033" s="14"/>
      <c r="EO1033" s="14"/>
      <c r="EP1033" s="14"/>
      <c r="EQ1033" s="14"/>
      <c r="ER1033" s="14"/>
      <c r="ES1033" s="69"/>
      <c r="ET1033" s="69"/>
      <c r="EU1033" s="69"/>
      <c r="EV1033" s="69"/>
      <c r="EW1033" s="69"/>
      <c r="EX1033" s="69"/>
      <c r="EY1033" s="69"/>
      <c r="EZ1033" s="69"/>
      <c r="FA1033" s="69"/>
      <c r="FB1033" s="69"/>
      <c r="FC1033" s="69"/>
      <c r="FD1033" s="69"/>
      <c r="FE1033" s="69"/>
      <c r="FF1033" s="69"/>
      <c r="FG1033" s="14"/>
      <c r="FH1033" s="14"/>
      <c r="FI1033" s="14"/>
      <c r="FJ1033" s="14"/>
      <c r="FL1033" s="14"/>
      <c r="FM1033" s="14"/>
      <c r="FN1033" s="14"/>
      <c r="FS1033" s="14"/>
      <c r="FT1033" s="14"/>
      <c r="FU1033" s="14"/>
      <c r="FV1033" s="14"/>
      <c r="FW1033" s="14"/>
      <c r="FX1033" s="14"/>
      <c r="FY1033" s="69"/>
      <c r="FZ1033" s="69"/>
      <c r="GA1033" s="69"/>
      <c r="GB1033" s="69"/>
      <c r="GC1033" s="69"/>
      <c r="GD1033" s="69"/>
      <c r="GE1033" s="69"/>
      <c r="GF1033" s="69"/>
      <c r="GG1033" s="69"/>
      <c r="GH1033" s="69"/>
      <c r="GI1033" s="69"/>
      <c r="GJ1033" s="69"/>
      <c r="GK1033" s="69"/>
      <c r="GL1033" s="69"/>
      <c r="GM1033" s="14"/>
      <c r="GN1033" s="14"/>
      <c r="GO1033" s="14"/>
      <c r="GP1033" s="2"/>
      <c r="GR1033" s="14"/>
      <c r="GS1033" s="14"/>
      <c r="GT1033" s="14"/>
      <c r="GU1033" s="14"/>
      <c r="GV1033" s="14"/>
      <c r="GW1033" s="14"/>
      <c r="GX1033" s="14"/>
      <c r="GY1033" s="14"/>
      <c r="GZ1033" s="14"/>
      <c r="HA1033" s="14"/>
      <c r="HB1033" s="14"/>
      <c r="HC1033" s="14"/>
      <c r="HD1033" s="14"/>
      <c r="HE1033" s="14"/>
      <c r="HF1033" s="14"/>
      <c r="HG1033" s="14"/>
      <c r="HH1033" s="14"/>
      <c r="HI1033" s="14"/>
      <c r="HJ1033" s="14"/>
      <c r="HK1033" s="14"/>
      <c r="HL1033" s="14"/>
      <c r="HM1033" s="14"/>
      <c r="HN1033" s="14"/>
      <c r="HP1033" s="14"/>
      <c r="HQ1033" s="14"/>
      <c r="HR1033" s="14"/>
      <c r="HS1033" s="14"/>
      <c r="HT1033" s="14"/>
      <c r="HU1033" s="14"/>
      <c r="HV1033" s="14"/>
      <c r="HW1033" s="14"/>
      <c r="HX1033" s="14"/>
      <c r="HY1033" s="14"/>
      <c r="IC1033" s="14"/>
      <c r="ID1033" s="14"/>
      <c r="IE1033" s="14"/>
      <c r="IF1033" s="14"/>
      <c r="IG1033" s="14"/>
      <c r="IH1033" s="14"/>
      <c r="II1033" s="69"/>
      <c r="IJ1033" s="69"/>
      <c r="IK1033" s="69"/>
      <c r="IL1033" s="69"/>
      <c r="IM1033" s="69"/>
      <c r="IN1033" s="69"/>
      <c r="IO1033" s="69"/>
      <c r="IP1033" s="69"/>
      <c r="IQ1033" s="69"/>
      <c r="IR1033" s="69"/>
      <c r="IS1033" s="69"/>
      <c r="IT1033" s="69"/>
      <c r="IU1033" s="69"/>
      <c r="IV1033" s="69"/>
      <c r="IW1033" s="14"/>
      <c r="IX1033" s="14"/>
      <c r="IY1033" s="14"/>
      <c r="JC1033" s="14"/>
      <c r="JD1033" s="14"/>
      <c r="JE1033" s="14"/>
      <c r="JF1033" s="14"/>
      <c r="JG1033" s="14"/>
      <c r="JH1033" s="14"/>
      <c r="JI1033" s="69"/>
      <c r="JJ1033" s="69"/>
      <c r="JK1033" s="69"/>
      <c r="JL1033" s="69"/>
      <c r="JM1033" s="69"/>
      <c r="JN1033" s="69"/>
      <c r="JO1033" s="69"/>
      <c r="JP1033" s="69"/>
      <c r="JQ1033" s="69"/>
      <c r="JR1033" s="69"/>
      <c r="JS1033" s="69"/>
      <c r="JT1033" s="69"/>
      <c r="JU1033" s="69"/>
      <c r="JV1033" s="69"/>
      <c r="JW1033" s="14"/>
      <c r="JX1033" s="14"/>
      <c r="JY1033" s="14"/>
      <c r="KG1033" s="69"/>
      <c r="KH1033" s="69"/>
      <c r="KI1033" s="69"/>
      <c r="KJ1033" s="69"/>
      <c r="KK1033" s="69"/>
      <c r="KL1033" s="69"/>
      <c r="KM1033" s="69"/>
      <c r="KN1033" s="69"/>
      <c r="KO1033" s="69"/>
      <c r="KP1033" s="69"/>
      <c r="KQ1033" s="69"/>
      <c r="KR1033" s="69"/>
      <c r="KZ1033" s="14"/>
      <c r="LA1033" s="14"/>
      <c r="LB1033" s="14"/>
      <c r="LC1033" s="14"/>
      <c r="LD1033" s="14"/>
      <c r="LE1033" s="69"/>
      <c r="LF1033" s="69"/>
      <c r="LG1033" s="69"/>
      <c r="LH1033" s="69"/>
      <c r="LI1033" s="69"/>
      <c r="LJ1033" s="69"/>
      <c r="LK1033" s="69"/>
      <c r="LL1033" s="69"/>
      <c r="LM1033" s="69"/>
      <c r="LN1033" s="69"/>
      <c r="LO1033" s="69"/>
      <c r="LP1033" s="69"/>
      <c r="LQ1033" s="69"/>
      <c r="LR1033" s="14"/>
      <c r="LS1033" s="14"/>
      <c r="LT1033" s="14"/>
      <c r="LX1033" s="14"/>
      <c r="LY1033" s="14"/>
      <c r="LZ1033" s="14"/>
      <c r="MA1033" s="14"/>
      <c r="MB1033" s="69"/>
      <c r="MC1033" s="69"/>
      <c r="MD1033" s="69"/>
      <c r="ME1033" s="69"/>
      <c r="MF1033" s="69"/>
      <c r="MG1033" s="69"/>
      <c r="MH1033" s="69"/>
      <c r="MI1033" s="69"/>
      <c r="MJ1033" s="69"/>
      <c r="MK1033" s="69"/>
      <c r="ML1033" s="69"/>
      <c r="MM1033" s="69"/>
      <c r="MN1033" s="14"/>
      <c r="MO1033" s="14"/>
      <c r="MP1033" s="14"/>
      <c r="MQ1033" s="14"/>
      <c r="MR1033" s="14"/>
      <c r="MU1033" s="14"/>
      <c r="MV1033" s="14"/>
      <c r="MW1033" s="14"/>
      <c r="MX1033" s="14"/>
      <c r="MY1033" s="14"/>
      <c r="MZ1033" s="69"/>
      <c r="NA1033" s="69"/>
      <c r="NB1033" s="69"/>
      <c r="NC1033" s="69"/>
      <c r="ND1033" s="69"/>
      <c r="NE1033" s="69"/>
      <c r="NF1033" s="69"/>
      <c r="NG1033" s="69"/>
      <c r="NH1033" s="69"/>
      <c r="NI1033" s="69"/>
      <c r="NJ1033" s="69"/>
      <c r="NK1033" s="69"/>
      <c r="NL1033" s="69"/>
      <c r="NM1033" s="14"/>
      <c r="NN1033" s="14"/>
      <c r="NO1033" s="14"/>
      <c r="NS1033" s="14"/>
      <c r="NT1033" s="14"/>
      <c r="NU1033" s="14"/>
      <c r="NV1033" s="14"/>
      <c r="NW1033" s="14"/>
      <c r="NX1033" s="14"/>
      <c r="NY1033" s="69"/>
      <c r="NZ1033" s="69"/>
      <c r="OA1033" s="69"/>
      <c r="OB1033" s="69"/>
      <c r="OC1033" s="69"/>
      <c r="OD1033" s="69"/>
      <c r="OE1033" s="69"/>
      <c r="OF1033" s="69"/>
      <c r="OG1033" s="69"/>
      <c r="OH1033" s="69"/>
      <c r="OI1033" s="69"/>
      <c r="OJ1033" s="69"/>
      <c r="OK1033" s="69"/>
      <c r="OL1033" s="14"/>
      <c r="OM1033" s="14"/>
      <c r="ON1033" s="14"/>
      <c r="OR1033" s="14"/>
      <c r="OS1033" s="14"/>
      <c r="OT1033" s="14"/>
      <c r="OU1033" s="14"/>
      <c r="OV1033" s="69"/>
      <c r="OW1033" s="69"/>
      <c r="OX1033" s="69"/>
      <c r="OY1033" s="69"/>
      <c r="OZ1033" s="69"/>
      <c r="PA1033" s="69"/>
      <c r="PB1033" s="69"/>
      <c r="PC1033" s="69"/>
      <c r="PD1033" s="69"/>
      <c r="PE1033" s="69"/>
      <c r="PF1033" s="69"/>
      <c r="PG1033" s="69"/>
      <c r="PH1033" s="14"/>
      <c r="PI1033" s="14"/>
      <c r="PJ1033" s="14"/>
      <c r="PK1033" s="14"/>
      <c r="PO1033" s="14"/>
      <c r="PP1033" s="14"/>
      <c r="PQ1033" s="14"/>
      <c r="PR1033" s="14"/>
      <c r="PS1033" s="14"/>
      <c r="PT1033" s="69"/>
      <c r="PU1033" s="69"/>
      <c r="PV1033" s="69"/>
      <c r="PW1033" s="69"/>
      <c r="PX1033" s="69"/>
      <c r="PY1033" s="69"/>
      <c r="PZ1033" s="69"/>
      <c r="QA1033" s="69"/>
      <c r="QB1033" s="69"/>
      <c r="QC1033" s="69"/>
      <c r="QD1033" s="69"/>
      <c r="QE1033" s="69"/>
      <c r="QF1033" s="69"/>
      <c r="QG1033" s="14"/>
      <c r="QH1033" s="14"/>
      <c r="QI1033" s="14"/>
      <c r="QJ1033" s="14"/>
      <c r="QN1033" s="14"/>
      <c r="QO1033" s="14"/>
      <c r="QP1033" s="14"/>
      <c r="QQ1033" s="14"/>
      <c r="QR1033" s="14"/>
      <c r="QS1033" s="14"/>
      <c r="QT1033" s="69"/>
      <c r="QU1033" s="69"/>
      <c r="QV1033" s="69"/>
      <c r="QW1033" s="69"/>
      <c r="QX1033" s="69"/>
      <c r="QY1033" s="69"/>
      <c r="QZ1033" s="69"/>
      <c r="RA1033" s="69"/>
      <c r="RB1033" s="69"/>
      <c r="RC1033" s="69"/>
      <c r="RD1033" s="69"/>
      <c r="RE1033" s="69"/>
      <c r="RF1033" s="69"/>
      <c r="RG1033" s="69"/>
      <c r="RH1033" s="69"/>
      <c r="RI1033" s="14"/>
      <c r="RJ1033" s="14"/>
      <c r="RK1033" s="14"/>
      <c r="RL1033" s="14"/>
      <c r="RP1033" s="14"/>
      <c r="RQ1033" s="14"/>
      <c r="RR1033" s="14"/>
      <c r="RS1033" s="14"/>
      <c r="RT1033" s="69"/>
      <c r="RU1033" s="69"/>
      <c r="RV1033" s="69"/>
      <c r="RW1033" s="69"/>
      <c r="RX1033" s="69"/>
      <c r="RY1033" s="69"/>
      <c r="RZ1033" s="69"/>
      <c r="SA1033" s="69"/>
      <c r="SB1033" s="69"/>
      <c r="SC1033" s="69"/>
      <c r="SD1033" s="69"/>
      <c r="SE1033" s="69"/>
      <c r="SF1033" s="14"/>
      <c r="SG1033" s="14"/>
      <c r="SH1033" s="14"/>
      <c r="SL1033" s="14"/>
      <c r="SM1033" s="14"/>
      <c r="SN1033" s="14"/>
      <c r="SO1033" s="14"/>
      <c r="SP1033" s="69"/>
      <c r="SQ1033" s="69"/>
      <c r="SR1033" s="69"/>
      <c r="SS1033" s="69"/>
      <c r="ST1033" s="69"/>
      <c r="SU1033" s="69"/>
      <c r="SV1033" s="69"/>
      <c r="SW1033" s="69"/>
      <c r="SX1033" s="69"/>
      <c r="SY1033" s="69"/>
      <c r="SZ1033" s="69"/>
      <c r="TA1033" s="69"/>
      <c r="TB1033" s="14"/>
      <c r="TC1033" s="14"/>
      <c r="TD1033" s="14"/>
      <c r="TH1033" s="14"/>
      <c r="TI1033" s="14"/>
      <c r="TJ1033" s="14"/>
      <c r="TK1033" s="14"/>
      <c r="TL1033" s="14"/>
      <c r="TM1033" s="14"/>
      <c r="TN1033" s="69"/>
      <c r="TO1033" s="69"/>
      <c r="TP1033" s="69"/>
      <c r="TQ1033" s="69"/>
      <c r="TR1033" s="69"/>
      <c r="TS1033" s="69"/>
      <c r="TT1033" s="69"/>
      <c r="TU1033" s="69"/>
      <c r="TV1033" s="69"/>
      <c r="TW1033" s="69"/>
      <c r="TX1033" s="69"/>
      <c r="TY1033" s="69"/>
      <c r="TZ1033" s="69"/>
      <c r="UA1033" s="69"/>
      <c r="UB1033" s="14"/>
      <c r="UC1033" s="14"/>
      <c r="UD1033" s="14"/>
      <c r="UG1033" s="14"/>
      <c r="UH1033" s="14"/>
      <c r="UI1033" s="14"/>
      <c r="UJ1033" s="14"/>
      <c r="UK1033" s="69"/>
      <c r="UL1033" s="69"/>
      <c r="UM1033" s="69"/>
      <c r="UN1033" s="69"/>
      <c r="UO1033" s="69"/>
      <c r="UP1033" s="69"/>
      <c r="UQ1033" s="69"/>
      <c r="UR1033" s="69"/>
      <c r="US1033" s="69"/>
      <c r="UT1033" s="69"/>
      <c r="UU1033" s="69"/>
      <c r="UV1033" s="69"/>
      <c r="UW1033" s="14"/>
      <c r="UX1033" s="14"/>
      <c r="UY1033" s="14"/>
      <c r="VJ1033" s="59"/>
      <c r="VO1033" s="108"/>
      <c r="VT1033" s="108"/>
      <c r="VU1033"/>
      <c r="VV1033" s="5"/>
      <c r="VW1033" s="5"/>
      <c r="WG1033" s="5"/>
      <c r="WH1033" s="5"/>
      <c r="WI1033" s="5"/>
      <c r="WJ1033" s="5"/>
      <c r="WK1033" s="5"/>
      <c r="WL1033" s="5"/>
      <c r="WM1033" s="5"/>
      <c r="WN1033" s="5"/>
      <c r="WO1033" s="5"/>
      <c r="WV1033" s="5"/>
      <c r="WX1033" s="108"/>
      <c r="WZ1033" s="108"/>
      <c r="XA1033" s="108"/>
      <c r="XB1033" s="108"/>
      <c r="XC1033" s="108"/>
      <c r="XD1033" s="108"/>
      <c r="XE1033" s="108"/>
      <c r="XF1033" s="108"/>
      <c r="XG1033" s="108"/>
      <c r="XH1033" s="108"/>
      <c r="XI1033" s="108"/>
      <c r="XJ1033" s="108"/>
      <c r="XY1033" s="6" t="s">
        <v>1013</v>
      </c>
      <c r="YJ1033" s="6" t="s">
        <v>1490</v>
      </c>
      <c r="ZD1033" s="25"/>
      <c r="ZF1033" s="25"/>
      <c r="ZH1033" s="12"/>
    </row>
    <row r="1034" spans="1:686" ht="33" hidden="1" customHeight="1" x14ac:dyDescent="0.2">
      <c r="F1034" s="4" t="s">
        <v>1630</v>
      </c>
      <c r="J1034" s="83"/>
      <c r="AL1034"/>
      <c r="AO1034"/>
      <c r="AP1034"/>
      <c r="AQ1034"/>
      <c r="BI1034" s="9"/>
      <c r="BJ1034" s="9"/>
      <c r="BK1034" s="9"/>
      <c r="BL1034" s="9"/>
      <c r="BM1034" s="9"/>
      <c r="BN1034" s="9"/>
      <c r="BO1034" s="9"/>
      <c r="BP1034" s="9"/>
      <c r="BQ1034" s="9"/>
      <c r="BS1034" s="227" t="str">
        <f t="shared" si="36"/>
        <v xml:space="preserve">                </v>
      </c>
      <c r="CE1034" s="9"/>
      <c r="CF1034" s="9"/>
      <c r="CJ1034" s="83"/>
      <c r="CK1034" s="9"/>
      <c r="CL1034" s="9"/>
      <c r="CM1034" s="9"/>
      <c r="CN1034" s="9"/>
      <c r="CO1034" s="9"/>
      <c r="CP1034" s="9"/>
      <c r="CQ1034" s="9"/>
      <c r="CR1034" s="9"/>
      <c r="CS1034" s="9"/>
      <c r="CT1034" s="9"/>
      <c r="CU1034" s="9"/>
      <c r="CV1034" s="9"/>
      <c r="CW1034" s="9"/>
      <c r="CX1034" s="68"/>
      <c r="CY1034" s="68"/>
      <c r="CZ1034" s="68"/>
      <c r="DA1034" s="68"/>
      <c r="DB1034" s="68"/>
      <c r="DC1034" s="68"/>
      <c r="DD1034" s="9"/>
      <c r="DE1034" s="9"/>
      <c r="DF1034" s="9"/>
      <c r="DG1034" s="38"/>
      <c r="DH1034" s="38"/>
      <c r="DI1034" s="38"/>
      <c r="DJ1034" s="38"/>
      <c r="DK1034" s="38"/>
      <c r="DL1034" s="38"/>
      <c r="DM1034" s="68"/>
      <c r="DN1034" s="68"/>
      <c r="DO1034" s="68"/>
      <c r="DP1034" s="68"/>
      <c r="DQ1034" s="68"/>
      <c r="DR1034" s="68"/>
      <c r="DS1034" s="68"/>
      <c r="DT1034" s="68"/>
      <c r="DU1034" s="68"/>
      <c r="DV1034" s="68"/>
      <c r="DW1034" s="68"/>
      <c r="DX1034" s="68"/>
      <c r="DY1034" s="68"/>
      <c r="DZ1034" s="68"/>
      <c r="EA1034" s="38"/>
      <c r="EB1034" s="38"/>
      <c r="EC1034" s="38"/>
      <c r="ED1034" s="38"/>
      <c r="EE1034" s="38"/>
      <c r="EG1034" s="38"/>
      <c r="EH1034" s="38"/>
      <c r="EI1034" s="38"/>
      <c r="EJ1034" s="9"/>
      <c r="EK1034" s="9"/>
      <c r="EL1034" s="9"/>
      <c r="EM1034" s="38"/>
      <c r="EN1034" s="38"/>
      <c r="EO1034" s="38"/>
      <c r="EP1034" s="38"/>
      <c r="EQ1034" s="38"/>
      <c r="ER1034" s="38"/>
      <c r="ES1034" s="68"/>
      <c r="ET1034" s="68"/>
      <c r="EU1034" s="68"/>
      <c r="EV1034" s="68"/>
      <c r="EW1034" s="68"/>
      <c r="EX1034" s="68"/>
      <c r="EY1034" s="68"/>
      <c r="EZ1034" s="68"/>
      <c r="FA1034" s="68"/>
      <c r="FB1034" s="68"/>
      <c r="FC1034" s="68"/>
      <c r="FD1034" s="68"/>
      <c r="FE1034" s="68"/>
      <c r="FF1034" s="68"/>
      <c r="FG1034" s="38"/>
      <c r="FH1034" s="38"/>
      <c r="FI1034" s="38"/>
      <c r="FJ1034" s="38"/>
      <c r="FL1034" s="38"/>
      <c r="FM1034" s="38"/>
      <c r="FN1034" s="38"/>
      <c r="FO1034" s="9"/>
      <c r="FP1034" s="9"/>
      <c r="FQ1034" s="9"/>
      <c r="FR1034" s="9"/>
      <c r="FS1034" s="38"/>
      <c r="FT1034" s="38"/>
      <c r="FU1034" s="38"/>
      <c r="FV1034" s="38"/>
      <c r="FW1034" s="38"/>
      <c r="FX1034" s="38"/>
      <c r="FY1034" s="68"/>
      <c r="FZ1034" s="68"/>
      <c r="GA1034" s="68"/>
      <c r="GB1034" s="68"/>
      <c r="GC1034" s="68"/>
      <c r="GD1034" s="68"/>
      <c r="GE1034" s="68"/>
      <c r="GF1034" s="68"/>
      <c r="GG1034" s="68"/>
      <c r="GH1034" s="68"/>
      <c r="GI1034" s="68"/>
      <c r="GJ1034" s="68"/>
      <c r="GK1034" s="68"/>
      <c r="GL1034" s="68"/>
      <c r="GM1034" s="38"/>
      <c r="GN1034" s="38"/>
      <c r="GO1034" s="38"/>
      <c r="GP1034" s="2"/>
      <c r="GR1034" s="38"/>
      <c r="GS1034" s="38"/>
      <c r="GT1034" s="38"/>
      <c r="GU1034" s="38"/>
      <c r="GV1034" s="38"/>
      <c r="GW1034" s="38"/>
      <c r="GX1034" s="38"/>
      <c r="GY1034" s="38"/>
      <c r="GZ1034" s="38"/>
      <c r="HA1034" s="38"/>
      <c r="HB1034" s="38"/>
      <c r="HC1034" s="38"/>
      <c r="HD1034" s="38"/>
      <c r="HE1034" s="38"/>
      <c r="HF1034" s="38"/>
      <c r="HG1034" s="38"/>
      <c r="HH1034" s="38"/>
      <c r="HI1034" s="38"/>
      <c r="HJ1034" s="38"/>
      <c r="HK1034" s="38"/>
      <c r="HL1034" s="38"/>
      <c r="HM1034" s="38"/>
      <c r="HN1034" s="38"/>
      <c r="HP1034" s="38"/>
      <c r="HQ1034" s="38"/>
      <c r="HR1034" s="38"/>
      <c r="HS1034" s="38"/>
      <c r="HT1034" s="38"/>
      <c r="HU1034" s="38"/>
      <c r="HV1034" s="38"/>
      <c r="HW1034" s="38"/>
      <c r="HX1034" s="38"/>
      <c r="HY1034" s="38"/>
      <c r="HZ1034" s="9"/>
      <c r="IA1034" s="9"/>
      <c r="IB1034" s="9"/>
      <c r="IC1034" s="38"/>
      <c r="ID1034" s="38"/>
      <c r="IE1034" s="38"/>
      <c r="IF1034" s="38"/>
      <c r="IG1034" s="38"/>
      <c r="IH1034" s="38"/>
      <c r="II1034" s="68"/>
      <c r="IJ1034" s="68"/>
      <c r="IK1034" s="68"/>
      <c r="IL1034" s="68"/>
      <c r="IM1034" s="68"/>
      <c r="IN1034" s="68"/>
      <c r="IO1034" s="68"/>
      <c r="IP1034" s="68"/>
      <c r="IQ1034" s="68"/>
      <c r="IR1034" s="68"/>
      <c r="IS1034" s="68"/>
      <c r="IT1034" s="68"/>
      <c r="IU1034" s="68"/>
      <c r="IV1034" s="68"/>
      <c r="IW1034" s="38"/>
      <c r="IX1034" s="38"/>
      <c r="IY1034" s="38"/>
      <c r="IZ1034" s="9"/>
      <c r="JA1034" s="9"/>
      <c r="JB1034" s="9"/>
      <c r="JC1034" s="38"/>
      <c r="JD1034" s="38"/>
      <c r="JE1034" s="38"/>
      <c r="JF1034" s="38"/>
      <c r="JG1034" s="38"/>
      <c r="JH1034" s="38"/>
      <c r="JI1034" s="68"/>
      <c r="JJ1034" s="68"/>
      <c r="JK1034" s="68"/>
      <c r="JL1034" s="68"/>
      <c r="JM1034" s="68"/>
      <c r="JN1034" s="68"/>
      <c r="JO1034" s="68"/>
      <c r="JP1034" s="68"/>
      <c r="JQ1034" s="68"/>
      <c r="JR1034" s="68"/>
      <c r="JS1034" s="68"/>
      <c r="JT1034" s="68"/>
      <c r="JU1034" s="68"/>
      <c r="JV1034" s="68"/>
      <c r="JW1034" s="38"/>
      <c r="JX1034" s="38"/>
      <c r="JY1034" s="38"/>
      <c r="KW1034" s="9"/>
      <c r="KX1034" s="9"/>
      <c r="KY1034" s="9"/>
      <c r="KZ1034" s="38"/>
      <c r="LA1034" s="38"/>
      <c r="LB1034" s="38"/>
      <c r="LC1034" s="38"/>
      <c r="LD1034" s="38"/>
      <c r="LE1034" s="68"/>
      <c r="LF1034" s="68"/>
      <c r="LG1034" s="68"/>
      <c r="LH1034" s="68"/>
      <c r="LI1034" s="68"/>
      <c r="LJ1034" s="68"/>
      <c r="LK1034" s="68"/>
      <c r="LL1034" s="68"/>
      <c r="LM1034" s="68"/>
      <c r="LN1034" s="68"/>
      <c r="LO1034" s="68"/>
      <c r="LP1034" s="68"/>
      <c r="LQ1034" s="68"/>
      <c r="LR1034" s="38"/>
      <c r="LS1034" s="38"/>
      <c r="LT1034" s="38"/>
      <c r="LU1034" s="9"/>
      <c r="LV1034" s="9"/>
      <c r="LW1034" s="9"/>
      <c r="LX1034" s="38"/>
      <c r="LY1034" s="38"/>
      <c r="LZ1034" s="38"/>
      <c r="MA1034" s="38"/>
      <c r="MB1034" s="68"/>
      <c r="MC1034" s="68"/>
      <c r="MD1034" s="68"/>
      <c r="ME1034" s="68"/>
      <c r="MF1034" s="68"/>
      <c r="MG1034" s="68"/>
      <c r="MH1034" s="68"/>
      <c r="MI1034" s="68"/>
      <c r="MJ1034" s="68"/>
      <c r="MK1034" s="68"/>
      <c r="ML1034" s="68"/>
      <c r="MM1034" s="68"/>
      <c r="MN1034" s="38"/>
      <c r="MO1034" s="38"/>
      <c r="MP1034" s="38"/>
      <c r="MQ1034" s="38"/>
      <c r="MR1034" s="38"/>
      <c r="MS1034" s="9"/>
      <c r="MT1034" s="9"/>
      <c r="MU1034" s="38"/>
      <c r="MV1034" s="38"/>
      <c r="MW1034" s="38"/>
      <c r="MX1034" s="38"/>
      <c r="MY1034" s="38"/>
      <c r="MZ1034" s="68"/>
      <c r="NA1034" s="68"/>
      <c r="NB1034" s="68"/>
      <c r="NC1034" s="68"/>
      <c r="ND1034" s="68"/>
      <c r="NE1034" s="68"/>
      <c r="NF1034" s="68"/>
      <c r="NG1034" s="68"/>
      <c r="NH1034" s="68"/>
      <c r="NI1034" s="68"/>
      <c r="NJ1034" s="68"/>
      <c r="NK1034" s="68"/>
      <c r="NL1034" s="68"/>
      <c r="NM1034" s="38"/>
      <c r="NN1034" s="38"/>
      <c r="NO1034" s="38"/>
      <c r="NP1034" s="9"/>
      <c r="NQ1034" s="9"/>
      <c r="NR1034" s="9"/>
      <c r="NS1034" s="38"/>
      <c r="NT1034" s="38"/>
      <c r="NU1034" s="38"/>
      <c r="NV1034" s="38"/>
      <c r="NW1034" s="38"/>
      <c r="NX1034" s="38"/>
      <c r="NY1034" s="68"/>
      <c r="NZ1034" s="68"/>
      <c r="OA1034" s="68"/>
      <c r="OB1034" s="68"/>
      <c r="OC1034" s="68"/>
      <c r="OD1034" s="68"/>
      <c r="OE1034" s="68"/>
      <c r="OF1034" s="68"/>
      <c r="OG1034" s="68"/>
      <c r="OH1034" s="68"/>
      <c r="OI1034" s="68"/>
      <c r="OJ1034" s="68"/>
      <c r="OK1034" s="68"/>
      <c r="OL1034" s="38"/>
      <c r="OM1034" s="38"/>
      <c r="ON1034" s="38"/>
      <c r="OO1034" s="9"/>
      <c r="OP1034" s="9"/>
      <c r="OQ1034" s="9"/>
      <c r="OR1034" s="38"/>
      <c r="OS1034" s="38"/>
      <c r="OT1034" s="38"/>
      <c r="OU1034" s="38"/>
      <c r="OV1034" s="68"/>
      <c r="OW1034" s="68"/>
      <c r="OX1034" s="68"/>
      <c r="OY1034" s="68"/>
      <c r="OZ1034" s="68"/>
      <c r="PA1034" s="68"/>
      <c r="PB1034" s="68"/>
      <c r="PC1034" s="68"/>
      <c r="PD1034" s="68"/>
      <c r="PE1034" s="68"/>
      <c r="PF1034" s="68"/>
      <c r="PG1034" s="68"/>
      <c r="PH1034" s="38"/>
      <c r="PI1034" s="38"/>
      <c r="PJ1034" s="38"/>
      <c r="PK1034" s="38"/>
      <c r="PL1034" s="9"/>
      <c r="PM1034" s="9"/>
      <c r="PN1034" s="9"/>
      <c r="PT1034" s="68"/>
      <c r="PU1034" s="68"/>
      <c r="PV1034" s="68"/>
      <c r="PW1034" s="68"/>
      <c r="PX1034" s="68"/>
      <c r="PY1034" s="68"/>
      <c r="PZ1034" s="68"/>
      <c r="QA1034" s="68"/>
      <c r="QB1034" s="68"/>
      <c r="QC1034" s="68"/>
      <c r="QD1034" s="68"/>
      <c r="QE1034" s="68"/>
      <c r="QF1034" s="68"/>
      <c r="QT1034" s="68"/>
      <c r="QU1034" s="68"/>
      <c r="QV1034" s="68"/>
      <c r="QW1034" s="68"/>
      <c r="QX1034" s="68"/>
      <c r="QY1034" s="68"/>
      <c r="QZ1034" s="68"/>
      <c r="RA1034" s="68"/>
      <c r="RB1034" s="68"/>
      <c r="RC1034" s="68"/>
      <c r="RD1034" s="68"/>
      <c r="RE1034" s="68"/>
      <c r="RF1034" s="68"/>
      <c r="RG1034" s="68"/>
      <c r="RH1034" s="68"/>
      <c r="RT1034" s="68"/>
      <c r="RU1034" s="68"/>
      <c r="RV1034" s="68"/>
      <c r="RW1034" s="68"/>
      <c r="RX1034" s="68"/>
      <c r="RY1034" s="68"/>
      <c r="RZ1034" s="68"/>
      <c r="SA1034" s="68"/>
      <c r="SB1034" s="68"/>
      <c r="SC1034" s="68"/>
      <c r="SD1034" s="68"/>
      <c r="SE1034" s="68"/>
      <c r="SP1034" s="68"/>
      <c r="SQ1034" s="68"/>
      <c r="SR1034" s="68"/>
      <c r="SS1034" s="68"/>
      <c r="ST1034" s="68"/>
      <c r="SU1034" s="68"/>
      <c r="SV1034" s="68"/>
      <c r="SW1034" s="68"/>
      <c r="SX1034" s="68"/>
      <c r="SY1034" s="68"/>
      <c r="SZ1034" s="68"/>
      <c r="TA1034" s="68"/>
      <c r="TN1034" s="68"/>
      <c r="TO1034" s="68"/>
      <c r="TP1034" s="68"/>
      <c r="TQ1034" s="68"/>
      <c r="TR1034" s="68"/>
      <c r="TS1034" s="68"/>
      <c r="TT1034" s="68"/>
      <c r="TU1034" s="68"/>
      <c r="TV1034" s="68"/>
      <c r="TW1034" s="68"/>
      <c r="TX1034" s="68"/>
      <c r="TY1034" s="68"/>
      <c r="TZ1034" s="68"/>
      <c r="UA1034" s="68"/>
      <c r="UK1034" s="68"/>
      <c r="UL1034" s="68"/>
      <c r="UM1034" s="68"/>
      <c r="UN1034" s="68"/>
      <c r="UO1034" s="68"/>
      <c r="UP1034" s="68"/>
      <c r="UQ1034" s="68"/>
      <c r="UR1034" s="68"/>
      <c r="US1034" s="68"/>
      <c r="UT1034" s="68"/>
      <c r="UU1034" s="68"/>
      <c r="UV1034" s="68"/>
      <c r="VF1034"/>
      <c r="VG1034"/>
      <c r="VH1034"/>
      <c r="VI1034"/>
      <c r="VJ1034"/>
      <c r="VO1034" s="109"/>
      <c r="VT1034" s="108"/>
      <c r="WX1034" s="108"/>
      <c r="WZ1034" s="108"/>
      <c r="XA1034" s="108"/>
      <c r="XB1034" s="108"/>
      <c r="XC1034" s="108"/>
      <c r="XD1034" s="108"/>
      <c r="XE1034" s="108"/>
      <c r="XF1034" s="108"/>
      <c r="XG1034" s="108"/>
      <c r="XH1034" s="108"/>
      <c r="XI1034" s="108"/>
      <c r="XJ1034" s="108"/>
      <c r="XK1034"/>
      <c r="XV1034"/>
      <c r="YI1034" s="3" t="s">
        <v>1500</v>
      </c>
      <c r="YJ1034" s="3" t="s">
        <v>1519</v>
      </c>
    </row>
    <row r="1035" spans="1:686" s="15" customFormat="1" ht="33" hidden="1" customHeight="1" x14ac:dyDescent="0.2">
      <c r="A1035" s="3"/>
      <c r="B1035" s="3"/>
      <c r="C1035" s="3"/>
      <c r="D1035" s="3"/>
      <c r="E1035" s="3"/>
      <c r="F1035" s="4" t="s">
        <v>3894</v>
      </c>
      <c r="G1035" s="80"/>
      <c r="H1035" s="80"/>
      <c r="I1035" s="80"/>
      <c r="J1035" s="80"/>
      <c r="K1035" s="6">
        <v>131</v>
      </c>
      <c r="L1035" s="6"/>
      <c r="M1035" s="3" t="s">
        <v>2208</v>
      </c>
      <c r="N1035" s="3"/>
      <c r="O1035" s="3"/>
      <c r="P1035" s="3">
        <v>2</v>
      </c>
      <c r="Q1035" s="15" t="s">
        <v>2365</v>
      </c>
      <c r="R1035" s="3"/>
      <c r="S1035" s="15" t="s">
        <v>236</v>
      </c>
      <c r="T1035" s="3" t="s">
        <v>1272</v>
      </c>
      <c r="V1035" s="17" t="s">
        <v>875</v>
      </c>
      <c r="W1035" s="17" t="s">
        <v>2108</v>
      </c>
      <c r="X1035" s="16"/>
      <c r="Y1035" s="17" t="s">
        <v>2168</v>
      </c>
      <c r="Z1035" s="15" t="s">
        <v>2168</v>
      </c>
      <c r="AA1035" s="17"/>
      <c r="AB1035" s="16" t="s">
        <v>1837</v>
      </c>
      <c r="AC1035" s="15" t="s">
        <v>145</v>
      </c>
      <c r="AD1035" s="44" t="s">
        <v>3684</v>
      </c>
      <c r="AE1035" s="44" t="s">
        <v>3683</v>
      </c>
      <c r="AF1035" s="44" t="s">
        <v>984</v>
      </c>
      <c r="AG1035" s="3"/>
      <c r="AH1035" s="9"/>
      <c r="AI1035" s="15" t="s">
        <v>3685</v>
      </c>
      <c r="AJ1035" s="17"/>
      <c r="AK1035" s="9"/>
      <c r="AL1035" s="17"/>
      <c r="AM1035" s="6"/>
      <c r="AN1035" s="3"/>
      <c r="AO1035" s="17"/>
      <c r="AP1035" s="17"/>
      <c r="AQ1035" s="17"/>
      <c r="AR1035" s="268" t="s">
        <v>2762</v>
      </c>
      <c r="AS1035" s="28"/>
      <c r="AT1035" s="268">
        <v>51</v>
      </c>
      <c r="AU1035" s="268" t="s">
        <v>2923</v>
      </c>
      <c r="AV1035" s="268" t="s">
        <v>2923</v>
      </c>
      <c r="AW1035" s="268">
        <v>12.43</v>
      </c>
      <c r="AX1035" s="268">
        <v>0.61</v>
      </c>
      <c r="AY1035" s="269" t="s">
        <v>2922</v>
      </c>
      <c r="AZ1035" s="268" t="s">
        <v>542</v>
      </c>
      <c r="BA1035" s="268" t="s">
        <v>542</v>
      </c>
      <c r="BB1035" s="268" t="s">
        <v>542</v>
      </c>
      <c r="BC1035" s="28" t="s">
        <v>542</v>
      </c>
      <c r="BD1035" s="268"/>
      <c r="BE1035" s="268"/>
      <c r="BF1035" s="268"/>
      <c r="BG1035" s="268"/>
      <c r="BH1035" s="268"/>
      <c r="BI1035" s="268"/>
      <c r="BJ1035" s="268"/>
      <c r="BK1035" s="268"/>
      <c r="BL1035" s="268"/>
      <c r="BM1035" s="268"/>
      <c r="BN1035" s="268"/>
      <c r="BO1035" s="268"/>
      <c r="BP1035" s="268"/>
      <c r="BQ1035" s="268"/>
      <c r="BR1035" s="227" t="s">
        <v>1396</v>
      </c>
      <c r="BS1035" s="227" t="str">
        <f t="shared" si="36"/>
        <v xml:space="preserve">                </v>
      </c>
      <c r="BT1035" s="268"/>
      <c r="BU1035" s="268"/>
      <c r="BV1035" s="268"/>
      <c r="BW1035" s="268"/>
      <c r="BX1035" s="268"/>
      <c r="BY1035" s="268"/>
      <c r="BZ1035" s="268"/>
      <c r="CA1035" s="268"/>
      <c r="CB1035" s="268"/>
      <c r="CC1035" s="268"/>
      <c r="CD1035" s="268"/>
      <c r="CE1035" s="268"/>
      <c r="CF1035" s="268"/>
      <c r="CG1035" s="118"/>
      <c r="CH1035" s="118"/>
      <c r="CI1035" s="118"/>
      <c r="CJ1035" s="118"/>
      <c r="CK1035" s="268"/>
      <c r="CL1035" s="268"/>
      <c r="CM1035" s="268"/>
      <c r="CX1035" s="65"/>
      <c r="CY1035" s="65"/>
      <c r="CZ1035" s="65"/>
      <c r="DA1035" s="65"/>
      <c r="DB1035" s="65"/>
      <c r="DC1035" s="65"/>
      <c r="DD1035" s="3"/>
      <c r="DG1035" s="54"/>
      <c r="DH1035" s="54"/>
      <c r="DI1035" s="54"/>
      <c r="DJ1035" s="54"/>
      <c r="DK1035" s="54"/>
      <c r="DL1035" s="54"/>
      <c r="DM1035" s="65"/>
      <c r="DN1035" s="65"/>
      <c r="DO1035" s="65"/>
      <c r="DP1035" s="65"/>
      <c r="DQ1035" s="65"/>
      <c r="DR1035" s="65"/>
      <c r="DS1035" s="65"/>
      <c r="DT1035" s="65"/>
      <c r="DU1035" s="65"/>
      <c r="DV1035" s="65"/>
      <c r="DW1035" s="65"/>
      <c r="DX1035" s="65"/>
      <c r="DY1035" s="65"/>
      <c r="DZ1035" s="65"/>
      <c r="EA1035" s="54"/>
      <c r="EB1035" s="54"/>
      <c r="EC1035" s="54"/>
      <c r="ED1035" s="54"/>
      <c r="EE1035" s="54"/>
      <c r="EG1035" s="54"/>
      <c r="EH1035" s="54"/>
      <c r="EI1035" s="54"/>
      <c r="EJ1035" s="3"/>
      <c r="EM1035" s="54"/>
      <c r="EN1035" s="54"/>
      <c r="EO1035" s="54"/>
      <c r="EP1035" s="54"/>
      <c r="EQ1035" s="54"/>
      <c r="ER1035" s="54"/>
      <c r="ES1035" s="65"/>
      <c r="ET1035" s="65"/>
      <c r="EU1035" s="65"/>
      <c r="EV1035" s="65"/>
      <c r="EW1035" s="65"/>
      <c r="EX1035" s="65"/>
      <c r="EY1035" s="65"/>
      <c r="EZ1035" s="65"/>
      <c r="FA1035" s="65"/>
      <c r="FB1035" s="65"/>
      <c r="FC1035" s="65"/>
      <c r="FD1035" s="65"/>
      <c r="FE1035" s="65"/>
      <c r="FF1035" s="65"/>
      <c r="FG1035" s="54"/>
      <c r="FH1035" s="54"/>
      <c r="FI1035" s="54"/>
      <c r="FJ1035" s="54"/>
      <c r="FL1035" s="54"/>
      <c r="FM1035" s="54"/>
      <c r="FN1035" s="54"/>
      <c r="FO1035" s="3"/>
      <c r="FP1035" s="3"/>
      <c r="FS1035" s="54"/>
      <c r="FT1035" s="54"/>
      <c r="FU1035" s="54"/>
      <c r="FV1035" s="54"/>
      <c r="FW1035" s="54"/>
      <c r="FX1035" s="54"/>
      <c r="FY1035" s="65"/>
      <c r="FZ1035" s="65"/>
      <c r="GA1035" s="65"/>
      <c r="GB1035" s="65"/>
      <c r="GC1035" s="65"/>
      <c r="GD1035" s="65"/>
      <c r="GE1035" s="65"/>
      <c r="GF1035" s="65"/>
      <c r="GG1035" s="65"/>
      <c r="GH1035" s="65"/>
      <c r="GI1035" s="65"/>
      <c r="GJ1035" s="65"/>
      <c r="GK1035" s="65"/>
      <c r="GL1035" s="65"/>
      <c r="GM1035" s="54"/>
      <c r="GN1035" s="54"/>
      <c r="GO1035" s="54"/>
      <c r="GP1035" s="2"/>
      <c r="GR1035" s="54"/>
      <c r="GS1035" s="54"/>
      <c r="GT1035" s="54"/>
      <c r="GU1035" s="54"/>
      <c r="GV1035" s="54"/>
      <c r="GW1035" s="54"/>
      <c r="GX1035" s="54"/>
      <c r="GY1035" s="54"/>
      <c r="GZ1035" s="54"/>
      <c r="HA1035" s="54"/>
      <c r="HB1035" s="54"/>
      <c r="HC1035" s="54"/>
      <c r="HD1035" s="54"/>
      <c r="HE1035" s="54"/>
      <c r="HF1035" s="54"/>
      <c r="HG1035" s="54"/>
      <c r="HH1035" s="54"/>
      <c r="HI1035" s="54"/>
      <c r="HJ1035" s="54"/>
      <c r="HK1035" s="54"/>
      <c r="HL1035" s="54"/>
      <c r="HM1035" s="54"/>
      <c r="HN1035" s="54"/>
      <c r="HO1035" s="15" t="s">
        <v>542</v>
      </c>
      <c r="HP1035" s="54"/>
      <c r="HQ1035" s="54"/>
      <c r="HR1035" s="54"/>
      <c r="HS1035" s="54"/>
      <c r="HT1035" s="54"/>
      <c r="HU1035" s="54"/>
      <c r="HV1035" s="54"/>
      <c r="HW1035" s="54"/>
      <c r="HX1035" s="54"/>
      <c r="HY1035" s="54"/>
      <c r="HZ1035" s="3"/>
      <c r="IC1035" s="54"/>
      <c r="ID1035" s="54"/>
      <c r="IE1035" s="54"/>
      <c r="IF1035" s="54"/>
      <c r="IG1035" s="54"/>
      <c r="IH1035" s="54"/>
      <c r="II1035" s="65"/>
      <c r="IJ1035" s="65"/>
      <c r="IK1035" s="65"/>
      <c r="IL1035" s="65"/>
      <c r="IM1035" s="65"/>
      <c r="IN1035" s="65"/>
      <c r="IO1035" s="65"/>
      <c r="IP1035" s="65"/>
      <c r="IQ1035" s="65"/>
      <c r="IR1035" s="65"/>
      <c r="IS1035" s="65"/>
      <c r="IT1035" s="65"/>
      <c r="IU1035" s="65"/>
      <c r="IV1035" s="65"/>
      <c r="IW1035" s="54"/>
      <c r="IX1035" s="54"/>
      <c r="IY1035" s="54"/>
      <c r="IZ1035" s="3"/>
      <c r="JC1035" s="54"/>
      <c r="JD1035" s="54"/>
      <c r="JE1035" s="54"/>
      <c r="JF1035" s="54"/>
      <c r="JG1035" s="54"/>
      <c r="JH1035" s="54"/>
      <c r="JI1035" s="65"/>
      <c r="JJ1035" s="65"/>
      <c r="JK1035" s="65"/>
      <c r="JL1035" s="65"/>
      <c r="JM1035" s="65"/>
      <c r="JN1035" s="65"/>
      <c r="JO1035" s="65"/>
      <c r="JP1035" s="65"/>
      <c r="JQ1035" s="65"/>
      <c r="JR1035" s="65"/>
      <c r="JS1035" s="65"/>
      <c r="JT1035" s="65"/>
      <c r="JU1035" s="65"/>
      <c r="JV1035" s="65"/>
      <c r="JW1035" s="54"/>
      <c r="JX1035" s="54"/>
      <c r="JY1035" s="54"/>
      <c r="JZ1035" s="3"/>
      <c r="KG1035" s="65"/>
      <c r="KH1035" s="65"/>
      <c r="KI1035" s="65"/>
      <c r="KJ1035" s="65"/>
      <c r="KK1035" s="65"/>
      <c r="KL1035" s="65"/>
      <c r="KM1035" s="65"/>
      <c r="KN1035" s="65"/>
      <c r="KO1035" s="65"/>
      <c r="KP1035" s="65"/>
      <c r="KQ1035" s="65"/>
      <c r="KR1035" s="65"/>
      <c r="KW1035" s="3"/>
      <c r="KZ1035" s="54"/>
      <c r="LA1035" s="54"/>
      <c r="LB1035" s="54"/>
      <c r="LC1035" s="54"/>
      <c r="LD1035" s="54"/>
      <c r="LE1035" s="65"/>
      <c r="LF1035" s="65"/>
      <c r="LG1035" s="65"/>
      <c r="LH1035" s="65"/>
      <c r="LI1035" s="65"/>
      <c r="LJ1035" s="65"/>
      <c r="LK1035" s="65"/>
      <c r="LL1035" s="65"/>
      <c r="LM1035" s="65"/>
      <c r="LN1035" s="65"/>
      <c r="LO1035" s="65"/>
      <c r="LP1035" s="65"/>
      <c r="LQ1035" s="65"/>
      <c r="LR1035" s="54"/>
      <c r="LS1035" s="54"/>
      <c r="LT1035" s="54"/>
      <c r="LU1035" s="3"/>
      <c r="LX1035" s="54"/>
      <c r="LY1035" s="54"/>
      <c r="LZ1035" s="54"/>
      <c r="MA1035" s="54"/>
      <c r="MB1035" s="65"/>
      <c r="MC1035" s="65"/>
      <c r="MD1035" s="65"/>
      <c r="ME1035" s="65"/>
      <c r="MF1035" s="65"/>
      <c r="MG1035" s="65"/>
      <c r="MH1035" s="65"/>
      <c r="MI1035" s="65"/>
      <c r="MJ1035" s="65"/>
      <c r="MK1035" s="65"/>
      <c r="ML1035" s="65"/>
      <c r="MM1035" s="65"/>
      <c r="MN1035" s="54"/>
      <c r="MO1035" s="54"/>
      <c r="MP1035" s="54"/>
      <c r="MQ1035" s="54"/>
      <c r="MR1035" s="54"/>
      <c r="MS1035" s="3"/>
      <c r="MU1035" s="54"/>
      <c r="MV1035" s="54"/>
      <c r="MW1035" s="54"/>
      <c r="MX1035" s="54"/>
      <c r="MY1035" s="54"/>
      <c r="MZ1035" s="65"/>
      <c r="NA1035" s="65"/>
      <c r="NB1035" s="65"/>
      <c r="NC1035" s="65"/>
      <c r="ND1035" s="65"/>
      <c r="NE1035" s="65"/>
      <c r="NF1035" s="65"/>
      <c r="NG1035" s="65"/>
      <c r="NH1035" s="65"/>
      <c r="NI1035" s="65"/>
      <c r="NJ1035" s="65"/>
      <c r="NK1035" s="65"/>
      <c r="NL1035" s="65"/>
      <c r="NM1035" s="54"/>
      <c r="NN1035" s="54"/>
      <c r="NO1035" s="54"/>
      <c r="NP1035" s="3"/>
      <c r="NS1035" s="54"/>
      <c r="NT1035" s="54"/>
      <c r="NU1035" s="54"/>
      <c r="NV1035" s="54"/>
      <c r="NW1035" s="54"/>
      <c r="NX1035" s="54"/>
      <c r="NY1035" s="65"/>
      <c r="NZ1035" s="65"/>
      <c r="OA1035" s="65"/>
      <c r="OB1035" s="65"/>
      <c r="OC1035" s="65"/>
      <c r="OD1035" s="65"/>
      <c r="OE1035" s="65"/>
      <c r="OF1035" s="65"/>
      <c r="OG1035" s="65"/>
      <c r="OH1035" s="65"/>
      <c r="OI1035" s="65"/>
      <c r="OJ1035" s="65"/>
      <c r="OK1035" s="65"/>
      <c r="OL1035" s="54"/>
      <c r="OM1035" s="54"/>
      <c r="ON1035" s="54"/>
      <c r="OO1035" s="3"/>
      <c r="OR1035" s="54"/>
      <c r="OS1035" s="54"/>
      <c r="OT1035" s="54"/>
      <c r="OU1035" s="54"/>
      <c r="OV1035" s="65"/>
      <c r="OW1035" s="65"/>
      <c r="OX1035" s="65"/>
      <c r="OY1035" s="65"/>
      <c r="OZ1035" s="65"/>
      <c r="PA1035" s="65"/>
      <c r="PB1035" s="65"/>
      <c r="PC1035" s="65"/>
      <c r="PD1035" s="65"/>
      <c r="PE1035" s="65"/>
      <c r="PF1035" s="65"/>
      <c r="PG1035" s="65"/>
      <c r="PH1035" s="54"/>
      <c r="PI1035" s="54"/>
      <c r="PJ1035" s="54"/>
      <c r="PK1035" s="54"/>
      <c r="PL1035" s="3"/>
      <c r="PO1035" s="54"/>
      <c r="PP1035" s="54"/>
      <c r="PQ1035" s="54"/>
      <c r="PR1035" s="54"/>
      <c r="PS1035" s="54"/>
      <c r="PT1035" s="65"/>
      <c r="PU1035" s="65"/>
      <c r="PV1035" s="65"/>
      <c r="PW1035" s="65"/>
      <c r="PX1035" s="65"/>
      <c r="PY1035" s="65"/>
      <c r="PZ1035" s="65"/>
      <c r="QA1035" s="65"/>
      <c r="QB1035" s="65"/>
      <c r="QC1035" s="65"/>
      <c r="QD1035" s="65"/>
      <c r="QE1035" s="65"/>
      <c r="QF1035" s="65"/>
      <c r="QG1035" s="54"/>
      <c r="QH1035" s="54"/>
      <c r="QI1035" s="54"/>
      <c r="QJ1035" s="54"/>
      <c r="QK1035" s="3"/>
      <c r="QN1035" s="54"/>
      <c r="QO1035" s="54"/>
      <c r="QP1035" s="54"/>
      <c r="QQ1035" s="54"/>
      <c r="QR1035" s="54"/>
      <c r="QS1035" s="54"/>
      <c r="QT1035" s="65"/>
      <c r="QU1035" s="65"/>
      <c r="QV1035" s="65"/>
      <c r="QW1035" s="65"/>
      <c r="QX1035" s="65"/>
      <c r="QY1035" s="65"/>
      <c r="QZ1035" s="65"/>
      <c r="RA1035" s="65"/>
      <c r="RB1035" s="65"/>
      <c r="RC1035" s="65"/>
      <c r="RD1035" s="65"/>
      <c r="RE1035" s="65"/>
      <c r="RF1035" s="65"/>
      <c r="RG1035" s="65"/>
      <c r="RH1035" s="65"/>
      <c r="RI1035" s="54"/>
      <c r="RJ1035" s="54"/>
      <c r="RK1035" s="54"/>
      <c r="RL1035" s="54"/>
      <c r="RM1035" s="3"/>
      <c r="RP1035" s="54"/>
      <c r="RQ1035" s="54"/>
      <c r="RR1035" s="54"/>
      <c r="RS1035" s="54"/>
      <c r="RT1035" s="65"/>
      <c r="RU1035" s="65"/>
      <c r="RV1035" s="65"/>
      <c r="RW1035" s="65"/>
      <c r="RX1035" s="65"/>
      <c r="RY1035" s="65"/>
      <c r="RZ1035" s="65"/>
      <c r="SA1035" s="65"/>
      <c r="SB1035" s="65"/>
      <c r="SC1035" s="65"/>
      <c r="SD1035" s="65"/>
      <c r="SE1035" s="65"/>
      <c r="SF1035" s="54"/>
      <c r="SG1035" s="54"/>
      <c r="SH1035" s="54"/>
      <c r="SI1035" s="3"/>
      <c r="SL1035" s="54"/>
      <c r="SM1035" s="54"/>
      <c r="SN1035" s="54"/>
      <c r="SO1035" s="54"/>
      <c r="SP1035" s="65"/>
      <c r="SQ1035" s="65"/>
      <c r="SR1035" s="65"/>
      <c r="SS1035" s="65"/>
      <c r="ST1035" s="65"/>
      <c r="SU1035" s="65"/>
      <c r="SV1035" s="65"/>
      <c r="SW1035" s="65"/>
      <c r="SX1035" s="65"/>
      <c r="SY1035" s="65"/>
      <c r="SZ1035" s="65"/>
      <c r="TA1035" s="65"/>
      <c r="TB1035" s="54"/>
      <c r="TC1035" s="54"/>
      <c r="TD1035" s="54"/>
      <c r="TE1035" s="3"/>
      <c r="TH1035" s="54"/>
      <c r="TI1035" s="54"/>
      <c r="TJ1035" s="54"/>
      <c r="TK1035" s="54"/>
      <c r="TL1035" s="54"/>
      <c r="TM1035" s="54"/>
      <c r="TN1035" s="65"/>
      <c r="TO1035" s="65"/>
      <c r="TP1035" s="65"/>
      <c r="TQ1035" s="65"/>
      <c r="TR1035" s="65"/>
      <c r="TS1035" s="65"/>
      <c r="TT1035" s="65"/>
      <c r="TU1035" s="65"/>
      <c r="TV1035" s="65"/>
      <c r="TW1035" s="65"/>
      <c r="TX1035" s="65"/>
      <c r="TY1035" s="65"/>
      <c r="TZ1035" s="65"/>
      <c r="UA1035" s="65"/>
      <c r="UB1035" s="54"/>
      <c r="UC1035" s="54"/>
      <c r="UD1035" s="54"/>
      <c r="UE1035" s="3"/>
      <c r="UG1035" s="54"/>
      <c r="UH1035" s="54"/>
      <c r="UI1035" s="54"/>
      <c r="UJ1035" s="54"/>
      <c r="UK1035" s="65"/>
      <c r="UL1035" s="65"/>
      <c r="UM1035" s="65"/>
      <c r="UN1035" s="65"/>
      <c r="UO1035" s="65"/>
      <c r="UP1035" s="65"/>
      <c r="UQ1035" s="65"/>
      <c r="UR1035" s="65"/>
      <c r="US1035" s="65"/>
      <c r="UT1035" s="65"/>
      <c r="UU1035" s="65"/>
      <c r="UV1035" s="65"/>
      <c r="UW1035" s="54"/>
      <c r="UX1035" s="54"/>
      <c r="UY1035" s="54"/>
      <c r="VJ1035" s="61"/>
      <c r="VO1035" s="109"/>
      <c r="VQ1035" s="3" t="s">
        <v>2208</v>
      </c>
      <c r="VR1035" s="3" t="s">
        <v>2208</v>
      </c>
      <c r="VS1035" s="3"/>
      <c r="VT1035" s="108"/>
      <c r="VU1035"/>
      <c r="VV1035" s="2"/>
      <c r="VW1035" s="2"/>
      <c r="VX1035" s="3"/>
      <c r="VY1035" s="3"/>
      <c r="VZ1035" s="3"/>
      <c r="WA1035" s="3"/>
      <c r="WC1035" s="3"/>
      <c r="WD1035" s="3"/>
      <c r="WE1035" s="3"/>
      <c r="WF1035" s="3"/>
      <c r="WG1035" s="2"/>
      <c r="WH1035" s="2"/>
      <c r="WI1035" s="2"/>
      <c r="WJ1035" s="2"/>
      <c r="WK1035" s="2"/>
      <c r="WL1035" s="2"/>
      <c r="WM1035" s="2"/>
      <c r="WN1035" s="2"/>
      <c r="WO1035" s="2"/>
      <c r="WQ1035" s="3"/>
      <c r="WR1035" s="3"/>
      <c r="WS1035" s="3"/>
      <c r="WT1035" s="3"/>
      <c r="WU1035" s="3"/>
      <c r="WV1035" s="2"/>
      <c r="WW1035" s="3"/>
      <c r="WX1035" s="108"/>
      <c r="WZ1035" s="108"/>
      <c r="XA1035" s="110"/>
      <c r="XB1035" s="110"/>
      <c r="XC1035" s="110"/>
      <c r="XD1035" s="108"/>
      <c r="XE1035" s="111"/>
      <c r="XF1035" s="111"/>
      <c r="XG1035" s="108"/>
      <c r="XH1035" s="108"/>
      <c r="XI1035" s="108"/>
      <c r="XJ1035" s="108"/>
      <c r="XK1035" s="3"/>
      <c r="XL1035" s="3" t="s">
        <v>1223</v>
      </c>
      <c r="XM1035" s="6"/>
      <c r="XN1035" s="6"/>
      <c r="XO1035" s="6"/>
      <c r="XP1035" s="6"/>
      <c r="XQ1035" s="6"/>
      <c r="XS1035" s="6"/>
      <c r="XT1035" s="6"/>
      <c r="XU1035" s="44" t="s">
        <v>984</v>
      </c>
      <c r="XV1035" s="17"/>
      <c r="XW1035" s="6"/>
      <c r="XX1035" s="3"/>
      <c r="XY1035" s="3" t="s">
        <v>1223</v>
      </c>
      <c r="XZ1035" s="6"/>
      <c r="YA1035" s="6"/>
      <c r="YB1035" s="3" t="s">
        <v>1223</v>
      </c>
      <c r="YC1035" s="3"/>
      <c r="YD1035" s="3"/>
      <c r="YH1035" s="6"/>
      <c r="YI1035" s="3" t="s">
        <v>787</v>
      </c>
      <c r="YJ1035" s="3" t="s">
        <v>1199</v>
      </c>
      <c r="YK1035" s="3"/>
      <c r="YL1035" s="3" t="s">
        <v>1274</v>
      </c>
      <c r="YM1035" s="3" t="s">
        <v>908</v>
      </c>
      <c r="YN1035" s="3"/>
      <c r="YO1035" s="3" t="s">
        <v>537</v>
      </c>
      <c r="YP1035" s="3"/>
      <c r="YQ1035" s="3"/>
      <c r="YR1035" s="3"/>
      <c r="YS1035" s="3"/>
      <c r="YT1035" s="3"/>
      <c r="YU1035" s="3"/>
      <c r="YV1035" s="3" t="s">
        <v>777</v>
      </c>
      <c r="YW1035" s="6"/>
      <c r="YX1035" s="17" t="s">
        <v>2521</v>
      </c>
      <c r="YY1035" s="9" t="s">
        <v>2108</v>
      </c>
      <c r="YZ1035" s="9"/>
      <c r="ZA1035" s="6" t="s">
        <v>1837</v>
      </c>
      <c r="ZB1035" s="3"/>
      <c r="ZC1035" s="3" t="s">
        <v>145</v>
      </c>
      <c r="ZD1035" s="24"/>
      <c r="ZF1035" s="26"/>
      <c r="ZH1035" s="13" t="s">
        <v>1397</v>
      </c>
      <c r="ZI1035" s="3" t="s">
        <v>1398</v>
      </c>
      <c r="ZJ1035" s="3" t="s">
        <v>1399</v>
      </c>
    </row>
    <row r="1036" spans="1:686" s="15" customFormat="1" ht="33" hidden="1" customHeight="1" x14ac:dyDescent="0.2">
      <c r="A1036" s="3"/>
      <c r="B1036" s="3"/>
      <c r="C1036" s="3"/>
      <c r="D1036" s="3"/>
      <c r="E1036" s="3"/>
      <c r="F1036" s="4"/>
      <c r="G1036" s="80"/>
      <c r="H1036" s="80"/>
      <c r="I1036" s="80"/>
      <c r="J1036" s="80"/>
      <c r="K1036" s="6">
        <v>131</v>
      </c>
      <c r="L1036" s="6"/>
      <c r="M1036" s="3"/>
      <c r="N1036" s="3"/>
      <c r="O1036" s="3"/>
      <c r="P1036" s="3"/>
      <c r="R1036" s="3"/>
      <c r="T1036" s="3" t="s">
        <v>1273</v>
      </c>
      <c r="V1036" s="17"/>
      <c r="W1036" s="17"/>
      <c r="Y1036" s="17"/>
      <c r="Z1036" s="17"/>
      <c r="AA1036" s="17"/>
      <c r="AB1036" s="16"/>
      <c r="AD1036" s="17"/>
      <c r="AE1036" s="15" t="s">
        <v>1273</v>
      </c>
      <c r="AF1036" s="17"/>
      <c r="AG1036" s="3"/>
      <c r="AH1036" s="9"/>
      <c r="AI1036" s="17" t="s">
        <v>3686</v>
      </c>
      <c r="AJ1036" s="17"/>
      <c r="AK1036" s="9"/>
      <c r="AL1036" s="17"/>
      <c r="AM1036" s="6"/>
      <c r="AN1036" s="3"/>
      <c r="AO1036" s="17"/>
      <c r="AP1036" s="17"/>
      <c r="AQ1036" s="17"/>
      <c r="AR1036" s="268"/>
      <c r="AS1036" s="28"/>
      <c r="AT1036" s="268"/>
      <c r="AU1036" s="268"/>
      <c r="AV1036" s="268"/>
      <c r="AW1036" s="268"/>
      <c r="AX1036" s="268"/>
      <c r="AY1036" s="269"/>
      <c r="AZ1036" s="268"/>
      <c r="BA1036" s="268"/>
      <c r="BB1036" s="268"/>
      <c r="BC1036" s="28"/>
      <c r="BD1036" s="268"/>
      <c r="BE1036" s="268"/>
      <c r="BF1036" s="268"/>
      <c r="BG1036" s="268"/>
      <c r="BH1036" s="268"/>
      <c r="BI1036" s="268"/>
      <c r="BJ1036" s="268"/>
      <c r="BK1036" s="268"/>
      <c r="BL1036" s="268"/>
      <c r="BM1036" s="268"/>
      <c r="BN1036" s="268"/>
      <c r="BO1036" s="268"/>
      <c r="BP1036" s="268"/>
      <c r="BQ1036" s="268"/>
      <c r="BR1036" s="227"/>
      <c r="BS1036" s="227" t="str">
        <f t="shared" si="36"/>
        <v xml:space="preserve">                </v>
      </c>
      <c r="BT1036" s="268"/>
      <c r="BU1036" s="268"/>
      <c r="BV1036" s="268"/>
      <c r="BW1036" s="268"/>
      <c r="BX1036" s="268"/>
      <c r="BY1036" s="268"/>
      <c r="BZ1036" s="268"/>
      <c r="CA1036" s="268"/>
      <c r="CB1036" s="268"/>
      <c r="CC1036" s="268"/>
      <c r="CD1036" s="268"/>
      <c r="CE1036" s="268"/>
      <c r="CF1036" s="268"/>
      <c r="CG1036" s="118"/>
      <c r="CH1036" s="118"/>
      <c r="CI1036" s="118"/>
      <c r="CJ1036" s="118"/>
      <c r="CK1036" s="268"/>
      <c r="CL1036" s="268"/>
      <c r="CM1036" s="268"/>
      <c r="CX1036" s="65"/>
      <c r="CY1036" s="65"/>
      <c r="CZ1036" s="65"/>
      <c r="DA1036" s="65"/>
      <c r="DB1036" s="65"/>
      <c r="DC1036" s="65"/>
      <c r="DD1036" s="3"/>
      <c r="DG1036" s="54"/>
      <c r="DH1036" s="54"/>
      <c r="DI1036" s="54"/>
      <c r="DJ1036" s="54"/>
      <c r="DK1036" s="54"/>
      <c r="DL1036" s="54"/>
      <c r="DM1036" s="65"/>
      <c r="DN1036" s="65"/>
      <c r="DO1036" s="65"/>
      <c r="DP1036" s="65"/>
      <c r="DQ1036" s="65"/>
      <c r="DR1036" s="65"/>
      <c r="DS1036" s="65"/>
      <c r="DT1036" s="65"/>
      <c r="DU1036" s="65"/>
      <c r="DV1036" s="65"/>
      <c r="DW1036" s="65"/>
      <c r="DX1036" s="65"/>
      <c r="DY1036" s="65"/>
      <c r="DZ1036" s="65"/>
      <c r="EA1036" s="54"/>
      <c r="EB1036" s="54"/>
      <c r="EC1036" s="54"/>
      <c r="ED1036" s="54"/>
      <c r="EE1036" s="54"/>
      <c r="EG1036" s="54"/>
      <c r="EH1036" s="54"/>
      <c r="EI1036" s="54"/>
      <c r="EJ1036" s="3"/>
      <c r="EM1036" s="54"/>
      <c r="EN1036" s="54"/>
      <c r="EO1036" s="54"/>
      <c r="EP1036" s="54"/>
      <c r="EQ1036" s="54"/>
      <c r="ER1036" s="54"/>
      <c r="ES1036" s="65"/>
      <c r="ET1036" s="65"/>
      <c r="EU1036" s="65"/>
      <c r="EV1036" s="65"/>
      <c r="EW1036" s="65"/>
      <c r="EX1036" s="65"/>
      <c r="EY1036" s="65"/>
      <c r="EZ1036" s="65"/>
      <c r="FA1036" s="65"/>
      <c r="FB1036" s="65"/>
      <c r="FC1036" s="65"/>
      <c r="FD1036" s="65"/>
      <c r="FE1036" s="65"/>
      <c r="FF1036" s="65"/>
      <c r="FG1036" s="54"/>
      <c r="FH1036" s="54"/>
      <c r="FI1036" s="54"/>
      <c r="FJ1036" s="54"/>
      <c r="FL1036" s="54"/>
      <c r="FM1036" s="54"/>
      <c r="FN1036" s="54"/>
      <c r="FO1036" s="3"/>
      <c r="FP1036" s="3"/>
      <c r="FS1036" s="54"/>
      <c r="FT1036" s="54"/>
      <c r="FU1036" s="54"/>
      <c r="FV1036" s="54"/>
      <c r="FW1036" s="54"/>
      <c r="FX1036" s="54"/>
      <c r="FY1036" s="65"/>
      <c r="FZ1036" s="65"/>
      <c r="GA1036" s="65"/>
      <c r="GB1036" s="65"/>
      <c r="GC1036" s="65"/>
      <c r="GD1036" s="65"/>
      <c r="GE1036" s="65"/>
      <c r="GF1036" s="65"/>
      <c r="GG1036" s="65"/>
      <c r="GH1036" s="65"/>
      <c r="GI1036" s="65"/>
      <c r="GJ1036" s="65"/>
      <c r="GK1036" s="65"/>
      <c r="GL1036" s="65"/>
      <c r="GM1036" s="54"/>
      <c r="GN1036" s="54"/>
      <c r="GO1036" s="54"/>
      <c r="GP1036" s="2"/>
      <c r="GR1036" s="54"/>
      <c r="GS1036" s="54"/>
      <c r="GT1036" s="54"/>
      <c r="GU1036" s="54"/>
      <c r="GV1036" s="54"/>
      <c r="GW1036" s="54"/>
      <c r="GX1036" s="54"/>
      <c r="GY1036" s="54"/>
      <c r="GZ1036" s="54"/>
      <c r="HA1036" s="54"/>
      <c r="HB1036" s="54"/>
      <c r="HC1036" s="54"/>
      <c r="HD1036" s="54"/>
      <c r="HE1036" s="54"/>
      <c r="HF1036" s="54"/>
      <c r="HG1036" s="54"/>
      <c r="HH1036" s="54"/>
      <c r="HI1036" s="54"/>
      <c r="HJ1036" s="54"/>
      <c r="HK1036" s="54"/>
      <c r="HL1036" s="54"/>
      <c r="HM1036" s="54"/>
      <c r="HN1036" s="54"/>
      <c r="HP1036" s="54"/>
      <c r="HQ1036" s="54"/>
      <c r="HR1036" s="54"/>
      <c r="HS1036" s="54"/>
      <c r="HT1036" s="54"/>
      <c r="HU1036" s="54"/>
      <c r="HV1036" s="54"/>
      <c r="HW1036" s="54"/>
      <c r="HX1036" s="54"/>
      <c r="HY1036" s="54"/>
      <c r="HZ1036" s="3"/>
      <c r="IC1036" s="54"/>
      <c r="ID1036" s="54"/>
      <c r="IE1036" s="54"/>
      <c r="IF1036" s="54"/>
      <c r="IG1036" s="54"/>
      <c r="IH1036" s="54"/>
      <c r="II1036" s="65"/>
      <c r="IJ1036" s="65"/>
      <c r="IK1036" s="65"/>
      <c r="IL1036" s="65"/>
      <c r="IM1036" s="65"/>
      <c r="IN1036" s="65"/>
      <c r="IO1036" s="65"/>
      <c r="IP1036" s="65"/>
      <c r="IQ1036" s="65"/>
      <c r="IR1036" s="65"/>
      <c r="IS1036" s="65"/>
      <c r="IT1036" s="65"/>
      <c r="IU1036" s="65"/>
      <c r="IV1036" s="65"/>
      <c r="IW1036" s="54"/>
      <c r="IX1036" s="54"/>
      <c r="IY1036" s="54"/>
      <c r="IZ1036" s="3"/>
      <c r="JC1036" s="54"/>
      <c r="JD1036" s="54"/>
      <c r="JE1036" s="54"/>
      <c r="JF1036" s="54"/>
      <c r="JG1036" s="54"/>
      <c r="JH1036" s="54"/>
      <c r="JI1036" s="65"/>
      <c r="JJ1036" s="65"/>
      <c r="JK1036" s="65"/>
      <c r="JL1036" s="65"/>
      <c r="JM1036" s="65"/>
      <c r="JN1036" s="65"/>
      <c r="JO1036" s="65"/>
      <c r="JP1036" s="65"/>
      <c r="JQ1036" s="65"/>
      <c r="JR1036" s="65"/>
      <c r="JS1036" s="65"/>
      <c r="JT1036" s="65"/>
      <c r="JU1036" s="65"/>
      <c r="JV1036" s="65"/>
      <c r="JW1036" s="54"/>
      <c r="JX1036" s="54"/>
      <c r="JY1036" s="54"/>
      <c r="JZ1036" s="3"/>
      <c r="KG1036" s="65"/>
      <c r="KH1036" s="65"/>
      <c r="KI1036" s="65"/>
      <c r="KJ1036" s="65"/>
      <c r="KK1036" s="65"/>
      <c r="KL1036" s="65"/>
      <c r="KM1036" s="65"/>
      <c r="KN1036" s="65"/>
      <c r="KO1036" s="65"/>
      <c r="KP1036" s="65"/>
      <c r="KQ1036" s="65"/>
      <c r="KR1036" s="65"/>
      <c r="KW1036" s="3"/>
      <c r="KZ1036" s="54"/>
      <c r="LA1036" s="54"/>
      <c r="LB1036" s="54"/>
      <c r="LC1036" s="54"/>
      <c r="LD1036" s="54"/>
      <c r="LE1036" s="65"/>
      <c r="LF1036" s="65"/>
      <c r="LG1036" s="65"/>
      <c r="LH1036" s="65"/>
      <c r="LI1036" s="65"/>
      <c r="LJ1036" s="65"/>
      <c r="LK1036" s="65"/>
      <c r="LL1036" s="65"/>
      <c r="LM1036" s="65"/>
      <c r="LN1036" s="65"/>
      <c r="LO1036" s="65"/>
      <c r="LP1036" s="65"/>
      <c r="LQ1036" s="65"/>
      <c r="LR1036" s="54"/>
      <c r="LS1036" s="54"/>
      <c r="LT1036" s="54"/>
      <c r="LU1036" s="3"/>
      <c r="LX1036" s="54"/>
      <c r="LY1036" s="54"/>
      <c r="LZ1036" s="54"/>
      <c r="MA1036" s="54"/>
      <c r="MB1036" s="65"/>
      <c r="MC1036" s="65"/>
      <c r="MD1036" s="65"/>
      <c r="ME1036" s="65"/>
      <c r="MF1036" s="65"/>
      <c r="MG1036" s="65"/>
      <c r="MH1036" s="65"/>
      <c r="MI1036" s="65"/>
      <c r="MJ1036" s="65"/>
      <c r="MK1036" s="65"/>
      <c r="ML1036" s="65"/>
      <c r="MM1036" s="65"/>
      <c r="MN1036" s="54"/>
      <c r="MO1036" s="54"/>
      <c r="MP1036" s="54"/>
      <c r="MQ1036" s="54"/>
      <c r="MR1036" s="54"/>
      <c r="MS1036" s="3"/>
      <c r="MU1036" s="54"/>
      <c r="MV1036" s="54"/>
      <c r="MW1036" s="54"/>
      <c r="MX1036" s="54"/>
      <c r="MY1036" s="54"/>
      <c r="MZ1036" s="65"/>
      <c r="NA1036" s="65"/>
      <c r="NB1036" s="65"/>
      <c r="NC1036" s="65"/>
      <c r="ND1036" s="65"/>
      <c r="NE1036" s="65"/>
      <c r="NF1036" s="65"/>
      <c r="NG1036" s="65"/>
      <c r="NH1036" s="65"/>
      <c r="NI1036" s="65"/>
      <c r="NJ1036" s="65"/>
      <c r="NK1036" s="65"/>
      <c r="NL1036" s="65"/>
      <c r="NM1036" s="54"/>
      <c r="NN1036" s="54"/>
      <c r="NO1036" s="54"/>
      <c r="NP1036" s="3"/>
      <c r="NS1036" s="54"/>
      <c r="NT1036" s="54"/>
      <c r="NU1036" s="54"/>
      <c r="NV1036" s="54"/>
      <c r="NW1036" s="54"/>
      <c r="NX1036" s="54"/>
      <c r="NY1036" s="65"/>
      <c r="NZ1036" s="65"/>
      <c r="OA1036" s="65"/>
      <c r="OB1036" s="65"/>
      <c r="OC1036" s="65"/>
      <c r="OD1036" s="65"/>
      <c r="OE1036" s="65"/>
      <c r="OF1036" s="65"/>
      <c r="OG1036" s="65"/>
      <c r="OH1036" s="65"/>
      <c r="OI1036" s="65"/>
      <c r="OJ1036" s="65"/>
      <c r="OK1036" s="65"/>
      <c r="OL1036" s="54"/>
      <c r="OM1036" s="54"/>
      <c r="ON1036" s="54"/>
      <c r="OO1036" s="3"/>
      <c r="OR1036" s="54"/>
      <c r="OS1036" s="54"/>
      <c r="OT1036" s="54"/>
      <c r="OU1036" s="54"/>
      <c r="OV1036" s="65"/>
      <c r="OW1036" s="65"/>
      <c r="OX1036" s="65"/>
      <c r="OY1036" s="65"/>
      <c r="OZ1036" s="65"/>
      <c r="PA1036" s="65"/>
      <c r="PB1036" s="65"/>
      <c r="PC1036" s="65"/>
      <c r="PD1036" s="65"/>
      <c r="PE1036" s="65"/>
      <c r="PF1036" s="65"/>
      <c r="PG1036" s="65"/>
      <c r="PH1036" s="54"/>
      <c r="PI1036" s="54"/>
      <c r="PJ1036" s="54"/>
      <c r="PK1036" s="54"/>
      <c r="PL1036" s="3"/>
      <c r="PO1036" s="54"/>
      <c r="PP1036" s="54"/>
      <c r="PQ1036" s="54"/>
      <c r="PR1036" s="54"/>
      <c r="PS1036" s="54"/>
      <c r="PT1036" s="65"/>
      <c r="PU1036" s="65"/>
      <c r="PV1036" s="65"/>
      <c r="PW1036" s="65"/>
      <c r="PX1036" s="65"/>
      <c r="PY1036" s="65"/>
      <c r="PZ1036" s="65"/>
      <c r="QA1036" s="65"/>
      <c r="QB1036" s="65"/>
      <c r="QC1036" s="65"/>
      <c r="QD1036" s="65"/>
      <c r="QE1036" s="65"/>
      <c r="QF1036" s="65"/>
      <c r="QG1036" s="54"/>
      <c r="QH1036" s="54"/>
      <c r="QI1036" s="54"/>
      <c r="QJ1036" s="54"/>
      <c r="QK1036" s="3"/>
      <c r="QN1036" s="54"/>
      <c r="QO1036" s="54"/>
      <c r="QP1036" s="54"/>
      <c r="QQ1036" s="54"/>
      <c r="QR1036" s="54"/>
      <c r="QS1036" s="54"/>
      <c r="QT1036" s="65"/>
      <c r="QU1036" s="65"/>
      <c r="QV1036" s="65"/>
      <c r="QW1036" s="65"/>
      <c r="QX1036" s="65"/>
      <c r="QY1036" s="65"/>
      <c r="QZ1036" s="65"/>
      <c r="RA1036" s="65"/>
      <c r="RB1036" s="65"/>
      <c r="RC1036" s="65"/>
      <c r="RD1036" s="65"/>
      <c r="RE1036" s="65"/>
      <c r="RF1036" s="65"/>
      <c r="RG1036" s="65"/>
      <c r="RH1036" s="65"/>
      <c r="RI1036" s="54"/>
      <c r="RJ1036" s="54"/>
      <c r="RK1036" s="54"/>
      <c r="RL1036" s="54"/>
      <c r="RM1036" s="3"/>
      <c r="RP1036" s="54"/>
      <c r="RQ1036" s="54"/>
      <c r="RR1036" s="54"/>
      <c r="RS1036" s="54"/>
      <c r="RT1036" s="65"/>
      <c r="RU1036" s="65"/>
      <c r="RV1036" s="65"/>
      <c r="RW1036" s="65"/>
      <c r="RX1036" s="65"/>
      <c r="RY1036" s="65"/>
      <c r="RZ1036" s="65"/>
      <c r="SA1036" s="65"/>
      <c r="SB1036" s="65"/>
      <c r="SC1036" s="65"/>
      <c r="SD1036" s="65"/>
      <c r="SE1036" s="65"/>
      <c r="SF1036" s="54"/>
      <c r="SG1036" s="54"/>
      <c r="SH1036" s="54"/>
      <c r="SI1036" s="3"/>
      <c r="SL1036" s="54"/>
      <c r="SM1036" s="54"/>
      <c r="SN1036" s="54"/>
      <c r="SO1036" s="54"/>
      <c r="SP1036" s="65"/>
      <c r="SQ1036" s="65"/>
      <c r="SR1036" s="65"/>
      <c r="SS1036" s="65"/>
      <c r="ST1036" s="65"/>
      <c r="SU1036" s="65"/>
      <c r="SV1036" s="65"/>
      <c r="SW1036" s="65"/>
      <c r="SX1036" s="65"/>
      <c r="SY1036" s="65"/>
      <c r="SZ1036" s="65"/>
      <c r="TA1036" s="65"/>
      <c r="TB1036" s="54"/>
      <c r="TC1036" s="54"/>
      <c r="TD1036" s="54"/>
      <c r="TE1036" s="3"/>
      <c r="TH1036" s="54"/>
      <c r="TI1036" s="54"/>
      <c r="TJ1036" s="54"/>
      <c r="TK1036" s="54"/>
      <c r="TL1036" s="54"/>
      <c r="TM1036" s="54"/>
      <c r="TN1036" s="65"/>
      <c r="TO1036" s="65"/>
      <c r="TP1036" s="65"/>
      <c r="TQ1036" s="65"/>
      <c r="TR1036" s="65"/>
      <c r="TS1036" s="65"/>
      <c r="TT1036" s="65"/>
      <c r="TU1036" s="65"/>
      <c r="TV1036" s="65"/>
      <c r="TW1036" s="65"/>
      <c r="TX1036" s="65"/>
      <c r="TY1036" s="65"/>
      <c r="TZ1036" s="65"/>
      <c r="UA1036" s="65"/>
      <c r="UB1036" s="54"/>
      <c r="UC1036" s="54"/>
      <c r="UD1036" s="54"/>
      <c r="UE1036" s="3"/>
      <c r="UG1036" s="54"/>
      <c r="UH1036" s="54"/>
      <c r="UI1036" s="54"/>
      <c r="UJ1036" s="54"/>
      <c r="UK1036" s="65"/>
      <c r="UL1036" s="65"/>
      <c r="UM1036" s="65"/>
      <c r="UN1036" s="65"/>
      <c r="UO1036" s="65"/>
      <c r="UP1036" s="65"/>
      <c r="UQ1036" s="65"/>
      <c r="UR1036" s="65"/>
      <c r="US1036" s="65"/>
      <c r="UT1036" s="65"/>
      <c r="UU1036" s="65"/>
      <c r="UV1036" s="65"/>
      <c r="UW1036" s="54"/>
      <c r="UX1036" s="54"/>
      <c r="UY1036" s="54"/>
      <c r="VJ1036" s="61"/>
      <c r="VO1036" s="109"/>
      <c r="VQ1036" s="3"/>
      <c r="VR1036" s="3"/>
      <c r="VS1036" s="3"/>
      <c r="VT1036" s="108"/>
      <c r="VU1036"/>
      <c r="VV1036" s="2"/>
      <c r="VW1036" s="2"/>
      <c r="VX1036" s="3"/>
      <c r="VY1036" s="3"/>
      <c r="VZ1036" s="3"/>
      <c r="WA1036" s="3"/>
      <c r="WC1036" s="3"/>
      <c r="WD1036" s="3"/>
      <c r="WE1036" s="3"/>
      <c r="WF1036" s="3"/>
      <c r="WG1036" s="2"/>
      <c r="WH1036" s="2"/>
      <c r="WI1036" s="2"/>
      <c r="WJ1036" s="2"/>
      <c r="WK1036" s="2"/>
      <c r="WL1036" s="2"/>
      <c r="WM1036" s="2"/>
      <c r="WN1036" s="2"/>
      <c r="WO1036" s="2"/>
      <c r="WQ1036" s="3"/>
      <c r="WR1036" s="3"/>
      <c r="WS1036" s="3"/>
      <c r="WT1036" s="3"/>
      <c r="WU1036" s="3"/>
      <c r="WV1036" s="2"/>
      <c r="WW1036" s="3"/>
      <c r="WX1036" s="108"/>
      <c r="WZ1036" s="108"/>
      <c r="XA1036" s="108"/>
      <c r="XB1036" s="111"/>
      <c r="XC1036" s="111"/>
      <c r="XD1036" s="111"/>
      <c r="XE1036" s="111"/>
      <c r="XF1036" s="111"/>
      <c r="XG1036" s="108"/>
      <c r="XH1036" s="108"/>
      <c r="XI1036" s="108"/>
      <c r="XJ1036" s="108"/>
      <c r="XK1036" s="3"/>
      <c r="XL1036" s="3" t="s">
        <v>1013</v>
      </c>
      <c r="XM1036" s="6"/>
      <c r="XN1036" s="6"/>
      <c r="XO1036" s="6"/>
      <c r="XP1036" s="6"/>
      <c r="XQ1036" s="6"/>
      <c r="XS1036" s="6"/>
      <c r="XT1036" s="6"/>
      <c r="XU1036" s="17"/>
      <c r="XV1036" s="17"/>
      <c r="XW1036" s="6"/>
      <c r="XX1036" s="3"/>
      <c r="XY1036" s="3" t="s">
        <v>1013</v>
      </c>
      <c r="XZ1036" s="6"/>
      <c r="YA1036" s="6"/>
      <c r="YB1036" s="3" t="s">
        <v>1013</v>
      </c>
      <c r="YC1036" s="3"/>
      <c r="YD1036" s="3"/>
      <c r="YH1036" s="6"/>
      <c r="YI1036" s="3"/>
      <c r="YJ1036" s="3" t="s">
        <v>1199</v>
      </c>
      <c r="YK1036" s="3"/>
      <c r="YL1036" s="3"/>
      <c r="YM1036" s="3"/>
      <c r="YN1036" s="3"/>
      <c r="YO1036" s="3"/>
      <c r="YP1036" s="3"/>
      <c r="YQ1036" s="3"/>
      <c r="YR1036" s="3"/>
      <c r="YS1036" s="3"/>
      <c r="YT1036" s="3"/>
      <c r="YU1036" s="3"/>
      <c r="YV1036" s="3"/>
      <c r="YW1036" s="6"/>
      <c r="YX1036" s="17"/>
      <c r="YY1036" s="9"/>
      <c r="YZ1036" s="9"/>
      <c r="ZA1036" s="6"/>
      <c r="ZB1036" s="3"/>
      <c r="ZC1036" s="3"/>
      <c r="ZD1036" s="24"/>
      <c r="ZF1036" s="26"/>
      <c r="ZH1036" s="13"/>
      <c r="ZI1036" s="3"/>
      <c r="ZJ1036" s="3"/>
    </row>
    <row r="1037" spans="1:686" ht="33" hidden="1" customHeight="1" x14ac:dyDescent="0.2">
      <c r="F1037" s="4" t="s">
        <v>2548</v>
      </c>
      <c r="J1037" s="83"/>
      <c r="AL1037"/>
      <c r="AO1037"/>
      <c r="AP1037"/>
      <c r="AQ1037"/>
      <c r="BI1037" s="9"/>
      <c r="BJ1037" s="9"/>
      <c r="BK1037" s="9"/>
      <c r="BL1037" s="9"/>
      <c r="BM1037" s="9"/>
      <c r="BN1037" s="9"/>
      <c r="BO1037" s="9"/>
      <c r="BP1037" s="9"/>
      <c r="BQ1037" s="9"/>
      <c r="BT1037" s="9"/>
      <c r="BU1037" s="9"/>
      <c r="BV1037" s="9"/>
      <c r="BW1037" s="9"/>
      <c r="BX1037" s="9"/>
      <c r="BY1037" s="9"/>
      <c r="BZ1037" s="9"/>
      <c r="CA1037" s="9"/>
      <c r="CB1037" s="9"/>
      <c r="CC1037" s="9"/>
      <c r="CD1037" s="9"/>
      <c r="CE1037" s="9"/>
      <c r="CF1037" s="9"/>
      <c r="CJ1037" s="83"/>
      <c r="CK1037" s="9"/>
      <c r="CL1037" s="9"/>
      <c r="CM1037" s="9"/>
      <c r="CN1037" s="9"/>
      <c r="CO1037" s="9"/>
      <c r="CP1037" s="9"/>
      <c r="CQ1037" s="9"/>
      <c r="CR1037" s="9"/>
      <c r="CS1037" s="9"/>
      <c r="CT1037" s="9"/>
      <c r="CU1037" s="9"/>
      <c r="CV1037" s="9"/>
      <c r="CW1037" s="9"/>
      <c r="CX1037" s="68"/>
      <c r="CY1037" s="68"/>
      <c r="CZ1037" s="68"/>
      <c r="DA1037" s="68"/>
      <c r="DB1037" s="68"/>
      <c r="DC1037" s="68"/>
      <c r="DG1037" s="38"/>
      <c r="DH1037" s="38"/>
      <c r="DI1037" s="38"/>
      <c r="DJ1037" s="38"/>
      <c r="DK1037" s="38"/>
      <c r="DL1037" s="38"/>
      <c r="DM1037" s="68"/>
      <c r="DN1037" s="68"/>
      <c r="DO1037" s="68"/>
      <c r="DP1037" s="68"/>
      <c r="DQ1037" s="68"/>
      <c r="DR1037" s="68"/>
      <c r="DS1037" s="68"/>
      <c r="DT1037" s="68"/>
      <c r="DU1037" s="68"/>
      <c r="DV1037" s="68"/>
      <c r="DW1037" s="68"/>
      <c r="DX1037" s="68"/>
      <c r="DY1037" s="68"/>
      <c r="DZ1037" s="68"/>
      <c r="EA1037" s="38"/>
      <c r="EB1037" s="38"/>
      <c r="EC1037" s="38"/>
      <c r="ED1037" s="38"/>
      <c r="EE1037" s="38"/>
      <c r="EG1037" s="38"/>
      <c r="EH1037" s="38"/>
      <c r="EI1037" s="38"/>
      <c r="EJ1037" s="9"/>
      <c r="EK1037" s="9"/>
      <c r="EL1037" s="9"/>
      <c r="EM1037" s="38"/>
      <c r="EN1037" s="38"/>
      <c r="EO1037" s="38"/>
      <c r="EP1037" s="38"/>
      <c r="EQ1037" s="38"/>
      <c r="ER1037" s="38"/>
      <c r="ES1037" s="68"/>
      <c r="ET1037" s="68"/>
      <c r="EU1037" s="68"/>
      <c r="EV1037" s="68"/>
      <c r="EW1037" s="68"/>
      <c r="EX1037" s="68"/>
      <c r="EY1037" s="68"/>
      <c r="EZ1037" s="68"/>
      <c r="FA1037" s="68"/>
      <c r="FB1037" s="68"/>
      <c r="FC1037" s="68"/>
      <c r="FD1037" s="68"/>
      <c r="FE1037" s="68"/>
      <c r="FF1037" s="68"/>
      <c r="FG1037" s="38"/>
      <c r="FH1037" s="38"/>
      <c r="FI1037" s="38"/>
      <c r="FJ1037" s="38"/>
      <c r="FL1037" s="38"/>
      <c r="FM1037" s="38"/>
      <c r="FN1037" s="38"/>
      <c r="FO1037" s="9"/>
      <c r="FP1037" s="9"/>
      <c r="FQ1037" s="9"/>
      <c r="FR1037" s="9"/>
      <c r="FS1037" s="38"/>
      <c r="FT1037" s="38"/>
      <c r="FU1037" s="38"/>
      <c r="FV1037" s="38"/>
      <c r="FW1037" s="38"/>
      <c r="FX1037" s="38"/>
      <c r="FY1037" s="68"/>
      <c r="FZ1037" s="68"/>
      <c r="GA1037" s="68"/>
      <c r="GB1037" s="68"/>
      <c r="GC1037" s="68"/>
      <c r="GD1037" s="68"/>
      <c r="GE1037" s="68"/>
      <c r="GF1037" s="68"/>
      <c r="GG1037" s="68"/>
      <c r="GH1037" s="68"/>
      <c r="GI1037" s="68"/>
      <c r="GJ1037" s="68"/>
      <c r="GK1037" s="68"/>
      <c r="GL1037" s="68"/>
      <c r="GM1037" s="38"/>
      <c r="GN1037" s="38"/>
      <c r="GO1037" s="38"/>
      <c r="GP1037" s="2"/>
      <c r="GR1037" s="38"/>
      <c r="GS1037" s="38"/>
      <c r="GT1037" s="38"/>
      <c r="GU1037" s="38"/>
      <c r="GV1037" s="38"/>
      <c r="GW1037" s="38"/>
      <c r="GX1037" s="38"/>
      <c r="GY1037" s="38"/>
      <c r="GZ1037" s="38"/>
      <c r="HA1037" s="38"/>
      <c r="HB1037" s="38"/>
      <c r="HC1037" s="38"/>
      <c r="HD1037" s="38"/>
      <c r="HE1037" s="38"/>
      <c r="HF1037" s="38"/>
      <c r="HG1037" s="38"/>
      <c r="HH1037" s="38"/>
      <c r="HI1037" s="38"/>
      <c r="HJ1037" s="38"/>
      <c r="HK1037" s="38"/>
      <c r="HL1037" s="38"/>
      <c r="HM1037" s="38"/>
      <c r="HN1037" s="38"/>
      <c r="HP1037" s="38"/>
      <c r="HQ1037" s="38"/>
      <c r="HR1037" s="38"/>
      <c r="HS1037" s="38"/>
      <c r="HT1037" s="38"/>
      <c r="HU1037" s="38"/>
      <c r="HV1037" s="38"/>
      <c r="HW1037" s="38"/>
      <c r="HX1037" s="38"/>
      <c r="HY1037" s="38"/>
      <c r="HZ1037" s="9"/>
      <c r="IA1037" s="9"/>
      <c r="IB1037" s="9"/>
      <c r="IC1037" s="38"/>
      <c r="ID1037" s="38"/>
      <c r="IE1037" s="38"/>
      <c r="IF1037" s="38"/>
      <c r="IG1037" s="38"/>
      <c r="IH1037" s="38"/>
      <c r="II1037" s="68"/>
      <c r="IJ1037" s="68"/>
      <c r="IK1037" s="68"/>
      <c r="IL1037" s="68"/>
      <c r="IM1037" s="68"/>
      <c r="IN1037" s="68"/>
      <c r="IO1037" s="68"/>
      <c r="IP1037" s="68"/>
      <c r="IQ1037" s="68"/>
      <c r="IR1037" s="68"/>
      <c r="IS1037" s="68"/>
      <c r="IT1037" s="68"/>
      <c r="IU1037" s="68"/>
      <c r="IV1037" s="68"/>
      <c r="IW1037" s="38"/>
      <c r="IX1037" s="38"/>
      <c r="IY1037" s="38"/>
      <c r="IZ1037" s="9"/>
      <c r="JA1037" s="9"/>
      <c r="JB1037" s="9"/>
      <c r="JC1037" s="38"/>
      <c r="JD1037" s="38"/>
      <c r="JE1037" s="38"/>
      <c r="JF1037" s="38"/>
      <c r="JG1037" s="38"/>
      <c r="JH1037" s="38"/>
      <c r="JI1037" s="68"/>
      <c r="JJ1037" s="68"/>
      <c r="JK1037" s="68"/>
      <c r="JL1037" s="68"/>
      <c r="JM1037" s="68"/>
      <c r="JN1037" s="68"/>
      <c r="JO1037" s="68"/>
      <c r="JP1037" s="68"/>
      <c r="JQ1037" s="68"/>
      <c r="JR1037" s="68"/>
      <c r="JS1037" s="68"/>
      <c r="JT1037" s="68"/>
      <c r="JU1037" s="68"/>
      <c r="JV1037" s="68"/>
      <c r="JW1037" s="38"/>
      <c r="JX1037" s="38"/>
      <c r="JY1037" s="38"/>
      <c r="KW1037" s="9"/>
      <c r="KX1037" s="9"/>
      <c r="KY1037" s="9"/>
      <c r="KZ1037" s="38"/>
      <c r="LA1037" s="38"/>
      <c r="LB1037" s="38"/>
      <c r="LC1037" s="38"/>
      <c r="LD1037" s="38"/>
      <c r="LE1037" s="68"/>
      <c r="LF1037" s="68"/>
      <c r="LG1037" s="68"/>
      <c r="LH1037" s="68"/>
      <c r="LI1037" s="68"/>
      <c r="LJ1037" s="68"/>
      <c r="LK1037" s="68"/>
      <c r="LL1037" s="68"/>
      <c r="LM1037" s="68"/>
      <c r="LN1037" s="68"/>
      <c r="LO1037" s="68"/>
      <c r="LP1037" s="68"/>
      <c r="LQ1037" s="68"/>
      <c r="LR1037" s="38"/>
      <c r="LS1037" s="38"/>
      <c r="LT1037" s="38"/>
      <c r="LU1037" s="9"/>
      <c r="LV1037" s="9"/>
      <c r="LW1037" s="9"/>
      <c r="LX1037" s="38"/>
      <c r="LY1037" s="38"/>
      <c r="LZ1037" s="38"/>
      <c r="MA1037" s="38"/>
      <c r="MB1037" s="68"/>
      <c r="MC1037" s="68"/>
      <c r="MD1037" s="68"/>
      <c r="ME1037" s="68"/>
      <c r="MF1037" s="68"/>
      <c r="MG1037" s="68"/>
      <c r="MH1037" s="68"/>
      <c r="MI1037" s="68"/>
      <c r="MJ1037" s="68"/>
      <c r="MK1037" s="68"/>
      <c r="ML1037" s="68"/>
      <c r="MM1037" s="68"/>
      <c r="MN1037" s="38"/>
      <c r="MO1037" s="38"/>
      <c r="MP1037" s="38"/>
      <c r="MQ1037" s="38"/>
      <c r="MR1037" s="38"/>
      <c r="MS1037" s="9"/>
      <c r="MT1037" s="9"/>
      <c r="MU1037" s="38"/>
      <c r="MV1037" s="38"/>
      <c r="MW1037" s="38"/>
      <c r="MX1037" s="38"/>
      <c r="MY1037" s="38"/>
      <c r="MZ1037" s="68"/>
      <c r="NA1037" s="68"/>
      <c r="NB1037" s="68"/>
      <c r="NC1037" s="68"/>
      <c r="ND1037" s="68"/>
      <c r="NE1037" s="68"/>
      <c r="NF1037" s="68"/>
      <c r="NG1037" s="68"/>
      <c r="NH1037" s="68"/>
      <c r="NI1037" s="68"/>
      <c r="NJ1037" s="68"/>
      <c r="NK1037" s="68"/>
      <c r="NL1037" s="68"/>
      <c r="NM1037" s="38"/>
      <c r="NN1037" s="38"/>
      <c r="NO1037" s="38"/>
      <c r="NP1037" s="9"/>
      <c r="NQ1037" s="9"/>
      <c r="NR1037" s="9"/>
      <c r="NS1037" s="38"/>
      <c r="NT1037" s="38"/>
      <c r="NU1037" s="38"/>
      <c r="NV1037" s="38"/>
      <c r="NW1037" s="38"/>
      <c r="NX1037" s="38"/>
      <c r="NY1037" s="68"/>
      <c r="NZ1037" s="68"/>
      <c r="OA1037" s="68"/>
      <c r="OB1037" s="68"/>
      <c r="OC1037" s="68"/>
      <c r="OD1037" s="68"/>
      <c r="OE1037" s="68"/>
      <c r="OF1037" s="68"/>
      <c r="OG1037" s="68"/>
      <c r="OH1037" s="68"/>
      <c r="OI1037" s="68"/>
      <c r="OJ1037" s="68"/>
      <c r="OK1037" s="68"/>
      <c r="OL1037" s="38"/>
      <c r="OM1037" s="38"/>
      <c r="ON1037" s="38"/>
      <c r="OO1037" s="9"/>
      <c r="OP1037" s="9"/>
      <c r="OQ1037" s="9"/>
      <c r="OR1037" s="38"/>
      <c r="OS1037" s="38"/>
      <c r="OT1037" s="38"/>
      <c r="OU1037" s="38"/>
      <c r="OV1037" s="68"/>
      <c r="OW1037" s="68"/>
      <c r="OX1037" s="68"/>
      <c r="OY1037" s="68"/>
      <c r="OZ1037" s="68"/>
      <c r="PA1037" s="68"/>
      <c r="PB1037" s="68"/>
      <c r="PC1037" s="68"/>
      <c r="PD1037" s="68"/>
      <c r="PE1037" s="68"/>
      <c r="PF1037" s="68"/>
      <c r="PG1037" s="68"/>
      <c r="PH1037" s="38"/>
      <c r="PI1037" s="38"/>
      <c r="PJ1037" s="38"/>
      <c r="PK1037" s="38"/>
      <c r="PL1037" s="9"/>
      <c r="PM1037" s="9"/>
      <c r="PN1037" s="9"/>
      <c r="PO1037" s="38"/>
      <c r="PP1037" s="38"/>
      <c r="PQ1037" s="38"/>
      <c r="PR1037" s="38"/>
      <c r="PS1037" s="38"/>
      <c r="PT1037" s="68"/>
      <c r="PU1037" s="68"/>
      <c r="PV1037" s="68"/>
      <c r="PW1037" s="68"/>
      <c r="PX1037" s="68"/>
      <c r="PY1037" s="68"/>
      <c r="PZ1037" s="68"/>
      <c r="QA1037" s="68"/>
      <c r="QB1037" s="68"/>
      <c r="QC1037" s="68"/>
      <c r="QD1037" s="68"/>
      <c r="QE1037" s="68"/>
      <c r="QF1037" s="68"/>
      <c r="QG1037" s="38"/>
      <c r="QH1037" s="38"/>
      <c r="QI1037" s="38"/>
      <c r="QJ1037" s="38"/>
      <c r="QK1037" s="9"/>
      <c r="QL1037" s="9"/>
      <c r="QM1037" s="9"/>
      <c r="QN1037" s="38"/>
      <c r="QO1037" s="38"/>
      <c r="QP1037" s="38"/>
      <c r="QQ1037" s="38"/>
      <c r="QR1037" s="38"/>
      <c r="QS1037" s="38"/>
      <c r="QT1037" s="68"/>
      <c r="QU1037" s="68"/>
      <c r="QV1037" s="68"/>
      <c r="QW1037" s="68"/>
      <c r="QX1037" s="68"/>
      <c r="QY1037" s="68"/>
      <c r="QZ1037" s="68"/>
      <c r="RA1037" s="68"/>
      <c r="RB1037" s="68"/>
      <c r="RC1037" s="68"/>
      <c r="RD1037" s="68"/>
      <c r="RE1037" s="68"/>
      <c r="RF1037" s="68"/>
      <c r="RG1037" s="68"/>
      <c r="RH1037" s="68"/>
      <c r="RI1037" s="38"/>
      <c r="RJ1037" s="38"/>
      <c r="RK1037" s="38"/>
      <c r="RL1037" s="38"/>
      <c r="RM1037" s="9"/>
      <c r="RN1037" s="9"/>
      <c r="RO1037" s="9"/>
      <c r="RP1037" s="38"/>
      <c r="RQ1037" s="38"/>
      <c r="RR1037" s="38"/>
      <c r="RS1037" s="38"/>
      <c r="RT1037" s="68"/>
      <c r="RU1037" s="68"/>
      <c r="RV1037" s="68"/>
      <c r="RW1037" s="68"/>
      <c r="RX1037" s="68"/>
      <c r="RY1037" s="68"/>
      <c r="RZ1037" s="68"/>
      <c r="SA1037" s="68"/>
      <c r="SB1037" s="68"/>
      <c r="SC1037" s="68"/>
      <c r="SD1037" s="68"/>
      <c r="SE1037" s="68"/>
      <c r="SF1037" s="38"/>
      <c r="SG1037" s="38"/>
      <c r="SH1037" s="38"/>
      <c r="SI1037" s="9"/>
      <c r="SJ1037" s="9"/>
      <c r="SK1037" s="9"/>
      <c r="SL1037" s="38"/>
      <c r="SM1037" s="38"/>
      <c r="SN1037" s="38"/>
      <c r="SO1037" s="38"/>
      <c r="SP1037" s="68"/>
      <c r="SQ1037" s="68"/>
      <c r="SR1037" s="68"/>
      <c r="SS1037" s="68"/>
      <c r="ST1037" s="68"/>
      <c r="SU1037" s="68"/>
      <c r="SV1037" s="68"/>
      <c r="SW1037" s="68"/>
      <c r="SX1037" s="68"/>
      <c r="SY1037" s="68"/>
      <c r="SZ1037" s="68"/>
      <c r="TA1037" s="68"/>
      <c r="TB1037" s="38"/>
      <c r="TC1037" s="38"/>
      <c r="TD1037" s="38"/>
      <c r="TE1037" s="9"/>
      <c r="TF1037" s="9"/>
      <c r="TG1037" s="9"/>
      <c r="TN1037" s="68"/>
      <c r="TO1037" s="68"/>
      <c r="TP1037" s="68"/>
      <c r="TQ1037" s="68"/>
      <c r="TR1037" s="68"/>
      <c r="TS1037" s="68"/>
      <c r="TT1037" s="68"/>
      <c r="TU1037" s="68"/>
      <c r="TV1037" s="68"/>
      <c r="TW1037" s="68"/>
      <c r="TX1037" s="68"/>
      <c r="TY1037" s="68"/>
      <c r="TZ1037" s="68"/>
      <c r="UA1037" s="68"/>
      <c r="UK1037" s="68"/>
      <c r="UL1037" s="68"/>
      <c r="UM1037" s="68"/>
      <c r="UN1037" s="68"/>
      <c r="UO1037" s="68"/>
      <c r="UP1037" s="68"/>
      <c r="UQ1037" s="68"/>
      <c r="UR1037" s="68"/>
      <c r="US1037" s="68"/>
      <c r="UT1037" s="68"/>
      <c r="UU1037" s="68"/>
      <c r="UV1037" s="68"/>
      <c r="VF1037"/>
      <c r="VG1037"/>
      <c r="VH1037"/>
      <c r="VI1037"/>
      <c r="VJ1037"/>
      <c r="VO1037" s="109"/>
      <c r="VT1037" s="108"/>
      <c r="WX1037" s="108"/>
      <c r="WZ1037" s="108"/>
      <c r="XA1037" s="108"/>
      <c r="XB1037" s="108"/>
      <c r="XC1037" s="108"/>
      <c r="XD1037" s="108"/>
      <c r="XE1037" s="108"/>
      <c r="XF1037" s="108"/>
      <c r="XG1037" s="108"/>
      <c r="XH1037" s="108"/>
      <c r="XI1037" s="108"/>
      <c r="XJ1037" s="108"/>
      <c r="XK1037"/>
      <c r="XV1037"/>
      <c r="YI1037" s="3" t="s">
        <v>2443</v>
      </c>
      <c r="YJ1037" s="3" t="s">
        <v>2543</v>
      </c>
    </row>
    <row r="1038" spans="1:686" ht="33" hidden="1" customHeight="1" x14ac:dyDescent="0.2">
      <c r="F1038" s="4" t="s">
        <v>2549</v>
      </c>
      <c r="J1038" s="83"/>
      <c r="AL1038"/>
      <c r="AO1038"/>
      <c r="AP1038"/>
      <c r="AQ1038"/>
      <c r="BI1038" s="9"/>
      <c r="BJ1038" s="9"/>
      <c r="BK1038" s="9"/>
      <c r="BL1038" s="9"/>
      <c r="BM1038" s="9"/>
      <c r="BN1038" s="9"/>
      <c r="BO1038" s="9"/>
      <c r="BP1038" s="9"/>
      <c r="BQ1038" s="9"/>
      <c r="BT1038" s="9"/>
      <c r="BU1038" s="9"/>
      <c r="BV1038" s="9"/>
      <c r="BW1038" s="9"/>
      <c r="BX1038" s="9"/>
      <c r="BY1038" s="9"/>
      <c r="BZ1038" s="9"/>
      <c r="CA1038" s="9"/>
      <c r="CB1038" s="9"/>
      <c r="CC1038" s="9"/>
      <c r="CD1038" s="9"/>
      <c r="CE1038" s="9"/>
      <c r="CF1038" s="9"/>
      <c r="CJ1038" s="83"/>
      <c r="CK1038" s="9"/>
      <c r="CL1038" s="9"/>
      <c r="CM1038" s="9"/>
      <c r="CN1038" s="9"/>
      <c r="CO1038" s="9"/>
      <c r="CP1038" s="9"/>
      <c r="CQ1038" s="9"/>
      <c r="CR1038" s="9"/>
      <c r="CS1038" s="9"/>
      <c r="CT1038" s="9"/>
      <c r="CU1038" s="9"/>
      <c r="CV1038" s="9"/>
      <c r="CW1038" s="9"/>
      <c r="CX1038" s="68"/>
      <c r="CY1038" s="68"/>
      <c r="CZ1038" s="68"/>
      <c r="DA1038" s="68"/>
      <c r="DB1038" s="68"/>
      <c r="DC1038" s="68"/>
      <c r="DG1038" s="38"/>
      <c r="DH1038" s="38"/>
      <c r="DI1038" s="38"/>
      <c r="DJ1038" s="38"/>
      <c r="DK1038" s="38"/>
      <c r="DL1038" s="38"/>
      <c r="DM1038" s="68"/>
      <c r="DN1038" s="68"/>
      <c r="DO1038" s="68"/>
      <c r="DP1038" s="68"/>
      <c r="DQ1038" s="68"/>
      <c r="DR1038" s="68"/>
      <c r="DS1038" s="68"/>
      <c r="DT1038" s="68"/>
      <c r="DU1038" s="68"/>
      <c r="DV1038" s="68"/>
      <c r="DW1038" s="68"/>
      <c r="DX1038" s="68"/>
      <c r="DY1038" s="68"/>
      <c r="DZ1038" s="68"/>
      <c r="EA1038" s="38"/>
      <c r="EB1038" s="38"/>
      <c r="EC1038" s="38"/>
      <c r="ED1038" s="38"/>
      <c r="EE1038" s="38"/>
      <c r="EG1038" s="38"/>
      <c r="EH1038" s="38"/>
      <c r="EI1038" s="38"/>
      <c r="EJ1038" s="9"/>
      <c r="EK1038" s="9"/>
      <c r="EL1038" s="9"/>
      <c r="EM1038" s="38"/>
      <c r="EN1038" s="38"/>
      <c r="EO1038" s="38"/>
      <c r="EP1038" s="38"/>
      <c r="EQ1038" s="38"/>
      <c r="ER1038" s="38"/>
      <c r="ES1038" s="68"/>
      <c r="ET1038" s="68"/>
      <c r="EU1038" s="68"/>
      <c r="EV1038" s="68"/>
      <c r="EW1038" s="68"/>
      <c r="EX1038" s="68"/>
      <c r="EY1038" s="68"/>
      <c r="EZ1038" s="68"/>
      <c r="FA1038" s="68"/>
      <c r="FB1038" s="68"/>
      <c r="FC1038" s="68"/>
      <c r="FD1038" s="68"/>
      <c r="FE1038" s="68"/>
      <c r="FF1038" s="68"/>
      <c r="FG1038" s="38"/>
      <c r="FH1038" s="38"/>
      <c r="FI1038" s="38"/>
      <c r="FJ1038" s="38"/>
      <c r="FL1038" s="38"/>
      <c r="FM1038" s="38"/>
      <c r="FN1038" s="38"/>
      <c r="FO1038" s="9"/>
      <c r="FP1038" s="9"/>
      <c r="FQ1038" s="9"/>
      <c r="FR1038" s="9"/>
      <c r="FS1038" s="38"/>
      <c r="FT1038" s="38"/>
      <c r="FU1038" s="38"/>
      <c r="FV1038" s="38"/>
      <c r="FW1038" s="38"/>
      <c r="FX1038" s="38"/>
      <c r="FY1038" s="68"/>
      <c r="FZ1038" s="68"/>
      <c r="GA1038" s="68"/>
      <c r="GB1038" s="68"/>
      <c r="GC1038" s="68"/>
      <c r="GD1038" s="68"/>
      <c r="GE1038" s="68"/>
      <c r="GF1038" s="68"/>
      <c r="GG1038" s="68"/>
      <c r="GH1038" s="68"/>
      <c r="GI1038" s="68"/>
      <c r="GJ1038" s="68"/>
      <c r="GK1038" s="68"/>
      <c r="GL1038" s="68"/>
      <c r="GM1038" s="38"/>
      <c r="GN1038" s="38"/>
      <c r="GO1038" s="38"/>
      <c r="GP1038" s="2"/>
      <c r="GR1038" s="38"/>
      <c r="GS1038" s="38"/>
      <c r="GT1038" s="38"/>
      <c r="GU1038" s="38"/>
      <c r="GV1038" s="38"/>
      <c r="GW1038" s="38"/>
      <c r="GX1038" s="38"/>
      <c r="GY1038" s="38"/>
      <c r="GZ1038" s="38"/>
      <c r="HA1038" s="38"/>
      <c r="HB1038" s="38"/>
      <c r="HC1038" s="38"/>
      <c r="HD1038" s="38"/>
      <c r="HE1038" s="38"/>
      <c r="HF1038" s="38"/>
      <c r="HG1038" s="38"/>
      <c r="HH1038" s="38"/>
      <c r="HI1038" s="38"/>
      <c r="HJ1038" s="38"/>
      <c r="HK1038" s="38"/>
      <c r="HL1038" s="38"/>
      <c r="HM1038" s="38"/>
      <c r="HN1038" s="38"/>
      <c r="HP1038" s="38"/>
      <c r="HQ1038" s="38"/>
      <c r="HR1038" s="38"/>
      <c r="HS1038" s="38"/>
      <c r="HT1038" s="38"/>
      <c r="HU1038" s="38"/>
      <c r="HV1038" s="38"/>
      <c r="HW1038" s="38"/>
      <c r="HX1038" s="38"/>
      <c r="HY1038" s="38"/>
      <c r="HZ1038" s="9"/>
      <c r="IA1038" s="9"/>
      <c r="IB1038" s="9"/>
      <c r="IC1038" s="38"/>
      <c r="ID1038" s="38"/>
      <c r="IE1038" s="38"/>
      <c r="IF1038" s="38"/>
      <c r="IG1038" s="38"/>
      <c r="IH1038" s="38"/>
      <c r="II1038" s="68"/>
      <c r="IJ1038" s="68"/>
      <c r="IK1038" s="68"/>
      <c r="IL1038" s="68"/>
      <c r="IM1038" s="68"/>
      <c r="IN1038" s="68"/>
      <c r="IO1038" s="68"/>
      <c r="IP1038" s="68"/>
      <c r="IQ1038" s="68"/>
      <c r="IR1038" s="68"/>
      <c r="IS1038" s="68"/>
      <c r="IT1038" s="68"/>
      <c r="IU1038" s="68"/>
      <c r="IV1038" s="68"/>
      <c r="IW1038" s="38"/>
      <c r="IX1038" s="38"/>
      <c r="IY1038" s="38"/>
      <c r="IZ1038" s="9"/>
      <c r="JA1038" s="9"/>
      <c r="JB1038" s="9"/>
      <c r="JC1038" s="38"/>
      <c r="JD1038" s="38"/>
      <c r="JE1038" s="38"/>
      <c r="JF1038" s="38"/>
      <c r="JG1038" s="38"/>
      <c r="JH1038" s="38"/>
      <c r="JI1038" s="68"/>
      <c r="JJ1038" s="68"/>
      <c r="JK1038" s="68"/>
      <c r="JL1038" s="68"/>
      <c r="JM1038" s="68"/>
      <c r="JN1038" s="68"/>
      <c r="JO1038" s="68"/>
      <c r="JP1038" s="68"/>
      <c r="JQ1038" s="68"/>
      <c r="JR1038" s="68"/>
      <c r="JS1038" s="68"/>
      <c r="JT1038" s="68"/>
      <c r="JU1038" s="68"/>
      <c r="JV1038" s="68"/>
      <c r="JW1038" s="38"/>
      <c r="JX1038" s="38"/>
      <c r="JY1038" s="38"/>
      <c r="KW1038" s="9"/>
      <c r="KX1038" s="9"/>
      <c r="KY1038" s="9"/>
      <c r="KZ1038" s="38"/>
      <c r="LA1038" s="38"/>
      <c r="LB1038" s="38"/>
      <c r="LC1038" s="38"/>
      <c r="LD1038" s="38"/>
      <c r="LE1038" s="68"/>
      <c r="LF1038" s="68"/>
      <c r="LG1038" s="68"/>
      <c r="LH1038" s="68"/>
      <c r="LI1038" s="68"/>
      <c r="LJ1038" s="68"/>
      <c r="LK1038" s="68"/>
      <c r="LL1038" s="68"/>
      <c r="LM1038" s="68"/>
      <c r="LN1038" s="68"/>
      <c r="LO1038" s="68"/>
      <c r="LP1038" s="68"/>
      <c r="LQ1038" s="68"/>
      <c r="LR1038" s="38"/>
      <c r="LS1038" s="38"/>
      <c r="LT1038" s="38"/>
      <c r="LU1038" s="9"/>
      <c r="LV1038" s="9"/>
      <c r="LW1038" s="9"/>
      <c r="LX1038" s="38"/>
      <c r="LY1038" s="38"/>
      <c r="LZ1038" s="38"/>
      <c r="MA1038" s="38"/>
      <c r="MB1038" s="68"/>
      <c r="MC1038" s="68"/>
      <c r="MD1038" s="68"/>
      <c r="ME1038" s="68"/>
      <c r="MF1038" s="68"/>
      <c r="MG1038" s="68"/>
      <c r="MH1038" s="68"/>
      <c r="MI1038" s="68"/>
      <c r="MJ1038" s="68"/>
      <c r="MK1038" s="68"/>
      <c r="ML1038" s="68"/>
      <c r="MM1038" s="68"/>
      <c r="MN1038" s="38"/>
      <c r="MO1038" s="38"/>
      <c r="MP1038" s="38"/>
      <c r="MQ1038" s="38"/>
      <c r="MR1038" s="38"/>
      <c r="MS1038" s="9"/>
      <c r="MT1038" s="9"/>
      <c r="MU1038" s="38"/>
      <c r="MV1038" s="38"/>
      <c r="MW1038" s="38"/>
      <c r="MX1038" s="38"/>
      <c r="MY1038" s="38"/>
      <c r="MZ1038" s="68"/>
      <c r="NA1038" s="68"/>
      <c r="NB1038" s="68"/>
      <c r="NC1038" s="68"/>
      <c r="ND1038" s="68"/>
      <c r="NE1038" s="68"/>
      <c r="NF1038" s="68"/>
      <c r="NG1038" s="68"/>
      <c r="NH1038" s="68"/>
      <c r="NI1038" s="68"/>
      <c r="NJ1038" s="68"/>
      <c r="NK1038" s="68"/>
      <c r="NL1038" s="68"/>
      <c r="NM1038" s="38"/>
      <c r="NN1038" s="38"/>
      <c r="NO1038" s="38"/>
      <c r="NP1038" s="9"/>
      <c r="NQ1038" s="9"/>
      <c r="NR1038" s="9"/>
      <c r="NS1038" s="38"/>
      <c r="NT1038" s="38"/>
      <c r="NU1038" s="38"/>
      <c r="NV1038" s="38"/>
      <c r="NW1038" s="38"/>
      <c r="NX1038" s="38"/>
      <c r="NY1038" s="68"/>
      <c r="NZ1038" s="68"/>
      <c r="OA1038" s="68"/>
      <c r="OB1038" s="68"/>
      <c r="OC1038" s="68"/>
      <c r="OD1038" s="68"/>
      <c r="OE1038" s="68"/>
      <c r="OF1038" s="68"/>
      <c r="OG1038" s="68"/>
      <c r="OH1038" s="68"/>
      <c r="OI1038" s="68"/>
      <c r="OJ1038" s="68"/>
      <c r="OK1038" s="68"/>
      <c r="OL1038" s="38"/>
      <c r="OM1038" s="38"/>
      <c r="ON1038" s="38"/>
      <c r="OO1038" s="9"/>
      <c r="OP1038" s="9"/>
      <c r="OQ1038" s="9"/>
      <c r="OR1038" s="38"/>
      <c r="OS1038" s="38"/>
      <c r="OT1038" s="38"/>
      <c r="OU1038" s="38"/>
      <c r="OV1038" s="68"/>
      <c r="OW1038" s="68"/>
      <c r="OX1038" s="68"/>
      <c r="OY1038" s="68"/>
      <c r="OZ1038" s="68"/>
      <c r="PA1038" s="68"/>
      <c r="PB1038" s="68"/>
      <c r="PC1038" s="68"/>
      <c r="PD1038" s="68"/>
      <c r="PE1038" s="68"/>
      <c r="PF1038" s="68"/>
      <c r="PG1038" s="68"/>
      <c r="PH1038" s="38"/>
      <c r="PI1038" s="38"/>
      <c r="PJ1038" s="38"/>
      <c r="PK1038" s="38"/>
      <c r="PL1038" s="9"/>
      <c r="PM1038" s="9"/>
      <c r="PN1038" s="9"/>
      <c r="PO1038" s="38"/>
      <c r="PP1038" s="38"/>
      <c r="PQ1038" s="38"/>
      <c r="PR1038" s="38"/>
      <c r="PS1038" s="38"/>
      <c r="PT1038" s="68"/>
      <c r="PU1038" s="68"/>
      <c r="PV1038" s="68"/>
      <c r="PW1038" s="68"/>
      <c r="PX1038" s="68"/>
      <c r="PY1038" s="68"/>
      <c r="PZ1038" s="68"/>
      <c r="QA1038" s="68"/>
      <c r="QB1038" s="68"/>
      <c r="QC1038" s="68"/>
      <c r="QD1038" s="68"/>
      <c r="QE1038" s="68"/>
      <c r="QF1038" s="68"/>
      <c r="QG1038" s="38"/>
      <c r="QH1038" s="38"/>
      <c r="QI1038" s="38"/>
      <c r="QJ1038" s="38"/>
      <c r="QK1038" s="9"/>
      <c r="QL1038" s="9"/>
      <c r="QM1038" s="9"/>
      <c r="QN1038" s="38"/>
      <c r="QO1038" s="38"/>
      <c r="QP1038" s="38"/>
      <c r="QQ1038" s="38"/>
      <c r="QR1038" s="38"/>
      <c r="QS1038" s="38"/>
      <c r="QT1038" s="68"/>
      <c r="QU1038" s="68"/>
      <c r="QV1038" s="68"/>
      <c r="QW1038" s="68"/>
      <c r="QX1038" s="68"/>
      <c r="QY1038" s="68"/>
      <c r="QZ1038" s="68"/>
      <c r="RA1038" s="68"/>
      <c r="RB1038" s="68"/>
      <c r="RC1038" s="68"/>
      <c r="RD1038" s="68"/>
      <c r="RE1038" s="68"/>
      <c r="RF1038" s="68"/>
      <c r="RG1038" s="68"/>
      <c r="RH1038" s="68"/>
      <c r="RI1038" s="38"/>
      <c r="RJ1038" s="38"/>
      <c r="RK1038" s="38"/>
      <c r="RL1038" s="38"/>
      <c r="RM1038" s="9"/>
      <c r="RN1038" s="9"/>
      <c r="RO1038" s="9"/>
      <c r="RP1038" s="38"/>
      <c r="RQ1038" s="38"/>
      <c r="RR1038" s="38"/>
      <c r="RS1038" s="38"/>
      <c r="RT1038" s="68"/>
      <c r="RU1038" s="68"/>
      <c r="RV1038" s="68"/>
      <c r="RW1038" s="68"/>
      <c r="RX1038" s="68"/>
      <c r="RY1038" s="68"/>
      <c r="RZ1038" s="68"/>
      <c r="SA1038" s="68"/>
      <c r="SB1038" s="68"/>
      <c r="SC1038" s="68"/>
      <c r="SD1038" s="68"/>
      <c r="SE1038" s="68"/>
      <c r="SF1038" s="38"/>
      <c r="SG1038" s="38"/>
      <c r="SH1038" s="38"/>
      <c r="SI1038" s="9"/>
      <c r="SJ1038" s="9"/>
      <c r="SK1038" s="9"/>
      <c r="SL1038" s="38"/>
      <c r="SM1038" s="38"/>
      <c r="SN1038" s="38"/>
      <c r="SO1038" s="38"/>
      <c r="SP1038" s="68"/>
      <c r="SQ1038" s="68"/>
      <c r="SR1038" s="68"/>
      <c r="SS1038" s="68"/>
      <c r="ST1038" s="68"/>
      <c r="SU1038" s="68"/>
      <c r="SV1038" s="68"/>
      <c r="SW1038" s="68"/>
      <c r="SX1038" s="68"/>
      <c r="SY1038" s="68"/>
      <c r="SZ1038" s="68"/>
      <c r="TA1038" s="68"/>
      <c r="TB1038" s="38"/>
      <c r="TC1038" s="38"/>
      <c r="TD1038" s="38"/>
      <c r="TE1038" s="9"/>
      <c r="TF1038" s="9"/>
      <c r="TG1038" s="9"/>
      <c r="TN1038" s="68"/>
      <c r="TO1038" s="68"/>
      <c r="TP1038" s="68"/>
      <c r="TQ1038" s="68"/>
      <c r="TR1038" s="68"/>
      <c r="TS1038" s="68"/>
      <c r="TT1038" s="68"/>
      <c r="TU1038" s="68"/>
      <c r="TV1038" s="68"/>
      <c r="TW1038" s="68"/>
      <c r="TX1038" s="68"/>
      <c r="TY1038" s="68"/>
      <c r="TZ1038" s="68"/>
      <c r="UA1038" s="68"/>
      <c r="UK1038" s="68"/>
      <c r="UL1038" s="68"/>
      <c r="UM1038" s="68"/>
      <c r="UN1038" s="68"/>
      <c r="UO1038" s="68"/>
      <c r="UP1038" s="68"/>
      <c r="UQ1038" s="68"/>
      <c r="UR1038" s="68"/>
      <c r="US1038" s="68"/>
      <c r="UT1038" s="68"/>
      <c r="UU1038" s="68"/>
      <c r="UV1038" s="68"/>
      <c r="VF1038"/>
      <c r="VG1038"/>
      <c r="VH1038"/>
      <c r="VI1038"/>
      <c r="VJ1038"/>
      <c r="VO1038" s="109"/>
      <c r="VT1038" s="108"/>
      <c r="WX1038" s="108"/>
      <c r="WZ1038" s="108"/>
      <c r="XA1038" s="108"/>
      <c r="XB1038" s="108"/>
      <c r="XC1038" s="108"/>
      <c r="XD1038" s="108"/>
      <c r="XE1038" s="108"/>
      <c r="XF1038" s="108"/>
      <c r="XG1038" s="108"/>
      <c r="XH1038" s="108"/>
      <c r="XI1038" s="108"/>
      <c r="XJ1038" s="108"/>
      <c r="XK1038"/>
      <c r="XV1038"/>
      <c r="YI1038" s="3" t="s">
        <v>2443</v>
      </c>
      <c r="YJ1038" s="3" t="s">
        <v>2544</v>
      </c>
    </row>
    <row r="1039" spans="1:686" ht="33" hidden="1" customHeight="1" x14ac:dyDescent="0.2">
      <c r="J1039" s="83"/>
      <c r="AL1039"/>
      <c r="AO1039"/>
      <c r="AP1039"/>
      <c r="AQ1039"/>
      <c r="BI1039" s="9"/>
      <c r="BJ1039" s="9"/>
      <c r="BK1039" s="9"/>
      <c r="BL1039" s="9"/>
      <c r="BM1039" s="9"/>
      <c r="BN1039" s="9"/>
      <c r="BO1039" s="9"/>
      <c r="BP1039" s="9"/>
      <c r="BQ1039" s="9"/>
      <c r="BT1039" s="9"/>
      <c r="BU1039" s="9"/>
      <c r="BV1039" s="9"/>
      <c r="BW1039" s="9"/>
      <c r="BX1039" s="9"/>
      <c r="BY1039" s="9"/>
      <c r="BZ1039" s="9"/>
      <c r="CA1039" s="9"/>
      <c r="CB1039" s="9"/>
      <c r="CC1039" s="9"/>
      <c r="CD1039" s="9"/>
      <c r="CE1039" s="9"/>
      <c r="CF1039" s="9"/>
      <c r="CJ1039" s="83"/>
      <c r="CK1039" s="9"/>
      <c r="CL1039" s="9"/>
      <c r="CM1039" s="9"/>
      <c r="CN1039" s="9"/>
      <c r="CO1039" s="9"/>
      <c r="CP1039" s="9"/>
      <c r="CQ1039" s="9"/>
      <c r="CR1039" s="9"/>
      <c r="CS1039" s="9"/>
      <c r="CT1039" s="9"/>
      <c r="CU1039" s="9"/>
      <c r="CV1039" s="9"/>
      <c r="CW1039" s="9"/>
      <c r="CX1039" s="68"/>
      <c r="CY1039" s="68"/>
      <c r="CZ1039" s="68"/>
      <c r="DA1039" s="68"/>
      <c r="DB1039" s="68"/>
      <c r="DC1039" s="68"/>
      <c r="DG1039" s="38"/>
      <c r="DH1039" s="38"/>
      <c r="DI1039" s="38"/>
      <c r="DJ1039" s="38"/>
      <c r="DK1039" s="38"/>
      <c r="DL1039" s="38"/>
      <c r="DM1039" s="68"/>
      <c r="DN1039" s="68"/>
      <c r="DO1039" s="68"/>
      <c r="DP1039" s="68"/>
      <c r="DQ1039" s="68"/>
      <c r="DR1039" s="68"/>
      <c r="DS1039" s="68"/>
      <c r="DT1039" s="68"/>
      <c r="DU1039" s="68"/>
      <c r="DV1039" s="68"/>
      <c r="DW1039" s="68"/>
      <c r="DX1039" s="68"/>
      <c r="DY1039" s="68"/>
      <c r="DZ1039" s="68"/>
      <c r="EA1039" s="38"/>
      <c r="EB1039" s="38"/>
      <c r="EC1039" s="38"/>
      <c r="ED1039" s="38"/>
      <c r="EE1039" s="38"/>
      <c r="EG1039" s="38"/>
      <c r="EH1039" s="38"/>
      <c r="EI1039" s="38"/>
      <c r="EJ1039" s="9"/>
      <c r="EK1039" s="9"/>
      <c r="EL1039" s="9"/>
      <c r="EM1039" s="38"/>
      <c r="EN1039" s="38"/>
      <c r="EO1039" s="38"/>
      <c r="EP1039" s="38"/>
      <c r="EQ1039" s="38"/>
      <c r="ER1039" s="38"/>
      <c r="ES1039" s="68"/>
      <c r="ET1039" s="68"/>
      <c r="EU1039" s="68"/>
      <c r="EV1039" s="68"/>
      <c r="EW1039" s="68"/>
      <c r="EX1039" s="68"/>
      <c r="EY1039" s="68"/>
      <c r="EZ1039" s="68"/>
      <c r="FA1039" s="68"/>
      <c r="FB1039" s="68"/>
      <c r="FC1039" s="68"/>
      <c r="FD1039" s="68"/>
      <c r="FE1039" s="68"/>
      <c r="FF1039" s="68"/>
      <c r="FG1039" s="38"/>
      <c r="FH1039" s="38"/>
      <c r="FI1039" s="38"/>
      <c r="FJ1039" s="38"/>
      <c r="FL1039" s="38"/>
      <c r="FM1039" s="38"/>
      <c r="FN1039" s="38"/>
      <c r="FO1039" s="9"/>
      <c r="FP1039" s="9"/>
      <c r="FQ1039" s="9"/>
      <c r="FR1039" s="9"/>
      <c r="FS1039" s="38"/>
      <c r="FT1039" s="38"/>
      <c r="FU1039" s="38"/>
      <c r="FV1039" s="38"/>
      <c r="FW1039" s="38"/>
      <c r="FX1039" s="38"/>
      <c r="FY1039" s="68"/>
      <c r="FZ1039" s="68"/>
      <c r="GA1039" s="68"/>
      <c r="GB1039" s="68"/>
      <c r="GC1039" s="68"/>
      <c r="GD1039" s="68"/>
      <c r="GE1039" s="68"/>
      <c r="GF1039" s="68"/>
      <c r="GG1039" s="68"/>
      <c r="GH1039" s="68"/>
      <c r="GI1039" s="68"/>
      <c r="GJ1039" s="68"/>
      <c r="GK1039" s="68"/>
      <c r="GL1039" s="68"/>
      <c r="GM1039" s="38"/>
      <c r="GN1039" s="38"/>
      <c r="GO1039" s="38"/>
      <c r="GP1039" s="2"/>
      <c r="GR1039" s="38"/>
      <c r="GS1039" s="38"/>
      <c r="GT1039" s="38"/>
      <c r="GU1039" s="38"/>
      <c r="GV1039" s="38"/>
      <c r="GW1039" s="38"/>
      <c r="GX1039" s="38"/>
      <c r="GY1039" s="38"/>
      <c r="GZ1039" s="38"/>
      <c r="HA1039" s="38"/>
      <c r="HB1039" s="38"/>
      <c r="HC1039" s="38"/>
      <c r="HD1039" s="38"/>
      <c r="HE1039" s="38"/>
      <c r="HF1039" s="38"/>
      <c r="HG1039" s="38"/>
      <c r="HH1039" s="38"/>
      <c r="HI1039" s="38"/>
      <c r="HJ1039" s="38"/>
      <c r="HK1039" s="38"/>
      <c r="HL1039" s="38"/>
      <c r="HM1039" s="38"/>
      <c r="HN1039" s="38"/>
      <c r="HP1039" s="38"/>
      <c r="HQ1039" s="38"/>
      <c r="HR1039" s="38"/>
      <c r="HS1039" s="38"/>
      <c r="HT1039" s="38"/>
      <c r="HU1039" s="38"/>
      <c r="HV1039" s="38"/>
      <c r="HW1039" s="38"/>
      <c r="HX1039" s="38"/>
      <c r="HY1039" s="38"/>
      <c r="HZ1039" s="9"/>
      <c r="IA1039" s="9"/>
      <c r="IB1039" s="9"/>
      <c r="IC1039" s="38"/>
      <c r="ID1039" s="38"/>
      <c r="IE1039" s="38"/>
      <c r="IF1039" s="38"/>
      <c r="IG1039" s="38"/>
      <c r="IH1039" s="38"/>
      <c r="II1039" s="68"/>
      <c r="IJ1039" s="68"/>
      <c r="IK1039" s="68"/>
      <c r="IL1039" s="68"/>
      <c r="IM1039" s="68"/>
      <c r="IN1039" s="68"/>
      <c r="IO1039" s="68"/>
      <c r="IP1039" s="68"/>
      <c r="IQ1039" s="68"/>
      <c r="IR1039" s="68"/>
      <c r="IS1039" s="68"/>
      <c r="IT1039" s="68"/>
      <c r="IU1039" s="68"/>
      <c r="IV1039" s="68"/>
      <c r="IW1039" s="38"/>
      <c r="IX1039" s="38"/>
      <c r="IY1039" s="38"/>
      <c r="IZ1039" s="9"/>
      <c r="JA1039" s="9"/>
      <c r="JB1039" s="9"/>
      <c r="JC1039" s="38"/>
      <c r="JD1039" s="38"/>
      <c r="JE1039" s="38"/>
      <c r="JF1039" s="38"/>
      <c r="JG1039" s="38"/>
      <c r="JH1039" s="38"/>
      <c r="JI1039" s="68"/>
      <c r="JJ1039" s="68"/>
      <c r="JK1039" s="68"/>
      <c r="JL1039" s="68"/>
      <c r="JM1039" s="68"/>
      <c r="JN1039" s="68"/>
      <c r="JO1039" s="68"/>
      <c r="JP1039" s="68"/>
      <c r="JQ1039" s="68"/>
      <c r="JR1039" s="68"/>
      <c r="JS1039" s="68"/>
      <c r="JT1039" s="68"/>
      <c r="JU1039" s="68"/>
      <c r="JV1039" s="68"/>
      <c r="JW1039" s="38"/>
      <c r="JX1039" s="38"/>
      <c r="JY1039" s="38"/>
      <c r="KW1039" s="9"/>
      <c r="KX1039" s="9"/>
      <c r="KY1039" s="9"/>
      <c r="KZ1039" s="38"/>
      <c r="LA1039" s="38"/>
      <c r="LB1039" s="38"/>
      <c r="LC1039" s="38"/>
      <c r="LD1039" s="38"/>
      <c r="LE1039" s="68"/>
      <c r="LF1039" s="68"/>
      <c r="LG1039" s="68"/>
      <c r="LH1039" s="68"/>
      <c r="LI1039" s="68"/>
      <c r="LJ1039" s="68"/>
      <c r="LK1039" s="68"/>
      <c r="LL1039" s="68"/>
      <c r="LM1039" s="68"/>
      <c r="LN1039" s="68"/>
      <c r="LO1039" s="68"/>
      <c r="LP1039" s="68"/>
      <c r="LQ1039" s="68"/>
      <c r="LR1039" s="38"/>
      <c r="LS1039" s="38"/>
      <c r="LT1039" s="38"/>
      <c r="LU1039" s="9"/>
      <c r="LV1039" s="9"/>
      <c r="LW1039" s="9"/>
      <c r="LX1039" s="38"/>
      <c r="LY1039" s="38"/>
      <c r="LZ1039" s="38"/>
      <c r="MA1039" s="38"/>
      <c r="MB1039" s="68"/>
      <c r="MC1039" s="68"/>
      <c r="MD1039" s="68"/>
      <c r="ME1039" s="68"/>
      <c r="MF1039" s="68"/>
      <c r="MG1039" s="68"/>
      <c r="MH1039" s="68"/>
      <c r="MI1039" s="68"/>
      <c r="MJ1039" s="68"/>
      <c r="MK1039" s="68"/>
      <c r="ML1039" s="68"/>
      <c r="MM1039" s="68"/>
      <c r="MN1039" s="38"/>
      <c r="MO1039" s="38"/>
      <c r="MP1039" s="38"/>
      <c r="MQ1039" s="38"/>
      <c r="MR1039" s="38"/>
      <c r="MS1039" s="9"/>
      <c r="MT1039" s="9"/>
      <c r="MU1039" s="38"/>
      <c r="MV1039" s="38"/>
      <c r="MW1039" s="38"/>
      <c r="MX1039" s="38"/>
      <c r="MY1039" s="38"/>
      <c r="MZ1039" s="68"/>
      <c r="NA1039" s="68"/>
      <c r="NB1039" s="68"/>
      <c r="NC1039" s="68"/>
      <c r="ND1039" s="68"/>
      <c r="NE1039" s="68"/>
      <c r="NF1039" s="68"/>
      <c r="NG1039" s="68"/>
      <c r="NH1039" s="68"/>
      <c r="NI1039" s="68"/>
      <c r="NJ1039" s="68"/>
      <c r="NK1039" s="68"/>
      <c r="NL1039" s="68"/>
      <c r="NM1039" s="38"/>
      <c r="NN1039" s="38"/>
      <c r="NO1039" s="38"/>
      <c r="NP1039" s="9"/>
      <c r="NQ1039" s="9"/>
      <c r="NR1039" s="9"/>
      <c r="NS1039" s="38"/>
      <c r="NT1039" s="38"/>
      <c r="NU1039" s="38"/>
      <c r="NV1039" s="38"/>
      <c r="NW1039" s="38"/>
      <c r="NX1039" s="38"/>
      <c r="NY1039" s="68"/>
      <c r="NZ1039" s="68"/>
      <c r="OA1039" s="68"/>
      <c r="OB1039" s="68"/>
      <c r="OC1039" s="68"/>
      <c r="OD1039" s="68"/>
      <c r="OE1039" s="68"/>
      <c r="OF1039" s="68"/>
      <c r="OG1039" s="68"/>
      <c r="OH1039" s="68"/>
      <c r="OI1039" s="68"/>
      <c r="OJ1039" s="68"/>
      <c r="OK1039" s="68"/>
      <c r="OL1039" s="38"/>
      <c r="OM1039" s="38"/>
      <c r="ON1039" s="38"/>
      <c r="OO1039" s="9"/>
      <c r="OP1039" s="9"/>
      <c r="OQ1039" s="9"/>
      <c r="OR1039" s="38"/>
      <c r="OS1039" s="38"/>
      <c r="OT1039" s="38"/>
      <c r="OU1039" s="38"/>
      <c r="OV1039" s="68"/>
      <c r="OW1039" s="68"/>
      <c r="OX1039" s="68"/>
      <c r="OY1039" s="68"/>
      <c r="OZ1039" s="68"/>
      <c r="PA1039" s="68"/>
      <c r="PB1039" s="68"/>
      <c r="PC1039" s="68"/>
      <c r="PD1039" s="68"/>
      <c r="PE1039" s="68"/>
      <c r="PF1039" s="68"/>
      <c r="PG1039" s="68"/>
      <c r="PH1039" s="38"/>
      <c r="PI1039" s="38"/>
      <c r="PJ1039" s="38"/>
      <c r="PK1039" s="38"/>
      <c r="PL1039" s="9"/>
      <c r="PM1039" s="9"/>
      <c r="PN1039" s="9"/>
      <c r="PO1039" s="38"/>
      <c r="PP1039" s="38"/>
      <c r="PQ1039" s="38"/>
      <c r="PR1039" s="38"/>
      <c r="PS1039" s="38"/>
      <c r="PT1039" s="68"/>
      <c r="PU1039" s="68"/>
      <c r="PV1039" s="68"/>
      <c r="PW1039" s="68"/>
      <c r="PX1039" s="68"/>
      <c r="PY1039" s="68"/>
      <c r="PZ1039" s="68"/>
      <c r="QA1039" s="68"/>
      <c r="QB1039" s="68"/>
      <c r="QC1039" s="68"/>
      <c r="QD1039" s="68"/>
      <c r="QE1039" s="68"/>
      <c r="QF1039" s="68"/>
      <c r="QG1039" s="38"/>
      <c r="QH1039" s="38"/>
      <c r="QI1039" s="38"/>
      <c r="QJ1039" s="38"/>
      <c r="QK1039" s="9"/>
      <c r="QL1039" s="9"/>
      <c r="QM1039" s="9"/>
      <c r="QN1039" s="38"/>
      <c r="QO1039" s="38"/>
      <c r="QP1039" s="38"/>
      <c r="QQ1039" s="38"/>
      <c r="QR1039" s="38"/>
      <c r="QS1039" s="38"/>
      <c r="QT1039" s="68"/>
      <c r="QU1039" s="68"/>
      <c r="QV1039" s="68"/>
      <c r="QW1039" s="68"/>
      <c r="QX1039" s="68"/>
      <c r="QY1039" s="68"/>
      <c r="QZ1039" s="68"/>
      <c r="RA1039" s="68"/>
      <c r="RB1039" s="68"/>
      <c r="RC1039" s="68"/>
      <c r="RD1039" s="68"/>
      <c r="RE1039" s="68"/>
      <c r="RF1039" s="68"/>
      <c r="RG1039" s="68"/>
      <c r="RH1039" s="68"/>
      <c r="RI1039" s="38"/>
      <c r="RJ1039" s="38"/>
      <c r="RK1039" s="38"/>
      <c r="RL1039" s="38"/>
      <c r="RM1039" s="9"/>
      <c r="RN1039" s="9"/>
      <c r="RO1039" s="9"/>
      <c r="RP1039" s="38"/>
      <c r="RQ1039" s="38"/>
      <c r="RR1039" s="38"/>
      <c r="RS1039" s="38"/>
      <c r="RT1039" s="68"/>
      <c r="RU1039" s="68"/>
      <c r="RV1039" s="68"/>
      <c r="RW1039" s="68"/>
      <c r="RX1039" s="68"/>
      <c r="RY1039" s="68"/>
      <c r="RZ1039" s="68"/>
      <c r="SA1039" s="68"/>
      <c r="SB1039" s="68"/>
      <c r="SC1039" s="68"/>
      <c r="SD1039" s="68"/>
      <c r="SE1039" s="68"/>
      <c r="SF1039" s="38"/>
      <c r="SG1039" s="38"/>
      <c r="SH1039" s="38"/>
      <c r="SI1039" s="9"/>
      <c r="SJ1039" s="9"/>
      <c r="SK1039" s="9"/>
      <c r="SL1039" s="38"/>
      <c r="SM1039" s="38"/>
      <c r="SN1039" s="38"/>
      <c r="SO1039" s="38"/>
      <c r="SP1039" s="68"/>
      <c r="SQ1039" s="68"/>
      <c r="SR1039" s="68"/>
      <c r="SS1039" s="68"/>
      <c r="ST1039" s="68"/>
      <c r="SU1039" s="68"/>
      <c r="SV1039" s="68"/>
      <c r="SW1039" s="68"/>
      <c r="SX1039" s="68"/>
      <c r="SY1039" s="68"/>
      <c r="SZ1039" s="68"/>
      <c r="TA1039" s="68"/>
      <c r="TB1039" s="38"/>
      <c r="TC1039" s="38"/>
      <c r="TD1039" s="38"/>
      <c r="TE1039" s="9"/>
      <c r="TF1039" s="9"/>
      <c r="TG1039" s="9"/>
      <c r="TN1039" s="68"/>
      <c r="TO1039" s="68"/>
      <c r="TP1039" s="68"/>
      <c r="TQ1039" s="68"/>
      <c r="TR1039" s="68"/>
      <c r="TS1039" s="68"/>
      <c r="TT1039" s="68"/>
      <c r="TU1039" s="68"/>
      <c r="TV1039" s="68"/>
      <c r="TW1039" s="68"/>
      <c r="TX1039" s="68"/>
      <c r="TY1039" s="68"/>
      <c r="TZ1039" s="68"/>
      <c r="UA1039" s="68"/>
      <c r="UK1039" s="68"/>
      <c r="UL1039" s="68"/>
      <c r="UM1039" s="68"/>
      <c r="UN1039" s="68"/>
      <c r="UO1039" s="68"/>
      <c r="UP1039" s="68"/>
      <c r="UQ1039" s="68"/>
      <c r="UR1039" s="68"/>
      <c r="US1039" s="68"/>
      <c r="UT1039" s="68"/>
      <c r="UU1039" s="68"/>
      <c r="UV1039" s="68"/>
      <c r="VF1039"/>
      <c r="VG1039"/>
      <c r="VH1039"/>
      <c r="VI1039"/>
      <c r="VJ1039"/>
      <c r="VO1039" s="109"/>
      <c r="VT1039" s="108"/>
      <c r="WX1039" s="108"/>
      <c r="WZ1039" s="108"/>
      <c r="XA1039" s="108"/>
      <c r="XB1039" s="108"/>
      <c r="XC1039" s="108"/>
      <c r="XD1039" s="108"/>
      <c r="XE1039" s="108"/>
      <c r="XF1039" s="108"/>
      <c r="XG1039" s="108"/>
      <c r="XH1039" s="108"/>
      <c r="XI1039" s="108"/>
      <c r="XJ1039" s="108"/>
      <c r="XK1039"/>
      <c r="XV1039"/>
    </row>
    <row r="1040" spans="1:686" ht="33" hidden="1" customHeight="1" x14ac:dyDescent="0.2">
      <c r="Q1040" s="3"/>
      <c r="V1040" s="9"/>
      <c r="W1040" s="9"/>
      <c r="X1040" s="3"/>
      <c r="Y1040" s="9"/>
      <c r="Z1040" s="9"/>
      <c r="AA1040" s="9"/>
      <c r="AC1040" s="3"/>
      <c r="AD1040" s="9"/>
      <c r="AF1040" s="9"/>
      <c r="AH1040" s="9"/>
      <c r="AI1040" s="9"/>
      <c r="AJ1040" s="9"/>
      <c r="AK1040" s="9"/>
      <c r="AL1040" s="9"/>
      <c r="AO1040" s="9"/>
      <c r="AP1040" s="9"/>
      <c r="AQ1040" s="9"/>
      <c r="AR1040" s="28"/>
      <c r="AS1040" s="28"/>
      <c r="AT1040" s="28"/>
      <c r="AU1040" s="28"/>
      <c r="AV1040" s="28"/>
      <c r="AW1040" s="28"/>
      <c r="AX1040" s="28"/>
      <c r="AY1040" s="228"/>
      <c r="GP1040" s="2"/>
      <c r="VF1040"/>
      <c r="VG1040"/>
      <c r="VH1040"/>
      <c r="VI1040"/>
      <c r="VJ1040"/>
      <c r="VO1040" s="109"/>
      <c r="VT1040" s="108"/>
      <c r="WX1040" s="108"/>
      <c r="WZ1040" s="108"/>
      <c r="XA1040" s="108"/>
      <c r="XB1040" s="111"/>
      <c r="XC1040" s="111"/>
      <c r="XD1040" s="111"/>
      <c r="XE1040" s="111"/>
      <c r="XF1040" s="111"/>
      <c r="XG1040" s="108"/>
      <c r="XH1040" s="108"/>
      <c r="XI1040" s="108"/>
      <c r="XJ1040" s="108"/>
      <c r="XK1040"/>
      <c r="XU1040" s="9"/>
      <c r="XV1040" s="9"/>
      <c r="YX1040" s="9"/>
      <c r="YY1040" s="9"/>
      <c r="YZ1040" s="9"/>
      <c r="ZC1040" s="3"/>
      <c r="ZF1040" s="26"/>
    </row>
    <row r="1041" spans="6:664" ht="33" hidden="1" customHeight="1" x14ac:dyDescent="0.2">
      <c r="AL1041"/>
      <c r="AO1041"/>
      <c r="AP1041"/>
      <c r="AQ1041"/>
      <c r="GP1041" s="2"/>
      <c r="VF1041"/>
      <c r="VG1041"/>
      <c r="VH1041"/>
      <c r="VI1041"/>
      <c r="VJ1041"/>
      <c r="VO1041" s="109"/>
      <c r="VT1041" s="108"/>
      <c r="WX1041" s="108"/>
      <c r="WZ1041" s="108"/>
      <c r="XA1041" s="108"/>
      <c r="XB1041" s="108"/>
      <c r="XC1041" s="108"/>
      <c r="XD1041" s="108"/>
      <c r="XE1041" s="108"/>
      <c r="XF1041" s="108"/>
      <c r="XG1041" s="108"/>
      <c r="XH1041" s="108"/>
      <c r="XI1041" s="108"/>
      <c r="XJ1041" s="108"/>
      <c r="XK1041"/>
      <c r="XV1041"/>
    </row>
    <row r="1042" spans="6:664" ht="33" hidden="1" customHeight="1" x14ac:dyDescent="0.2">
      <c r="F1042" s="1" t="s">
        <v>1611</v>
      </c>
      <c r="AL1042"/>
      <c r="AO1042"/>
      <c r="AP1042"/>
      <c r="AQ1042"/>
      <c r="GP1042" s="2"/>
      <c r="VF1042"/>
      <c r="VG1042"/>
      <c r="VH1042"/>
      <c r="VI1042"/>
      <c r="VJ1042"/>
      <c r="VO1042" s="109"/>
      <c r="VT1042" s="108"/>
      <c r="WX1042" s="108"/>
      <c r="WZ1042" s="108"/>
      <c r="XA1042" s="108"/>
      <c r="XB1042" s="108"/>
      <c r="XC1042" s="108"/>
      <c r="XD1042" s="108"/>
      <c r="XE1042" s="108"/>
      <c r="XF1042" s="108"/>
      <c r="XG1042" s="108"/>
      <c r="XH1042" s="108"/>
      <c r="XI1042" s="108"/>
      <c r="XJ1042" s="108"/>
      <c r="XK1042"/>
      <c r="XV1042"/>
    </row>
    <row r="1043" spans="6:664" ht="33" hidden="1" customHeight="1" x14ac:dyDescent="0.2">
      <c r="F1043" s="4" t="s">
        <v>1611</v>
      </c>
      <c r="AL1043"/>
      <c r="AO1043"/>
      <c r="AP1043"/>
      <c r="AQ1043"/>
      <c r="GP1043" s="2"/>
      <c r="VF1043"/>
      <c r="VG1043"/>
      <c r="VH1043"/>
      <c r="VI1043"/>
      <c r="VJ1043"/>
      <c r="VO1043" s="109"/>
      <c r="VT1043" s="108"/>
      <c r="WX1043" s="108"/>
      <c r="WZ1043" s="108"/>
      <c r="XA1043" s="108"/>
      <c r="XB1043" s="108"/>
      <c r="XC1043" s="108"/>
      <c r="XD1043" s="108"/>
      <c r="XE1043" s="108"/>
      <c r="XF1043" s="108"/>
      <c r="XG1043" s="108"/>
      <c r="XH1043" s="108"/>
      <c r="XI1043" s="108"/>
      <c r="XJ1043" s="108"/>
      <c r="XK1043"/>
      <c r="XV1043"/>
      <c r="YI1043" s="3" t="s">
        <v>2008</v>
      </c>
      <c r="YJ1043" s="3" t="s">
        <v>2007</v>
      </c>
    </row>
    <row r="1044" spans="6:664" ht="33" hidden="1" customHeight="1" x14ac:dyDescent="0.2">
      <c r="F1044" s="4" t="s">
        <v>1600</v>
      </c>
      <c r="AL1044"/>
      <c r="AO1044"/>
      <c r="AP1044"/>
      <c r="AQ1044"/>
      <c r="GP1044" s="2"/>
      <c r="VF1044"/>
      <c r="VG1044"/>
      <c r="VH1044"/>
      <c r="VI1044"/>
      <c r="VJ1044"/>
      <c r="VO1044" s="109"/>
      <c r="VT1044" s="108"/>
      <c r="WX1044" s="108"/>
      <c r="WZ1044" s="108"/>
      <c r="XA1044" s="108"/>
      <c r="XB1044" s="108"/>
      <c r="XC1044" s="108"/>
      <c r="XD1044" s="108"/>
      <c r="XE1044" s="108"/>
      <c r="XF1044" s="108"/>
      <c r="XG1044" s="108"/>
      <c r="XH1044" s="108"/>
      <c r="XI1044" s="108"/>
      <c r="XJ1044" s="108"/>
      <c r="XK1044"/>
      <c r="XV1044"/>
      <c r="YI1044" s="3" t="s">
        <v>1525</v>
      </c>
      <c r="YJ1044" s="3" t="s">
        <v>1527</v>
      </c>
      <c r="YN1044" s="3" t="s">
        <v>537</v>
      </c>
    </row>
    <row r="1045" spans="6:664" ht="33" hidden="1" customHeight="1" x14ac:dyDescent="0.2">
      <c r="F1045" s="4" t="s">
        <v>1600</v>
      </c>
      <c r="AL1045"/>
      <c r="AO1045"/>
      <c r="AP1045"/>
      <c r="AQ1045"/>
      <c r="GP1045" s="2"/>
      <c r="VF1045"/>
      <c r="VG1045"/>
      <c r="VH1045"/>
      <c r="VI1045"/>
      <c r="VJ1045"/>
      <c r="VO1045" s="109"/>
      <c r="VT1045" s="108"/>
      <c r="WX1045" s="108"/>
      <c r="WZ1045" s="108"/>
      <c r="XA1045" s="108"/>
      <c r="XB1045" s="108"/>
      <c r="XC1045" s="108"/>
      <c r="XD1045" s="108"/>
      <c r="XE1045" s="108"/>
      <c r="XF1045" s="108"/>
      <c r="XG1045" s="108"/>
      <c r="XH1045" s="108"/>
      <c r="XI1045" s="108"/>
      <c r="XJ1045" s="108"/>
      <c r="XK1045"/>
      <c r="XV1045"/>
      <c r="YI1045" s="3" t="s">
        <v>1500</v>
      </c>
      <c r="YJ1045" s="3" t="s">
        <v>1507</v>
      </c>
    </row>
    <row r="1046" spans="6:664" ht="33" hidden="1" customHeight="1" x14ac:dyDescent="0.2">
      <c r="F1046" s="4" t="s">
        <v>1611</v>
      </c>
      <c r="AL1046"/>
      <c r="AO1046"/>
      <c r="AP1046"/>
      <c r="AQ1046"/>
      <c r="GP1046" s="2"/>
      <c r="VF1046"/>
      <c r="VG1046"/>
      <c r="VH1046"/>
      <c r="VI1046"/>
      <c r="VJ1046"/>
      <c r="VO1046" s="109"/>
      <c r="VT1046" s="108"/>
      <c r="WX1046" s="108"/>
      <c r="WZ1046" s="108"/>
      <c r="XA1046" s="108"/>
      <c r="XB1046" s="108"/>
      <c r="XC1046" s="108"/>
      <c r="XD1046" s="108"/>
      <c r="XE1046" s="108"/>
      <c r="XF1046" s="108"/>
      <c r="XG1046" s="108"/>
      <c r="XH1046" s="108"/>
      <c r="XI1046" s="108"/>
      <c r="XJ1046" s="108"/>
      <c r="XK1046"/>
      <c r="XV1046"/>
      <c r="YI1046" s="3" t="s">
        <v>1500</v>
      </c>
      <c r="YJ1046" s="3" t="s">
        <v>4990</v>
      </c>
    </row>
    <row r="1047" spans="6:664" ht="33" hidden="1" customHeight="1" x14ac:dyDescent="0.2">
      <c r="GP1047" s="2"/>
      <c r="VO1047" s="109"/>
      <c r="VT1047" s="108"/>
      <c r="WX1047" s="108"/>
      <c r="WZ1047" s="108"/>
      <c r="XA1047" s="108"/>
      <c r="XB1047" s="108"/>
      <c r="XC1047" s="108"/>
      <c r="XD1047" s="108"/>
      <c r="XE1047" s="108"/>
      <c r="XF1047" s="108"/>
      <c r="XG1047" s="108"/>
      <c r="XH1047" s="108"/>
      <c r="XI1047" s="108"/>
      <c r="XJ1047" s="108"/>
    </row>
    <row r="1048" spans="6:664" ht="33" customHeight="1" x14ac:dyDescent="0.2">
      <c r="GP1048" s="2"/>
      <c r="VO1048" s="109"/>
      <c r="VT1048" s="108"/>
      <c r="WX1048" s="108"/>
      <c r="WZ1048" s="108"/>
      <c r="XA1048" s="108"/>
      <c r="XB1048" s="108"/>
      <c r="XC1048" s="108"/>
      <c r="XD1048" s="108"/>
      <c r="XE1048" s="108"/>
      <c r="XF1048" s="108"/>
      <c r="XG1048" s="108"/>
      <c r="XH1048" s="108"/>
      <c r="XI1048" s="108"/>
      <c r="XJ1048" s="108"/>
    </row>
    <row r="1049" spans="6:664" ht="33" customHeight="1" x14ac:dyDescent="0.2">
      <c r="GP1049" s="2"/>
      <c r="VO1049" s="109"/>
      <c r="VT1049" s="108"/>
      <c r="WX1049" s="108"/>
      <c r="WZ1049" s="108"/>
      <c r="XA1049" s="108"/>
      <c r="XB1049" s="108"/>
      <c r="XC1049" s="108"/>
      <c r="XD1049" s="108"/>
      <c r="XE1049" s="108"/>
      <c r="XF1049" s="108"/>
      <c r="XG1049" s="108"/>
      <c r="XH1049" s="108"/>
      <c r="XI1049" s="108"/>
      <c r="XJ1049" s="108"/>
    </row>
    <row r="1050" spans="6:664" ht="33" customHeight="1" x14ac:dyDescent="0.2">
      <c r="GP1050" s="2"/>
    </row>
    <row r="1051" spans="6:664" ht="33" customHeight="1" x14ac:dyDescent="0.2">
      <c r="GP1051" s="2"/>
    </row>
    <row r="1052" spans="6:664" ht="33" customHeight="1" x14ac:dyDescent="0.2">
      <c r="GP1052" s="2"/>
    </row>
    <row r="1053" spans="6:664" ht="33" customHeight="1" x14ac:dyDescent="0.2">
      <c r="GP1053" s="2"/>
    </row>
    <row r="1054" spans="6:664" ht="33" customHeight="1" x14ac:dyDescent="0.2">
      <c r="GP1054" s="2"/>
    </row>
    <row r="1055" spans="6:664" ht="33" customHeight="1" x14ac:dyDescent="0.2">
      <c r="GP1055" s="2"/>
    </row>
    <row r="1056" spans="6:664" ht="33" customHeight="1" x14ac:dyDescent="0.2">
      <c r="GP1056" s="2"/>
    </row>
    <row r="1057" spans="198:198" ht="33" customHeight="1" x14ac:dyDescent="0.2">
      <c r="GP1057" s="2"/>
    </row>
    <row r="1058" spans="198:198" ht="33" customHeight="1" x14ac:dyDescent="0.2">
      <c r="GP1058" s="2"/>
    </row>
    <row r="1059" spans="198:198" ht="33" customHeight="1" x14ac:dyDescent="0.2">
      <c r="GP1059" s="2"/>
    </row>
    <row r="1060" spans="198:198" ht="33" customHeight="1" x14ac:dyDescent="0.2">
      <c r="GP1060" s="2"/>
    </row>
    <row r="1061" spans="198:198" ht="33" customHeight="1" x14ac:dyDescent="0.2">
      <c r="GP1061" s="2"/>
    </row>
    <row r="1062" spans="198:198" ht="33" customHeight="1" x14ac:dyDescent="0.2">
      <c r="GP1062" s="2"/>
    </row>
    <row r="1063" spans="198:198" ht="33" customHeight="1" x14ac:dyDescent="0.2">
      <c r="GP1063" s="2"/>
    </row>
    <row r="1064" spans="198:198" ht="33" customHeight="1" x14ac:dyDescent="0.2">
      <c r="GP1064" s="2"/>
    </row>
    <row r="1065" spans="198:198" ht="33" customHeight="1" x14ac:dyDescent="0.2">
      <c r="GP1065" s="2"/>
    </row>
    <row r="1066" spans="198:198" ht="33" customHeight="1" x14ac:dyDescent="0.2">
      <c r="GP1066" s="2"/>
    </row>
    <row r="1067" spans="198:198" ht="33" customHeight="1" x14ac:dyDescent="0.2">
      <c r="GP1067" s="2"/>
    </row>
    <row r="1068" spans="198:198" ht="33" customHeight="1" x14ac:dyDescent="0.2">
      <c r="GP1068" s="2"/>
    </row>
    <row r="1069" spans="198:198" ht="33" customHeight="1" x14ac:dyDescent="0.2">
      <c r="GP1069" s="2"/>
    </row>
    <row r="1070" spans="198:198" ht="33" customHeight="1" x14ac:dyDescent="0.2">
      <c r="GP1070" s="2"/>
    </row>
    <row r="1071" spans="198:198" ht="33" customHeight="1" x14ac:dyDescent="0.2">
      <c r="GP1071" s="2"/>
    </row>
    <row r="1072" spans="198:198" ht="33" customHeight="1" x14ac:dyDescent="0.2">
      <c r="GP1072" s="2"/>
    </row>
    <row r="1073" spans="198:198" ht="33" customHeight="1" x14ac:dyDescent="0.2">
      <c r="GP1073" s="2"/>
    </row>
    <row r="1074" spans="198:198" ht="33" customHeight="1" x14ac:dyDescent="0.2">
      <c r="GP1074" s="2"/>
    </row>
    <row r="1075" spans="198:198" ht="33" customHeight="1" x14ac:dyDescent="0.2">
      <c r="GP1075" s="2"/>
    </row>
    <row r="1076" spans="198:198" ht="33" customHeight="1" x14ac:dyDescent="0.2">
      <c r="GP1076" s="2"/>
    </row>
    <row r="1077" spans="198:198" ht="33" customHeight="1" x14ac:dyDescent="0.2">
      <c r="GP1077" s="2"/>
    </row>
    <row r="1078" spans="198:198" ht="33" customHeight="1" x14ac:dyDescent="0.2">
      <c r="GP1078" s="2"/>
    </row>
    <row r="1079" spans="198:198" ht="33" customHeight="1" x14ac:dyDescent="0.2">
      <c r="GP1079" s="2"/>
    </row>
    <row r="1080" spans="198:198" ht="33" customHeight="1" x14ac:dyDescent="0.2">
      <c r="GP1080" s="2"/>
    </row>
    <row r="1081" spans="198:198" ht="33" customHeight="1" x14ac:dyDescent="0.2">
      <c r="GP1081" s="2"/>
    </row>
    <row r="1082" spans="198:198" ht="33" customHeight="1" x14ac:dyDescent="0.2">
      <c r="GP1082" s="2"/>
    </row>
    <row r="1083" spans="198:198" ht="33" customHeight="1" x14ac:dyDescent="0.2">
      <c r="GP1083" s="2"/>
    </row>
    <row r="1084" spans="198:198" ht="33" customHeight="1" x14ac:dyDescent="0.2">
      <c r="GP1084" s="2"/>
    </row>
    <row r="1085" spans="198:198" ht="33" customHeight="1" x14ac:dyDescent="0.2">
      <c r="GP1085" s="2"/>
    </row>
    <row r="1086" spans="198:198" ht="33" customHeight="1" x14ac:dyDescent="0.2">
      <c r="GP1086" s="2"/>
    </row>
    <row r="1087" spans="198:198" ht="33" customHeight="1" x14ac:dyDescent="0.2">
      <c r="GP1087" s="2"/>
    </row>
    <row r="1088" spans="198:198" ht="33" customHeight="1" x14ac:dyDescent="0.2">
      <c r="GP1088" s="2"/>
    </row>
    <row r="1089" spans="198:198" ht="33" customHeight="1" x14ac:dyDescent="0.2">
      <c r="GP1089" s="2"/>
    </row>
    <row r="1090" spans="198:198" ht="33" customHeight="1" x14ac:dyDescent="0.2">
      <c r="GP1090" s="2"/>
    </row>
    <row r="1091" spans="198:198" ht="33" customHeight="1" x14ac:dyDescent="0.2">
      <c r="GP1091" s="2"/>
    </row>
    <row r="1092" spans="198:198" ht="33" customHeight="1" x14ac:dyDescent="0.2">
      <c r="GP1092" s="2"/>
    </row>
  </sheetData>
  <sortState xmlns:xlrd2="http://schemas.microsoft.com/office/spreadsheetml/2017/richdata2" ref="F6:BG720">
    <sortCondition ref="K6:K720"/>
  </sortState>
  <mergeCells count="4">
    <mergeCell ref="EM253:EM254"/>
    <mergeCell ref="EN253:EN254"/>
    <mergeCell ref="EP253:EP254"/>
    <mergeCell ref="EQ253:EQ254"/>
  </mergeCells>
  <phoneticPr fontId="15" type="noConversion"/>
  <pageMargins left="0" right="0" top="0.39409448818897641" bottom="0.39409448818897641" header="0" footer="0"/>
  <pageSetup paperSize="9" scale="25" fitToWidth="0" fitToHeight="6" orientation="landscape" r:id="rId1"/>
  <headerFooter>
    <oddHeader>&amp;C&amp;A</oddHeader>
    <oddFooter>&amp;CSeite &amp;P</oddFooter>
  </headerFooter>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C38" sqref="C38"/>
    </sheetView>
  </sheetViews>
  <sheetFormatPr baseColWidth="10" defaultRowHeight="14.25" x14ac:dyDescent="0.2"/>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NMA Contents</vt:lpstr>
      <vt:lpstr>Tabelle1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Andreas  Gerich</dc:creator>
  <cp:lastModifiedBy>Sandra Schlegl</cp:lastModifiedBy>
  <cp:revision>289</cp:revision>
  <cp:lastPrinted>2022-06-12T12:06:22Z</cp:lastPrinted>
  <dcterms:created xsi:type="dcterms:W3CDTF">2022-04-28T16:49:58Z</dcterms:created>
  <dcterms:modified xsi:type="dcterms:W3CDTF">2024-02-24T17:44:19Z</dcterms:modified>
</cp:coreProperties>
</file>